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otEmbeddings" sheetId="1" r:id="rId3"/>
    <sheet state="visible" name="RotEmbedding coverage" sheetId="2" r:id="rId4"/>
    <sheet state="visible" name="RotEmbedding  coverage" sheetId="3" r:id="rId5"/>
    <sheet state="visible" name="Base Line" sheetId="4" r:id="rId6"/>
    <sheet state="visible" name="Base Line coverage" sheetId="5" r:id="rId7"/>
    <sheet state="visible" name="Base Line  coverage" sheetId="6" r:id="rId8"/>
    <sheet state="visible" name="Normalization Results" sheetId="7" r:id="rId9"/>
    <sheet state="visible" name="Cascade" sheetId="8" r:id="rId10"/>
    <sheet state="visible" name="Cascade coverage" sheetId="9" r:id="rId11"/>
    <sheet state="visible" name="Cascade  covegare" sheetId="10" r:id="rId12"/>
    <sheet state="visible" name="Similarity average" sheetId="11" r:id="rId13"/>
    <sheet state="visible" name="Similarity coverage" sheetId="12" r:id="rId14"/>
    <sheet state="visible" name="Similarity  coverage" sheetId="13" r:id="rId15"/>
    <sheet state="visible" name="Retrofitting" sheetId="14" r:id="rId16"/>
    <sheet state="visible" name="Retrofitting Coverage" sheetId="15" r:id="rId17"/>
    <sheet state="visible" name="Retrofitting  Coverage" sheetId="16" r:id="rId18"/>
    <sheet state="visible" name="Dataset lengths" sheetId="17" r:id="rId19"/>
    <sheet state="visible" name="Cocatenate_generate" sheetId="18" r:id="rId20"/>
    <sheet state="visible" name="Concatenate_generate Coverage" sheetId="19" r:id="rId21"/>
    <sheet state="visible" name="Concatenate_generate  coverage" sheetId="20" r:id="rId22"/>
    <sheet state="visible" name="AVG_generate" sheetId="21" r:id="rId23"/>
    <sheet state="visible" name="AVG_generate Coverage" sheetId="22" r:id="rId24"/>
    <sheet state="visible" name="AVG_generate  Coverage" sheetId="23" r:id="rId25"/>
    <sheet state="visible" name="Concatenate_gen_L2" sheetId="24" r:id="rId26"/>
    <sheet state="visible" name="Concatenate_gen_L2 Coverage" sheetId="25" r:id="rId27"/>
    <sheet state="visible" name="Concatenate_gen_L2  Coverage" sheetId="26" r:id="rId28"/>
    <sheet state="visible" name="AVG_Gen_L2" sheetId="27" r:id="rId29"/>
    <sheet state="visible" name="AVG_Gen_L2 Coverage" sheetId="28" r:id="rId30"/>
    <sheet state="visible" name="AVG_Gen_L2  Coverage" sheetId="29" r:id="rId31"/>
    <sheet state="visible" name="AVG_Gen_L1" sheetId="30" r:id="rId32"/>
    <sheet state="visible" name="AVG_GEN_L1 Coverage" sheetId="31" r:id="rId33"/>
    <sheet state="visible" name="AVG_GEN_L1  Coverage" sheetId="32" r:id="rId34"/>
    <sheet state="visible" name="Dimensionality Reduction" sheetId="33" r:id="rId35"/>
    <sheet state="visible" name="Dimensionality reduction Covera" sheetId="34" r:id="rId36"/>
    <sheet state="visible" name="Dimensionality Reduction  Cover" sheetId="35" r:id="rId37"/>
    <sheet state="visible" name="VecMap (FT)" sheetId="36" r:id="rId38"/>
    <sheet state="visible" name="Vecmap(FT) Coverage" sheetId="37" r:id="rId39"/>
    <sheet state="visible" name="Vecmap(FT)  Coverage" sheetId="38" r:id="rId40"/>
    <sheet state="visible" name="Vecmap(jointcHYB)" sheetId="39" r:id="rId41"/>
    <sheet state="visible" name="Vecmap(jointcHYB) Coverage" sheetId="40" r:id="rId42"/>
    <sheet state="visible" name="Vecmap(jointcHYB)  Coverage" sheetId="41" r:id="rId4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">
      <text>
        <t xml:space="preserve">Estos embeddings tienen la peculiaridad de que las palabras están en el formato banana/DT, por lo tanto banana aparece varias veces (banana/NNP, banana/NNS...). Como no se cual coger elijo la primera aparcion, lo cual probablemente es una mala idea viendo los resultados. </t>
      </text>
    </comment>
    <comment authorId="0" ref="B13">
      <text>
        <t xml:space="preserve">Estos embeddings tienen la peculiaridad de que las palabras están en el formato banana/DT, por lo tanto banana aparece varias veces (banana/NNP, banana/NNS...). Como no se cual coger elijo la primera aparcion, lo cual probablemente es una mala idea viendo los resultados. </t>
      </text>
    </comment>
    <comment authorId="0" ref="B14">
      <text>
        <t xml:space="preserve">Estos embeddings tienen la peculiaridad de que las palabras están en el formato banana/DT, por lo tanto banana aparece varias veces (banana/NNP, banana/NNS...). Como no se cual coger elijo la primera aparcion, lo cual probablemente es una mala idea viendo los resultados. </t>
      </text>
    </comment>
  </commentList>
</comments>
</file>

<file path=xl/sharedStrings.xml><?xml version="1.0" encoding="utf-8"?>
<sst xmlns="http://schemas.openxmlformats.org/spreadsheetml/2006/main" count="11313" uniqueCount="599">
  <si>
    <t>Embedding</t>
  </si>
  <si>
    <t>Average</t>
  </si>
  <si>
    <t>Weighted average</t>
  </si>
  <si>
    <t>SimLex999</t>
  </si>
  <si>
    <t>MTurk-287</t>
  </si>
  <si>
    <t>MTurk-771</t>
  </si>
  <si>
    <t>MEN_DEV</t>
  </si>
  <si>
    <t>MEN_TEST</t>
  </si>
  <si>
    <t>MEN_ALL</t>
  </si>
  <si>
    <t>WS353_all</t>
  </si>
  <si>
    <t>WS353_relatedness</t>
  </si>
  <si>
    <t>WS353_similarity</t>
  </si>
  <si>
    <t>WS353_set1</t>
  </si>
  <si>
    <t>WS353_set2</t>
  </si>
  <si>
    <t>RG65</t>
  </si>
  <si>
    <t>VERB-143</t>
  </si>
  <si>
    <t>MC-30</t>
  </si>
  <si>
    <t>YP-130</t>
  </si>
  <si>
    <t>SimVerb-3500</t>
  </si>
  <si>
    <t>RW</t>
  </si>
  <si>
    <t>FTUKB + PPA</t>
  </si>
  <si>
    <t>FTUKB</t>
  </si>
  <si>
    <t>Preprocessing</t>
  </si>
  <si>
    <t>Word2Vec</t>
  </si>
  <si>
    <t>None</t>
  </si>
  <si>
    <t>GLOVE WIKI 6B</t>
  </si>
  <si>
    <t>GLOVE CC 42B</t>
  </si>
  <si>
    <t>L2 dimensionwise + L2 rowwise</t>
  </si>
  <si>
    <t>GLOVE CC 840B</t>
  </si>
  <si>
    <t>FastText Wiki</t>
  </si>
  <si>
    <t>FastText CC</t>
  </si>
  <si>
    <t>UKB</t>
  </si>
  <si>
    <t>SketchEngine British National</t>
  </si>
  <si>
    <t>SketchEngine web</t>
  </si>
  <si>
    <t>Numberbatch</t>
  </si>
  <si>
    <t>NAACL_DeepWalk</t>
  </si>
  <si>
    <t>NAACL_Line</t>
  </si>
  <si>
    <t>NAACL_Node2Vec</t>
  </si>
  <si>
    <t>Turian_100d</t>
  </si>
  <si>
    <t>Senna</t>
  </si>
  <si>
    <t>Multilingual512</t>
  </si>
  <si>
    <t>SW2V_words and sense_wikipedia</t>
  </si>
  <si>
    <t>SW2V_words and synsets_wikipedia</t>
  </si>
  <si>
    <t>Contex_to_vec ukwac</t>
  </si>
  <si>
    <t>Contex_to_vec mscc</t>
  </si>
  <si>
    <t>jointcHYB EN_ES</t>
  </si>
  <si>
    <t>jointcHYB EN_EU</t>
  </si>
  <si>
    <t>jointcHYB EN_IT</t>
  </si>
  <si>
    <t>Subword LexVec CC</t>
  </si>
  <si>
    <t>LexVec CC WordsVectors</t>
  </si>
  <si>
    <t>LexVec CC WordsVectors + ContexVectors</t>
  </si>
  <si>
    <t>LexVec Wiki+NewsCrawls WordsVectors</t>
  </si>
  <si>
    <t>LexVec Wiki+NewsCrawls WordsVectors + ContexVectors</t>
  </si>
  <si>
    <t>PDC. Iter 20. Alpha 0.05. Dims 50</t>
  </si>
  <si>
    <t>PDC. Iter 20. Alpha 0.05. Dims 100</t>
  </si>
  <si>
    <t>PDC. Iter 20. Alpha 0.05. Dims 300</t>
  </si>
  <si>
    <t>HDC. Iter 20. Alpha 0.025. Dims 50</t>
  </si>
  <si>
    <t>HDC. Iter 20. Alpha 0.025. Dims 100</t>
  </si>
  <si>
    <t>HDC. Iter 20. Alpha 0.025. Dims 300</t>
  </si>
  <si>
    <t>GLOVE Wiki 50</t>
  </si>
  <si>
    <t>GLOVE Wiki 100</t>
  </si>
  <si>
    <t>GLOVE Wiki 200</t>
  </si>
  <si>
    <t>GLLOVE twitter 25</t>
  </si>
  <si>
    <t>GLOVE WIKI</t>
  </si>
  <si>
    <t>GLLOVE twitter 50</t>
  </si>
  <si>
    <t>GLLOVE twitter 100</t>
  </si>
  <si>
    <t>GLLOVE twitter 200</t>
  </si>
  <si>
    <t>None - lower</t>
  </si>
  <si>
    <t>L2 dimensionwise - lower</t>
  </si>
  <si>
    <t>Differencia (Media)</t>
  </si>
  <si>
    <t>Differencia (Media ponderada)</t>
  </si>
  <si>
    <t>Media</t>
  </si>
  <si>
    <t>Media Ponderada</t>
  </si>
  <si>
    <t>Similaridad coseno</t>
  </si>
  <si>
    <t>L2 dimensionwise</t>
  </si>
  <si>
    <t>Producto vectorial</t>
  </si>
  <si>
    <t>L1 por características</t>
  </si>
  <si>
    <t>L2 por características</t>
  </si>
  <si>
    <t>Centrado de media</t>
  </si>
  <si>
    <t>Centrado de vectores</t>
  </si>
  <si>
    <t/>
  </si>
  <si>
    <t>PPA</t>
  </si>
  <si>
    <t>DT Embeddings_DeepWalk</t>
  </si>
  <si>
    <t>Delete duplicates</t>
  </si>
  <si>
    <t>DT Embeddings_Line</t>
  </si>
  <si>
    <t>L2  por vectores +  Centrado de Media</t>
  </si>
  <si>
    <t>DT Embeddings_Node2Vec</t>
  </si>
  <si>
    <t>L2 vectores + PPA</t>
  </si>
  <si>
    <t>L2 por vectores + L2 por características</t>
  </si>
  <si>
    <t>L2 por columnas + Centrado de Media</t>
  </si>
  <si>
    <t>L2 por características + PPA</t>
  </si>
  <si>
    <t>Centrado de Media + PPA</t>
  </si>
  <si>
    <t>Centrado de Media + L2 por características</t>
  </si>
  <si>
    <t>L2 por vectores + L2 por características + PPA</t>
  </si>
  <si>
    <t>PPA + Centrado de media</t>
  </si>
  <si>
    <t>PPA + L2 por caracteristicas</t>
  </si>
  <si>
    <t>PPA + L2 pro vectores + L2 por caracteristicas</t>
  </si>
  <si>
    <t>None- lower</t>
  </si>
  <si>
    <t>Mean Center + L2 por vectores + L2 por caracteristicas</t>
  </si>
  <si>
    <t>L2 por características +L2 vectores + Centrado de Media</t>
  </si>
  <si>
    <t>GLOVE twitter 25</t>
  </si>
  <si>
    <t>GLOVE twitter 50</t>
  </si>
  <si>
    <t>GLOVE twitter 100</t>
  </si>
  <si>
    <t>GLOVE twitter 200</t>
  </si>
  <si>
    <t>vs mejor embedding</t>
  </si>
  <si>
    <t>Media (Diferencia)</t>
  </si>
  <si>
    <t>Media Ponderada (Diferecia)</t>
  </si>
  <si>
    <t>SimLex 999</t>
  </si>
  <si>
    <t>MTurk 287</t>
  </si>
  <si>
    <t>MTurk 771</t>
  </si>
  <si>
    <t>MEN DEV</t>
  </si>
  <si>
    <t>MEN TEST</t>
  </si>
  <si>
    <t>MEN ALL</t>
  </si>
  <si>
    <t>WS353 all</t>
  </si>
  <si>
    <t>WS353 relatedness</t>
  </si>
  <si>
    <t>WS353 similarity</t>
  </si>
  <si>
    <t>WS353 set1</t>
  </si>
  <si>
    <t>WS353 set2</t>
  </si>
  <si>
    <t>VERB 143</t>
  </si>
  <si>
    <t>MC 30</t>
  </si>
  <si>
    <t>YP 130</t>
  </si>
  <si>
    <t>SimVerb 3500</t>
  </si>
  <si>
    <t>FastText_CC -&gt; jointcHYB_ENES -&gt; UKB -&gt; Subword_Lexvec -&gt; GLOVE_CC_840B(L2 dimensionwise) -&gt; W2V -&gt; SketchEngine_web -&gt; PDC300</t>
  </si>
  <si>
    <t>jointcHYB_ENES -&gt; UKB -&gt; Subword_Lexvec -&gt; GLOVE_CC_840B(L2 dimensionwise) -&gt; W2V -&gt; SketchEngine_web -&gt; PDC300</t>
  </si>
  <si>
    <t>UKB -&gt; Subword_Lexvec -&gt; GLOVE_CC_840B(L2 dimensionwise) -&gt; W2V -&gt; SketchEngine_web -&gt; PDC300</t>
  </si>
  <si>
    <t>GLOVE_CC_840</t>
  </si>
  <si>
    <t>Subword_Lexvec -&gt; GLOVE_CC_840B(L2 dimensionwise) -&gt; W2V -&gt; SketchEngine_web -&gt; PDC300</t>
  </si>
  <si>
    <t>GLOVE_CC_840B(L2 dimensionwise) -&gt; W2V -&gt; SketchEngine_web -&gt; PDC300</t>
  </si>
  <si>
    <t>W2V -&gt; SketchEngine_web -&gt; PDC300</t>
  </si>
  <si>
    <t>SketchEngine_web -&gt; PDC300</t>
  </si>
  <si>
    <t>FastText_CC -&gt; jointcHYB_ENES</t>
  </si>
  <si>
    <t xml:space="preserve"> UKB -&gt; Subword_Lexvec</t>
  </si>
  <si>
    <t>Fasttext_CC</t>
  </si>
  <si>
    <t>Embeddings</t>
  </si>
  <si>
    <t>Pesos</t>
  </si>
  <si>
    <t>GLOVE+W2V</t>
  </si>
  <si>
    <t>[1,1]</t>
  </si>
  <si>
    <t>[2,1]</t>
  </si>
  <si>
    <t>[1,2]</t>
  </si>
  <si>
    <t>GLOVE+FT</t>
  </si>
  <si>
    <t>Weigths</t>
  </si>
  <si>
    <t>GLOVE+jointcHYB</t>
  </si>
  <si>
    <t>GLOVE+UKB</t>
  </si>
  <si>
    <t>GLOVE+LEXVEC</t>
  </si>
  <si>
    <t>GLOVE+SKE</t>
  </si>
  <si>
    <t>GLOVE+PDC</t>
  </si>
  <si>
    <t>W2V+FT</t>
  </si>
  <si>
    <t>W2V+jointcHYB</t>
  </si>
  <si>
    <t>W2V+UKB</t>
  </si>
  <si>
    <t>W2V+LEXVEC</t>
  </si>
  <si>
    <t>W2V+SKE</t>
  </si>
  <si>
    <t>W2V+PDC</t>
  </si>
  <si>
    <t>FT+jointcHYB</t>
  </si>
  <si>
    <t>FT+UKB</t>
  </si>
  <si>
    <t>lexvec subword</t>
  </si>
  <si>
    <t>FT+LEXVEC</t>
  </si>
  <si>
    <t>FT+SKE</t>
  </si>
  <si>
    <t>FT+PDC</t>
  </si>
  <si>
    <t>jointcHYB+UKB</t>
  </si>
  <si>
    <t>jointcHYB+LEXVEC</t>
  </si>
  <si>
    <t>jointcHYB+SKE</t>
  </si>
  <si>
    <t>jointcHYB+PDC</t>
  </si>
  <si>
    <t>UKB+LEXVEC</t>
  </si>
  <si>
    <t>UKB+SKE</t>
  </si>
  <si>
    <t>UKB+PDC</t>
  </si>
  <si>
    <t>LEXVEC+SKE</t>
  </si>
  <si>
    <t>LEXVEC+PDC</t>
  </si>
  <si>
    <t>SKE+PDC</t>
  </si>
  <si>
    <t>FT+UKB+SKE</t>
  </si>
  <si>
    <t>[2 3 1]</t>
  </si>
  <si>
    <t>FT+jointcHYB+UKB</t>
  </si>
  <si>
    <t>[3 1 2]</t>
  </si>
  <si>
    <t>FT+UKB+LEXVEC</t>
  </si>
  <si>
    <t>[2 1 1]</t>
  </si>
  <si>
    <t>[2 2 1]</t>
  </si>
  <si>
    <t>[1 2 1]</t>
  </si>
  <si>
    <t>[3 1 1]</t>
  </si>
  <si>
    <t>[3 2 1]</t>
  </si>
  <si>
    <t>[1 3 1]</t>
  </si>
  <si>
    <t>W2V+FT+UKB</t>
  </si>
  <si>
    <t>[1 2 3]</t>
  </si>
  <si>
    <t>[2 1 2]</t>
  </si>
  <si>
    <t>GLOVE+FT+UKB</t>
  </si>
  <si>
    <t>[1 2 2]</t>
  </si>
  <si>
    <t>[1 1 1]</t>
  </si>
  <si>
    <t>FT+jointcHYB+LEXVEC</t>
  </si>
  <si>
    <t>FT+UKB+PDC</t>
  </si>
  <si>
    <t>GLOVE+FT+jointcHYB</t>
  </si>
  <si>
    <t>FT+jointcHYB+UKB+SKE</t>
  </si>
  <si>
    <t>[4 2 3 1]</t>
  </si>
  <si>
    <t>W2V+FT+jointcHYB+UKB+SKE</t>
  </si>
  <si>
    <t>[1 5 3 4 2]</t>
  </si>
  <si>
    <t>[3 1 4 2]</t>
  </si>
  <si>
    <t>GLOVE+FT+jointcHYB+UKB</t>
  </si>
  <si>
    <t>[1 4 2 3]</t>
  </si>
  <si>
    <t>[2 1 2 1]</t>
  </si>
  <si>
    <t>W2V+FT+jointcHYB+UKB+LEXVEC</t>
  </si>
  <si>
    <t>GLOVE+FT+jointcHYB+UKB+SKE</t>
  </si>
  <si>
    <t>FT+jointcHYB+UKB+LEXVEC</t>
  </si>
  <si>
    <t>GLOVE+W2V+FT+jointcHYB+UKB</t>
  </si>
  <si>
    <t>[2 1 5 3 4]</t>
  </si>
  <si>
    <t>[2 5 3 4 1]</t>
  </si>
  <si>
    <t>[1 2 1 2 1]</t>
  </si>
  <si>
    <t>GLOVE+FT+jointcHYB+UKB+LEXVEC</t>
  </si>
  <si>
    <t>[1 1 3 2 2]</t>
  </si>
  <si>
    <t>[1 1 1 1]</t>
  </si>
  <si>
    <t>[1 1 1 1 1]</t>
  </si>
  <si>
    <t>GLOVE+W2V+LEXVEC+SKE+PDC</t>
  </si>
  <si>
    <t>GLOVE+W2V+FT+LEXVEC+SKE</t>
  </si>
  <si>
    <t>GLOVE+W2V+FT+SKE+PDC</t>
  </si>
  <si>
    <t>FT+jointcHYB+UKB+LEXVEC+GLOVE+W2V+SKE+PDC</t>
  </si>
  <si>
    <t>[1,1,1,1,1,1,1,1]</t>
  </si>
  <si>
    <t>[2,2,1,1,1,1,1,1]</t>
  </si>
  <si>
    <t>[8 7 6 5 4 3 2 1]</t>
  </si>
  <si>
    <t>[4 4 4 4 1 1 1 1]</t>
  </si>
  <si>
    <t>jointcHYB ENES</t>
  </si>
  <si>
    <t>SketchEngine</t>
  </si>
  <si>
    <t>FT_ppdb</t>
  </si>
  <si>
    <t>FT_WN</t>
  </si>
  <si>
    <t>FT_WN+</t>
  </si>
  <si>
    <t>GLOVE_ppdb</t>
  </si>
  <si>
    <t>GLOVE_WN</t>
  </si>
  <si>
    <t>GLOVE_WN+</t>
  </si>
  <si>
    <t>jointcHYB_ppdb</t>
  </si>
  <si>
    <t>jointcHYB_WN</t>
  </si>
  <si>
    <t>jointcHYB_WN+</t>
  </si>
  <si>
    <t>LEXVEC_ppdb</t>
  </si>
  <si>
    <t>LEXVEC_WN</t>
  </si>
  <si>
    <t>LEXVEC_WN+</t>
  </si>
  <si>
    <t>PDC_ppdb</t>
  </si>
  <si>
    <t>PDC_WN</t>
  </si>
  <si>
    <t>PDC_WN+</t>
  </si>
  <si>
    <t>UKB_ppdb</t>
  </si>
  <si>
    <t>UKB_WN</t>
  </si>
  <si>
    <t>UKB_WN+</t>
  </si>
  <si>
    <t>W2V_ppdb</t>
  </si>
  <si>
    <t>W2V_WN</t>
  </si>
  <si>
    <t>W2V_WN+</t>
  </si>
  <si>
    <t>SKE_ppdb</t>
  </si>
  <si>
    <t>SKE_WN</t>
  </si>
  <si>
    <t>SKE_WN+</t>
  </si>
  <si>
    <t xml:space="preserve">GLOVE_ppdbcatWN </t>
  </si>
  <si>
    <t xml:space="preserve">GLOVE_ppdbcatWN+ </t>
  </si>
  <si>
    <t xml:space="preserve">W2V_ppdbcatWN </t>
  </si>
  <si>
    <t xml:space="preserve">W2V_ppdbcatWN+ </t>
  </si>
  <si>
    <t xml:space="preserve">FT_ppdbcatWN </t>
  </si>
  <si>
    <t xml:space="preserve">FT_ppdbcatWN+ </t>
  </si>
  <si>
    <t xml:space="preserve">jointcHYB_ppdbcatWN </t>
  </si>
  <si>
    <t xml:space="preserve">jointcHYB_ppdbcatWN+ </t>
  </si>
  <si>
    <t xml:space="preserve">UKB_ppdbcatWN </t>
  </si>
  <si>
    <t xml:space="preserve">UKB_ppdbcatWN+ </t>
  </si>
  <si>
    <t xml:space="preserve">LEXVEC_ppdbcatWN </t>
  </si>
  <si>
    <t xml:space="preserve">LEXVEC_ppdbcatWN+ </t>
  </si>
  <si>
    <t>FT_retro_ppdb.txt</t>
  </si>
  <si>
    <t>FT_retro_WN.txt</t>
  </si>
  <si>
    <t>FT_retro_WN+.txt</t>
  </si>
  <si>
    <t>GLOVE_retro_ppdb.txt</t>
  </si>
  <si>
    <t>GLOVE_retro_WN.txt</t>
  </si>
  <si>
    <t>GLOVE_retro_WN+.txt</t>
  </si>
  <si>
    <t>jointcHYB_retro_ppdb.txt</t>
  </si>
  <si>
    <t>jointcHYB_retro_WN.txt</t>
  </si>
  <si>
    <t>jointcHYB_retro_WN+.txt</t>
  </si>
  <si>
    <t>LEXVEC_retro_ppdb.txt</t>
  </si>
  <si>
    <t>LEXVEC_retro_WN.txt</t>
  </si>
  <si>
    <t>LEXVEC_retro_WN+.txt</t>
  </si>
  <si>
    <t>PDC_retro_ppdb.txt</t>
  </si>
  <si>
    <t>PDC_retro_WN.txt</t>
  </si>
  <si>
    <t>PDC_retro_WN+.txt</t>
  </si>
  <si>
    <t>UKB_retro_ppdb.txt</t>
  </si>
  <si>
    <t>UKB_retro_WN.txt</t>
  </si>
  <si>
    <t>UKB_retro_WN+.txt</t>
  </si>
  <si>
    <t>W2V_retro_ppdb.txt</t>
  </si>
  <si>
    <t>W2V_retro_WN.txt</t>
  </si>
  <si>
    <t>W2V_retro_WN+.txt</t>
  </si>
  <si>
    <t>SKE_retro_ppdb.txt</t>
  </si>
  <si>
    <t>SKE_retro_WN.txt</t>
  </si>
  <si>
    <t>SKE_retro_WN+.txt</t>
  </si>
  <si>
    <t>GLOVE_retro_ppdbcatWN.txt</t>
  </si>
  <si>
    <t>GLOVE_retro_ppdbcatWN+.txt</t>
  </si>
  <si>
    <t>W2V_retro_ppdbcatWN.txt</t>
  </si>
  <si>
    <t>W2V_retro_ppdbcatWN+.txt</t>
  </si>
  <si>
    <t>FT_retro_ppdbcatWN.txt</t>
  </si>
  <si>
    <t>FT_retro_ppdbcatWN+.txt</t>
  </si>
  <si>
    <t>jointcHYB_retro_ppdbcatWN.txt</t>
  </si>
  <si>
    <t>jointcHYB_retro_ppdbcatWN+.txt</t>
  </si>
  <si>
    <t>UKB_retro_ppdbcatWN.txt</t>
  </si>
  <si>
    <t>UKB_retro_ppdbcatWN+.txt</t>
  </si>
  <si>
    <t>LEXVEC_retro_ppdbcatWN.txt</t>
  </si>
  <si>
    <t>LEXVEC_retro_ppdbcatWN+.txt</t>
  </si>
  <si>
    <t>DATASET:</t>
  </si>
  <si>
    <t>Num. Words:</t>
  </si>
  <si>
    <t>Total</t>
  </si>
  <si>
    <t>[8,1]</t>
  </si>
  <si>
    <t>[1,8]</t>
  </si>
  <si>
    <t>GLOVE+W2V+FT</t>
  </si>
  <si>
    <t>GLOVE+W2V+jointcHYB</t>
  </si>
  <si>
    <t>GLOVE+W2V+UKB</t>
  </si>
  <si>
    <t>GLOVE+W2V+LEXVEC</t>
  </si>
  <si>
    <t>GLOVE+W2V+SKE</t>
  </si>
  <si>
    <t>GLOVE+W2V+PDC</t>
  </si>
  <si>
    <t>GLOVE+FT+LEXVEC</t>
  </si>
  <si>
    <t>GLOVE+FT+SKE</t>
  </si>
  <si>
    <t>GLOVE+FT+PDC</t>
  </si>
  <si>
    <t>GLOVE+jointcHYB+UKB</t>
  </si>
  <si>
    <t>GLOVE+jointcHYB+LEXVEC</t>
  </si>
  <si>
    <t>GLOVE+jointcHYB+SKE</t>
  </si>
  <si>
    <t>GLOVE+jointcHYB+PDC</t>
  </si>
  <si>
    <t>GLOVE+UKB+LEXVEC</t>
  </si>
  <si>
    <t>GLOVE+UKB+SKE</t>
  </si>
  <si>
    <t>GLOVE+UKB+PDC</t>
  </si>
  <si>
    <t>GLOVE+LEXVEC+SKE</t>
  </si>
  <si>
    <t>GLOVE+LEXVEC+PDC</t>
  </si>
  <si>
    <t>GLOVE+SKE+PDC</t>
  </si>
  <si>
    <t>W2V+FT+jointcHYB</t>
  </si>
  <si>
    <t>W2V+FT+LEXVEC</t>
  </si>
  <si>
    <t>W2V+FT+SKE</t>
  </si>
  <si>
    <t>W2V+FT+PDC</t>
  </si>
  <si>
    <t>W2V+jointcHYB+UKB</t>
  </si>
  <si>
    <t>W2V+jointcHYB+LEXVEC</t>
  </si>
  <si>
    <t>W2V+jointcHYB+SKE</t>
  </si>
  <si>
    <t>W2V+jointcHYB+PDC</t>
  </si>
  <si>
    <t>W2V+UKB+LEXVEC</t>
  </si>
  <si>
    <t>W2V+UKB+SKE</t>
  </si>
  <si>
    <t>W2V+UKB+PDC</t>
  </si>
  <si>
    <t>W2V+LEXVEC+SKE</t>
  </si>
  <si>
    <t>W2V+LEXVEC+PDC</t>
  </si>
  <si>
    <t>W2V+SKE+PDC</t>
  </si>
  <si>
    <t>FT+jointcHYB+SKE</t>
  </si>
  <si>
    <t>FT+jointcHYB+PDC</t>
  </si>
  <si>
    <t>FT+LEXVEC+SKE</t>
  </si>
  <si>
    <t>FT+LEXVEC+PDC</t>
  </si>
  <si>
    <t>FT+SKE+PDC</t>
  </si>
  <si>
    <t>jointcHYB+UKB+LEXVEC</t>
  </si>
  <si>
    <t>jointcHYB+UKB+SKE</t>
  </si>
  <si>
    <t>jointcHYB+UKB+PDC</t>
  </si>
  <si>
    <t>jointcHYB+LEXVEC+SKE</t>
  </si>
  <si>
    <t>jointcHYB+LEXVEC+PDC</t>
  </si>
  <si>
    <t>jointcHYB+SKE+PDC</t>
  </si>
  <si>
    <t>UKB+LEXVEC+SKE</t>
  </si>
  <si>
    <t>UKB+LEXVEC+PDC</t>
  </si>
  <si>
    <t>UKB+SKE+PDC</t>
  </si>
  <si>
    <t>LEXVEC+SKE+PDC</t>
  </si>
  <si>
    <t>GLOVE+W2V+FT+jointcHYB</t>
  </si>
  <si>
    <t>GLOVE+W2V+FT+UKB</t>
  </si>
  <si>
    <t>GLOVE+W2V+FT+LEXVEC</t>
  </si>
  <si>
    <t>GLOVE+W2V+FT+SKE</t>
  </si>
  <si>
    <t>GLOVE+W2V+FT+PDC</t>
  </si>
  <si>
    <t>GLOVE+W2V+jointcHYB+UKB</t>
  </si>
  <si>
    <t>GLOVE+W2V+jointcHYB+LEXVEC</t>
  </si>
  <si>
    <t>GLOVE+W2V+jointcHYB+SKE</t>
  </si>
  <si>
    <t>GLOVE+W2V+jointcHYB+PDC</t>
  </si>
  <si>
    <t>GLOVE+W2V+UKB+LEXVEC</t>
  </si>
  <si>
    <t>GLOVE+W2V+UKB+SKE</t>
  </si>
  <si>
    <t>GLOVE+W2V+UKB+PDC</t>
  </si>
  <si>
    <t>GLOVE+W2V+LEXVEC+SKE</t>
  </si>
  <si>
    <t>GLOVE+W2V+LEXVEC+PDC</t>
  </si>
  <si>
    <t>GLOVE+W2V+SKE+PDC</t>
  </si>
  <si>
    <t>GLOVE+FT+jointcHYB+LEXVEC</t>
  </si>
  <si>
    <t>GLOVE+FT+jointcHYB+SKE</t>
  </si>
  <si>
    <t>GLOVE+FT+jointcHYB+PDC</t>
  </si>
  <si>
    <t>GLOVE+FT+UKB+LEXVEC</t>
  </si>
  <si>
    <t>GLOVE+FT+UKB+SKE</t>
  </si>
  <si>
    <t>GLOVE+FT+UKB+PDC</t>
  </si>
  <si>
    <t>GLOVE+FT+LEXVEC+SKE</t>
  </si>
  <si>
    <t>GLOVE+FT+LEXVEC+PDC</t>
  </si>
  <si>
    <t>GLOVE+FT+SKE+PDC</t>
  </si>
  <si>
    <t>GLOVE+jointcHYB+UKB+LEXVEC</t>
  </si>
  <si>
    <t>GLOVE+jointcHYB+UKB+SKE</t>
  </si>
  <si>
    <t>GLOVE+jointcHYB+UKB+PDC</t>
  </si>
  <si>
    <t>GLOVE+jointcHYB+LEXVEC+SKE</t>
  </si>
  <si>
    <t>GLOVE+jointcHYB+LEXVEC+PDC</t>
  </si>
  <si>
    <t>GLOVE+jointcHYB+SKE+PDC</t>
  </si>
  <si>
    <t>GLOVE+UKB+LEXVEC+SKE</t>
  </si>
  <si>
    <t>GLOVE+UKB+LEXVEC+PDC</t>
  </si>
  <si>
    <t>GLOVE+UKB+SKE+PDC</t>
  </si>
  <si>
    <t>GLOVE+LEXVEC+SKE+PDC</t>
  </si>
  <si>
    <t>W2V+FT+jointcHYB+UKB</t>
  </si>
  <si>
    <t>W2V+FT+jointcHYB+LEXVEC</t>
  </si>
  <si>
    <t>W2V+FT+jointcHYB+SKE</t>
  </si>
  <si>
    <t>W2V+FT+jointcHYB+PDC</t>
  </si>
  <si>
    <t>W2V+FT+UKB+LEXVEC</t>
  </si>
  <si>
    <t>W2V+FT+UKB+SKE</t>
  </si>
  <si>
    <t>W2V+FT+UKB+PDC</t>
  </si>
  <si>
    <t>W2V+FT+LEXVEC+SKE</t>
  </si>
  <si>
    <t>W2V+FT+LEXVEC+PDC</t>
  </si>
  <si>
    <t>W2V+FT+SKE+PDC</t>
  </si>
  <si>
    <t>W2V+jointcHYB+UKB+LEXVEC</t>
  </si>
  <si>
    <t>W2V+jointcHYB+UKB+SKE</t>
  </si>
  <si>
    <t>W2V+jointcHYB+UKB+PDC</t>
  </si>
  <si>
    <t>W2V+jointcHYB+LEXVEC+SKE</t>
  </si>
  <si>
    <t>W2V+jointcHYB+LEXVEC+PDC</t>
  </si>
  <si>
    <t>W2V+jointcHYB+SKE+PDC</t>
  </si>
  <si>
    <t>W2V+UKB+LEXVEC+SKE</t>
  </si>
  <si>
    <t>W2V+UKB+LEXVEC+PDC</t>
  </si>
  <si>
    <t>W2V+UKB+SKE+PDC</t>
  </si>
  <si>
    <t>W2V+LEXVEC+SKE+PDC</t>
  </si>
  <si>
    <t>FT+jointcHYB+UKB+PDC</t>
  </si>
  <si>
    <t>FT+jointcHYB+LEXVEC+SKE</t>
  </si>
  <si>
    <t>FT+jointcHYB+LEXVEC+PDC</t>
  </si>
  <si>
    <t>FT+jointcHYB+SKE+PDC</t>
  </si>
  <si>
    <t>FT+UKB+LEXVEC+SKE</t>
  </si>
  <si>
    <t>FT+UKB+LEXVEC+PDC</t>
  </si>
  <si>
    <t>FT+UKB+SKE+PDC</t>
  </si>
  <si>
    <t>FT+LEXVEC+SKE+PDC</t>
  </si>
  <si>
    <t>jointcHYB+UKB+LEXVEC+SKE</t>
  </si>
  <si>
    <t>jointcHYB+UKB+LEXVEC+PDC</t>
  </si>
  <si>
    <t>jointcHYB+UKB+SKE+PDC</t>
  </si>
  <si>
    <t>jointcHYB+LEXVEC+SKE+PDC</t>
  </si>
  <si>
    <t>UKB+LEXVEC+SKE+PDC</t>
  </si>
  <si>
    <t>GLOVE+W2V+FT+jointcHYB+LEXVEC</t>
  </si>
  <si>
    <t>GLOVE+W2V+FT+jointcHYB+SKE</t>
  </si>
  <si>
    <t>GLOVE+W2V+FT+jointcHYB+PDC</t>
  </si>
  <si>
    <t>GLOVE+W2V+FT+UKB+LEXVEC</t>
  </si>
  <si>
    <t>GLOVE+W2V+FT+UKB+SKE</t>
  </si>
  <si>
    <t>GLOVE+W2V+FT+UKB+PDC</t>
  </si>
  <si>
    <t>GLOVE+W2V+FT+LEXVEC+PDC</t>
  </si>
  <si>
    <t>GLOVE+W2V+jointcHYB+UKB+LEXVEC</t>
  </si>
  <si>
    <t>GLOVE+W2V+jointcHYB+UKB+SKE</t>
  </si>
  <si>
    <t>GLOVE+W2V+jointcHYB+UKB+PDC</t>
  </si>
  <si>
    <t>GLOVE+W2V+jointcHYB+LEXVEC+SKE</t>
  </si>
  <si>
    <t>GLOVE+W2V+jointcHYB+LEXVEC+PDC</t>
  </si>
  <si>
    <t>GLOVE+W2V+jointcHYB+SKE+PDC</t>
  </si>
  <si>
    <t>GLOVE+W2V+UKB+LEXVEC+SKE</t>
  </si>
  <si>
    <t>GLOVE+W2V+UKB+LEXVEC+PDC</t>
  </si>
  <si>
    <t>GLOVE+W2V+UKB+SKE+PDC</t>
  </si>
  <si>
    <t>GLOVE+FT+jointcHYB+UKB+PDC</t>
  </si>
  <si>
    <t>GLOVE+FT+jointcHYB+LEXVEC+SKE</t>
  </si>
  <si>
    <t>GLOVE+FT+jointcHYB+LEXVEC+PDC</t>
  </si>
  <si>
    <t>GLOVE+FT+jointcHYB+SKE+PDC</t>
  </si>
  <si>
    <t>GLOVE+FT+UKB+LEXVEC+SKE</t>
  </si>
  <si>
    <t>GLOVE+FT+UKB+LEXVEC+PDC</t>
  </si>
  <si>
    <t>GLOVE+FT+UKB+SKE+PDC</t>
  </si>
  <si>
    <t>GLOVE+FT+LEXVEC+SKE+PDC</t>
  </si>
  <si>
    <t>GLOVE+jointcHYB+UKB+LEXVEC+SKE</t>
  </si>
  <si>
    <t>GLOVE+jointcHYB+UKB+LEXVEC+PDC</t>
  </si>
  <si>
    <t>GLOVE+jointcHYB+UKB+SKE+PDC</t>
  </si>
  <si>
    <t>GLOVE+jointcHYB+LEXVEC+SKE+PDC</t>
  </si>
  <si>
    <t>GLOVE+UKB+LEXVEC+SKE+PDC</t>
  </si>
  <si>
    <t>W2V+FT+jointcHYB+UKB+PDC</t>
  </si>
  <si>
    <t>W2V+FT+jointcHYB+LEXVEC+SKE</t>
  </si>
  <si>
    <t>W2V+FT+jointcHYB+LEXVEC+PDC</t>
  </si>
  <si>
    <t>W2V+FT+jointcHYB+SKE+PDC</t>
  </si>
  <si>
    <t>W2V+FT+UKB+LEXVEC+SKE</t>
  </si>
  <si>
    <t>W2V+FT+UKB+LEXVEC+PDC</t>
  </si>
  <si>
    <t>W2V+FT+UKB+SKE+PDC</t>
  </si>
  <si>
    <t>W2V+FT+LEXVEC+SKE+PDC</t>
  </si>
  <si>
    <t>W2V+jointcHYB+UKB+LEXVEC+SKE</t>
  </si>
  <si>
    <t>W2V+jointcHYB+UKB+LEXVEC+PDC</t>
  </si>
  <si>
    <t>W2V+jointcHYB+UKB+SKE+PDC</t>
  </si>
  <si>
    <t>W2V+jointcHYB+LEXVEC+SKE+PDC</t>
  </si>
  <si>
    <t>W2V+UKB+LEXVEC+SKE+PDC</t>
  </si>
  <si>
    <t>FT+jointcHYB+UKB+LEXVEC+SKE</t>
  </si>
  <si>
    <t>FT+jointcHYB+UKB+LEXVEC+PDC</t>
  </si>
  <si>
    <t>FT+jointcHYB+UKB+SKE+PDC</t>
  </si>
  <si>
    <t>FT+jointcHYB+LEXVEC+SKE+PDC</t>
  </si>
  <si>
    <t>FT+UKB+LEXVEC+SKE+PDC</t>
  </si>
  <si>
    <t>jointcHYB+UKB+LEXVEC+SKE+PDC</t>
  </si>
  <si>
    <t>GLOVE+W2V+FT+jointcHYB+UKB+LEXVEC</t>
  </si>
  <si>
    <t>[1 1 1 1 1 1]</t>
  </si>
  <si>
    <t>GLOVE+W2V+FT+jointcHYB+UKB+SKE</t>
  </si>
  <si>
    <t>GLOVE+W2V+FT+jointcHYB+UKB+PDC</t>
  </si>
  <si>
    <t>GLOVE+W2V+FT+jointcHYB+LEXVEC+SKE</t>
  </si>
  <si>
    <t>GLOVE+W2V+FT+jointcHYB+LEXVEC+PDC</t>
  </si>
  <si>
    <t>GLOVE+W2V+FT+jointcHYB+SKE+PDC</t>
  </si>
  <si>
    <t>GLOVE+W2V+FT+UKB+LEXVEC+SKE</t>
  </si>
  <si>
    <t>GLOVE+W2V+FT+UKB+LEXVEC+PDC</t>
  </si>
  <si>
    <t>GLOVE+W2V+FT+UKB+SKE+PDC</t>
  </si>
  <si>
    <t>GLOVE+W2V+FT+LEXVEC+SKE+PDC</t>
  </si>
  <si>
    <t>GLOVE+W2V+jointcHYB+UKB+LEXVEC+SKE</t>
  </si>
  <si>
    <t>GLOVE+W2V+jointcHYB+UKB+LEXVEC+PDC</t>
  </si>
  <si>
    <t>GLOVE+W2V+jointcHYB+UKB+SKE+PDC</t>
  </si>
  <si>
    <t>GLOVE+W2V+jointcHYB+LEXVEC+SKE+PDC</t>
  </si>
  <si>
    <t>GLOVE+W2V+UKB+LEXVEC+SKE+PDC</t>
  </si>
  <si>
    <t>GLOVE+FT+jointcHYB+UKB+LEXVEC+SKE</t>
  </si>
  <si>
    <t>GLOVE+FT+jointcHYB+UKB+LEXVEC+PDC</t>
  </si>
  <si>
    <t>GLOVE+FT+jointcHYB+UKB+SKE+PDC</t>
  </si>
  <si>
    <t>GLOVE+FT+jointcHYB+LEXVEC+SKE+PDC</t>
  </si>
  <si>
    <t>GLOVE+FT+UKB+LEXVEC+SKE+PDC</t>
  </si>
  <si>
    <t>GLOVE+jointcHYB+UKB+LEXVEC+SKE+PDC</t>
  </si>
  <si>
    <t>W2V+FT+jointcHYB+UKB+LEXVEC+SKE</t>
  </si>
  <si>
    <t>W2V+FT+jointcHYB+UKB+LEXVEC+PDC</t>
  </si>
  <si>
    <t>W2V+FT+jointcHYB+UKB+SKE+PDC</t>
  </si>
  <si>
    <t>W2V+FT+jointcHYB+LEXVEC+SKE+PDC</t>
  </si>
  <si>
    <t>W2V+FT+UKB+LEXVEC+SKE+PDC</t>
  </si>
  <si>
    <t>W2V+jointcHYB+UKB+LEXVEC+SKE+PDC</t>
  </si>
  <si>
    <t>FT+jointcHYB+UKB+LEXVEC+SKE+PDC</t>
  </si>
  <si>
    <t>GLOVE+W2V+FT+jointcHYB+UKB+LEXVEC+SKE</t>
  </si>
  <si>
    <t>[1 1 1 1 1 1 1]</t>
  </si>
  <si>
    <t>GLOVE+W2V+FT+jointcHYB+UKB+LEXVEC+PDC</t>
  </si>
  <si>
    <t>GLOVE+W2V+FT+jointcHYB+UKB+SKE+PDC</t>
  </si>
  <si>
    <t>GLOVE+W2V+FT+jointcHYB+LEXVEC+SKE+PDC</t>
  </si>
  <si>
    <t>GLOVE+W2V+FT+UKB+LEXVEC+SKE+PDC</t>
  </si>
  <si>
    <t>GLOVE+W2V+jointcHYB+UKB+LEXVEC+SKE+PDC</t>
  </si>
  <si>
    <t>GLOVE+FT+jointcHYB+UKB+LEXVEC+SKE+PDC</t>
  </si>
  <si>
    <t>W2V+FT+jointcHYB+UKB+LEXVEC+SKE+PDC</t>
  </si>
  <si>
    <t>GLOVE+W2V+FT+jointcHYB+UKB+LEXVEC+SKE+PDC</t>
  </si>
  <si>
    <t>[1 1 1 1 1 1 1 1]</t>
  </si>
  <si>
    <t>[50,1]</t>
  </si>
  <si>
    <t>[25,1]</t>
  </si>
  <si>
    <t>[100,1]</t>
  </si>
  <si>
    <t>[1000,1]</t>
  </si>
  <si>
    <t>[400,1]</t>
  </si>
  <si>
    <t>[1,1.2]</t>
  </si>
  <si>
    <t>[2.20111231611,1]</t>
  </si>
  <si>
    <t>[408.272727273,1]</t>
  </si>
  <si>
    <t>[2.41470588235,1]</t>
  </si>
  <si>
    <t>LEXVEC+jointcHYB</t>
  </si>
  <si>
    <t>[1.69343891403,1]</t>
  </si>
  <si>
    <t>LEXVEC+UKB</t>
  </si>
  <si>
    <t>[1.85746606335,1]</t>
  </si>
  <si>
    <t>[541.636363636,1]</t>
  </si>
  <si>
    <t>LEXVEC+FT</t>
  </si>
  <si>
    <t>[2.24660633484,1]</t>
  </si>
  <si>
    <t>vs concatenación no L2</t>
  </si>
  <si>
    <t>C</t>
  </si>
  <si>
    <t>vs media no L2</t>
  </si>
  <si>
    <t xml:space="preserve">vs L2 + concatenación </t>
  </si>
  <si>
    <t>Método</t>
  </si>
  <si>
    <t>GLOVE + jointcHYB</t>
  </si>
  <si>
    <t>DRA</t>
  </si>
  <si>
    <t>PCA</t>
  </si>
  <si>
    <t>tSVD</t>
  </si>
  <si>
    <t>FT + jointcHYB</t>
  </si>
  <si>
    <t>W2V + jointcHYB</t>
  </si>
  <si>
    <t>LEXVEC + jointcHYB</t>
  </si>
  <si>
    <t>GLOVE + UKB</t>
  </si>
  <si>
    <t>FT + UKB</t>
  </si>
  <si>
    <t>LEXVEC + UKB</t>
  </si>
  <si>
    <t>Sin aplicar normalización L2</t>
  </si>
  <si>
    <t>vs media (NO MAPPING)</t>
  </si>
  <si>
    <t>vs mejor word embedding</t>
  </si>
  <si>
    <t>Normalize: False. Generate words: False</t>
  </si>
  <si>
    <t>GLOVE + W2V</t>
  </si>
  <si>
    <t>GLOVE + FT</t>
  </si>
  <si>
    <t>GLOVE + LEXVEC</t>
  </si>
  <si>
    <t>W2V + FT</t>
  </si>
  <si>
    <t>W2V + UKB</t>
  </si>
  <si>
    <t>W2V + LEXVEC</t>
  </si>
  <si>
    <t>FT + LEXVEC</t>
  </si>
  <si>
    <t>jointcHYB + UKB</t>
  </si>
  <si>
    <t>jointcHYB + LEXVEC</t>
  </si>
  <si>
    <t>UKB + LEXVEC</t>
  </si>
  <si>
    <t>GLOVE + W2V + FT</t>
  </si>
  <si>
    <t>GLOVE + W2V + jointcHYB</t>
  </si>
  <si>
    <t>GLOVE + W2V + UKB</t>
  </si>
  <si>
    <t>GLOVE + W2V + LEXVEC</t>
  </si>
  <si>
    <t>GLOVE + FT + jointcHYB</t>
  </si>
  <si>
    <t>GLOVE + FT + UKB</t>
  </si>
  <si>
    <t>GLOVE + FT + LEXVEC</t>
  </si>
  <si>
    <t>GLOVE + jointcHYB + UKB</t>
  </si>
  <si>
    <t>GLOVE + jointcHYB + LEXVEC</t>
  </si>
  <si>
    <t>GLOVE + UKB + LEXVEC</t>
  </si>
  <si>
    <t>W2V + FT + jointcHYB</t>
  </si>
  <si>
    <t>W2V + FT + UKB</t>
  </si>
  <si>
    <t>W2V + FT + LEXVEC</t>
  </si>
  <si>
    <t>W2V + jointcHYB + UKB</t>
  </si>
  <si>
    <t>W2V + jointcHYB + LEXVEC</t>
  </si>
  <si>
    <t>W2V + UKB + LEXVEC</t>
  </si>
  <si>
    <t>FT + jointcHYB + UKB</t>
  </si>
  <si>
    <t>FT + jointcHYB + LEXVEC</t>
  </si>
  <si>
    <t>FT + UKB + LEXVEC</t>
  </si>
  <si>
    <t>jointcHYB + UKB + LEXVEC</t>
  </si>
  <si>
    <t>GLOVE + W2V + FT + jointcHYB</t>
  </si>
  <si>
    <t>GLOVE + W2V + FT + UKB</t>
  </si>
  <si>
    <t>GLOVE + W2V + FT + LEXVEC</t>
  </si>
  <si>
    <t>GLOVE + W2V + jointcHYB + UKB</t>
  </si>
  <si>
    <t>GLOVE + W2V + jointcHYB + LEXVEC</t>
  </si>
  <si>
    <t>GLOVE + W2V + UKB + LEXVEC</t>
  </si>
  <si>
    <t>GLOVE + FT + jointcHYB + UKB</t>
  </si>
  <si>
    <t>Normalize: True. Generate words: False</t>
  </si>
  <si>
    <t>GLOVE + FT + jointcHYB + LEXVEC</t>
  </si>
  <si>
    <t>GLOVE + FT + UKB + LEXVEC</t>
  </si>
  <si>
    <t>GLOVE + jointcHYB + UKB + LEXVEC</t>
  </si>
  <si>
    <t>Normalize: False. Generate words: True</t>
  </si>
  <si>
    <t>W2V + FT + jointcHYB + UKB</t>
  </si>
  <si>
    <t>W2V + FT + jointcHYB + LEXVEC</t>
  </si>
  <si>
    <t>W2V + FT + UKB + LEXVEC</t>
  </si>
  <si>
    <t>Normalize: True. Generate words: True</t>
  </si>
  <si>
    <t>W2V + jointcHYB + UKB + LEXVEC</t>
  </si>
  <si>
    <t>FT + jointcHYB + UKB + LEXVEC</t>
  </si>
  <si>
    <t>DewhitenNormalize: False. Generate words: False</t>
  </si>
  <si>
    <t>FT + JointcHYB</t>
  </si>
  <si>
    <t>FT + W2V</t>
  </si>
  <si>
    <t>FT + GLOVE</t>
  </si>
  <si>
    <t>GLOVE + W2V + FT + jointcHYB + UKB</t>
  </si>
  <si>
    <t>DewhitenNormalize: False. Generate words: True</t>
  </si>
  <si>
    <t>GLOVE + W2V + FT + jointcHYB + LEXVEC</t>
  </si>
  <si>
    <t>GLOVE + W2V + FT + UKB + LEXVEC</t>
  </si>
  <si>
    <t>GLOVE + W2V + jointcHYB + UKB + LEXVEC</t>
  </si>
  <si>
    <t>Mean. No mapping</t>
  </si>
  <si>
    <t>GLOVE + FT + jointcHYB + UKB + LEXVEC</t>
  </si>
  <si>
    <t>W2V + FT + jointcHYB + UKB + LEXVEC</t>
  </si>
  <si>
    <t>GLOVE + W2V + FT + jointcHYB + UKB + LEXVEC</t>
  </si>
  <si>
    <t>FT  +  JointcHYB</t>
  </si>
  <si>
    <t>FT  +  LEXVEC</t>
  </si>
  <si>
    <t>FT  +  UKB</t>
  </si>
  <si>
    <t>FT  +  W2V</t>
  </si>
  <si>
    <t>FT  +  GLOVE</t>
  </si>
  <si>
    <t>Concatenate. Normalize: False. Generate True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</si>
</sst>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14">
    <font>
      <sz val="10.0"/>
      <color rgb="FF000000"/>
      <name val="Arial"/>
    </font>
    <font>
      <sz val="10.0"/>
      <name val="Arial"/>
    </font>
    <font/>
    <font>
      <name val="Arial"/>
    </font>
    <font>
      <sz val="11.0"/>
      <color rgb="FF000000"/>
      <name val="Monospace"/>
    </font>
    <font>
      <b/>
    </font>
    <font>
      <color rgb="FF000000"/>
      <name val="Arial"/>
    </font>
    <font>
      <b/>
      <sz val="10.0"/>
      <color rgb="FF000000"/>
      <name val="Arial"/>
    </font>
    <font>
      <b/>
      <name val="Arial"/>
    </font>
    <font>
      <strike/>
      <name val="Arial"/>
    </font>
    <font>
      <b/>
      <sz val="10.0"/>
      <name val="Arial"/>
    </font>
    <font>
      <b/>
      <color rgb="FF000000"/>
      <name val="Arial"/>
    </font>
    <font>
      <sz val="11.0"/>
      <color rgb="FF000000"/>
      <name val="Arial"/>
    </font>
    <font>
      <b/>
      <sz val="11.0"/>
      <color rgb="FF000000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E69138"/>
        <bgColor rgb="FFE69138"/>
      </patternFill>
    </fill>
    <fill>
      <patternFill patternType="solid">
        <fgColor rgb="FF6FA8DC"/>
        <bgColor rgb="FF6FA8DC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B7E1CD"/>
        <bgColor rgb="FFB7E1CD"/>
      </patternFill>
    </fill>
  </fills>
  <borders count="1">
    <border/>
  </borders>
  <cellStyleXfs count="1">
    <xf borderId="0" fillId="0" fontId="0" numFmtId="0" applyAlignment="1" applyFont="1"/>
  </cellStyleXfs>
  <cellXfs count="126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 readingOrder="0" shrinkToFit="0" vertical="center" wrapText="1"/>
    </xf>
    <xf borderId="0" fillId="3" fontId="1" numFmtId="164" xfId="0" applyAlignment="1" applyFill="1" applyFont="1" applyNumberFormat="1">
      <alignment horizontal="center" readingOrder="0" shrinkToFit="0" vertical="center" wrapText="1"/>
    </xf>
    <xf borderId="0" fillId="4" fontId="1" numFmtId="164" xfId="0" applyAlignment="1" applyFill="1" applyFont="1" applyNumberFormat="1">
      <alignment horizontal="center" readingOrder="0" shrinkToFit="0" vertical="center" wrapText="1"/>
    </xf>
    <xf borderId="0" fillId="5" fontId="1" numFmtId="164" xfId="0" applyAlignment="1" applyFill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/>
    </xf>
    <xf borderId="0" fillId="2" fontId="1" numFmtId="0" xfId="0" applyAlignment="1" applyFont="1">
      <alignment horizontal="center" readingOrder="0" shrinkToFit="0" vertical="center" wrapText="1"/>
    </xf>
    <xf borderId="0" fillId="6" fontId="1" numFmtId="164" xfId="0" applyAlignment="1" applyFill="1" applyFont="1" applyNumberFormat="1">
      <alignment horizontal="center" shrinkToFit="0" vertical="center" wrapText="1"/>
    </xf>
    <xf borderId="0" fillId="6" fontId="1" numFmtId="164" xfId="0" applyAlignment="1" applyFont="1" applyNumberFormat="1">
      <alignment horizontal="center" readingOrder="0" shrinkToFit="0" vertical="center" wrapText="1"/>
    </xf>
    <xf borderId="0" fillId="5" fontId="1" numFmtId="0" xfId="0" applyAlignment="1" applyFont="1">
      <alignment horizontal="center" readingOrder="0" shrinkToFit="0" vertical="center" wrapText="1"/>
    </xf>
    <xf borderId="0" fillId="6" fontId="3" numFmtId="164" xfId="0" applyAlignment="1" applyFont="1" applyNumberFormat="1">
      <alignment horizontal="center" shrinkToFit="0" wrapText="1"/>
    </xf>
    <xf borderId="0" fillId="7" fontId="0" numFmtId="164" xfId="0" applyAlignment="1" applyFill="1" applyFont="1" applyNumberFormat="1">
      <alignment horizontal="center" readingOrder="0" shrinkToFit="0" wrapText="1"/>
    </xf>
    <xf borderId="0" fillId="7" fontId="4" numFmtId="0" xfId="0" applyAlignment="1" applyFont="1">
      <alignment horizontal="left" readingOrder="0" shrinkToFit="0" wrapText="1"/>
    </xf>
    <xf borderId="0" fillId="0" fontId="2" numFmtId="164" xfId="0" applyAlignment="1" applyFont="1" applyNumberFormat="1">
      <alignment horizontal="center" readingOrder="0"/>
    </xf>
    <xf borderId="0" fillId="0" fontId="5" numFmtId="164" xfId="0" applyAlignment="1" applyFont="1" applyNumberFormat="1">
      <alignment horizontal="center" readingOrder="0"/>
    </xf>
    <xf borderId="0" fillId="7" fontId="0" numFmtId="164" xfId="0" applyAlignment="1" applyFont="1" applyNumberFormat="1">
      <alignment horizontal="center" readingOrder="0" shrinkToFit="0" vertical="center" wrapText="1"/>
    </xf>
    <xf borderId="0" fillId="2" fontId="2" numFmtId="0" xfId="0" applyAlignment="1" applyFont="1">
      <alignment readingOrder="0"/>
    </xf>
    <xf borderId="0" fillId="0" fontId="1" numFmtId="0" xfId="0" applyAlignment="1" applyFont="1">
      <alignment horizontal="center" readingOrder="0" shrinkToFit="0" vertical="center" wrapText="1"/>
    </xf>
    <xf borderId="0" fillId="3" fontId="2" numFmtId="0" xfId="0" applyAlignment="1" applyFont="1">
      <alignment horizontal="center" readingOrder="0"/>
    </xf>
    <xf borderId="0" fillId="7" fontId="0" numFmtId="0" xfId="0" applyAlignment="1" applyFont="1">
      <alignment horizontal="center" readingOrder="0" shrinkToFit="0" vertical="center" wrapText="1"/>
    </xf>
    <xf borderId="0" fillId="4" fontId="2" numFmtId="0" xfId="0" applyAlignment="1" applyFont="1">
      <alignment horizontal="center" readingOrder="0"/>
    </xf>
    <xf borderId="0" fillId="5" fontId="2" numFmtId="0" xfId="0" applyAlignment="1" applyFont="1">
      <alignment horizontal="center" readingOrder="0"/>
    </xf>
    <xf borderId="0" fillId="8" fontId="2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8" fontId="3" numFmtId="164" xfId="0" applyAlignment="1" applyFont="1" applyNumberFormat="1">
      <alignment horizontal="center" shrinkToFit="0" wrapText="1"/>
    </xf>
    <xf borderId="0" fillId="0" fontId="3" numFmtId="164" xfId="0" applyAlignment="1" applyFont="1" applyNumberFormat="1">
      <alignment horizontal="center" shrinkToFit="0" wrapText="1"/>
    </xf>
    <xf borderId="0" fillId="7" fontId="6" numFmtId="164" xfId="0" applyAlignment="1" applyFont="1" applyNumberFormat="1">
      <alignment horizontal="center" shrinkToFit="0" wrapText="1"/>
    </xf>
    <xf borderId="0" fillId="8" fontId="1" numFmtId="164" xfId="0" applyAlignment="1" applyFont="1" applyNumberForma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shrinkToFit="0" vertical="center" wrapText="1"/>
    </xf>
    <xf borderId="0" fillId="7" fontId="7" numFmtId="164" xfId="0" applyAlignment="1" applyFont="1" applyNumberFormat="1">
      <alignment horizontal="center" readingOrder="0" shrinkToFit="0" vertical="center" wrapText="1"/>
    </xf>
    <xf borderId="0" fillId="0" fontId="2" numFmtId="164" xfId="0" applyAlignment="1" applyFont="1" applyNumberFormat="1">
      <alignment readingOrder="0"/>
    </xf>
    <xf borderId="0" fillId="6" fontId="8" numFmtId="164" xfId="0" applyAlignment="1" applyFont="1" applyNumberFormat="1">
      <alignment horizontal="center" shrinkToFit="0" wrapText="1"/>
    </xf>
    <xf borderId="0" fillId="7" fontId="4" numFmtId="164" xfId="0" applyAlignment="1" applyFont="1" applyNumberFormat="1">
      <alignment horizontal="left" readingOrder="0" shrinkToFit="0" wrapText="1"/>
    </xf>
    <xf borderId="0" fillId="0" fontId="9" numFmtId="164" xfId="0" applyAlignment="1" applyFont="1" applyNumberFormat="1">
      <alignment horizontal="center" shrinkToFit="0" wrapText="1"/>
    </xf>
    <xf borderId="0" fillId="6" fontId="10" numFmtId="164" xfId="0" applyAlignment="1" applyFont="1" applyNumberFormat="1">
      <alignment horizontal="center" shrinkToFit="0" vertical="center" wrapText="1"/>
    </xf>
    <xf borderId="0" fillId="9" fontId="1" numFmtId="164" xfId="0" applyAlignment="1" applyFill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/>
    </xf>
    <xf borderId="0" fillId="7" fontId="7" numFmtId="164" xfId="0" applyAlignment="1" applyFont="1" applyNumberFormat="1">
      <alignment horizontal="center" readingOrder="0" shrinkToFit="0" wrapText="1"/>
    </xf>
    <xf borderId="0" fillId="6" fontId="3" numFmtId="164" xfId="0" applyAlignment="1" applyFont="1" applyNumberFormat="1">
      <alignment horizontal="center" readingOrder="0" shrinkToFit="0" wrapText="1"/>
    </xf>
    <xf borderId="0" fillId="7" fontId="11" numFmtId="164" xfId="0" applyAlignment="1" applyFont="1" applyNumberFormat="1">
      <alignment horizontal="center" shrinkToFit="0" wrapText="1"/>
    </xf>
    <xf borderId="0" fillId="7" fontId="12" numFmtId="164" xfId="0" applyAlignment="1" applyFont="1" applyNumberFormat="1">
      <alignment horizontal="center" readingOrder="0" shrinkToFit="0" wrapText="1"/>
    </xf>
    <xf borderId="0" fillId="7" fontId="13" numFmtId="164" xfId="0" applyAlignment="1" applyFont="1" applyNumberFormat="1">
      <alignment horizontal="center" readingOrder="0" shrinkToFit="0" wrapText="1"/>
    </xf>
    <xf borderId="0" fillId="0" fontId="5" numFmtId="164" xfId="0" applyAlignment="1" applyFont="1" applyNumberFormat="1">
      <alignment readingOrder="0"/>
    </xf>
    <xf borderId="0" fillId="10" fontId="1" numFmtId="164" xfId="0" applyAlignment="1" applyFill="1" applyFont="1" applyNumberFormat="1">
      <alignment horizontal="center" shrinkToFit="0" vertical="center" wrapText="1"/>
    </xf>
    <xf borderId="0" fillId="11" fontId="1" numFmtId="164" xfId="0" applyAlignment="1" applyFill="1" applyFont="1" applyNumberFormat="1">
      <alignment horizontal="center" shrinkToFit="0" vertical="center" wrapText="1"/>
    </xf>
    <xf borderId="0" fillId="12" fontId="1" numFmtId="164" xfId="0" applyAlignment="1" applyFill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7" fontId="12" numFmtId="0" xfId="0" applyAlignment="1" applyFont="1">
      <alignment horizontal="center" readingOrder="0" shrinkToFit="0" vertical="center" wrapText="1"/>
    </xf>
    <xf borderId="0" fillId="10" fontId="1" numFmtId="164" xfId="0" applyAlignment="1" applyFont="1" applyNumberFormat="1">
      <alignment horizontal="center" readingOrder="0" shrinkToFit="0" vertical="center" wrapText="1"/>
    </xf>
    <xf borderId="0" fillId="13" fontId="1" numFmtId="164" xfId="0" applyAlignment="1" applyFill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6" fontId="1" numFmtId="164" xfId="0" applyAlignment="1" applyFont="1" applyNumberFormat="1">
      <alignment horizontal="center" shrinkToFit="0" wrapText="1"/>
    </xf>
    <xf borderId="0" fillId="13" fontId="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11" fontId="2" numFmtId="0" xfId="0" applyAlignment="1" applyFont="1">
      <alignment horizontal="left" readingOrder="0"/>
    </xf>
    <xf borderId="0" fillId="6" fontId="10" numFmtId="164" xfId="0" applyAlignment="1" applyFont="1" applyNumberFormat="1">
      <alignment horizontal="center" shrinkToFit="0" wrapText="1"/>
    </xf>
    <xf borderId="0" fillId="12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12" fontId="2" numFmtId="0" xfId="0" applyAlignment="1" applyFont="1">
      <alignment horizontal="left" readingOrder="0"/>
    </xf>
    <xf borderId="0" fillId="11" fontId="1" numFmtId="164" xfId="0" applyAlignment="1" applyFont="1" applyNumberFormat="1">
      <alignment horizontal="center" readingOrder="0" shrinkToFit="0" vertical="center" wrapText="1"/>
    </xf>
    <xf borderId="0" fillId="11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8" fontId="3" numFmtId="0" xfId="0" applyAlignment="1" applyFont="1">
      <alignment vertical="bottom"/>
    </xf>
    <xf borderId="0" fillId="10" fontId="3" numFmtId="0" xfId="0" applyAlignment="1" applyFont="1">
      <alignment vertical="bottom"/>
    </xf>
    <xf borderId="0" fillId="0" fontId="2" numFmtId="0" xfId="0" applyAlignment="1" applyFont="1">
      <alignment readingOrder="0"/>
    </xf>
    <xf borderId="0" fillId="13" fontId="1" numFmtId="164" xfId="0" applyAlignment="1" applyFont="1" applyNumberFormat="1">
      <alignment horizontal="center" readingOrder="0" vertical="center"/>
    </xf>
    <xf borderId="0" fillId="0" fontId="1" numFmtId="164" xfId="0" applyAlignment="1" applyFont="1" applyNumberFormat="1">
      <alignment horizontal="center" readingOrder="0" vertical="center"/>
    </xf>
    <xf borderId="0" fillId="11" fontId="1" numFmtId="164" xfId="0" applyAlignment="1" applyFont="1" applyNumberFormat="1">
      <alignment horizontal="center" readingOrder="0"/>
    </xf>
    <xf borderId="0" fillId="12" fontId="1" numFmtId="164" xfId="0" applyAlignment="1" applyFont="1" applyNumberForma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0" fillId="12" fontId="1" numFmtId="164" xfId="0" applyAlignment="1" applyFont="1" applyNumberFormat="1">
      <alignment horizontal="center" readingOrder="0"/>
    </xf>
    <xf borderId="0" fillId="11" fontId="1" numFmtId="164" xfId="0" applyAlignment="1" applyFont="1" applyNumberFormat="1">
      <alignment horizontal="center" readingOrder="0" vertical="center"/>
    </xf>
    <xf borderId="0" fillId="6" fontId="1" numFmtId="164" xfId="0" applyAlignment="1" applyFont="1" applyNumberFormat="1">
      <alignment horizontal="center" readingOrder="0" vertical="center"/>
    </xf>
    <xf borderId="0" fillId="0" fontId="1" numFmtId="164" xfId="0" applyAlignment="1" applyFont="1" applyNumberFormat="1">
      <alignment horizontal="center" vertical="center"/>
    </xf>
    <xf borderId="0" fillId="14" fontId="1" numFmtId="164" xfId="0" applyAlignment="1" applyFill="1" applyFont="1" applyNumberFormat="1">
      <alignment horizontal="center" readingOrder="0" vertical="center"/>
    </xf>
    <xf borderId="0" fillId="9" fontId="1" numFmtId="164" xfId="0" applyAlignment="1" applyFont="1" applyNumberFormat="1">
      <alignment horizontal="center" readingOrder="0" vertical="center"/>
    </xf>
    <xf borderId="0" fillId="15" fontId="1" numFmtId="164" xfId="0" applyAlignment="1" applyFill="1" applyFont="1" applyNumberFormat="1">
      <alignment horizontal="center" readingOrder="0" vertical="center"/>
    </xf>
    <xf borderId="0" fillId="11" fontId="1" numFmtId="164" xfId="0" applyAlignment="1" applyFont="1" applyNumberFormat="1">
      <alignment horizontal="center" vertical="bottom"/>
    </xf>
    <xf borderId="0" fillId="12" fontId="1" numFmtId="164" xfId="0" applyAlignment="1" applyFont="1" applyNumberFormat="1">
      <alignment horizontal="center" vertical="center"/>
    </xf>
    <xf borderId="0" fillId="8" fontId="1" numFmtId="164" xfId="0" applyAlignment="1" applyFont="1" applyNumberFormat="1">
      <alignment horizontal="center" vertical="bottom"/>
    </xf>
    <xf borderId="0" fillId="12" fontId="1" numFmtId="164" xfId="0" applyAlignment="1" applyFont="1" applyNumberFormat="1">
      <alignment horizontal="center" readingOrder="0" vertical="center"/>
    </xf>
    <xf borderId="0" fillId="0" fontId="3" numFmtId="3" xfId="0" applyAlignment="1" applyFont="1" applyNumberFormat="1">
      <alignment vertical="bottom"/>
    </xf>
    <xf borderId="0" fillId="2" fontId="1" numFmtId="0" xfId="0" applyAlignment="1" applyFont="1">
      <alignment horizontal="center" readingOrder="0" vertical="center"/>
    </xf>
    <xf borderId="0" fillId="5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right" readingOrder="0"/>
    </xf>
    <xf borderId="0" fillId="0" fontId="2" numFmtId="164" xfId="0" applyAlignment="1" applyFont="1" applyNumberFormat="1">
      <alignment horizontal="left" readingOrder="0"/>
    </xf>
    <xf borderId="0" fillId="10" fontId="1" numFmtId="164" xfId="0" applyAlignment="1" applyFont="1" applyNumberFormat="1">
      <alignment horizontal="center" vertical="bottom"/>
    </xf>
    <xf borderId="0" fillId="16" fontId="2" numFmtId="0" xfId="0" applyAlignment="1" applyFill="1" applyFont="1">
      <alignment readingOrder="0"/>
    </xf>
    <xf borderId="0" fillId="0" fontId="5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7" fontId="0" numFmtId="0" xfId="0" applyAlignment="1" applyFont="1">
      <alignment horizontal="center" readingOrder="0" shrinkToFit="0" wrapText="1"/>
    </xf>
    <xf borderId="0" fillId="11" fontId="1" numFmtId="164" xfId="0" applyAlignment="1" applyFont="1" applyNumberFormat="1">
      <alignment horizontal="center" vertical="center"/>
    </xf>
    <xf borderId="0" fillId="10" fontId="1" numFmtId="164" xfId="0" applyAlignment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17" fontId="3" numFmtId="164" xfId="0" applyAlignment="1" applyFill="1" applyFont="1" applyNumberFormat="1">
      <alignment horizontal="center"/>
    </xf>
    <xf borderId="0" fillId="10" fontId="3" numFmtId="164" xfId="0" applyAlignment="1" applyFont="1" applyNumberFormat="1">
      <alignment horizontal="center"/>
    </xf>
    <xf borderId="0" fillId="8" fontId="1" numFmtId="164" xfId="0" applyAlignment="1" applyFont="1" applyNumberFormat="1">
      <alignment horizontal="center" vertical="center"/>
    </xf>
    <xf borderId="0" fillId="11" fontId="3" numFmtId="164" xfId="0" applyAlignment="1" applyFont="1" applyNumberFormat="1">
      <alignment horizontal="center" vertical="bottom"/>
    </xf>
    <xf borderId="0" fillId="6" fontId="3" numFmtId="164" xfId="0" applyAlignment="1" applyFont="1" applyNumberFormat="1">
      <alignment horizontal="center" shrinkToFit="0" vertical="bottom" wrapText="1"/>
    </xf>
    <xf borderId="0" fillId="10" fontId="3" numFmtId="164" xfId="0" applyAlignment="1" applyFont="1" applyNumberFormat="1">
      <alignment horizontal="center" vertical="bottom"/>
    </xf>
    <xf borderId="0" fillId="2" fontId="3" numFmtId="164" xfId="0" applyAlignment="1" applyFont="1" applyNumberFormat="1">
      <alignment horizontal="center" shrinkToFit="0" wrapText="1"/>
    </xf>
    <xf borderId="0" fillId="0" fontId="2" numFmtId="164" xfId="0" applyAlignment="1" applyFont="1" applyNumberFormat="1">
      <alignment horizontal="center" readingOrder="0" vertical="center"/>
    </xf>
    <xf borderId="0" fillId="11" fontId="3" numFmtId="164" xfId="0" applyAlignment="1" applyFont="1" applyNumberFormat="1">
      <alignment horizontal="center" vertical="center"/>
    </xf>
    <xf borderId="0" fillId="6" fontId="3" numFmtId="164" xfId="0" applyAlignment="1" applyFont="1" applyNumberFormat="1">
      <alignment horizontal="center" shrinkToFit="0" vertical="center" wrapText="1"/>
    </xf>
    <xf borderId="0" fillId="7" fontId="0" numFmtId="164" xfId="0" applyAlignment="1" applyFont="1" applyNumberFormat="1">
      <alignment horizontal="center" readingOrder="0" vertical="center"/>
    </xf>
    <xf borderId="0" fillId="7" fontId="6" numFmtId="0" xfId="0" applyAlignment="1" applyFont="1">
      <alignment readingOrder="0"/>
    </xf>
    <xf borderId="0" fillId="16" fontId="1" numFmtId="164" xfId="0" applyAlignment="1" applyFont="1" applyNumberFormat="1">
      <alignment horizontal="center" vertical="center"/>
    </xf>
    <xf borderId="0" fillId="0" fontId="10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2" numFmtId="164" xfId="0" applyFont="1" applyNumberFormat="1"/>
    <xf borderId="0" fillId="3" fontId="3" numFmtId="164" xfId="0" applyFont="1" applyNumberFormat="1"/>
    <xf borderId="0" fillId="4" fontId="3" numFmtId="164" xfId="0" applyFont="1" applyNumberFormat="1"/>
    <xf borderId="0" fillId="5" fontId="3" numFmtId="164" xfId="0" applyFont="1" applyNumberFormat="1"/>
    <xf borderId="0" fillId="17" fontId="3" numFmtId="164" xfId="0" applyAlignment="1" applyFont="1" applyNumberFormat="1">
      <alignment horizontal="center" shrinkToFit="0" wrapText="1"/>
    </xf>
    <xf borderId="0" fillId="16" fontId="3" numFmtId="164" xfId="0" applyAlignment="1" applyFont="1" applyNumberFormat="1">
      <alignment horizontal="center" shrinkToFit="0" wrapText="1"/>
    </xf>
    <xf borderId="0" fillId="0" fontId="3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 shrinkToFit="0" vertical="center" wrapText="1"/>
    </xf>
    <xf borderId="0" fillId="0" fontId="3" numFmtId="0" xfId="0" applyFont="1"/>
    <xf borderId="0" fillId="0" fontId="3" numFmtId="0" xfId="0" applyFont="1"/>
    <xf borderId="0" fillId="0" fontId="8" numFmtId="0" xfId="0" applyAlignment="1" applyFont="1">
      <alignment horizontal="center" shrinkToFit="0" wrapText="1"/>
    </xf>
    <xf borderId="0" fillId="6" fontId="3" numFmtId="164" xfId="0" applyFont="1" applyNumberFormat="1"/>
    <xf borderId="0" fillId="0" fontId="3" numFmtId="0" xfId="0" applyAlignment="1" applyFont="1">
      <alignment horizontal="center" shrinkToFit="0" wrapText="1"/>
    </xf>
  </cellXfs>
  <cellStyles count="1">
    <cellStyle xfId="0" name="Normal" builtinId="0"/>
  </cellStyles>
  <dxfs count="5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b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6B8AF"/>
          <bgColor rgb="FFE6B8A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43" Type="http://schemas.openxmlformats.org/officeDocument/2006/relationships/worksheet" Target="worksheets/sheet41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>
      <c r="A2" s="5" t="s">
        <v>20</v>
      </c>
      <c r="B2" s="10">
        <v>0.7520202262091352</v>
      </c>
      <c r="C2" s="10">
        <v>0.7041873238553411</v>
      </c>
      <c r="D2" s="11">
        <v>0.644194113528874</v>
      </c>
      <c r="E2" s="11">
        <v>0.727685246927206</v>
      </c>
      <c r="F2" s="11">
        <v>0.795086995525617</v>
      </c>
      <c r="G2" s="11">
        <v>0.851877930386157</v>
      </c>
      <c r="H2" s="11">
        <v>0.863224659332777</v>
      </c>
      <c r="I2" s="11">
        <v>0.855705901956903</v>
      </c>
      <c r="J2" s="11">
        <v>0.827794952728496</v>
      </c>
      <c r="K2" s="11">
        <v>0.77599318078433</v>
      </c>
      <c r="L2" s="11">
        <v>0.857489919168776</v>
      </c>
      <c r="M2" s="11">
        <v>0.819441106160713</v>
      </c>
      <c r="N2" s="11">
        <v>0.778156554460264</v>
      </c>
      <c r="O2" s="11">
        <v>0.897750001609828</v>
      </c>
      <c r="P2" s="11">
        <v>0.616711359114818</v>
      </c>
      <c r="Q2" s="11">
        <v>0.890174746381575</v>
      </c>
      <c r="R2" s="11">
        <v>0.789823007101935</v>
      </c>
      <c r="S2" s="11">
        <v>0.59253963426672</v>
      </c>
      <c r="T2" s="11">
        <v>0.634756529158515</v>
      </c>
    </row>
    <row r="3">
      <c r="A3" s="5" t="s">
        <v>21</v>
      </c>
      <c r="B3" s="10">
        <v>0.7494148666000329</v>
      </c>
      <c r="C3" s="10">
        <v>0.7003499710287412</v>
      </c>
      <c r="D3" s="13">
        <v>0.643496496228658</v>
      </c>
      <c r="E3" s="14">
        <v>0.77288453880146</v>
      </c>
      <c r="F3" s="14">
        <v>0.810166933562338</v>
      </c>
      <c r="G3" s="14">
        <v>0.859361243165481</v>
      </c>
      <c r="H3" s="14">
        <v>0.866806825584136</v>
      </c>
      <c r="I3" s="14">
        <v>0.861961130673976</v>
      </c>
      <c r="J3" s="13">
        <v>0.81792710220755</v>
      </c>
      <c r="K3" s="13">
        <v>0.768843709858511</v>
      </c>
      <c r="L3" s="13">
        <v>0.875477888945521</v>
      </c>
      <c r="M3" s="13">
        <v>0.804448004579898</v>
      </c>
      <c r="N3" s="13">
        <v>0.760732110869391</v>
      </c>
      <c r="O3" s="13">
        <v>0.884636823895635</v>
      </c>
      <c r="P3" s="13">
        <v>0.568282257228842</v>
      </c>
      <c r="Q3" s="13">
        <v>0.874151600946707</v>
      </c>
      <c r="R3" s="13">
        <v>0.808884615760419</v>
      </c>
      <c r="S3" s="13">
        <v>0.576407732332024</v>
      </c>
      <c r="T3" s="13">
        <v>0.624764300962753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0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</row>
    <row r="2">
      <c r="A2" s="5" t="s">
        <v>20</v>
      </c>
      <c r="B2" s="12">
        <v>1.0</v>
      </c>
      <c r="C2" s="12">
        <v>1.0</v>
      </c>
      <c r="D2" s="12">
        <v>1.0</v>
      </c>
      <c r="E2" s="12">
        <v>1.0</v>
      </c>
      <c r="F2" s="12">
        <v>1.0</v>
      </c>
      <c r="G2" s="12">
        <v>1.0</v>
      </c>
      <c r="H2" s="12">
        <v>1.0</v>
      </c>
      <c r="I2" s="12">
        <v>1.0</v>
      </c>
      <c r="J2" s="12">
        <v>1.0</v>
      </c>
      <c r="K2" s="12">
        <v>1.0</v>
      </c>
      <c r="L2" s="12">
        <v>1.0</v>
      </c>
      <c r="M2" s="12">
        <v>1.0</v>
      </c>
      <c r="N2" s="12">
        <v>1.0</v>
      </c>
      <c r="O2" s="12">
        <v>1.0</v>
      </c>
      <c r="P2" s="12">
        <v>1.0</v>
      </c>
      <c r="Q2" s="12">
        <v>1.0</v>
      </c>
      <c r="R2" s="12">
        <v>0.998525073746312</v>
      </c>
    </row>
    <row r="3">
      <c r="A3" s="5" t="s">
        <v>21</v>
      </c>
      <c r="B3" s="12">
        <v>1.0</v>
      </c>
      <c r="C3" s="12">
        <v>1.0</v>
      </c>
      <c r="D3" s="12">
        <v>1.0</v>
      </c>
      <c r="E3" s="12">
        <v>1.0</v>
      </c>
      <c r="F3" s="12">
        <v>1.0</v>
      </c>
      <c r="G3" s="12">
        <v>1.0</v>
      </c>
      <c r="H3" s="12">
        <v>1.0</v>
      </c>
      <c r="I3" s="12">
        <v>1.0</v>
      </c>
      <c r="J3" s="12">
        <v>1.0</v>
      </c>
      <c r="K3" s="12">
        <v>1.0</v>
      </c>
      <c r="L3" s="12">
        <v>1.0</v>
      </c>
      <c r="M3" s="12">
        <v>1.0</v>
      </c>
      <c r="N3" s="12">
        <v>1.0</v>
      </c>
      <c r="O3" s="12">
        <v>1.0</v>
      </c>
      <c r="P3" s="12">
        <v>1.0</v>
      </c>
      <c r="Q3" s="12">
        <v>1.0</v>
      </c>
      <c r="R3" s="12">
        <v>0.998525073746312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>
      <c r="A2" s="5" t="s">
        <v>20</v>
      </c>
      <c r="B2" s="7">
        <v>0.7519351153846301</v>
      </c>
      <c r="C2" s="8">
        <v>0.7040005862992934</v>
      </c>
      <c r="D2" s="15">
        <v>0.644194113528874</v>
      </c>
      <c r="E2" s="15">
        <v>0.727685246927206</v>
      </c>
      <c r="F2" s="15">
        <v>0.795086995525617</v>
      </c>
      <c r="G2" s="15">
        <v>0.851877930386157</v>
      </c>
      <c r="H2" s="15">
        <v>0.863224659332777</v>
      </c>
      <c r="I2" s="15">
        <v>0.855705901956903</v>
      </c>
      <c r="J2" s="15">
        <v>0.827794952728496</v>
      </c>
      <c r="K2" s="15">
        <v>0.77599318078433</v>
      </c>
      <c r="L2" s="15">
        <v>0.857489919168776</v>
      </c>
      <c r="M2" s="15">
        <v>0.819441106160713</v>
      </c>
      <c r="N2" s="15">
        <v>0.778156554460264</v>
      </c>
      <c r="O2" s="15">
        <v>0.897750001609828</v>
      </c>
      <c r="P2" s="15">
        <v>0.616711359114818</v>
      </c>
      <c r="Q2" s="15">
        <v>0.890174746381575</v>
      </c>
      <c r="R2" s="15">
        <v>0.789823007101935</v>
      </c>
      <c r="S2" s="15">
        <v>0.59253963426672</v>
      </c>
      <c r="T2" s="15">
        <v>0.6338203100889592</v>
      </c>
    </row>
    <row r="3">
      <c r="A3" s="5" t="s">
        <v>21</v>
      </c>
      <c r="B3" s="7">
        <v>0.7493310955755006</v>
      </c>
      <c r="C3" s="8">
        <v>0.7001642510682455</v>
      </c>
      <c r="D3" s="15">
        <v>0.643496496228658</v>
      </c>
      <c r="E3" s="15">
        <v>0.77288453880146</v>
      </c>
      <c r="F3" s="15">
        <v>0.810166933562338</v>
      </c>
      <c r="G3" s="15">
        <v>0.859361243165481</v>
      </c>
      <c r="H3" s="15">
        <v>0.866806825584136</v>
      </c>
      <c r="I3" s="15">
        <v>0.861961130673976</v>
      </c>
      <c r="J3" s="15">
        <v>0.81792710220755</v>
      </c>
      <c r="K3" s="15">
        <v>0.768843709858511</v>
      </c>
      <c r="L3" s="15">
        <v>0.875477888945521</v>
      </c>
      <c r="M3" s="15">
        <v>0.804448004579898</v>
      </c>
      <c r="N3" s="15">
        <v>0.760732110869391</v>
      </c>
      <c r="O3" s="15">
        <v>0.884636823895635</v>
      </c>
      <c r="P3" s="15">
        <v>0.568282257228842</v>
      </c>
      <c r="Q3" s="15">
        <v>0.874151600946707</v>
      </c>
      <c r="R3" s="15">
        <v>0.808884615760419</v>
      </c>
      <c r="S3" s="15">
        <v>0.576407732332024</v>
      </c>
      <c r="T3" s="15">
        <v>0.6238428196928961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6.0"/>
    <col customWidth="1" min="5" max="6" width="12.43"/>
    <col customWidth="1" min="7" max="8" width="13.0"/>
    <col customWidth="1" min="9" max="9" width="13.29"/>
    <col customWidth="1" min="10" max="10" width="12.14"/>
    <col customWidth="1" min="11" max="11" width="13.29"/>
    <col customWidth="1" min="14" max="14" width="14.0"/>
    <col customWidth="1" min="15" max="15" width="12.29"/>
    <col customWidth="1" min="16" max="16" width="9.0"/>
    <col customWidth="1" min="17" max="17" width="11.14"/>
    <col customWidth="1" min="18" max="18" width="8.0"/>
    <col customWidth="1" min="19" max="19" width="7.71"/>
    <col customWidth="1" min="20" max="20" width="13.0"/>
    <col customWidth="1" min="21" max="21" width="9.57"/>
  </cols>
  <sheetData>
    <row r="1">
      <c r="A1" s="1" t="s">
        <v>0</v>
      </c>
      <c r="B1" s="1" t="s">
        <v>22</v>
      </c>
      <c r="C1" s="2" t="s">
        <v>1</v>
      </c>
      <c r="D1" s="3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>
      <c r="A2" s="25" t="s">
        <v>23</v>
      </c>
      <c r="B2" s="26" t="s">
        <v>24</v>
      </c>
      <c r="C2" s="10">
        <f t="shared" ref="C2:C12" si="1">AVERAGE(E2,F2,G2,J2,K2,P2,Q2,R2,S2,T2,U2)</f>
        <v>0.6155354907</v>
      </c>
      <c r="D2" s="10">
        <f>(E2*'Base Line coverage'!C2*'Dataset lengths'!$B$2+F2*'Base Line coverage'!D2*'Dataset lengths'!$C$2+G2*'Base Line coverage'!E2*'Dataset lengths'!$D$2+J2*'Base Line coverage'!H2*'Dataset lengths'!$G$2+K2*'Base Line coverage'!I2*'Dataset lengths'!$H$2+P2*'Base Line coverage'!N2*'Dataset lengths'!$M$2+Q2*'Base Line coverage'!O2*'Dataset lengths'!$N$2+R2*'Base Line coverage'!P2*'Dataset lengths'!$O$2+S2*'Base Line coverage'!Q2*'Dataset lengths'!$P$2+T2*'Base Line coverage'!R2*'Dataset lengths'!$Q$2+U2*'Base Line coverage'!S2*'Dataset lengths'!$R$2)/('Base Line coverage'!C2*'Dataset lengths'!$B$2+'Base Line coverage'!D2*'Dataset lengths'!$C$2+'Base Line coverage'!E2*'Dataset lengths'!$D$2+'Base Line coverage'!H2*'Dataset lengths'!$G$2+'Base Line coverage'!I2*'Dataset lengths'!$H$2+'Base Line coverage'!N2*'Dataset lengths'!$M$2+'Base Line coverage'!O2*'Dataset lengths'!$N$2+'Base Line coverage'!P2*'Dataset lengths'!$O$2+'Base Line coverage'!Q2*'Dataset lengths'!$P$2+'Base Line coverage'!R2*'Dataset lengths'!$Q$2+'Base Line coverage'!S2*'Dataset lengths'!$R$2)</f>
        <v>0.5553848236</v>
      </c>
      <c r="E2" s="27">
        <v>0.441965510914037</v>
      </c>
      <c r="F2" s="27">
        <v>0.683968983130384</v>
      </c>
      <c r="G2" s="27">
        <v>0.67130970168792</v>
      </c>
      <c r="H2" s="27">
        <v>0.771426351484032</v>
      </c>
      <c r="I2" s="27">
        <v>0.76985194612394</v>
      </c>
      <c r="J2" s="27">
        <v>0.770806055277079</v>
      </c>
      <c r="K2" s="27">
        <v>0.700016648627219</v>
      </c>
      <c r="L2" s="27">
        <v>0.635451409960629</v>
      </c>
      <c r="M2" s="27">
        <v>0.771723927695167</v>
      </c>
      <c r="N2" s="27">
        <v>0.665138987209825</v>
      </c>
      <c r="O2" s="27">
        <v>0.658314845189786</v>
      </c>
      <c r="P2" s="27">
        <v>0.760782860385084</v>
      </c>
      <c r="Q2" s="27">
        <v>0.497255946061577</v>
      </c>
      <c r="R2" s="27">
        <v>0.788027194234289</v>
      </c>
      <c r="S2" s="27">
        <v>0.558999181702164</v>
      </c>
      <c r="T2" s="27">
        <v>0.36354855754856</v>
      </c>
      <c r="U2" s="27">
        <v>0.534209758231931</v>
      </c>
    </row>
    <row r="3">
      <c r="A3" s="26" t="s">
        <v>25</v>
      </c>
      <c r="B3" s="26" t="s">
        <v>67</v>
      </c>
      <c r="C3" s="10">
        <f t="shared" si="1"/>
        <v>0.5774648219</v>
      </c>
      <c r="D3" s="10">
        <f>(E3*'Base Line coverage'!C3*'Dataset lengths'!$B$2+F3*'Base Line coverage'!D3*'Dataset lengths'!$C$2+G3*'Base Line coverage'!E3*'Dataset lengths'!$D$2+J3*'Base Line coverage'!H3*'Dataset lengths'!$G$2+K3*'Base Line coverage'!I3*'Dataset lengths'!$H$2+P3*'Base Line coverage'!N3*'Dataset lengths'!$M$2+Q3*'Base Line coverage'!O3*'Dataset lengths'!$N$2+R3*'Base Line coverage'!P3*'Dataset lengths'!$O$2+S3*'Base Line coverage'!Q3*'Dataset lengths'!$P$2+T3*'Base Line coverage'!R3*'Dataset lengths'!$Q$2+U3*'Base Line coverage'!S3*'Dataset lengths'!$R$2)/('Base Line coverage'!C3*'Dataset lengths'!$B$2+'Base Line coverage'!D3*'Dataset lengths'!$C$2+'Base Line coverage'!E3*'Dataset lengths'!$D$2+'Base Line coverage'!H3*'Dataset lengths'!$G$2+'Base Line coverage'!I3*'Dataset lengths'!$H$2+'Base Line coverage'!N3*'Dataset lengths'!$M$2+'Base Line coverage'!O3*'Dataset lengths'!$N$2+'Base Line coverage'!P3*'Dataset lengths'!$O$2+'Base Line coverage'!Q3*'Dataset lengths'!$P$2+'Base Line coverage'!R3*'Dataset lengths'!$Q$2+'Base Line coverage'!S3*'Dataset lengths'!$R$2)</f>
        <v>0.5111176407</v>
      </c>
      <c r="E3" s="27">
        <v>0.407963337137239</v>
      </c>
      <c r="F3" s="27">
        <v>0.650918030458548</v>
      </c>
      <c r="G3" s="27">
        <v>0.680544513535052</v>
      </c>
      <c r="H3" s="27">
        <v>0.770576605382223</v>
      </c>
      <c r="I3" s="27">
        <v>0.7743843098425</v>
      </c>
      <c r="J3" s="27">
        <v>0.771927422490593</v>
      </c>
      <c r="K3" s="27">
        <v>0.658136291176496</v>
      </c>
      <c r="L3" s="27">
        <v>0.62057767584293</v>
      </c>
      <c r="M3" s="27">
        <v>0.711370480332743</v>
      </c>
      <c r="N3" s="27">
        <v>0.697904669142556</v>
      </c>
      <c r="O3" s="27">
        <v>0.585055826877715</v>
      </c>
      <c r="P3" s="27">
        <v>0.77883533503829</v>
      </c>
      <c r="Q3" s="27">
        <v>0.361326832297148</v>
      </c>
      <c r="R3" s="27">
        <v>0.727050224107151</v>
      </c>
      <c r="S3" s="27">
        <v>0.579920993272212</v>
      </c>
      <c r="T3" s="27">
        <v>0.276676606563331</v>
      </c>
      <c r="U3" s="27">
        <v>0.458813454323715</v>
      </c>
    </row>
    <row r="4">
      <c r="A4" s="25" t="s">
        <v>26</v>
      </c>
      <c r="B4" s="26" t="s">
        <v>68</v>
      </c>
      <c r="C4" s="10">
        <f t="shared" si="1"/>
        <v>0.6279117424</v>
      </c>
      <c r="D4" s="10">
        <f>(E4*'Base Line coverage'!C4*'Dataset lengths'!$B$2+F4*'Base Line coverage'!D4*'Dataset lengths'!$C$2+G4*'Base Line coverage'!E4*'Dataset lengths'!$D$2+J4*'Base Line coverage'!H4*'Dataset lengths'!$G$2+K4*'Base Line coverage'!I4*'Dataset lengths'!$H$2+P4*'Base Line coverage'!N4*'Dataset lengths'!$M$2+Q4*'Base Line coverage'!O4*'Dataset lengths'!$N$2+R4*'Base Line coverage'!P4*'Dataset lengths'!$O$2+S4*'Base Line coverage'!Q4*'Dataset lengths'!$P$2+T4*'Base Line coverage'!R4*'Dataset lengths'!$Q$2+U4*'Base Line coverage'!S4*'Dataset lengths'!$R$2)/('Base Line coverage'!C4*'Dataset lengths'!$B$2+'Base Line coverage'!D4*'Dataset lengths'!$C$2+'Base Line coverage'!E4*'Dataset lengths'!$D$2+'Base Line coverage'!H4*'Dataset lengths'!$G$2+'Base Line coverage'!I4*'Dataset lengths'!$H$2+'Base Line coverage'!N4*'Dataset lengths'!$M$2+'Base Line coverage'!O4*'Dataset lengths'!$N$2+'Base Line coverage'!P4*'Dataset lengths'!$O$2+'Base Line coverage'!Q4*'Dataset lengths'!$P$2+'Base Line coverage'!R4*'Dataset lengths'!$Q$2+'Base Line coverage'!S4*'Dataset lengths'!$R$2)</f>
        <v>0.5527580075</v>
      </c>
      <c r="E4" s="27">
        <v>0.452622591769242</v>
      </c>
      <c r="F4" s="27">
        <v>0.699741997392972</v>
      </c>
      <c r="G4" s="27">
        <v>0.740491402877933</v>
      </c>
      <c r="H4" s="27">
        <v>0.812881302113036</v>
      </c>
      <c r="I4" s="27">
        <v>0.816345836749176</v>
      </c>
      <c r="J4" s="27">
        <v>0.814131456257442</v>
      </c>
      <c r="K4" s="27">
        <v>0.758989540180693</v>
      </c>
      <c r="L4" s="27">
        <v>0.733017616562836</v>
      </c>
      <c r="M4" s="27">
        <v>0.793661245968234</v>
      </c>
      <c r="N4" s="27">
        <v>0.772561904536756</v>
      </c>
      <c r="O4" s="27">
        <v>0.688607170242714</v>
      </c>
      <c r="P4" s="27">
        <v>0.829124371572219</v>
      </c>
      <c r="Q4" s="27">
        <v>0.373672924921126</v>
      </c>
      <c r="R4" s="27">
        <v>0.83631917422549</v>
      </c>
      <c r="S4" s="27">
        <v>0.595850348498726</v>
      </c>
      <c r="T4" s="27">
        <v>0.319172170034606</v>
      </c>
      <c r="U4" s="27">
        <v>0.486913188627434</v>
      </c>
    </row>
    <row r="5">
      <c r="A5" s="25" t="s">
        <v>28</v>
      </c>
      <c r="B5" s="26" t="s">
        <v>74</v>
      </c>
      <c r="C5" s="10">
        <f t="shared" si="1"/>
        <v>0.6294533529</v>
      </c>
      <c r="D5" s="10">
        <f>(E5*'Base Line coverage'!C5*'Dataset lengths'!$B$2+F5*'Base Line coverage'!D5*'Dataset lengths'!$C$2+G5*'Base Line coverage'!E5*'Dataset lengths'!$D$2+J5*'Base Line coverage'!H5*'Dataset lengths'!$G$2+K5*'Base Line coverage'!I5*'Dataset lengths'!$H$2+P5*'Base Line coverage'!N5*'Dataset lengths'!$M$2+Q5*'Base Line coverage'!O5*'Dataset lengths'!$N$2+R5*'Base Line coverage'!P5*'Dataset lengths'!$O$2+S5*'Base Line coverage'!Q5*'Dataset lengths'!$P$2+T5*'Base Line coverage'!R5*'Dataset lengths'!$Q$2+U5*'Base Line coverage'!S5*'Dataset lengths'!$R$2)/('Base Line coverage'!C5*'Dataset lengths'!$B$2+'Base Line coverage'!D5*'Dataset lengths'!$C$2+'Base Line coverage'!E5*'Dataset lengths'!$D$2+'Base Line coverage'!H5*'Dataset lengths'!$G$2+'Base Line coverage'!I5*'Dataset lengths'!$H$2+'Base Line coverage'!N5*'Dataset lengths'!$M$2+'Base Line coverage'!O5*'Dataset lengths'!$N$2+'Base Line coverage'!P5*'Dataset lengths'!$O$2+'Base Line coverage'!Q5*'Dataset lengths'!$P$2+'Base Line coverage'!R5*'Dataset lengths'!$Q$2+'Base Line coverage'!S5*'Dataset lengths'!$R$2)</f>
        <v>0.5710616594</v>
      </c>
      <c r="E5" s="27">
        <v>0.453089334989384</v>
      </c>
      <c r="F5" s="27">
        <v>0.720544027869586</v>
      </c>
      <c r="G5" s="27">
        <v>0.735663836967265</v>
      </c>
      <c r="H5" s="27">
        <v>0.829093183506701</v>
      </c>
      <c r="I5" s="27">
        <v>0.828594235317622</v>
      </c>
      <c r="J5" s="27">
        <v>0.829077992651275</v>
      </c>
      <c r="K5" s="27">
        <v>0.783946508752618</v>
      </c>
      <c r="L5" s="27">
        <v>0.738087261852745</v>
      </c>
      <c r="M5" s="27">
        <v>0.819243068365857</v>
      </c>
      <c r="N5" s="27">
        <v>0.773041067242323</v>
      </c>
      <c r="O5" s="27">
        <v>0.727021051629936</v>
      </c>
      <c r="P5" s="27">
        <v>0.756827051774636</v>
      </c>
      <c r="Q5" s="27">
        <v>0.391680240991348</v>
      </c>
      <c r="R5" s="27">
        <v>0.788249737920885</v>
      </c>
      <c r="S5" s="27">
        <v>0.596550660183079</v>
      </c>
      <c r="T5" s="27">
        <v>0.337878150339275</v>
      </c>
      <c r="U5" s="27">
        <v>0.530479339735808</v>
      </c>
    </row>
    <row r="6">
      <c r="A6" s="25" t="s">
        <v>29</v>
      </c>
      <c r="B6" s="26" t="s">
        <v>24</v>
      </c>
      <c r="C6" s="10">
        <f t="shared" si="1"/>
        <v>0.6302669195</v>
      </c>
      <c r="D6" s="10">
        <f>(E6*'Base Line coverage'!C6*'Dataset lengths'!$B$2+F6*'Base Line coverage'!D6*'Dataset lengths'!$C$2+G6*'Base Line coverage'!E6*'Dataset lengths'!$D$2+J6*'Base Line coverage'!H6*'Dataset lengths'!$G$2+K6*'Base Line coverage'!I6*'Dataset lengths'!$H$2+P6*'Base Line coverage'!N6*'Dataset lengths'!$M$2+Q6*'Base Line coverage'!O6*'Dataset lengths'!$N$2+R6*'Base Line coverage'!P6*'Dataset lengths'!$O$2+S6*'Base Line coverage'!Q6*'Dataset lengths'!$P$2+T6*'Base Line coverage'!R6*'Dataset lengths'!$Q$2+U6*'Base Line coverage'!S6*'Dataset lengths'!$R$2)/('Base Line coverage'!C6*'Dataset lengths'!$B$2+'Base Line coverage'!D6*'Dataset lengths'!$C$2+'Base Line coverage'!E6*'Dataset lengths'!$D$2+'Base Line coverage'!H6*'Dataset lengths'!$G$2+'Base Line coverage'!I6*'Dataset lengths'!$H$2+'Base Line coverage'!N6*'Dataset lengths'!$M$2+'Base Line coverage'!O6*'Dataset lengths'!$N$2+'Base Line coverage'!P6*'Dataset lengths'!$O$2+'Base Line coverage'!Q6*'Dataset lengths'!$P$2+'Base Line coverage'!R6*'Dataset lengths'!$Q$2+'Base Line coverage'!S6*'Dataset lengths'!$R$2)</f>
        <v>0.5621450328</v>
      </c>
      <c r="E6" s="27">
        <v>0.449964918946424</v>
      </c>
      <c r="F6" s="27">
        <v>0.704992576642941</v>
      </c>
      <c r="G6" s="27">
        <v>0.710065792834628</v>
      </c>
      <c r="H6" s="27">
        <v>0.791101816607756</v>
      </c>
      <c r="I6" s="27">
        <v>0.789258132640169</v>
      </c>
      <c r="J6" s="27">
        <v>0.790632326319677</v>
      </c>
      <c r="K6" s="27">
        <v>0.733276328768771</v>
      </c>
      <c r="L6" s="27">
        <v>0.681861104883275</v>
      </c>
      <c r="M6" s="27">
        <v>0.811771153493685</v>
      </c>
      <c r="N6" s="27">
        <v>0.729298203327527</v>
      </c>
      <c r="O6" s="27">
        <v>0.663077671447891</v>
      </c>
      <c r="P6" s="27">
        <v>0.846258923785431</v>
      </c>
      <c r="Q6" s="27">
        <v>0.462748203386872</v>
      </c>
      <c r="R6" s="27">
        <v>0.83631917422549</v>
      </c>
      <c r="S6" s="27">
        <v>0.518657398853905</v>
      </c>
      <c r="T6" s="27">
        <v>0.356764447313979</v>
      </c>
      <c r="U6" s="27">
        <v>0.523256023212495</v>
      </c>
    </row>
    <row r="7">
      <c r="A7" s="25" t="s">
        <v>30</v>
      </c>
      <c r="B7" s="26" t="s">
        <v>24</v>
      </c>
      <c r="C7" s="10">
        <f t="shared" si="1"/>
        <v>0.6751765613</v>
      </c>
      <c r="D7" s="10">
        <f>(E7*'Base Line coverage'!C7*'Dataset lengths'!$B$2+F7*'Base Line coverage'!D7*'Dataset lengths'!$C$2+G7*'Base Line coverage'!E7*'Dataset lengths'!$D$2+J7*'Base Line coverage'!H7*'Dataset lengths'!$G$2+K7*'Base Line coverage'!I7*'Dataset lengths'!$H$2+P7*'Base Line coverage'!N7*'Dataset lengths'!$M$2+Q7*'Base Line coverage'!O7*'Dataset lengths'!$N$2+R7*'Base Line coverage'!P7*'Dataset lengths'!$O$2+S7*'Base Line coverage'!Q7*'Dataset lengths'!$P$2+T7*'Base Line coverage'!R7*'Dataset lengths'!$Q$2+U7*'Base Line coverage'!S7*'Dataset lengths'!$R$2)/('Base Line coverage'!C7*'Dataset lengths'!$B$2+'Base Line coverage'!D7*'Dataset lengths'!$C$2+'Base Line coverage'!E7*'Dataset lengths'!$D$2+'Base Line coverage'!H7*'Dataset lengths'!$G$2+'Base Line coverage'!I7*'Dataset lengths'!$H$2+'Base Line coverage'!N7*'Dataset lengths'!$M$2+'Base Line coverage'!O7*'Dataset lengths'!$N$2+'Base Line coverage'!P7*'Dataset lengths'!$O$2+'Base Line coverage'!Q7*'Dataset lengths'!$P$2+'Base Line coverage'!R7*'Dataset lengths'!$Q$2+'Base Line coverage'!S7*'Dataset lengths'!$R$2)</f>
        <v>0.6202555568</v>
      </c>
      <c r="E7" s="27">
        <v>0.503098918741399</v>
      </c>
      <c r="F7" s="27">
        <v>0.726390720120002</v>
      </c>
      <c r="G7" s="27">
        <v>0.76162101078072</v>
      </c>
      <c r="H7" s="27">
        <v>0.835428179916721</v>
      </c>
      <c r="I7" s="27">
        <v>0.838559177182665</v>
      </c>
      <c r="J7" s="27">
        <v>0.836545846033329</v>
      </c>
      <c r="K7" s="27">
        <v>0.791390126273491</v>
      </c>
      <c r="L7" s="27">
        <v>0.737068908431593</v>
      </c>
      <c r="M7" s="27">
        <v>0.839528488784397</v>
      </c>
      <c r="N7" s="27">
        <v>0.742512036400261</v>
      </c>
      <c r="O7" s="27">
        <v>0.766813527452181</v>
      </c>
      <c r="P7" s="27">
        <v>0.862694106520552</v>
      </c>
      <c r="Q7" s="27">
        <v>0.447303018283085</v>
      </c>
      <c r="R7" s="27">
        <v>0.851897232287167</v>
      </c>
      <c r="S7" s="27">
        <v>0.624937903732031</v>
      </c>
      <c r="T7" s="27">
        <v>0.426030748740061</v>
      </c>
      <c r="U7" s="27">
        <v>0.595032542686212</v>
      </c>
    </row>
    <row r="8">
      <c r="A8" s="25" t="s">
        <v>31</v>
      </c>
      <c r="B8" s="26" t="s">
        <v>67</v>
      </c>
      <c r="C8" s="10">
        <f t="shared" si="1"/>
        <v>0.6299082286</v>
      </c>
      <c r="D8" s="10">
        <f>(E8*'Base Line coverage'!C8*'Dataset lengths'!$B$2+F8*'Base Line coverage'!D8*'Dataset lengths'!$C$2+G8*'Base Line coverage'!E8*'Dataset lengths'!$D$2+J8*'Base Line coverage'!H8*'Dataset lengths'!$G$2+K8*'Base Line coverage'!I8*'Dataset lengths'!$H$2+P8*'Base Line coverage'!N8*'Dataset lengths'!$M$2+Q8*'Base Line coverage'!O8*'Dataset lengths'!$N$2+R8*'Base Line coverage'!P8*'Dataset lengths'!$O$2+S8*'Base Line coverage'!Q8*'Dataset lengths'!$P$2+T8*'Base Line coverage'!R8*'Dataset lengths'!$Q$2+U8*'Base Line coverage'!S8*'Dataset lengths'!$R$2)/('Base Line coverage'!C8*'Dataset lengths'!$B$2+'Base Line coverage'!D8*'Dataset lengths'!$C$2+'Base Line coverage'!E8*'Dataset lengths'!$D$2+'Base Line coverage'!H8*'Dataset lengths'!$G$2+'Base Line coverage'!I8*'Dataset lengths'!$H$2+'Base Line coverage'!N8*'Dataset lengths'!$M$2+'Base Line coverage'!O8*'Dataset lengths'!$N$2+'Base Line coverage'!P8*'Dataset lengths'!$O$2+'Base Line coverage'!Q8*'Dataset lengths'!$P$2+'Base Line coverage'!R8*'Dataset lengths'!$Q$2+'Base Line coverage'!S8*'Dataset lengths'!$R$2)</f>
        <v>0.6104396863</v>
      </c>
      <c r="E8" s="27">
        <v>0.524791200475037</v>
      </c>
      <c r="F8" s="27">
        <v>0.644305544444274</v>
      </c>
      <c r="G8" s="27">
        <v>0.679270399519814</v>
      </c>
      <c r="H8" s="27">
        <v>0.75455551049596</v>
      </c>
      <c r="I8" s="27">
        <v>0.755600902012432</v>
      </c>
      <c r="J8" s="27">
        <v>0.755600373607085</v>
      </c>
      <c r="K8" s="27">
        <v>0.719504247622108</v>
      </c>
      <c r="L8" s="27">
        <v>0.627082642516496</v>
      </c>
      <c r="M8" s="27">
        <v>0.784834858410025</v>
      </c>
      <c r="N8" s="27">
        <v>0.773334182315552</v>
      </c>
      <c r="O8" s="27">
        <v>0.601295109684065</v>
      </c>
      <c r="P8" s="27">
        <v>0.823289007489403</v>
      </c>
      <c r="Q8" s="27">
        <v>0.153225615199963</v>
      </c>
      <c r="R8" s="27">
        <v>0.873261426200325</v>
      </c>
      <c r="S8" s="27">
        <v>0.767752246674746</v>
      </c>
      <c r="T8" s="27">
        <v>0.545215946078006</v>
      </c>
      <c r="U8" s="27">
        <v>0.442774507797204</v>
      </c>
    </row>
    <row r="9">
      <c r="A9" s="26" t="s">
        <v>32</v>
      </c>
      <c r="B9" s="26" t="s">
        <v>67</v>
      </c>
      <c r="C9" s="10">
        <f t="shared" si="1"/>
        <v>0.5626052921</v>
      </c>
      <c r="D9" s="10">
        <f>(E9*'Base Line coverage'!C9*'Dataset lengths'!$B$2+F9*'Base Line coverage'!D9*'Dataset lengths'!$C$2+G9*'Base Line coverage'!E9*'Dataset lengths'!$D$2+J9*'Base Line coverage'!H9*'Dataset lengths'!$G$2+K9*'Base Line coverage'!I9*'Dataset lengths'!$H$2+P9*'Base Line coverage'!N9*'Dataset lengths'!$M$2+Q9*'Base Line coverage'!O9*'Dataset lengths'!$N$2+R9*'Base Line coverage'!P9*'Dataset lengths'!$O$2+S9*'Base Line coverage'!Q9*'Dataset lengths'!$P$2+T9*'Base Line coverage'!R9*'Dataset lengths'!$Q$2+U9*'Base Line coverage'!S9*'Dataset lengths'!$R$2)/('Base Line coverage'!C9*'Dataset lengths'!$B$2+'Base Line coverage'!D9*'Dataset lengths'!$C$2+'Base Line coverage'!E9*'Dataset lengths'!$D$2+'Base Line coverage'!H9*'Dataset lengths'!$G$2+'Base Line coverage'!I9*'Dataset lengths'!$H$2+'Base Line coverage'!N9*'Dataset lengths'!$M$2+'Base Line coverage'!O9*'Dataset lengths'!$N$2+'Base Line coverage'!P9*'Dataset lengths'!$O$2+'Base Line coverage'!Q9*'Dataset lengths'!$P$2+'Base Line coverage'!R9*'Dataset lengths'!$Q$2+'Base Line coverage'!S9*'Dataset lengths'!$R$2)</f>
        <v>0.4923566658</v>
      </c>
      <c r="E9" s="27">
        <v>0.329474494176623</v>
      </c>
      <c r="F9" s="27">
        <v>0.687564647898066</v>
      </c>
      <c r="G9" s="27">
        <v>0.661367112367596</v>
      </c>
      <c r="H9" s="27">
        <v>0.746589685320822</v>
      </c>
      <c r="I9" s="27">
        <v>0.739214866773196</v>
      </c>
      <c r="J9" s="27">
        <v>0.744187738991762</v>
      </c>
      <c r="K9" s="27">
        <v>0.67990282616533</v>
      </c>
      <c r="L9" s="27">
        <v>0.649462768206219</v>
      </c>
      <c r="M9" s="27">
        <v>0.735434536399416</v>
      </c>
      <c r="N9" s="27">
        <v>0.647773527618234</v>
      </c>
      <c r="O9" s="27">
        <v>0.644085620474429</v>
      </c>
      <c r="P9" s="27">
        <v>0.738556024159527</v>
      </c>
      <c r="Q9" s="27">
        <v>0.412283876588783</v>
      </c>
      <c r="R9" s="27">
        <v>0.723934612494816</v>
      </c>
      <c r="S9" s="27">
        <v>0.480671028652715</v>
      </c>
      <c r="T9" s="27">
        <v>0.25524392284429</v>
      </c>
      <c r="U9" s="27">
        <v>0.475471928408981</v>
      </c>
    </row>
    <row r="10">
      <c r="A10" s="25" t="s">
        <v>33</v>
      </c>
      <c r="B10" s="26" t="s">
        <v>67</v>
      </c>
      <c r="C10" s="10">
        <f t="shared" si="1"/>
        <v>0.6099382612</v>
      </c>
      <c r="D10" s="10">
        <f>(E10*'Base Line coverage'!C10*'Dataset lengths'!$B$2+F10*'Base Line coverage'!D10*'Dataset lengths'!$C$2+G10*'Base Line coverage'!E10*'Dataset lengths'!$D$2+J10*'Base Line coverage'!H10*'Dataset lengths'!$G$2+K10*'Base Line coverage'!I10*'Dataset lengths'!$H$2+P10*'Base Line coverage'!N10*'Dataset lengths'!$M$2+Q10*'Base Line coverage'!O10*'Dataset lengths'!$N$2+R10*'Base Line coverage'!P10*'Dataset lengths'!$O$2+S10*'Base Line coverage'!Q10*'Dataset lengths'!$P$2+T10*'Base Line coverage'!R10*'Dataset lengths'!$Q$2+U10*'Base Line coverage'!S10*'Dataset lengths'!$R$2)/('Base Line coverage'!C10*'Dataset lengths'!$B$2+'Base Line coverage'!D10*'Dataset lengths'!$C$2+'Base Line coverage'!E10*'Dataset lengths'!$D$2+'Base Line coverage'!H10*'Dataset lengths'!$G$2+'Base Line coverage'!I10*'Dataset lengths'!$H$2+'Base Line coverage'!N10*'Dataset lengths'!$M$2+'Base Line coverage'!O10*'Dataset lengths'!$N$2+'Base Line coverage'!P10*'Dataset lengths'!$O$2+'Base Line coverage'!Q10*'Dataset lengths'!$P$2+'Base Line coverage'!R10*'Dataset lengths'!$Q$2+'Base Line coverage'!S10*'Dataset lengths'!$R$2)</f>
        <v>0.5451076973</v>
      </c>
      <c r="E10" s="27">
        <v>0.412118390528247</v>
      </c>
      <c r="F10" s="27">
        <v>0.742721556536051</v>
      </c>
      <c r="G10" s="27">
        <v>0.714329921037397</v>
      </c>
      <c r="H10" s="27">
        <v>0.788956789919348</v>
      </c>
      <c r="I10" s="27">
        <v>0.789884358871239</v>
      </c>
      <c r="J10" s="27">
        <v>0.789354822770892</v>
      </c>
      <c r="K10" s="27">
        <v>0.742808344175707</v>
      </c>
      <c r="L10" s="27">
        <v>0.686171109513665</v>
      </c>
      <c r="M10" s="27">
        <v>0.770265695676819</v>
      </c>
      <c r="N10" s="27">
        <v>0.728701763036683</v>
      </c>
      <c r="O10" s="27">
        <v>0.708952313904305</v>
      </c>
      <c r="P10" s="27">
        <v>0.7135535653178</v>
      </c>
      <c r="Q10" s="27">
        <v>0.46992579005815</v>
      </c>
      <c r="R10" s="27">
        <v>0.712362340791855</v>
      </c>
      <c r="S10" s="27">
        <v>0.582207948616427</v>
      </c>
      <c r="T10" s="27">
        <v>0.314924461167603</v>
      </c>
      <c r="U10" s="27">
        <v>0.515013731869503</v>
      </c>
      <c r="V10" s="31"/>
    </row>
    <row r="11">
      <c r="A11" s="25" t="s">
        <v>34</v>
      </c>
      <c r="B11" s="26" t="s">
        <v>67</v>
      </c>
      <c r="C11" s="32">
        <f t="shared" si="1"/>
        <v>0.7425946725</v>
      </c>
      <c r="D11" s="10">
        <f>(E11*'Base Line coverage'!C11*'Dataset lengths'!$B$2+F11*'Base Line coverage'!D11*'Dataset lengths'!$C$2+G11*'Base Line coverage'!E11*'Dataset lengths'!$D$2+J11*'Base Line coverage'!H11*'Dataset lengths'!$G$2+K11*'Base Line coverage'!I11*'Dataset lengths'!$H$2+P11*'Base Line coverage'!N11*'Dataset lengths'!$M$2+Q11*'Base Line coverage'!O11*'Dataset lengths'!$N$2+R11*'Base Line coverage'!P11*'Dataset lengths'!$O$2+S11*'Base Line coverage'!Q11*'Dataset lengths'!$P$2+T11*'Base Line coverage'!R11*'Dataset lengths'!$Q$2+U11*'Base Line coverage'!S11*'Dataset lengths'!$R$2)/('Base Line coverage'!C11*'Dataset lengths'!$B$2+'Base Line coverage'!D11*'Dataset lengths'!$C$2+'Base Line coverage'!E11*'Dataset lengths'!$D$2+'Base Line coverage'!H11*'Dataset lengths'!$G$2+'Base Line coverage'!I11*'Dataset lengths'!$H$2+'Base Line coverage'!N11*'Dataset lengths'!$M$2+'Base Line coverage'!O11*'Dataset lengths'!$N$2+'Base Line coverage'!P11*'Dataset lengths'!$O$2+'Base Line coverage'!Q11*'Dataset lengths'!$P$2+'Base Line coverage'!R11*'Dataset lengths'!$Q$2+'Base Line coverage'!S11*'Dataset lengths'!$R$2)</f>
        <v>0.7079445421</v>
      </c>
      <c r="E11" s="27">
        <v>0.650524846544223</v>
      </c>
      <c r="F11" s="27">
        <v>0.719718322829619</v>
      </c>
      <c r="G11" s="27">
        <v>0.816820913215026</v>
      </c>
      <c r="H11" s="27">
        <v>0.856557889517618</v>
      </c>
      <c r="I11" s="27">
        <v>0.864855949345151</v>
      </c>
      <c r="J11" s="27">
        <v>0.859637745749473</v>
      </c>
      <c r="K11" s="27">
        <v>0.813153523891236</v>
      </c>
      <c r="L11" s="27">
        <v>0.758467453386878</v>
      </c>
      <c r="M11" s="27">
        <v>0.837804862842395</v>
      </c>
      <c r="N11" s="27">
        <v>0.801552923617595</v>
      </c>
      <c r="O11" s="27">
        <v>0.761183641799687</v>
      </c>
      <c r="P11" s="27">
        <v>0.909879690995456</v>
      </c>
      <c r="Q11" s="27">
        <v>0.521091987898066</v>
      </c>
      <c r="R11" s="27">
        <v>0.887281678455835</v>
      </c>
      <c r="S11" s="27">
        <v>0.762726963221009</v>
      </c>
      <c r="T11" s="27">
        <v>0.60209354895991</v>
      </c>
      <c r="U11" s="27">
        <v>0.625612175944833</v>
      </c>
    </row>
    <row r="12">
      <c r="A12" s="34" t="s">
        <v>82</v>
      </c>
      <c r="B12" s="26" t="s">
        <v>83</v>
      </c>
      <c r="C12" s="10">
        <f t="shared" si="1"/>
        <v>0.3481138713</v>
      </c>
      <c r="D12" s="10">
        <f>(E12*'Base Line coverage'!C12*'Dataset lengths'!$B$2+F12*'Base Line coverage'!D12*'Dataset lengths'!$C$2+G12*'Base Line coverage'!E12*'Dataset lengths'!$D$2+J12*'Base Line coverage'!H12*'Dataset lengths'!$G$2+K12*'Base Line coverage'!I12*'Dataset lengths'!$H$2+P12*'Base Line coverage'!N12*'Dataset lengths'!$M$2+Q12*'Base Line coverage'!O12*'Dataset lengths'!$N$2+R12*'Base Line coverage'!P12*'Dataset lengths'!$O$2+S12*'Base Line coverage'!Q12*'Dataset lengths'!$P$2+T12*'Base Line coverage'!R12*'Dataset lengths'!$Q$2+U12*'Base Line coverage'!S12*'Dataset lengths'!$R$2)/('Base Line coverage'!C12*'Dataset lengths'!$B$2+'Base Line coverage'!D12*'Dataset lengths'!$C$2+'Base Line coverage'!E12*'Dataset lengths'!$D$2+'Base Line coverage'!H12*'Dataset lengths'!$G$2+'Base Line coverage'!I12*'Dataset lengths'!$H$2+'Base Line coverage'!N12*'Dataset lengths'!$M$2+'Base Line coverage'!O12*'Dataset lengths'!$N$2+'Base Line coverage'!P12*'Dataset lengths'!$O$2+'Base Line coverage'!Q12*'Dataset lengths'!$P$2+'Base Line coverage'!R12*'Dataset lengths'!$Q$2+'Base Line coverage'!S12*'Dataset lengths'!$R$2)</f>
        <v>0.2957274185</v>
      </c>
      <c r="E12" s="27">
        <v>0.282455987871833</v>
      </c>
      <c r="F12" s="27">
        <v>0.363080359236757</v>
      </c>
      <c r="G12" s="27">
        <v>0.344782190095662</v>
      </c>
      <c r="H12" s="27">
        <v>0.383042615691625</v>
      </c>
      <c r="I12" s="27">
        <v>0.326478838415197</v>
      </c>
      <c r="J12" s="27">
        <v>0.36472431069218</v>
      </c>
      <c r="K12" s="27">
        <v>0.38321306210268</v>
      </c>
      <c r="L12" s="27">
        <v>0.205677670175605</v>
      </c>
      <c r="M12" s="27">
        <v>0.570359154539432</v>
      </c>
      <c r="N12" s="27">
        <v>0.463940770520726</v>
      </c>
      <c r="O12" s="27">
        <v>0.246042789100138</v>
      </c>
      <c r="P12" s="27">
        <v>0.625017760450808</v>
      </c>
      <c r="Q12" s="27">
        <v>0.0807252252690117</v>
      </c>
      <c r="R12" s="27">
        <v>0.681651312041691</v>
      </c>
      <c r="S12" s="27">
        <v>0.149746167684709</v>
      </c>
      <c r="T12" s="27">
        <v>0.201607151693745</v>
      </c>
      <c r="U12" s="27">
        <v>0.352249057388968</v>
      </c>
    </row>
    <row r="13">
      <c r="A13" s="34" t="s">
        <v>84</v>
      </c>
      <c r="B13" s="26" t="s">
        <v>83</v>
      </c>
      <c r="C13" s="10">
        <f t="shared" ref="C13:C14" si="2">AVERAGE(E14,F14,G14,J14,K14,P14,Q14,R14,S14,T14,U14)</f>
        <v>0.4016964003</v>
      </c>
      <c r="D13" s="10">
        <f>(E13*'Base Line coverage'!C13*'Dataset lengths'!$B$2+F13*'Base Line coverage'!D13*'Dataset lengths'!$C$2+G13*'Base Line coverage'!E13*'Dataset lengths'!$D$2+J13*'Base Line coverage'!H13*'Dataset lengths'!$G$2+K13*'Base Line coverage'!I13*'Dataset lengths'!$H$2+P13*'Base Line coverage'!N13*'Dataset lengths'!$M$2+Q13*'Base Line coverage'!O13*'Dataset lengths'!$N$2+R13*'Base Line coverage'!P13*'Dataset lengths'!$O$2+S13*'Base Line coverage'!Q13*'Dataset lengths'!$P$2+T13*'Base Line coverage'!R13*'Dataset lengths'!$Q$2+U13*'Base Line coverage'!S13*'Dataset lengths'!$R$2)/('Base Line coverage'!C13*'Dataset lengths'!$B$2+'Base Line coverage'!D13*'Dataset lengths'!$C$2+'Base Line coverage'!E13*'Dataset lengths'!$D$2+'Base Line coverage'!H13*'Dataset lengths'!$G$2+'Base Line coverage'!I13*'Dataset lengths'!$H$2+'Base Line coverage'!N13*'Dataset lengths'!$M$2+'Base Line coverage'!O13*'Dataset lengths'!$N$2+'Base Line coverage'!P13*'Dataset lengths'!$O$2+'Base Line coverage'!Q13*'Dataset lengths'!$P$2+'Base Line coverage'!R13*'Dataset lengths'!$Q$2+'Base Line coverage'!S13*'Dataset lengths'!$R$2)</f>
        <v>0.001443685294</v>
      </c>
      <c r="E13" s="27">
        <v>0.0427372872230736</v>
      </c>
      <c r="F13" s="27">
        <v>-0.040194505938399</v>
      </c>
      <c r="G13" s="27">
        <v>-0.029172905456047</v>
      </c>
      <c r="H13" s="27">
        <v>0.0159291273280805</v>
      </c>
      <c r="I13" s="27">
        <v>0.022871315106071</v>
      </c>
      <c r="J13" s="27">
        <v>0.0174127407845028</v>
      </c>
      <c r="K13" s="27">
        <v>-0.0377343450446362</v>
      </c>
      <c r="L13" s="27">
        <v>0.0243738248443949</v>
      </c>
      <c r="M13" s="27">
        <v>-0.0837981045454147</v>
      </c>
      <c r="N13" s="27">
        <v>-0.015725721548092</v>
      </c>
      <c r="O13" s="27">
        <v>-0.0456276366868973</v>
      </c>
      <c r="P13" s="27">
        <v>-0.0361705151949817</v>
      </c>
      <c r="Q13" s="27">
        <v>-0.0817307711742062</v>
      </c>
      <c r="R13" s="27">
        <v>-0.0520752226633221</v>
      </c>
      <c r="S13" s="27">
        <v>0.104589616488732</v>
      </c>
      <c r="T13" s="27">
        <v>-0.00639509289816811</v>
      </c>
      <c r="U13" s="27">
        <v>-0.00671544274754242</v>
      </c>
    </row>
    <row r="14">
      <c r="A14" s="34" t="s">
        <v>86</v>
      </c>
      <c r="B14" s="26" t="s">
        <v>83</v>
      </c>
      <c r="C14" s="10">
        <f t="shared" si="2"/>
        <v>0.3065960751</v>
      </c>
      <c r="D14" s="10">
        <f>(E14*'Base Line coverage'!C14*'Dataset lengths'!$B$2+F14*'Base Line coverage'!D14*'Dataset lengths'!$C$2+G14*'Base Line coverage'!E14*'Dataset lengths'!$D$2+J14*'Base Line coverage'!H14*'Dataset lengths'!$G$2+K14*'Base Line coverage'!I14*'Dataset lengths'!$H$2+P14*'Base Line coverage'!N14*'Dataset lengths'!$M$2+Q14*'Base Line coverage'!O14*'Dataset lengths'!$N$2+R14*'Base Line coverage'!P14*'Dataset lengths'!$O$2+S14*'Base Line coverage'!Q14*'Dataset lengths'!$P$2+T14*'Base Line coverage'!R14*'Dataset lengths'!$Q$2+U14*'Base Line coverage'!S14*'Dataset lengths'!$R$2)/('Base Line coverage'!C14*'Dataset lengths'!$B$2+'Base Line coverage'!D14*'Dataset lengths'!$C$2+'Base Line coverage'!E14*'Dataset lengths'!$D$2+'Base Line coverage'!H14*'Dataset lengths'!$G$2+'Base Line coverage'!I14*'Dataset lengths'!$H$2+'Base Line coverage'!N14*'Dataset lengths'!$M$2+'Base Line coverage'!O14*'Dataset lengths'!$N$2+'Base Line coverage'!P14*'Dataset lengths'!$O$2+'Base Line coverage'!Q14*'Dataset lengths'!$P$2+'Base Line coverage'!R14*'Dataset lengths'!$Q$2+'Base Line coverage'!S14*'Dataset lengths'!$R$2)</f>
        <v>0.3450333144</v>
      </c>
      <c r="E14" s="27">
        <v>0.320498851971495</v>
      </c>
      <c r="F14" s="27">
        <v>0.456640333520558</v>
      </c>
      <c r="G14" s="27">
        <v>0.404204229530399</v>
      </c>
      <c r="H14" s="27">
        <v>0.435572449654498</v>
      </c>
      <c r="I14" s="27">
        <v>0.406229788824558</v>
      </c>
      <c r="J14" s="27">
        <v>0.425431252259182</v>
      </c>
      <c r="K14" s="27">
        <v>0.434497966625837</v>
      </c>
      <c r="L14" s="27">
        <v>0.248126663768684</v>
      </c>
      <c r="M14" s="27">
        <v>0.598884385337351</v>
      </c>
      <c r="N14" s="27">
        <v>0.499200871379669</v>
      </c>
      <c r="O14" s="27">
        <v>0.301367976167671</v>
      </c>
      <c r="P14" s="27">
        <v>0.695020274148407</v>
      </c>
      <c r="Q14" s="27">
        <v>0.125112032616105</v>
      </c>
      <c r="R14" s="27">
        <v>0.725714961987579</v>
      </c>
      <c r="S14" s="27">
        <v>0.193337035790546</v>
      </c>
      <c r="T14" s="27">
        <v>0.244038481446794</v>
      </c>
      <c r="U14" s="27">
        <v>0.394164983405107</v>
      </c>
    </row>
    <row r="15">
      <c r="A15" s="26" t="s">
        <v>38</v>
      </c>
      <c r="B15" s="26" t="s">
        <v>24</v>
      </c>
      <c r="C15" s="10">
        <f t="shared" ref="C15:C44" si="3">AVERAGE(E15,F15,G15,J15,K15,P15,Q15,R15,S15,T15,U15)</f>
        <v>0.3065960751</v>
      </c>
      <c r="D15" s="10">
        <f>(E15*'Base Line coverage'!C15*'Dataset lengths'!$B$2+F15*'Base Line coverage'!D15*'Dataset lengths'!$C$2+G15*'Base Line coverage'!E15*'Dataset lengths'!$D$2+J15*'Base Line coverage'!H15*'Dataset lengths'!$G$2+K15*'Base Line coverage'!I15*'Dataset lengths'!$H$2+P15*'Base Line coverage'!N15*'Dataset lengths'!$M$2+Q15*'Base Line coverage'!O15*'Dataset lengths'!$N$2+R15*'Base Line coverage'!P15*'Dataset lengths'!$O$2+S15*'Base Line coverage'!Q15*'Dataset lengths'!$P$2+T15*'Base Line coverage'!R15*'Dataset lengths'!$Q$2+U15*'Base Line coverage'!S15*'Dataset lengths'!$R$2)/('Base Line coverage'!C15*'Dataset lengths'!$B$2+'Base Line coverage'!D15*'Dataset lengths'!$C$2+'Base Line coverage'!E15*'Dataset lengths'!$D$2+'Base Line coverage'!H15*'Dataset lengths'!$G$2+'Base Line coverage'!I15*'Dataset lengths'!$H$2+'Base Line coverage'!N15*'Dataset lengths'!$M$2+'Base Line coverage'!O15*'Dataset lengths'!$N$2+'Base Line coverage'!P15*'Dataset lengths'!$O$2+'Base Line coverage'!Q15*'Dataset lengths'!$P$2+'Base Line coverage'!R15*'Dataset lengths'!$Q$2+'Base Line coverage'!S15*'Dataset lengths'!$R$2)</f>
        <v>0.2479937121</v>
      </c>
      <c r="E15" s="27">
        <v>0.221230036881546</v>
      </c>
      <c r="F15" s="27">
        <v>0.421180230003042</v>
      </c>
      <c r="G15" s="27">
        <v>0.316511881292041</v>
      </c>
      <c r="H15" s="27">
        <v>0.271654710795017</v>
      </c>
      <c r="I15" s="27">
        <v>0.382452139259479</v>
      </c>
      <c r="J15" s="27">
        <v>0.308935245407925</v>
      </c>
      <c r="K15" s="27">
        <v>0.361207576181484</v>
      </c>
      <c r="L15" s="27">
        <v>0.316783899502927</v>
      </c>
      <c r="M15" s="27">
        <v>0.424807173296613</v>
      </c>
      <c r="N15" s="27">
        <v>0.354846271814754</v>
      </c>
      <c r="O15" s="27">
        <v>0.370032246230917</v>
      </c>
      <c r="P15" s="27">
        <v>0.352463053238295</v>
      </c>
      <c r="Q15" s="27">
        <v>0.305273681357988</v>
      </c>
      <c r="R15" s="27">
        <v>0.414153800754028</v>
      </c>
      <c r="S15" s="27">
        <v>0.302359649902457</v>
      </c>
      <c r="T15" s="27">
        <v>0.177897533646095</v>
      </c>
      <c r="U15" s="27">
        <v>0.191344137615608</v>
      </c>
    </row>
    <row r="16">
      <c r="A16" s="26" t="s">
        <v>39</v>
      </c>
      <c r="B16" s="26" t="s">
        <v>67</v>
      </c>
      <c r="C16" s="10">
        <f t="shared" si="3"/>
        <v>0.4139850339</v>
      </c>
      <c r="D16" s="10">
        <f>(E16*'Base Line coverage'!C16*'Dataset lengths'!$B$2+F16*'Base Line coverage'!D16*'Dataset lengths'!$C$2+G16*'Base Line coverage'!E16*'Dataset lengths'!$D$2+J16*'Base Line coverage'!H16*'Dataset lengths'!$G$2+K16*'Base Line coverage'!I16*'Dataset lengths'!$H$2+P16*'Base Line coverage'!N16*'Dataset lengths'!$M$2+Q16*'Base Line coverage'!O16*'Dataset lengths'!$N$2+R16*'Base Line coverage'!P16*'Dataset lengths'!$O$2+S16*'Base Line coverage'!Q16*'Dataset lengths'!$P$2+T16*'Base Line coverage'!R16*'Dataset lengths'!$Q$2+U16*'Base Line coverage'!S16*'Dataset lengths'!$R$2)/('Base Line coverage'!C16*'Dataset lengths'!$B$2+'Base Line coverage'!D16*'Dataset lengths'!$C$2+'Base Line coverage'!E16*'Dataset lengths'!$D$2+'Base Line coverage'!H16*'Dataset lengths'!$G$2+'Base Line coverage'!I16*'Dataset lengths'!$H$2+'Base Line coverage'!N16*'Dataset lengths'!$M$2+'Base Line coverage'!O16*'Dataset lengths'!$N$2+'Base Line coverage'!P16*'Dataset lengths'!$O$2+'Base Line coverage'!Q16*'Dataset lengths'!$P$2+'Base Line coverage'!R16*'Dataset lengths'!$Q$2+'Base Line coverage'!S16*'Dataset lengths'!$R$2)</f>
        <v>0.3702727912</v>
      </c>
      <c r="E16" s="27">
        <v>0.269890836385227</v>
      </c>
      <c r="F16" s="27">
        <v>0.587230122758259</v>
      </c>
      <c r="G16" s="27">
        <v>0.496306051729087</v>
      </c>
      <c r="H16" s="27">
        <v>0.571846373378188</v>
      </c>
      <c r="I16" s="27">
        <v>0.563611306457707</v>
      </c>
      <c r="J16" s="27">
        <v>0.569224816918864</v>
      </c>
      <c r="K16" s="27">
        <v>0.497656622580149</v>
      </c>
      <c r="L16" s="27">
        <v>0.400586340759884</v>
      </c>
      <c r="M16" s="27">
        <v>0.607385554640723</v>
      </c>
      <c r="N16" s="27">
        <v>0.47542573908114</v>
      </c>
      <c r="O16" s="27">
        <v>0.466438201458138</v>
      </c>
      <c r="P16" s="27">
        <v>0.493142903238409</v>
      </c>
      <c r="Q16" s="27">
        <v>0.355637453565558</v>
      </c>
      <c r="R16" s="27">
        <v>0.573717624042925</v>
      </c>
      <c r="S16" s="27">
        <v>0.160103250605711</v>
      </c>
      <c r="T16" s="27">
        <v>0.165506102922538</v>
      </c>
      <c r="U16" s="27">
        <v>0.385419587788408</v>
      </c>
    </row>
    <row r="17">
      <c r="A17" s="26" t="s">
        <v>40</v>
      </c>
      <c r="B17" s="26" t="s">
        <v>67</v>
      </c>
      <c r="C17" s="10">
        <f t="shared" si="3"/>
        <v>0.561556513</v>
      </c>
      <c r="D17" s="10">
        <f>(E17*'Base Line coverage'!C17*'Dataset lengths'!$B$2+F17*'Base Line coverage'!D17*'Dataset lengths'!$C$2+G17*'Base Line coverage'!E17*'Dataset lengths'!$D$2+J17*'Base Line coverage'!H17*'Dataset lengths'!$G$2+K17*'Base Line coverage'!I17*'Dataset lengths'!$H$2+P17*'Base Line coverage'!N17*'Dataset lengths'!$M$2+Q17*'Base Line coverage'!O17*'Dataset lengths'!$N$2+R17*'Base Line coverage'!P17*'Dataset lengths'!$O$2+S17*'Base Line coverage'!Q17*'Dataset lengths'!$P$2+T17*'Base Line coverage'!R17*'Dataset lengths'!$Q$2+U17*'Base Line coverage'!S17*'Dataset lengths'!$R$2)/('Base Line coverage'!C17*'Dataset lengths'!$B$2+'Base Line coverage'!D17*'Dataset lengths'!$C$2+'Base Line coverage'!E17*'Dataset lengths'!$D$2+'Base Line coverage'!H17*'Dataset lengths'!$G$2+'Base Line coverage'!I17*'Dataset lengths'!$H$2+'Base Line coverage'!N17*'Dataset lengths'!$M$2+'Base Line coverage'!O17*'Dataset lengths'!$N$2+'Base Line coverage'!P17*'Dataset lengths'!$O$2+'Base Line coverage'!Q17*'Dataset lengths'!$P$2+'Base Line coverage'!R17*'Dataset lengths'!$Q$2+'Base Line coverage'!S17*'Dataset lengths'!$R$2)</f>
        <v>0.503423787</v>
      </c>
      <c r="E17" s="27">
        <v>0.404509685713686</v>
      </c>
      <c r="F17" s="27">
        <v>0.537383397618061</v>
      </c>
      <c r="G17" s="27">
        <v>0.64670528632879</v>
      </c>
      <c r="H17" s="27">
        <v>0.758109567705599</v>
      </c>
      <c r="I17" s="27">
        <v>0.760399922597123</v>
      </c>
      <c r="J17" s="27">
        <v>0.758672342412771</v>
      </c>
      <c r="K17" s="27">
        <v>0.682691267026656</v>
      </c>
      <c r="L17" s="27">
        <v>0.646447077276055</v>
      </c>
      <c r="M17" s="27">
        <v>0.743443694646769</v>
      </c>
      <c r="N17" s="27">
        <v>0.729745533545661</v>
      </c>
      <c r="O17" s="27">
        <v>0.608609690339648</v>
      </c>
      <c r="P17" s="27">
        <v>0.756302524666068</v>
      </c>
      <c r="Q17" s="27">
        <v>0.260762186318649</v>
      </c>
      <c r="R17" s="27">
        <v>0.817180417178286</v>
      </c>
      <c r="S17" s="27">
        <v>0.598000524217092</v>
      </c>
      <c r="T17" s="27">
        <v>0.292225841074782</v>
      </c>
      <c r="U17" s="27">
        <v>0.422688170651602</v>
      </c>
    </row>
    <row r="18">
      <c r="A18" s="26" t="s">
        <v>41</v>
      </c>
      <c r="B18" s="26" t="s">
        <v>24</v>
      </c>
      <c r="C18" s="10">
        <f t="shared" si="3"/>
        <v>0.4439928829</v>
      </c>
      <c r="D18" s="10">
        <f>(E18*'Base Line coverage'!C18*'Dataset lengths'!$B$2+F18*'Base Line coverage'!D18*'Dataset lengths'!$C$2+G18*'Base Line coverage'!E18*'Dataset lengths'!$D$2+J18*'Base Line coverage'!H18*'Dataset lengths'!$G$2+K18*'Base Line coverage'!I18*'Dataset lengths'!$H$2+P18*'Base Line coverage'!N18*'Dataset lengths'!$M$2+Q18*'Base Line coverage'!O18*'Dataset lengths'!$N$2+R18*'Base Line coverage'!P18*'Dataset lengths'!$O$2+S18*'Base Line coverage'!Q18*'Dataset lengths'!$P$2+T18*'Base Line coverage'!R18*'Dataset lengths'!$Q$2+U18*'Base Line coverage'!S18*'Dataset lengths'!$R$2)/('Base Line coverage'!C18*'Dataset lengths'!$B$2+'Base Line coverage'!D18*'Dataset lengths'!$C$2+'Base Line coverage'!E18*'Dataset lengths'!$D$2+'Base Line coverage'!H18*'Dataset lengths'!$G$2+'Base Line coverage'!I18*'Dataset lengths'!$H$2+'Base Line coverage'!N18*'Dataset lengths'!$M$2+'Base Line coverage'!O18*'Dataset lengths'!$N$2+'Base Line coverage'!P18*'Dataset lengths'!$O$2+'Base Line coverage'!Q18*'Dataset lengths'!$P$2+'Base Line coverage'!R18*'Dataset lengths'!$Q$2+'Base Line coverage'!S18*'Dataset lengths'!$R$2)</f>
        <v>0.3695953575</v>
      </c>
      <c r="E18" s="27">
        <v>0.246486973591782</v>
      </c>
      <c r="F18" s="27">
        <v>0.488376177482268</v>
      </c>
      <c r="G18" s="27">
        <v>0.501531642562691</v>
      </c>
      <c r="H18" s="27">
        <v>0.637005452795781</v>
      </c>
      <c r="I18" s="27">
        <v>0.655832170450498</v>
      </c>
      <c r="J18" s="27">
        <v>0.642985148340454</v>
      </c>
      <c r="K18" s="27">
        <v>0.5276047066441</v>
      </c>
      <c r="L18" s="27">
        <v>0.385659155984282</v>
      </c>
      <c r="M18" s="27">
        <v>0.678997834487011</v>
      </c>
      <c r="N18" s="27">
        <v>0.560190571347023</v>
      </c>
      <c r="O18" s="27">
        <v>0.448148168034775</v>
      </c>
      <c r="P18" s="27">
        <v>0.776955779565922</v>
      </c>
      <c r="Q18" s="27">
        <v>0.260613365524681</v>
      </c>
      <c r="R18" s="27">
        <v>0.775342204098352</v>
      </c>
      <c r="S18" s="27">
        <v>0.19885569124606</v>
      </c>
      <c r="T18" s="27">
        <v>0.145411954338226</v>
      </c>
      <c r="U18" s="27">
        <v>0.319758068458677</v>
      </c>
    </row>
    <row r="19">
      <c r="A19" s="34" t="s">
        <v>42</v>
      </c>
      <c r="B19" s="26" t="s">
        <v>24</v>
      </c>
      <c r="C19" s="10">
        <f t="shared" si="3"/>
        <v>0.08305489759</v>
      </c>
      <c r="D19" s="10">
        <f>(E19*'Base Line coverage'!C19*'Dataset lengths'!$B$2+F19*'Base Line coverage'!D19*'Dataset lengths'!$C$2+G19*'Base Line coverage'!E19*'Dataset lengths'!$D$2+J19*'Base Line coverage'!H19*'Dataset lengths'!$G$2+K19*'Base Line coverage'!I19*'Dataset lengths'!$H$2+P19*'Base Line coverage'!N19*'Dataset lengths'!$M$2+Q19*'Base Line coverage'!O19*'Dataset lengths'!$N$2+R19*'Base Line coverage'!P19*'Dataset lengths'!$O$2+S19*'Base Line coverage'!Q19*'Dataset lengths'!$P$2+T19*'Base Line coverage'!R19*'Dataset lengths'!$Q$2+U19*'Base Line coverage'!S19*'Dataset lengths'!$R$2)/('Base Line coverage'!C19*'Dataset lengths'!$B$2+'Base Line coverage'!D19*'Dataset lengths'!$C$2+'Base Line coverage'!E19*'Dataset lengths'!$D$2+'Base Line coverage'!H19*'Dataset lengths'!$G$2+'Base Line coverage'!I19*'Dataset lengths'!$H$2+'Base Line coverage'!N19*'Dataset lengths'!$M$2+'Base Line coverage'!O19*'Dataset lengths'!$N$2+'Base Line coverage'!P19*'Dataset lengths'!$O$2+'Base Line coverage'!Q19*'Dataset lengths'!$P$2+'Base Line coverage'!R19*'Dataset lengths'!$Q$2+'Base Line coverage'!S19*'Dataset lengths'!$R$2)</f>
        <v>0.09289170752</v>
      </c>
      <c r="E19" s="27">
        <v>-0.00878370767789231</v>
      </c>
      <c r="F19" s="27">
        <v>0.247370064402945</v>
      </c>
      <c r="G19" s="27">
        <v>0.0486042329157086</v>
      </c>
      <c r="H19" s="27">
        <v>0.166554728146985</v>
      </c>
      <c r="I19" s="27">
        <v>0.177334380035605</v>
      </c>
      <c r="J19" s="27">
        <v>0.170069643757453</v>
      </c>
      <c r="K19" s="27">
        <v>0.275082105381451</v>
      </c>
      <c r="L19" s="27">
        <v>0.191190451557737</v>
      </c>
      <c r="M19" s="27">
        <v>0.385174114645182</v>
      </c>
      <c r="N19" s="27">
        <v>0.313966336640115</v>
      </c>
      <c r="O19" s="27">
        <v>0.195391384494715</v>
      </c>
      <c r="P19" s="27">
        <v>-0.0981302798945426</v>
      </c>
      <c r="Q19" s="27">
        <v>0.0313730322420673</v>
      </c>
      <c r="R19" s="27">
        <v>-0.033381552989309</v>
      </c>
      <c r="S19" s="27">
        <v>0.125331171166542</v>
      </c>
      <c r="T19" s="27">
        <v>0.0140110210569817</v>
      </c>
      <c r="U19" s="27">
        <v>0.14205814318167</v>
      </c>
    </row>
    <row r="20">
      <c r="A20" s="26" t="s">
        <v>43</v>
      </c>
      <c r="B20" s="26" t="s">
        <v>67</v>
      </c>
      <c r="C20" s="10">
        <f t="shared" si="3"/>
        <v>0.5879604311</v>
      </c>
      <c r="D20" s="10">
        <f>(E20*'Base Line coverage'!C20*'Dataset lengths'!$B$2+F20*'Base Line coverage'!D20*'Dataset lengths'!$C$2+G20*'Base Line coverage'!E20*'Dataset lengths'!$D$2+J20*'Base Line coverage'!H20*'Dataset lengths'!$G$2+K20*'Base Line coverage'!I20*'Dataset lengths'!$H$2+P20*'Base Line coverage'!N20*'Dataset lengths'!$M$2+Q20*'Base Line coverage'!O20*'Dataset lengths'!$N$2+R20*'Base Line coverage'!P20*'Dataset lengths'!$O$2+S20*'Base Line coverage'!Q20*'Dataset lengths'!$P$2+T20*'Base Line coverage'!R20*'Dataset lengths'!$Q$2+U20*'Base Line coverage'!S20*'Dataset lengths'!$R$2)/('Base Line coverage'!C20*'Dataset lengths'!$B$2+'Base Line coverage'!D20*'Dataset lengths'!$C$2+'Base Line coverage'!E20*'Dataset lengths'!$D$2+'Base Line coverage'!H20*'Dataset lengths'!$G$2+'Base Line coverage'!I20*'Dataset lengths'!$H$2+'Base Line coverage'!N20*'Dataset lengths'!$M$2+'Base Line coverage'!O20*'Dataset lengths'!$N$2+'Base Line coverage'!P20*'Dataset lengths'!$O$2+'Base Line coverage'!Q20*'Dataset lengths'!$P$2+'Base Line coverage'!R20*'Dataset lengths'!$Q$2+'Base Line coverage'!S20*'Dataset lengths'!$R$2)</f>
        <v>0.5305936403</v>
      </c>
      <c r="E20" s="27">
        <v>0.407652261945281</v>
      </c>
      <c r="F20" s="27">
        <v>0.678387303826728</v>
      </c>
      <c r="G20" s="27">
        <v>0.677705291776948</v>
      </c>
      <c r="H20" s="27">
        <v>0.753436565402854</v>
      </c>
      <c r="I20" s="27">
        <v>0.760957937101508</v>
      </c>
      <c r="J20" s="27">
        <v>0.756247491497125</v>
      </c>
      <c r="K20" s="27">
        <v>0.701903027096609</v>
      </c>
      <c r="L20" s="27">
        <v>0.644661959220789</v>
      </c>
      <c r="M20" s="27">
        <v>0.723655349874425</v>
      </c>
      <c r="N20" s="27">
        <v>0.667027156332809</v>
      </c>
      <c r="O20" s="27">
        <v>0.660604001999193</v>
      </c>
      <c r="P20" s="27">
        <v>0.73739769346144</v>
      </c>
      <c r="Q20" s="27">
        <v>0.474975641594037</v>
      </c>
      <c r="R20" s="27">
        <v>0.688550166326148</v>
      </c>
      <c r="S20" s="27">
        <v>0.524344695696757</v>
      </c>
      <c r="T20" s="27">
        <v>0.320380555446507</v>
      </c>
      <c r="U20" s="27">
        <v>0.500020612899375</v>
      </c>
    </row>
    <row r="21">
      <c r="A21" s="26" t="s">
        <v>44</v>
      </c>
      <c r="B21" s="26" t="s">
        <v>67</v>
      </c>
      <c r="C21" s="10">
        <f t="shared" si="3"/>
        <v>0.539924529</v>
      </c>
      <c r="D21" s="10">
        <f>(E21*'Base Line coverage'!C21*'Dataset lengths'!$B$2+F21*'Base Line coverage'!D21*'Dataset lengths'!$C$2+G21*'Base Line coverage'!E21*'Dataset lengths'!$D$2+J21*'Base Line coverage'!H21*'Dataset lengths'!$G$2+K21*'Base Line coverage'!I21*'Dataset lengths'!$H$2+P21*'Base Line coverage'!N21*'Dataset lengths'!$M$2+Q21*'Base Line coverage'!O21*'Dataset lengths'!$N$2+R21*'Base Line coverage'!P21*'Dataset lengths'!$O$2+S21*'Base Line coverage'!Q21*'Dataset lengths'!$P$2+T21*'Base Line coverage'!R21*'Dataset lengths'!$Q$2+U21*'Base Line coverage'!S21*'Dataset lengths'!$R$2)/('Base Line coverage'!C21*'Dataset lengths'!$B$2+'Base Line coverage'!D21*'Dataset lengths'!$C$2+'Base Line coverage'!E21*'Dataset lengths'!$D$2+'Base Line coverage'!H21*'Dataset lengths'!$G$2+'Base Line coverage'!I21*'Dataset lengths'!$H$2+'Base Line coverage'!N21*'Dataset lengths'!$M$2+'Base Line coverage'!O21*'Dataset lengths'!$N$2+'Base Line coverage'!P21*'Dataset lengths'!$O$2+'Base Line coverage'!Q21*'Dataset lengths'!$P$2+'Base Line coverage'!R21*'Dataset lengths'!$Q$2+'Base Line coverage'!S21*'Dataset lengths'!$R$2)</f>
        <v>0.4618224104</v>
      </c>
      <c r="E21" s="27">
        <v>0.409067317978595</v>
      </c>
      <c r="F21" s="27">
        <v>0.551808947434571</v>
      </c>
      <c r="G21" s="27">
        <v>0.589323680139313</v>
      </c>
      <c r="H21" s="27">
        <v>0.66290069969276</v>
      </c>
      <c r="I21" s="27">
        <v>0.667010243312744</v>
      </c>
      <c r="J21" s="27">
        <v>0.664028068191071</v>
      </c>
      <c r="K21" s="27">
        <v>0.584831009608952</v>
      </c>
      <c r="L21" s="27">
        <v>0.435359727676792</v>
      </c>
      <c r="M21" s="27">
        <v>0.731590884508762</v>
      </c>
      <c r="N21" s="27">
        <v>0.643277505178633</v>
      </c>
      <c r="O21" s="27">
        <v>0.450180919718335</v>
      </c>
      <c r="P21" s="27">
        <v>0.839658624335954</v>
      </c>
      <c r="Q21" s="27">
        <v>0.331321342486145</v>
      </c>
      <c r="R21" s="27">
        <v>0.87882501836521</v>
      </c>
      <c r="S21" s="27">
        <v>0.451565721778118</v>
      </c>
      <c r="T21" s="27">
        <v>0.293802588886439</v>
      </c>
      <c r="U21" s="27">
        <v>0.344937499972498</v>
      </c>
    </row>
    <row r="22">
      <c r="A22" s="25" t="s">
        <v>45</v>
      </c>
      <c r="B22" s="26" t="s">
        <v>67</v>
      </c>
      <c r="C22" s="10">
        <f t="shared" si="3"/>
        <v>0.6536656819</v>
      </c>
      <c r="D22" s="10">
        <f>(E22*'Base Line coverage'!C22*'Dataset lengths'!$B$2+F22*'Base Line coverage'!D22*'Dataset lengths'!$C$2+G22*'Base Line coverage'!E22*'Dataset lengths'!$D$2+J22*'Base Line coverage'!H22*'Dataset lengths'!$G$2+K22*'Base Line coverage'!I22*'Dataset lengths'!$H$2+P22*'Base Line coverage'!N22*'Dataset lengths'!$M$2+Q22*'Base Line coverage'!O22*'Dataset lengths'!$N$2+R22*'Base Line coverage'!P22*'Dataset lengths'!$O$2+S22*'Base Line coverage'!Q22*'Dataset lengths'!$P$2+T22*'Base Line coverage'!R22*'Dataset lengths'!$Q$2+U22*'Base Line coverage'!S22*'Dataset lengths'!$R$2)/('Base Line coverage'!C22*'Dataset lengths'!$B$2+'Base Line coverage'!D22*'Dataset lengths'!$C$2+'Base Line coverage'!E22*'Dataset lengths'!$D$2+'Base Line coverage'!H22*'Dataset lengths'!$G$2+'Base Line coverage'!I22*'Dataset lengths'!$H$2+'Base Line coverage'!N22*'Dataset lengths'!$M$2+'Base Line coverage'!O22*'Dataset lengths'!$N$2+'Base Line coverage'!P22*'Dataset lengths'!$O$2+'Base Line coverage'!Q22*'Dataset lengths'!$P$2+'Base Line coverage'!R22*'Dataset lengths'!$Q$2+'Base Line coverage'!S22*'Dataset lengths'!$R$2)</f>
        <v>0.6055298526</v>
      </c>
      <c r="E22" s="27">
        <v>0.541045926101289</v>
      </c>
      <c r="F22" s="27">
        <v>0.624524659489958</v>
      </c>
      <c r="G22" s="27">
        <v>0.692245946168948</v>
      </c>
      <c r="H22" s="27">
        <v>0.777179328289473</v>
      </c>
      <c r="I22" s="27">
        <v>0.783293381356699</v>
      </c>
      <c r="J22" s="27">
        <v>0.779563577152281</v>
      </c>
      <c r="K22" s="27">
        <v>0.756027725464815</v>
      </c>
      <c r="L22" s="27">
        <v>0.668073964364434</v>
      </c>
      <c r="M22" s="27">
        <v>0.825299788072167</v>
      </c>
      <c r="N22" s="27">
        <v>0.772940543597798</v>
      </c>
      <c r="O22" s="27">
        <v>0.66770023809808</v>
      </c>
      <c r="P22" s="27">
        <v>0.863262344221501</v>
      </c>
      <c r="Q22" s="27">
        <v>0.304402878604089</v>
      </c>
      <c r="R22" s="27">
        <v>0.877267212559042</v>
      </c>
      <c r="S22" s="27">
        <v>0.816114786782861</v>
      </c>
      <c r="T22" s="27">
        <v>0.557889600272227</v>
      </c>
      <c r="U22" s="27">
        <v>0.377977843738555</v>
      </c>
    </row>
    <row r="23">
      <c r="A23" s="25" t="s">
        <v>46</v>
      </c>
      <c r="B23" s="26" t="s">
        <v>67</v>
      </c>
      <c r="C23" s="10">
        <f t="shared" si="3"/>
        <v>0.6439901403</v>
      </c>
      <c r="D23" s="10">
        <f>(E23*'Base Line coverage'!C23*'Dataset lengths'!$B$2+F23*'Base Line coverage'!D23*'Dataset lengths'!$C$2+G23*'Base Line coverage'!E23*'Dataset lengths'!$D$2+J23*'Base Line coverage'!H23*'Dataset lengths'!$G$2+K23*'Base Line coverage'!I23*'Dataset lengths'!$H$2+P23*'Base Line coverage'!N23*'Dataset lengths'!$M$2+Q23*'Base Line coverage'!O23*'Dataset lengths'!$N$2+R23*'Base Line coverage'!P23*'Dataset lengths'!$O$2+S23*'Base Line coverage'!Q23*'Dataset lengths'!$P$2+T23*'Base Line coverage'!R23*'Dataset lengths'!$Q$2+U23*'Base Line coverage'!S23*'Dataset lengths'!$R$2)/('Base Line coverage'!C23*'Dataset lengths'!$B$2+'Base Line coverage'!D23*'Dataset lengths'!$C$2+'Base Line coverage'!E23*'Dataset lengths'!$D$2+'Base Line coverage'!H23*'Dataset lengths'!$G$2+'Base Line coverage'!I23*'Dataset lengths'!$H$2+'Base Line coverage'!N23*'Dataset lengths'!$M$2+'Base Line coverage'!O23*'Dataset lengths'!$N$2+'Base Line coverage'!P23*'Dataset lengths'!$O$2+'Base Line coverage'!Q23*'Dataset lengths'!$P$2+'Base Line coverage'!R23*'Dataset lengths'!$Q$2+'Base Line coverage'!S23*'Dataset lengths'!$R$2)</f>
        <v>0.6070753082</v>
      </c>
      <c r="E23" s="27">
        <v>0.540932736838248</v>
      </c>
      <c r="F23" s="27">
        <v>0.639275157886076</v>
      </c>
      <c r="G23" s="27">
        <v>0.686554044453853</v>
      </c>
      <c r="H23" s="27">
        <v>0.763162325980214</v>
      </c>
      <c r="I23" s="27">
        <v>0.779194554606926</v>
      </c>
      <c r="J23" s="27">
        <v>0.768573414877146</v>
      </c>
      <c r="K23" s="27">
        <v>0.729306053858795</v>
      </c>
      <c r="L23" s="27">
        <v>0.648111462709226</v>
      </c>
      <c r="M23" s="27">
        <v>0.786975470934777</v>
      </c>
      <c r="N23" s="27">
        <v>0.753561260327568</v>
      </c>
      <c r="O23" s="27">
        <v>0.640557378786535</v>
      </c>
      <c r="P23" s="27">
        <v>0.836161776945502</v>
      </c>
      <c r="Q23" s="27">
        <v>0.288294033202874</v>
      </c>
      <c r="R23" s="27">
        <v>0.839434785837825</v>
      </c>
      <c r="S23" s="27">
        <v>0.802250803906684</v>
      </c>
      <c r="T23" s="27">
        <v>0.559407198293555</v>
      </c>
      <c r="U23" s="27">
        <v>0.393701537747863</v>
      </c>
    </row>
    <row r="24">
      <c r="A24" s="25" t="s">
        <v>47</v>
      </c>
      <c r="B24" s="26" t="s">
        <v>67</v>
      </c>
      <c r="C24" s="10">
        <f t="shared" si="3"/>
        <v>0.6174118564</v>
      </c>
      <c r="D24" s="10">
        <f>(E24*'Base Line coverage'!C24*'Dataset lengths'!$B$2+F24*'Base Line coverage'!D24*'Dataset lengths'!$C$2+G24*'Base Line coverage'!E24*'Dataset lengths'!$D$2+J24*'Base Line coverage'!H24*'Dataset lengths'!$G$2+K24*'Base Line coverage'!I24*'Dataset lengths'!$H$2+P24*'Base Line coverage'!N24*'Dataset lengths'!$M$2+Q24*'Base Line coverage'!O24*'Dataset lengths'!$N$2+R24*'Base Line coverage'!P24*'Dataset lengths'!$O$2+S24*'Base Line coverage'!Q24*'Dataset lengths'!$P$2+T24*'Base Line coverage'!R24*'Dataset lengths'!$Q$2+U24*'Base Line coverage'!S24*'Dataset lengths'!$R$2)/('Base Line coverage'!C24*'Dataset lengths'!$B$2+'Base Line coverage'!D24*'Dataset lengths'!$C$2+'Base Line coverage'!E24*'Dataset lengths'!$D$2+'Base Line coverage'!H24*'Dataset lengths'!$G$2+'Base Line coverage'!I24*'Dataset lengths'!$H$2+'Base Line coverage'!N24*'Dataset lengths'!$M$2+'Base Line coverage'!O24*'Dataset lengths'!$N$2+'Base Line coverage'!P24*'Dataset lengths'!$O$2+'Base Line coverage'!Q24*'Dataset lengths'!$P$2+'Base Line coverage'!R24*'Dataset lengths'!$Q$2+'Base Line coverage'!S24*'Dataset lengths'!$R$2)</f>
        <v>0.5649869045</v>
      </c>
      <c r="E24" s="27">
        <v>0.466564111131478</v>
      </c>
      <c r="F24" s="27">
        <v>0.630967427148972</v>
      </c>
      <c r="G24" s="27">
        <v>0.670517841164662</v>
      </c>
      <c r="H24" s="27">
        <v>0.761167635962715</v>
      </c>
      <c r="I24" s="27">
        <v>0.765647782600139</v>
      </c>
      <c r="J24" s="27">
        <v>0.762856580960667</v>
      </c>
      <c r="K24" s="27">
        <v>0.758460688540963</v>
      </c>
      <c r="L24" s="27">
        <v>0.694629517034933</v>
      </c>
      <c r="M24" s="27">
        <v>0.806248090758182</v>
      </c>
      <c r="N24" s="27">
        <v>0.766156872986476</v>
      </c>
      <c r="O24" s="27">
        <v>0.673322623236782</v>
      </c>
      <c r="P24" s="27">
        <v>0.821496873201797</v>
      </c>
      <c r="Q24" s="27">
        <v>0.262652612620415</v>
      </c>
      <c r="R24" s="27">
        <v>0.841660222703779</v>
      </c>
      <c r="S24" s="27">
        <v>0.77362009262372</v>
      </c>
      <c r="T24" s="27">
        <v>0.51482042490255</v>
      </c>
      <c r="U24" s="27">
        <v>0.287913545827909</v>
      </c>
    </row>
    <row r="25">
      <c r="A25" s="25" t="s">
        <v>48</v>
      </c>
      <c r="B25" s="26" t="s">
        <v>24</v>
      </c>
      <c r="C25" s="10">
        <f t="shared" si="3"/>
        <v>0.6298745406</v>
      </c>
      <c r="D25" s="10">
        <f>(E25*'Base Line coverage'!C25*'Dataset lengths'!$B$2+F25*'Base Line coverage'!D25*'Dataset lengths'!$C$2+G25*'Base Line coverage'!E25*'Dataset lengths'!$D$2+J25*'Base Line coverage'!H25*'Dataset lengths'!$G$2+K25*'Base Line coverage'!I25*'Dataset lengths'!$H$2+P25*'Base Line coverage'!N25*'Dataset lengths'!$M$2+Q25*'Base Line coverage'!O25*'Dataset lengths'!$N$2+R25*'Base Line coverage'!P25*'Dataset lengths'!$O$2+S25*'Base Line coverage'!Q25*'Dataset lengths'!$P$2+T25*'Base Line coverage'!R25*'Dataset lengths'!$Q$2+U25*'Base Line coverage'!S25*'Dataset lengths'!$R$2)/('Base Line coverage'!C25*'Dataset lengths'!$B$2+'Base Line coverage'!D25*'Dataset lengths'!$C$2+'Base Line coverage'!E25*'Dataset lengths'!$D$2+'Base Line coverage'!H25*'Dataset lengths'!$G$2+'Base Line coverage'!I25*'Dataset lengths'!$H$2+'Base Line coverage'!N25*'Dataset lengths'!$M$2+'Base Line coverage'!O25*'Dataset lengths'!$N$2+'Base Line coverage'!P25*'Dataset lengths'!$O$2+'Base Line coverage'!Q25*'Dataset lengths'!$P$2+'Base Line coverage'!R25*'Dataset lengths'!$Q$2+'Base Line coverage'!S25*'Dataset lengths'!$R$2)</f>
        <v>0.5725879292</v>
      </c>
      <c r="E25" s="27">
        <v>0.476738284030232</v>
      </c>
      <c r="F25" s="27">
        <v>0.71694118208499</v>
      </c>
      <c r="G25" s="27">
        <v>0.738352504944039</v>
      </c>
      <c r="H25" s="27">
        <v>0.807299895377168</v>
      </c>
      <c r="I25" s="27">
        <v>0.80544606000657</v>
      </c>
      <c r="J25" s="27">
        <v>0.806577779410215</v>
      </c>
      <c r="K25" s="27">
        <v>0.751623402084985</v>
      </c>
      <c r="L25" s="27">
        <v>0.695973323611298</v>
      </c>
      <c r="M25" s="27">
        <v>0.808503221828366</v>
      </c>
      <c r="N25" s="27">
        <v>0.722911601112077</v>
      </c>
      <c r="O25" s="27">
        <v>0.719238518519054</v>
      </c>
      <c r="P25" s="27">
        <v>0.743910571726156</v>
      </c>
      <c r="Q25" s="27">
        <v>0.440616138013542</v>
      </c>
      <c r="R25" s="27">
        <v>0.784243951562168</v>
      </c>
      <c r="S25" s="27">
        <v>0.578246810651805</v>
      </c>
      <c r="T25" s="27">
        <v>0.352196199835363</v>
      </c>
      <c r="U25" s="27">
        <v>0.539173122687775</v>
      </c>
    </row>
    <row r="26">
      <c r="A26" s="26" t="s">
        <v>49</v>
      </c>
      <c r="B26" s="26" t="s">
        <v>67</v>
      </c>
      <c r="C26" s="10">
        <f t="shared" si="3"/>
        <v>0.6063076501</v>
      </c>
      <c r="D26" s="10">
        <f>(E26*'Base Line coverage'!C26*'Dataset lengths'!$B$2+F26*'Base Line coverage'!D26*'Dataset lengths'!$C$2+G26*'Base Line coverage'!E26*'Dataset lengths'!$D$2+J26*'Base Line coverage'!H26*'Dataset lengths'!$G$2+K26*'Base Line coverage'!I26*'Dataset lengths'!$H$2+P26*'Base Line coverage'!N26*'Dataset lengths'!$M$2+Q26*'Base Line coverage'!O26*'Dataset lengths'!$N$2+R26*'Base Line coverage'!P26*'Dataset lengths'!$O$2+S26*'Base Line coverage'!Q26*'Dataset lengths'!$P$2+T26*'Base Line coverage'!R26*'Dataset lengths'!$Q$2+U26*'Base Line coverage'!S26*'Dataset lengths'!$R$2)/('Base Line coverage'!C26*'Dataset lengths'!$B$2+'Base Line coverage'!D26*'Dataset lengths'!$C$2+'Base Line coverage'!E26*'Dataset lengths'!$D$2+'Base Line coverage'!H26*'Dataset lengths'!$G$2+'Base Line coverage'!I26*'Dataset lengths'!$H$2+'Base Line coverage'!N26*'Dataset lengths'!$M$2+'Base Line coverage'!O26*'Dataset lengths'!$N$2+'Base Line coverage'!P26*'Dataset lengths'!$O$2+'Base Line coverage'!Q26*'Dataset lengths'!$P$2+'Base Line coverage'!R26*'Dataset lengths'!$Q$2+'Base Line coverage'!S26*'Dataset lengths'!$R$2)</f>
        <v>0.5427692651</v>
      </c>
      <c r="E26" s="27">
        <v>0.444162157754055</v>
      </c>
      <c r="F26" s="27">
        <v>0.716070549349949</v>
      </c>
      <c r="G26" s="27">
        <v>0.719518082891799</v>
      </c>
      <c r="H26" s="27">
        <v>0.793261010529362</v>
      </c>
      <c r="I26" s="27">
        <v>0.798974839548382</v>
      </c>
      <c r="J26" s="27">
        <v>0.795081602525025</v>
      </c>
      <c r="K26" s="27">
        <v>0.718866519762376</v>
      </c>
      <c r="L26" s="27">
        <v>0.668268561354705</v>
      </c>
      <c r="M26" s="27">
        <v>0.762138186085134</v>
      </c>
      <c r="N26" s="27">
        <v>0.750424922618407</v>
      </c>
      <c r="O26" s="27">
        <v>0.645599224157714</v>
      </c>
      <c r="P26" s="27">
        <v>0.752106307797527</v>
      </c>
      <c r="Q26" s="27">
        <v>0.375973613952211</v>
      </c>
      <c r="R26" s="27">
        <v>0.785134126308549</v>
      </c>
      <c r="S26" s="27">
        <v>0.550231607685166</v>
      </c>
      <c r="T26" s="27">
        <v>0.304376735269498</v>
      </c>
      <c r="U26" s="27">
        <v>0.507862847455281</v>
      </c>
    </row>
    <row r="27">
      <c r="A27" s="26" t="s">
        <v>50</v>
      </c>
      <c r="B27" s="26" t="s">
        <v>97</v>
      </c>
      <c r="C27" s="10">
        <f t="shared" si="3"/>
        <v>0.6011211532</v>
      </c>
      <c r="D27" s="10">
        <f>(E27*'Base Line coverage'!C27*'Dataset lengths'!$B$2+F27*'Base Line coverage'!D27*'Dataset lengths'!$C$2+G27*'Base Line coverage'!E27*'Dataset lengths'!$D$2+J27*'Base Line coverage'!H27*'Dataset lengths'!$G$2+K27*'Base Line coverage'!I27*'Dataset lengths'!$H$2+P27*'Base Line coverage'!N27*'Dataset lengths'!$M$2+Q27*'Base Line coverage'!O27*'Dataset lengths'!$N$2+R27*'Base Line coverage'!P27*'Dataset lengths'!$O$2+S27*'Base Line coverage'!Q27*'Dataset lengths'!$P$2+T27*'Base Line coverage'!R27*'Dataset lengths'!$Q$2+U27*'Base Line coverage'!S27*'Dataset lengths'!$R$2)/('Base Line coverage'!C27*'Dataset lengths'!$B$2+'Base Line coverage'!D27*'Dataset lengths'!$C$2+'Base Line coverage'!E27*'Dataset lengths'!$D$2+'Base Line coverage'!H27*'Dataset lengths'!$G$2+'Base Line coverage'!I27*'Dataset lengths'!$H$2+'Base Line coverage'!N27*'Dataset lengths'!$M$2+'Base Line coverage'!O27*'Dataset lengths'!$N$2+'Base Line coverage'!P27*'Dataset lengths'!$O$2+'Base Line coverage'!Q27*'Dataset lengths'!$P$2+'Base Line coverage'!R27*'Dataset lengths'!$Q$2+'Base Line coverage'!S27*'Dataset lengths'!$R$2)</f>
        <v>0.5341085055</v>
      </c>
      <c r="E27" s="27">
        <v>0.419321273054437</v>
      </c>
      <c r="F27" s="27">
        <v>0.711554935251881</v>
      </c>
      <c r="G27" s="27">
        <v>0.724299605528647</v>
      </c>
      <c r="H27" s="27">
        <v>0.807249750393744</v>
      </c>
      <c r="I27" s="27">
        <v>0.813108020800731</v>
      </c>
      <c r="J27" s="27">
        <v>0.809186626164253</v>
      </c>
      <c r="K27" s="27">
        <v>0.740576854886478</v>
      </c>
      <c r="L27" s="27">
        <v>0.701663879529126</v>
      </c>
      <c r="M27" s="27">
        <v>0.774894309161521</v>
      </c>
      <c r="N27" s="27">
        <v>0.764057604209992</v>
      </c>
      <c r="O27" s="27">
        <v>0.663211930644773</v>
      </c>
      <c r="P27" s="27">
        <v>0.764541971329819</v>
      </c>
      <c r="Q27" s="27">
        <v>0.315475950112091</v>
      </c>
      <c r="R27" s="27">
        <v>0.800489640683631</v>
      </c>
      <c r="S27" s="27">
        <v>0.553465078040265</v>
      </c>
      <c r="T27" s="27">
        <v>0.277339257084968</v>
      </c>
      <c r="U27" s="27">
        <v>0.496081493109716</v>
      </c>
    </row>
    <row r="28">
      <c r="A28" s="26" t="s">
        <v>51</v>
      </c>
      <c r="B28" s="26" t="s">
        <v>97</v>
      </c>
      <c r="C28" s="10">
        <f t="shared" si="3"/>
        <v>0.5543243211</v>
      </c>
      <c r="D28" s="10">
        <f>(E28*'Base Line coverage'!C28*'Dataset lengths'!$B$2+F28*'Base Line coverage'!D28*'Dataset lengths'!$C$2+G28*'Base Line coverage'!E28*'Dataset lengths'!$D$2+J28*'Base Line coverage'!H28*'Dataset lengths'!$G$2+K28*'Base Line coverage'!I28*'Dataset lengths'!$H$2+P28*'Base Line coverage'!N28*'Dataset lengths'!$M$2+Q28*'Base Line coverage'!O28*'Dataset lengths'!$N$2+R28*'Base Line coverage'!P28*'Dataset lengths'!$O$2+S28*'Base Line coverage'!Q28*'Dataset lengths'!$P$2+T28*'Base Line coverage'!R28*'Dataset lengths'!$Q$2+U28*'Base Line coverage'!S28*'Dataset lengths'!$R$2)/('Base Line coverage'!C28*'Dataset lengths'!$B$2+'Base Line coverage'!D28*'Dataset lengths'!$C$2+'Base Line coverage'!E28*'Dataset lengths'!$D$2+'Base Line coverage'!H28*'Dataset lengths'!$G$2+'Base Line coverage'!I28*'Dataset lengths'!$H$2+'Base Line coverage'!N28*'Dataset lengths'!$M$2+'Base Line coverage'!O28*'Dataset lengths'!$N$2+'Base Line coverage'!P28*'Dataset lengths'!$O$2+'Base Line coverage'!Q28*'Dataset lengths'!$P$2+'Base Line coverage'!R28*'Dataset lengths'!$Q$2+'Base Line coverage'!S28*'Dataset lengths'!$R$2)</f>
        <v>0.5056714556</v>
      </c>
      <c r="E28" s="27">
        <v>0.384128547122266</v>
      </c>
      <c r="F28" s="27">
        <v>0.654904907102759</v>
      </c>
      <c r="G28" s="27">
        <v>0.66260588648172</v>
      </c>
      <c r="H28" s="27">
        <v>0.75252066848096</v>
      </c>
      <c r="I28" s="27">
        <v>0.748819074255931</v>
      </c>
      <c r="J28" s="27">
        <v>0.751389004709901</v>
      </c>
      <c r="K28" s="27">
        <v>0.660553430989757</v>
      </c>
      <c r="L28" s="27">
        <v>0.619274738383982</v>
      </c>
      <c r="M28" s="27">
        <v>0.727428964556436</v>
      </c>
      <c r="N28" s="27">
        <v>0.680286225045578</v>
      </c>
      <c r="O28" s="27">
        <v>0.605567481945495</v>
      </c>
      <c r="P28" s="27">
        <v>0.747057734377562</v>
      </c>
      <c r="Q28" s="27">
        <v>0.278926367550082</v>
      </c>
      <c r="R28" s="27">
        <v>0.698564632222941</v>
      </c>
      <c r="S28" s="27">
        <v>0.491096304245089</v>
      </c>
      <c r="T28" s="27">
        <v>0.279261713881037</v>
      </c>
      <c r="U28" s="27">
        <v>0.48907900288148</v>
      </c>
    </row>
    <row r="29">
      <c r="A29" s="26" t="s">
        <v>52</v>
      </c>
      <c r="B29" s="26" t="s">
        <v>97</v>
      </c>
      <c r="C29" s="10">
        <f t="shared" si="3"/>
        <v>0.5587122506</v>
      </c>
      <c r="D29" s="10">
        <f>(E29*'Base Line coverage'!C29*'Dataset lengths'!$B$2+F29*'Base Line coverage'!D29*'Dataset lengths'!$C$2+G29*'Base Line coverage'!E29*'Dataset lengths'!$D$2+J29*'Base Line coverage'!H29*'Dataset lengths'!$G$2+K29*'Base Line coverage'!I29*'Dataset lengths'!$H$2+P29*'Base Line coverage'!N29*'Dataset lengths'!$M$2+Q29*'Base Line coverage'!O29*'Dataset lengths'!$N$2+R29*'Base Line coverage'!P29*'Dataset lengths'!$O$2+S29*'Base Line coverage'!Q29*'Dataset lengths'!$P$2+T29*'Base Line coverage'!R29*'Dataset lengths'!$Q$2+U29*'Base Line coverage'!S29*'Dataset lengths'!$R$2)/('Base Line coverage'!C29*'Dataset lengths'!$B$2+'Base Line coverage'!D29*'Dataset lengths'!$C$2+'Base Line coverage'!E29*'Dataset lengths'!$D$2+'Base Line coverage'!H29*'Dataset lengths'!$G$2+'Base Line coverage'!I29*'Dataset lengths'!$H$2+'Base Line coverage'!N29*'Dataset lengths'!$M$2+'Base Line coverage'!O29*'Dataset lengths'!$N$2+'Base Line coverage'!P29*'Dataset lengths'!$O$2+'Base Line coverage'!Q29*'Dataset lengths'!$P$2+'Base Line coverage'!R29*'Dataset lengths'!$Q$2+'Base Line coverage'!S29*'Dataset lengths'!$R$2)</f>
        <v>0.4985899358</v>
      </c>
      <c r="E29" s="27">
        <v>0.361808630278792</v>
      </c>
      <c r="F29" s="27">
        <v>0.649178269026326</v>
      </c>
      <c r="G29" s="27">
        <v>0.665885196580099</v>
      </c>
      <c r="H29" s="27">
        <v>0.765075274573207</v>
      </c>
      <c r="I29" s="27">
        <v>0.765697808915214</v>
      </c>
      <c r="J29" s="27">
        <v>0.765484577479495</v>
      </c>
      <c r="K29" s="27">
        <v>0.683007050247181</v>
      </c>
      <c r="L29" s="27">
        <v>0.662566382109905</v>
      </c>
      <c r="M29" s="27">
        <v>0.734423887646906</v>
      </c>
      <c r="N29" s="27">
        <v>0.705706979351725</v>
      </c>
      <c r="O29" s="27">
        <v>0.608099655401772</v>
      </c>
      <c r="P29" s="27">
        <v>0.793259830523902</v>
      </c>
      <c r="Q29" s="27">
        <v>0.235299752907315</v>
      </c>
      <c r="R29" s="27">
        <v>0.741515563735852</v>
      </c>
      <c r="S29" s="27">
        <v>0.519746164675673</v>
      </c>
      <c r="T29" s="27">
        <v>0.2548721336217</v>
      </c>
      <c r="U29" s="27">
        <v>0.475777587256354</v>
      </c>
    </row>
    <row r="30">
      <c r="A30" s="26" t="s">
        <v>53</v>
      </c>
      <c r="B30" s="26" t="s">
        <v>97</v>
      </c>
      <c r="C30" s="10">
        <f t="shared" si="3"/>
        <v>0.5383246665</v>
      </c>
      <c r="D30" s="10">
        <f>(E30*'Base Line coverage'!C30*'Dataset lengths'!$B$2+F30*'Base Line coverage'!D30*'Dataset lengths'!$C$2+G30*'Base Line coverage'!E30*'Dataset lengths'!$D$2+J30*'Base Line coverage'!H30*'Dataset lengths'!$G$2+K30*'Base Line coverage'!I30*'Dataset lengths'!$H$2+P30*'Base Line coverage'!N30*'Dataset lengths'!$M$2+Q30*'Base Line coverage'!O30*'Dataset lengths'!$N$2+R30*'Base Line coverage'!P30*'Dataset lengths'!$O$2+S30*'Base Line coverage'!Q30*'Dataset lengths'!$P$2+T30*'Base Line coverage'!R30*'Dataset lengths'!$Q$2+U30*'Base Line coverage'!S30*'Dataset lengths'!$R$2)/('Base Line coverage'!C30*'Dataset lengths'!$B$2+'Base Line coverage'!D30*'Dataset lengths'!$C$2+'Base Line coverage'!E30*'Dataset lengths'!$D$2+'Base Line coverage'!H30*'Dataset lengths'!$G$2+'Base Line coverage'!I30*'Dataset lengths'!$H$2+'Base Line coverage'!N30*'Dataset lengths'!$M$2+'Base Line coverage'!O30*'Dataset lengths'!$N$2+'Base Line coverage'!P30*'Dataset lengths'!$O$2+'Base Line coverage'!Q30*'Dataset lengths'!$P$2+'Base Line coverage'!R30*'Dataset lengths'!$Q$2+'Base Line coverage'!S30*'Dataset lengths'!$R$2)</f>
        <v>0.4555494033</v>
      </c>
      <c r="E30" s="27">
        <v>0.309262558545647</v>
      </c>
      <c r="F30" s="27">
        <v>0.701350286320438</v>
      </c>
      <c r="G30" s="27">
        <v>0.614093072440361</v>
      </c>
      <c r="H30" s="27">
        <v>0.720219702385535</v>
      </c>
      <c r="I30" s="27">
        <v>0.720356861878742</v>
      </c>
      <c r="J30" s="27">
        <v>0.720388126531819</v>
      </c>
      <c r="K30" s="27">
        <v>0.702661179640746</v>
      </c>
      <c r="L30" s="27">
        <v>0.640819137345463</v>
      </c>
      <c r="M30" s="27">
        <v>0.749532691992442</v>
      </c>
      <c r="N30" s="27">
        <v>0.744762090643532</v>
      </c>
      <c r="O30" s="27">
        <v>0.594798994293901</v>
      </c>
      <c r="P30" s="27">
        <v>0.762837258226974</v>
      </c>
      <c r="Q30" s="27">
        <v>0.314979210434925</v>
      </c>
      <c r="R30" s="27">
        <v>0.814954980312332</v>
      </c>
      <c r="S30" s="27">
        <v>0.33782105551735</v>
      </c>
      <c r="T30" s="27">
        <v>0.196008195221913</v>
      </c>
      <c r="U30" s="27">
        <v>0.447215407760442</v>
      </c>
    </row>
    <row r="31">
      <c r="A31" s="26" t="s">
        <v>54</v>
      </c>
      <c r="B31" s="26" t="s">
        <v>97</v>
      </c>
      <c r="C31" s="10">
        <f t="shared" si="3"/>
        <v>0.5725487281</v>
      </c>
      <c r="D31" s="10">
        <f>(E31*'Base Line coverage'!C31*'Dataset lengths'!$B$2+F31*'Base Line coverage'!D31*'Dataset lengths'!$C$2+G31*'Base Line coverage'!E31*'Dataset lengths'!$D$2+J31*'Base Line coverage'!H31*'Dataset lengths'!$G$2+K31*'Base Line coverage'!I31*'Dataset lengths'!$H$2+P31*'Base Line coverage'!N31*'Dataset lengths'!$M$2+Q31*'Base Line coverage'!O31*'Dataset lengths'!$N$2+R31*'Base Line coverage'!P31*'Dataset lengths'!$O$2+S31*'Base Line coverage'!Q31*'Dataset lengths'!$P$2+T31*'Base Line coverage'!R31*'Dataset lengths'!$Q$2+U31*'Base Line coverage'!S31*'Dataset lengths'!$R$2)/('Base Line coverage'!C31*'Dataset lengths'!$B$2+'Base Line coverage'!D31*'Dataset lengths'!$C$2+'Base Line coverage'!E31*'Dataset lengths'!$D$2+'Base Line coverage'!H31*'Dataset lengths'!$G$2+'Base Line coverage'!I31*'Dataset lengths'!$H$2+'Base Line coverage'!N31*'Dataset lengths'!$M$2+'Base Line coverage'!O31*'Dataset lengths'!$N$2+'Base Line coverage'!P31*'Dataset lengths'!$O$2+'Base Line coverage'!Q31*'Dataset lengths'!$P$2+'Base Line coverage'!R31*'Dataset lengths'!$Q$2+'Base Line coverage'!S31*'Dataset lengths'!$R$2)</f>
        <v>0.4944874233</v>
      </c>
      <c r="E31" s="27">
        <v>0.360819094322661</v>
      </c>
      <c r="F31" s="27">
        <v>0.708851910309659</v>
      </c>
      <c r="G31" s="27">
        <v>0.66304181168265</v>
      </c>
      <c r="H31" s="27">
        <v>0.752040626293363</v>
      </c>
      <c r="I31" s="27">
        <v>0.76018224412487</v>
      </c>
      <c r="J31" s="27">
        <v>0.754910701200636</v>
      </c>
      <c r="K31" s="27">
        <v>0.745612744707358</v>
      </c>
      <c r="L31" s="27">
        <v>0.684382241998085</v>
      </c>
      <c r="M31" s="27">
        <v>0.785047419943474</v>
      </c>
      <c r="N31" s="27">
        <v>0.761589748736917</v>
      </c>
      <c r="O31" s="27">
        <v>0.658332096371508</v>
      </c>
      <c r="P31" s="27">
        <v>0.773852327506896</v>
      </c>
      <c r="Q31" s="27">
        <v>0.332073490823231</v>
      </c>
      <c r="R31" s="27">
        <v>0.808723757087661</v>
      </c>
      <c r="S31" s="27">
        <v>0.43427257648188</v>
      </c>
      <c r="T31" s="27">
        <v>0.240450394452562</v>
      </c>
      <c r="U31" s="27">
        <v>0.475427200233544</v>
      </c>
    </row>
    <row r="32">
      <c r="A32" s="25" t="s">
        <v>55</v>
      </c>
      <c r="B32" s="26" t="s">
        <v>97</v>
      </c>
      <c r="C32" s="10">
        <f t="shared" si="3"/>
        <v>0.5991874</v>
      </c>
      <c r="D32" s="10">
        <f>(E32*'Base Line coverage'!C32*'Dataset lengths'!$B$2+F32*'Base Line coverage'!D32*'Dataset lengths'!$C$2+G32*'Base Line coverage'!E32*'Dataset lengths'!$D$2+J32*'Base Line coverage'!H32*'Dataset lengths'!$G$2+K32*'Base Line coverage'!I32*'Dataset lengths'!$H$2+P32*'Base Line coverage'!N32*'Dataset lengths'!$M$2+Q32*'Base Line coverage'!O32*'Dataset lengths'!$N$2+R32*'Base Line coverage'!P32*'Dataset lengths'!$O$2+S32*'Base Line coverage'!Q32*'Dataset lengths'!$P$2+T32*'Base Line coverage'!R32*'Dataset lengths'!$Q$2+U32*'Base Line coverage'!S32*'Dataset lengths'!$R$2)/('Base Line coverage'!C32*'Dataset lengths'!$B$2+'Base Line coverage'!D32*'Dataset lengths'!$C$2+'Base Line coverage'!E32*'Dataset lengths'!$D$2+'Base Line coverage'!H32*'Dataset lengths'!$G$2+'Base Line coverage'!I32*'Dataset lengths'!$H$2+'Base Line coverage'!N32*'Dataset lengths'!$M$2+'Base Line coverage'!O32*'Dataset lengths'!$N$2+'Base Line coverage'!P32*'Dataset lengths'!$O$2+'Base Line coverage'!Q32*'Dataset lengths'!$P$2+'Base Line coverage'!R32*'Dataset lengths'!$Q$2+'Base Line coverage'!S32*'Dataset lengths'!$R$2)</f>
        <v>0.5291466892</v>
      </c>
      <c r="E32" s="27">
        <v>0.426882403690491</v>
      </c>
      <c r="F32" s="27">
        <v>0.670398071713199</v>
      </c>
      <c r="G32" s="27">
        <v>0.687579446621036</v>
      </c>
      <c r="H32" s="27">
        <v>0.774297227361759</v>
      </c>
      <c r="I32" s="27">
        <v>0.768119568723389</v>
      </c>
      <c r="J32" s="27">
        <v>0.772648337419626</v>
      </c>
      <c r="K32" s="27">
        <v>0.765184756822843</v>
      </c>
      <c r="L32" s="27">
        <v>0.699895259099239</v>
      </c>
      <c r="M32" s="27">
        <v>0.796429950144733</v>
      </c>
      <c r="N32" s="27">
        <v>0.766498653377859</v>
      </c>
      <c r="O32" s="27">
        <v>0.671054467865993</v>
      </c>
      <c r="P32" s="27">
        <v>0.790068957280115</v>
      </c>
      <c r="Q32" s="27">
        <v>0.343490459030809</v>
      </c>
      <c r="R32" s="27">
        <v>0.82808505782146</v>
      </c>
      <c r="S32" s="27">
        <v>0.511060658434185</v>
      </c>
      <c r="T32" s="27">
        <v>0.295537802973135</v>
      </c>
      <c r="U32" s="27">
        <v>0.500125447682813</v>
      </c>
    </row>
    <row r="33">
      <c r="A33" s="26" t="s">
        <v>56</v>
      </c>
      <c r="B33" s="26" t="s">
        <v>97</v>
      </c>
      <c r="C33" s="10">
        <f t="shared" si="3"/>
        <v>0.5179945283</v>
      </c>
      <c r="D33" s="10">
        <f>(E33*'Base Line coverage'!C33*'Dataset lengths'!$B$2+F33*'Base Line coverage'!D33*'Dataset lengths'!$C$2+G33*'Base Line coverage'!E33*'Dataset lengths'!$D$2+J33*'Base Line coverage'!H33*'Dataset lengths'!$G$2+K33*'Base Line coverage'!I33*'Dataset lengths'!$H$2+P33*'Base Line coverage'!N33*'Dataset lengths'!$M$2+Q33*'Base Line coverage'!O33*'Dataset lengths'!$N$2+R33*'Base Line coverage'!P33*'Dataset lengths'!$O$2+S33*'Base Line coverage'!Q33*'Dataset lengths'!$P$2+T33*'Base Line coverage'!R33*'Dataset lengths'!$Q$2+U33*'Base Line coverage'!S33*'Dataset lengths'!$R$2)/('Base Line coverage'!C33*'Dataset lengths'!$B$2+'Base Line coverage'!D33*'Dataset lengths'!$C$2+'Base Line coverage'!E33*'Dataset lengths'!$D$2+'Base Line coverage'!H33*'Dataset lengths'!$G$2+'Base Line coverage'!I33*'Dataset lengths'!$H$2+'Base Line coverage'!N33*'Dataset lengths'!$M$2+'Base Line coverage'!O33*'Dataset lengths'!$N$2+'Base Line coverage'!P33*'Dataset lengths'!$O$2+'Base Line coverage'!Q33*'Dataset lengths'!$P$2+'Base Line coverage'!R33*'Dataset lengths'!$Q$2+'Base Line coverage'!S33*'Dataset lengths'!$R$2)</f>
        <v>0.4333920594</v>
      </c>
      <c r="E33" s="27">
        <v>0.28106562543678</v>
      </c>
      <c r="F33" s="27">
        <v>0.653600087256176</v>
      </c>
      <c r="G33" s="27">
        <v>0.60129022761716</v>
      </c>
      <c r="H33" s="27">
        <v>0.708553534260389</v>
      </c>
      <c r="I33" s="27">
        <v>0.707953264695394</v>
      </c>
      <c r="J33" s="27">
        <v>0.708361457614893</v>
      </c>
      <c r="K33" s="27">
        <v>0.660845752130831</v>
      </c>
      <c r="L33" s="27">
        <v>0.588021111940643</v>
      </c>
      <c r="M33" s="27">
        <v>0.736277341427236</v>
      </c>
      <c r="N33" s="27">
        <v>0.720011493967548</v>
      </c>
      <c r="O33" s="27">
        <v>0.558172485343383</v>
      </c>
      <c r="P33" s="27">
        <v>0.723169895641541</v>
      </c>
      <c r="Q33" s="27">
        <v>0.345923880121379</v>
      </c>
      <c r="R33" s="27">
        <v>0.768443349813895</v>
      </c>
      <c r="S33" s="27">
        <v>0.372319612749289</v>
      </c>
      <c r="T33" s="27">
        <v>0.173385553863681</v>
      </c>
      <c r="U33" s="27">
        <v>0.409534369562261</v>
      </c>
    </row>
    <row r="34">
      <c r="A34" s="26" t="s">
        <v>57</v>
      </c>
      <c r="B34" s="26" t="s">
        <v>97</v>
      </c>
      <c r="C34" s="10">
        <f t="shared" si="3"/>
        <v>0.5585018265</v>
      </c>
      <c r="D34" s="10">
        <f>(E34*'Base Line coverage'!C34*'Dataset lengths'!$B$2+F34*'Base Line coverage'!D34*'Dataset lengths'!$C$2+G34*'Base Line coverage'!E34*'Dataset lengths'!$D$2+J34*'Base Line coverage'!H34*'Dataset lengths'!$G$2+K34*'Base Line coverage'!I34*'Dataset lengths'!$H$2+P34*'Base Line coverage'!N34*'Dataset lengths'!$M$2+Q34*'Base Line coverage'!O34*'Dataset lengths'!$N$2+R34*'Base Line coverage'!P34*'Dataset lengths'!$O$2+S34*'Base Line coverage'!Q34*'Dataset lengths'!$P$2+T34*'Base Line coverage'!R34*'Dataset lengths'!$Q$2+U34*'Base Line coverage'!S34*'Dataset lengths'!$R$2)/('Base Line coverage'!C34*'Dataset lengths'!$B$2+'Base Line coverage'!D34*'Dataset lengths'!$C$2+'Base Line coverage'!E34*'Dataset lengths'!$D$2+'Base Line coverage'!H34*'Dataset lengths'!$G$2+'Base Line coverage'!I34*'Dataset lengths'!$H$2+'Base Line coverage'!N34*'Dataset lengths'!$M$2+'Base Line coverage'!O34*'Dataset lengths'!$N$2+'Base Line coverage'!P34*'Dataset lengths'!$O$2+'Base Line coverage'!Q34*'Dataset lengths'!$P$2+'Base Line coverage'!R34*'Dataset lengths'!$Q$2+'Base Line coverage'!S34*'Dataset lengths'!$R$2)</f>
        <v>0.4645262834</v>
      </c>
      <c r="E34" s="27">
        <v>0.324158585727142</v>
      </c>
      <c r="F34" s="27">
        <v>0.651214372808944</v>
      </c>
      <c r="G34" s="27">
        <v>0.63259682602227</v>
      </c>
      <c r="H34" s="27">
        <v>0.737179609040695</v>
      </c>
      <c r="I34" s="27">
        <v>0.740272010803369</v>
      </c>
      <c r="J34" s="27">
        <v>0.738469622778026</v>
      </c>
      <c r="K34" s="27">
        <v>0.708245290957647</v>
      </c>
      <c r="L34" s="27">
        <v>0.646816774062968</v>
      </c>
      <c r="M34" s="27">
        <v>0.780203622196351</v>
      </c>
      <c r="N34" s="27">
        <v>0.754532988891304</v>
      </c>
      <c r="O34" s="27">
        <v>0.609362741924394</v>
      </c>
      <c r="P34" s="27">
        <v>0.803925215064778</v>
      </c>
      <c r="Q34" s="27">
        <v>0.369204278918442</v>
      </c>
      <c r="R34" s="27">
        <v>0.822076378283385</v>
      </c>
      <c r="S34" s="27">
        <v>0.451547843226761</v>
      </c>
      <c r="T34" s="27">
        <v>0.199395505820425</v>
      </c>
      <c r="U34" s="27">
        <v>0.442686171803787</v>
      </c>
    </row>
    <row r="35">
      <c r="A35" s="26" t="s">
        <v>58</v>
      </c>
      <c r="B35" s="26" t="s">
        <v>97</v>
      </c>
      <c r="C35" s="10">
        <f t="shared" si="3"/>
        <v>0.5932224371</v>
      </c>
      <c r="D35" s="10">
        <f>(E35*'Base Line coverage'!C35*'Dataset lengths'!$B$2+F35*'Base Line coverage'!D35*'Dataset lengths'!$C$2+G35*'Base Line coverage'!E35*'Dataset lengths'!$D$2+J35*'Base Line coverage'!H35*'Dataset lengths'!$G$2+K35*'Base Line coverage'!I35*'Dataset lengths'!$H$2+P35*'Base Line coverage'!N35*'Dataset lengths'!$M$2+Q35*'Base Line coverage'!O35*'Dataset lengths'!$N$2+R35*'Base Line coverage'!P35*'Dataset lengths'!$O$2+S35*'Base Line coverage'!Q35*'Dataset lengths'!$P$2+T35*'Base Line coverage'!R35*'Dataset lengths'!$Q$2+U35*'Base Line coverage'!S35*'Dataset lengths'!$R$2)/('Base Line coverage'!C35*'Dataset lengths'!$B$2+'Base Line coverage'!D35*'Dataset lengths'!$C$2+'Base Line coverage'!E35*'Dataset lengths'!$D$2+'Base Line coverage'!H35*'Dataset lengths'!$G$2+'Base Line coverage'!I35*'Dataset lengths'!$H$2+'Base Line coverage'!N35*'Dataset lengths'!$M$2+'Base Line coverage'!O35*'Dataset lengths'!$N$2+'Base Line coverage'!P35*'Dataset lengths'!$O$2+'Base Line coverage'!Q35*'Dataset lengths'!$P$2+'Base Line coverage'!R35*'Dataset lengths'!$Q$2+'Base Line coverage'!S35*'Dataset lengths'!$R$2)</f>
        <v>0.5150381157</v>
      </c>
      <c r="E35" s="27">
        <v>0.406832371301092</v>
      </c>
      <c r="F35" s="27">
        <v>0.655524356666254</v>
      </c>
      <c r="G35" s="27">
        <v>0.670067776999919</v>
      </c>
      <c r="H35" s="27">
        <v>0.763148966738445</v>
      </c>
      <c r="I35" s="27">
        <v>0.754207031429622</v>
      </c>
      <c r="J35" s="27">
        <v>0.760335160899904</v>
      </c>
      <c r="K35" s="27">
        <v>0.745444417928037</v>
      </c>
      <c r="L35" s="27">
        <v>0.673904750097987</v>
      </c>
      <c r="M35" s="27">
        <v>0.800588027375604</v>
      </c>
      <c r="N35" s="27">
        <v>0.760450480765641</v>
      </c>
      <c r="O35" s="27">
        <v>0.651340867465713</v>
      </c>
      <c r="P35" s="27">
        <v>0.805804770537146</v>
      </c>
      <c r="Q35" s="27">
        <v>0.416066740284124</v>
      </c>
      <c r="R35" s="27">
        <v>0.80827866971447</v>
      </c>
      <c r="S35" s="27">
        <v>0.490754355180464</v>
      </c>
      <c r="T35" s="27">
        <v>0.277767736141905</v>
      </c>
      <c r="U35" s="27">
        <v>0.488570452694443</v>
      </c>
    </row>
    <row r="36">
      <c r="A36" s="26" t="s">
        <v>59</v>
      </c>
      <c r="B36" s="26" t="s">
        <v>74</v>
      </c>
      <c r="C36" s="10">
        <f t="shared" si="3"/>
        <v>0.4726593921</v>
      </c>
      <c r="D36" s="10">
        <f>(E36*'Base Line coverage'!C36*'Dataset lengths'!$B$2+F36*'Base Line coverage'!D36*'Dataset lengths'!$C$2+G36*'Base Line coverage'!E36*'Dataset lengths'!$D$2+J36*'Base Line coverage'!H36*'Dataset lengths'!$G$2+K36*'Base Line coverage'!I36*'Dataset lengths'!$H$2+P36*'Base Line coverage'!N36*'Dataset lengths'!$M$2+Q36*'Base Line coverage'!O36*'Dataset lengths'!$N$2+R36*'Base Line coverage'!P36*'Dataset lengths'!$O$2+S36*'Base Line coverage'!Q36*'Dataset lengths'!$P$2+T36*'Base Line coverage'!R36*'Dataset lengths'!$Q$2+U36*'Base Line coverage'!S36*'Dataset lengths'!$R$2)/('Base Line coverage'!C36*'Dataset lengths'!$B$2+'Base Line coverage'!D36*'Dataset lengths'!$C$2+'Base Line coverage'!E36*'Dataset lengths'!$D$2+'Base Line coverage'!H36*'Dataset lengths'!$G$2+'Base Line coverage'!I36*'Dataset lengths'!$H$2+'Base Line coverage'!N36*'Dataset lengths'!$M$2+'Base Line coverage'!O36*'Dataset lengths'!$N$2+'Base Line coverage'!P36*'Dataset lengths'!$O$2+'Base Line coverage'!Q36*'Dataset lengths'!$P$2+'Base Line coverage'!R36*'Dataset lengths'!$Q$2+'Base Line coverage'!S36*'Dataset lengths'!$R$2)</f>
        <v>0.4223628807</v>
      </c>
      <c r="E36" s="27">
        <v>0.292349062742367</v>
      </c>
      <c r="F36" s="27">
        <v>0.657325176667848</v>
      </c>
      <c r="G36" s="27">
        <v>0.580933287903421</v>
      </c>
      <c r="H36" s="27">
        <v>0.678175054357812</v>
      </c>
      <c r="I36" s="27">
        <v>0.696393764797372</v>
      </c>
      <c r="J36" s="27">
        <v>0.684406990639353</v>
      </c>
      <c r="K36" s="27">
        <v>0.567040675482798</v>
      </c>
      <c r="L36" s="27">
        <v>0.529723378147953</v>
      </c>
      <c r="M36" s="27">
        <v>0.638828279065852</v>
      </c>
      <c r="N36" s="27">
        <v>0.635943570051787</v>
      </c>
      <c r="O36" s="27">
        <v>0.489049250336381</v>
      </c>
      <c r="P36" s="27">
        <v>0.603424727814771</v>
      </c>
      <c r="Q36" s="27">
        <v>0.250354786199887</v>
      </c>
      <c r="R36" s="27">
        <v>0.582619371506741</v>
      </c>
      <c r="S36" s="27">
        <v>0.402722987983272</v>
      </c>
      <c r="T36" s="27">
        <v>0.182796052655799</v>
      </c>
      <c r="U36" s="27">
        <v>0.395280193149892</v>
      </c>
    </row>
    <row r="37">
      <c r="A37" s="26" t="s">
        <v>60</v>
      </c>
      <c r="B37" s="26" t="s">
        <v>74</v>
      </c>
      <c r="C37" s="10">
        <f t="shared" si="3"/>
        <v>0.5168531021</v>
      </c>
      <c r="D37" s="10">
        <f>(E37*'Base Line coverage'!C37*'Dataset lengths'!$B$2+F37*'Base Line coverage'!D37*'Dataset lengths'!$C$2+G37*'Base Line coverage'!E37*'Dataset lengths'!$D$2+J37*'Base Line coverage'!H37*'Dataset lengths'!$G$2+K37*'Base Line coverage'!I37*'Dataset lengths'!$H$2+P37*'Base Line coverage'!N37*'Dataset lengths'!$M$2+Q37*'Base Line coverage'!O37*'Dataset lengths'!$N$2+R37*'Base Line coverage'!P37*'Dataset lengths'!$O$2+S37*'Base Line coverage'!Q37*'Dataset lengths'!$P$2+T37*'Base Line coverage'!R37*'Dataset lengths'!$Q$2+U37*'Base Line coverage'!S37*'Dataset lengths'!$R$2)/('Base Line coverage'!C37*'Dataset lengths'!$B$2+'Base Line coverage'!D37*'Dataset lengths'!$C$2+'Base Line coverage'!E37*'Dataset lengths'!$D$2+'Base Line coverage'!H37*'Dataset lengths'!$G$2+'Base Line coverage'!I37*'Dataset lengths'!$H$2+'Base Line coverage'!N37*'Dataset lengths'!$M$2+'Base Line coverage'!O37*'Dataset lengths'!$N$2+'Base Line coverage'!P37*'Dataset lengths'!$O$2+'Base Line coverage'!Q37*'Dataset lengths'!$P$2+'Base Line coverage'!R37*'Dataset lengths'!$Q$2+'Base Line coverage'!S37*'Dataset lengths'!$R$2)</f>
        <v>0.4515398228</v>
      </c>
      <c r="E37" s="27">
        <v>0.329451610074574</v>
      </c>
      <c r="F37" s="27">
        <v>0.64871276596816</v>
      </c>
      <c r="G37" s="27">
        <v>0.613350043708785</v>
      </c>
      <c r="H37" s="27">
        <v>0.715559325605322</v>
      </c>
      <c r="I37" s="27">
        <v>0.72083353733684</v>
      </c>
      <c r="J37" s="27">
        <v>0.717722850159111</v>
      </c>
      <c r="K37" s="27">
        <v>0.594314524400561</v>
      </c>
      <c r="L37" s="27">
        <v>0.572921285366039</v>
      </c>
      <c r="M37" s="27">
        <v>0.659750644901161</v>
      </c>
      <c r="N37" s="27">
        <v>0.660883486258292</v>
      </c>
      <c r="O37" s="27">
        <v>0.520627163453308</v>
      </c>
      <c r="P37" s="27">
        <v>0.694014930523653</v>
      </c>
      <c r="Q37" s="27">
        <v>0.330858791369756</v>
      </c>
      <c r="R37" s="27">
        <v>0.65272063278429</v>
      </c>
      <c r="S37" s="27">
        <v>0.485036966819925</v>
      </c>
      <c r="T37" s="27">
        <v>0.211896539205959</v>
      </c>
      <c r="U37" s="27">
        <v>0.407304467691492</v>
      </c>
    </row>
    <row r="38">
      <c r="A38" s="26" t="s">
        <v>61</v>
      </c>
      <c r="B38" s="26" t="s">
        <v>74</v>
      </c>
      <c r="C38" s="10">
        <f t="shared" si="3"/>
        <v>0.551207936</v>
      </c>
      <c r="D38" s="10">
        <f>(E38*'Base Line coverage'!C38*'Dataset lengths'!$B$2+F38*'Base Line coverage'!D38*'Dataset lengths'!$C$2+G38*'Base Line coverage'!E38*'Dataset lengths'!$D$2+J38*'Base Line coverage'!H38*'Dataset lengths'!$G$2+K38*'Base Line coverage'!I38*'Dataset lengths'!$H$2+P38*'Base Line coverage'!N38*'Dataset lengths'!$M$2+Q38*'Base Line coverage'!O38*'Dataset lengths'!$N$2+R38*'Base Line coverage'!P38*'Dataset lengths'!$O$2+S38*'Base Line coverage'!Q38*'Dataset lengths'!$P$2+T38*'Base Line coverage'!R38*'Dataset lengths'!$Q$2+U38*'Base Line coverage'!S38*'Dataset lengths'!$R$2)/('Base Line coverage'!C38*'Dataset lengths'!$B$2+'Base Line coverage'!D38*'Dataset lengths'!$C$2+'Base Line coverage'!E38*'Dataset lengths'!$D$2+'Base Line coverage'!H38*'Dataset lengths'!$G$2+'Base Line coverage'!I38*'Dataset lengths'!$H$2+'Base Line coverage'!N38*'Dataset lengths'!$M$2+'Base Line coverage'!O38*'Dataset lengths'!$N$2+'Base Line coverage'!P38*'Dataset lengths'!$O$2+'Base Line coverage'!Q38*'Dataset lengths'!$P$2+'Base Line coverage'!R38*'Dataset lengths'!$Q$2+'Base Line coverage'!S38*'Dataset lengths'!$R$2)</f>
        <v>0.4826989496</v>
      </c>
      <c r="E38" s="27">
        <v>0.375580977061728</v>
      </c>
      <c r="F38" s="27">
        <v>0.657825473204514</v>
      </c>
      <c r="G38" s="27">
        <v>0.656242711276394</v>
      </c>
      <c r="H38" s="27">
        <v>0.747632883750782</v>
      </c>
      <c r="I38" s="27">
        <v>0.754677800961621</v>
      </c>
      <c r="J38" s="27">
        <v>0.750080175304117</v>
      </c>
      <c r="K38" s="27">
        <v>0.636975405215363</v>
      </c>
      <c r="L38" s="27">
        <v>0.597067434839071</v>
      </c>
      <c r="M38" s="27">
        <v>0.688292685468839</v>
      </c>
      <c r="N38" s="27">
        <v>0.687329581738588</v>
      </c>
      <c r="O38" s="27">
        <v>0.560181122936958</v>
      </c>
      <c r="P38" s="27">
        <v>0.744041703503298</v>
      </c>
      <c r="Q38" s="27">
        <v>0.33465372161596</v>
      </c>
      <c r="R38" s="27">
        <v>0.691665777938484</v>
      </c>
      <c r="S38" s="27">
        <v>0.545271978451838</v>
      </c>
      <c r="T38" s="27">
        <v>0.238514244518336</v>
      </c>
      <c r="U38" s="27">
        <v>0.432435127703314</v>
      </c>
    </row>
    <row r="39">
      <c r="A39" s="26" t="s">
        <v>100</v>
      </c>
      <c r="B39" s="26" t="s">
        <v>74</v>
      </c>
      <c r="C39" s="10">
        <f t="shared" si="3"/>
        <v>0.3256834663</v>
      </c>
      <c r="D39" s="10">
        <f>(E39*'Base Line coverage'!C39*'Dataset lengths'!$B$2+F39*'Base Line coverage'!D39*'Dataset lengths'!$C$2+G39*'Base Line coverage'!E39*'Dataset lengths'!$D$2+J39*'Base Line coverage'!H39*'Dataset lengths'!$G$2+K39*'Base Line coverage'!I39*'Dataset lengths'!$H$2+P39*'Base Line coverage'!N39*'Dataset lengths'!$M$2+Q39*'Base Line coverage'!O39*'Dataset lengths'!$N$2+R39*'Base Line coverage'!P39*'Dataset lengths'!$O$2+S39*'Base Line coverage'!Q39*'Dataset lengths'!$P$2+T39*'Base Line coverage'!R39*'Dataset lengths'!$Q$2+U39*'Base Line coverage'!S39*'Dataset lengths'!$R$2)/('Base Line coverage'!C39*'Dataset lengths'!$B$2+'Base Line coverage'!D39*'Dataset lengths'!$C$2+'Base Line coverage'!E39*'Dataset lengths'!$D$2+'Base Line coverage'!H39*'Dataset lengths'!$G$2+'Base Line coverage'!I39*'Dataset lengths'!$H$2+'Base Line coverage'!N39*'Dataset lengths'!$M$2+'Base Line coverage'!O39*'Dataset lengths'!$N$2+'Base Line coverage'!P39*'Dataset lengths'!$O$2+'Base Line coverage'!Q39*'Dataset lengths'!$P$2+'Base Line coverage'!R39*'Dataset lengths'!$Q$2+'Base Line coverage'!S39*'Dataset lengths'!$R$2)</f>
        <v>0.2672700073</v>
      </c>
      <c r="E39" s="27">
        <v>0.121530347122617</v>
      </c>
      <c r="F39" s="27">
        <v>0.541897043153804</v>
      </c>
      <c r="G39" s="27">
        <v>0.425230318511788</v>
      </c>
      <c r="H39" s="27">
        <v>0.484120938086823</v>
      </c>
      <c r="I39" s="27">
        <v>0.493235888143845</v>
      </c>
      <c r="J39" s="27">
        <v>0.487318046101463</v>
      </c>
      <c r="K39" s="27">
        <v>0.404123155147981</v>
      </c>
      <c r="L39" s="27">
        <v>0.344086058361546</v>
      </c>
      <c r="M39" s="27">
        <v>0.521625301414111</v>
      </c>
      <c r="N39" s="27">
        <v>0.430252088625947</v>
      </c>
      <c r="O39" s="27">
        <v>0.377003714167888</v>
      </c>
      <c r="P39" s="27">
        <v>0.538295945167613</v>
      </c>
      <c r="Q39" s="27">
        <v>0.168129286440325</v>
      </c>
      <c r="R39" s="27">
        <v>0.457772363326725</v>
      </c>
      <c r="S39" s="27">
        <v>0.0871122081114779</v>
      </c>
      <c r="T39" s="27">
        <v>0.0397208168180259</v>
      </c>
      <c r="U39" s="27">
        <v>0.311388599453476</v>
      </c>
    </row>
    <row r="40">
      <c r="A40" s="26" t="s">
        <v>101</v>
      </c>
      <c r="B40" s="26" t="s">
        <v>74</v>
      </c>
      <c r="C40" s="10">
        <f t="shared" si="3"/>
        <v>0.3894464466</v>
      </c>
      <c r="D40" s="10">
        <f>(E40*'Base Line coverage'!C40*'Dataset lengths'!$B$2+F40*'Base Line coverage'!D40*'Dataset lengths'!$C$2+G40*'Base Line coverage'!E40*'Dataset lengths'!$D$2+J40*'Base Line coverage'!H40*'Dataset lengths'!$G$2+K40*'Base Line coverage'!I40*'Dataset lengths'!$H$2+P40*'Base Line coverage'!N40*'Dataset lengths'!$M$2+Q40*'Base Line coverage'!O40*'Dataset lengths'!$N$2+R40*'Base Line coverage'!P40*'Dataset lengths'!$O$2+S40*'Base Line coverage'!Q40*'Dataset lengths'!$P$2+T40*'Base Line coverage'!R40*'Dataset lengths'!$Q$2+U40*'Base Line coverage'!S40*'Dataset lengths'!$R$2)/('Base Line coverage'!C40*'Dataset lengths'!$B$2+'Base Line coverage'!D40*'Dataset lengths'!$C$2+'Base Line coverage'!E40*'Dataset lengths'!$D$2+'Base Line coverage'!H40*'Dataset lengths'!$G$2+'Base Line coverage'!I40*'Dataset lengths'!$H$2+'Base Line coverage'!N40*'Dataset lengths'!$M$2+'Base Line coverage'!O40*'Dataset lengths'!$N$2+'Base Line coverage'!P40*'Dataset lengths'!$O$2+'Base Line coverage'!Q40*'Dataset lengths'!$P$2+'Base Line coverage'!R40*'Dataset lengths'!$Q$2+'Base Line coverage'!S40*'Dataset lengths'!$R$2)</f>
        <v>0.3320727747</v>
      </c>
      <c r="E40" s="27">
        <v>0.155755301312587</v>
      </c>
      <c r="F40" s="27">
        <v>0.575597664416466</v>
      </c>
      <c r="G40" s="27">
        <v>0.523347121126681</v>
      </c>
      <c r="H40" s="27">
        <v>0.587042624549444</v>
      </c>
      <c r="I40" s="27">
        <v>0.607038591604285</v>
      </c>
      <c r="J40" s="27">
        <v>0.593589007198033</v>
      </c>
      <c r="K40" s="27">
        <v>0.518581272410133</v>
      </c>
      <c r="L40" s="27">
        <v>0.481248755134363</v>
      </c>
      <c r="M40" s="27">
        <v>0.607328172170743</v>
      </c>
      <c r="N40" s="27">
        <v>0.543287576105491</v>
      </c>
      <c r="O40" s="27">
        <v>0.49484578518008</v>
      </c>
      <c r="P40" s="27">
        <v>0.608320314161403</v>
      </c>
      <c r="Q40" s="27">
        <v>0.198522916970733</v>
      </c>
      <c r="R40" s="27">
        <v>0.496272421107728</v>
      </c>
      <c r="S40" s="27">
        <v>0.196634390122253</v>
      </c>
      <c r="T40" s="27">
        <v>0.0794089972988449</v>
      </c>
      <c r="U40" s="27">
        <v>0.337881506822342</v>
      </c>
    </row>
    <row r="41">
      <c r="A41" s="26" t="s">
        <v>102</v>
      </c>
      <c r="B41" s="26" t="s">
        <v>74</v>
      </c>
      <c r="C41" s="10">
        <f t="shared" si="3"/>
        <v>0.4575075964</v>
      </c>
      <c r="D41" s="10">
        <f>(E41*'Base Line coverage'!C41*'Dataset lengths'!$B$2+F41*'Base Line coverage'!D41*'Dataset lengths'!$C$2+G41*'Base Line coverage'!E41*'Dataset lengths'!$D$2+J41*'Base Line coverage'!H41*'Dataset lengths'!$G$2+K41*'Base Line coverage'!I41*'Dataset lengths'!$H$2+P41*'Base Line coverage'!N41*'Dataset lengths'!$M$2+Q41*'Base Line coverage'!O41*'Dataset lengths'!$N$2+R41*'Base Line coverage'!P41*'Dataset lengths'!$O$2+S41*'Base Line coverage'!Q41*'Dataset lengths'!$P$2+T41*'Base Line coverage'!R41*'Dataset lengths'!$Q$2+U41*'Base Line coverage'!S41*'Dataset lengths'!$R$2)/('Base Line coverage'!C41*'Dataset lengths'!$B$2+'Base Line coverage'!D41*'Dataset lengths'!$C$2+'Base Line coverage'!E41*'Dataset lengths'!$D$2+'Base Line coverage'!H41*'Dataset lengths'!$G$2+'Base Line coverage'!I41*'Dataset lengths'!$H$2+'Base Line coverage'!N41*'Dataset lengths'!$M$2+'Base Line coverage'!O41*'Dataset lengths'!$N$2+'Base Line coverage'!P41*'Dataset lengths'!$O$2+'Base Line coverage'!Q41*'Dataset lengths'!$P$2+'Base Line coverage'!R41*'Dataset lengths'!$Q$2+'Base Line coverage'!S41*'Dataset lengths'!$R$2)</f>
        <v>0.3883429131</v>
      </c>
      <c r="E41" s="27">
        <v>0.199481994702521</v>
      </c>
      <c r="F41" s="27">
        <v>0.637812972666536</v>
      </c>
      <c r="G41" s="27">
        <v>0.603222879962266</v>
      </c>
      <c r="H41" s="27">
        <v>0.660685288379592</v>
      </c>
      <c r="I41" s="27">
        <v>0.680455230372525</v>
      </c>
      <c r="J41" s="27">
        <v>0.667479607309193</v>
      </c>
      <c r="K41" s="27">
        <v>0.599704547613384</v>
      </c>
      <c r="L41" s="27">
        <v>0.543355246521719</v>
      </c>
      <c r="M41" s="27">
        <v>0.696283194413449</v>
      </c>
      <c r="N41" s="27">
        <v>0.60675485447005</v>
      </c>
      <c r="O41" s="27">
        <v>0.559032393076187</v>
      </c>
      <c r="P41" s="27">
        <v>0.68704309103894</v>
      </c>
      <c r="Q41" s="27">
        <v>0.232709466655534</v>
      </c>
      <c r="R41" s="27">
        <v>0.650940283291527</v>
      </c>
      <c r="S41" s="27">
        <v>0.253775446617434</v>
      </c>
      <c r="T41" s="27">
        <v>0.119629943778168</v>
      </c>
      <c r="U41" s="27">
        <v>0.380783326313684</v>
      </c>
    </row>
    <row r="42">
      <c r="A42" s="26" t="s">
        <v>103</v>
      </c>
      <c r="B42" s="26" t="s">
        <v>74</v>
      </c>
      <c r="C42" s="10">
        <f t="shared" si="3"/>
        <v>0.5109927504</v>
      </c>
      <c r="D42" s="10">
        <f>(E42*'Base Line coverage'!C42*'Dataset lengths'!$B$2+F42*'Base Line coverage'!D42*'Dataset lengths'!$C$2+G42*'Base Line coverage'!E42*'Dataset lengths'!$D$2+J42*'Base Line coverage'!H42*'Dataset lengths'!$G$2+K42*'Base Line coverage'!I42*'Dataset lengths'!$H$2+P42*'Base Line coverage'!N42*'Dataset lengths'!$M$2+Q42*'Base Line coverage'!O42*'Dataset lengths'!$N$2+R42*'Base Line coverage'!P42*'Dataset lengths'!$O$2+S42*'Base Line coverage'!Q42*'Dataset lengths'!$P$2+T42*'Base Line coverage'!R42*'Dataset lengths'!$Q$2+U42*'Base Line coverage'!S42*'Dataset lengths'!$R$2)/('Base Line coverage'!C42*'Dataset lengths'!$B$2+'Base Line coverage'!D42*'Dataset lengths'!$C$2+'Base Line coverage'!E42*'Dataset lengths'!$D$2+'Base Line coverage'!H42*'Dataset lengths'!$G$2+'Base Line coverage'!I42*'Dataset lengths'!$H$2+'Base Line coverage'!N42*'Dataset lengths'!$M$2+'Base Line coverage'!O42*'Dataset lengths'!$N$2+'Base Line coverage'!P42*'Dataset lengths'!$O$2+'Base Line coverage'!Q42*'Dataset lengths'!$P$2+'Base Line coverage'!R42*'Dataset lengths'!$Q$2+'Base Line coverage'!S42*'Dataset lengths'!$R$2)</f>
        <v>0.4494729464</v>
      </c>
      <c r="E42" s="27">
        <v>0.274789491581681</v>
      </c>
      <c r="F42" s="27">
        <v>0.65329767274878</v>
      </c>
      <c r="G42" s="27">
        <v>0.634629432986545</v>
      </c>
      <c r="H42" s="27">
        <v>0.738450340237803</v>
      </c>
      <c r="I42" s="27">
        <v>0.752753888650801</v>
      </c>
      <c r="J42" s="27">
        <v>0.742975608053209</v>
      </c>
      <c r="K42" s="27">
        <v>0.644597337415612</v>
      </c>
      <c r="L42" s="27">
        <v>0.591707220131378</v>
      </c>
      <c r="M42" s="27">
        <v>0.729552115945668</v>
      </c>
      <c r="N42" s="27">
        <v>0.661084533547341</v>
      </c>
      <c r="O42" s="27">
        <v>0.600362053885932</v>
      </c>
      <c r="P42" s="27">
        <v>0.713662841798751</v>
      </c>
      <c r="Q42" s="27">
        <v>0.283226081840694</v>
      </c>
      <c r="R42" s="27">
        <v>0.757983796543911</v>
      </c>
      <c r="S42" s="27">
        <v>0.323420896507841</v>
      </c>
      <c r="T42" s="27">
        <v>0.188153626932839</v>
      </c>
      <c r="U42" s="27">
        <v>0.404183467602897</v>
      </c>
    </row>
    <row r="43">
      <c r="A43" s="5" t="s">
        <v>20</v>
      </c>
      <c r="B43" s="37"/>
      <c r="C43" s="10">
        <f t="shared" si="3"/>
        <v>0.7520202262</v>
      </c>
      <c r="D43" s="10">
        <f>(E43*'Base Line coverage'!C43*'Dataset lengths'!$B$2+F43*'Base Line coverage'!D43*'Dataset lengths'!$C$2+G43*'Base Line coverage'!E43*'Dataset lengths'!$D$2+J43*'Base Line coverage'!H43*'Dataset lengths'!$G$2+K43*'Base Line coverage'!I43*'Dataset lengths'!$H$2+P43*'Base Line coverage'!N43*'Dataset lengths'!$M$2+Q43*'Base Line coverage'!O43*'Dataset lengths'!$N$2+R43*'Base Line coverage'!P43*'Dataset lengths'!$O$2+S43*'Base Line coverage'!Q43*'Dataset lengths'!$P$2+T43*'Base Line coverage'!R43*'Dataset lengths'!$Q$2+U43*'Base Line coverage'!S43*'Dataset lengths'!$R$2)/('Base Line coverage'!C43*'Dataset lengths'!$B$2+'Base Line coverage'!D43*'Dataset lengths'!$C$2+'Base Line coverage'!E43*'Dataset lengths'!$D$2+'Base Line coverage'!H43*'Dataset lengths'!$G$2+'Base Line coverage'!I43*'Dataset lengths'!$H$2+'Base Line coverage'!N43*'Dataset lengths'!$M$2+'Base Line coverage'!O43*'Dataset lengths'!$N$2+'Base Line coverage'!P43*'Dataset lengths'!$O$2+'Base Line coverage'!Q43*'Dataset lengths'!$P$2+'Base Line coverage'!R43*'Dataset lengths'!$Q$2+'Base Line coverage'!S43*'Dataset lengths'!$R$2)</f>
        <v>0.7041873239</v>
      </c>
      <c r="E43" s="11">
        <v>0.644194113528874</v>
      </c>
      <c r="F43" s="11">
        <v>0.727685246927206</v>
      </c>
      <c r="G43" s="11">
        <v>0.795086995525617</v>
      </c>
      <c r="H43" s="11">
        <v>0.851877930386157</v>
      </c>
      <c r="I43" s="11">
        <v>0.863224659332777</v>
      </c>
      <c r="J43" s="11">
        <v>0.855705901956903</v>
      </c>
      <c r="K43" s="11">
        <v>0.827794952728496</v>
      </c>
      <c r="L43" s="11">
        <v>0.77599318078433</v>
      </c>
      <c r="M43" s="11">
        <v>0.857489919168776</v>
      </c>
      <c r="N43" s="11">
        <v>0.819441106160713</v>
      </c>
      <c r="O43" s="11">
        <v>0.778156554460264</v>
      </c>
      <c r="P43" s="11">
        <v>0.897750001609828</v>
      </c>
      <c r="Q43" s="11">
        <v>0.616711359114818</v>
      </c>
      <c r="R43" s="11">
        <v>0.890174746381575</v>
      </c>
      <c r="S43" s="11">
        <v>0.789823007101935</v>
      </c>
      <c r="T43" s="11">
        <v>0.59253963426672</v>
      </c>
      <c r="U43" s="11">
        <v>0.634756529158515</v>
      </c>
    </row>
    <row r="44">
      <c r="A44" s="5" t="s">
        <v>21</v>
      </c>
      <c r="B44" s="37"/>
      <c r="C44" s="10">
        <f t="shared" si="3"/>
        <v>0.7494148666</v>
      </c>
      <c r="D44" s="10">
        <f>(E44*'Base Line coverage'!C44*'Dataset lengths'!$B$2+F44*'Base Line coverage'!D44*'Dataset lengths'!$C$2+G44*'Base Line coverage'!E44*'Dataset lengths'!$D$2+J44*'Base Line coverage'!H44*'Dataset lengths'!$G$2+K44*'Base Line coverage'!I44*'Dataset lengths'!$H$2+P44*'Base Line coverage'!N44*'Dataset lengths'!$M$2+Q44*'Base Line coverage'!O44*'Dataset lengths'!$N$2+R44*'Base Line coverage'!P44*'Dataset lengths'!$O$2+S44*'Base Line coverage'!Q44*'Dataset lengths'!$P$2+T44*'Base Line coverage'!R44*'Dataset lengths'!$Q$2+U44*'Base Line coverage'!S44*'Dataset lengths'!$R$2)/('Base Line coverage'!C44*'Dataset lengths'!$B$2+'Base Line coverage'!D44*'Dataset lengths'!$C$2+'Base Line coverage'!E44*'Dataset lengths'!$D$2+'Base Line coverage'!H44*'Dataset lengths'!$G$2+'Base Line coverage'!I44*'Dataset lengths'!$H$2+'Base Line coverage'!N44*'Dataset lengths'!$M$2+'Base Line coverage'!O44*'Dataset lengths'!$N$2+'Base Line coverage'!P44*'Dataset lengths'!$O$2+'Base Line coverage'!Q44*'Dataset lengths'!$P$2+'Base Line coverage'!R44*'Dataset lengths'!$Q$2+'Base Line coverage'!S44*'Dataset lengths'!$R$2)</f>
        <v>0.700349971</v>
      </c>
      <c r="E44" s="13">
        <v>0.643496496228658</v>
      </c>
      <c r="F44" s="14">
        <v>0.77288453880146</v>
      </c>
      <c r="G44" s="14">
        <v>0.810166933562338</v>
      </c>
      <c r="H44" s="14">
        <v>0.859361243165481</v>
      </c>
      <c r="I44" s="14">
        <v>0.866806825584136</v>
      </c>
      <c r="J44" s="14">
        <v>0.861961130673976</v>
      </c>
      <c r="K44" s="13">
        <v>0.81792710220755</v>
      </c>
      <c r="L44" s="13">
        <v>0.768843709858511</v>
      </c>
      <c r="M44" s="13">
        <v>0.875477888945521</v>
      </c>
      <c r="N44" s="13">
        <v>0.804448004579898</v>
      </c>
      <c r="O44" s="13">
        <v>0.760732110869391</v>
      </c>
      <c r="P44" s="13">
        <v>0.884636823895635</v>
      </c>
      <c r="Q44" s="13">
        <v>0.568282257228842</v>
      </c>
      <c r="R44" s="13">
        <v>0.874151600946707</v>
      </c>
      <c r="S44" s="13">
        <v>0.808884615760419</v>
      </c>
      <c r="T44" s="13">
        <v>0.576407732332024</v>
      </c>
      <c r="U44" s="13">
        <v>0.624764300962753</v>
      </c>
    </row>
    <row r="45">
      <c r="C45" s="10"/>
      <c r="D45" s="10"/>
    </row>
    <row r="46">
      <c r="C46" s="7"/>
      <c r="D46" s="10"/>
    </row>
    <row r="47">
      <c r="C47" s="7"/>
      <c r="D47" s="10"/>
    </row>
    <row r="48">
      <c r="C48" s="7"/>
      <c r="D48" s="10"/>
    </row>
    <row r="49">
      <c r="C49" s="7"/>
      <c r="D49" s="10"/>
    </row>
    <row r="50">
      <c r="C50" s="7"/>
      <c r="D50" s="10"/>
    </row>
    <row r="51">
      <c r="C51" s="7"/>
      <c r="D51" s="10"/>
    </row>
    <row r="52">
      <c r="D52" s="10"/>
    </row>
    <row r="53">
      <c r="D53" s="10"/>
    </row>
    <row r="54">
      <c r="D54" s="10"/>
    </row>
    <row r="55">
      <c r="D55" s="10"/>
    </row>
    <row r="56">
      <c r="D56" s="10"/>
    </row>
    <row r="57">
      <c r="D57" s="10"/>
    </row>
    <row r="58">
      <c r="D58" s="10"/>
    </row>
    <row r="59">
      <c r="D59" s="10"/>
    </row>
    <row r="60">
      <c r="C60" s="35"/>
      <c r="D60" s="10"/>
      <c r="E60" s="11"/>
      <c r="F60" s="38"/>
      <c r="G60" s="11"/>
      <c r="H60" s="38"/>
      <c r="I60" s="38"/>
      <c r="J60" s="38"/>
      <c r="K60" s="38"/>
      <c r="L60" s="38"/>
      <c r="M60" s="38"/>
      <c r="N60" s="38"/>
      <c r="O60" s="38"/>
      <c r="P60" s="11"/>
      <c r="Q60" s="38"/>
      <c r="R60" s="11"/>
      <c r="S60" s="38"/>
      <c r="T60" s="11"/>
      <c r="U60" s="11"/>
    </row>
    <row r="61">
      <c r="A61" s="25"/>
      <c r="B61" s="26"/>
      <c r="C61" s="10"/>
      <c r="D61" s="39"/>
      <c r="E61" s="40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40"/>
      <c r="Q61" s="27"/>
      <c r="R61" s="27"/>
      <c r="S61" s="27"/>
      <c r="T61" s="27"/>
      <c r="U61" s="27"/>
    </row>
    <row r="62">
      <c r="C62" s="10"/>
      <c r="D62" s="10"/>
      <c r="E62" s="41"/>
      <c r="F62" s="42"/>
      <c r="G62" s="42"/>
      <c r="H62" s="42"/>
      <c r="I62" s="42"/>
      <c r="J62" s="42"/>
      <c r="K62" s="41"/>
      <c r="L62" s="42"/>
      <c r="M62" s="42"/>
      <c r="N62" s="41"/>
      <c r="O62" s="41"/>
      <c r="P62" s="41"/>
      <c r="Q62" s="41"/>
      <c r="R62" s="41"/>
      <c r="S62" s="42"/>
      <c r="T62" s="41"/>
      <c r="U62" s="41"/>
    </row>
    <row r="63">
      <c r="C63" s="10"/>
      <c r="E63" s="42"/>
      <c r="F63" s="41"/>
      <c r="G63" s="41"/>
      <c r="H63" s="41"/>
      <c r="I63" s="41"/>
      <c r="J63" s="41"/>
      <c r="K63" s="42"/>
      <c r="L63" s="42"/>
      <c r="M63" s="41"/>
      <c r="N63" s="42"/>
      <c r="O63" s="42"/>
      <c r="P63" s="42"/>
      <c r="Q63" s="42"/>
      <c r="R63" s="42"/>
      <c r="S63" s="41"/>
      <c r="T63" s="42"/>
      <c r="U63" s="41"/>
    </row>
    <row r="64">
      <c r="C64" s="1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</row>
    <row r="68">
      <c r="C68" s="10"/>
      <c r="E68" s="43"/>
      <c r="F68" s="31"/>
      <c r="G68" s="31"/>
      <c r="H68" s="31"/>
      <c r="I68" s="31"/>
      <c r="J68" s="31"/>
      <c r="K68" s="43"/>
      <c r="L68" s="43"/>
      <c r="M68" s="43"/>
      <c r="N68" s="43"/>
      <c r="O68" s="43"/>
      <c r="P68" s="43"/>
      <c r="Q68" s="43"/>
      <c r="R68" s="43"/>
      <c r="S68" s="31"/>
      <c r="T68" s="43"/>
      <c r="U68" s="43"/>
    </row>
    <row r="69">
      <c r="C69" s="10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</row>
    <row r="70">
      <c r="C70" s="10"/>
      <c r="E70" s="31"/>
      <c r="F70" s="31"/>
      <c r="G70" s="43"/>
      <c r="H70" s="43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43"/>
      <c r="T70" s="31"/>
      <c r="U70" s="31"/>
    </row>
    <row r="71">
      <c r="C71" s="10"/>
    </row>
    <row r="72">
      <c r="C72" s="10"/>
      <c r="E72" s="31"/>
      <c r="F72" s="43"/>
      <c r="G72" s="43"/>
      <c r="H72" s="43"/>
      <c r="I72" s="43"/>
      <c r="J72" s="43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</row>
    <row r="75"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8.0"/>
    <col customWidth="1" min="21" max="21" width="17.0"/>
  </cols>
  <sheetData>
    <row r="1">
      <c r="A1" s="6" t="s">
        <v>0</v>
      </c>
      <c r="B1" s="6" t="s">
        <v>22</v>
      </c>
      <c r="C1" s="9" t="s">
        <v>3</v>
      </c>
      <c r="D1" s="9" t="s">
        <v>4</v>
      </c>
      <c r="E1" s="9" t="s">
        <v>5</v>
      </c>
      <c r="F1" s="9" t="s">
        <v>6</v>
      </c>
      <c r="G1" s="9" t="s">
        <v>7</v>
      </c>
      <c r="H1" s="9" t="s">
        <v>8</v>
      </c>
      <c r="I1" s="9" t="s">
        <v>9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</row>
    <row r="2">
      <c r="A2" s="17" t="s">
        <v>23</v>
      </c>
      <c r="B2" s="17" t="s">
        <v>24</v>
      </c>
      <c r="C2" s="19">
        <v>1.0</v>
      </c>
      <c r="D2" s="19">
        <v>0.958188153310104</v>
      </c>
      <c r="E2" s="19">
        <v>1.0</v>
      </c>
      <c r="F2" s="19">
        <v>0.981</v>
      </c>
      <c r="G2" s="19">
        <v>0.984</v>
      </c>
      <c r="H2" s="19">
        <v>0.982</v>
      </c>
      <c r="I2" s="19">
        <v>1.0</v>
      </c>
      <c r="J2" s="19">
        <v>1.0</v>
      </c>
      <c r="K2" s="19">
        <v>1.0</v>
      </c>
      <c r="L2" s="19">
        <v>1.0</v>
      </c>
      <c r="M2" s="19">
        <v>1.0</v>
      </c>
      <c r="N2" s="19">
        <v>1.0</v>
      </c>
      <c r="O2" s="19">
        <v>0.9375</v>
      </c>
      <c r="P2" s="19">
        <v>1.0</v>
      </c>
      <c r="Q2" s="19">
        <v>1.0</v>
      </c>
      <c r="R2" s="19">
        <v>1.0</v>
      </c>
      <c r="S2" s="19">
        <v>0.89724680432645</v>
      </c>
    </row>
    <row r="3">
      <c r="A3" s="17" t="s">
        <v>25</v>
      </c>
      <c r="B3" s="17" t="s">
        <v>24</v>
      </c>
      <c r="C3" s="19">
        <v>1.0</v>
      </c>
      <c r="D3" s="19">
        <v>1.0</v>
      </c>
      <c r="E3" s="19">
        <v>1.0</v>
      </c>
      <c r="F3" s="19">
        <v>1.0</v>
      </c>
      <c r="G3" s="19">
        <v>1.0</v>
      </c>
      <c r="H3" s="19">
        <v>1.0</v>
      </c>
      <c r="I3" s="19">
        <v>1.0</v>
      </c>
      <c r="J3" s="19">
        <v>1.0</v>
      </c>
      <c r="K3" s="19">
        <v>1.0</v>
      </c>
      <c r="L3" s="19">
        <v>1.0</v>
      </c>
      <c r="M3" s="19">
        <v>1.0</v>
      </c>
      <c r="N3" s="19">
        <v>1.0</v>
      </c>
      <c r="O3" s="19">
        <v>1.0</v>
      </c>
      <c r="P3" s="19">
        <v>1.0</v>
      </c>
      <c r="Q3" s="19">
        <v>1.0</v>
      </c>
      <c r="R3" s="19">
        <v>0.999428571428571</v>
      </c>
      <c r="S3" s="19">
        <v>0.876106194690265</v>
      </c>
    </row>
    <row r="4">
      <c r="A4" s="17" t="s">
        <v>26</v>
      </c>
      <c r="B4" s="17" t="s">
        <v>27</v>
      </c>
      <c r="C4" s="19">
        <v>1.0</v>
      </c>
      <c r="D4" s="19">
        <v>1.0</v>
      </c>
      <c r="E4" s="19">
        <v>1.0</v>
      </c>
      <c r="F4" s="19">
        <v>1.0</v>
      </c>
      <c r="G4" s="19">
        <v>1.0</v>
      </c>
      <c r="H4" s="19">
        <v>1.0</v>
      </c>
      <c r="I4" s="19">
        <v>1.0</v>
      </c>
      <c r="J4" s="19">
        <v>1.0</v>
      </c>
      <c r="K4" s="19">
        <v>1.0</v>
      </c>
      <c r="L4" s="19">
        <v>1.0</v>
      </c>
      <c r="M4" s="19">
        <v>1.0</v>
      </c>
      <c r="N4" s="19">
        <v>1.0</v>
      </c>
      <c r="O4" s="19">
        <v>1.0</v>
      </c>
      <c r="P4" s="19">
        <v>1.0</v>
      </c>
      <c r="Q4" s="19">
        <v>1.0</v>
      </c>
      <c r="R4" s="19">
        <v>1.0</v>
      </c>
      <c r="S4" s="19">
        <v>0.989675516224188</v>
      </c>
    </row>
    <row r="5">
      <c r="A5" s="17" t="s">
        <v>28</v>
      </c>
      <c r="B5" s="17" t="s">
        <v>27</v>
      </c>
      <c r="C5" s="19">
        <v>1.0</v>
      </c>
      <c r="D5" s="19">
        <v>1.0</v>
      </c>
      <c r="E5" s="19">
        <v>1.0</v>
      </c>
      <c r="F5" s="19">
        <v>1.0</v>
      </c>
      <c r="G5" s="19">
        <v>1.0</v>
      </c>
      <c r="H5" s="19">
        <v>1.0</v>
      </c>
      <c r="I5" s="19">
        <v>1.0</v>
      </c>
      <c r="J5" s="19">
        <v>1.0</v>
      </c>
      <c r="K5" s="19">
        <v>1.0</v>
      </c>
      <c r="L5" s="19">
        <v>1.0</v>
      </c>
      <c r="M5" s="19">
        <v>1.0</v>
      </c>
      <c r="N5" s="19">
        <v>1.0</v>
      </c>
      <c r="O5" s="19">
        <v>1.0</v>
      </c>
      <c r="P5" s="19">
        <v>1.0</v>
      </c>
      <c r="Q5" s="19">
        <v>1.0</v>
      </c>
      <c r="R5" s="19">
        <v>1.0</v>
      </c>
      <c r="S5" s="19">
        <v>0.982300884955752</v>
      </c>
    </row>
    <row r="6">
      <c r="A6" s="17" t="s">
        <v>29</v>
      </c>
      <c r="B6" s="17" t="s">
        <v>24</v>
      </c>
      <c r="C6" s="19">
        <v>1.0</v>
      </c>
      <c r="D6" s="19">
        <v>0.993031358885017</v>
      </c>
      <c r="E6" s="19">
        <v>1.0</v>
      </c>
      <c r="F6" s="19">
        <v>1.0</v>
      </c>
      <c r="G6" s="19">
        <v>1.0</v>
      </c>
      <c r="H6" s="19">
        <v>1.0</v>
      </c>
      <c r="I6" s="19">
        <v>1.0</v>
      </c>
      <c r="J6" s="19">
        <v>1.0</v>
      </c>
      <c r="K6" s="19">
        <v>1.0</v>
      </c>
      <c r="L6" s="19">
        <v>1.0</v>
      </c>
      <c r="M6" s="19">
        <v>1.0</v>
      </c>
      <c r="N6" s="19">
        <v>1.0</v>
      </c>
      <c r="O6" s="19">
        <v>1.0</v>
      </c>
      <c r="P6" s="19">
        <v>1.0</v>
      </c>
      <c r="Q6" s="19">
        <v>1.0</v>
      </c>
      <c r="R6" s="19">
        <v>1.0</v>
      </c>
      <c r="S6" s="19">
        <v>0.966568338249754</v>
      </c>
    </row>
    <row r="7">
      <c r="A7" s="17" t="s">
        <v>30</v>
      </c>
      <c r="B7" s="17" t="s">
        <v>24</v>
      </c>
      <c r="C7" s="19">
        <v>1.0</v>
      </c>
      <c r="D7" s="19">
        <v>1.0</v>
      </c>
      <c r="E7" s="19">
        <v>1.0</v>
      </c>
      <c r="F7" s="19">
        <v>1.0</v>
      </c>
      <c r="G7" s="19">
        <v>1.0</v>
      </c>
      <c r="H7" s="19">
        <v>1.0</v>
      </c>
      <c r="I7" s="19">
        <v>1.0</v>
      </c>
      <c r="J7" s="19">
        <v>1.0</v>
      </c>
      <c r="K7" s="19">
        <v>1.0</v>
      </c>
      <c r="L7" s="19">
        <v>1.0</v>
      </c>
      <c r="M7" s="19">
        <v>1.0</v>
      </c>
      <c r="N7" s="19">
        <v>1.0</v>
      </c>
      <c r="O7" s="19">
        <v>1.0</v>
      </c>
      <c r="P7" s="19">
        <v>1.0</v>
      </c>
      <c r="Q7" s="19">
        <v>1.0</v>
      </c>
      <c r="R7" s="19">
        <v>1.0</v>
      </c>
      <c r="S7" s="19">
        <v>0.980825958702064</v>
      </c>
    </row>
    <row r="8">
      <c r="A8" s="17" t="s">
        <v>31</v>
      </c>
      <c r="B8" s="17" t="s">
        <v>24</v>
      </c>
      <c r="C8" s="19">
        <v>1.0</v>
      </c>
      <c r="D8" s="19">
        <v>0.801393728222996</v>
      </c>
      <c r="E8" s="19">
        <v>0.99870298313878</v>
      </c>
      <c r="F8" s="19">
        <v>1.0</v>
      </c>
      <c r="G8" s="19">
        <v>1.0</v>
      </c>
      <c r="H8" s="19">
        <v>1.0</v>
      </c>
      <c r="I8" s="19">
        <v>0.980169971671388</v>
      </c>
      <c r="J8" s="19">
        <v>0.976190476190476</v>
      </c>
      <c r="K8" s="19">
        <v>0.980295566502463</v>
      </c>
      <c r="L8" s="19">
        <v>0.986928104575163</v>
      </c>
      <c r="M8" s="19">
        <v>0.975</v>
      </c>
      <c r="N8" s="19">
        <v>1.0</v>
      </c>
      <c r="O8" s="19">
        <v>0.416666666666666</v>
      </c>
      <c r="P8" s="19">
        <v>1.0</v>
      </c>
      <c r="Q8" s="19">
        <v>1.0</v>
      </c>
      <c r="R8" s="19">
        <v>1.0</v>
      </c>
      <c r="S8" s="19">
        <v>0.688790560471976</v>
      </c>
    </row>
    <row r="9">
      <c r="A9" s="17" t="s">
        <v>32</v>
      </c>
      <c r="B9" s="17" t="s">
        <v>24</v>
      </c>
      <c r="C9" s="19">
        <v>0.996996996996997</v>
      </c>
      <c r="D9" s="19">
        <v>0.996515679442508</v>
      </c>
      <c r="E9" s="19">
        <v>0.996108949416342</v>
      </c>
      <c r="F9" s="19">
        <v>1.0</v>
      </c>
      <c r="G9" s="19">
        <v>0.996</v>
      </c>
      <c r="H9" s="19">
        <v>0.998666666666666</v>
      </c>
      <c r="I9" s="19">
        <v>1.0</v>
      </c>
      <c r="J9" s="19">
        <v>1.0</v>
      </c>
      <c r="K9" s="19">
        <v>1.0</v>
      </c>
      <c r="L9" s="19">
        <v>1.0</v>
      </c>
      <c r="M9" s="19">
        <v>1.0</v>
      </c>
      <c r="N9" s="19">
        <v>1.0</v>
      </c>
      <c r="O9" s="19">
        <v>1.0</v>
      </c>
      <c r="P9" s="19">
        <v>1.0</v>
      </c>
      <c r="Q9" s="19">
        <v>0.992307692307692</v>
      </c>
      <c r="R9" s="19">
        <v>0.998</v>
      </c>
      <c r="S9" s="19">
        <v>0.750245821042281</v>
      </c>
    </row>
    <row r="10">
      <c r="A10" s="17" t="s">
        <v>33</v>
      </c>
      <c r="B10" s="17" t="s">
        <v>24</v>
      </c>
      <c r="C10" s="19">
        <v>1.0</v>
      </c>
      <c r="D10" s="19">
        <v>1.0</v>
      </c>
      <c r="E10" s="19">
        <v>1.0</v>
      </c>
      <c r="F10" s="19">
        <v>1.0</v>
      </c>
      <c r="G10" s="19">
        <v>1.0</v>
      </c>
      <c r="H10" s="19">
        <v>1.0</v>
      </c>
      <c r="I10" s="19">
        <v>1.0</v>
      </c>
      <c r="J10" s="19">
        <v>1.0</v>
      </c>
      <c r="K10" s="19">
        <v>1.0</v>
      </c>
      <c r="L10" s="19">
        <v>1.0</v>
      </c>
      <c r="M10" s="19">
        <v>1.0</v>
      </c>
      <c r="N10" s="19">
        <v>1.0</v>
      </c>
      <c r="O10" s="19">
        <v>1.0</v>
      </c>
      <c r="P10" s="19">
        <v>1.0</v>
      </c>
      <c r="Q10" s="19">
        <v>1.0</v>
      </c>
      <c r="R10" s="19">
        <v>1.0</v>
      </c>
      <c r="S10" s="19">
        <v>0.999508357915437</v>
      </c>
    </row>
    <row r="11">
      <c r="A11" s="17" t="s">
        <v>34</v>
      </c>
      <c r="B11" s="17" t="s">
        <v>24</v>
      </c>
      <c r="C11" s="19">
        <v>1.0</v>
      </c>
      <c r="D11" s="19">
        <v>1.0</v>
      </c>
      <c r="E11" s="19">
        <v>1.0</v>
      </c>
      <c r="F11" s="19">
        <v>1.0</v>
      </c>
      <c r="G11" s="19">
        <v>1.0</v>
      </c>
      <c r="H11" s="19">
        <v>1.0</v>
      </c>
      <c r="I11" s="19">
        <v>1.0</v>
      </c>
      <c r="J11" s="19">
        <v>1.0</v>
      </c>
      <c r="K11" s="19">
        <v>1.0</v>
      </c>
      <c r="L11" s="19">
        <v>1.0</v>
      </c>
      <c r="M11" s="19">
        <v>1.0</v>
      </c>
      <c r="N11" s="19">
        <v>1.0</v>
      </c>
      <c r="O11" s="19">
        <v>1.0</v>
      </c>
      <c r="P11" s="19">
        <v>1.0</v>
      </c>
      <c r="Q11" s="19">
        <v>1.0</v>
      </c>
      <c r="R11" s="19">
        <v>1.0</v>
      </c>
      <c r="S11" s="19">
        <v>0.898230088495575</v>
      </c>
    </row>
    <row r="12">
      <c r="A12" s="17" t="s">
        <v>35</v>
      </c>
      <c r="B12" s="17" t="s">
        <v>24</v>
      </c>
      <c r="C12" s="19">
        <v>0.996996996996997</v>
      </c>
      <c r="D12" s="19">
        <v>0.972125435540069</v>
      </c>
      <c r="E12" s="19">
        <v>0.992217898832684</v>
      </c>
      <c r="F12" s="19">
        <v>0.966</v>
      </c>
      <c r="G12" s="19">
        <v>0.967</v>
      </c>
      <c r="H12" s="19">
        <v>0.966333333333333</v>
      </c>
      <c r="I12" s="19">
        <v>0.946175637393767</v>
      </c>
      <c r="J12" s="19">
        <v>0.944223107569721</v>
      </c>
      <c r="K12" s="19">
        <v>0.96039603960396</v>
      </c>
      <c r="L12" s="19">
        <v>0.947712418300653</v>
      </c>
      <c r="M12" s="19">
        <v>0.945</v>
      </c>
      <c r="N12" s="19">
        <v>1.0</v>
      </c>
      <c r="O12" s="19">
        <v>1.0</v>
      </c>
      <c r="P12" s="19">
        <v>1.0</v>
      </c>
      <c r="Q12" s="19">
        <v>0.938461538461538</v>
      </c>
      <c r="R12" s="19">
        <v>0.972</v>
      </c>
      <c r="S12" s="19">
        <v>0.553588987217305</v>
      </c>
    </row>
    <row r="13">
      <c r="A13" s="17" t="s">
        <v>36</v>
      </c>
      <c r="B13" s="17" t="s">
        <v>24</v>
      </c>
      <c r="C13" s="19">
        <v>0.996996996996997</v>
      </c>
      <c r="D13" s="19">
        <v>0.972125435540069</v>
      </c>
      <c r="E13" s="19">
        <v>0.992217898832684</v>
      </c>
      <c r="F13" s="19">
        <v>0.966</v>
      </c>
      <c r="G13" s="19">
        <v>0.967</v>
      </c>
      <c r="H13" s="19">
        <v>0.966333333333333</v>
      </c>
      <c r="I13" s="19">
        <v>0.946175637393767</v>
      </c>
      <c r="J13" s="19">
        <v>0.944223107569721</v>
      </c>
      <c r="K13" s="19">
        <v>0.96039603960396</v>
      </c>
      <c r="L13" s="19">
        <v>0.947712418300653</v>
      </c>
      <c r="M13" s="19">
        <v>0.945</v>
      </c>
      <c r="N13" s="19">
        <v>1.0</v>
      </c>
      <c r="O13" s="19">
        <v>1.0</v>
      </c>
      <c r="P13" s="19">
        <v>1.0</v>
      </c>
      <c r="Q13" s="19">
        <v>0.938461538461538</v>
      </c>
      <c r="R13" s="19">
        <v>0.972</v>
      </c>
      <c r="S13" s="19">
        <v>0.553588987217305</v>
      </c>
    </row>
    <row r="14">
      <c r="A14" s="17" t="s">
        <v>37</v>
      </c>
      <c r="B14" s="17" t="s">
        <v>24</v>
      </c>
      <c r="C14" s="19">
        <v>0.998998998998999</v>
      </c>
      <c r="D14" s="19">
        <v>0.780487804878048</v>
      </c>
      <c r="E14" s="19">
        <v>0.992217898832684</v>
      </c>
      <c r="F14" s="19">
        <v>0.956</v>
      </c>
      <c r="G14" s="19">
        <v>0.966</v>
      </c>
      <c r="H14" s="19">
        <v>0.959333333333333</v>
      </c>
      <c r="I14" s="19">
        <v>0.991501416430594</v>
      </c>
      <c r="J14" s="19">
        <v>0.99601593625498</v>
      </c>
      <c r="K14" s="19">
        <v>0.99009900990099</v>
      </c>
      <c r="L14" s="19">
        <v>0.986928104575163</v>
      </c>
      <c r="M14" s="19">
        <v>0.995</v>
      </c>
      <c r="N14" s="19">
        <v>0.984615384615384</v>
      </c>
      <c r="O14" s="19">
        <v>1.0</v>
      </c>
      <c r="P14" s="19">
        <v>1.0</v>
      </c>
      <c r="Q14" s="19">
        <v>0.953846153846153</v>
      </c>
      <c r="R14" s="19">
        <v>0.984285714285714</v>
      </c>
      <c r="S14" s="19">
        <v>0.561455260570304</v>
      </c>
    </row>
    <row r="15">
      <c r="A15" s="17" t="s">
        <v>38</v>
      </c>
      <c r="B15" s="17" t="s">
        <v>24</v>
      </c>
      <c r="C15" s="19">
        <v>0.998998998998999</v>
      </c>
      <c r="D15" s="19">
        <v>0.780487804878048</v>
      </c>
      <c r="E15" s="19">
        <v>0.992217898832684</v>
      </c>
      <c r="F15" s="19">
        <v>0.956</v>
      </c>
      <c r="G15" s="19">
        <v>0.966</v>
      </c>
      <c r="H15" s="19">
        <v>0.959333333333333</v>
      </c>
      <c r="I15" s="19">
        <v>0.991501416430594</v>
      </c>
      <c r="J15" s="19">
        <v>0.996031746031746</v>
      </c>
      <c r="K15" s="19">
        <v>0.990147783251231</v>
      </c>
      <c r="L15" s="19">
        <v>0.986928104575163</v>
      </c>
      <c r="M15" s="19">
        <v>0.995</v>
      </c>
      <c r="N15" s="19">
        <v>0.984615384615384</v>
      </c>
      <c r="O15" s="19">
        <v>1.0</v>
      </c>
      <c r="P15" s="19">
        <v>1.0</v>
      </c>
      <c r="Q15" s="19">
        <v>0.953846153846153</v>
      </c>
      <c r="R15" s="19">
        <v>0.984285714285714</v>
      </c>
      <c r="S15" s="19">
        <v>0.561455260570304</v>
      </c>
    </row>
    <row r="16">
      <c r="A16" s="17" t="s">
        <v>39</v>
      </c>
      <c r="B16" s="17" t="s">
        <v>24</v>
      </c>
      <c r="C16" s="19">
        <v>0.998998998998999</v>
      </c>
      <c r="D16" s="19">
        <v>0.993031358885017</v>
      </c>
      <c r="E16" s="19">
        <v>1.0</v>
      </c>
      <c r="F16" s="19">
        <v>1.0</v>
      </c>
      <c r="G16" s="19">
        <v>0.999</v>
      </c>
      <c r="H16" s="19">
        <v>0.999666666666666</v>
      </c>
      <c r="I16" s="19">
        <v>1.0</v>
      </c>
      <c r="J16" s="19">
        <v>1.0</v>
      </c>
      <c r="K16" s="19">
        <v>1.0</v>
      </c>
      <c r="L16" s="19">
        <v>1.0</v>
      </c>
      <c r="M16" s="19">
        <v>1.0</v>
      </c>
      <c r="N16" s="19">
        <v>1.0</v>
      </c>
      <c r="O16" s="19">
        <v>1.0</v>
      </c>
      <c r="P16" s="19">
        <v>1.0</v>
      </c>
      <c r="Q16" s="19">
        <v>0.992307692307692</v>
      </c>
      <c r="R16" s="19">
        <v>0.980285714285714</v>
      </c>
      <c r="S16" s="19">
        <v>0.559488692232055</v>
      </c>
    </row>
    <row r="17">
      <c r="A17" s="17" t="s">
        <v>40</v>
      </c>
      <c r="B17" s="24" t="s">
        <v>24</v>
      </c>
      <c r="C17" s="19">
        <v>0.998998998998999</v>
      </c>
      <c r="D17" s="19">
        <v>0.996515679442508</v>
      </c>
      <c r="E17" s="19">
        <v>1.0</v>
      </c>
      <c r="F17" s="19">
        <v>1.0</v>
      </c>
      <c r="G17" s="19">
        <v>0.999</v>
      </c>
      <c r="H17" s="19">
        <v>0.999666666666666</v>
      </c>
      <c r="I17" s="19">
        <v>1.0</v>
      </c>
      <c r="J17" s="19">
        <v>1.0</v>
      </c>
      <c r="K17" s="19">
        <v>1.0</v>
      </c>
      <c r="L17" s="19">
        <v>1.0</v>
      </c>
      <c r="M17" s="19">
        <v>1.0</v>
      </c>
      <c r="N17" s="19">
        <v>1.0</v>
      </c>
      <c r="O17" s="19">
        <v>1.0</v>
      </c>
      <c r="P17" s="19">
        <v>1.0</v>
      </c>
      <c r="Q17" s="19">
        <v>1.0</v>
      </c>
      <c r="R17" s="19">
        <v>0.997714285714285</v>
      </c>
      <c r="S17" s="19">
        <v>0.705998033431661</v>
      </c>
    </row>
    <row r="18">
      <c r="A18" s="17" t="s">
        <v>41</v>
      </c>
      <c r="B18" s="24" t="s">
        <v>24</v>
      </c>
      <c r="C18" s="19">
        <v>1.0</v>
      </c>
      <c r="D18" s="19">
        <v>0.885017421602787</v>
      </c>
      <c r="E18" s="19">
        <v>1.0</v>
      </c>
      <c r="F18" s="19">
        <v>1.0</v>
      </c>
      <c r="G18" s="19">
        <v>1.0</v>
      </c>
      <c r="H18" s="19">
        <v>1.0</v>
      </c>
      <c r="I18" s="19">
        <v>0.949008498583569</v>
      </c>
      <c r="J18" s="19">
        <v>0.944444444444444</v>
      </c>
      <c r="K18" s="19">
        <v>0.96551724137931</v>
      </c>
      <c r="L18" s="19">
        <v>0.947712418300653</v>
      </c>
      <c r="M18" s="19">
        <v>0.95</v>
      </c>
      <c r="N18" s="19">
        <v>1.0</v>
      </c>
      <c r="O18" s="19">
        <v>1.0</v>
      </c>
      <c r="P18" s="19">
        <v>1.0</v>
      </c>
      <c r="Q18" s="19">
        <v>1.0</v>
      </c>
      <c r="R18" s="19">
        <v>0.999428571428571</v>
      </c>
      <c r="S18" s="19">
        <v>0.972468043264503</v>
      </c>
    </row>
    <row r="19">
      <c r="A19" s="17" t="s">
        <v>42</v>
      </c>
      <c r="B19" s="24" t="s">
        <v>24</v>
      </c>
      <c r="C19" s="19">
        <v>1.0</v>
      </c>
      <c r="D19" s="19">
        <v>0.888501742160278</v>
      </c>
      <c r="E19" s="19">
        <v>1.0</v>
      </c>
      <c r="F19" s="19">
        <v>1.0</v>
      </c>
      <c r="G19" s="19">
        <v>1.0</v>
      </c>
      <c r="H19" s="19">
        <v>1.0</v>
      </c>
      <c r="I19" s="19">
        <v>1.0</v>
      </c>
      <c r="J19" s="19">
        <v>1.0</v>
      </c>
      <c r="K19" s="19">
        <v>1.0</v>
      </c>
      <c r="L19" s="19">
        <v>1.0</v>
      </c>
      <c r="M19" s="19">
        <v>1.0</v>
      </c>
      <c r="N19" s="19">
        <v>1.0</v>
      </c>
      <c r="O19" s="19">
        <v>1.0</v>
      </c>
      <c r="P19" s="19">
        <v>1.0</v>
      </c>
      <c r="Q19" s="19">
        <v>1.0</v>
      </c>
      <c r="R19" s="19">
        <v>0.999428571428571</v>
      </c>
      <c r="S19" s="19">
        <v>0.972468043264503</v>
      </c>
    </row>
    <row r="20">
      <c r="A20" s="17" t="s">
        <v>43</v>
      </c>
      <c r="B20" s="24" t="s">
        <v>24</v>
      </c>
      <c r="C20" s="19">
        <v>0.998998998998999</v>
      </c>
      <c r="D20" s="19">
        <v>0.996515679442508</v>
      </c>
      <c r="E20" s="19">
        <v>1.0</v>
      </c>
      <c r="F20" s="19">
        <v>1.0</v>
      </c>
      <c r="G20" s="19">
        <v>1.0</v>
      </c>
      <c r="H20" s="19">
        <v>1.0</v>
      </c>
      <c r="I20" s="19">
        <v>1.0</v>
      </c>
      <c r="J20" s="19">
        <v>1.0</v>
      </c>
      <c r="K20" s="19">
        <v>1.0</v>
      </c>
      <c r="L20" s="19">
        <v>1.0</v>
      </c>
      <c r="M20" s="19">
        <v>1.0</v>
      </c>
      <c r="N20" s="19">
        <v>1.0</v>
      </c>
      <c r="O20" s="19">
        <v>1.0</v>
      </c>
      <c r="P20" s="19">
        <v>1.0</v>
      </c>
      <c r="Q20" s="19">
        <v>1.0</v>
      </c>
      <c r="R20" s="19">
        <v>0.998571428571428</v>
      </c>
      <c r="S20" s="19">
        <v>0.725172074729596</v>
      </c>
    </row>
    <row r="21">
      <c r="A21" s="17" t="s">
        <v>44</v>
      </c>
      <c r="B21" s="24" t="s">
        <v>24</v>
      </c>
      <c r="C21" s="19">
        <v>0.985985985985986</v>
      </c>
      <c r="D21" s="19">
        <v>0.89198606271777</v>
      </c>
      <c r="E21" s="19">
        <v>0.955901426718547</v>
      </c>
      <c r="F21" s="19">
        <v>0.955</v>
      </c>
      <c r="G21" s="19">
        <v>0.943</v>
      </c>
      <c r="H21" s="19">
        <v>0.951</v>
      </c>
      <c r="I21" s="19">
        <v>0.892351274787535</v>
      </c>
      <c r="J21" s="19">
        <v>0.896825396825396</v>
      </c>
      <c r="K21" s="19">
        <v>0.906403940886699</v>
      </c>
      <c r="L21" s="19">
        <v>0.888888888888888</v>
      </c>
      <c r="M21" s="19">
        <v>0.895</v>
      </c>
      <c r="N21" s="19">
        <v>1.0</v>
      </c>
      <c r="O21" s="19">
        <v>1.0</v>
      </c>
      <c r="P21" s="19">
        <v>1.0</v>
      </c>
      <c r="Q21" s="19">
        <v>0.938461538461538</v>
      </c>
      <c r="R21" s="19">
        <v>0.972571428571428</v>
      </c>
      <c r="S21" s="19">
        <v>0.529006882989183</v>
      </c>
    </row>
    <row r="22">
      <c r="A22" s="17" t="s">
        <v>45</v>
      </c>
      <c r="B22" s="24" t="s">
        <v>24</v>
      </c>
      <c r="C22" s="19">
        <v>1.0</v>
      </c>
      <c r="D22" s="19">
        <v>1.0</v>
      </c>
      <c r="E22" s="19">
        <v>1.0</v>
      </c>
      <c r="F22" s="19">
        <v>1.0</v>
      </c>
      <c r="G22" s="19">
        <v>1.0</v>
      </c>
      <c r="H22" s="19">
        <v>1.0</v>
      </c>
      <c r="I22" s="19">
        <v>1.0</v>
      </c>
      <c r="J22" s="19">
        <v>1.0</v>
      </c>
      <c r="K22" s="19">
        <v>1.0</v>
      </c>
      <c r="L22" s="19">
        <v>1.0</v>
      </c>
      <c r="M22" s="19">
        <v>1.0</v>
      </c>
      <c r="N22" s="19">
        <v>1.0</v>
      </c>
      <c r="O22" s="19">
        <v>1.0</v>
      </c>
      <c r="P22" s="19">
        <v>1.0</v>
      </c>
      <c r="Q22" s="19">
        <v>1.0</v>
      </c>
      <c r="R22" s="19">
        <v>1.0</v>
      </c>
      <c r="S22" s="19">
        <v>0.918879056047197</v>
      </c>
    </row>
    <row r="23">
      <c r="A23" s="17" t="s">
        <v>46</v>
      </c>
      <c r="B23" s="24" t="s">
        <v>24</v>
      </c>
      <c r="C23" s="19">
        <v>1.0</v>
      </c>
      <c r="D23" s="19">
        <v>1.0</v>
      </c>
      <c r="E23" s="19">
        <v>1.0</v>
      </c>
      <c r="F23" s="19">
        <v>1.0</v>
      </c>
      <c r="G23" s="19">
        <v>1.0</v>
      </c>
      <c r="H23" s="19">
        <v>1.0</v>
      </c>
      <c r="I23" s="19">
        <v>1.0</v>
      </c>
      <c r="J23" s="19">
        <v>1.0</v>
      </c>
      <c r="K23" s="19">
        <v>1.0</v>
      </c>
      <c r="L23" s="19">
        <v>1.0</v>
      </c>
      <c r="M23" s="19">
        <v>1.0</v>
      </c>
      <c r="N23" s="19">
        <v>1.0</v>
      </c>
      <c r="O23" s="19">
        <v>1.0</v>
      </c>
      <c r="P23" s="19">
        <v>1.0</v>
      </c>
      <c r="Q23" s="19">
        <v>1.0</v>
      </c>
      <c r="R23" s="19">
        <v>1.0</v>
      </c>
      <c r="S23" s="19">
        <v>0.844641101278269</v>
      </c>
    </row>
    <row r="24">
      <c r="A24" s="17" t="s">
        <v>47</v>
      </c>
      <c r="B24" s="24" t="s">
        <v>24</v>
      </c>
      <c r="C24" s="19">
        <v>1.0</v>
      </c>
      <c r="D24" s="19">
        <v>0.996515679442508</v>
      </c>
      <c r="E24" s="19">
        <v>1.0</v>
      </c>
      <c r="F24" s="19">
        <v>1.0</v>
      </c>
      <c r="G24" s="19">
        <v>1.0</v>
      </c>
      <c r="H24" s="19">
        <v>1.0</v>
      </c>
      <c r="I24" s="19">
        <v>1.0</v>
      </c>
      <c r="J24" s="19">
        <v>1.0</v>
      </c>
      <c r="K24" s="19">
        <v>1.0</v>
      </c>
      <c r="L24" s="19">
        <v>1.0</v>
      </c>
      <c r="M24" s="19">
        <v>1.0</v>
      </c>
      <c r="N24" s="19">
        <v>1.0</v>
      </c>
      <c r="O24" s="19">
        <v>1.0</v>
      </c>
      <c r="P24" s="19">
        <v>1.0</v>
      </c>
      <c r="Q24" s="19">
        <v>1.0</v>
      </c>
      <c r="R24" s="19">
        <v>1.0</v>
      </c>
      <c r="S24" s="19">
        <v>0.881514257620452</v>
      </c>
    </row>
    <row r="25">
      <c r="A25" s="17" t="s">
        <v>48</v>
      </c>
      <c r="B25" s="24" t="s">
        <v>24</v>
      </c>
      <c r="C25" s="19">
        <v>1.0</v>
      </c>
      <c r="D25" s="19">
        <v>1.0</v>
      </c>
      <c r="E25" s="19">
        <v>1.0</v>
      </c>
      <c r="F25" s="19">
        <v>1.0</v>
      </c>
      <c r="G25" s="19">
        <v>1.0</v>
      </c>
      <c r="H25" s="19">
        <v>1.0</v>
      </c>
      <c r="I25" s="19">
        <v>1.0</v>
      </c>
      <c r="J25" s="19">
        <v>1.0</v>
      </c>
      <c r="K25" s="19">
        <v>1.0</v>
      </c>
      <c r="L25" s="19">
        <v>1.0</v>
      </c>
      <c r="M25" s="19">
        <v>1.0</v>
      </c>
      <c r="N25" s="19">
        <v>1.0</v>
      </c>
      <c r="O25" s="19">
        <v>1.0</v>
      </c>
      <c r="P25" s="19">
        <v>1.0</v>
      </c>
      <c r="Q25" s="19">
        <v>1.0</v>
      </c>
      <c r="R25" s="19">
        <v>1.0</v>
      </c>
      <c r="S25" s="19">
        <v>0.978367748279252</v>
      </c>
    </row>
    <row r="26">
      <c r="A26" s="17" t="s">
        <v>49</v>
      </c>
      <c r="B26" s="24" t="s">
        <v>24</v>
      </c>
      <c r="C26" s="19">
        <v>1.0</v>
      </c>
      <c r="D26" s="19">
        <v>1.0</v>
      </c>
      <c r="E26" s="19">
        <v>1.0</v>
      </c>
      <c r="F26" s="19">
        <v>1.0</v>
      </c>
      <c r="G26" s="19">
        <v>1.0</v>
      </c>
      <c r="H26" s="19">
        <v>1.0</v>
      </c>
      <c r="I26" s="19">
        <v>1.0</v>
      </c>
      <c r="J26" s="19">
        <v>1.0</v>
      </c>
      <c r="K26" s="19">
        <v>1.0</v>
      </c>
      <c r="L26" s="19">
        <v>1.0</v>
      </c>
      <c r="M26" s="19">
        <v>1.0</v>
      </c>
      <c r="N26" s="19">
        <v>1.0</v>
      </c>
      <c r="O26" s="19">
        <v>1.0</v>
      </c>
      <c r="P26" s="19">
        <v>1.0</v>
      </c>
      <c r="Q26" s="19">
        <v>1.0</v>
      </c>
      <c r="R26" s="19">
        <v>1.0</v>
      </c>
      <c r="S26" s="19">
        <v>0.986725663716814</v>
      </c>
    </row>
    <row r="27">
      <c r="A27" s="17" t="s">
        <v>50</v>
      </c>
      <c r="B27" s="24" t="s">
        <v>24</v>
      </c>
      <c r="C27" s="19">
        <v>1.0</v>
      </c>
      <c r="D27" s="19">
        <v>1.0</v>
      </c>
      <c r="E27" s="19">
        <v>1.0</v>
      </c>
      <c r="F27" s="19">
        <v>1.0</v>
      </c>
      <c r="G27" s="19">
        <v>1.0</v>
      </c>
      <c r="H27" s="19">
        <v>1.0</v>
      </c>
      <c r="I27" s="19">
        <v>1.0</v>
      </c>
      <c r="J27" s="19">
        <v>1.0</v>
      </c>
      <c r="K27" s="19">
        <v>1.0</v>
      </c>
      <c r="L27" s="19">
        <v>1.0</v>
      </c>
      <c r="M27" s="19">
        <v>1.0</v>
      </c>
      <c r="N27" s="19">
        <v>1.0</v>
      </c>
      <c r="O27" s="19">
        <v>1.0</v>
      </c>
      <c r="P27" s="19">
        <v>1.0</v>
      </c>
      <c r="Q27" s="19">
        <v>1.0</v>
      </c>
      <c r="R27" s="19">
        <v>1.0</v>
      </c>
      <c r="S27" s="19">
        <v>0.986725663716814</v>
      </c>
    </row>
    <row r="28">
      <c r="A28" s="17" t="s">
        <v>51</v>
      </c>
      <c r="B28" s="24" t="s">
        <v>24</v>
      </c>
      <c r="C28" s="19">
        <v>0.998998998998999</v>
      </c>
      <c r="D28" s="19">
        <v>0.996515679442508</v>
      </c>
      <c r="E28" s="19">
        <v>1.0</v>
      </c>
      <c r="F28" s="19">
        <v>1.0</v>
      </c>
      <c r="G28" s="19">
        <v>1.0</v>
      </c>
      <c r="H28" s="19">
        <v>1.0</v>
      </c>
      <c r="I28" s="19">
        <v>1.0</v>
      </c>
      <c r="J28" s="19">
        <v>1.0</v>
      </c>
      <c r="K28" s="19">
        <v>1.0</v>
      </c>
      <c r="L28" s="19">
        <v>1.0</v>
      </c>
      <c r="M28" s="19">
        <v>1.0</v>
      </c>
      <c r="N28" s="19">
        <v>1.0</v>
      </c>
      <c r="O28" s="19">
        <v>1.0</v>
      </c>
      <c r="P28" s="19">
        <v>1.0</v>
      </c>
      <c r="Q28" s="19">
        <v>1.0</v>
      </c>
      <c r="R28" s="19">
        <v>0.999428571428571</v>
      </c>
      <c r="S28" s="19">
        <v>0.863815142576204</v>
      </c>
    </row>
    <row r="29">
      <c r="A29" s="17" t="s">
        <v>52</v>
      </c>
      <c r="B29" s="24" t="s">
        <v>24</v>
      </c>
      <c r="C29" s="19">
        <v>0.998998998998999</v>
      </c>
      <c r="D29" s="19">
        <v>0.996515679442508</v>
      </c>
      <c r="E29" s="19">
        <v>1.0</v>
      </c>
      <c r="F29" s="19">
        <v>1.0</v>
      </c>
      <c r="G29" s="19">
        <v>1.0</v>
      </c>
      <c r="H29" s="19">
        <v>1.0</v>
      </c>
      <c r="I29" s="19">
        <v>1.0</v>
      </c>
      <c r="J29" s="19">
        <v>1.0</v>
      </c>
      <c r="K29" s="19">
        <v>1.0</v>
      </c>
      <c r="L29" s="19">
        <v>1.0</v>
      </c>
      <c r="M29" s="19">
        <v>1.0</v>
      </c>
      <c r="N29" s="19">
        <v>1.0</v>
      </c>
      <c r="O29" s="19">
        <v>1.0</v>
      </c>
      <c r="P29" s="19">
        <v>1.0</v>
      </c>
      <c r="Q29" s="19">
        <v>1.0</v>
      </c>
      <c r="R29" s="19">
        <v>0.999428571428571</v>
      </c>
      <c r="S29" s="19">
        <v>0.863815142576204</v>
      </c>
    </row>
    <row r="30">
      <c r="A30" s="24" t="s">
        <v>53</v>
      </c>
      <c r="B30" s="24" t="s">
        <v>24</v>
      </c>
      <c r="C30" s="19">
        <v>1.0</v>
      </c>
      <c r="D30" s="19">
        <v>0.996515679442508</v>
      </c>
      <c r="E30" s="19">
        <v>1.0</v>
      </c>
      <c r="F30" s="19">
        <v>1.0</v>
      </c>
      <c r="G30" s="19">
        <v>1.0</v>
      </c>
      <c r="H30" s="19">
        <v>1.0</v>
      </c>
      <c r="I30" s="19">
        <v>1.0</v>
      </c>
      <c r="J30" s="19">
        <v>1.0</v>
      </c>
      <c r="K30" s="19">
        <v>1.0</v>
      </c>
      <c r="L30" s="19">
        <v>1.0</v>
      </c>
      <c r="M30" s="19">
        <v>1.0</v>
      </c>
      <c r="N30" s="19">
        <v>1.0</v>
      </c>
      <c r="O30" s="19">
        <v>1.0</v>
      </c>
      <c r="P30" s="19">
        <v>1.0</v>
      </c>
      <c r="Q30" s="19">
        <v>1.0</v>
      </c>
      <c r="R30" s="19">
        <v>0.999428571428571</v>
      </c>
      <c r="S30" s="19">
        <v>0.912979351032448</v>
      </c>
    </row>
    <row r="31">
      <c r="A31" s="24" t="s">
        <v>54</v>
      </c>
      <c r="B31" s="24" t="s">
        <v>24</v>
      </c>
      <c r="C31" s="19">
        <v>1.0</v>
      </c>
      <c r="D31" s="19">
        <v>0.996515679442508</v>
      </c>
      <c r="E31" s="19">
        <v>1.0</v>
      </c>
      <c r="F31" s="19">
        <v>1.0</v>
      </c>
      <c r="G31" s="19">
        <v>1.0</v>
      </c>
      <c r="H31" s="19">
        <v>1.0</v>
      </c>
      <c r="I31" s="19">
        <v>1.0</v>
      </c>
      <c r="J31" s="19">
        <v>1.0</v>
      </c>
      <c r="K31" s="19">
        <v>1.0</v>
      </c>
      <c r="L31" s="19">
        <v>1.0</v>
      </c>
      <c r="M31" s="19">
        <v>1.0</v>
      </c>
      <c r="N31" s="19">
        <v>1.0</v>
      </c>
      <c r="O31" s="19">
        <v>1.0</v>
      </c>
      <c r="P31" s="19">
        <v>1.0</v>
      </c>
      <c r="Q31" s="19">
        <v>1.0</v>
      </c>
      <c r="R31" s="19">
        <v>0.999428571428571</v>
      </c>
      <c r="S31" s="19">
        <v>0.912979351032448</v>
      </c>
    </row>
    <row r="32">
      <c r="A32" s="24" t="s">
        <v>55</v>
      </c>
      <c r="B32" s="24" t="s">
        <v>24</v>
      </c>
      <c r="C32" s="19">
        <v>1.0</v>
      </c>
      <c r="D32" s="19">
        <v>0.996515679442508</v>
      </c>
      <c r="E32" s="19">
        <v>1.0</v>
      </c>
      <c r="F32" s="19">
        <v>1.0</v>
      </c>
      <c r="G32" s="19">
        <v>1.0</v>
      </c>
      <c r="H32" s="19">
        <v>1.0</v>
      </c>
      <c r="I32" s="19">
        <v>1.0</v>
      </c>
      <c r="J32" s="19">
        <v>1.0</v>
      </c>
      <c r="K32" s="19">
        <v>1.0</v>
      </c>
      <c r="L32" s="19">
        <v>1.0</v>
      </c>
      <c r="M32" s="19">
        <v>1.0</v>
      </c>
      <c r="N32" s="19">
        <v>1.0</v>
      </c>
      <c r="O32" s="19">
        <v>1.0</v>
      </c>
      <c r="P32" s="19">
        <v>1.0</v>
      </c>
      <c r="Q32" s="19">
        <v>1.0</v>
      </c>
      <c r="R32" s="19">
        <v>0.999428571428571</v>
      </c>
      <c r="S32" s="19">
        <v>0.912979351032448</v>
      </c>
    </row>
    <row r="33">
      <c r="A33" s="24" t="s">
        <v>56</v>
      </c>
      <c r="B33" s="24" t="s">
        <v>24</v>
      </c>
      <c r="C33" s="19">
        <v>1.0</v>
      </c>
      <c r="D33" s="19">
        <v>0.996515679442508</v>
      </c>
      <c r="E33" s="19">
        <v>1.0</v>
      </c>
      <c r="F33" s="19">
        <v>1.0</v>
      </c>
      <c r="G33" s="19">
        <v>1.0</v>
      </c>
      <c r="H33" s="19">
        <v>1.0</v>
      </c>
      <c r="I33" s="19">
        <v>1.0</v>
      </c>
      <c r="J33" s="19">
        <v>1.0</v>
      </c>
      <c r="K33" s="19">
        <v>1.0</v>
      </c>
      <c r="L33" s="19">
        <v>1.0</v>
      </c>
      <c r="M33" s="19">
        <v>1.0</v>
      </c>
      <c r="N33" s="19">
        <v>1.0</v>
      </c>
      <c r="O33" s="19">
        <v>1.0</v>
      </c>
      <c r="P33" s="19">
        <v>1.0</v>
      </c>
      <c r="Q33" s="19">
        <v>1.0</v>
      </c>
      <c r="R33" s="19">
        <v>0.999428571428571</v>
      </c>
      <c r="S33" s="19">
        <v>0.912979351032448</v>
      </c>
    </row>
    <row r="34">
      <c r="A34" s="24" t="s">
        <v>57</v>
      </c>
      <c r="B34" s="24" t="s">
        <v>24</v>
      </c>
      <c r="C34" s="19">
        <v>1.0</v>
      </c>
      <c r="D34" s="19">
        <v>0.996515679442508</v>
      </c>
      <c r="E34" s="19">
        <v>1.0</v>
      </c>
      <c r="F34" s="19">
        <v>1.0</v>
      </c>
      <c r="G34" s="19">
        <v>1.0</v>
      </c>
      <c r="H34" s="19">
        <v>1.0</v>
      </c>
      <c r="I34" s="19">
        <v>1.0</v>
      </c>
      <c r="J34" s="19">
        <v>1.0</v>
      </c>
      <c r="K34" s="19">
        <v>1.0</v>
      </c>
      <c r="L34" s="19">
        <v>1.0</v>
      </c>
      <c r="M34" s="19">
        <v>1.0</v>
      </c>
      <c r="N34" s="19">
        <v>1.0</v>
      </c>
      <c r="O34" s="19">
        <v>1.0</v>
      </c>
      <c r="P34" s="19">
        <v>1.0</v>
      </c>
      <c r="Q34" s="19">
        <v>1.0</v>
      </c>
      <c r="R34" s="19">
        <v>0.999428571428571</v>
      </c>
      <c r="S34" s="19">
        <v>0.912979351032448</v>
      </c>
    </row>
    <row r="35">
      <c r="A35" s="24" t="s">
        <v>58</v>
      </c>
      <c r="B35" s="24" t="s">
        <v>24</v>
      </c>
      <c r="C35" s="19">
        <v>1.0</v>
      </c>
      <c r="D35" s="19">
        <v>0.996515679442508</v>
      </c>
      <c r="E35" s="19">
        <v>1.0</v>
      </c>
      <c r="F35" s="19">
        <v>1.0</v>
      </c>
      <c r="G35" s="19">
        <v>1.0</v>
      </c>
      <c r="H35" s="19">
        <v>1.0</v>
      </c>
      <c r="I35" s="19">
        <v>1.0</v>
      </c>
      <c r="J35" s="19">
        <v>1.0</v>
      </c>
      <c r="K35" s="19">
        <v>1.0</v>
      </c>
      <c r="L35" s="19">
        <v>1.0</v>
      </c>
      <c r="M35" s="19">
        <v>1.0</v>
      </c>
      <c r="N35" s="19">
        <v>1.0</v>
      </c>
      <c r="O35" s="19">
        <v>1.0</v>
      </c>
      <c r="P35" s="19">
        <v>1.0</v>
      </c>
      <c r="Q35" s="19">
        <v>1.0</v>
      </c>
      <c r="R35" s="19">
        <v>0.999428571428571</v>
      </c>
      <c r="S35" s="19">
        <v>0.912979351032448</v>
      </c>
    </row>
    <row r="36">
      <c r="A36" s="17" t="s">
        <v>59</v>
      </c>
      <c r="B36" s="24" t="s">
        <v>24</v>
      </c>
      <c r="C36" s="19">
        <v>1.0</v>
      </c>
      <c r="D36" s="19">
        <v>1.0</v>
      </c>
      <c r="E36" s="19">
        <v>1.0</v>
      </c>
      <c r="F36" s="19">
        <v>1.0</v>
      </c>
      <c r="G36" s="19">
        <v>1.0</v>
      </c>
      <c r="H36" s="19">
        <v>1.0</v>
      </c>
      <c r="I36" s="19">
        <v>1.0</v>
      </c>
      <c r="J36" s="19">
        <v>1.0</v>
      </c>
      <c r="K36" s="19">
        <v>1.0</v>
      </c>
      <c r="L36" s="19">
        <v>1.0</v>
      </c>
      <c r="M36" s="19">
        <v>1.0</v>
      </c>
      <c r="N36" s="19">
        <v>1.0</v>
      </c>
      <c r="O36" s="19">
        <v>1.0</v>
      </c>
      <c r="P36" s="19">
        <v>1.0</v>
      </c>
      <c r="Q36" s="19">
        <v>1.0</v>
      </c>
      <c r="R36" s="19">
        <v>0.999428571428571</v>
      </c>
      <c r="S36" s="19">
        <v>0.876106194690265</v>
      </c>
    </row>
    <row r="37">
      <c r="A37" s="17" t="s">
        <v>60</v>
      </c>
      <c r="B37" s="24" t="s">
        <v>24</v>
      </c>
      <c r="C37" s="19">
        <v>1.0</v>
      </c>
      <c r="D37" s="19">
        <v>1.0</v>
      </c>
      <c r="E37" s="19">
        <v>1.0</v>
      </c>
      <c r="F37" s="19">
        <v>1.0</v>
      </c>
      <c r="G37" s="19">
        <v>1.0</v>
      </c>
      <c r="H37" s="19">
        <v>1.0</v>
      </c>
      <c r="I37" s="19">
        <v>1.0</v>
      </c>
      <c r="J37" s="19">
        <v>1.0</v>
      </c>
      <c r="K37" s="19">
        <v>1.0</v>
      </c>
      <c r="L37" s="19">
        <v>1.0</v>
      </c>
      <c r="M37" s="19">
        <v>1.0</v>
      </c>
      <c r="N37" s="19">
        <v>1.0</v>
      </c>
      <c r="O37" s="19">
        <v>1.0</v>
      </c>
      <c r="P37" s="19">
        <v>1.0</v>
      </c>
      <c r="Q37" s="19">
        <v>1.0</v>
      </c>
      <c r="R37" s="19">
        <v>0.999428571428571</v>
      </c>
      <c r="S37" s="19">
        <v>0.876106194690265</v>
      </c>
    </row>
    <row r="38">
      <c r="A38" s="17" t="s">
        <v>61</v>
      </c>
      <c r="B38" s="24" t="s">
        <v>24</v>
      </c>
      <c r="C38" s="19">
        <v>1.0</v>
      </c>
      <c r="D38" s="19">
        <v>1.0</v>
      </c>
      <c r="E38" s="19">
        <v>1.0</v>
      </c>
      <c r="F38" s="19">
        <v>1.0</v>
      </c>
      <c r="G38" s="19">
        <v>1.0</v>
      </c>
      <c r="H38" s="19">
        <v>1.0</v>
      </c>
      <c r="I38" s="19">
        <v>1.0</v>
      </c>
      <c r="J38" s="19">
        <v>1.0</v>
      </c>
      <c r="K38" s="19">
        <v>1.0</v>
      </c>
      <c r="L38" s="19">
        <v>1.0</v>
      </c>
      <c r="M38" s="19">
        <v>1.0</v>
      </c>
      <c r="N38" s="19">
        <v>1.0</v>
      </c>
      <c r="O38" s="19">
        <v>1.0</v>
      </c>
      <c r="P38" s="19">
        <v>1.0</v>
      </c>
      <c r="Q38" s="19">
        <v>1.0</v>
      </c>
      <c r="R38" s="19">
        <v>0.999428571428571</v>
      </c>
      <c r="S38" s="19">
        <v>0.876106194690265</v>
      </c>
    </row>
    <row r="39">
      <c r="A39" s="17" t="s">
        <v>62</v>
      </c>
      <c r="B39" s="24" t="s">
        <v>24</v>
      </c>
      <c r="C39" s="19">
        <v>0.998998998998999</v>
      </c>
      <c r="D39" s="19">
        <v>0.996515679442508</v>
      </c>
      <c r="E39" s="19">
        <v>1.0</v>
      </c>
      <c r="F39" s="19">
        <v>1.0</v>
      </c>
      <c r="G39" s="19">
        <v>0.999</v>
      </c>
      <c r="H39" s="19">
        <v>0.999666666666666</v>
      </c>
      <c r="I39" s="19">
        <v>0.997167138810198</v>
      </c>
      <c r="J39" s="19">
        <v>0.996031746031746</v>
      </c>
      <c r="K39" s="19">
        <v>1.0</v>
      </c>
      <c r="L39" s="19">
        <v>1.0</v>
      </c>
      <c r="M39" s="19">
        <v>0.995</v>
      </c>
      <c r="N39" s="19">
        <v>1.0</v>
      </c>
      <c r="O39" s="19">
        <v>1.0</v>
      </c>
      <c r="P39" s="19">
        <v>1.0</v>
      </c>
      <c r="Q39" s="19">
        <v>1.0</v>
      </c>
      <c r="R39" s="19">
        <v>0.998857142857142</v>
      </c>
      <c r="S39" s="19">
        <v>0.522615535889872</v>
      </c>
    </row>
    <row r="40">
      <c r="A40" s="17" t="s">
        <v>64</v>
      </c>
      <c r="B40" s="24" t="s">
        <v>24</v>
      </c>
      <c r="C40" s="19">
        <v>0.998998998998999</v>
      </c>
      <c r="D40" s="19">
        <v>0.996515679442508</v>
      </c>
      <c r="E40" s="19">
        <v>1.0</v>
      </c>
      <c r="F40" s="19">
        <v>1.0</v>
      </c>
      <c r="G40" s="19">
        <v>0.999</v>
      </c>
      <c r="H40" s="19">
        <v>0.999666666666666</v>
      </c>
      <c r="I40" s="19">
        <v>0.997167138810198</v>
      </c>
      <c r="J40" s="19">
        <v>0.996031746031746</v>
      </c>
      <c r="K40" s="19">
        <v>1.0</v>
      </c>
      <c r="L40" s="19">
        <v>1.0</v>
      </c>
      <c r="M40" s="19">
        <v>0.995</v>
      </c>
      <c r="N40" s="19">
        <v>1.0</v>
      </c>
      <c r="O40" s="19">
        <v>1.0</v>
      </c>
      <c r="P40" s="19">
        <v>1.0</v>
      </c>
      <c r="Q40" s="19">
        <v>1.0</v>
      </c>
      <c r="R40" s="19">
        <v>0.998857142857142</v>
      </c>
      <c r="S40" s="19">
        <v>0.522615535889872</v>
      </c>
    </row>
    <row r="41">
      <c r="A41" s="17" t="s">
        <v>65</v>
      </c>
      <c r="B41" s="24" t="s">
        <v>24</v>
      </c>
      <c r="C41" s="19">
        <v>0.998998998998999</v>
      </c>
      <c r="D41" s="19">
        <v>0.996515679442508</v>
      </c>
      <c r="E41" s="19">
        <v>1.0</v>
      </c>
      <c r="F41" s="19">
        <v>1.0</v>
      </c>
      <c r="G41" s="19">
        <v>0.999</v>
      </c>
      <c r="H41" s="19">
        <v>0.999666666666666</v>
      </c>
      <c r="I41" s="19">
        <v>0.997167138810198</v>
      </c>
      <c r="J41" s="19">
        <v>0.996031746031746</v>
      </c>
      <c r="K41" s="19">
        <v>1.0</v>
      </c>
      <c r="L41" s="19">
        <v>1.0</v>
      </c>
      <c r="M41" s="19">
        <v>0.995</v>
      </c>
      <c r="N41" s="19">
        <v>1.0</v>
      </c>
      <c r="O41" s="19">
        <v>1.0</v>
      </c>
      <c r="P41" s="19">
        <v>1.0</v>
      </c>
      <c r="Q41" s="19">
        <v>1.0</v>
      </c>
      <c r="R41" s="19">
        <v>0.998857142857142</v>
      </c>
      <c r="S41" s="19">
        <v>0.522615535889872</v>
      </c>
    </row>
    <row r="42">
      <c r="A42" s="17" t="s">
        <v>66</v>
      </c>
      <c r="B42" s="24" t="s">
        <v>24</v>
      </c>
      <c r="C42" s="19">
        <v>0.998998998998999</v>
      </c>
      <c r="D42" s="19">
        <v>0.996515679442508</v>
      </c>
      <c r="E42" s="19">
        <v>1.0</v>
      </c>
      <c r="F42" s="19">
        <v>1.0</v>
      </c>
      <c r="G42" s="19">
        <v>0.999</v>
      </c>
      <c r="H42" s="19">
        <v>0.999666666666666</v>
      </c>
      <c r="I42" s="19">
        <v>0.997167138810198</v>
      </c>
      <c r="J42" s="19">
        <v>0.996031746031746</v>
      </c>
      <c r="K42" s="19">
        <v>1.0</v>
      </c>
      <c r="L42" s="19">
        <v>1.0</v>
      </c>
      <c r="M42" s="19">
        <v>0.995</v>
      </c>
      <c r="N42" s="19">
        <v>1.0</v>
      </c>
      <c r="O42" s="19">
        <v>1.0</v>
      </c>
      <c r="P42" s="19">
        <v>1.0</v>
      </c>
      <c r="Q42" s="19">
        <v>1.0</v>
      </c>
      <c r="R42" s="19">
        <v>0.998857142857142</v>
      </c>
      <c r="S42" s="19">
        <v>0.522615535889872</v>
      </c>
    </row>
    <row r="43">
      <c r="A43" s="5" t="s">
        <v>20</v>
      </c>
      <c r="C43" s="12">
        <v>1.0</v>
      </c>
      <c r="D43" s="12">
        <v>1.0</v>
      </c>
      <c r="E43" s="12">
        <v>1.0</v>
      </c>
      <c r="F43" s="12">
        <v>1.0</v>
      </c>
      <c r="G43" s="12">
        <v>1.0</v>
      </c>
      <c r="H43" s="12">
        <v>1.0</v>
      </c>
      <c r="I43" s="12">
        <v>1.0</v>
      </c>
      <c r="J43" s="12">
        <v>1.0</v>
      </c>
      <c r="K43" s="12">
        <v>1.0</v>
      </c>
      <c r="L43" s="12">
        <v>1.0</v>
      </c>
      <c r="M43" s="12">
        <v>1.0</v>
      </c>
      <c r="N43" s="12">
        <v>1.0</v>
      </c>
      <c r="O43" s="12">
        <v>1.0</v>
      </c>
      <c r="P43" s="12">
        <v>1.0</v>
      </c>
      <c r="Q43" s="12">
        <v>1.0</v>
      </c>
      <c r="R43" s="12">
        <v>1.0</v>
      </c>
      <c r="S43" s="12">
        <v>0.998525073746312</v>
      </c>
    </row>
    <row r="44">
      <c r="A44" s="5" t="s">
        <v>21</v>
      </c>
      <c r="C44" s="12">
        <v>1.0</v>
      </c>
      <c r="D44" s="12">
        <v>1.0</v>
      </c>
      <c r="E44" s="12">
        <v>1.0</v>
      </c>
      <c r="F44" s="12">
        <v>1.0</v>
      </c>
      <c r="G44" s="12">
        <v>1.0</v>
      </c>
      <c r="H44" s="12">
        <v>1.0</v>
      </c>
      <c r="I44" s="12">
        <v>1.0</v>
      </c>
      <c r="J44" s="12">
        <v>1.0</v>
      </c>
      <c r="K44" s="12">
        <v>1.0</v>
      </c>
      <c r="L44" s="12">
        <v>1.0</v>
      </c>
      <c r="M44" s="12">
        <v>1.0</v>
      </c>
      <c r="N44" s="12">
        <v>1.0</v>
      </c>
      <c r="O44" s="12">
        <v>1.0</v>
      </c>
      <c r="P44" s="12">
        <v>1.0</v>
      </c>
      <c r="Q44" s="12">
        <v>1.0</v>
      </c>
      <c r="R44" s="12">
        <v>1.0</v>
      </c>
      <c r="S44" s="12">
        <v>0.998525073746312</v>
      </c>
    </row>
    <row r="60">
      <c r="C60" s="12">
        <v>1.0</v>
      </c>
      <c r="D60" s="12">
        <v>1.0</v>
      </c>
      <c r="E60" s="12">
        <v>1.0</v>
      </c>
      <c r="F60" s="12">
        <v>1.0</v>
      </c>
      <c r="G60" s="12">
        <v>1.0</v>
      </c>
      <c r="H60" s="12">
        <v>1.0</v>
      </c>
      <c r="I60" s="12">
        <v>1.0</v>
      </c>
      <c r="J60" s="12">
        <v>1.0</v>
      </c>
      <c r="K60" s="12">
        <v>1.0</v>
      </c>
      <c r="L60" s="12">
        <v>1.0</v>
      </c>
      <c r="M60" s="12">
        <v>1.0</v>
      </c>
      <c r="N60" s="12">
        <v>1.0</v>
      </c>
      <c r="O60" s="12">
        <v>1.0</v>
      </c>
      <c r="P60" s="12">
        <v>1.0</v>
      </c>
      <c r="Q60" s="12">
        <v>1.0</v>
      </c>
      <c r="R60" s="12">
        <v>1.0</v>
      </c>
      <c r="S60" s="12">
        <v>0.998525073746312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5.71"/>
    <col customWidth="1" min="5" max="6" width="12.43"/>
    <col customWidth="1" min="7" max="8" width="13.0"/>
    <col customWidth="1" min="9" max="9" width="13.29"/>
    <col customWidth="1" min="10" max="10" width="12.14"/>
    <col customWidth="1" min="11" max="11" width="13.29"/>
    <col customWidth="1" min="14" max="14" width="14.0"/>
    <col customWidth="1" min="15" max="15" width="12.29"/>
    <col customWidth="1" min="16" max="16" width="9.0"/>
    <col customWidth="1" min="17" max="17" width="11.14"/>
    <col customWidth="1" min="18" max="18" width="8.0"/>
    <col customWidth="1" min="19" max="19" width="7.71"/>
    <col customWidth="1" min="20" max="20" width="13.0"/>
    <col customWidth="1" min="21" max="21" width="9.57"/>
  </cols>
  <sheetData>
    <row r="1">
      <c r="A1" s="16" t="s">
        <v>0</v>
      </c>
      <c r="B1" s="16" t="s">
        <v>22</v>
      </c>
      <c r="C1" s="18" t="s">
        <v>1</v>
      </c>
      <c r="D1" s="20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10</v>
      </c>
      <c r="M1" s="21" t="s">
        <v>11</v>
      </c>
      <c r="N1" s="21" t="s">
        <v>12</v>
      </c>
      <c r="O1" s="21" t="s">
        <v>13</v>
      </c>
      <c r="P1" s="21" t="s">
        <v>14</v>
      </c>
      <c r="Q1" s="21" t="s">
        <v>15</v>
      </c>
      <c r="R1" s="21" t="s">
        <v>16</v>
      </c>
      <c r="S1" s="21" t="s">
        <v>17</v>
      </c>
      <c r="T1" s="21" t="s">
        <v>18</v>
      </c>
      <c r="U1" s="21" t="s">
        <v>19</v>
      </c>
    </row>
    <row r="2">
      <c r="A2" s="22" t="s">
        <v>23</v>
      </c>
      <c r="B2" s="23" t="s">
        <v>24</v>
      </c>
      <c r="C2" s="7">
        <f t="shared" ref="C2:C44" si="1">AVERAGE(E2,F2,G2,J2,K2,P2,Q2,R2,S2,T2,U2)</f>
        <v>0.6038588751</v>
      </c>
      <c r="D2" s="8">
        <f>(E2*'Dataset lengths'!$B$2+F2*'Dataset lengths'!$C$2+G2*'Dataset lengths'!$D$2+J2*'Dataset lengths'!$G$2+K2*'Dataset lengths'!$H$2+P2*'Dataset lengths'!$M$2+Q2*'Dataset lengths'!$N$2+R2*'Dataset lengths'!$O$2+S2*'Dataset lengths'!$P$2+T2*'Dataset lengths'!$Q$2+U2*'Dataset lengths'!$R$2)/'Dataset lengths'!$A$7</f>
        <v>0.5414425192</v>
      </c>
      <c r="E2" s="15">
        <f>'Base Line'!E2*'Base Line coverage'!C2</f>
        <v>0.4419655109</v>
      </c>
      <c r="F2" s="15">
        <f>'Base Line'!F2*'Base Line coverage'!D2</f>
        <v>0.6553709769</v>
      </c>
      <c r="G2" s="15">
        <f>'Base Line'!G2*'Base Line coverage'!E2</f>
        <v>0.6713097017</v>
      </c>
      <c r="H2" s="15">
        <f>'Base Line'!H2*'Base Line coverage'!F2</f>
        <v>0.7567692508</v>
      </c>
      <c r="I2" s="15">
        <f>'Base Line'!I2*'Base Line coverage'!G2</f>
        <v>0.757534315</v>
      </c>
      <c r="J2" s="15">
        <f>'Base Line'!J2*'Base Line coverage'!H2</f>
        <v>0.7569315463</v>
      </c>
      <c r="K2" s="15">
        <f>'Base Line'!K2*'Base Line coverage'!I2</f>
        <v>0.7000166486</v>
      </c>
      <c r="L2" s="15">
        <f>'Base Line'!L2*'Base Line coverage'!J2</f>
        <v>0.63545141</v>
      </c>
      <c r="M2" s="15">
        <f>'Base Line'!M2*'Base Line coverage'!K2</f>
        <v>0.7717239277</v>
      </c>
      <c r="N2" s="15">
        <f>'Base Line'!N2*'Base Line coverage'!L2</f>
        <v>0.6651389872</v>
      </c>
      <c r="O2" s="15">
        <f>'Base Line'!O2*'Base Line coverage'!M2</f>
        <v>0.6583148452</v>
      </c>
      <c r="P2" s="15">
        <f>'Base Line'!P2*'Base Line coverage'!N2</f>
        <v>0.7607828604</v>
      </c>
      <c r="Q2" s="15">
        <f>'Base Line'!Q2*'Base Line coverage'!O2</f>
        <v>0.4661774494</v>
      </c>
      <c r="R2" s="15">
        <f>'Base Line'!R2*'Base Line coverage'!P2</f>
        <v>0.7880271942</v>
      </c>
      <c r="S2" s="15">
        <f>'Base Line'!S2*'Base Line coverage'!Q2</f>
        <v>0.5589991817</v>
      </c>
      <c r="T2" s="15">
        <f>'Base Line'!T2*'Base Line coverage'!R2</f>
        <v>0.3635485575</v>
      </c>
      <c r="U2" s="15">
        <f>'Base Line'!U2*'Base Line coverage'!S2</f>
        <v>0.4793179984</v>
      </c>
    </row>
    <row r="3">
      <c r="A3" s="22" t="s">
        <v>63</v>
      </c>
      <c r="B3" s="23" t="s">
        <v>24</v>
      </c>
      <c r="C3" s="7">
        <f t="shared" si="1"/>
        <v>0.5722827995</v>
      </c>
      <c r="D3" s="8">
        <f>(E3*'Dataset lengths'!$B$2+F3*'Dataset lengths'!$C$2+G3*'Dataset lengths'!$D$2+J3*'Dataset lengths'!$G$2+K3*'Dataset lengths'!$H$2+P3*'Dataset lengths'!$M$2+Q3*'Dataset lengths'!$N$2+R3*'Dataset lengths'!$O$2+S3*'Dataset lengths'!$P$2+T3*'Dataset lengths'!$Q$2+U3*'Dataset lengths'!$R$2)/'Dataset lengths'!$A$7</f>
        <v>0.4996420038</v>
      </c>
      <c r="E3" s="15">
        <f>'Base Line'!E3*'Base Line coverage'!C3</f>
        <v>0.4079633371</v>
      </c>
      <c r="F3" s="15">
        <f>'Base Line'!F3*'Base Line coverage'!D3</f>
        <v>0.6509180305</v>
      </c>
      <c r="G3" s="15">
        <f>'Base Line'!G3*'Base Line coverage'!E3</f>
        <v>0.6805445135</v>
      </c>
      <c r="H3" s="15">
        <f>'Base Line'!H3*'Base Line coverage'!F3</f>
        <v>0.7705766054</v>
      </c>
      <c r="I3" s="15">
        <f>'Base Line'!I3*'Base Line coverage'!G3</f>
        <v>0.7743843098</v>
      </c>
      <c r="J3" s="15">
        <f>'Base Line'!J3*'Base Line coverage'!H3</f>
        <v>0.7719274225</v>
      </c>
      <c r="K3" s="15">
        <f>'Base Line'!K3*'Base Line coverage'!I3</f>
        <v>0.6581362912</v>
      </c>
      <c r="L3" s="15">
        <f>'Base Line'!L3*'Base Line coverage'!J3</f>
        <v>0.6205776758</v>
      </c>
      <c r="M3" s="15">
        <f>'Base Line'!M3*'Base Line coverage'!K3</f>
        <v>0.7113704803</v>
      </c>
      <c r="N3" s="15">
        <f>'Base Line'!N3*'Base Line coverage'!L3</f>
        <v>0.6979046691</v>
      </c>
      <c r="O3" s="15">
        <f>'Base Line'!O3*'Base Line coverage'!M3</f>
        <v>0.5850558269</v>
      </c>
      <c r="P3" s="15">
        <f>'Base Line'!P3*'Base Line coverage'!N3</f>
        <v>0.778835335</v>
      </c>
      <c r="Q3" s="15">
        <f>'Base Line'!Q3*'Base Line coverage'!O3</f>
        <v>0.3613268323</v>
      </c>
      <c r="R3" s="15">
        <f>'Base Line'!R3*'Base Line coverage'!P3</f>
        <v>0.7270502241</v>
      </c>
      <c r="S3" s="15">
        <f>'Base Line'!S3*'Base Line coverage'!Q3</f>
        <v>0.5799209933</v>
      </c>
      <c r="T3" s="15">
        <f>'Base Line'!T3*'Base Line coverage'!R3</f>
        <v>0.2765185056</v>
      </c>
      <c r="U3" s="15">
        <f>'Base Line'!U3*'Base Line coverage'!S3</f>
        <v>0.4019693095</v>
      </c>
    </row>
    <row r="4">
      <c r="A4" s="22" t="s">
        <v>26</v>
      </c>
      <c r="B4" s="23" t="s">
        <v>27</v>
      </c>
      <c r="C4" s="7">
        <f t="shared" si="1"/>
        <v>0.6274547308</v>
      </c>
      <c r="D4" s="8">
        <f>(E4*'Dataset lengths'!$B$2+F4*'Dataset lengths'!$C$2+G4*'Dataset lengths'!$D$2+J4*'Dataset lengths'!$G$2+K4*'Dataset lengths'!$H$2+P4*'Dataset lengths'!$M$2+Q4*'Dataset lengths'!$N$2+R4*'Dataset lengths'!$O$2+S4*'Dataset lengths'!$P$2+T4*'Dataset lengths'!$Q$2+U4*'Dataset lengths'!$R$2)/'Dataset lengths'!$A$7</f>
        <v>0.5517319385</v>
      </c>
      <c r="E4" s="15">
        <f>'Base Line'!E4*'Base Line coverage'!C4</f>
        <v>0.4526225918</v>
      </c>
      <c r="F4" s="15">
        <f>'Base Line'!F4*'Base Line coverage'!D4</f>
        <v>0.6997419974</v>
      </c>
      <c r="G4" s="15">
        <f>'Base Line'!G4*'Base Line coverage'!E4</f>
        <v>0.7404914029</v>
      </c>
      <c r="H4" s="15">
        <f>'Base Line'!H4*'Base Line coverage'!F4</f>
        <v>0.8128813021</v>
      </c>
      <c r="I4" s="15">
        <f>'Base Line'!I4*'Base Line coverage'!G4</f>
        <v>0.8163458367</v>
      </c>
      <c r="J4" s="15">
        <f>'Base Line'!J4*'Base Line coverage'!H4</f>
        <v>0.8141314563</v>
      </c>
      <c r="K4" s="15">
        <f>'Base Line'!K4*'Base Line coverage'!I4</f>
        <v>0.7589895402</v>
      </c>
      <c r="L4" s="15">
        <f>'Base Line'!L4*'Base Line coverage'!J4</f>
        <v>0.7330176166</v>
      </c>
      <c r="M4" s="15">
        <f>'Base Line'!M4*'Base Line coverage'!K4</f>
        <v>0.793661246</v>
      </c>
      <c r="N4" s="30">
        <f>'Base Line'!N4*'Base Line coverage'!L4</f>
        <v>0.7725619045</v>
      </c>
      <c r="O4" s="15">
        <f>'Base Line'!O4*'Base Line coverage'!M4</f>
        <v>0.6886071702</v>
      </c>
      <c r="P4" s="15">
        <f>'Base Line'!P4*'Base Line coverage'!N4</f>
        <v>0.8291243716</v>
      </c>
      <c r="Q4" s="15">
        <f>'Base Line'!Q4*'Base Line coverage'!O4</f>
        <v>0.3736729249</v>
      </c>
      <c r="R4" s="15">
        <f>'Base Line'!R4*'Base Line coverage'!P4</f>
        <v>0.8363191742</v>
      </c>
      <c r="S4" s="15">
        <f>'Base Line'!S4*'Base Line coverage'!Q4</f>
        <v>0.5958503485</v>
      </c>
      <c r="T4" s="15">
        <f>'Base Line'!T4*'Base Line coverage'!R4</f>
        <v>0.31917217</v>
      </c>
      <c r="U4" s="15">
        <f>'Base Line'!U4*'Base Line coverage'!S4</f>
        <v>0.4818860613</v>
      </c>
    </row>
    <row r="5">
      <c r="A5" s="22" t="s">
        <v>28</v>
      </c>
      <c r="B5" s="23" t="s">
        <v>27</v>
      </c>
      <c r="C5" s="7">
        <f t="shared" si="1"/>
        <v>0.6285998061</v>
      </c>
      <c r="D5" s="8">
        <f>(E5*'Dataset lengths'!$B$2+F5*'Dataset lengths'!$C$2+G5*'Dataset lengths'!$D$2+J5*'Dataset lengths'!$G$2+K5*'Dataset lengths'!$H$2+P5*'Dataset lengths'!$M$2+Q5*'Dataset lengths'!$N$2+R5*'Dataset lengths'!$O$2+S5*'Dataset lengths'!$P$2+T5*'Dataset lengths'!$Q$2+U5*'Dataset lengths'!$R$2)/'Dataset lengths'!$A$7</f>
        <v>0.5692444386</v>
      </c>
      <c r="E5" s="15">
        <f>'Base Line'!E5*'Base Line coverage'!C5</f>
        <v>0.453089335</v>
      </c>
      <c r="F5" s="15">
        <f>'Base Line'!F5*'Base Line coverage'!D5</f>
        <v>0.7205440279</v>
      </c>
      <c r="G5" s="15">
        <f>'Base Line'!G5*'Base Line coverage'!E5</f>
        <v>0.735663837</v>
      </c>
      <c r="H5" s="15">
        <f>'Base Line'!H5*'Base Line coverage'!F5</f>
        <v>0.8290931835</v>
      </c>
      <c r="I5" s="15">
        <f>'Base Line'!I5*'Base Line coverage'!G5</f>
        <v>0.8285942353</v>
      </c>
      <c r="J5" s="15">
        <f>'Base Line'!J5*'Base Line coverage'!H5</f>
        <v>0.8290779927</v>
      </c>
      <c r="K5" s="15">
        <f>'Base Line'!K5*'Base Line coverage'!I5</f>
        <v>0.7839465088</v>
      </c>
      <c r="L5" s="30">
        <f>'Base Line'!L5*'Base Line coverage'!J5</f>
        <v>0.7380872619</v>
      </c>
      <c r="M5" s="15">
        <f>'Base Line'!M5*'Base Line coverage'!K5</f>
        <v>0.8192430684</v>
      </c>
      <c r="N5" s="30">
        <f>'Base Line'!N5*'Base Line coverage'!L5</f>
        <v>0.7730410672</v>
      </c>
      <c r="O5" s="30">
        <f>'Base Line'!O5*'Base Line coverage'!M5</f>
        <v>0.7270210516</v>
      </c>
      <c r="P5" s="15">
        <f>'Base Line'!P5*'Base Line coverage'!N5</f>
        <v>0.7568270518</v>
      </c>
      <c r="Q5" s="15">
        <f>'Base Line'!Q5*'Base Line coverage'!O5</f>
        <v>0.391680241</v>
      </c>
      <c r="R5" s="15">
        <f>'Base Line'!R5*'Base Line coverage'!P5</f>
        <v>0.7882497379</v>
      </c>
      <c r="S5" s="15">
        <f>'Base Line'!S5*'Base Line coverage'!Q5</f>
        <v>0.5965506602</v>
      </c>
      <c r="T5" s="15">
        <f>'Base Line'!T5*'Base Line coverage'!R5</f>
        <v>0.3378781503</v>
      </c>
      <c r="U5" s="15">
        <f>'Base Line'!U5*'Base Line coverage'!S5</f>
        <v>0.5210903249</v>
      </c>
    </row>
    <row r="6">
      <c r="A6" s="22" t="s">
        <v>29</v>
      </c>
      <c r="B6" s="23" t="s">
        <v>24</v>
      </c>
      <c r="C6" s="7">
        <f t="shared" si="1"/>
        <v>0.628229996</v>
      </c>
      <c r="D6" s="8">
        <f>(E6*'Dataset lengths'!$B$2+F6*'Dataset lengths'!$C$2+G6*'Dataset lengths'!$D$2+J6*'Dataset lengths'!$G$2+K6*'Dataset lengths'!$H$2+P6*'Dataset lengths'!$M$2+Q6*'Dataset lengths'!$N$2+R6*'Dataset lengths'!$O$2+S6*'Dataset lengths'!$P$2+T6*'Dataset lengths'!$Q$2+U6*'Dataset lengths'!$R$2)/'Dataset lengths'!$A$7</f>
        <v>0.55866672</v>
      </c>
      <c r="E6" s="15">
        <f>'Base Line'!E6*'Base Line coverage'!C6</f>
        <v>0.4499649189</v>
      </c>
      <c r="F6" s="15">
        <f>'Base Line'!F6*'Base Line coverage'!D6</f>
        <v>0.7000797364</v>
      </c>
      <c r="G6" s="15">
        <f>'Base Line'!G6*'Base Line coverage'!E6</f>
        <v>0.7100657928</v>
      </c>
      <c r="H6" s="15">
        <f>'Base Line'!H6*'Base Line coverage'!F6</f>
        <v>0.7911018166</v>
      </c>
      <c r="I6" s="15">
        <f>'Base Line'!I6*'Base Line coverage'!G6</f>
        <v>0.7892581326</v>
      </c>
      <c r="J6" s="15">
        <f>'Base Line'!J6*'Base Line coverage'!H6</f>
        <v>0.7906323263</v>
      </c>
      <c r="K6" s="15">
        <f>'Base Line'!K6*'Base Line coverage'!I6</f>
        <v>0.7332763288</v>
      </c>
      <c r="L6" s="15">
        <f>'Base Line'!L6*'Base Line coverage'!J6</f>
        <v>0.6818611049</v>
      </c>
      <c r="M6" s="15">
        <f>'Base Line'!M6*'Base Line coverage'!K6</f>
        <v>0.8117711535</v>
      </c>
      <c r="N6" s="15">
        <f>'Base Line'!N6*'Base Line coverage'!L6</f>
        <v>0.7292982033</v>
      </c>
      <c r="O6" s="15">
        <f>'Base Line'!O6*'Base Line coverage'!M6</f>
        <v>0.6630776714</v>
      </c>
      <c r="P6" s="15">
        <f>'Base Line'!P6*'Base Line coverage'!N6</f>
        <v>0.8462589238</v>
      </c>
      <c r="Q6" s="15">
        <f>'Base Line'!Q6*'Base Line coverage'!O6</f>
        <v>0.4627482034</v>
      </c>
      <c r="R6" s="15">
        <f>'Base Line'!R6*'Base Line coverage'!P6</f>
        <v>0.8363191742</v>
      </c>
      <c r="S6" s="15">
        <f>'Base Line'!S6*'Base Line coverage'!Q6</f>
        <v>0.5186573989</v>
      </c>
      <c r="T6" s="15">
        <f>'Base Line'!T6*'Base Line coverage'!R6</f>
        <v>0.3567644473</v>
      </c>
      <c r="U6" s="15">
        <f>'Base Line'!U6*'Base Line coverage'!S6</f>
        <v>0.5057627048</v>
      </c>
    </row>
    <row r="7">
      <c r="A7" s="22" t="s">
        <v>30</v>
      </c>
      <c r="B7" s="23" t="s">
        <v>24</v>
      </c>
      <c r="C7" s="7">
        <f t="shared" si="1"/>
        <v>0.6741393632</v>
      </c>
      <c r="D7" s="8">
        <f>(E7*'Dataset lengths'!$B$2+F7*'Dataset lengths'!$C$2+G7*'Dataset lengths'!$D$2+J7*'Dataset lengths'!$G$2+K7*'Dataset lengths'!$H$2+P7*'Dataset lengths'!$M$2+Q7*'Dataset lengths'!$N$2+R7*'Dataset lengths'!$O$2+S7*'Dataset lengths'!$P$2+T7*'Dataset lengths'!$Q$2+U7*'Dataset lengths'!$R$2)/'Dataset lengths'!$A$7</f>
        <v>0.6181173117</v>
      </c>
      <c r="E7" s="15">
        <f>'Base Line'!E7*'Base Line coverage'!C7</f>
        <v>0.5030989187</v>
      </c>
      <c r="F7" s="15">
        <f>'Base Line'!F7*'Base Line coverage'!D7</f>
        <v>0.7263907201</v>
      </c>
      <c r="G7" s="15">
        <f>'Base Line'!G7*'Base Line coverage'!E7</f>
        <v>0.7616210108</v>
      </c>
      <c r="H7" s="15">
        <f>'Base Line'!H7*'Base Line coverage'!F7</f>
        <v>0.8354281799</v>
      </c>
      <c r="I7" s="15">
        <f>'Base Line'!I7*'Base Line coverage'!G7</f>
        <v>0.8385591772</v>
      </c>
      <c r="J7" s="15">
        <f>'Base Line'!J7*'Base Line coverage'!H7</f>
        <v>0.836545846</v>
      </c>
      <c r="K7" s="30">
        <f>'Base Line'!K7*'Base Line coverage'!I7</f>
        <v>0.7913901263</v>
      </c>
      <c r="L7" s="15">
        <f>'Base Line'!L7*'Base Line coverage'!J7</f>
        <v>0.7370689084</v>
      </c>
      <c r="M7" s="30">
        <f>'Base Line'!M7*'Base Line coverage'!K7</f>
        <v>0.8395284888</v>
      </c>
      <c r="N7" s="15">
        <f>'Base Line'!N7*'Base Line coverage'!L7</f>
        <v>0.7425120364</v>
      </c>
      <c r="O7" s="15">
        <f>'Base Line'!O7*'Base Line coverage'!M7</f>
        <v>0.7668135275</v>
      </c>
      <c r="P7" s="15">
        <f>'Base Line'!P7*'Base Line coverage'!N7</f>
        <v>0.8626941065</v>
      </c>
      <c r="Q7" s="15">
        <f>'Base Line'!Q7*'Base Line coverage'!O7</f>
        <v>0.4473030183</v>
      </c>
      <c r="R7" s="15">
        <f>'Base Line'!R7*'Base Line coverage'!P7</f>
        <v>0.8518972323</v>
      </c>
      <c r="S7" s="15">
        <f>'Base Line'!S7*'Base Line coverage'!Q7</f>
        <v>0.6249379037</v>
      </c>
      <c r="T7" s="15">
        <f>'Base Line'!T7*'Base Line coverage'!R7</f>
        <v>0.4260307487</v>
      </c>
      <c r="U7" s="30">
        <f>'Base Line'!U7*'Base Line coverage'!S7</f>
        <v>0.5836233641</v>
      </c>
    </row>
    <row r="8">
      <c r="A8" s="22" t="s">
        <v>31</v>
      </c>
      <c r="B8" s="23" t="s">
        <v>24</v>
      </c>
      <c r="C8" s="7">
        <f t="shared" si="1"/>
        <v>0.5962455785</v>
      </c>
      <c r="D8" s="8">
        <f>(E8*'Dataset lengths'!$B$2+F8*'Dataset lengths'!$C$2+G8*'Dataset lengths'!$D$2+J8*'Dataset lengths'!$G$2+K8*'Dataset lengths'!$H$2+P8*'Dataset lengths'!$M$2+Q8*'Dataset lengths'!$N$2+R8*'Dataset lengths'!$O$2+S8*'Dataset lengths'!$P$2+T8*'Dataset lengths'!$Q$2+U8*'Dataset lengths'!$R$2)/'Dataset lengths'!$A$7</f>
        <v>0.5682436433</v>
      </c>
      <c r="E8" s="15">
        <f>'Base Line'!E8*'Base Line coverage'!C8</f>
        <v>0.5247912005</v>
      </c>
      <c r="F8" s="15">
        <f>'Base Line'!F8*'Base Line coverage'!D8</f>
        <v>0.5163424224</v>
      </c>
      <c r="G8" s="15">
        <f>'Base Line'!G8*'Base Line coverage'!E8</f>
        <v>0.6783893744</v>
      </c>
      <c r="H8" s="15">
        <f>'Base Line'!H8*'Base Line coverage'!F8</f>
        <v>0.7545555105</v>
      </c>
      <c r="I8" s="15">
        <f>'Base Line'!I8*'Base Line coverage'!G8</f>
        <v>0.755600902</v>
      </c>
      <c r="J8" s="15">
        <f>'Base Line'!J8*'Base Line coverage'!H8</f>
        <v>0.7556003736</v>
      </c>
      <c r="K8" s="15">
        <f>'Base Line'!K8*'Base Line coverage'!I8</f>
        <v>0.705236458</v>
      </c>
      <c r="L8" s="15">
        <f>'Base Line'!L8*'Base Line coverage'!J8</f>
        <v>0.6121521034</v>
      </c>
      <c r="M8" s="15">
        <f>'Base Line'!M8*'Base Line coverage'!K8</f>
        <v>0.7693701321</v>
      </c>
      <c r="N8" s="15">
        <f>'Base Line'!N8*'Base Line coverage'!L8</f>
        <v>0.7632252388</v>
      </c>
      <c r="O8" s="15">
        <f>'Base Line'!O8*'Base Line coverage'!M8</f>
        <v>0.5862627319</v>
      </c>
      <c r="P8" s="15">
        <f>'Base Line'!P8*'Base Line coverage'!N8</f>
        <v>0.8232890075</v>
      </c>
      <c r="Q8" s="15">
        <f>'Base Line'!Q8*'Base Line coverage'!O8</f>
        <v>0.06384400633</v>
      </c>
      <c r="R8" s="15">
        <f>'Base Line'!R8*'Base Line coverage'!P8</f>
        <v>0.8732614262</v>
      </c>
      <c r="S8" s="30">
        <f>'Base Line'!S8*'Base Line coverage'!Q8</f>
        <v>0.7677522467</v>
      </c>
      <c r="T8" s="15">
        <f>'Base Line'!T8*'Base Line coverage'!R8</f>
        <v>0.5452159461</v>
      </c>
      <c r="U8" s="15">
        <f>'Base Line'!U8*'Base Line coverage'!S8</f>
        <v>0.3049789014</v>
      </c>
    </row>
    <row r="9">
      <c r="A9" s="22" t="s">
        <v>32</v>
      </c>
      <c r="B9" s="23" t="s">
        <v>24</v>
      </c>
      <c r="C9" s="7">
        <f t="shared" si="1"/>
        <v>0.5507953075</v>
      </c>
      <c r="D9" s="8">
        <f>(E9*'Dataset lengths'!$B$2+F9*'Dataset lengths'!$C$2+G9*'Dataset lengths'!$D$2+J9*'Dataset lengths'!$G$2+K9*'Dataset lengths'!$H$2+P9*'Dataset lengths'!$M$2+Q9*'Dataset lengths'!$N$2+R9*'Dataset lengths'!$O$2+S9*'Dataset lengths'!$P$2+T9*'Dataset lengths'!$Q$2+U9*'Dataset lengths'!$R$2)/'Dataset lengths'!$A$7</f>
        <v>0.4694209315</v>
      </c>
      <c r="E9" s="15">
        <f>'Base Line'!E9*'Base Line coverage'!C9</f>
        <v>0.3284850813</v>
      </c>
      <c r="F9" s="15">
        <f>'Base Line'!F9*'Base Line coverage'!D9</f>
        <v>0.6851689523</v>
      </c>
      <c r="G9" s="15">
        <f>'Base Line'!G9*'Base Line coverage'!E9</f>
        <v>0.6587936995</v>
      </c>
      <c r="H9" s="15">
        <f>'Base Line'!H9*'Base Line coverage'!F9</f>
        <v>0.7465896853</v>
      </c>
      <c r="I9" s="15">
        <f>'Base Line'!I9*'Base Line coverage'!G9</f>
        <v>0.7362580073</v>
      </c>
      <c r="J9" s="15">
        <f>'Base Line'!J9*'Base Line coverage'!H9</f>
        <v>0.7431954887</v>
      </c>
      <c r="K9" s="15">
        <f>'Base Line'!K9*'Base Line coverage'!I9</f>
        <v>0.6799028262</v>
      </c>
      <c r="L9" s="15">
        <f>'Base Line'!L9*'Base Line coverage'!J9</f>
        <v>0.6494627682</v>
      </c>
      <c r="M9" s="15">
        <f>'Base Line'!M9*'Base Line coverage'!K9</f>
        <v>0.7354345364</v>
      </c>
      <c r="N9" s="15">
        <f>'Base Line'!N9*'Base Line coverage'!L9</f>
        <v>0.6477735276</v>
      </c>
      <c r="O9" s="15">
        <f>'Base Line'!O9*'Base Line coverage'!M9</f>
        <v>0.6440856205</v>
      </c>
      <c r="P9" s="15">
        <f>'Base Line'!P9*'Base Line coverage'!N9</f>
        <v>0.7385560242</v>
      </c>
      <c r="Q9" s="15">
        <f>'Base Line'!Q9*'Base Line coverage'!O9</f>
        <v>0.4122838766</v>
      </c>
      <c r="R9" s="15">
        <f>'Base Line'!R9*'Base Line coverage'!P9</f>
        <v>0.7239346125</v>
      </c>
      <c r="S9" s="15">
        <f>'Base Line'!S9*'Base Line coverage'!Q9</f>
        <v>0.4769735592</v>
      </c>
      <c r="T9" s="15">
        <f>'Base Line'!T9*'Base Line coverage'!R9</f>
        <v>0.254733435</v>
      </c>
      <c r="U9" s="15">
        <f>'Base Line'!U9*'Base Line coverage'!S9</f>
        <v>0.3567208273</v>
      </c>
    </row>
    <row r="10">
      <c r="A10" s="22" t="s">
        <v>33</v>
      </c>
      <c r="B10" s="23" t="s">
        <v>24</v>
      </c>
      <c r="C10" s="7">
        <f t="shared" si="1"/>
        <v>0.6099152428</v>
      </c>
      <c r="D10" s="8">
        <f>(E10*'Dataset lengths'!$B$2+F10*'Dataset lengths'!$C$2+G10*'Dataset lengths'!$D$2+J10*'Dataset lengths'!$G$2+K10*'Dataset lengths'!$H$2+P10*'Dataset lengths'!$M$2+Q10*'Dataset lengths'!$N$2+R10*'Dataset lengths'!$O$2+S10*'Dataset lengths'!$P$2+T10*'Dataset lengths'!$Q$2+U10*'Dataset lengths'!$R$2)/'Dataset lengths'!$A$7</f>
        <v>0.5450595131</v>
      </c>
      <c r="E10" s="15">
        <f>'Base Line'!E10*'Base Line coverage'!C10</f>
        <v>0.4121183905</v>
      </c>
      <c r="F10" s="30">
        <f>'Base Line'!F10*'Base Line coverage'!D10</f>
        <v>0.7427215565</v>
      </c>
      <c r="G10" s="15">
        <f>'Base Line'!G10*'Base Line coverage'!E10</f>
        <v>0.714329921</v>
      </c>
      <c r="H10" s="15">
        <f>'Base Line'!H10*'Base Line coverage'!F10</f>
        <v>0.7889567899</v>
      </c>
      <c r="I10" s="15">
        <f>'Base Line'!I10*'Base Line coverage'!G10</f>
        <v>0.7898843589</v>
      </c>
      <c r="J10" s="15">
        <f>'Base Line'!J10*'Base Line coverage'!H10</f>
        <v>0.7893548228</v>
      </c>
      <c r="K10" s="15">
        <f>'Base Line'!K10*'Base Line coverage'!I10</f>
        <v>0.7428083442</v>
      </c>
      <c r="L10" s="15">
        <f>'Base Line'!L10*'Base Line coverage'!J10</f>
        <v>0.6861711095</v>
      </c>
      <c r="M10" s="15">
        <f>'Base Line'!M10*'Base Line coverage'!K10</f>
        <v>0.7702656957</v>
      </c>
      <c r="N10" s="15">
        <f>'Base Line'!N10*'Base Line coverage'!L10</f>
        <v>0.728701763</v>
      </c>
      <c r="O10" s="15">
        <f>'Base Line'!O10*'Base Line coverage'!M10</f>
        <v>0.7089523139</v>
      </c>
      <c r="P10" s="15">
        <f>'Base Line'!P10*'Base Line coverage'!N10</f>
        <v>0.7135535653</v>
      </c>
      <c r="Q10" s="15">
        <f>'Base Line'!Q10*'Base Line coverage'!O10</f>
        <v>0.4699257901</v>
      </c>
      <c r="R10" s="15">
        <f>'Base Line'!R10*'Base Line coverage'!P10</f>
        <v>0.7123623408</v>
      </c>
      <c r="S10" s="15">
        <f>'Base Line'!S10*'Base Line coverage'!Q10</f>
        <v>0.5822079486</v>
      </c>
      <c r="T10" s="15">
        <f>'Base Line'!T10*'Base Line coverage'!R10</f>
        <v>0.3149244612</v>
      </c>
      <c r="U10" s="15">
        <f>'Base Line'!U10*'Base Line coverage'!S10</f>
        <v>0.5147605294</v>
      </c>
    </row>
    <row r="11">
      <c r="A11" s="22" t="s">
        <v>34</v>
      </c>
      <c r="B11" s="23" t="s">
        <v>24</v>
      </c>
      <c r="C11" s="35">
        <f t="shared" si="1"/>
        <v>0.7368066274</v>
      </c>
      <c r="D11" s="8">
        <f>(E11*'Dataset lengths'!$B$2+F11*'Dataset lengths'!$C$2+G11*'Dataset lengths'!$D$2+J11*'Dataset lengths'!$G$2+K11*'Dataset lengths'!$H$2+P11*'Dataset lengths'!$M$2+Q11*'Dataset lengths'!$N$2+R11*'Dataset lengths'!$O$2+S11*'Dataset lengths'!$P$2+T11*'Dataset lengths'!$Q$2+U11*'Dataset lengths'!$R$2)/'Dataset lengths'!$A$7</f>
        <v>0.6949909029</v>
      </c>
      <c r="E11" s="30">
        <f>'Base Line'!E11*'Base Line coverage'!C11</f>
        <v>0.6505248465</v>
      </c>
      <c r="F11" s="15">
        <f>'Base Line'!F11*'Base Line coverage'!D11</f>
        <v>0.7197183228</v>
      </c>
      <c r="G11" s="30">
        <f>'Base Line'!G11*'Base Line coverage'!E11</f>
        <v>0.8168209132</v>
      </c>
      <c r="H11" s="30">
        <f>'Base Line'!H11*'Base Line coverage'!F11</f>
        <v>0.8565578895</v>
      </c>
      <c r="I11" s="30">
        <f>'Base Line'!I11*'Base Line coverage'!G11</f>
        <v>0.8648559493</v>
      </c>
      <c r="J11" s="30">
        <f>'Base Line'!J11*'Base Line coverage'!H11</f>
        <v>0.8596377457</v>
      </c>
      <c r="K11" s="15">
        <f>'Base Line'!K11*'Base Line coverage'!I11</f>
        <v>0.8131535239</v>
      </c>
      <c r="L11" s="15">
        <f>'Base Line'!L11*'Base Line coverage'!J11</f>
        <v>0.7584674534</v>
      </c>
      <c r="M11" s="15">
        <f>'Base Line'!M11*'Base Line coverage'!K11</f>
        <v>0.8378048628</v>
      </c>
      <c r="N11" s="15">
        <f>'Base Line'!N11*'Base Line coverage'!L11</f>
        <v>0.8015529236</v>
      </c>
      <c r="O11" s="15">
        <f>'Base Line'!O11*'Base Line coverage'!M11</f>
        <v>0.7611836418</v>
      </c>
      <c r="P11" s="30">
        <f>'Base Line'!P11*'Base Line coverage'!N11</f>
        <v>0.909879691</v>
      </c>
      <c r="Q11" s="30">
        <f>'Base Line'!Q11*'Base Line coverage'!O11</f>
        <v>0.5210919879</v>
      </c>
      <c r="R11" s="30">
        <f>'Base Line'!R11*'Base Line coverage'!P11</f>
        <v>0.8872816785</v>
      </c>
      <c r="S11" s="15">
        <f>'Base Line'!S11*'Base Line coverage'!Q11</f>
        <v>0.7627269632</v>
      </c>
      <c r="T11" s="30">
        <f>'Base Line'!T11*'Base Line coverage'!R11</f>
        <v>0.602093549</v>
      </c>
      <c r="U11" s="15">
        <f>'Base Line'!U11*'Base Line coverage'!S11</f>
        <v>0.5619436802</v>
      </c>
    </row>
    <row r="12">
      <c r="A12" s="23" t="s">
        <v>35</v>
      </c>
      <c r="B12" s="23" t="s">
        <v>24</v>
      </c>
      <c r="C12" s="7">
        <f t="shared" si="1"/>
        <v>0.3282352067</v>
      </c>
      <c r="D12" s="8">
        <f>(E12*'Dataset lengths'!$B$2+F12*'Dataset lengths'!$C$2+G12*'Dataset lengths'!$D$2+J12*'Dataset lengths'!$G$2+K12*'Dataset lengths'!$H$2+P12*'Dataset lengths'!$M$2+Q12*'Dataset lengths'!$N$2+R12*'Dataset lengths'!$O$2+S12*'Dataset lengths'!$P$2+T12*'Dataset lengths'!$Q$2+U12*'Dataset lengths'!$R$2)/'Dataset lengths'!$A$7</f>
        <v>0.2656397089</v>
      </c>
      <c r="E12" s="15">
        <f>'Base Line'!E12*'Base Line coverage'!C12</f>
        <v>0.2816077717</v>
      </c>
      <c r="F12" s="15">
        <f>'Base Line'!F12*'Base Line coverage'!D12</f>
        <v>0.3529596524</v>
      </c>
      <c r="G12" s="15">
        <f>'Base Line'!G12*'Base Line coverage'!E12</f>
        <v>0.3420990602</v>
      </c>
      <c r="H12" s="15">
        <f>'Base Line'!H12*'Base Line coverage'!F12</f>
        <v>0.3700191668</v>
      </c>
      <c r="I12" s="15">
        <f>'Base Line'!I12*'Base Line coverage'!G12</f>
        <v>0.3157050367</v>
      </c>
      <c r="J12" s="15">
        <f>'Base Line'!J12*'Base Line coverage'!H12</f>
        <v>0.3524452589</v>
      </c>
      <c r="K12" s="15">
        <f>'Base Line'!K12*'Base Line coverage'!I12</f>
        <v>0.3625868633</v>
      </c>
      <c r="L12" s="15">
        <f>'Base Line'!L12*'Base Line coverage'!J12</f>
        <v>0.1942056089</v>
      </c>
      <c r="M12" s="15">
        <f>'Base Line'!M12*'Base Line coverage'!K12</f>
        <v>0.5477706732</v>
      </c>
      <c r="N12" s="15">
        <f>'Base Line'!N12*'Base Line coverage'!L12</f>
        <v>0.4396824296</v>
      </c>
      <c r="O12" s="15">
        <f>'Base Line'!O12*'Base Line coverage'!M12</f>
        <v>0.2325104357</v>
      </c>
      <c r="P12" s="15">
        <f>'Base Line'!P12*'Base Line coverage'!N12</f>
        <v>0.6250177605</v>
      </c>
      <c r="Q12" s="15">
        <f>'Base Line'!Q12*'Base Line coverage'!O12</f>
        <v>0.08072522527</v>
      </c>
      <c r="R12" s="15">
        <f>'Base Line'!R12*'Base Line coverage'!P12</f>
        <v>0.681651312</v>
      </c>
      <c r="S12" s="15">
        <f>'Base Line'!S12*'Base Line coverage'!Q12</f>
        <v>0.1405310189</v>
      </c>
      <c r="T12" s="15">
        <f>'Base Line'!T12*'Base Line coverage'!R12</f>
        <v>0.1959621514</v>
      </c>
      <c r="U12" s="15">
        <f>'Base Line'!U12*'Base Line coverage'!S12</f>
        <v>0.1950011989</v>
      </c>
    </row>
    <row r="13">
      <c r="A13" s="23" t="s">
        <v>36</v>
      </c>
      <c r="B13" s="23" t="s">
        <v>24</v>
      </c>
      <c r="C13" s="7">
        <f t="shared" si="1"/>
        <v>0.3790385433</v>
      </c>
      <c r="D13" s="8">
        <f>(E13*'Dataset lengths'!$B$2+F13*'Dataset lengths'!$C$2+G13*'Dataset lengths'!$D$2+J13*'Dataset lengths'!$G$2+K13*'Dataset lengths'!$H$2+P13*'Dataset lengths'!$M$2+Q13*'Dataset lengths'!$N$2+R13*'Dataset lengths'!$O$2+S13*'Dataset lengths'!$P$2+T13*'Dataset lengths'!$Q$2+U13*'Dataset lengths'!$R$2)/'Dataset lengths'!$A$7</f>
        <v>0.3108709422</v>
      </c>
      <c r="E13" s="15">
        <f>'Base Line'!E14*'Base Line coverage'!C13</f>
        <v>0.319536393</v>
      </c>
      <c r="F13" s="15">
        <f>'Base Line'!F14*'Base Line coverage'!D13</f>
        <v>0.4439116831</v>
      </c>
      <c r="G13" s="15">
        <f>'Base Line'!G14*'Base Line coverage'!E13</f>
        <v>0.4010586713</v>
      </c>
      <c r="H13" s="15">
        <f>'Base Line'!H14*'Base Line coverage'!F13</f>
        <v>0.4207629864</v>
      </c>
      <c r="I13" s="15">
        <f>'Base Line'!I14*'Base Line coverage'!G13</f>
        <v>0.3928242058</v>
      </c>
      <c r="J13" s="15">
        <f>'Base Line'!J14*'Base Line coverage'!H13</f>
        <v>0.4111084001</v>
      </c>
      <c r="K13" s="15">
        <f>'Base Line'!K14*'Base Line coverage'!I13</f>
        <v>0.4111113905</v>
      </c>
      <c r="L13" s="15">
        <f>'Base Line'!L14*'Base Line coverage'!J13</f>
        <v>0.2342869295</v>
      </c>
      <c r="M13" s="15">
        <f>'Base Line'!M14*'Base Line coverage'!K13</f>
        <v>0.5751661919</v>
      </c>
      <c r="N13" s="15">
        <f>'Base Line'!N14*'Base Line coverage'!L13</f>
        <v>0.473098865</v>
      </c>
      <c r="O13" s="15">
        <f>'Base Line'!O14*'Base Line coverage'!M13</f>
        <v>0.2847927375</v>
      </c>
      <c r="P13" s="15">
        <f>'Base Line'!P14*'Base Line coverage'!N13</f>
        <v>0.6950202741</v>
      </c>
      <c r="Q13" s="15">
        <f>'Base Line'!Q14*'Base Line coverage'!O13</f>
        <v>0.1251120326</v>
      </c>
      <c r="R13" s="15">
        <f>'Base Line'!R14*'Base Line coverage'!P13</f>
        <v>0.725714962</v>
      </c>
      <c r="S13" s="15">
        <f>'Base Line'!S14*'Base Line coverage'!Q13</f>
        <v>0.181439372</v>
      </c>
      <c r="T13" s="15">
        <f>'Base Line'!T14*'Base Line coverage'!R13</f>
        <v>0.237205404</v>
      </c>
      <c r="U13" s="15">
        <f>'Base Line'!U14*'Base Line coverage'!S13</f>
        <v>0.218205394</v>
      </c>
    </row>
    <row r="14">
      <c r="A14" s="23" t="s">
        <v>37</v>
      </c>
      <c r="B14" s="23" t="s">
        <v>24</v>
      </c>
      <c r="C14" s="7">
        <f t="shared" si="1"/>
        <v>0.2868817149</v>
      </c>
      <c r="D14" s="8">
        <f>(E14*'Dataset lengths'!$B$2+F14*'Dataset lengths'!$C$2+G14*'Dataset lengths'!$D$2+J14*'Dataset lengths'!$G$2+K14*'Dataset lengths'!$H$2+P14*'Dataset lengths'!$M$2+Q14*'Dataset lengths'!$N$2+R14*'Dataset lengths'!$O$2+S14*'Dataset lengths'!$P$2+T14*'Dataset lengths'!$Q$2+U14*'Dataset lengths'!$R$2)/'Dataset lengths'!$A$7</f>
        <v>0.222806337</v>
      </c>
      <c r="E14" s="15">
        <f>'Base Line'!E15*'Base Line coverage'!C14</f>
        <v>0.2210085854</v>
      </c>
      <c r="F14" s="15">
        <f>'Base Line'!F15*'Base Line coverage'!D14</f>
        <v>0.3287260332</v>
      </c>
      <c r="G14" s="15">
        <f>'Base Line'!G15*'Base Line coverage'!E14</f>
        <v>0.3140487538</v>
      </c>
      <c r="H14" s="15">
        <f>'Base Line'!H15*'Base Line coverage'!F14</f>
        <v>0.2597019035</v>
      </c>
      <c r="I14" s="15">
        <f>'Base Line'!I15*'Base Line coverage'!G14</f>
        <v>0.3694487665</v>
      </c>
      <c r="J14" s="15">
        <f>'Base Line'!J15*'Base Line coverage'!H14</f>
        <v>0.2963718788</v>
      </c>
      <c r="K14" s="15">
        <f>'Base Line'!K15*'Base Line coverage'!I14</f>
        <v>0.3581378234</v>
      </c>
      <c r="L14" s="15">
        <f>'Base Line'!L15*'Base Line coverage'!J14</f>
        <v>0.3155218123</v>
      </c>
      <c r="M14" s="15">
        <f>'Base Line'!M15*'Base Line coverage'!K14</f>
        <v>0.4206011617</v>
      </c>
      <c r="N14" s="15">
        <f>'Base Line'!N15*'Base Line coverage'!L14</f>
        <v>0.3502077585</v>
      </c>
      <c r="O14" s="15">
        <f>'Base Line'!O15*'Base Line coverage'!M14</f>
        <v>0.368182085</v>
      </c>
      <c r="P14" s="15">
        <f>'Base Line'!P15*'Base Line coverage'!N14</f>
        <v>0.3470405447</v>
      </c>
      <c r="Q14" s="15">
        <f>'Base Line'!Q15*'Base Line coverage'!O14</f>
        <v>0.3052736814</v>
      </c>
      <c r="R14" s="15">
        <f>'Base Line'!R15*'Base Line coverage'!P14</f>
        <v>0.4141538008</v>
      </c>
      <c r="S14" s="15">
        <f>'Base Line'!S15*'Base Line coverage'!Q14</f>
        <v>0.2884045891</v>
      </c>
      <c r="T14" s="15">
        <f>'Base Line'!T15*'Base Line coverage'!R14</f>
        <v>0.175102001</v>
      </c>
      <c r="U14" s="15">
        <f>'Base Line'!U15*'Base Line coverage'!S14</f>
        <v>0.1074311726</v>
      </c>
    </row>
    <row r="15">
      <c r="A15" s="23" t="s">
        <v>38</v>
      </c>
      <c r="B15" s="23" t="s">
        <v>24</v>
      </c>
      <c r="C15" s="7">
        <f t="shared" si="1"/>
        <v>0.2868817149</v>
      </c>
      <c r="D15" s="8">
        <f>(E15*'Dataset lengths'!$B$2+F15*'Dataset lengths'!$C$2+G15*'Dataset lengths'!$D$2+J15*'Dataset lengths'!$G$2+K15*'Dataset lengths'!$H$2+P15*'Dataset lengths'!$M$2+Q15*'Dataset lengths'!$N$2+R15*'Dataset lengths'!$O$2+S15*'Dataset lengths'!$P$2+T15*'Dataset lengths'!$Q$2+U15*'Dataset lengths'!$R$2)/'Dataset lengths'!$A$7</f>
        <v>0.222806337</v>
      </c>
      <c r="E15" s="15">
        <f>'Base Line'!E15*'Base Line coverage'!C15</f>
        <v>0.2210085854</v>
      </c>
      <c r="F15" s="15">
        <f>'Base Line'!F15*'Base Line coverage'!D15</f>
        <v>0.3287260332</v>
      </c>
      <c r="G15" s="15">
        <f>'Base Line'!G15*'Base Line coverage'!E15</f>
        <v>0.3140487538</v>
      </c>
      <c r="H15" s="15">
        <f>'Base Line'!H15*'Base Line coverage'!F15</f>
        <v>0.2597019035</v>
      </c>
      <c r="I15" s="15">
        <f>'Base Line'!I15*'Base Line coverage'!G15</f>
        <v>0.3694487665</v>
      </c>
      <c r="J15" s="15">
        <f>'Base Line'!J15*'Base Line coverage'!H15</f>
        <v>0.2963718788</v>
      </c>
      <c r="K15" s="15">
        <f>'Base Line'!K15*'Base Line coverage'!I15</f>
        <v>0.3581378234</v>
      </c>
      <c r="L15" s="15">
        <f>'Base Line'!L15*'Base Line coverage'!J15</f>
        <v>0.3155268205</v>
      </c>
      <c r="M15" s="15">
        <f>'Base Line'!M15*'Base Line coverage'!K15</f>
        <v>0.4206218809</v>
      </c>
      <c r="N15" s="15">
        <f>'Base Line'!N15*'Base Line coverage'!L15</f>
        <v>0.3502077585</v>
      </c>
      <c r="O15" s="15">
        <f>'Base Line'!O15*'Base Line coverage'!M15</f>
        <v>0.368182085</v>
      </c>
      <c r="P15" s="15">
        <f>'Base Line'!P15*'Base Line coverage'!N15</f>
        <v>0.3470405447</v>
      </c>
      <c r="Q15" s="15">
        <f>'Base Line'!Q15*'Base Line coverage'!O15</f>
        <v>0.3052736814</v>
      </c>
      <c r="R15" s="15">
        <f>'Base Line'!R15*'Base Line coverage'!P15</f>
        <v>0.4141538008</v>
      </c>
      <c r="S15" s="15">
        <f>'Base Line'!S15*'Base Line coverage'!Q15</f>
        <v>0.2884045891</v>
      </c>
      <c r="T15" s="15">
        <f>'Base Line'!T15*'Base Line coverage'!R15</f>
        <v>0.175102001</v>
      </c>
      <c r="U15" s="15">
        <f>'Base Line'!U15*'Base Line coverage'!S15</f>
        <v>0.1074311726</v>
      </c>
    </row>
    <row r="16">
      <c r="A16" s="23" t="s">
        <v>39</v>
      </c>
      <c r="B16" s="23" t="s">
        <v>24</v>
      </c>
      <c r="C16" s="7">
        <f t="shared" si="1"/>
        <v>0.3977279263</v>
      </c>
      <c r="D16" s="8">
        <f>(E16*'Dataset lengths'!$B$2+F16*'Dataset lengths'!$C$2+G16*'Dataset lengths'!$D$2+J16*'Dataset lengths'!$G$2+K16*'Dataset lengths'!$H$2+P16*'Dataset lengths'!$M$2+Q16*'Dataset lengths'!$N$2+R16*'Dataset lengths'!$O$2+S16*'Dataset lengths'!$P$2+T16*'Dataset lengths'!$Q$2+U16*'Dataset lengths'!$R$2)/'Dataset lengths'!$A$7</f>
        <v>0.3385248369</v>
      </c>
      <c r="E16" s="15">
        <f>'Base Line'!E16*'Base Line coverage'!C16</f>
        <v>0.2696206754</v>
      </c>
      <c r="F16" s="15">
        <f>'Base Line'!F16*'Base Line coverage'!D16</f>
        <v>0.5831379268</v>
      </c>
      <c r="G16" s="15">
        <f>'Base Line'!G16*'Base Line coverage'!E16</f>
        <v>0.4963060517</v>
      </c>
      <c r="H16" s="15">
        <f>'Base Line'!H16*'Base Line coverage'!F16</f>
        <v>0.5718463734</v>
      </c>
      <c r="I16" s="15">
        <f>'Base Line'!I16*'Base Line coverage'!G16</f>
        <v>0.5630476952</v>
      </c>
      <c r="J16" s="15">
        <f>'Base Line'!J16*'Base Line coverage'!H16</f>
        <v>0.5690350753</v>
      </c>
      <c r="K16" s="15">
        <f>'Base Line'!K16*'Base Line coverage'!I16</f>
        <v>0.4976566226</v>
      </c>
      <c r="L16" s="15">
        <f>'Base Line'!L16*'Base Line coverage'!J16</f>
        <v>0.4005863408</v>
      </c>
      <c r="M16" s="15">
        <f>'Base Line'!M16*'Base Line coverage'!K16</f>
        <v>0.6073855546</v>
      </c>
      <c r="N16" s="15">
        <f>'Base Line'!N16*'Base Line coverage'!L16</f>
        <v>0.4754257391</v>
      </c>
      <c r="O16" s="15">
        <f>'Base Line'!O16*'Base Line coverage'!M16</f>
        <v>0.4664382015</v>
      </c>
      <c r="P16" s="15">
        <f>'Base Line'!P16*'Base Line coverage'!N16</f>
        <v>0.4931429032</v>
      </c>
      <c r="Q16" s="15">
        <f>'Base Line'!Q16*'Base Line coverage'!O16</f>
        <v>0.3556374536</v>
      </c>
      <c r="R16" s="15">
        <f>'Base Line'!R16*'Base Line coverage'!P16</f>
        <v>0.573717624</v>
      </c>
      <c r="S16" s="15">
        <f>'Base Line'!S16*'Base Line coverage'!Q16</f>
        <v>0.1588716871</v>
      </c>
      <c r="T16" s="15">
        <f>'Base Line'!T16*'Base Line coverage'!R16</f>
        <v>0.1622432683</v>
      </c>
      <c r="U16" s="15">
        <f>'Base Line'!U16*'Base Line coverage'!S16</f>
        <v>0.2156379011</v>
      </c>
    </row>
    <row r="17">
      <c r="A17" s="23" t="s">
        <v>40</v>
      </c>
      <c r="B17" s="24" t="s">
        <v>24</v>
      </c>
      <c r="C17" s="7">
        <f t="shared" si="1"/>
        <v>0.5499683931</v>
      </c>
      <c r="D17" s="8">
        <f>(E17*'Dataset lengths'!$B$2+F17*'Dataset lengths'!$C$2+G17*'Dataset lengths'!$D$2+J17*'Dataset lengths'!$G$2+K17*'Dataset lengths'!$H$2+P17*'Dataset lengths'!$M$2+Q17*'Dataset lengths'!$N$2+R17*'Dataset lengths'!$O$2+S17*'Dataset lengths'!$P$2+T17*'Dataset lengths'!$Q$2+U17*'Dataset lengths'!$R$2)/'Dataset lengths'!$A$7</f>
        <v>0.4763235407</v>
      </c>
      <c r="E17" s="15">
        <f>'Base Line'!E17*'Base Line coverage'!C17</f>
        <v>0.4041047711</v>
      </c>
      <c r="F17" s="15">
        <f>'Base Line'!F17*'Base Line coverage'!D17</f>
        <v>0.5355109816</v>
      </c>
      <c r="G17" s="15">
        <f>'Base Line'!G17*'Base Line coverage'!E17</f>
        <v>0.6467052863</v>
      </c>
      <c r="H17" s="15">
        <f>'Base Line'!H17*'Base Line coverage'!F17</f>
        <v>0.7581095677</v>
      </c>
      <c r="I17" s="15">
        <f>'Base Line'!I17*'Base Line coverage'!G17</f>
        <v>0.7596395227</v>
      </c>
      <c r="J17" s="15">
        <f>'Base Line'!J17*'Base Line coverage'!H17</f>
        <v>0.7584194516</v>
      </c>
      <c r="K17" s="15">
        <f>'Base Line'!K17*'Base Line coverage'!I17</f>
        <v>0.682691267</v>
      </c>
      <c r="L17" s="15">
        <f>'Base Line'!L17*'Base Line coverage'!J17</f>
        <v>0.6464470773</v>
      </c>
      <c r="M17" s="15">
        <f>'Base Line'!M17*'Base Line coverage'!K17</f>
        <v>0.7434436946</v>
      </c>
      <c r="N17" s="15">
        <f>'Base Line'!N17*'Base Line coverage'!L17</f>
        <v>0.7297455335</v>
      </c>
      <c r="O17" s="15">
        <f>'Base Line'!O17*'Base Line coverage'!M17</f>
        <v>0.6086096903</v>
      </c>
      <c r="P17" s="15">
        <f>'Base Line'!P17*'Base Line coverage'!N17</f>
        <v>0.7563025247</v>
      </c>
      <c r="Q17" s="15">
        <f>'Base Line'!Q17*'Base Line coverage'!O17</f>
        <v>0.2607621863</v>
      </c>
      <c r="R17" s="15">
        <f>'Base Line'!R17*'Base Line coverage'!P17</f>
        <v>0.8171804172</v>
      </c>
      <c r="S17" s="15">
        <f>'Base Line'!S17*'Base Line coverage'!Q17</f>
        <v>0.5980005242</v>
      </c>
      <c r="T17" s="15">
        <f>'Base Line'!T17*'Base Line coverage'!R17</f>
        <v>0.2915578963</v>
      </c>
      <c r="U17" s="15">
        <f>'Base Line'!U17*'Base Line coverage'!S17</f>
        <v>0.2984170172</v>
      </c>
    </row>
    <row r="18">
      <c r="A18" s="23" t="s">
        <v>41</v>
      </c>
      <c r="B18" s="24" t="s">
        <v>24</v>
      </c>
      <c r="C18" s="7">
        <f t="shared" si="1"/>
        <v>0.4356342678</v>
      </c>
      <c r="D18" s="8">
        <f>(E18*'Dataset lengths'!$B$2+F18*'Dataset lengths'!$C$2+G18*'Dataset lengths'!$D$2+J18*'Dataset lengths'!$G$2+K18*'Dataset lengths'!$H$2+P18*'Dataset lengths'!$M$2+Q18*'Dataset lengths'!$N$2+R18*'Dataset lengths'!$O$2+S18*'Dataset lengths'!$P$2+T18*'Dataset lengths'!$Q$2+U18*'Dataset lengths'!$R$2)/'Dataset lengths'!$A$7</f>
        <v>0.3660343309</v>
      </c>
      <c r="E18" s="15">
        <f>'Base Line'!E18*'Base Line coverage'!C18</f>
        <v>0.2464869736</v>
      </c>
      <c r="F18" s="15">
        <f>'Base Line'!F18*'Base Line coverage'!D18</f>
        <v>0.4322214254</v>
      </c>
      <c r="G18" s="15">
        <f>'Base Line'!G18*'Base Line coverage'!E18</f>
        <v>0.5015316426</v>
      </c>
      <c r="H18" s="15">
        <f>'Base Line'!H18*'Base Line coverage'!F18</f>
        <v>0.6370054528</v>
      </c>
      <c r="I18" s="15">
        <f>'Base Line'!I18*'Base Line coverage'!G18</f>
        <v>0.6558321705</v>
      </c>
      <c r="J18" s="15">
        <f>'Base Line'!J18*'Base Line coverage'!H18</f>
        <v>0.6429851483</v>
      </c>
      <c r="K18" s="15">
        <f>'Base Line'!K18*'Base Line coverage'!I18</f>
        <v>0.5007013505</v>
      </c>
      <c r="L18" s="15">
        <f>'Base Line'!L18*'Base Line coverage'!J18</f>
        <v>0.3642336473</v>
      </c>
      <c r="M18" s="15">
        <f>'Base Line'!M18*'Base Line coverage'!K18</f>
        <v>0.6555841161</v>
      </c>
      <c r="N18" s="15">
        <f>'Base Line'!N18*'Base Line coverage'!L18</f>
        <v>0.5308995611</v>
      </c>
      <c r="O18" s="15">
        <f>'Base Line'!O18*'Base Line coverage'!M18</f>
        <v>0.4257407596</v>
      </c>
      <c r="P18" s="15">
        <f>'Base Line'!P18*'Base Line coverage'!N18</f>
        <v>0.7769557796</v>
      </c>
      <c r="Q18" s="15">
        <f>'Base Line'!Q18*'Base Line coverage'!O18</f>
        <v>0.2606133655</v>
      </c>
      <c r="R18" s="15">
        <f>'Base Line'!R18*'Base Line coverage'!P18</f>
        <v>0.7753422041</v>
      </c>
      <c r="S18" s="15">
        <f>'Base Line'!S18*'Base Line coverage'!Q18</f>
        <v>0.1988556912</v>
      </c>
      <c r="T18" s="15">
        <f>'Base Line'!T18*'Base Line coverage'!R18</f>
        <v>0.1453288618</v>
      </c>
      <c r="U18" s="15">
        <f>'Base Line'!U18*'Base Line coverage'!S18</f>
        <v>0.3109545032</v>
      </c>
    </row>
    <row r="19">
      <c r="A19" s="23" t="s">
        <v>42</v>
      </c>
      <c r="B19" s="24" t="s">
        <v>24</v>
      </c>
      <c r="C19" s="7">
        <f t="shared" si="1"/>
        <v>0.08019121794</v>
      </c>
      <c r="D19" s="8">
        <f>(E19*'Dataset lengths'!$B$2+F19*'Dataset lengths'!$C$2+G19*'Dataset lengths'!$D$2+J19*'Dataset lengths'!$G$2+K19*'Dataset lengths'!$H$2+P19*'Dataset lengths'!$M$2+Q19*'Dataset lengths'!$N$2+R19*'Dataset lengths'!$O$2+S19*'Dataset lengths'!$P$2+T19*'Dataset lengths'!$Q$2+U19*'Dataset lengths'!$R$2)/'Dataset lengths'!$A$7</f>
        <v>0.09215271223</v>
      </c>
      <c r="E19" s="15">
        <f>'Base Line'!E19*'Base Line coverage'!C19</f>
        <v>-0.008783707678</v>
      </c>
      <c r="F19" s="15">
        <f>'Base Line'!F19*'Base Line coverage'!D19</f>
        <v>0.2197887332</v>
      </c>
      <c r="G19" s="15">
        <f>'Base Line'!G19*'Base Line coverage'!E19</f>
        <v>0.04860423292</v>
      </c>
      <c r="H19" s="15">
        <f>'Base Line'!H19*'Base Line coverage'!F19</f>
        <v>0.1665547281</v>
      </c>
      <c r="I19" s="15">
        <f>'Base Line'!I19*'Base Line coverage'!G19</f>
        <v>0.17733438</v>
      </c>
      <c r="J19" s="15">
        <f>'Base Line'!J19*'Base Line coverage'!H19</f>
        <v>0.1700696438</v>
      </c>
      <c r="K19" s="15">
        <f>'Base Line'!K19*'Base Line coverage'!I19</f>
        <v>0.2750821054</v>
      </c>
      <c r="L19" s="15">
        <f>'Base Line'!L19*'Base Line coverage'!J19</f>
        <v>0.1911904516</v>
      </c>
      <c r="M19" s="15">
        <f>'Base Line'!M19*'Base Line coverage'!K19</f>
        <v>0.3851741146</v>
      </c>
      <c r="N19" s="15">
        <f>'Base Line'!N19*'Base Line coverage'!L19</f>
        <v>0.3139663366</v>
      </c>
      <c r="O19" s="15">
        <f>'Base Line'!O19*'Base Line coverage'!M19</f>
        <v>0.1953913845</v>
      </c>
      <c r="P19" s="15">
        <f>'Base Line'!P19*'Base Line coverage'!N19</f>
        <v>-0.09813027989</v>
      </c>
      <c r="Q19" s="15">
        <f>'Base Line'!Q19*'Base Line coverage'!O19</f>
        <v>0.03137303224</v>
      </c>
      <c r="R19" s="15">
        <f>'Base Line'!R19*'Base Line coverage'!P19</f>
        <v>-0.03338155299</v>
      </c>
      <c r="S19" s="15">
        <f>'Base Line'!S19*'Base Line coverage'!Q19</f>
        <v>0.1253311712</v>
      </c>
      <c r="T19" s="15">
        <f>'Base Line'!T19*'Base Line coverage'!R19</f>
        <v>0.01400301476</v>
      </c>
      <c r="U19" s="15">
        <f>'Base Line'!U19*'Base Line coverage'!S19</f>
        <v>0.1381470045</v>
      </c>
    </row>
    <row r="20">
      <c r="A20" s="23" t="s">
        <v>43</v>
      </c>
      <c r="B20" s="24" t="s">
        <v>24</v>
      </c>
      <c r="C20" s="7">
        <f t="shared" si="1"/>
        <v>0.5751741498</v>
      </c>
      <c r="D20" s="8">
        <f>(E20*'Dataset lengths'!$B$2+F20*'Dataset lengths'!$C$2+G20*'Dataset lengths'!$D$2+J20*'Dataset lengths'!$G$2+K20*'Dataset lengths'!$H$2+P20*'Dataset lengths'!$M$2+Q20*'Dataset lengths'!$N$2+R20*'Dataset lengths'!$O$2+S20*'Dataset lengths'!$P$2+T20*'Dataset lengths'!$Q$2+U20*'Dataset lengths'!$R$2)/'Dataset lengths'!$A$7</f>
        <v>0.5040475429</v>
      </c>
      <c r="E20" s="15">
        <f>'Base Line'!E20*'Base Line coverage'!C20</f>
        <v>0.4072442016</v>
      </c>
      <c r="F20" s="15">
        <f>'Base Line'!F20*'Base Line coverage'!D20</f>
        <v>0.676023585</v>
      </c>
      <c r="G20" s="15">
        <f>'Base Line'!G20*'Base Line coverage'!E20</f>
        <v>0.6777052918</v>
      </c>
      <c r="H20" s="15">
        <f>'Base Line'!H20*'Base Line coverage'!F20</f>
        <v>0.7534365654</v>
      </c>
      <c r="I20" s="15">
        <f>'Base Line'!I20*'Base Line coverage'!G20</f>
        <v>0.7609579371</v>
      </c>
      <c r="J20" s="15">
        <f>'Base Line'!J20*'Base Line coverage'!H20</f>
        <v>0.7562474915</v>
      </c>
      <c r="K20" s="15">
        <f>'Base Line'!K20*'Base Line coverage'!I20</f>
        <v>0.7019030271</v>
      </c>
      <c r="L20" s="15">
        <f>'Base Line'!L20*'Base Line coverage'!J20</f>
        <v>0.6446619592</v>
      </c>
      <c r="M20" s="15">
        <f>'Base Line'!M20*'Base Line coverage'!K20</f>
        <v>0.7236553499</v>
      </c>
      <c r="N20" s="15">
        <f>'Base Line'!N20*'Base Line coverage'!L20</f>
        <v>0.6670271563</v>
      </c>
      <c r="O20" s="15">
        <f>'Base Line'!O20*'Base Line coverage'!M20</f>
        <v>0.660604002</v>
      </c>
      <c r="P20" s="15">
        <f>'Base Line'!P20*'Base Line coverage'!N20</f>
        <v>0.7373976935</v>
      </c>
      <c r="Q20" s="15">
        <f>'Base Line'!Q20*'Base Line coverage'!O20</f>
        <v>0.4749756416</v>
      </c>
      <c r="R20" s="15">
        <f>'Base Line'!R20*'Base Line coverage'!P20</f>
        <v>0.6885501663</v>
      </c>
      <c r="S20" s="15">
        <f>'Base Line'!S20*'Base Line coverage'!Q20</f>
        <v>0.5243446957</v>
      </c>
      <c r="T20" s="15">
        <f>'Base Line'!T20*'Base Line coverage'!R20</f>
        <v>0.3199228689</v>
      </c>
      <c r="U20" s="15">
        <f>'Base Line'!U20*'Base Line coverage'!S20</f>
        <v>0.3626009853</v>
      </c>
    </row>
    <row r="21">
      <c r="A21" s="23" t="s">
        <v>44</v>
      </c>
      <c r="B21" s="24" t="s">
        <v>24</v>
      </c>
      <c r="C21" s="7">
        <f t="shared" si="1"/>
        <v>0.5049128756</v>
      </c>
      <c r="D21" s="8">
        <f>(E21*'Dataset lengths'!$B$2+F21*'Dataset lengths'!$C$2+G21*'Dataset lengths'!$D$2+J21*'Dataset lengths'!$G$2+K21*'Dataset lengths'!$H$2+P21*'Dataset lengths'!$M$2+Q21*'Dataset lengths'!$N$2+R21*'Dataset lengths'!$O$2+S21*'Dataset lengths'!$P$2+T21*'Dataset lengths'!$Q$2+U21*'Dataset lengths'!$R$2)/'Dataset lengths'!$A$7</f>
        <v>0.4076920722</v>
      </c>
      <c r="E21" s="15">
        <f>'Base Line'!E21*'Base Line coverage'!C21</f>
        <v>0.4033346429</v>
      </c>
      <c r="F21" s="15">
        <f>'Base Line'!F21*'Base Line coverage'!D21</f>
        <v>0.4922058904</v>
      </c>
      <c r="G21" s="15">
        <f>'Base Line'!G21*'Base Line coverage'!E21</f>
        <v>0.5633353466</v>
      </c>
      <c r="H21" s="15">
        <f>'Base Line'!H21*'Base Line coverage'!F21</f>
        <v>0.6330701682</v>
      </c>
      <c r="I21" s="15">
        <f>'Base Line'!I21*'Base Line coverage'!G21</f>
        <v>0.6289906594</v>
      </c>
      <c r="J21" s="15">
        <f>'Base Line'!J21*'Base Line coverage'!H21</f>
        <v>0.6314906928</v>
      </c>
      <c r="K21" s="15">
        <f>'Base Line'!K21*'Base Line coverage'!I21</f>
        <v>0.521874697</v>
      </c>
      <c r="L21" s="15">
        <f>'Base Line'!L21*'Base Line coverage'!J21</f>
        <v>0.3904416605</v>
      </c>
      <c r="M21" s="15">
        <f>'Base Line'!M21*'Base Line coverage'!K21</f>
        <v>0.6631168608</v>
      </c>
      <c r="N21" s="15">
        <f>'Base Line'!N21*'Base Line coverage'!L21</f>
        <v>0.5718022268</v>
      </c>
      <c r="O21" s="15">
        <f>'Base Line'!O21*'Base Line coverage'!M21</f>
        <v>0.4029119231</v>
      </c>
      <c r="P21" s="15">
        <f>'Base Line'!P21*'Base Line coverage'!N21</f>
        <v>0.8396586243</v>
      </c>
      <c r="Q21" s="15">
        <f>'Base Line'!Q21*'Base Line coverage'!O21</f>
        <v>0.3313213425</v>
      </c>
      <c r="R21" s="15">
        <f>'Base Line'!R21*'Base Line coverage'!P21</f>
        <v>0.8788250184</v>
      </c>
      <c r="S21" s="15">
        <f>'Base Line'!S21*'Base Line coverage'!Q21</f>
        <v>0.423777062</v>
      </c>
      <c r="T21" s="15">
        <f>'Base Line'!T21*'Base Line coverage'!R21</f>
        <v>0.2857440036</v>
      </c>
      <c r="U21" s="15">
        <f>'Base Line'!U21*'Base Line coverage'!S21</f>
        <v>0.1824743117</v>
      </c>
    </row>
    <row r="22">
      <c r="A22" s="23" t="s">
        <v>45</v>
      </c>
      <c r="B22" s="24" t="s">
        <v>24</v>
      </c>
      <c r="C22" s="7">
        <f t="shared" si="1"/>
        <v>0.6508782346</v>
      </c>
      <c r="D22" s="8">
        <f>(E22*'Dataset lengths'!$B$2+F22*'Dataset lengths'!$C$2+G22*'Dataset lengths'!$D$2+J22*'Dataset lengths'!$G$2+K22*'Dataset lengths'!$H$2+P22*'Dataset lengths'!$M$2+Q22*'Dataset lengths'!$N$2+R22*'Dataset lengths'!$O$2+S22*'Dataset lengths'!$P$2+T22*'Dataset lengths'!$Q$2+U22*'Dataset lengths'!$R$2)/'Dataset lengths'!$A$7</f>
        <v>0.5966982053</v>
      </c>
      <c r="E22" s="15">
        <f>'Base Line'!E22*'Base Line coverage'!C22</f>
        <v>0.5410459261</v>
      </c>
      <c r="F22" s="15">
        <f>'Base Line'!F22*'Base Line coverage'!D22</f>
        <v>0.6245246595</v>
      </c>
      <c r="G22" s="15">
        <f>'Base Line'!G22*'Base Line coverage'!E22</f>
        <v>0.6922459462</v>
      </c>
      <c r="H22" s="15">
        <f>'Base Line'!H22*'Base Line coverage'!F22</f>
        <v>0.7771793283</v>
      </c>
      <c r="I22" s="15">
        <f>'Base Line'!I22*'Base Line coverage'!G22</f>
        <v>0.7832933814</v>
      </c>
      <c r="J22" s="15">
        <f>'Base Line'!J22*'Base Line coverage'!H22</f>
        <v>0.7795635772</v>
      </c>
      <c r="K22" s="15">
        <f>'Base Line'!K22*'Base Line coverage'!I22</f>
        <v>0.7560277255</v>
      </c>
      <c r="L22" s="15">
        <f>'Base Line'!L22*'Base Line coverage'!J22</f>
        <v>0.6680739644</v>
      </c>
      <c r="M22" s="15">
        <f>'Base Line'!M22*'Base Line coverage'!K22</f>
        <v>0.8252997881</v>
      </c>
      <c r="N22" s="15">
        <f>'Base Line'!N22*'Base Line coverage'!L22</f>
        <v>0.7729405436</v>
      </c>
      <c r="O22" s="15">
        <f>'Base Line'!O22*'Base Line coverage'!M22</f>
        <v>0.6677002381</v>
      </c>
      <c r="P22" s="15">
        <f>'Base Line'!P22*'Base Line coverage'!N22</f>
        <v>0.8632623442</v>
      </c>
      <c r="Q22" s="15">
        <f>'Base Line'!Q22*'Base Line coverage'!O22</f>
        <v>0.3044028786</v>
      </c>
      <c r="R22" s="15">
        <f>'Base Line'!R22*'Base Line coverage'!P22</f>
        <v>0.8772672126</v>
      </c>
      <c r="S22" s="15">
        <f>'Base Line'!S22*'Base Line coverage'!Q22</f>
        <v>0.8161147868</v>
      </c>
      <c r="T22" s="15">
        <f>'Base Line'!T22*'Base Line coverage'!R22</f>
        <v>0.5578896003</v>
      </c>
      <c r="U22" s="15">
        <f>'Base Line'!U22*'Base Line coverage'!S22</f>
        <v>0.3473159243</v>
      </c>
    </row>
    <row r="23">
      <c r="A23" s="23" t="s">
        <v>46</v>
      </c>
      <c r="B23" s="24" t="s">
        <v>24</v>
      </c>
      <c r="C23" s="7">
        <f t="shared" si="1"/>
        <v>0.6384296824</v>
      </c>
      <c r="D23" s="8">
        <f>(E23*'Dataset lengths'!$B$2+F23*'Dataset lengths'!$C$2+G23*'Dataset lengths'!$D$2+J23*'Dataset lengths'!$G$2+K23*'Dataset lengths'!$H$2+P23*'Dataset lengths'!$M$2+Q23*'Dataset lengths'!$N$2+R23*'Dataset lengths'!$O$2+S23*'Dataset lengths'!$P$2+T23*'Dataset lengths'!$Q$2+U23*'Dataset lengths'!$R$2)/'Dataset lengths'!$A$7</f>
        <v>0.5901181972</v>
      </c>
      <c r="E23" s="15">
        <f>'Base Line'!E23*'Base Line coverage'!C23</f>
        <v>0.5409327368</v>
      </c>
      <c r="F23" s="15">
        <f>'Base Line'!F23*'Base Line coverage'!D23</f>
        <v>0.6392751579</v>
      </c>
      <c r="G23" s="15">
        <f>'Base Line'!G23*'Base Line coverage'!E23</f>
        <v>0.6865540445</v>
      </c>
      <c r="H23" s="15">
        <f>'Base Line'!H23*'Base Line coverage'!F23</f>
        <v>0.763162326</v>
      </c>
      <c r="I23" s="15">
        <f>'Base Line'!I23*'Base Line coverage'!G23</f>
        <v>0.7791945546</v>
      </c>
      <c r="J23" s="15">
        <f>'Base Line'!J23*'Base Line coverage'!H23</f>
        <v>0.7685734149</v>
      </c>
      <c r="K23" s="15">
        <f>'Base Line'!K23*'Base Line coverage'!I23</f>
        <v>0.7293060539</v>
      </c>
      <c r="L23" s="15">
        <f>'Base Line'!L23*'Base Line coverage'!J23</f>
        <v>0.6481114627</v>
      </c>
      <c r="M23" s="15">
        <f>'Base Line'!M23*'Base Line coverage'!K23</f>
        <v>0.7869754709</v>
      </c>
      <c r="N23" s="15">
        <f>'Base Line'!N23*'Base Line coverage'!L23</f>
        <v>0.7535612603</v>
      </c>
      <c r="O23" s="15">
        <f>'Base Line'!O23*'Base Line coverage'!M23</f>
        <v>0.6405573788</v>
      </c>
      <c r="P23" s="15">
        <f>'Base Line'!P23*'Base Line coverage'!N23</f>
        <v>0.8361617769</v>
      </c>
      <c r="Q23" s="15">
        <f>'Base Line'!Q23*'Base Line coverage'!O23</f>
        <v>0.2882940332</v>
      </c>
      <c r="R23" s="15">
        <f>'Base Line'!R23*'Base Line coverage'!P23</f>
        <v>0.8394347858</v>
      </c>
      <c r="S23" s="15">
        <f>'Base Line'!S23*'Base Line coverage'!Q23</f>
        <v>0.8022508039</v>
      </c>
      <c r="T23" s="15">
        <f>'Base Line'!T23*'Base Line coverage'!R23</f>
        <v>0.5594071983</v>
      </c>
      <c r="U23" s="15">
        <f>'Base Line'!U23*'Base Line coverage'!S23</f>
        <v>0.3325365004</v>
      </c>
    </row>
    <row r="24">
      <c r="A24" s="23" t="s">
        <v>47</v>
      </c>
      <c r="B24" s="24" t="s">
        <v>24</v>
      </c>
      <c r="C24" s="7">
        <f t="shared" si="1"/>
        <v>0.6141107525</v>
      </c>
      <c r="D24" s="8">
        <f>(E24*'Dataset lengths'!$B$2+F24*'Dataset lengths'!$C$2+G24*'Dataset lengths'!$D$2+J24*'Dataset lengths'!$G$2+K24*'Dataset lengths'!$H$2+P24*'Dataset lengths'!$M$2+Q24*'Dataset lengths'!$N$2+R24*'Dataset lengths'!$O$2+S24*'Dataset lengths'!$P$2+T24*'Dataset lengths'!$Q$2+U24*'Dataset lengths'!$R$2)/'Dataset lengths'!$A$7</f>
        <v>0.5529010889</v>
      </c>
      <c r="E24" s="15">
        <f>'Base Line'!E24*'Base Line coverage'!C24</f>
        <v>0.4665641111</v>
      </c>
      <c r="F24" s="15">
        <f>'Base Line'!F24*'Base Line coverage'!D24</f>
        <v>0.6287689344</v>
      </c>
      <c r="G24" s="15">
        <f>'Base Line'!G24*'Base Line coverage'!E24</f>
        <v>0.6705178412</v>
      </c>
      <c r="H24" s="15">
        <f>'Base Line'!H24*'Base Line coverage'!F24</f>
        <v>0.761167636</v>
      </c>
      <c r="I24" s="15">
        <f>'Base Line'!I24*'Base Line coverage'!G24</f>
        <v>0.7656477826</v>
      </c>
      <c r="J24" s="15">
        <f>'Base Line'!J24*'Base Line coverage'!H24</f>
        <v>0.762856581</v>
      </c>
      <c r="K24" s="15">
        <f>'Base Line'!K24*'Base Line coverage'!I24</f>
        <v>0.7584606885</v>
      </c>
      <c r="L24" s="15">
        <f>'Base Line'!L24*'Base Line coverage'!J24</f>
        <v>0.694629517</v>
      </c>
      <c r="M24" s="15">
        <f>'Base Line'!M24*'Base Line coverage'!K24</f>
        <v>0.8062480908</v>
      </c>
      <c r="N24" s="15">
        <f>'Base Line'!N24*'Base Line coverage'!L24</f>
        <v>0.766156873</v>
      </c>
      <c r="O24" s="15">
        <f>'Base Line'!O24*'Base Line coverage'!M24</f>
        <v>0.6733226232</v>
      </c>
      <c r="P24" s="15">
        <f>'Base Line'!P24*'Base Line coverage'!N24</f>
        <v>0.8214968732</v>
      </c>
      <c r="Q24" s="15">
        <f>'Base Line'!Q24*'Base Line coverage'!O24</f>
        <v>0.2626526126</v>
      </c>
      <c r="R24" s="15">
        <f>'Base Line'!R24*'Base Line coverage'!P24</f>
        <v>0.8416602227</v>
      </c>
      <c r="S24" s="15">
        <f>'Base Line'!S24*'Base Line coverage'!Q24</f>
        <v>0.7736200926</v>
      </c>
      <c r="T24" s="15">
        <f>'Base Line'!T24*'Base Line coverage'!R24</f>
        <v>0.5148204249</v>
      </c>
      <c r="U24" s="15">
        <f>'Base Line'!U24*'Base Line coverage'!S24</f>
        <v>0.2537998956</v>
      </c>
    </row>
    <row r="25">
      <c r="A25" s="23" t="s">
        <v>48</v>
      </c>
      <c r="B25" s="24" t="s">
        <v>24</v>
      </c>
      <c r="C25" s="7">
        <f t="shared" si="1"/>
        <v>0.6288142198</v>
      </c>
      <c r="D25" s="8">
        <f>(E25*'Dataset lengths'!$B$2+F25*'Dataset lengths'!$C$2+G25*'Dataset lengths'!$D$2+J25*'Dataset lengths'!$G$2+K25*'Dataset lengths'!$H$2+P25*'Dataset lengths'!$M$2+Q25*'Dataset lengths'!$N$2+R25*'Dataset lengths'!$O$2+S25*'Dataset lengths'!$P$2+T25*'Dataset lengths'!$Q$2+U25*'Dataset lengths'!$R$2)/'Dataset lengths'!$A$7</f>
        <v>0.5703609453</v>
      </c>
      <c r="E25" s="15">
        <f>'Base Line'!E25*'Base Line coverage'!C25</f>
        <v>0.476738284</v>
      </c>
      <c r="F25" s="15">
        <f>'Base Line'!F25*'Base Line coverage'!D25</f>
        <v>0.7169411821</v>
      </c>
      <c r="G25" s="15">
        <f>'Base Line'!G25*'Base Line coverage'!E25</f>
        <v>0.7383525049</v>
      </c>
      <c r="H25" s="15">
        <f>'Base Line'!H25*'Base Line coverage'!F25</f>
        <v>0.8072998954</v>
      </c>
      <c r="I25" s="15">
        <f>'Base Line'!I25*'Base Line coverage'!G25</f>
        <v>0.80544606</v>
      </c>
      <c r="J25" s="15">
        <f>'Base Line'!J25*'Base Line coverage'!H25</f>
        <v>0.8065777794</v>
      </c>
      <c r="K25" s="15">
        <f>'Base Line'!K25*'Base Line coverage'!I25</f>
        <v>0.7516234021</v>
      </c>
      <c r="L25" s="15">
        <f>'Base Line'!L25*'Base Line coverage'!J25</f>
        <v>0.6959733236</v>
      </c>
      <c r="M25" s="15">
        <f>'Base Line'!M25*'Base Line coverage'!K25</f>
        <v>0.8085032218</v>
      </c>
      <c r="N25" s="15">
        <f>'Base Line'!N25*'Base Line coverage'!L25</f>
        <v>0.7229116011</v>
      </c>
      <c r="O25" s="15">
        <f>'Base Line'!O25*'Base Line coverage'!M25</f>
        <v>0.7192385185</v>
      </c>
      <c r="P25" s="15">
        <f>'Base Line'!P25*'Base Line coverage'!N25</f>
        <v>0.7439105717</v>
      </c>
      <c r="Q25" s="15">
        <f>'Base Line'!Q25*'Base Line coverage'!O25</f>
        <v>0.440616138</v>
      </c>
      <c r="R25" s="15">
        <f>'Base Line'!R25*'Base Line coverage'!P25</f>
        <v>0.7842439516</v>
      </c>
      <c r="S25" s="15">
        <f>'Base Line'!S25*'Base Line coverage'!Q25</f>
        <v>0.5782468107</v>
      </c>
      <c r="T25" s="15">
        <f>'Base Line'!T25*'Base Line coverage'!R25</f>
        <v>0.3521961998</v>
      </c>
      <c r="U25" s="15">
        <f>'Base Line'!U25*'Base Line coverage'!S25</f>
        <v>0.527509594</v>
      </c>
    </row>
    <row r="26">
      <c r="A26" s="23" t="s">
        <v>49</v>
      </c>
      <c r="B26" s="24" t="s">
        <v>24</v>
      </c>
      <c r="C26" s="7">
        <f t="shared" si="1"/>
        <v>0.6056947826</v>
      </c>
      <c r="D26" s="8">
        <f>(E26*'Dataset lengths'!$B$2+F26*'Dataset lengths'!$C$2+G26*'Dataset lengths'!$D$2+J26*'Dataset lengths'!$G$2+K26*'Dataset lengths'!$H$2+P26*'Dataset lengths'!$M$2+Q26*'Dataset lengths'!$N$2+R26*'Dataset lengths'!$O$2+S26*'Dataset lengths'!$P$2+T26*'Dataset lengths'!$Q$2+U26*'Dataset lengths'!$R$2)/'Dataset lengths'!$A$7</f>
        <v>0.541473873</v>
      </c>
      <c r="E26" s="15">
        <f>'Base Line'!E26*'Base Line coverage'!C26</f>
        <v>0.4441621578</v>
      </c>
      <c r="F26" s="15">
        <f>'Base Line'!F26*'Base Line coverage'!D26</f>
        <v>0.7160705493</v>
      </c>
      <c r="G26" s="15">
        <f>'Base Line'!G26*'Base Line coverage'!E26</f>
        <v>0.7195180829</v>
      </c>
      <c r="H26" s="15">
        <f>'Base Line'!H26*'Base Line coverage'!F26</f>
        <v>0.7932610105</v>
      </c>
      <c r="I26" s="15">
        <f>'Base Line'!I26*'Base Line coverage'!G26</f>
        <v>0.7989748395</v>
      </c>
      <c r="J26" s="15">
        <f>'Base Line'!J26*'Base Line coverage'!H26</f>
        <v>0.7950816025</v>
      </c>
      <c r="K26" s="15">
        <f>'Base Line'!K26*'Base Line coverage'!I26</f>
        <v>0.7188665198</v>
      </c>
      <c r="L26" s="15">
        <f>'Base Line'!L26*'Base Line coverage'!J26</f>
        <v>0.6682685614</v>
      </c>
      <c r="M26" s="15">
        <f>'Base Line'!M26*'Base Line coverage'!K26</f>
        <v>0.7621381861</v>
      </c>
      <c r="N26" s="15">
        <f>'Base Line'!N26*'Base Line coverage'!L26</f>
        <v>0.7504249226</v>
      </c>
      <c r="O26" s="15">
        <f>'Base Line'!O26*'Base Line coverage'!M26</f>
        <v>0.6455992242</v>
      </c>
      <c r="P26" s="15">
        <f>'Base Line'!P26*'Base Line coverage'!N26</f>
        <v>0.7521063078</v>
      </c>
      <c r="Q26" s="15">
        <f>'Base Line'!Q26*'Base Line coverage'!O26</f>
        <v>0.375973614</v>
      </c>
      <c r="R26" s="15">
        <f>'Base Line'!R26*'Base Line coverage'!P26</f>
        <v>0.7851341263</v>
      </c>
      <c r="S26" s="15">
        <f>'Base Line'!S26*'Base Line coverage'!Q26</f>
        <v>0.5502316077</v>
      </c>
      <c r="T26" s="15">
        <f>'Base Line'!T26*'Base Line coverage'!R26</f>
        <v>0.3043767353</v>
      </c>
      <c r="U26" s="15">
        <f>'Base Line'!U26*'Base Line coverage'!S26</f>
        <v>0.5011213052</v>
      </c>
    </row>
    <row r="27">
      <c r="A27" s="23" t="s">
        <v>50</v>
      </c>
      <c r="B27" s="24" t="s">
        <v>24</v>
      </c>
      <c r="C27" s="7">
        <f t="shared" si="1"/>
        <v>0.600522503</v>
      </c>
      <c r="D27" s="8">
        <f>(E27*'Dataset lengths'!$B$2+F27*'Dataset lengths'!$C$2+G27*'Dataset lengths'!$D$2+J27*'Dataset lengths'!$G$2+K27*'Dataset lengths'!$H$2+P27*'Dataset lengths'!$M$2+Q27*'Dataset lengths'!$N$2+R27*'Dataset lengths'!$O$2+S27*'Dataset lengths'!$P$2+T27*'Dataset lengths'!$Q$2+U27*'Dataset lengths'!$R$2)/'Dataset lengths'!$A$7</f>
        <v>0.5328337835</v>
      </c>
      <c r="E27" s="15">
        <f>'Base Line'!E27*'Base Line coverage'!C27</f>
        <v>0.4193212731</v>
      </c>
      <c r="F27" s="15">
        <f>'Base Line'!F27*'Base Line coverage'!D27</f>
        <v>0.7115549353</v>
      </c>
      <c r="G27" s="15">
        <f>'Base Line'!G27*'Base Line coverage'!E27</f>
        <v>0.7242996055</v>
      </c>
      <c r="H27" s="15">
        <f>'Base Line'!H27*'Base Line coverage'!F27</f>
        <v>0.8072497504</v>
      </c>
      <c r="I27" s="15">
        <f>'Base Line'!I27*'Base Line coverage'!G27</f>
        <v>0.8131080208</v>
      </c>
      <c r="J27" s="15">
        <f>'Base Line'!J27*'Base Line coverage'!H27</f>
        <v>0.8091866262</v>
      </c>
      <c r="K27" s="15">
        <f>'Base Line'!K27*'Base Line coverage'!I27</f>
        <v>0.7405768549</v>
      </c>
      <c r="L27" s="15">
        <f>'Base Line'!L27*'Base Line coverage'!J27</f>
        <v>0.7016638795</v>
      </c>
      <c r="M27" s="15">
        <f>'Base Line'!M27*'Base Line coverage'!K27</f>
        <v>0.7748943092</v>
      </c>
      <c r="N27" s="15">
        <f>'Base Line'!N27*'Base Line coverage'!L27</f>
        <v>0.7640576042</v>
      </c>
      <c r="O27" s="15">
        <f>'Base Line'!O27*'Base Line coverage'!M27</f>
        <v>0.6632119306</v>
      </c>
      <c r="P27" s="15">
        <f>'Base Line'!P27*'Base Line coverage'!N27</f>
        <v>0.7645419713</v>
      </c>
      <c r="Q27" s="15">
        <f>'Base Line'!Q27*'Base Line coverage'!O27</f>
        <v>0.3154759501</v>
      </c>
      <c r="R27" s="15">
        <f>'Base Line'!R27*'Base Line coverage'!P27</f>
        <v>0.8004896407</v>
      </c>
      <c r="S27" s="15">
        <f>'Base Line'!S27*'Base Line coverage'!Q27</f>
        <v>0.553465078</v>
      </c>
      <c r="T27" s="15">
        <f>'Base Line'!T27*'Base Line coverage'!R27</f>
        <v>0.2773392571</v>
      </c>
      <c r="U27" s="15">
        <f>'Base Line'!U27*'Base Line coverage'!S27</f>
        <v>0.4894963405</v>
      </c>
    </row>
    <row r="28">
      <c r="A28" s="23" t="s">
        <v>51</v>
      </c>
      <c r="B28" s="24" t="s">
        <v>24</v>
      </c>
      <c r="C28" s="7">
        <f t="shared" si="1"/>
        <v>0.5480123989</v>
      </c>
      <c r="D28" s="8">
        <f>(E28*'Dataset lengths'!$B$2+F28*'Dataset lengths'!$C$2+G28*'Dataset lengths'!$D$2+J28*'Dataset lengths'!$G$2+K28*'Dataset lengths'!$H$2+P28*'Dataset lengths'!$M$2+Q28*'Dataset lengths'!$N$2+R28*'Dataset lengths'!$O$2+S28*'Dataset lengths'!$P$2+T28*'Dataset lengths'!$Q$2+U28*'Dataset lengths'!$R$2)/'Dataset lengths'!$A$7</f>
        <v>0.4931112436</v>
      </c>
      <c r="E28" s="15">
        <f>'Base Line'!E28*'Base Line coverage'!C28</f>
        <v>0.3837440341</v>
      </c>
      <c r="F28" s="15">
        <f>'Base Line'!F28*'Base Line coverage'!D28</f>
        <v>0.6526230085</v>
      </c>
      <c r="G28" s="15">
        <f>'Base Line'!G28*'Base Line coverage'!E28</f>
        <v>0.6626058865</v>
      </c>
      <c r="H28" s="15">
        <f>'Base Line'!H28*'Base Line coverage'!F28</f>
        <v>0.7525206685</v>
      </c>
      <c r="I28" s="15">
        <f>'Base Line'!I28*'Base Line coverage'!G28</f>
        <v>0.7488190743</v>
      </c>
      <c r="J28" s="15">
        <f>'Base Line'!J28*'Base Line coverage'!H28</f>
        <v>0.7513890047</v>
      </c>
      <c r="K28" s="15">
        <f>'Base Line'!K28*'Base Line coverage'!I28</f>
        <v>0.660553431</v>
      </c>
      <c r="L28" s="15">
        <f>'Base Line'!L28*'Base Line coverage'!J28</f>
        <v>0.6192747384</v>
      </c>
      <c r="M28" s="15">
        <f>'Base Line'!M28*'Base Line coverage'!K28</f>
        <v>0.7274289646</v>
      </c>
      <c r="N28" s="15">
        <f>'Base Line'!N28*'Base Line coverage'!L28</f>
        <v>0.680286225</v>
      </c>
      <c r="O28" s="15">
        <f>'Base Line'!O28*'Base Line coverage'!M28</f>
        <v>0.6055674819</v>
      </c>
      <c r="P28" s="15">
        <f>'Base Line'!P28*'Base Line coverage'!N28</f>
        <v>0.7470577344</v>
      </c>
      <c r="Q28" s="15">
        <f>'Base Line'!Q28*'Base Line coverage'!O28</f>
        <v>0.2789263676</v>
      </c>
      <c r="R28" s="15">
        <f>'Base Line'!R28*'Base Line coverage'!P28</f>
        <v>0.6985646322</v>
      </c>
      <c r="S28" s="15">
        <f>'Base Line'!S28*'Base Line coverage'!Q28</f>
        <v>0.4910963042</v>
      </c>
      <c r="T28" s="15">
        <f>'Base Line'!T28*'Base Line coverage'!R28</f>
        <v>0.2791021358</v>
      </c>
      <c r="U28" s="15">
        <f>'Base Line'!U28*'Base Line coverage'!S28</f>
        <v>0.4224738486</v>
      </c>
    </row>
    <row r="29">
      <c r="A29" s="23" t="s">
        <v>52</v>
      </c>
      <c r="B29" s="24" t="s">
        <v>24</v>
      </c>
      <c r="C29" s="7">
        <f t="shared" si="1"/>
        <v>0.5525701178</v>
      </c>
      <c r="D29" s="8">
        <f>(E29*'Dataset lengths'!$B$2+F29*'Dataset lengths'!$C$2+G29*'Dataset lengths'!$D$2+J29*'Dataset lengths'!$G$2+K29*'Dataset lengths'!$H$2+P29*'Dataset lengths'!$M$2+Q29*'Dataset lengths'!$N$2+R29*'Dataset lengths'!$O$2+S29*'Dataset lengths'!$P$2+T29*'Dataset lengths'!$Q$2+U29*'Dataset lengths'!$R$2)/'Dataset lengths'!$A$7</f>
        <v>0.4862056193</v>
      </c>
      <c r="E29" s="15">
        <f>'Base Line'!E29*'Base Line coverage'!C29</f>
        <v>0.3614464595</v>
      </c>
      <c r="F29" s="15">
        <f>'Base Line'!F29*'Base Line coverage'!D29</f>
        <v>0.6469163238</v>
      </c>
      <c r="G29" s="15">
        <f>'Base Line'!G29*'Base Line coverage'!E29</f>
        <v>0.6658851966</v>
      </c>
      <c r="H29" s="15">
        <f>'Base Line'!H29*'Base Line coverage'!F29</f>
        <v>0.7650752746</v>
      </c>
      <c r="I29" s="15">
        <f>'Base Line'!I29*'Base Line coverage'!G29</f>
        <v>0.7656978089</v>
      </c>
      <c r="J29" s="15">
        <f>'Base Line'!J29*'Base Line coverage'!H29</f>
        <v>0.7654845775</v>
      </c>
      <c r="K29" s="15">
        <f>'Base Line'!K29*'Base Line coverage'!I29</f>
        <v>0.6830070502</v>
      </c>
      <c r="L29" s="15">
        <f>'Base Line'!L29*'Base Line coverage'!J29</f>
        <v>0.6625663821</v>
      </c>
      <c r="M29" s="15">
        <f>'Base Line'!M29*'Base Line coverage'!K29</f>
        <v>0.7344238876</v>
      </c>
      <c r="N29" s="15">
        <f>'Base Line'!N29*'Base Line coverage'!L29</f>
        <v>0.7057069794</v>
      </c>
      <c r="O29" s="15">
        <f>'Base Line'!O29*'Base Line coverage'!M29</f>
        <v>0.6080996554</v>
      </c>
      <c r="P29" s="15">
        <f>'Base Line'!P29*'Base Line coverage'!N29</f>
        <v>0.7932598305</v>
      </c>
      <c r="Q29" s="15">
        <f>'Base Line'!Q29*'Base Line coverage'!O29</f>
        <v>0.2352997529</v>
      </c>
      <c r="R29" s="15">
        <f>'Base Line'!R29*'Base Line coverage'!P29</f>
        <v>0.7415155637</v>
      </c>
      <c r="S29" s="15">
        <f>'Base Line'!S29*'Base Line coverage'!Q29</f>
        <v>0.5197461647</v>
      </c>
      <c r="T29" s="15">
        <f>'Base Line'!T29*'Base Line coverage'!R29</f>
        <v>0.2547264924</v>
      </c>
      <c r="U29" s="15">
        <f>'Base Line'!U29*'Base Line coverage'!S29</f>
        <v>0.4109838844</v>
      </c>
    </row>
    <row r="30">
      <c r="A30" s="24" t="s">
        <v>53</v>
      </c>
      <c r="B30" s="24" t="s">
        <v>24</v>
      </c>
      <c r="C30" s="7">
        <f t="shared" si="1"/>
        <v>0.5345544202</v>
      </c>
      <c r="D30" s="8">
        <f>(E30*'Dataset lengths'!$B$2+F30*'Dataset lengths'!$C$2+G30*'Dataset lengths'!$D$2+J30*'Dataset lengths'!$G$2+K30*'Dataset lengths'!$H$2+P30*'Dataset lengths'!$M$2+Q30*'Dataset lengths'!$N$2+R30*'Dataset lengths'!$O$2+S30*'Dataset lengths'!$P$2+T30*'Dataset lengths'!$Q$2+U30*'Dataset lengths'!$R$2)/'Dataset lengths'!$A$7</f>
        <v>0.4483012027</v>
      </c>
      <c r="E30" s="15">
        <f>'Base Line'!E30*'Base Line coverage'!C30</f>
        <v>0.3092625585</v>
      </c>
      <c r="F30" s="15">
        <f>'Base Line'!F30*'Base Line coverage'!D30</f>
        <v>0.6989065571</v>
      </c>
      <c r="G30" s="15">
        <f>'Base Line'!G30*'Base Line coverage'!E30</f>
        <v>0.6140930724</v>
      </c>
      <c r="H30" s="15">
        <f>'Base Line'!H30*'Base Line coverage'!F30</f>
        <v>0.7202197024</v>
      </c>
      <c r="I30" s="15">
        <f>'Base Line'!I30*'Base Line coverage'!G30</f>
        <v>0.7203568619</v>
      </c>
      <c r="J30" s="15">
        <f>'Base Line'!J30*'Base Line coverage'!H30</f>
        <v>0.7203881265</v>
      </c>
      <c r="K30" s="15">
        <f>'Base Line'!K30*'Base Line coverage'!I30</f>
        <v>0.7026611796</v>
      </c>
      <c r="L30" s="15">
        <f>'Base Line'!L30*'Base Line coverage'!J30</f>
        <v>0.6408191373</v>
      </c>
      <c r="M30" s="15">
        <f>'Base Line'!M30*'Base Line coverage'!K30</f>
        <v>0.749532692</v>
      </c>
      <c r="N30" s="15">
        <f>'Base Line'!N30*'Base Line coverage'!L30</f>
        <v>0.7447620906</v>
      </c>
      <c r="O30" s="15">
        <f>'Base Line'!O30*'Base Line coverage'!M30</f>
        <v>0.5947989943</v>
      </c>
      <c r="P30" s="15">
        <f>'Base Line'!P30*'Base Line coverage'!N30</f>
        <v>0.7628372582</v>
      </c>
      <c r="Q30" s="15">
        <f>'Base Line'!Q30*'Base Line coverage'!O30</f>
        <v>0.3149792104</v>
      </c>
      <c r="R30" s="15">
        <f>'Base Line'!R30*'Base Line coverage'!P30</f>
        <v>0.8149549803</v>
      </c>
      <c r="S30" s="15">
        <f>'Base Line'!S30*'Base Line coverage'!Q30</f>
        <v>0.3378210555</v>
      </c>
      <c r="T30" s="15">
        <f>'Base Line'!T30*'Base Line coverage'!R30</f>
        <v>0.1958961905</v>
      </c>
      <c r="U30" s="15">
        <f>'Base Line'!U30*'Base Line coverage'!S30</f>
        <v>0.4082984327</v>
      </c>
    </row>
    <row r="31">
      <c r="A31" s="24" t="s">
        <v>54</v>
      </c>
      <c r="B31" s="24" t="s">
        <v>24</v>
      </c>
      <c r="C31" s="7">
        <f t="shared" si="1"/>
        <v>0.5685506143</v>
      </c>
      <c r="D31" s="8">
        <f>(E31*'Dataset lengths'!$B$2+F31*'Dataset lengths'!$C$2+G31*'Dataset lengths'!$D$2+J31*'Dataset lengths'!$G$2+K31*'Dataset lengths'!$H$2+P31*'Dataset lengths'!$M$2+Q31*'Dataset lengths'!$N$2+R31*'Dataset lengths'!$O$2+S31*'Dataset lengths'!$P$2+T31*'Dataset lengths'!$Q$2+U31*'Dataset lengths'!$R$2)/'Dataset lengths'!$A$7</f>
        <v>0.4866196838</v>
      </c>
      <c r="E31" s="15">
        <f>'Base Line'!E31*'Base Line coverage'!C31</f>
        <v>0.3608190943</v>
      </c>
      <c r="F31" s="15">
        <f>'Base Line'!F31*'Base Line coverage'!D31</f>
        <v>0.706382043</v>
      </c>
      <c r="G31" s="15">
        <f>'Base Line'!G31*'Base Line coverage'!E31</f>
        <v>0.6630418117</v>
      </c>
      <c r="H31" s="15">
        <f>'Base Line'!H31*'Base Line coverage'!F31</f>
        <v>0.7520406263</v>
      </c>
      <c r="I31" s="15">
        <f>'Base Line'!I31*'Base Line coverage'!G31</f>
        <v>0.7601822441</v>
      </c>
      <c r="J31" s="15">
        <f>'Base Line'!J31*'Base Line coverage'!H31</f>
        <v>0.7549107012</v>
      </c>
      <c r="K31" s="15">
        <f>'Base Line'!K31*'Base Line coverage'!I31</f>
        <v>0.7456127447</v>
      </c>
      <c r="L31" s="15">
        <f>'Base Line'!L31*'Base Line coverage'!J31</f>
        <v>0.684382242</v>
      </c>
      <c r="M31" s="15">
        <f>'Base Line'!M31*'Base Line coverage'!K31</f>
        <v>0.7850474199</v>
      </c>
      <c r="N31" s="15">
        <f>'Base Line'!N31*'Base Line coverage'!L31</f>
        <v>0.7615897487</v>
      </c>
      <c r="O31" s="15">
        <f>'Base Line'!O31*'Base Line coverage'!M31</f>
        <v>0.6583320964</v>
      </c>
      <c r="P31" s="15">
        <f>'Base Line'!P31*'Base Line coverage'!N31</f>
        <v>0.7738523275</v>
      </c>
      <c r="Q31" s="15">
        <f>'Base Line'!Q31*'Base Line coverage'!O31</f>
        <v>0.3320734908</v>
      </c>
      <c r="R31" s="15">
        <f>'Base Line'!R31*'Base Line coverage'!P31</f>
        <v>0.8087237571</v>
      </c>
      <c r="S31" s="15">
        <f>'Base Line'!S31*'Base Line coverage'!Q31</f>
        <v>0.4342725765</v>
      </c>
      <c r="T31" s="15">
        <f>'Base Line'!T31*'Base Line coverage'!R31</f>
        <v>0.2403129942</v>
      </c>
      <c r="U31" s="15">
        <f>'Base Line'!U31*'Base Line coverage'!S31</f>
        <v>0.4340552167</v>
      </c>
    </row>
    <row r="32">
      <c r="A32" s="24" t="s">
        <v>55</v>
      </c>
      <c r="B32" s="24" t="s">
        <v>24</v>
      </c>
      <c r="C32" s="7">
        <f t="shared" si="1"/>
        <v>0.595003218</v>
      </c>
      <c r="D32" s="8">
        <f>(E32*'Dataset lengths'!$B$2+F32*'Dataset lengths'!$C$2+G32*'Dataset lengths'!$D$2+J32*'Dataset lengths'!$G$2+K32*'Dataset lengths'!$H$2+P32*'Dataset lengths'!$M$2+Q32*'Dataset lengths'!$N$2+R32*'Dataset lengths'!$O$2+S32*'Dataset lengths'!$P$2+T32*'Dataset lengths'!$Q$2+U32*'Dataset lengths'!$R$2)/'Dataset lengths'!$A$7</f>
        <v>0.5207274897</v>
      </c>
      <c r="E32" s="15">
        <f>'Base Line'!E32*'Base Line coverage'!C32</f>
        <v>0.4268824037</v>
      </c>
      <c r="F32" s="15">
        <f>'Base Line'!F32*'Base Line coverage'!D32</f>
        <v>0.6680621899</v>
      </c>
      <c r="G32" s="15">
        <f>'Base Line'!G32*'Base Line coverage'!E32</f>
        <v>0.6875794466</v>
      </c>
      <c r="H32" s="15">
        <f>'Base Line'!H32*'Base Line coverage'!F32</f>
        <v>0.7742972274</v>
      </c>
      <c r="I32" s="15">
        <f>'Base Line'!I32*'Base Line coverage'!G32</f>
        <v>0.7681195687</v>
      </c>
      <c r="J32" s="15">
        <f>'Base Line'!J32*'Base Line coverage'!H32</f>
        <v>0.7726483374</v>
      </c>
      <c r="K32" s="15">
        <f>'Base Line'!K32*'Base Line coverage'!I32</f>
        <v>0.7651847568</v>
      </c>
      <c r="L32" s="15">
        <f>'Base Line'!L32*'Base Line coverage'!J32</f>
        <v>0.6998952591</v>
      </c>
      <c r="M32" s="15">
        <f>'Base Line'!M32*'Base Line coverage'!K32</f>
        <v>0.7964299501</v>
      </c>
      <c r="N32" s="15">
        <f>'Base Line'!N32*'Base Line coverage'!L32</f>
        <v>0.7664986534</v>
      </c>
      <c r="O32" s="15">
        <f>'Base Line'!O32*'Base Line coverage'!M32</f>
        <v>0.6710544679</v>
      </c>
      <c r="P32" s="15">
        <f>'Base Line'!P32*'Base Line coverage'!N32</f>
        <v>0.7900689573</v>
      </c>
      <c r="Q32" s="15">
        <f>'Base Line'!Q32*'Base Line coverage'!O32</f>
        <v>0.343490459</v>
      </c>
      <c r="R32" s="15">
        <f>'Base Line'!R32*'Base Line coverage'!P32</f>
        <v>0.8280850578</v>
      </c>
      <c r="S32" s="15">
        <f>'Base Line'!S32*'Base Line coverage'!Q32</f>
        <v>0.5110606584</v>
      </c>
      <c r="T32" s="15">
        <f>'Base Line'!T32*'Base Line coverage'!R32</f>
        <v>0.2953689242</v>
      </c>
      <c r="U32" s="15">
        <f>'Base Line'!U32*'Base Line coverage'!S32</f>
        <v>0.4566042067</v>
      </c>
    </row>
    <row r="33">
      <c r="A33" s="24" t="s">
        <v>56</v>
      </c>
      <c r="B33" s="24" t="s">
        <v>24</v>
      </c>
      <c r="C33" s="7">
        <f t="shared" si="1"/>
        <v>0.514538676</v>
      </c>
      <c r="D33" s="8">
        <f>(E33*'Dataset lengths'!$B$2+F33*'Dataset lengths'!$C$2+G33*'Dataset lengths'!$D$2+J33*'Dataset lengths'!$G$2+K33*'Dataset lengths'!$H$2+P33*'Dataset lengths'!$M$2+Q33*'Dataset lengths'!$N$2+R33*'Dataset lengths'!$O$2+S33*'Dataset lengths'!$P$2+T33*'Dataset lengths'!$Q$2+U33*'Dataset lengths'!$R$2)/'Dataset lengths'!$A$7</f>
        <v>0.4264964021</v>
      </c>
      <c r="E33" s="15">
        <f>'Base Line'!E33*'Base Line coverage'!C33</f>
        <v>0.2810656254</v>
      </c>
      <c r="F33" s="15">
        <f>'Base Line'!F33*'Base Line coverage'!D33</f>
        <v>0.651322735</v>
      </c>
      <c r="G33" s="15">
        <f>'Base Line'!G33*'Base Line coverage'!E33</f>
        <v>0.6012902276</v>
      </c>
      <c r="H33" s="15">
        <f>'Base Line'!H33*'Base Line coverage'!F33</f>
        <v>0.7085535343</v>
      </c>
      <c r="I33" s="15">
        <f>'Base Line'!I33*'Base Line coverage'!G33</f>
        <v>0.7079532647</v>
      </c>
      <c r="J33" s="15">
        <f>'Base Line'!J33*'Base Line coverage'!H33</f>
        <v>0.7083614576</v>
      </c>
      <c r="K33" s="15">
        <f>'Base Line'!K33*'Base Line coverage'!I33</f>
        <v>0.6608457521</v>
      </c>
      <c r="L33" s="15">
        <f>'Base Line'!L33*'Base Line coverage'!J33</f>
        <v>0.5880211119</v>
      </c>
      <c r="M33" s="15">
        <f>'Base Line'!M33*'Base Line coverage'!K33</f>
        <v>0.7362773414</v>
      </c>
      <c r="N33" s="15">
        <f>'Base Line'!N33*'Base Line coverage'!L33</f>
        <v>0.720011494</v>
      </c>
      <c r="O33" s="15">
        <f>'Base Line'!O33*'Base Line coverage'!M33</f>
        <v>0.5581724853</v>
      </c>
      <c r="P33" s="15">
        <f>'Base Line'!P33*'Base Line coverage'!N33</f>
        <v>0.7231698956</v>
      </c>
      <c r="Q33" s="15">
        <f>'Base Line'!Q33*'Base Line coverage'!O33</f>
        <v>0.3459238801</v>
      </c>
      <c r="R33" s="15">
        <f>'Base Line'!R33*'Base Line coverage'!P33</f>
        <v>0.7684433498</v>
      </c>
      <c r="S33" s="15">
        <f>'Base Line'!S33*'Base Line coverage'!Q33</f>
        <v>0.3723196127</v>
      </c>
      <c r="T33" s="15">
        <f>'Base Line'!T33*'Base Line coverage'!R33</f>
        <v>0.1732864764</v>
      </c>
      <c r="U33" s="15">
        <f>'Base Line'!U33*'Base Line coverage'!S33</f>
        <v>0.3738964229</v>
      </c>
    </row>
    <row r="34">
      <c r="A34" s="24" t="s">
        <v>57</v>
      </c>
      <c r="B34" s="24" t="s">
        <v>24</v>
      </c>
      <c r="C34" s="7">
        <f t="shared" si="1"/>
        <v>0.5547831158</v>
      </c>
      <c r="D34" s="8">
        <f>(E34*'Dataset lengths'!$B$2+F34*'Dataset lengths'!$C$2+G34*'Dataset lengths'!$D$2+J34*'Dataset lengths'!$G$2+K34*'Dataset lengths'!$H$2+P34*'Dataset lengths'!$M$2+Q34*'Dataset lengths'!$N$2+R34*'Dataset lengths'!$O$2+S34*'Dataset lengths'!$P$2+T34*'Dataset lengths'!$Q$2+U34*'Dataset lengths'!$R$2)/'Dataset lengths'!$A$7</f>
        <v>0.4571352526</v>
      </c>
      <c r="E34" s="15">
        <f>'Base Line'!E34*'Base Line coverage'!C34</f>
        <v>0.3241585857</v>
      </c>
      <c r="F34" s="15">
        <f>'Base Line'!F34*'Base Line coverage'!D34</f>
        <v>0.6489453332</v>
      </c>
      <c r="G34" s="15">
        <f>'Base Line'!G34*'Base Line coverage'!E34</f>
        <v>0.632596826</v>
      </c>
      <c r="H34" s="15">
        <f>'Base Line'!H34*'Base Line coverage'!F34</f>
        <v>0.737179609</v>
      </c>
      <c r="I34" s="15">
        <f>'Base Line'!I34*'Base Line coverage'!G34</f>
        <v>0.7402720108</v>
      </c>
      <c r="J34" s="15">
        <f>'Base Line'!J34*'Base Line coverage'!H34</f>
        <v>0.7384696228</v>
      </c>
      <c r="K34" s="15">
        <f>'Base Line'!K34*'Base Line coverage'!I34</f>
        <v>0.708245291</v>
      </c>
      <c r="L34" s="15">
        <f>'Base Line'!L34*'Base Line coverage'!J34</f>
        <v>0.6468167741</v>
      </c>
      <c r="M34" s="15">
        <f>'Base Line'!M34*'Base Line coverage'!K34</f>
        <v>0.7802036222</v>
      </c>
      <c r="N34" s="15">
        <f>'Base Line'!N34*'Base Line coverage'!L34</f>
        <v>0.7545329889</v>
      </c>
      <c r="O34" s="15">
        <f>'Base Line'!O34*'Base Line coverage'!M34</f>
        <v>0.6093627419</v>
      </c>
      <c r="P34" s="15">
        <f>'Base Line'!P34*'Base Line coverage'!N34</f>
        <v>0.8039252151</v>
      </c>
      <c r="Q34" s="15">
        <f>'Base Line'!Q34*'Base Line coverage'!O34</f>
        <v>0.3692042789</v>
      </c>
      <c r="R34" s="15">
        <f>'Base Line'!R34*'Base Line coverage'!P34</f>
        <v>0.8220763783</v>
      </c>
      <c r="S34" s="15">
        <f>'Base Line'!S34*'Base Line coverage'!Q34</f>
        <v>0.4515478432</v>
      </c>
      <c r="T34" s="15">
        <f>'Base Line'!T34*'Base Line coverage'!R34</f>
        <v>0.1992815655</v>
      </c>
      <c r="U34" s="15">
        <f>'Base Line'!U34*'Base Line coverage'!S34</f>
        <v>0.4041633338</v>
      </c>
    </row>
    <row r="35">
      <c r="A35" s="24" t="s">
        <v>58</v>
      </c>
      <c r="B35" s="24" t="s">
        <v>24</v>
      </c>
      <c r="C35" s="7">
        <f t="shared" si="1"/>
        <v>0.5891353008</v>
      </c>
      <c r="D35" s="8">
        <f>(E35*'Dataset lengths'!$B$2+F35*'Dataset lengths'!$C$2+G35*'Dataset lengths'!$D$2+J35*'Dataset lengths'!$G$2+K35*'Dataset lengths'!$H$2+P35*'Dataset lengths'!$M$2+Q35*'Dataset lengths'!$N$2+R35*'Dataset lengths'!$O$2+S35*'Dataset lengths'!$P$2+T35*'Dataset lengths'!$Q$2+U35*'Dataset lengths'!$R$2)/'Dataset lengths'!$A$7</f>
        <v>0.5068433963</v>
      </c>
      <c r="E35" s="15">
        <f>'Base Line'!E35*'Base Line coverage'!C35</f>
        <v>0.4068323713</v>
      </c>
      <c r="F35" s="15">
        <f>'Base Line'!F35*'Base Line coverage'!D35</f>
        <v>0.6532402997</v>
      </c>
      <c r="G35" s="15">
        <f>'Base Line'!G35*'Base Line coverage'!E35</f>
        <v>0.670067777</v>
      </c>
      <c r="H35" s="15">
        <f>'Base Line'!H35*'Base Line coverage'!F35</f>
        <v>0.7631489667</v>
      </c>
      <c r="I35" s="15">
        <f>'Base Line'!I35*'Base Line coverage'!G35</f>
        <v>0.7542070314</v>
      </c>
      <c r="J35" s="15">
        <f>'Base Line'!J35*'Base Line coverage'!H35</f>
        <v>0.7603351609</v>
      </c>
      <c r="K35" s="15">
        <f>'Base Line'!K35*'Base Line coverage'!I35</f>
        <v>0.7454444179</v>
      </c>
      <c r="L35" s="15">
        <f>'Base Line'!L35*'Base Line coverage'!J35</f>
        <v>0.6739047501</v>
      </c>
      <c r="M35" s="15">
        <f>'Base Line'!M35*'Base Line coverage'!K35</f>
        <v>0.8005880274</v>
      </c>
      <c r="N35" s="15">
        <f>'Base Line'!N35*'Base Line coverage'!L35</f>
        <v>0.7604504808</v>
      </c>
      <c r="O35" s="15">
        <f>'Base Line'!O35*'Base Line coverage'!M35</f>
        <v>0.6513408675</v>
      </c>
      <c r="P35" s="15">
        <f>'Base Line'!P35*'Base Line coverage'!N35</f>
        <v>0.8058047705</v>
      </c>
      <c r="Q35" s="15">
        <f>'Base Line'!Q35*'Base Line coverage'!O35</f>
        <v>0.4160667403</v>
      </c>
      <c r="R35" s="15">
        <f>'Base Line'!R35*'Base Line coverage'!P35</f>
        <v>0.8082786697</v>
      </c>
      <c r="S35" s="15">
        <f>'Base Line'!S35*'Base Line coverage'!Q35</f>
        <v>0.4907543552</v>
      </c>
      <c r="T35" s="15">
        <f>'Base Line'!T35*'Base Line coverage'!R35</f>
        <v>0.2776090117</v>
      </c>
      <c r="U35" s="15">
        <f>'Base Line'!U35*'Base Line coverage'!S35</f>
        <v>0.4460547348</v>
      </c>
    </row>
    <row r="36">
      <c r="A36" s="23" t="s">
        <v>59</v>
      </c>
      <c r="B36" s="24" t="s">
        <v>24</v>
      </c>
      <c r="C36" s="7">
        <f t="shared" si="1"/>
        <v>0.4681978264</v>
      </c>
      <c r="D36" s="8">
        <f>(E36*'Dataset lengths'!$B$2+F36*'Dataset lengths'!$C$2+G36*'Dataset lengths'!$D$2+J36*'Dataset lengths'!$G$2+K36*'Dataset lengths'!$H$2+P36*'Dataset lengths'!$M$2+Q36*'Dataset lengths'!$N$2+R36*'Dataset lengths'!$O$2+S36*'Dataset lengths'!$P$2+T36*'Dataset lengths'!$Q$2+U36*'Dataset lengths'!$R$2)/'Dataset lengths'!$A$7</f>
        <v>0.4128799697</v>
      </c>
      <c r="E36" s="15">
        <f>'Base Line'!E36*'Base Line coverage'!C36</f>
        <v>0.2923490627</v>
      </c>
      <c r="F36" s="15">
        <f>'Base Line'!F36*'Base Line coverage'!D36</f>
        <v>0.6573251767</v>
      </c>
      <c r="G36" s="15">
        <f>'Base Line'!G36*'Base Line coverage'!E36</f>
        <v>0.5809332879</v>
      </c>
      <c r="H36" s="15">
        <f>'Base Line'!H36*'Base Line coverage'!F36</f>
        <v>0.6781750544</v>
      </c>
      <c r="I36" s="15">
        <f>'Base Line'!I36*'Base Line coverage'!G36</f>
        <v>0.6963937648</v>
      </c>
      <c r="J36" s="15">
        <f>'Base Line'!J36*'Base Line coverage'!H36</f>
        <v>0.6844069906</v>
      </c>
      <c r="K36" s="15">
        <f>'Base Line'!K36*'Base Line coverage'!I36</f>
        <v>0.5670406755</v>
      </c>
      <c r="L36" s="15">
        <f>'Base Line'!L36*'Base Line coverage'!J36</f>
        <v>0.5297233781</v>
      </c>
      <c r="M36" s="15">
        <f>'Base Line'!M36*'Base Line coverage'!K36</f>
        <v>0.6388282791</v>
      </c>
      <c r="N36" s="15">
        <f>'Base Line'!N36*'Base Line coverage'!L36</f>
        <v>0.6359435701</v>
      </c>
      <c r="O36" s="15">
        <f>'Base Line'!O36*'Base Line coverage'!M36</f>
        <v>0.4890492503</v>
      </c>
      <c r="P36" s="15">
        <f>'Base Line'!P36*'Base Line coverage'!N36</f>
        <v>0.6034247278</v>
      </c>
      <c r="Q36" s="15">
        <f>'Base Line'!Q36*'Base Line coverage'!O36</f>
        <v>0.2503547862</v>
      </c>
      <c r="R36" s="15">
        <f>'Base Line'!R36*'Base Line coverage'!P36</f>
        <v>0.5826193715</v>
      </c>
      <c r="S36" s="15">
        <f>'Base Line'!S36*'Base Line coverage'!Q36</f>
        <v>0.402722988</v>
      </c>
      <c r="T36" s="15">
        <f>'Base Line'!T36*'Base Line coverage'!R36</f>
        <v>0.1826915978</v>
      </c>
      <c r="U36" s="15">
        <f>'Base Line'!U36*'Base Line coverage'!S36</f>
        <v>0.3463074259</v>
      </c>
    </row>
    <row r="37">
      <c r="A37" s="23" t="s">
        <v>60</v>
      </c>
      <c r="B37" s="24" t="s">
        <v>24</v>
      </c>
      <c r="C37" s="7">
        <f t="shared" si="1"/>
        <v>0.5122545944</v>
      </c>
      <c r="D37" s="8">
        <f>(E37*'Dataset lengths'!$B$2+F37*'Dataset lengths'!$C$2+G37*'Dataset lengths'!$D$2+J37*'Dataset lengths'!$G$2+K37*'Dataset lengths'!$H$2+P37*'Dataset lengths'!$M$2+Q37*'Dataset lengths'!$N$2+R37*'Dataset lengths'!$O$2+S37*'Dataset lengths'!$P$2+T37*'Dataset lengths'!$Q$2+U37*'Dataset lengths'!$R$2)/'Dataset lengths'!$A$7</f>
        <v>0.4414018298</v>
      </c>
      <c r="E37" s="15">
        <f>'Base Line'!E37*'Base Line coverage'!C37</f>
        <v>0.3294516101</v>
      </c>
      <c r="F37" s="15">
        <f>'Base Line'!F37*'Base Line coverage'!D37</f>
        <v>0.648712766</v>
      </c>
      <c r="G37" s="15">
        <f>'Base Line'!G37*'Base Line coverage'!E37</f>
        <v>0.6133500437</v>
      </c>
      <c r="H37" s="15">
        <f>'Base Line'!H37*'Base Line coverage'!F37</f>
        <v>0.7155593256</v>
      </c>
      <c r="I37" s="15">
        <f>'Base Line'!I37*'Base Line coverage'!G37</f>
        <v>0.7208335373</v>
      </c>
      <c r="J37" s="15">
        <f>'Base Line'!J37*'Base Line coverage'!H37</f>
        <v>0.7177228502</v>
      </c>
      <c r="K37" s="15">
        <f>'Base Line'!K37*'Base Line coverage'!I37</f>
        <v>0.5943145244</v>
      </c>
      <c r="L37" s="15">
        <f>'Base Line'!L37*'Base Line coverage'!J37</f>
        <v>0.5729212854</v>
      </c>
      <c r="M37" s="15">
        <f>'Base Line'!M37*'Base Line coverage'!K37</f>
        <v>0.6597506449</v>
      </c>
      <c r="N37" s="15">
        <f>'Base Line'!N37*'Base Line coverage'!L37</f>
        <v>0.6608834863</v>
      </c>
      <c r="O37" s="15">
        <f>'Base Line'!O37*'Base Line coverage'!M37</f>
        <v>0.5206271635</v>
      </c>
      <c r="P37" s="15">
        <f>'Base Line'!P37*'Base Line coverage'!N37</f>
        <v>0.6940149305</v>
      </c>
      <c r="Q37" s="15">
        <f>'Base Line'!Q37*'Base Line coverage'!O37</f>
        <v>0.3308587914</v>
      </c>
      <c r="R37" s="15">
        <f>'Base Line'!R37*'Base Line coverage'!P37</f>
        <v>0.6527206328</v>
      </c>
      <c r="S37" s="15">
        <f>'Base Line'!S37*'Base Line coverage'!Q37</f>
        <v>0.4850369668</v>
      </c>
      <c r="T37" s="15">
        <f>'Base Line'!T37*'Base Line coverage'!R37</f>
        <v>0.2117754555</v>
      </c>
      <c r="U37" s="15">
        <f>'Base Line'!U37*'Base Line coverage'!S37</f>
        <v>0.3568419673</v>
      </c>
    </row>
    <row r="38">
      <c r="A38" s="23" t="s">
        <v>61</v>
      </c>
      <c r="B38" s="24" t="s">
        <v>24</v>
      </c>
      <c r="C38" s="7">
        <f t="shared" si="1"/>
        <v>0.5463249971</v>
      </c>
      <c r="D38" s="8">
        <f>(E38*'Dataset lengths'!$B$2+F38*'Dataset lengths'!$C$2+G38*'Dataset lengths'!$D$2+J38*'Dataset lengths'!$G$2+K38*'Dataset lengths'!$H$2+P38*'Dataset lengths'!$M$2+Q38*'Dataset lengths'!$N$2+R38*'Dataset lengths'!$O$2+S38*'Dataset lengths'!$P$2+T38*'Dataset lengths'!$Q$2+U38*'Dataset lengths'!$R$2)/'Dataset lengths'!$A$7</f>
        <v>0.4718613704</v>
      </c>
      <c r="E38" s="15">
        <f>'Base Line'!E38*'Base Line coverage'!C38</f>
        <v>0.3755809771</v>
      </c>
      <c r="F38" s="15">
        <f>'Base Line'!F38*'Base Line coverage'!D38</f>
        <v>0.6578254732</v>
      </c>
      <c r="G38" s="15">
        <f>'Base Line'!G38*'Base Line coverage'!E38</f>
        <v>0.6562427113</v>
      </c>
      <c r="H38" s="15">
        <f>'Base Line'!H38*'Base Line coverage'!F38</f>
        <v>0.7476328838</v>
      </c>
      <c r="I38" s="15">
        <f>'Base Line'!I38*'Base Line coverage'!G38</f>
        <v>0.754677801</v>
      </c>
      <c r="J38" s="15">
        <f>'Base Line'!J38*'Base Line coverage'!H38</f>
        <v>0.7500801753</v>
      </c>
      <c r="K38" s="15">
        <f>'Base Line'!K38*'Base Line coverage'!I38</f>
        <v>0.6369754052</v>
      </c>
      <c r="L38" s="15">
        <f>'Base Line'!L38*'Base Line coverage'!J38</f>
        <v>0.5970674348</v>
      </c>
      <c r="M38" s="15">
        <f>'Base Line'!M38*'Base Line coverage'!K38</f>
        <v>0.6882926855</v>
      </c>
      <c r="N38" s="15">
        <f>'Base Line'!N38*'Base Line coverage'!L38</f>
        <v>0.6873295817</v>
      </c>
      <c r="O38" s="15">
        <f>'Base Line'!O38*'Base Line coverage'!M38</f>
        <v>0.5601811229</v>
      </c>
      <c r="P38" s="15">
        <f>'Base Line'!P38*'Base Line coverage'!N38</f>
        <v>0.7440417035</v>
      </c>
      <c r="Q38" s="15">
        <f>'Base Line'!Q38*'Base Line coverage'!O38</f>
        <v>0.3346537216</v>
      </c>
      <c r="R38" s="15">
        <f>'Base Line'!R38*'Base Line coverage'!P38</f>
        <v>0.6916657779</v>
      </c>
      <c r="S38" s="15">
        <f>'Base Line'!S38*'Base Line coverage'!Q38</f>
        <v>0.5452719785</v>
      </c>
      <c r="T38" s="15">
        <f>'Base Line'!T38*'Base Line coverage'!R38</f>
        <v>0.2383779507</v>
      </c>
      <c r="U38" s="15">
        <f>'Base Line'!U38*'Base Line coverage'!S38</f>
        <v>0.3788590942</v>
      </c>
    </row>
    <row r="39">
      <c r="A39" s="23" t="s">
        <v>62</v>
      </c>
      <c r="B39" s="24" t="s">
        <v>24</v>
      </c>
      <c r="C39" s="7">
        <f t="shared" si="1"/>
        <v>0.3118639632</v>
      </c>
      <c r="D39" s="8">
        <f>(E39*'Dataset lengths'!$B$2+F39*'Dataset lengths'!$C$2+G39*'Dataset lengths'!$D$2+J39*'Dataset lengths'!$G$2+K39*'Dataset lengths'!$H$2+P39*'Dataset lengths'!$M$2+Q39*'Dataset lengths'!$N$2+R39*'Dataset lengths'!$O$2+S39*'Dataset lengths'!$P$2+T39*'Dataset lengths'!$Q$2+U39*'Dataset lengths'!$R$2)/'Dataset lengths'!$A$7</f>
        <v>0.2441410992</v>
      </c>
      <c r="E39" s="15">
        <f>'Base Line'!E39*'Base Line coverage'!C39</f>
        <v>0.1214086951</v>
      </c>
      <c r="F39" s="15">
        <f>'Base Line'!F39*'Base Line coverage'!D39</f>
        <v>0.5400089001</v>
      </c>
      <c r="G39" s="15">
        <f>'Base Line'!G39*'Base Line coverage'!E39</f>
        <v>0.4252303185</v>
      </c>
      <c r="H39" s="15">
        <f>'Base Line'!H39*'Base Line coverage'!F39</f>
        <v>0.4841209381</v>
      </c>
      <c r="I39" s="15">
        <f>'Base Line'!I39*'Base Line coverage'!G39</f>
        <v>0.4927426523</v>
      </c>
      <c r="J39" s="15">
        <f>'Base Line'!J39*'Base Line coverage'!H39</f>
        <v>0.4871556068</v>
      </c>
      <c r="K39" s="15">
        <f>'Base Line'!K39*'Base Line coverage'!I39</f>
        <v>0.4029783303</v>
      </c>
      <c r="L39" s="15">
        <f>'Base Line'!L39*'Base Line coverage'!J39</f>
        <v>0.3427206375</v>
      </c>
      <c r="M39" s="15">
        <f>'Base Line'!M39*'Base Line coverage'!K39</f>
        <v>0.5216253014</v>
      </c>
      <c r="N39" s="15">
        <f>'Base Line'!N39*'Base Line coverage'!L39</f>
        <v>0.4302520886</v>
      </c>
      <c r="O39" s="15">
        <f>'Base Line'!O39*'Base Line coverage'!M39</f>
        <v>0.3751186956</v>
      </c>
      <c r="P39" s="15">
        <f>'Base Line'!P39*'Base Line coverage'!N39</f>
        <v>0.5382959452</v>
      </c>
      <c r="Q39" s="15">
        <f>'Base Line'!Q39*'Base Line coverage'!O39</f>
        <v>0.1681292864</v>
      </c>
      <c r="R39" s="15">
        <f>'Base Line'!R39*'Base Line coverage'!P39</f>
        <v>0.4577723633</v>
      </c>
      <c r="S39" s="15">
        <f>'Base Line'!S39*'Base Line coverage'!Q39</f>
        <v>0.08711220811</v>
      </c>
      <c r="T39" s="15">
        <f>'Base Line'!T39*'Base Line coverage'!R39</f>
        <v>0.0396754216</v>
      </c>
      <c r="U39" s="15">
        <f>'Base Line'!U39*'Base Line coverage'!S39</f>
        <v>0.1627365198</v>
      </c>
    </row>
    <row r="40">
      <c r="A40" s="23" t="s">
        <v>64</v>
      </c>
      <c r="B40" s="24" t="s">
        <v>24</v>
      </c>
      <c r="C40" s="7">
        <f t="shared" si="1"/>
        <v>0.3744265789</v>
      </c>
      <c r="D40" s="8">
        <f>(E40*'Dataset lengths'!$B$2+F40*'Dataset lengths'!$C$2+G40*'Dataset lengths'!$D$2+J40*'Dataset lengths'!$G$2+K40*'Dataset lengths'!$H$2+P40*'Dataset lengths'!$M$2+Q40*'Dataset lengths'!$N$2+R40*'Dataset lengths'!$O$2+S40*'Dataset lengths'!$P$2+T40*'Dataset lengths'!$Q$2+U40*'Dataset lengths'!$R$2)/'Dataset lengths'!$A$7</f>
        <v>0.3033359899</v>
      </c>
      <c r="E40" s="15">
        <f>'Base Line'!E40*'Base Line coverage'!C40</f>
        <v>0.1555993901</v>
      </c>
      <c r="F40" s="15">
        <f>'Base Line'!F40*'Base Line coverage'!D40</f>
        <v>0.5735920976</v>
      </c>
      <c r="G40" s="15">
        <f>'Base Line'!G40*'Base Line coverage'!E40</f>
        <v>0.5233471211</v>
      </c>
      <c r="H40" s="15">
        <f>'Base Line'!H40*'Base Line coverage'!F40</f>
        <v>0.5870426245</v>
      </c>
      <c r="I40" s="15">
        <f>'Base Line'!I40*'Base Line coverage'!G40</f>
        <v>0.606431553</v>
      </c>
      <c r="J40" s="15">
        <f>'Base Line'!J40*'Base Line coverage'!H40</f>
        <v>0.5933911442</v>
      </c>
      <c r="K40" s="15">
        <f>'Base Line'!K40*'Base Line coverage'!I40</f>
        <v>0.5171122036</v>
      </c>
      <c r="L40" s="15">
        <f>'Base Line'!L40*'Base Line coverage'!J40</f>
        <v>0.4793390379</v>
      </c>
      <c r="M40" s="15">
        <f>'Base Line'!M40*'Base Line coverage'!K40</f>
        <v>0.6073281722</v>
      </c>
      <c r="N40" s="15">
        <f>'Base Line'!N40*'Base Line coverage'!L40</f>
        <v>0.5432875761</v>
      </c>
      <c r="O40" s="15">
        <f>'Base Line'!O40*'Base Line coverage'!M40</f>
        <v>0.4923715563</v>
      </c>
      <c r="P40" s="15">
        <f>'Base Line'!P40*'Base Line coverage'!N40</f>
        <v>0.6083203142</v>
      </c>
      <c r="Q40" s="15">
        <f>'Base Line'!Q40*'Base Line coverage'!O40</f>
        <v>0.198522917</v>
      </c>
      <c r="R40" s="15">
        <f>'Base Line'!R40*'Base Line coverage'!P40</f>
        <v>0.4962724211</v>
      </c>
      <c r="S40" s="15">
        <f>'Base Line'!S40*'Base Line coverage'!Q40</f>
        <v>0.1966343901</v>
      </c>
      <c r="T40" s="15">
        <f>'Base Line'!T40*'Base Line coverage'!R40</f>
        <v>0.07931824416</v>
      </c>
      <c r="U40" s="15">
        <f>'Base Line'!U40*'Base Line coverage'!S40</f>
        <v>0.1765821248</v>
      </c>
    </row>
    <row r="41">
      <c r="A41" s="23" t="s">
        <v>65</v>
      </c>
      <c r="B41" s="24" t="s">
        <v>24</v>
      </c>
      <c r="C41" s="7">
        <f t="shared" si="1"/>
        <v>0.4405748542</v>
      </c>
      <c r="D41" s="8">
        <f>(E41*'Dataset lengths'!$B$2+F41*'Dataset lengths'!$C$2+G41*'Dataset lengths'!$D$2+J41*'Dataset lengths'!$G$2+K41*'Dataset lengths'!$H$2+P41*'Dataset lengths'!$M$2+Q41*'Dataset lengths'!$N$2+R41*'Dataset lengths'!$O$2+S41*'Dataset lengths'!$P$2+T41*'Dataset lengths'!$Q$2+U41*'Dataset lengths'!$R$2)/'Dataset lengths'!$A$7</f>
        <v>0.354736645</v>
      </c>
      <c r="E41" s="15">
        <f>'Base Line'!E41*'Base Line coverage'!C41</f>
        <v>0.199282313</v>
      </c>
      <c r="F41" s="15">
        <f>'Base Line'!F41*'Base Line coverage'!D41</f>
        <v>0.6355906278</v>
      </c>
      <c r="G41" s="15">
        <f>'Base Line'!G41*'Base Line coverage'!E41</f>
        <v>0.60322288</v>
      </c>
      <c r="H41" s="15">
        <f>'Base Line'!H41*'Base Line coverage'!F41</f>
        <v>0.6606852884</v>
      </c>
      <c r="I41" s="15">
        <f>'Base Line'!I41*'Base Line coverage'!G41</f>
        <v>0.6797747751</v>
      </c>
      <c r="J41" s="15">
        <f>'Base Line'!J41*'Base Line coverage'!H41</f>
        <v>0.6672571141</v>
      </c>
      <c r="K41" s="15">
        <f>'Base Line'!K41*'Base Line coverage'!I41</f>
        <v>0.5980056679</v>
      </c>
      <c r="L41" s="15">
        <f>'Base Line'!L41*'Base Line coverage'!J41</f>
        <v>0.5411990749</v>
      </c>
      <c r="M41" s="15">
        <f>'Base Line'!M41*'Base Line coverage'!K41</f>
        <v>0.6962831944</v>
      </c>
      <c r="N41" s="15">
        <f>'Base Line'!N41*'Base Line coverage'!L41</f>
        <v>0.6067548545</v>
      </c>
      <c r="O41" s="15">
        <f>'Base Line'!O41*'Base Line coverage'!M41</f>
        <v>0.5562372311</v>
      </c>
      <c r="P41" s="15">
        <f>'Base Line'!P41*'Base Line coverage'!N41</f>
        <v>0.687043091</v>
      </c>
      <c r="Q41" s="15">
        <f>'Base Line'!Q41*'Base Line coverage'!O41</f>
        <v>0.2327094667</v>
      </c>
      <c r="R41" s="15">
        <f>'Base Line'!R41*'Base Line coverage'!P41</f>
        <v>0.6509402833</v>
      </c>
      <c r="S41" s="15">
        <f>'Base Line'!S41*'Base Line coverage'!Q41</f>
        <v>0.2537754466</v>
      </c>
      <c r="T41" s="15">
        <f>'Base Line'!T41*'Base Line coverage'!R41</f>
        <v>0.1194932238</v>
      </c>
      <c r="U41" s="15">
        <f>'Base Line'!U41*'Base Line coverage'!S41</f>
        <v>0.1990032821</v>
      </c>
    </row>
    <row r="42">
      <c r="A42" s="23" t="s">
        <v>66</v>
      </c>
      <c r="B42" s="24" t="s">
        <v>24</v>
      </c>
      <c r="C42" s="7">
        <f t="shared" si="1"/>
        <v>0.4930117488</v>
      </c>
      <c r="D42" s="8">
        <f>(E42*'Dataset lengths'!$B$2+F42*'Dataset lengths'!$C$2+G42*'Dataset lengths'!$D$2+J42*'Dataset lengths'!$G$2+K42*'Dataset lengths'!$H$2+P42*'Dataset lengths'!$M$2+Q42*'Dataset lengths'!$N$2+R42*'Dataset lengths'!$O$2+S42*'Dataset lengths'!$P$2+T42*'Dataset lengths'!$Q$2+U42*'Dataset lengths'!$R$2)/'Dataset lengths'!$A$7</f>
        <v>0.4105766311</v>
      </c>
      <c r="E42" s="15">
        <f>'Base Line'!E42*'Base Line coverage'!C42</f>
        <v>0.274514427</v>
      </c>
      <c r="F42" s="15">
        <f>'Base Line'!F42*'Base Line coverage'!D42</f>
        <v>0.6510213742</v>
      </c>
      <c r="G42" s="15">
        <f>'Base Line'!G42*'Base Line coverage'!E42</f>
        <v>0.634629433</v>
      </c>
      <c r="H42" s="15">
        <f>'Base Line'!H42*'Base Line coverage'!F42</f>
        <v>0.7384503402</v>
      </c>
      <c r="I42" s="15">
        <f>'Base Line'!I42*'Base Line coverage'!G42</f>
        <v>0.7520011348</v>
      </c>
      <c r="J42" s="15">
        <f>'Base Line'!J42*'Base Line coverage'!H42</f>
        <v>0.7427279495</v>
      </c>
      <c r="K42" s="15">
        <f>'Base Line'!K42*'Base Line coverage'!I42</f>
        <v>0.6427712826</v>
      </c>
      <c r="L42" s="15">
        <f>'Base Line'!L42*'Base Line coverage'!J42</f>
        <v>0.5893591756</v>
      </c>
      <c r="M42" s="15">
        <f>'Base Line'!M42*'Base Line coverage'!K42</f>
        <v>0.7295521159</v>
      </c>
      <c r="N42" s="15">
        <f>'Base Line'!N42*'Base Line coverage'!L42</f>
        <v>0.6610845335</v>
      </c>
      <c r="O42" s="15">
        <f>'Base Line'!O42*'Base Line coverage'!M42</f>
        <v>0.5973602436</v>
      </c>
      <c r="P42" s="15">
        <f>'Base Line'!P42*'Base Line coverage'!N42</f>
        <v>0.7136628418</v>
      </c>
      <c r="Q42" s="15">
        <f>'Base Line'!Q42*'Base Line coverage'!O42</f>
        <v>0.2832260818</v>
      </c>
      <c r="R42" s="15">
        <f>'Base Line'!R42*'Base Line coverage'!P42</f>
        <v>0.7579837965</v>
      </c>
      <c r="S42" s="15">
        <f>'Base Line'!S42*'Base Line coverage'!Q42</f>
        <v>0.3234208965</v>
      </c>
      <c r="T42" s="15">
        <f>'Base Line'!T42*'Base Line coverage'!R42</f>
        <v>0.1879385942</v>
      </c>
      <c r="U42" s="15">
        <f>'Base Line'!U42*'Base Line coverage'!S42</f>
        <v>0.2112325595</v>
      </c>
    </row>
    <row r="43">
      <c r="A43" s="5" t="s">
        <v>20</v>
      </c>
      <c r="C43" s="7">
        <f t="shared" si="1"/>
        <v>0.7519351154</v>
      </c>
      <c r="D43" s="8">
        <f>(E43*'Dataset lengths'!$B$2+F43*'Dataset lengths'!$C$2+G43*'Dataset lengths'!$D$2+J43*'Dataset lengths'!$G$2+K43*'Dataset lengths'!$H$2+P43*'Dataset lengths'!$M$2+Q43*'Dataset lengths'!$N$2+R43*'Dataset lengths'!$O$2+S43*'Dataset lengths'!$P$2+T43*'Dataset lengths'!$Q$2+U43*'Dataset lengths'!$R$2)/'Dataset lengths'!$A$7</f>
        <v>0.7040005863</v>
      </c>
      <c r="E43" s="15">
        <f>'Base Line'!E43*'Base Line coverage'!C43</f>
        <v>0.6441941135</v>
      </c>
      <c r="F43" s="15">
        <f>'Base Line'!F43*'Base Line coverage'!D43</f>
        <v>0.7276852469</v>
      </c>
      <c r="G43" s="15">
        <f>'Base Line'!G43*'Base Line coverage'!E43</f>
        <v>0.7950869955</v>
      </c>
      <c r="H43" s="15">
        <f>'Base Line'!H43*'Base Line coverage'!F43</f>
        <v>0.8518779304</v>
      </c>
      <c r="I43" s="15">
        <f>'Base Line'!I43*'Base Line coverage'!G43</f>
        <v>0.8632246593</v>
      </c>
      <c r="J43" s="15">
        <f>'Base Line'!J43*'Base Line coverage'!H43</f>
        <v>0.855705902</v>
      </c>
      <c r="K43" s="15">
        <f>'Base Line'!K43*'Base Line coverage'!I43</f>
        <v>0.8277949527</v>
      </c>
      <c r="L43" s="15">
        <f>'Base Line'!L43*'Base Line coverage'!J43</f>
        <v>0.7759931808</v>
      </c>
      <c r="M43" s="15">
        <f>'Base Line'!M43*'Base Line coverage'!K43</f>
        <v>0.8574899192</v>
      </c>
      <c r="N43" s="15">
        <f>'Base Line'!N43*'Base Line coverage'!L43</f>
        <v>0.8194411062</v>
      </c>
      <c r="O43" s="15">
        <f>'Base Line'!O43*'Base Line coverage'!M43</f>
        <v>0.7781565545</v>
      </c>
      <c r="P43" s="15">
        <f>'Base Line'!P43*'Base Line coverage'!N43</f>
        <v>0.8977500016</v>
      </c>
      <c r="Q43" s="15">
        <f>'Base Line'!Q43*'Base Line coverage'!O43</f>
        <v>0.6167113591</v>
      </c>
      <c r="R43" s="15">
        <f>'Base Line'!R43*'Base Line coverage'!P43</f>
        <v>0.8901747464</v>
      </c>
      <c r="S43" s="15">
        <f>'Base Line'!S43*'Base Line coverage'!Q43</f>
        <v>0.7898230071</v>
      </c>
      <c r="T43" s="15">
        <f>'Base Line'!T43*'Base Line coverage'!R43</f>
        <v>0.5925396343</v>
      </c>
      <c r="U43" s="15">
        <f>'Base Line'!U43*'Base Line coverage'!S43</f>
        <v>0.6338203101</v>
      </c>
    </row>
    <row r="44">
      <c r="A44" s="5" t="s">
        <v>21</v>
      </c>
      <c r="C44" s="7">
        <f t="shared" si="1"/>
        <v>0.7493310956</v>
      </c>
      <c r="D44" s="8">
        <f>(E44*'Dataset lengths'!$B$2+F44*'Dataset lengths'!$C$2+G44*'Dataset lengths'!$D$2+J44*'Dataset lengths'!$G$2+K44*'Dataset lengths'!$H$2+P44*'Dataset lengths'!$M$2+Q44*'Dataset lengths'!$N$2+R44*'Dataset lengths'!$O$2+S44*'Dataset lengths'!$P$2+T44*'Dataset lengths'!$Q$2+U44*'Dataset lengths'!$R$2)/'Dataset lengths'!$A$7</f>
        <v>0.7001642511</v>
      </c>
      <c r="E44" s="15">
        <f>'Base Line'!E44*'Base Line coverage'!C44</f>
        <v>0.6434964962</v>
      </c>
      <c r="F44" s="15">
        <f>'Base Line'!F44*'Base Line coverage'!D44</f>
        <v>0.7728845388</v>
      </c>
      <c r="G44" s="15">
        <f>'Base Line'!G44*'Base Line coverage'!E44</f>
        <v>0.8101669336</v>
      </c>
      <c r="H44" s="15">
        <f>'Base Line'!H44*'Base Line coverage'!F44</f>
        <v>0.8593612432</v>
      </c>
      <c r="I44" s="15">
        <f>'Base Line'!I44*'Base Line coverage'!G44</f>
        <v>0.8668068256</v>
      </c>
      <c r="J44" s="15">
        <f>'Base Line'!J44*'Base Line coverage'!H44</f>
        <v>0.8619611307</v>
      </c>
      <c r="K44" s="15">
        <f>'Base Line'!K44*'Base Line coverage'!I44</f>
        <v>0.8179271022</v>
      </c>
      <c r="L44" s="15">
        <f>'Base Line'!L44*'Base Line coverage'!J44</f>
        <v>0.7688437099</v>
      </c>
      <c r="M44" s="15">
        <f>'Base Line'!M44*'Base Line coverage'!K44</f>
        <v>0.8754778889</v>
      </c>
      <c r="N44" s="15">
        <f>'Base Line'!N44*'Base Line coverage'!L44</f>
        <v>0.8044480046</v>
      </c>
      <c r="O44" s="15">
        <f>'Base Line'!O44*'Base Line coverage'!M44</f>
        <v>0.7607321109</v>
      </c>
      <c r="P44" s="15">
        <f>'Base Line'!P44*'Base Line coverage'!N44</f>
        <v>0.8846368239</v>
      </c>
      <c r="Q44" s="15">
        <f>'Base Line'!Q44*'Base Line coverage'!O44</f>
        <v>0.5682822572</v>
      </c>
      <c r="R44" s="15">
        <f>'Base Line'!R44*'Base Line coverage'!P44</f>
        <v>0.8741516009</v>
      </c>
      <c r="S44" s="15">
        <f>'Base Line'!S44*'Base Line coverage'!Q44</f>
        <v>0.8088846158</v>
      </c>
      <c r="T44" s="15">
        <f>'Base Line'!T44*'Base Line coverage'!R44</f>
        <v>0.5764077323</v>
      </c>
      <c r="U44" s="15">
        <f>'Base Line'!U44*'Base Line coverage'!S44</f>
        <v>0.6238428197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FC5E8"/>
    <outlinePr summaryBelow="0" summaryRight="0"/>
  </sheetPr>
  <sheetViews>
    <sheetView workbookViewId="0"/>
  </sheetViews>
  <sheetFormatPr customHeight="1" defaultColWidth="14.43" defaultRowHeight="15.75"/>
  <cols>
    <col customWidth="1" min="1" max="1" width="13.57"/>
    <col customWidth="1" min="2" max="3" width="29.86"/>
  </cols>
  <sheetData>
    <row r="1">
      <c r="A1" s="1" t="s">
        <v>0</v>
      </c>
      <c r="B1" s="1" t="s">
        <v>22</v>
      </c>
      <c r="C1" s="1" t="s">
        <v>69</v>
      </c>
      <c r="D1" s="1" t="s">
        <v>70</v>
      </c>
      <c r="E1" s="2" t="s">
        <v>71</v>
      </c>
      <c r="F1" s="3" t="s">
        <v>72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</row>
    <row r="2">
      <c r="A2" s="28" t="s">
        <v>23</v>
      </c>
      <c r="B2" s="24" t="s">
        <v>73</v>
      </c>
      <c r="C2" s="24">
        <f t="shared" ref="C2:C21" si="1">E2-$E$2</f>
        <v>0</v>
      </c>
      <c r="D2" s="29">
        <f t="shared" ref="D2:D21" si="2">F2-$F$2</f>
        <v>0</v>
      </c>
      <c r="E2" s="7">
        <f t="shared" ref="E2:E141" si="3">AVERAGE(G2,H2,I2,L2,M2,R2,S2,T2,U2,V2,W2)</f>
        <v>0.6155354907</v>
      </c>
      <c r="F2" s="8">
        <f>(G2*'Base Line coverage'!$C$2*'Dataset lengths'!$B$2+H2*'Base Line coverage'!$D$2*'Dataset lengths'!$C$2+I2*'Base Line coverage'!$E$2*'Dataset lengths'!$D$2+L2*'Base Line coverage'!$H$2*'Dataset lengths'!$G$2+M2*'Base Line coverage'!$I$2*'Dataset lengths'!$H$2+R2*'Base Line coverage'!$N$2*'Dataset lengths'!$M$2+S2*'Base Line coverage'!$O$2*'Dataset lengths'!$N$2+T2*'Base Line coverage'!$P$2*'Dataset lengths'!$O$2+U2*'Base Line coverage'!$Q$2*'Dataset lengths'!$P$2+V2*'Base Line coverage'!$R$2*'Dataset lengths'!$Q$2+W2*'Base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0.5553848236</v>
      </c>
      <c r="G2" s="15">
        <v>0.441965510914037</v>
      </c>
      <c r="H2" s="15">
        <v>0.683968983130384</v>
      </c>
      <c r="I2" s="15">
        <v>0.67130970168792</v>
      </c>
      <c r="J2" s="15">
        <v>0.771426351484032</v>
      </c>
      <c r="K2" s="15">
        <v>0.76985194612394</v>
      </c>
      <c r="L2" s="15">
        <v>0.770806055277079</v>
      </c>
      <c r="M2" s="15">
        <v>0.700016648627219</v>
      </c>
      <c r="N2" s="15">
        <v>0.635451409960629</v>
      </c>
      <c r="O2" s="15">
        <v>0.771723927695167</v>
      </c>
      <c r="P2" s="15">
        <v>0.665138987209825</v>
      </c>
      <c r="Q2" s="15">
        <v>0.658314845189786</v>
      </c>
      <c r="R2" s="15">
        <v>0.760782860385084</v>
      </c>
      <c r="S2" s="15">
        <v>0.497255946061577</v>
      </c>
      <c r="T2" s="15">
        <v>0.788027194234289</v>
      </c>
      <c r="U2" s="15">
        <v>0.558999181702164</v>
      </c>
      <c r="V2" s="15">
        <v>0.36354855754856</v>
      </c>
      <c r="W2" s="15">
        <v>0.534209758231931</v>
      </c>
    </row>
    <row r="3">
      <c r="A3" s="28" t="s">
        <v>23</v>
      </c>
      <c r="B3" s="24" t="s">
        <v>75</v>
      </c>
      <c r="C3" s="24">
        <f t="shared" si="1"/>
        <v>-0.02667101264</v>
      </c>
      <c r="D3" s="29">
        <f t="shared" si="2"/>
        <v>-0.02755836647</v>
      </c>
      <c r="E3" s="7">
        <f t="shared" si="3"/>
        <v>0.5888644781</v>
      </c>
      <c r="F3" s="8">
        <f>(G3*'Base Line coverage'!$C$2*'Dataset lengths'!$B$2+H3*'Base Line coverage'!$D$2*'Dataset lengths'!$C$2+I3*'Base Line coverage'!$E$2*'Dataset lengths'!$D$2+L3*'Base Line coverage'!$H$2*'Dataset lengths'!$G$2+M3*'Base Line coverage'!$I$2*'Dataset lengths'!$H$2+R3*'Base Line coverage'!$N$2*'Dataset lengths'!$M$2+S3*'Base Line coverage'!$O$2*'Dataset lengths'!$N$2+T3*'Base Line coverage'!$P$2*'Dataset lengths'!$O$2+U3*'Base Line coverage'!$Q$2*'Dataset lengths'!$P$2+V3*'Base Line coverage'!$R$2*'Dataset lengths'!$Q$2+W3*'Base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0.5278264572</v>
      </c>
      <c r="G3" s="15">
        <v>0.432774528311556</v>
      </c>
      <c r="H3" s="15">
        <v>0.667004873451542</v>
      </c>
      <c r="I3" s="15">
        <v>0.633474777125183</v>
      </c>
      <c r="J3" s="15">
        <v>0.735604113024281</v>
      </c>
      <c r="K3" s="15">
        <v>0.736647615039558</v>
      </c>
      <c r="L3" s="15">
        <v>0.736007925963715</v>
      </c>
      <c r="M3" s="15">
        <v>0.674267016429172</v>
      </c>
      <c r="N3" s="15">
        <v>0.601316698212382</v>
      </c>
      <c r="O3" s="15">
        <v>0.74745186017482</v>
      </c>
      <c r="P3" s="15">
        <v>0.618068790661272</v>
      </c>
      <c r="Q3" s="15">
        <v>0.651409122141223</v>
      </c>
      <c r="R3" s="15">
        <v>0.725770675888189</v>
      </c>
      <c r="S3" s="15">
        <v>0.47878273620362</v>
      </c>
      <c r="T3" s="15">
        <v>0.765105194514964</v>
      </c>
      <c r="U3" s="15">
        <v>0.532868801979742</v>
      </c>
      <c r="V3" s="15">
        <v>0.351932625940289</v>
      </c>
      <c r="W3" s="15">
        <v>0.479520103003359</v>
      </c>
    </row>
    <row r="4">
      <c r="A4" s="28" t="s">
        <v>23</v>
      </c>
      <c r="B4" s="24" t="s">
        <v>76</v>
      </c>
      <c r="C4" s="24">
        <f t="shared" si="1"/>
        <v>0.0001453298941</v>
      </c>
      <c r="D4" s="29">
        <f t="shared" si="2"/>
        <v>0.0002531301315</v>
      </c>
      <c r="E4" s="7">
        <f t="shared" si="3"/>
        <v>0.6156808206</v>
      </c>
      <c r="F4" s="8">
        <f>(G4*'Base Line coverage'!$C$2*'Dataset lengths'!$B$2+H4*'Base Line coverage'!$D$2*'Dataset lengths'!$C$2+I4*'Base Line coverage'!$E$2*'Dataset lengths'!$D$2+L4*'Base Line coverage'!$H$2*'Dataset lengths'!$G$2+M4*'Base Line coverage'!$I$2*'Dataset lengths'!$H$2+R4*'Base Line coverage'!$N$2*'Dataset lengths'!$M$2+S4*'Base Line coverage'!$O$2*'Dataset lengths'!$N$2+T4*'Base Line coverage'!$P$2*'Dataset lengths'!$O$2+U4*'Base Line coverage'!$Q$2*'Dataset lengths'!$P$2+V4*'Base Line coverage'!$R$2*'Dataset lengths'!$Q$2+W4*'Base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0.5556379538</v>
      </c>
      <c r="G4" s="15">
        <v>0.44407445533326</v>
      </c>
      <c r="H4" s="15">
        <v>0.688442926232351</v>
      </c>
      <c r="I4" s="15">
        <v>0.673331311680342</v>
      </c>
      <c r="J4" s="15">
        <v>0.771009833195144</v>
      </c>
      <c r="K4" s="15">
        <v>0.770199251941775</v>
      </c>
      <c r="L4" s="15">
        <v>0.770848666248563</v>
      </c>
      <c r="M4" s="15">
        <v>0.700430235981271</v>
      </c>
      <c r="N4" s="15">
        <v>0.637074551330351</v>
      </c>
      <c r="O4" s="15">
        <v>0.773527171814265</v>
      </c>
      <c r="P4" s="15">
        <v>0.669883703231377</v>
      </c>
      <c r="Q4" s="15">
        <v>0.654356074010214</v>
      </c>
      <c r="R4" s="15">
        <v>0.755515734003217</v>
      </c>
      <c r="S4" s="15">
        <v>0.497788076049557</v>
      </c>
      <c r="T4" s="15">
        <v>0.796038766951723</v>
      </c>
      <c r="U4" s="15">
        <v>0.549482055335507</v>
      </c>
      <c r="V4" s="15">
        <v>0.364217862739866</v>
      </c>
      <c r="W4" s="15">
        <v>0.532318936080144</v>
      </c>
    </row>
    <row r="5">
      <c r="A5" s="28" t="s">
        <v>23</v>
      </c>
      <c r="B5" s="24" t="s">
        <v>77</v>
      </c>
      <c r="C5" s="24">
        <f t="shared" si="1"/>
        <v>0.0003906191846</v>
      </c>
      <c r="D5" s="29">
        <f t="shared" si="2"/>
        <v>0.0004939616693</v>
      </c>
      <c r="E5" s="7">
        <f t="shared" si="3"/>
        <v>0.6159261099</v>
      </c>
      <c r="F5" s="8">
        <f>(G5*'Base Line coverage'!$C$2*'Dataset lengths'!$B$2+H5*'Base Line coverage'!$D$2*'Dataset lengths'!$C$2+I5*'Base Line coverage'!$E$2*'Dataset lengths'!$D$2+L5*'Base Line coverage'!$H$2*'Dataset lengths'!$G$2+M5*'Base Line coverage'!$I$2*'Dataset lengths'!$H$2+R5*'Base Line coverage'!$N$2*'Dataset lengths'!$M$2+S5*'Base Line coverage'!$O$2*'Dataset lengths'!$N$2+T5*'Base Line coverage'!$P$2*'Dataset lengths'!$O$2+U5*'Base Line coverage'!$Q$2*'Dataset lengths'!$P$2+V5*'Base Line coverage'!$R$2*'Dataset lengths'!$Q$2+W5*'Base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0.5558787853</v>
      </c>
      <c r="G5" s="15">
        <v>0.444017764411427</v>
      </c>
      <c r="H5" s="15">
        <v>0.688598732325157</v>
      </c>
      <c r="I5" s="15">
        <v>0.673313873624974</v>
      </c>
      <c r="J5" s="15">
        <v>0.771293157081504</v>
      </c>
      <c r="K5" s="15">
        <v>0.77047488798</v>
      </c>
      <c r="L5" s="15">
        <v>0.77105591936425</v>
      </c>
      <c r="M5" s="15">
        <v>0.700270093648271</v>
      </c>
      <c r="N5" s="15">
        <v>0.637708960015399</v>
      </c>
      <c r="O5" s="15">
        <v>0.773344982472081</v>
      </c>
      <c r="P5" s="15">
        <v>0.669118048138916</v>
      </c>
      <c r="Q5" s="15">
        <v>0.655086624053584</v>
      </c>
      <c r="R5" s="15">
        <v>0.754619666859414</v>
      </c>
      <c r="S5" s="15">
        <v>0.499789665912602</v>
      </c>
      <c r="T5" s="15">
        <v>0.796038766951723</v>
      </c>
      <c r="U5" s="15">
        <v>0.550138597539588</v>
      </c>
      <c r="V5" s="15">
        <v>0.364431969624354</v>
      </c>
      <c r="W5" s="15">
        <v>0.532912158568829</v>
      </c>
    </row>
    <row r="6">
      <c r="A6" s="28" t="s">
        <v>23</v>
      </c>
      <c r="B6" s="24" t="s">
        <v>78</v>
      </c>
      <c r="C6" s="24">
        <f t="shared" si="1"/>
        <v>-0.000776486449</v>
      </c>
      <c r="D6" s="29">
        <f t="shared" si="2"/>
        <v>0.001479142409</v>
      </c>
      <c r="E6" s="7">
        <f t="shared" si="3"/>
        <v>0.6147590043</v>
      </c>
      <c r="F6" s="8">
        <f>(G6*'Base Line coverage'!$C$2*'Dataset lengths'!$B$2+H6*'Base Line coverage'!$D$2*'Dataset lengths'!$C$2+I6*'Base Line coverage'!$E$2*'Dataset lengths'!$D$2+L6*'Base Line coverage'!$H$2*'Dataset lengths'!$G$2+M6*'Base Line coverage'!$I$2*'Dataset lengths'!$H$2+R6*'Base Line coverage'!$N$2*'Dataset lengths'!$M$2+S6*'Base Line coverage'!$O$2*'Dataset lengths'!$N$2+T6*'Base Line coverage'!$P$2*'Dataset lengths'!$O$2+U6*'Base Line coverage'!$Q$2*'Dataset lengths'!$P$2+V6*'Base Line coverage'!$R$2*'Dataset lengths'!$Q$2+W6*'Base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0.556863966</v>
      </c>
      <c r="G6" s="15">
        <v>0.443777267318187</v>
      </c>
      <c r="H6" s="15">
        <v>0.683302767818734</v>
      </c>
      <c r="I6" s="15">
        <v>0.676974311779178</v>
      </c>
      <c r="J6" s="15">
        <v>0.77835274808381</v>
      </c>
      <c r="K6" s="15">
        <v>0.776320268149593</v>
      </c>
      <c r="L6" s="15">
        <v>0.777664250375429</v>
      </c>
      <c r="M6" s="15">
        <v>0.691020714454263</v>
      </c>
      <c r="N6" s="15">
        <v>0.6260331405991</v>
      </c>
      <c r="O6" s="15">
        <v>0.767514923522189</v>
      </c>
      <c r="P6" s="15">
        <v>0.671535641789728</v>
      </c>
      <c r="Q6" s="15">
        <v>0.634629722736487</v>
      </c>
      <c r="R6" s="15">
        <v>0.765503604362194</v>
      </c>
      <c r="S6" s="15">
        <v>0.484660575703879</v>
      </c>
      <c r="T6" s="15">
        <v>0.787359563174503</v>
      </c>
      <c r="U6" s="15">
        <v>0.554499132011693</v>
      </c>
      <c r="V6" s="15">
        <v>0.360922947334522</v>
      </c>
      <c r="W6" s="15">
        <v>0.536663912528448</v>
      </c>
    </row>
    <row r="7">
      <c r="A7" s="28" t="s">
        <v>23</v>
      </c>
      <c r="B7" s="24" t="s">
        <v>79</v>
      </c>
      <c r="C7" s="24">
        <f t="shared" si="1"/>
        <v>-0.00125387508</v>
      </c>
      <c r="D7" s="29">
        <f t="shared" si="2"/>
        <v>-0.000242695758</v>
      </c>
      <c r="E7" s="7">
        <f t="shared" si="3"/>
        <v>0.6142816156</v>
      </c>
      <c r="F7" s="8">
        <f>(G7*'Base Line coverage'!$C$2*'Dataset lengths'!$B$2+H7*'Base Line coverage'!$D$2*'Dataset lengths'!$C$2+I7*'Base Line coverage'!$E$2*'Dataset lengths'!$D$2+L7*'Base Line coverage'!$H$2*'Dataset lengths'!$G$2+M7*'Base Line coverage'!$I$2*'Dataset lengths'!$H$2+R7*'Base Line coverage'!$N$2*'Dataset lengths'!$M$2+S7*'Base Line coverage'!$O$2*'Dataset lengths'!$N$2+T7*'Base Line coverage'!$P$2*'Dataset lengths'!$O$2+U7*'Base Line coverage'!$Q$2*'Dataset lengths'!$P$2+V7*'Base Line coverage'!$R$2*'Dataset lengths'!$Q$2+W7*'Base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0.5551421279</v>
      </c>
      <c r="G7" s="15">
        <v>0.441718893367772</v>
      </c>
      <c r="H7" s="15">
        <v>0.68305463218945</v>
      </c>
      <c r="I7" s="15">
        <v>0.670027729694086</v>
      </c>
      <c r="J7" s="15">
        <v>0.770543501402833</v>
      </c>
      <c r="K7" s="15">
        <v>0.769482925818075</v>
      </c>
      <c r="L7" s="15">
        <v>0.770126720755846</v>
      </c>
      <c r="M7" s="15">
        <v>0.69821225102847</v>
      </c>
      <c r="N7" s="15">
        <v>0.632706805011133</v>
      </c>
      <c r="O7" s="15">
        <v>0.768880626307695</v>
      </c>
      <c r="P7" s="15">
        <v>0.663381498824724</v>
      </c>
      <c r="Q7" s="15">
        <v>0.656224451995874</v>
      </c>
      <c r="R7" s="15">
        <v>0.75440111389751</v>
      </c>
      <c r="S7" s="15">
        <v>0.501344559501334</v>
      </c>
      <c r="T7" s="15">
        <v>0.778902903083878</v>
      </c>
      <c r="U7" s="15">
        <v>0.5607745812457</v>
      </c>
      <c r="V7" s="15">
        <v>0.363511092125918</v>
      </c>
      <c r="W7" s="15">
        <v>0.535023295033291</v>
      </c>
      <c r="X7" s="33" t="s">
        <v>80</v>
      </c>
    </row>
    <row r="8">
      <c r="A8" s="28" t="s">
        <v>23</v>
      </c>
      <c r="B8" s="24" t="s">
        <v>81</v>
      </c>
      <c r="C8" s="24">
        <f t="shared" si="1"/>
        <v>0.001989814212</v>
      </c>
      <c r="D8" s="29">
        <f t="shared" si="2"/>
        <v>0.006131420329</v>
      </c>
      <c r="E8" s="7">
        <f t="shared" si="3"/>
        <v>0.6175253049</v>
      </c>
      <c r="F8" s="8">
        <f>(G8*'Base Line coverage'!$C$2*'Dataset lengths'!$B$2+H8*'Base Line coverage'!$D$2*'Dataset lengths'!$C$2+I8*'Base Line coverage'!$E$2*'Dataset lengths'!$D$2+L8*'Base Line coverage'!$H$2*'Dataset lengths'!$G$2+M8*'Base Line coverage'!$I$2*'Dataset lengths'!$H$2+R8*'Base Line coverage'!$N$2*'Dataset lengths'!$M$2+S8*'Base Line coverage'!$O$2*'Dataset lengths'!$N$2+T8*'Base Line coverage'!$P$2*'Dataset lengths'!$O$2+U8*'Base Line coverage'!$Q$2*'Dataset lengths'!$P$2+V8*'Base Line coverage'!$R$2*'Dataset lengths'!$Q$2+W8*'Base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0.561516244</v>
      </c>
      <c r="G8" s="15">
        <v>0.45482738115886</v>
      </c>
      <c r="H8" s="15">
        <v>0.665340056496921</v>
      </c>
      <c r="I8" s="15">
        <v>0.681871167272858</v>
      </c>
      <c r="J8" s="15">
        <v>0.782912394161085</v>
      </c>
      <c r="K8" s="15">
        <v>0.77871482749005</v>
      </c>
      <c r="L8" s="15">
        <v>0.781624470993531</v>
      </c>
      <c r="M8" s="15">
        <v>0.676848390798595</v>
      </c>
      <c r="N8" s="15">
        <v>0.60160728138668</v>
      </c>
      <c r="O8" s="15">
        <v>0.76051713130822</v>
      </c>
      <c r="P8" s="15">
        <v>0.661461497214307</v>
      </c>
      <c r="Q8" s="15">
        <v>0.612033674885829</v>
      </c>
      <c r="R8" s="15">
        <v>0.788123835919176</v>
      </c>
      <c r="S8" s="15">
        <v>0.482300164243434</v>
      </c>
      <c r="T8" s="15">
        <v>0.81117173764021</v>
      </c>
      <c r="U8" s="15">
        <v>0.543972572006261</v>
      </c>
      <c r="V8" s="15">
        <v>0.37145712224903</v>
      </c>
      <c r="W8" s="15">
        <v>0.535241455353745</v>
      </c>
    </row>
    <row r="9">
      <c r="A9" s="28" t="s">
        <v>23</v>
      </c>
      <c r="B9" s="24" t="s">
        <v>85</v>
      </c>
      <c r="C9" s="24">
        <f t="shared" si="1"/>
        <v>0.001087231744</v>
      </c>
      <c r="D9" s="29">
        <f t="shared" si="2"/>
        <v>0.002790018388</v>
      </c>
      <c r="E9" s="7">
        <f t="shared" si="3"/>
        <v>0.6166227225</v>
      </c>
      <c r="F9" s="8">
        <f>(G9*'Base Line coverage'!$C$2*'Dataset lengths'!$B$2+H9*'Base Line coverage'!$D$2*'Dataset lengths'!$C$2+I9*'Base Line coverage'!$E$2*'Dataset lengths'!$D$2+L9*'Base Line coverage'!$H$2*'Dataset lengths'!$G$2+M9*'Base Line coverage'!$I$2*'Dataset lengths'!$H$2+R9*'Base Line coverage'!$N$2*'Dataset lengths'!$M$2+S9*'Base Line coverage'!$O$2*'Dataset lengths'!$N$2+T9*'Base Line coverage'!$P$2*'Dataset lengths'!$O$2+U9*'Base Line coverage'!$Q$2*'Dataset lengths'!$P$2+V9*'Base Line coverage'!$R$2*'Dataset lengths'!$Q$2+W9*'Base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0.558174842</v>
      </c>
      <c r="G9" s="15">
        <v>0.445602420112146</v>
      </c>
      <c r="H9" s="15">
        <v>0.687316217357517</v>
      </c>
      <c r="I9" s="15">
        <v>0.678701813801383</v>
      </c>
      <c r="J9" s="15">
        <v>0.78027376926897</v>
      </c>
      <c r="K9" s="15">
        <v>0.778547297726582</v>
      </c>
      <c r="L9" s="15">
        <v>0.779701116641885</v>
      </c>
      <c r="M9" s="15">
        <v>0.69206327650803</v>
      </c>
      <c r="N9" s="15">
        <v>0.626141125056129</v>
      </c>
      <c r="O9" s="15">
        <v>0.770849562308858</v>
      </c>
      <c r="P9" s="15">
        <v>0.674685382651493</v>
      </c>
      <c r="Q9" s="15">
        <v>0.631677520507841</v>
      </c>
      <c r="R9" s="15">
        <v>0.772409877958335</v>
      </c>
      <c r="S9" s="15">
        <v>0.485790741687525</v>
      </c>
      <c r="T9" s="15">
        <v>0.789585000040457</v>
      </c>
      <c r="U9" s="15">
        <v>0.552534976584484</v>
      </c>
      <c r="V9" s="15">
        <v>0.361265920828669</v>
      </c>
      <c r="W9" s="15">
        <v>0.537878585465306</v>
      </c>
    </row>
    <row r="10">
      <c r="A10" s="28" t="s">
        <v>23</v>
      </c>
      <c r="B10" s="24" t="s">
        <v>87</v>
      </c>
      <c r="C10" s="24">
        <f t="shared" si="1"/>
        <v>-0.003088208947</v>
      </c>
      <c r="D10" s="29">
        <f t="shared" si="2"/>
        <v>0.004374078489</v>
      </c>
      <c r="E10" s="7">
        <f t="shared" si="3"/>
        <v>0.6124472818</v>
      </c>
      <c r="F10" s="8">
        <f>(G10*'Base Line coverage'!$C$2*'Dataset lengths'!$B$2+H10*'Base Line coverage'!$D$2*'Dataset lengths'!$C$2+I10*'Base Line coverage'!$E$2*'Dataset lengths'!$D$2+L10*'Base Line coverage'!$H$2*'Dataset lengths'!$G$2+M10*'Base Line coverage'!$I$2*'Dataset lengths'!$H$2+R10*'Base Line coverage'!$N$2*'Dataset lengths'!$M$2+S10*'Base Line coverage'!$O$2*'Dataset lengths'!$N$2+T10*'Base Line coverage'!$P$2*'Dataset lengths'!$O$2+U10*'Base Line coverage'!$Q$2*'Dataset lengths'!$P$2+V10*'Base Line coverage'!$R$2*'Dataset lengths'!$Q$2+W10*'Base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0.5597589021</v>
      </c>
      <c r="G10" s="15">
        <v>0.45510091786578</v>
      </c>
      <c r="H10" s="15">
        <v>0.659780087222131</v>
      </c>
      <c r="I10" s="15">
        <v>0.673999338445549</v>
      </c>
      <c r="J10" s="15">
        <v>0.780471565869168</v>
      </c>
      <c r="K10" s="15">
        <v>0.776627534139776</v>
      </c>
      <c r="L10" s="15">
        <v>0.779532239620574</v>
      </c>
      <c r="M10" s="15">
        <v>0.68210962570816</v>
      </c>
      <c r="N10" s="15">
        <v>0.607994112084728</v>
      </c>
      <c r="O10" s="15">
        <v>0.759951913978924</v>
      </c>
      <c r="P10" s="15">
        <v>0.65821793428432</v>
      </c>
      <c r="Q10" s="15">
        <v>0.624292514627951</v>
      </c>
      <c r="R10" s="15">
        <v>0.775688172386883</v>
      </c>
      <c r="S10" s="15">
        <v>0.485602787517459</v>
      </c>
      <c r="T10" s="15">
        <v>0.781350883636428</v>
      </c>
      <c r="U10" s="15">
        <v>0.540104444187217</v>
      </c>
      <c r="V10" s="15">
        <v>0.371200619684529</v>
      </c>
      <c r="W10" s="15">
        <v>0.532450983108408</v>
      </c>
    </row>
    <row r="11">
      <c r="A11" s="28" t="s">
        <v>23</v>
      </c>
      <c r="B11" s="24" t="s">
        <v>88</v>
      </c>
      <c r="C11" s="24">
        <f t="shared" si="1"/>
        <v>-0.0005689632596</v>
      </c>
      <c r="D11" s="29">
        <f t="shared" si="2"/>
        <v>0.0001102326</v>
      </c>
      <c r="E11" s="7">
        <f t="shared" si="3"/>
        <v>0.6149665274</v>
      </c>
      <c r="F11" s="8">
        <f>(G11*'Base Line coverage'!$C$2*'Dataset lengths'!$B$2+H11*'Base Line coverage'!$D$2*'Dataset lengths'!$C$2+I11*'Base Line coverage'!$E$2*'Dataset lengths'!$D$2+L11*'Base Line coverage'!$H$2*'Dataset lengths'!$G$2+M11*'Base Line coverage'!$I$2*'Dataset lengths'!$H$2+R11*'Base Line coverage'!$N$2*'Dataset lengths'!$M$2+S11*'Base Line coverage'!$O$2*'Dataset lengths'!$N$2+T11*'Base Line coverage'!$P$2*'Dataset lengths'!$O$2+U11*'Base Line coverage'!$Q$2*'Dataset lengths'!$P$2+V11*'Base Line coverage'!$R$2*'Dataset lengths'!$Q$2+W11*'Base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0.5554950562</v>
      </c>
      <c r="G11" s="15">
        <v>0.444000865461479</v>
      </c>
      <c r="H11" s="15">
        <v>0.688079090152667</v>
      </c>
      <c r="I11" s="15">
        <v>0.673022218221456</v>
      </c>
      <c r="J11" s="15">
        <v>0.770968849996419</v>
      </c>
      <c r="K11" s="15">
        <v>0.770173694739008</v>
      </c>
      <c r="L11" s="15">
        <v>0.770805280882113</v>
      </c>
      <c r="M11" s="15">
        <v>0.700511807629597</v>
      </c>
      <c r="N11" s="15">
        <v>0.636668484778397</v>
      </c>
      <c r="O11" s="15">
        <v>0.773169965938644</v>
      </c>
      <c r="P11" s="15">
        <v>0.67032768266136</v>
      </c>
      <c r="Q11" s="15">
        <v>0.654736350059483</v>
      </c>
      <c r="R11" s="15">
        <v>0.755515734003217</v>
      </c>
      <c r="S11" s="15">
        <v>0.498107842234995</v>
      </c>
      <c r="T11" s="15">
        <v>0.791142805846625</v>
      </c>
      <c r="U11" s="15">
        <v>0.547214249138911</v>
      </c>
      <c r="V11" s="15">
        <v>0.364152092084045</v>
      </c>
      <c r="W11" s="15">
        <v>0.532079816289998</v>
      </c>
    </row>
    <row r="12">
      <c r="A12" s="28" t="s">
        <v>23</v>
      </c>
      <c r="B12" s="24" t="s">
        <v>89</v>
      </c>
      <c r="C12" s="24">
        <f t="shared" si="1"/>
        <v>0.0001963821176</v>
      </c>
      <c r="D12" s="29">
        <f t="shared" si="2"/>
        <v>0.002121000698</v>
      </c>
      <c r="E12" s="7">
        <f t="shared" si="3"/>
        <v>0.6157318728</v>
      </c>
      <c r="F12" s="8">
        <f>(G12*'Base Line coverage'!$C$2*'Dataset lengths'!$B$2+H12*'Base Line coverage'!$D$2*'Dataset lengths'!$C$2+I12*'Base Line coverage'!$E$2*'Dataset lengths'!$D$2+L12*'Base Line coverage'!$H$2*'Dataset lengths'!$G$2+M12*'Base Line coverage'!$I$2*'Dataset lengths'!$H$2+R12*'Base Line coverage'!$N$2*'Dataset lengths'!$M$2+S12*'Base Line coverage'!$O$2*'Dataset lengths'!$N$2+T12*'Base Line coverage'!$P$2*'Dataset lengths'!$O$2+U12*'Base Line coverage'!$Q$2*'Dataset lengths'!$P$2+V12*'Base Line coverage'!$R$2*'Dataset lengths'!$Q$2+W12*'Base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0.5575058243</v>
      </c>
      <c r="G12" s="15">
        <v>0.445495814699263</v>
      </c>
      <c r="H12" s="15">
        <v>0.687563198867595</v>
      </c>
      <c r="I12" s="15">
        <v>0.678446710237645</v>
      </c>
      <c r="J12" s="15">
        <v>0.777676481200995</v>
      </c>
      <c r="K12" s="15">
        <v>0.776843923076195</v>
      </c>
      <c r="L12" s="15">
        <v>0.777448858953146</v>
      </c>
      <c r="M12" s="15">
        <v>0.693163811723233</v>
      </c>
      <c r="N12" s="15">
        <v>0.629125695465691</v>
      </c>
      <c r="O12" s="15">
        <v>0.771124998164759</v>
      </c>
      <c r="P12" s="15">
        <v>0.675982137665858</v>
      </c>
      <c r="Q12" s="15">
        <v>0.633364386059728</v>
      </c>
      <c r="R12" s="15">
        <v>0.762946534707926</v>
      </c>
      <c r="S12" s="15">
        <v>0.486786654692552</v>
      </c>
      <c r="T12" s="15">
        <v>0.794926048518746</v>
      </c>
      <c r="U12" s="15">
        <v>0.548406967476325</v>
      </c>
      <c r="V12" s="15">
        <v>0.362635282261554</v>
      </c>
      <c r="W12" s="15">
        <v>0.535230718956213</v>
      </c>
    </row>
    <row r="13">
      <c r="A13" s="28" t="s">
        <v>23</v>
      </c>
      <c r="B13" s="24" t="s">
        <v>90</v>
      </c>
      <c r="C13" s="24">
        <f t="shared" si="1"/>
        <v>0.002146877323</v>
      </c>
      <c r="D13" s="29">
        <f t="shared" si="2"/>
        <v>0.006801991918</v>
      </c>
      <c r="E13" s="7">
        <f t="shared" si="3"/>
        <v>0.617682368</v>
      </c>
      <c r="F13" s="8">
        <f>(G13*'Base Line coverage'!$C$2*'Dataset lengths'!$B$2+H13*'Base Line coverage'!$D$2*'Dataset lengths'!$C$2+I13*'Base Line coverage'!$E$2*'Dataset lengths'!$D$2+L13*'Base Line coverage'!$H$2*'Dataset lengths'!$G$2+M13*'Base Line coverage'!$I$2*'Dataset lengths'!$H$2+R13*'Base Line coverage'!$N$2*'Dataset lengths'!$M$2+S13*'Base Line coverage'!$O$2*'Dataset lengths'!$N$2+T13*'Base Line coverage'!$P$2*'Dataset lengths'!$O$2+U13*'Base Line coverage'!$Q$2*'Dataset lengths'!$P$2+V13*'Base Line coverage'!$R$2*'Dataset lengths'!$Q$2+W13*'Base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0.5621868156</v>
      </c>
      <c r="G13" s="15">
        <v>0.455814639720861</v>
      </c>
      <c r="H13" s="15">
        <v>0.673315597269819</v>
      </c>
      <c r="I13" s="15">
        <v>0.683568366595598</v>
      </c>
      <c r="J13" s="15">
        <v>0.781625411421761</v>
      </c>
      <c r="K13" s="15">
        <v>0.777413967759063</v>
      </c>
      <c r="L13" s="15">
        <v>0.780460566887933</v>
      </c>
      <c r="M13" s="15">
        <v>0.679008538997399</v>
      </c>
      <c r="N13" s="15">
        <v>0.604288520456877</v>
      </c>
      <c r="O13" s="15">
        <v>0.762307464371572</v>
      </c>
      <c r="P13" s="15">
        <v>0.666144223655069</v>
      </c>
      <c r="Q13" s="15">
        <v>0.612359947235794</v>
      </c>
      <c r="R13" s="15">
        <v>0.786397267520141</v>
      </c>
      <c r="S13" s="15">
        <v>0.489962347877701</v>
      </c>
      <c r="T13" s="15">
        <v>0.796261310638319</v>
      </c>
      <c r="U13" s="15">
        <v>0.541226037119189</v>
      </c>
      <c r="V13" s="15">
        <v>0.372761191185928</v>
      </c>
      <c r="W13" s="15">
        <v>0.535730184540526</v>
      </c>
    </row>
    <row r="14">
      <c r="A14" s="28" t="s">
        <v>23</v>
      </c>
      <c r="B14" s="24" t="s">
        <v>91</v>
      </c>
      <c r="C14" s="24">
        <f t="shared" si="1"/>
        <v>0.002315855448</v>
      </c>
      <c r="D14" s="29">
        <f t="shared" si="2"/>
        <v>0.007226879909</v>
      </c>
      <c r="E14" s="7">
        <f t="shared" si="3"/>
        <v>0.6178513462</v>
      </c>
      <c r="F14" s="8">
        <f>(G14*'Base Line coverage'!$C$2*'Dataset lengths'!$B$2+H14*'Base Line coverage'!$D$2*'Dataset lengths'!$C$2+I14*'Base Line coverage'!$E$2*'Dataset lengths'!$D$2+L14*'Base Line coverage'!$H$2*'Dataset lengths'!$G$2+M14*'Base Line coverage'!$I$2*'Dataset lengths'!$H$2+R14*'Base Line coverage'!$N$2*'Dataset lengths'!$M$2+S14*'Base Line coverage'!$O$2*'Dataset lengths'!$N$2+T14*'Base Line coverage'!$P$2*'Dataset lengths'!$O$2+U14*'Base Line coverage'!$Q$2*'Dataset lengths'!$P$2+V14*'Base Line coverage'!$R$2*'Dataset lengths'!$Q$2+W14*'Base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0.5626117035</v>
      </c>
      <c r="G14" s="15">
        <v>0.45485742975469</v>
      </c>
      <c r="H14" s="15">
        <v>0.670100509691771</v>
      </c>
      <c r="I14" s="15">
        <v>0.683923856802399</v>
      </c>
      <c r="J14" s="15">
        <v>0.784780695757122</v>
      </c>
      <c r="K14" s="15">
        <v>0.781650258379037</v>
      </c>
      <c r="L14" s="15">
        <v>0.783886808283503</v>
      </c>
      <c r="M14" s="15">
        <v>0.677371922548216</v>
      </c>
      <c r="N14" s="15">
        <v>0.602965710858268</v>
      </c>
      <c r="O14" s="15">
        <v>0.755253724249373</v>
      </c>
      <c r="P14" s="15">
        <v>0.664318044112876</v>
      </c>
      <c r="Q14" s="15">
        <v>0.608570687667928</v>
      </c>
      <c r="R14" s="15">
        <v>0.786943649924899</v>
      </c>
      <c r="S14" s="15">
        <v>0.484916876844879</v>
      </c>
      <c r="T14" s="15">
        <v>0.797596572757891</v>
      </c>
      <c r="U14" s="15">
        <v>0.549071716457957</v>
      </c>
      <c r="V14" s="15">
        <v>0.371432589547329</v>
      </c>
      <c r="W14" s="15">
        <v>0.536262875109366</v>
      </c>
    </row>
    <row r="15">
      <c r="A15" s="28" t="s">
        <v>23</v>
      </c>
      <c r="B15" s="24" t="s">
        <v>92</v>
      </c>
      <c r="C15" s="24">
        <f t="shared" si="1"/>
        <v>0.001095700025</v>
      </c>
      <c r="D15" s="29">
        <f t="shared" si="2"/>
        <v>0.00240391711</v>
      </c>
      <c r="E15" s="7">
        <f t="shared" si="3"/>
        <v>0.6166311907</v>
      </c>
      <c r="F15" s="8">
        <f>(G15*'Base Line coverage'!$C$2*'Dataset lengths'!$B$2+H15*'Base Line coverage'!$D$2*'Dataset lengths'!$C$2+I15*'Base Line coverage'!$E$2*'Dataset lengths'!$D$2+L15*'Base Line coverage'!$H$2*'Dataset lengths'!$G$2+M15*'Base Line coverage'!$I$2*'Dataset lengths'!$H$2+R15*'Base Line coverage'!$N$2*'Dataset lengths'!$M$2+S15*'Base Line coverage'!$O$2*'Dataset lengths'!$N$2+T15*'Base Line coverage'!$P$2*'Dataset lengths'!$O$2+U15*'Base Line coverage'!$Q$2*'Dataset lengths'!$P$2+V15*'Base Line coverage'!$R$2*'Dataset lengths'!$Q$2+W15*'Base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0.5577887407</v>
      </c>
      <c r="G15" s="15">
        <v>0.445550760359172</v>
      </c>
      <c r="H15" s="15">
        <v>0.684206731686815</v>
      </c>
      <c r="I15" s="15">
        <v>0.678118450627815</v>
      </c>
      <c r="J15" s="15">
        <v>0.778039503514178</v>
      </c>
      <c r="K15" s="15">
        <v>0.776870979567662</v>
      </c>
      <c r="L15" s="15">
        <v>0.777631715223741</v>
      </c>
      <c r="M15" s="15">
        <v>0.691529650607946</v>
      </c>
      <c r="N15" s="15">
        <v>0.626181994173547</v>
      </c>
      <c r="O15" s="15">
        <v>0.768887799116443</v>
      </c>
      <c r="P15" s="15">
        <v>0.673842659431563</v>
      </c>
      <c r="Q15" s="15">
        <v>0.633052364685968</v>
      </c>
      <c r="R15" s="15">
        <v>0.767339449242181</v>
      </c>
      <c r="S15" s="15">
        <v>0.490074632187091</v>
      </c>
      <c r="T15" s="15">
        <v>0.795593679578533</v>
      </c>
      <c r="U15" s="15">
        <v>0.553497905150469</v>
      </c>
      <c r="V15" s="15">
        <v>0.362676258432615</v>
      </c>
      <c r="W15" s="15">
        <v>0.536723864982923</v>
      </c>
    </row>
    <row r="16">
      <c r="A16" s="28" t="s">
        <v>23</v>
      </c>
      <c r="B16" s="24" t="s">
        <v>93</v>
      </c>
      <c r="C16" s="24">
        <f t="shared" si="1"/>
        <v>-0.0009126590058</v>
      </c>
      <c r="D16" s="29">
        <f t="shared" si="2"/>
        <v>0.005310188331</v>
      </c>
      <c r="E16" s="7">
        <f t="shared" si="3"/>
        <v>0.6146228317</v>
      </c>
      <c r="F16" s="8">
        <f>(G16*'Base Line coverage'!$C$2*'Dataset lengths'!$B$2+H16*'Base Line coverage'!$D$2*'Dataset lengths'!$C$2+I16*'Base Line coverage'!$E$2*'Dataset lengths'!$D$2+L16*'Base Line coverage'!$H$2*'Dataset lengths'!$G$2+M16*'Base Line coverage'!$I$2*'Dataset lengths'!$H$2+R16*'Base Line coverage'!$N$2*'Dataset lengths'!$M$2+S16*'Base Line coverage'!$O$2*'Dataset lengths'!$N$2+T16*'Base Line coverage'!$P$2*'Dataset lengths'!$O$2+U16*'Base Line coverage'!$Q$2*'Dataset lengths'!$P$2+V16*'Base Line coverage'!$R$2*'Dataset lengths'!$Q$2+W16*'Base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0.560695012</v>
      </c>
      <c r="G16" s="15">
        <v>0.455684148292185</v>
      </c>
      <c r="H16" s="15">
        <v>0.665797087702488</v>
      </c>
      <c r="I16" s="15">
        <v>0.678073598692612</v>
      </c>
      <c r="J16" s="15">
        <v>0.78071920696468</v>
      </c>
      <c r="K16" s="15">
        <v>0.776700432328196</v>
      </c>
      <c r="L16" s="15">
        <v>0.779746921904576</v>
      </c>
      <c r="M16" s="15">
        <v>0.685484618555774</v>
      </c>
      <c r="N16" s="15">
        <v>0.612439847178468</v>
      </c>
      <c r="O16" s="15">
        <v>0.762913566710728</v>
      </c>
      <c r="P16" s="15">
        <v>0.667268413079667</v>
      </c>
      <c r="Q16" s="15">
        <v>0.620606762150419</v>
      </c>
      <c r="R16" s="15">
        <v>0.777305464304967</v>
      </c>
      <c r="S16" s="15">
        <v>0.487555558115551</v>
      </c>
      <c r="T16" s="15">
        <v>0.789807543727053</v>
      </c>
      <c r="U16" s="15">
        <v>0.536977661940282</v>
      </c>
      <c r="V16" s="15">
        <v>0.372099912479949</v>
      </c>
      <c r="W16" s="15">
        <v>0.532318633020744</v>
      </c>
    </row>
    <row r="17">
      <c r="A17" s="28" t="s">
        <v>23</v>
      </c>
      <c r="B17" s="24" t="s">
        <v>94</v>
      </c>
      <c r="C17" s="24">
        <f t="shared" si="1"/>
        <v>0.002316024465</v>
      </c>
      <c r="D17" s="29">
        <f t="shared" si="2"/>
        <v>0.007227073007</v>
      </c>
      <c r="E17" s="7">
        <f t="shared" si="3"/>
        <v>0.6178515152</v>
      </c>
      <c r="F17" s="8">
        <f>(G17*'Base Line coverage'!$C$2*'Dataset lengths'!$B$2+H17*'Base Line coverage'!$D$2*'Dataset lengths'!$C$2+I17*'Base Line coverage'!$E$2*'Dataset lengths'!$D$2+L17*'Base Line coverage'!$H$2*'Dataset lengths'!$G$2+M17*'Base Line coverage'!$I$2*'Dataset lengths'!$H$2+R17*'Base Line coverage'!$N$2*'Dataset lengths'!$M$2+S17*'Base Line coverage'!$O$2*'Dataset lengths'!$N$2+T17*'Base Line coverage'!$P$2*'Dataset lengths'!$O$2+U17*'Base Line coverage'!$Q$2*'Dataset lengths'!$P$2+V17*'Base Line coverage'!$R$2*'Dataset lengths'!$Q$2+W17*'Base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0.5626118966</v>
      </c>
      <c r="G17" s="15">
        <v>0.45485742975469</v>
      </c>
      <c r="H17" s="15">
        <v>0.670100509691771</v>
      </c>
      <c r="I17" s="15">
        <v>0.683923856802399</v>
      </c>
      <c r="J17" s="15">
        <v>0.784778858494301</v>
      </c>
      <c r="K17" s="15">
        <v>0.781650594715464</v>
      </c>
      <c r="L17" s="15">
        <v>0.783885735043869</v>
      </c>
      <c r="M17" s="15">
        <v>0.677371922548216</v>
      </c>
      <c r="N17" s="15">
        <v>0.602965710858268</v>
      </c>
      <c r="O17" s="15">
        <v>0.755253724249373</v>
      </c>
      <c r="P17" s="15">
        <v>0.664318044112876</v>
      </c>
      <c r="Q17" s="15">
        <v>0.608570687667928</v>
      </c>
      <c r="R17" s="15">
        <v>0.786943649924899</v>
      </c>
      <c r="S17" s="15">
        <v>0.484916876844879</v>
      </c>
      <c r="T17" s="15">
        <v>0.797596572757891</v>
      </c>
      <c r="U17" s="15">
        <v>0.549071716457957</v>
      </c>
      <c r="V17" s="15">
        <v>0.371432553576717</v>
      </c>
      <c r="W17" s="15">
        <v>0.536265843512031</v>
      </c>
    </row>
    <row r="18">
      <c r="A18" s="28" t="s">
        <v>23</v>
      </c>
      <c r="B18" s="24" t="s">
        <v>95</v>
      </c>
      <c r="C18" s="24">
        <f t="shared" si="1"/>
        <v>0.002444171439</v>
      </c>
      <c r="D18" s="29">
        <f t="shared" si="2"/>
        <v>0.006177524643</v>
      </c>
      <c r="E18" s="7">
        <f t="shared" si="3"/>
        <v>0.6179796621</v>
      </c>
      <c r="F18" s="8">
        <f>(G18*'Base Line coverage'!$C$2*'Dataset lengths'!$B$2+H18*'Base Line coverage'!$D$2*'Dataset lengths'!$C$2+I18*'Base Line coverage'!$E$2*'Dataset lengths'!$D$2+L18*'Base Line coverage'!$H$2*'Dataset lengths'!$G$2+M18*'Base Line coverage'!$I$2*'Dataset lengths'!$H$2+R18*'Base Line coverage'!$N$2*'Dataset lengths'!$M$2+S18*'Base Line coverage'!$O$2*'Dataset lengths'!$N$2+T18*'Base Line coverage'!$P$2*'Dataset lengths'!$O$2+U18*'Base Line coverage'!$Q$2*'Dataset lengths'!$P$2+V18*'Base Line coverage'!$R$2*'Dataset lengths'!$Q$2+W18*'Base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0.5615623483</v>
      </c>
      <c r="G18" s="15">
        <v>0.454184089649663</v>
      </c>
      <c r="H18" s="15">
        <v>0.664359055171841</v>
      </c>
      <c r="I18" s="15">
        <v>0.68302561366809</v>
      </c>
      <c r="J18" s="15">
        <v>0.782374665795188</v>
      </c>
      <c r="K18" s="15">
        <v>0.779254092657829</v>
      </c>
      <c r="L18" s="15">
        <v>0.781512297361529</v>
      </c>
      <c r="M18" s="15">
        <v>0.678537524111666</v>
      </c>
      <c r="N18" s="15">
        <v>0.602077463709995</v>
      </c>
      <c r="O18" s="15">
        <v>0.76342068428917</v>
      </c>
      <c r="P18" s="15">
        <v>0.662620869914489</v>
      </c>
      <c r="Q18" s="15">
        <v>0.612537709412671</v>
      </c>
      <c r="R18" s="15">
        <v>0.789784838429641</v>
      </c>
      <c r="S18" s="15">
        <v>0.483186233902319</v>
      </c>
      <c r="T18" s="15">
        <v>0.807611038654684</v>
      </c>
      <c r="U18" s="15">
        <v>0.548707882653195</v>
      </c>
      <c r="V18" s="15">
        <v>0.370991455794087</v>
      </c>
      <c r="W18" s="15">
        <v>0.535876254235849</v>
      </c>
    </row>
    <row r="19">
      <c r="A19" s="28" t="s">
        <v>23</v>
      </c>
      <c r="B19" s="24" t="s">
        <v>96</v>
      </c>
      <c r="C19" s="24">
        <f t="shared" si="1"/>
        <v>0.002553256982</v>
      </c>
      <c r="D19" s="29">
        <f t="shared" si="2"/>
        <v>0.006240807003</v>
      </c>
      <c r="E19" s="7">
        <f t="shared" si="3"/>
        <v>0.6180887477</v>
      </c>
      <c r="F19" s="8">
        <f>(G19*'Base Line coverage'!$C$2*'Dataset lengths'!$B$2+H19*'Base Line coverage'!$D$2*'Dataset lengths'!$C$2+I19*'Base Line coverage'!$E$2*'Dataset lengths'!$D$2+L19*'Base Line coverage'!$H$2*'Dataset lengths'!$G$2+M19*'Base Line coverage'!$I$2*'Dataset lengths'!$H$2+R19*'Base Line coverage'!$N$2*'Dataset lengths'!$M$2+S19*'Base Line coverage'!$O$2*'Dataset lengths'!$N$2+T19*'Base Line coverage'!$P$2*'Dataset lengths'!$O$2+U19*'Base Line coverage'!$Q$2*'Dataset lengths'!$P$2+V19*'Base Line coverage'!$R$2*'Dataset lengths'!$Q$2+W19*'Base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0.5616256306</v>
      </c>
      <c r="G19" s="15">
        <v>0.45441291154244</v>
      </c>
      <c r="H19" s="15">
        <v>0.664465811198394</v>
      </c>
      <c r="I19" s="15">
        <v>0.682936289455046</v>
      </c>
      <c r="J19" s="15">
        <v>0.782267712782308</v>
      </c>
      <c r="K19" s="15">
        <v>0.779395624251265</v>
      </c>
      <c r="L19" s="15">
        <v>0.781509662681597</v>
      </c>
      <c r="M19" s="15">
        <v>0.678490599952763</v>
      </c>
      <c r="N19" s="15">
        <v>0.601966104738683</v>
      </c>
      <c r="O19" s="15">
        <v>0.762997488573073</v>
      </c>
      <c r="P19" s="15">
        <v>0.66268621028343</v>
      </c>
      <c r="Q19" s="15">
        <v>0.611888164918259</v>
      </c>
      <c r="R19" s="15">
        <v>0.791664393902008</v>
      </c>
      <c r="S19" s="15">
        <v>0.48247835456051</v>
      </c>
      <c r="T19" s="15">
        <v>0.807611038654684</v>
      </c>
      <c r="U19" s="15">
        <v>0.548406967476325</v>
      </c>
      <c r="V19" s="15">
        <v>0.371172895395718</v>
      </c>
      <c r="W19" s="15">
        <v>0.53582729977741</v>
      </c>
    </row>
    <row r="20">
      <c r="A20" s="28" t="s">
        <v>23</v>
      </c>
      <c r="B20" s="24" t="s">
        <v>98</v>
      </c>
      <c r="C20" s="24">
        <f t="shared" si="1"/>
        <v>0.0007234533887</v>
      </c>
      <c r="D20" s="29">
        <f t="shared" si="2"/>
        <v>0.002547540207</v>
      </c>
      <c r="E20" s="7">
        <f t="shared" si="3"/>
        <v>0.6162589441</v>
      </c>
      <c r="F20" s="8">
        <f>(G20*'Base Line coverage'!$C$2*'Dataset lengths'!$B$2+H20*'Base Line coverage'!$D$2*'Dataset lengths'!$C$2+I20*'Base Line coverage'!$E$2*'Dataset lengths'!$D$2+L20*'Base Line coverage'!$H$2*'Dataset lengths'!$G$2+M20*'Base Line coverage'!$I$2*'Dataset lengths'!$H$2+R20*'Base Line coverage'!$N$2*'Dataset lengths'!$M$2+S20*'Base Line coverage'!$O$2*'Dataset lengths'!$N$2+T20*'Base Line coverage'!$P$2*'Dataset lengths'!$O$2+U20*'Base Line coverage'!$Q$2*'Dataset lengths'!$P$2+V20*'Base Line coverage'!$R$2*'Dataset lengths'!$Q$2+W20*'Base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0.5579323638</v>
      </c>
      <c r="G20" s="15">
        <v>0.446073701013292</v>
      </c>
      <c r="H20" s="15">
        <v>0.684853038442162</v>
      </c>
      <c r="I20" s="15">
        <v>0.678489585336241</v>
      </c>
      <c r="J20" s="15">
        <v>0.77822339897144</v>
      </c>
      <c r="K20" s="15">
        <v>0.777075424590735</v>
      </c>
      <c r="L20" s="15">
        <v>0.777826224833152</v>
      </c>
      <c r="M20" s="15">
        <v>0.692220008655064</v>
      </c>
      <c r="N20" s="15">
        <v>0.626821652103033</v>
      </c>
      <c r="O20" s="15">
        <v>0.769678959921282</v>
      </c>
      <c r="P20" s="15">
        <v>0.675189676268191</v>
      </c>
      <c r="Q20" s="15">
        <v>0.633938175364838</v>
      </c>
      <c r="R20" s="15">
        <v>0.764388984256487</v>
      </c>
      <c r="S20" s="15">
        <v>0.487855796595008</v>
      </c>
      <c r="T20" s="15">
        <v>0.795593679578533</v>
      </c>
      <c r="U20" s="15">
        <v>0.552124637706933</v>
      </c>
      <c r="V20" s="15">
        <v>0.362920792002046</v>
      </c>
      <c r="W20" s="15">
        <v>0.536501936656827</v>
      </c>
    </row>
    <row r="21">
      <c r="A21" s="28" t="s">
        <v>23</v>
      </c>
      <c r="B21" s="24" t="s">
        <v>99</v>
      </c>
      <c r="C21" s="24">
        <f t="shared" si="1"/>
        <v>0.001256906257</v>
      </c>
      <c r="D21" s="29">
        <f t="shared" si="2"/>
        <v>0.003179844461</v>
      </c>
      <c r="E21" s="7">
        <f t="shared" si="3"/>
        <v>0.616792397</v>
      </c>
      <c r="F21" s="8">
        <f>(G21*'Base Line coverage'!$C$2*'Dataset lengths'!$B$2+H21*'Base Line coverage'!$D$2*'Dataset lengths'!$C$2+I21*'Base Line coverage'!$E$2*'Dataset lengths'!$D$2+L21*'Base Line coverage'!$H$2*'Dataset lengths'!$G$2+M21*'Base Line coverage'!$I$2*'Dataset lengths'!$H$2+R21*'Base Line coverage'!$N$2*'Dataset lengths'!$M$2+S21*'Base Line coverage'!$O$2*'Dataset lengths'!$N$2+T21*'Base Line coverage'!$P$2*'Dataset lengths'!$O$2+U21*'Base Line coverage'!$Q$2*'Dataset lengths'!$P$2+V21*'Base Line coverage'!$R$2*'Dataset lengths'!$Q$2+W21*'Base Line coverage'!$S$2*'Dataset lengths'!$R$2)/('Base Line coverage'!$C$2*'Dataset lengths'!$B$2+'Base Line coverage'!$D$2*'Dataset lengths'!$C$2+'Base Line coverage'!$E$2*'Dataset lengths'!$D$2+'Base Line coverage'!$H$2*'Dataset lengths'!$G$2+'Base Line coverage'!$I$2*'Dataset lengths'!$H$2+'Base Line coverage'!$N$2*'Dataset lengths'!$M$2+'Base Line coverage'!$O$2*'Dataset lengths'!$N$2+'Base Line coverage'!$P$2*'Dataset lengths'!$O$2+'Base Line coverage'!$Q$2*'Dataset lengths'!$P$2+'Base Line coverage'!$R$2*'Dataset lengths'!$Q$2+'Base Line coverage'!$S$2*'Dataset lengths'!$R$2)</f>
        <v>0.5585646681</v>
      </c>
      <c r="G21" s="15">
        <v>0.447581456862717</v>
      </c>
      <c r="H21" s="15">
        <v>0.68917665751755</v>
      </c>
      <c r="I21" s="15">
        <v>0.678977916344707</v>
      </c>
      <c r="J21" s="15">
        <v>0.77974882148177</v>
      </c>
      <c r="K21" s="15">
        <v>0.778890004885798</v>
      </c>
      <c r="L21" s="15">
        <v>0.779534775946008</v>
      </c>
      <c r="M21" s="15">
        <v>0.694091245898761</v>
      </c>
      <c r="N21" s="15">
        <v>0.629552384049369</v>
      </c>
      <c r="O21" s="15">
        <v>0.771985017933573</v>
      </c>
      <c r="P21" s="15">
        <v>0.678265699790637</v>
      </c>
      <c r="Q21" s="15">
        <v>0.632998360986664</v>
      </c>
      <c r="R21" s="15">
        <v>0.771317113148819</v>
      </c>
      <c r="S21" s="15">
        <v>0.481836381226387</v>
      </c>
      <c r="T21" s="15">
        <v>0.800044553310441</v>
      </c>
      <c r="U21" s="15">
        <v>0.543039734957963</v>
      </c>
      <c r="V21" s="15">
        <v>0.363026232339862</v>
      </c>
      <c r="W21" s="15">
        <v>0.53609029906887</v>
      </c>
    </row>
    <row r="22">
      <c r="A22" s="36" t="s">
        <v>31</v>
      </c>
      <c r="B22" s="24" t="s">
        <v>73</v>
      </c>
      <c r="C22" s="24">
        <f t="shared" ref="C22:C41" si="4">E22-$E$22</f>
        <v>0</v>
      </c>
      <c r="D22" s="29">
        <f t="shared" ref="D22:D41" si="5">F22-$F$22</f>
        <v>0</v>
      </c>
      <c r="E22" s="7">
        <f t="shared" si="3"/>
        <v>0.6299082286</v>
      </c>
      <c r="F22" s="8">
        <f>(G22*'Base Line coverage'!$C$8*'Dataset lengths'!$B$2+H22*'Base Line coverage'!$D$8*'Dataset lengths'!$C$2+I22*'Base Line coverage'!$E$8*'Dataset lengths'!$D$2+L22*'Base Line coverage'!$H$8*'Dataset lengths'!$G$2+M22*'Base Line coverage'!$I$8*'Dataset lengths'!$H$2+R22*'Base Line coverage'!$N$8*'Dataset lengths'!$M$2+S22*'Base Line coverage'!$O$8*'Dataset lengths'!$N$2+T22*'Base Line coverage'!$P$8*'Dataset lengths'!$O$2+U22*'Base Line coverage'!$Q$8*'Dataset lengths'!$P$2+V22*'Base Line coverage'!$R$8*'Dataset lengths'!$Q$2+W22*'Base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0.6104396863</v>
      </c>
      <c r="G22" s="15">
        <v>0.524791200475037</v>
      </c>
      <c r="H22" s="15">
        <v>0.644305544444274</v>
      </c>
      <c r="I22" s="15">
        <v>0.679270399519814</v>
      </c>
      <c r="J22" s="15">
        <v>0.75455551049596</v>
      </c>
      <c r="K22" s="15">
        <v>0.755600902012432</v>
      </c>
      <c r="L22" s="15">
        <v>0.755600373607085</v>
      </c>
      <c r="M22" s="15">
        <v>0.719504247622108</v>
      </c>
      <c r="N22" s="15">
        <v>0.627082642516496</v>
      </c>
      <c r="O22" s="15">
        <v>0.784834858410025</v>
      </c>
      <c r="P22" s="15">
        <v>0.773334182315552</v>
      </c>
      <c r="Q22" s="15">
        <v>0.601295109684065</v>
      </c>
      <c r="R22" s="15">
        <v>0.823289007489403</v>
      </c>
      <c r="S22" s="15">
        <v>0.153225615199963</v>
      </c>
      <c r="T22" s="15">
        <v>0.873261426200325</v>
      </c>
      <c r="U22" s="15">
        <v>0.767752246674746</v>
      </c>
      <c r="V22" s="15">
        <v>0.545215946078006</v>
      </c>
      <c r="W22" s="15">
        <v>0.442774507797204</v>
      </c>
    </row>
    <row r="23">
      <c r="A23" s="36" t="s">
        <v>31</v>
      </c>
      <c r="B23" s="24" t="s">
        <v>75</v>
      </c>
      <c r="C23" s="24">
        <f t="shared" si="4"/>
        <v>-0.03046306855</v>
      </c>
      <c r="D23" s="29">
        <f t="shared" si="5"/>
        <v>-0.02030106047</v>
      </c>
      <c r="E23" s="7">
        <f t="shared" si="3"/>
        <v>0.5994451601</v>
      </c>
      <c r="F23" s="8">
        <f>(G23*'Base Line coverage'!$C$8*'Dataset lengths'!$B$2+H23*'Base Line coverage'!$D$8*'Dataset lengths'!$C$2+I23*'Base Line coverage'!$E$8*'Dataset lengths'!$D$2+L23*'Base Line coverage'!$H$8*'Dataset lengths'!$G$2+M23*'Base Line coverage'!$I$8*'Dataset lengths'!$H$2+R23*'Base Line coverage'!$N$8*'Dataset lengths'!$M$2+S23*'Base Line coverage'!$O$8*'Dataset lengths'!$N$2+T23*'Base Line coverage'!$P$8*'Dataset lengths'!$O$2+U23*'Base Line coverage'!$Q$8*'Dataset lengths'!$P$2+V23*'Base Line coverage'!$R$8*'Dataset lengths'!$Q$2+W23*'Base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0.5901386258</v>
      </c>
      <c r="G23" s="15">
        <v>0.514222441909516</v>
      </c>
      <c r="H23" s="15">
        <v>0.602711703972652</v>
      </c>
      <c r="I23" s="15">
        <v>0.638979566669226</v>
      </c>
      <c r="J23" s="15">
        <v>0.740594024775173</v>
      </c>
      <c r="K23" s="15">
        <v>0.743920906817296</v>
      </c>
      <c r="L23" s="15">
        <v>0.742087109443184</v>
      </c>
      <c r="M23" s="15">
        <v>0.693482746758953</v>
      </c>
      <c r="N23" s="15">
        <v>0.610078503524437</v>
      </c>
      <c r="O23" s="15">
        <v>0.741120064047488</v>
      </c>
      <c r="P23" s="15">
        <v>0.740556354155047</v>
      </c>
      <c r="Q23" s="15">
        <v>0.572024866900038</v>
      </c>
      <c r="R23" s="15">
        <v>0.821518728497987</v>
      </c>
      <c r="S23" s="15">
        <v>0.0892030728765361</v>
      </c>
      <c r="T23" s="15">
        <v>0.826972339388483</v>
      </c>
      <c r="U23" s="15">
        <v>0.709205095625825</v>
      </c>
      <c r="V23" s="15">
        <v>0.519183204227257</v>
      </c>
      <c r="W23" s="15">
        <v>0.436330751729005</v>
      </c>
    </row>
    <row r="24">
      <c r="A24" s="36" t="s">
        <v>31</v>
      </c>
      <c r="B24" s="24" t="s">
        <v>76</v>
      </c>
      <c r="C24" s="24">
        <f t="shared" si="4"/>
        <v>0.0004835877475</v>
      </c>
      <c r="D24" s="29">
        <f t="shared" si="5"/>
        <v>0.00005270196987</v>
      </c>
      <c r="E24" s="7">
        <f t="shared" si="3"/>
        <v>0.6303918164</v>
      </c>
      <c r="F24" s="8">
        <f>(G24*'Base Line coverage'!$C$8*'Dataset lengths'!$B$2+H24*'Base Line coverage'!$D$8*'Dataset lengths'!$C$2+I24*'Base Line coverage'!$E$8*'Dataset lengths'!$D$2+L24*'Base Line coverage'!$H$8*'Dataset lengths'!$G$2+M24*'Base Line coverage'!$I$8*'Dataset lengths'!$H$2+R24*'Base Line coverage'!$N$8*'Dataset lengths'!$M$2+S24*'Base Line coverage'!$O$8*'Dataset lengths'!$N$2+T24*'Base Line coverage'!$P$8*'Dataset lengths'!$O$2+U24*'Base Line coverage'!$Q$8*'Dataset lengths'!$P$2+V24*'Base Line coverage'!$R$8*'Dataset lengths'!$Q$2+W24*'Base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0.6104923883</v>
      </c>
      <c r="G24" s="15">
        <v>0.523076956067327</v>
      </c>
      <c r="H24" s="15">
        <v>0.660341302026085</v>
      </c>
      <c r="I24" s="15">
        <v>0.674510610670746</v>
      </c>
      <c r="J24" s="15">
        <v>0.753559614920304</v>
      </c>
      <c r="K24" s="15">
        <v>0.762093723515366</v>
      </c>
      <c r="L24" s="15">
        <v>0.756612121855667</v>
      </c>
      <c r="M24" s="15">
        <v>0.71526462523006</v>
      </c>
      <c r="N24" s="15">
        <v>0.623630465346045</v>
      </c>
      <c r="O24" s="15">
        <v>0.790609386834693</v>
      </c>
      <c r="P24" s="15">
        <v>0.764226034819045</v>
      </c>
      <c r="Q24" s="15">
        <v>0.602543768368493</v>
      </c>
      <c r="R24" s="15">
        <v>0.811793121693294</v>
      </c>
      <c r="S24" s="15">
        <v>0.155061985383947</v>
      </c>
      <c r="T24" s="15">
        <v>0.869255639841608</v>
      </c>
      <c r="U24" s="15">
        <v>0.781383704186977</v>
      </c>
      <c r="V24" s="15">
        <v>0.545708982810123</v>
      </c>
      <c r="W24" s="15">
        <v>0.441300930564732</v>
      </c>
    </row>
    <row r="25">
      <c r="A25" s="36" t="s">
        <v>31</v>
      </c>
      <c r="B25" s="24" t="s">
        <v>77</v>
      </c>
      <c r="C25" s="24">
        <f t="shared" si="4"/>
        <v>0.000674140608</v>
      </c>
      <c r="D25" s="29">
        <f t="shared" si="5"/>
        <v>0.0001516653192</v>
      </c>
      <c r="E25" s="7">
        <f t="shared" si="3"/>
        <v>0.6305823693</v>
      </c>
      <c r="F25" s="8">
        <f>(G25*'Base Line coverage'!$C$8*'Dataset lengths'!$B$2+H25*'Base Line coverage'!$D$8*'Dataset lengths'!$C$2+I25*'Base Line coverage'!$E$8*'Dataset lengths'!$D$2+L25*'Base Line coverage'!$H$8*'Dataset lengths'!$G$2+M25*'Base Line coverage'!$I$8*'Dataset lengths'!$H$2+R25*'Base Line coverage'!$N$8*'Dataset lengths'!$M$2+S25*'Base Line coverage'!$O$8*'Dataset lengths'!$N$2+T25*'Base Line coverage'!$P$8*'Dataset lengths'!$O$2+U25*'Base Line coverage'!$Q$8*'Dataset lengths'!$P$2+V25*'Base Line coverage'!$R$8*'Dataset lengths'!$Q$2+W25*'Base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0.6105913516</v>
      </c>
      <c r="G25" s="15">
        <v>0.52299856371618</v>
      </c>
      <c r="H25" s="15">
        <v>0.659207480507383</v>
      </c>
      <c r="I25" s="15">
        <v>0.675103727869595</v>
      </c>
      <c r="J25" s="15">
        <v>0.753836382368989</v>
      </c>
      <c r="K25" s="15">
        <v>0.761602523320318</v>
      </c>
      <c r="L25" s="15">
        <v>0.756684031534701</v>
      </c>
      <c r="M25" s="15">
        <v>0.715473941013732</v>
      </c>
      <c r="N25" s="15">
        <v>0.622975095809658</v>
      </c>
      <c r="O25" s="15">
        <v>0.790262945585587</v>
      </c>
      <c r="P25" s="15">
        <v>0.764009921101179</v>
      </c>
      <c r="Q25" s="15">
        <v>0.602233019868934</v>
      </c>
      <c r="R25" s="15">
        <v>0.813913085423755</v>
      </c>
      <c r="S25" s="15">
        <v>0.155479342243943</v>
      </c>
      <c r="T25" s="15">
        <v>0.869255639841608</v>
      </c>
      <c r="U25" s="15">
        <v>0.781033548344801</v>
      </c>
      <c r="V25" s="15">
        <v>0.545791572005006</v>
      </c>
      <c r="W25" s="15">
        <v>0.441465129295324</v>
      </c>
    </row>
    <row r="26">
      <c r="A26" s="36" t="s">
        <v>31</v>
      </c>
      <c r="B26" s="24" t="s">
        <v>78</v>
      </c>
      <c r="C26" s="24">
        <f t="shared" si="4"/>
        <v>0.00565495513</v>
      </c>
      <c r="D26" s="29">
        <f t="shared" si="5"/>
        <v>0.009703304958</v>
      </c>
      <c r="E26" s="7">
        <f t="shared" si="3"/>
        <v>0.6355631838</v>
      </c>
      <c r="F26" s="8">
        <f>(G26*'Base Line coverage'!$C$8*'Dataset lengths'!$B$2+H26*'Base Line coverage'!$D$8*'Dataset lengths'!$C$2+I26*'Base Line coverage'!$E$8*'Dataset lengths'!$D$2+L26*'Base Line coverage'!$H$8*'Dataset lengths'!$G$2+M26*'Base Line coverage'!$I$8*'Dataset lengths'!$H$2+R26*'Base Line coverage'!$N$8*'Dataset lengths'!$M$2+S26*'Base Line coverage'!$O$8*'Dataset lengths'!$N$2+T26*'Base Line coverage'!$P$8*'Dataset lengths'!$O$2+U26*'Base Line coverage'!$Q$8*'Dataset lengths'!$P$2+V26*'Base Line coverage'!$R$8*'Dataset lengths'!$Q$2+W26*'Base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0.6201429913</v>
      </c>
      <c r="G26" s="15">
        <v>0.537159432411643</v>
      </c>
      <c r="H26" s="15">
        <v>0.668198650628066</v>
      </c>
      <c r="I26" s="15">
        <v>0.684214882822458</v>
      </c>
      <c r="J26" s="15">
        <v>0.765284289277233</v>
      </c>
      <c r="K26" s="15">
        <v>0.775373912581498</v>
      </c>
      <c r="L26" s="15">
        <v>0.768909288333079</v>
      </c>
      <c r="M26" s="15">
        <v>0.723723300573824</v>
      </c>
      <c r="N26" s="15">
        <v>0.641096506852679</v>
      </c>
      <c r="O26" s="15">
        <v>0.793833955384069</v>
      </c>
      <c r="P26" s="15">
        <v>0.76776053981769</v>
      </c>
      <c r="Q26" s="15">
        <v>0.620038747045515</v>
      </c>
      <c r="R26" s="15">
        <v>0.851482339574918</v>
      </c>
      <c r="S26" s="15">
        <v>0.0643564278114248</v>
      </c>
      <c r="T26" s="15">
        <v>0.902192105457727</v>
      </c>
      <c r="U26" s="15">
        <v>0.79210996244615</v>
      </c>
      <c r="V26" s="15">
        <v>0.556360916133197</v>
      </c>
      <c r="W26" s="15">
        <v>0.442487715348594</v>
      </c>
    </row>
    <row r="27">
      <c r="A27" s="36" t="s">
        <v>31</v>
      </c>
      <c r="B27" s="24" t="s">
        <v>79</v>
      </c>
      <c r="C27" s="24">
        <f t="shared" si="4"/>
        <v>-0.0009642654515</v>
      </c>
      <c r="D27" s="29">
        <f t="shared" si="5"/>
        <v>-0.000005892895497</v>
      </c>
      <c r="E27" s="7">
        <f t="shared" si="3"/>
        <v>0.6289439632</v>
      </c>
      <c r="F27" s="8">
        <f>(G27*'Base Line coverage'!$C$8*'Dataset lengths'!$B$2+H27*'Base Line coverage'!$D$8*'Dataset lengths'!$C$2+I27*'Base Line coverage'!$E$8*'Dataset lengths'!$D$2+L27*'Base Line coverage'!$H$8*'Dataset lengths'!$G$2+M27*'Base Line coverage'!$I$8*'Dataset lengths'!$H$2+R27*'Base Line coverage'!$N$8*'Dataset lengths'!$M$2+S27*'Base Line coverage'!$O$8*'Dataset lengths'!$N$2+T27*'Base Line coverage'!$P$8*'Dataset lengths'!$O$2+U27*'Base Line coverage'!$Q$8*'Dataset lengths'!$P$2+V27*'Base Line coverage'!$R$8*'Dataset lengths'!$Q$2+W27*'Base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0.6104337934</v>
      </c>
      <c r="G27" s="15">
        <v>0.524180130111858</v>
      </c>
      <c r="H27" s="15">
        <v>0.646008496033694</v>
      </c>
      <c r="I27" s="15">
        <v>0.678637591347522</v>
      </c>
      <c r="J27" s="15">
        <v>0.754556912664931</v>
      </c>
      <c r="K27" s="15">
        <v>0.755914678344262</v>
      </c>
      <c r="L27" s="15">
        <v>0.75572425559961</v>
      </c>
      <c r="M27" s="15">
        <v>0.72087240511469</v>
      </c>
      <c r="N27" s="15">
        <v>0.629021343297566</v>
      </c>
      <c r="O27" s="15">
        <v>0.786956144827631</v>
      </c>
      <c r="P27" s="15">
        <v>0.773496267603951</v>
      </c>
      <c r="Q27" s="15">
        <v>0.605968475790722</v>
      </c>
      <c r="R27" s="15">
        <v>0.822152532087506</v>
      </c>
      <c r="S27" s="15">
        <v>0.143125579188054</v>
      </c>
      <c r="T27" s="15">
        <v>0.873261426200325</v>
      </c>
      <c r="U27" s="15">
        <v>0.766061650499237</v>
      </c>
      <c r="V27" s="15">
        <v>0.545302431327935</v>
      </c>
      <c r="W27" s="15">
        <v>0.443057097631128</v>
      </c>
    </row>
    <row r="28">
      <c r="A28" s="36" t="s">
        <v>31</v>
      </c>
      <c r="B28" s="24" t="s">
        <v>81</v>
      </c>
      <c r="C28" s="24">
        <f t="shared" si="4"/>
        <v>-0.02163915018</v>
      </c>
      <c r="D28" s="29">
        <f t="shared" si="5"/>
        <v>-0.01990501326</v>
      </c>
      <c r="E28" s="7">
        <f t="shared" si="3"/>
        <v>0.6082690785</v>
      </c>
      <c r="F28" s="8">
        <f>(G28*'Base Line coverage'!$C$8*'Dataset lengths'!$B$2+H28*'Base Line coverage'!$D$8*'Dataset lengths'!$C$2+I28*'Base Line coverage'!$E$8*'Dataset lengths'!$D$2+L28*'Base Line coverage'!$H$8*'Dataset lengths'!$G$2+M28*'Base Line coverage'!$I$8*'Dataset lengths'!$H$2+R28*'Base Line coverage'!$N$8*'Dataset lengths'!$M$2+S28*'Base Line coverage'!$O$8*'Dataset lengths'!$N$2+T28*'Base Line coverage'!$P$8*'Dataset lengths'!$O$2+U28*'Base Line coverage'!$Q$8*'Dataset lengths'!$P$2+V28*'Base Line coverage'!$R$8*'Dataset lengths'!$Q$2+W28*'Base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0.5905346731</v>
      </c>
      <c r="G28" s="15">
        <v>0.504521915042724</v>
      </c>
      <c r="H28" s="15">
        <v>0.600274900091005</v>
      </c>
      <c r="I28" s="15">
        <v>0.647910929398014</v>
      </c>
      <c r="J28" s="15">
        <v>0.707500338813413</v>
      </c>
      <c r="K28" s="15">
        <v>0.709698555886957</v>
      </c>
      <c r="L28" s="15">
        <v>0.708500424933301</v>
      </c>
      <c r="M28" s="15">
        <v>0.731438723816535</v>
      </c>
      <c r="N28" s="15">
        <v>0.633417881368235</v>
      </c>
      <c r="O28" s="15">
        <v>0.771822372811715</v>
      </c>
      <c r="P28" s="15">
        <v>0.752956750143881</v>
      </c>
      <c r="Q28" s="15">
        <v>0.654037384316329</v>
      </c>
      <c r="R28" s="15">
        <v>0.774857671131651</v>
      </c>
      <c r="S28" s="15">
        <v>0.144210707024044</v>
      </c>
      <c r="T28" s="15">
        <v>0.837876980031658</v>
      </c>
      <c r="U28" s="15">
        <v>0.761772241432575</v>
      </c>
      <c r="V28" s="15">
        <v>0.544912495157785</v>
      </c>
      <c r="W28" s="15">
        <v>0.434682875089212</v>
      </c>
    </row>
    <row r="29">
      <c r="A29" s="36" t="s">
        <v>31</v>
      </c>
      <c r="B29" s="24" t="s">
        <v>85</v>
      </c>
      <c r="C29" s="24">
        <f t="shared" si="4"/>
        <v>0.0003725419248</v>
      </c>
      <c r="D29" s="29">
        <f t="shared" si="5"/>
        <v>0.008630681956</v>
      </c>
      <c r="E29" s="7">
        <f t="shared" si="3"/>
        <v>0.6302807706</v>
      </c>
      <c r="F29" s="8">
        <f>(G29*'Base Line coverage'!$C$8*'Dataset lengths'!$B$2+H29*'Base Line coverage'!$D$8*'Dataset lengths'!$C$2+I29*'Base Line coverage'!$E$8*'Dataset lengths'!$D$2+L29*'Base Line coverage'!$H$8*'Dataset lengths'!$G$2+M29*'Base Line coverage'!$I$8*'Dataset lengths'!$H$2+R29*'Base Line coverage'!$N$8*'Dataset lengths'!$M$2+S29*'Base Line coverage'!$O$8*'Dataset lengths'!$N$2+T29*'Base Line coverage'!$P$8*'Dataset lengths'!$O$2+U29*'Base Line coverage'!$Q$8*'Dataset lengths'!$P$2+V29*'Base Line coverage'!$R$8*'Dataset lengths'!$Q$2+W29*'Base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0.6190703683</v>
      </c>
      <c r="G29" s="15">
        <v>0.537250751737323</v>
      </c>
      <c r="H29" s="15">
        <v>0.662855535215446</v>
      </c>
      <c r="I29" s="15">
        <v>0.682433809531368</v>
      </c>
      <c r="J29" s="15">
        <v>0.764556156959792</v>
      </c>
      <c r="K29" s="15">
        <v>0.774343844645591</v>
      </c>
      <c r="L29" s="15">
        <v>0.768167069582472</v>
      </c>
      <c r="M29" s="15">
        <v>0.720975252316356</v>
      </c>
      <c r="N29" s="15">
        <v>0.639788992230269</v>
      </c>
      <c r="O29" s="15">
        <v>0.785985347920794</v>
      </c>
      <c r="P29" s="15">
        <v>0.763992492575545</v>
      </c>
      <c r="Q29" s="15">
        <v>0.617566516144072</v>
      </c>
      <c r="R29" s="15">
        <v>0.850608127727305</v>
      </c>
      <c r="S29" s="15">
        <v>0.0420139239062911</v>
      </c>
      <c r="T29" s="15">
        <v>0.88705913476924</v>
      </c>
      <c r="U29" s="15">
        <v>0.78389224252507</v>
      </c>
      <c r="V29" s="15">
        <v>0.555757719049647</v>
      </c>
      <c r="W29" s="15">
        <v>0.442074909920692</v>
      </c>
    </row>
    <row r="30">
      <c r="A30" s="36" t="s">
        <v>31</v>
      </c>
      <c r="B30" s="24" t="s">
        <v>87</v>
      </c>
      <c r="C30" s="24">
        <f t="shared" si="4"/>
        <v>-0.0220753702</v>
      </c>
      <c r="D30" s="29">
        <f t="shared" si="5"/>
        <v>-0.02058277474</v>
      </c>
      <c r="E30" s="7">
        <f t="shared" si="3"/>
        <v>0.6078328584</v>
      </c>
      <c r="F30" s="8">
        <f>(G30*'Base Line coverage'!$C$8*'Dataset lengths'!$B$2+H30*'Base Line coverage'!$D$8*'Dataset lengths'!$C$2+I30*'Base Line coverage'!$E$8*'Dataset lengths'!$D$2+L30*'Base Line coverage'!$H$8*'Dataset lengths'!$G$2+M30*'Base Line coverage'!$I$8*'Dataset lengths'!$H$2+R30*'Base Line coverage'!$N$8*'Dataset lengths'!$M$2+S30*'Base Line coverage'!$O$8*'Dataset lengths'!$N$2+T30*'Base Line coverage'!$P$8*'Dataset lengths'!$O$2+U30*'Base Line coverage'!$Q$8*'Dataset lengths'!$P$2+V30*'Base Line coverage'!$R$8*'Dataset lengths'!$Q$2+W30*'Base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0.5898569116</v>
      </c>
      <c r="G30" s="15">
        <v>0.50751588178402</v>
      </c>
      <c r="H30" s="15">
        <v>0.602019772006258</v>
      </c>
      <c r="I30" s="15">
        <v>0.648626720618757</v>
      </c>
      <c r="J30" s="15">
        <v>0.702074373536974</v>
      </c>
      <c r="K30" s="15">
        <v>0.704767551739291</v>
      </c>
      <c r="L30" s="15">
        <v>0.703251854490275</v>
      </c>
      <c r="M30" s="15">
        <v>0.733862296395507</v>
      </c>
      <c r="N30" s="15">
        <v>0.643027549564136</v>
      </c>
      <c r="O30" s="15">
        <v>0.774877147078562</v>
      </c>
      <c r="P30" s="15">
        <v>0.757855908699694</v>
      </c>
      <c r="Q30" s="15">
        <v>0.652482832577648</v>
      </c>
      <c r="R30" s="15">
        <v>0.765591025546955</v>
      </c>
      <c r="S30" s="15">
        <v>0.144155059442711</v>
      </c>
      <c r="T30" s="15">
        <v>0.839879873211016</v>
      </c>
      <c r="U30" s="15">
        <v>0.76152056692101</v>
      </c>
      <c r="V30" s="15">
        <v>0.546915412807873</v>
      </c>
      <c r="W30" s="15">
        <v>0.432822979629153</v>
      </c>
    </row>
    <row r="31">
      <c r="A31" s="36" t="s">
        <v>31</v>
      </c>
      <c r="B31" s="24" t="s">
        <v>88</v>
      </c>
      <c r="C31" s="24">
        <f t="shared" si="4"/>
        <v>0.0002480519986</v>
      </c>
      <c r="D31" s="29">
        <f t="shared" si="5"/>
        <v>0.00006795723863</v>
      </c>
      <c r="E31" s="7">
        <f t="shared" si="3"/>
        <v>0.6301562806</v>
      </c>
      <c r="F31" s="8">
        <f>(G31*'Base Line coverage'!$C$8*'Dataset lengths'!$B$2+H31*'Base Line coverage'!$D$8*'Dataset lengths'!$C$2+I31*'Base Line coverage'!$E$8*'Dataset lengths'!$D$2+L31*'Base Line coverage'!$H$8*'Dataset lengths'!$G$2+M31*'Base Line coverage'!$I$8*'Dataset lengths'!$H$2+R31*'Base Line coverage'!$N$8*'Dataset lengths'!$M$2+S31*'Base Line coverage'!$O$8*'Dataset lengths'!$N$2+T31*'Base Line coverage'!$P$8*'Dataset lengths'!$O$2+U31*'Base Line coverage'!$Q$8*'Dataset lengths'!$P$2+V31*'Base Line coverage'!$R$8*'Dataset lengths'!$Q$2+W31*'Base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0.6105076436</v>
      </c>
      <c r="G31" s="15">
        <v>0.523255696535494</v>
      </c>
      <c r="H31" s="15">
        <v>0.660151427609078</v>
      </c>
      <c r="I31" s="15">
        <v>0.67455162905754</v>
      </c>
      <c r="J31" s="15">
        <v>0.753689030089824</v>
      </c>
      <c r="K31" s="15">
        <v>0.761951723204826</v>
      </c>
      <c r="L31" s="15">
        <v>0.756685172230603</v>
      </c>
      <c r="M31" s="15">
        <v>0.714998671057865</v>
      </c>
      <c r="N31" s="15">
        <v>0.622746159833848</v>
      </c>
      <c r="O31" s="15">
        <v>0.789545697988535</v>
      </c>
      <c r="P31" s="15">
        <v>0.764117977960112</v>
      </c>
      <c r="Q31" s="15">
        <v>0.600854882643023</v>
      </c>
      <c r="R31" s="15">
        <v>0.812426925282813</v>
      </c>
      <c r="S31" s="15">
        <v>0.1528639059213</v>
      </c>
      <c r="T31" s="15">
        <v>0.869255639841608</v>
      </c>
      <c r="U31" s="15">
        <v>0.780491901026434</v>
      </c>
      <c r="V31" s="15">
        <v>0.545725254371926</v>
      </c>
      <c r="W31" s="15">
        <v>0.441312864157524</v>
      </c>
    </row>
    <row r="32">
      <c r="A32" s="36" t="s">
        <v>31</v>
      </c>
      <c r="B32" s="24" t="s">
        <v>89</v>
      </c>
      <c r="C32" s="24">
        <f t="shared" si="4"/>
        <v>0.005688934992</v>
      </c>
      <c r="D32" s="29">
        <f t="shared" si="5"/>
        <v>0.007361743708</v>
      </c>
      <c r="E32" s="7">
        <f t="shared" si="3"/>
        <v>0.6355971636</v>
      </c>
      <c r="F32" s="8">
        <f>(G32*'Base Line coverage'!$C$8*'Dataset lengths'!$B$2+H32*'Base Line coverage'!$D$8*'Dataset lengths'!$C$2+I32*'Base Line coverage'!$E$8*'Dataset lengths'!$D$2+L32*'Base Line coverage'!$H$8*'Dataset lengths'!$G$2+M32*'Base Line coverage'!$I$8*'Dataset lengths'!$H$2+R32*'Base Line coverage'!$N$8*'Dataset lengths'!$M$2+S32*'Base Line coverage'!$O$8*'Dataset lengths'!$N$2+T32*'Base Line coverage'!$P$8*'Dataset lengths'!$O$2+U32*'Base Line coverage'!$Q$8*'Dataset lengths'!$P$2+V32*'Base Line coverage'!$R$8*'Dataset lengths'!$Q$2+W32*'Base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0.61780143</v>
      </c>
      <c r="G32" s="15">
        <v>0.530419616019262</v>
      </c>
      <c r="H32" s="15">
        <v>0.679087578558216</v>
      </c>
      <c r="I32" s="15">
        <v>0.679822445761044</v>
      </c>
      <c r="J32" s="15">
        <v>0.761923282751537</v>
      </c>
      <c r="K32" s="15">
        <v>0.776021577804463</v>
      </c>
      <c r="L32" s="15">
        <v>0.766829050035539</v>
      </c>
      <c r="M32" s="15">
        <v>0.72336521848577</v>
      </c>
      <c r="N32" s="15">
        <v>0.642027163838852</v>
      </c>
      <c r="O32" s="15">
        <v>0.795185456960254</v>
      </c>
      <c r="P32" s="15">
        <v>0.766753171036025</v>
      </c>
      <c r="Q32" s="15">
        <v>0.623693278878876</v>
      </c>
      <c r="R32" s="15">
        <v>0.84553769901115</v>
      </c>
      <c r="S32" s="15">
        <v>0.0834157244179211</v>
      </c>
      <c r="T32" s="15">
        <v>0.894625620113483</v>
      </c>
      <c r="U32" s="15">
        <v>0.79329720959853</v>
      </c>
      <c r="V32" s="15">
        <v>0.553401219405776</v>
      </c>
      <c r="W32" s="15">
        <v>0.441767418612834</v>
      </c>
    </row>
    <row r="33">
      <c r="A33" s="36" t="s">
        <v>31</v>
      </c>
      <c r="B33" s="24" t="s">
        <v>90</v>
      </c>
      <c r="C33" s="24">
        <f t="shared" si="4"/>
        <v>-0.0259616371</v>
      </c>
      <c r="D33" s="29">
        <f t="shared" si="5"/>
        <v>-0.01973766637</v>
      </c>
      <c r="E33" s="7">
        <f t="shared" si="3"/>
        <v>0.6039465915</v>
      </c>
      <c r="F33" s="8">
        <f>(G33*'Base Line coverage'!$C$8*'Dataset lengths'!$B$2+H33*'Base Line coverage'!$D$8*'Dataset lengths'!$C$2+I33*'Base Line coverage'!$E$8*'Dataset lengths'!$D$2+L33*'Base Line coverage'!$H$8*'Dataset lengths'!$G$2+M33*'Base Line coverage'!$I$8*'Dataset lengths'!$H$2+R33*'Base Line coverage'!$N$8*'Dataset lengths'!$M$2+S33*'Base Line coverage'!$O$8*'Dataset lengths'!$N$2+T33*'Base Line coverage'!$P$8*'Dataset lengths'!$O$2+U33*'Base Line coverage'!$Q$8*'Dataset lengths'!$P$2+V33*'Base Line coverage'!$R$8*'Dataset lengths'!$Q$2+W33*'Base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0.5907020199</v>
      </c>
      <c r="G33" s="15">
        <v>0.504005552220617</v>
      </c>
      <c r="H33" s="15">
        <v>0.608136194135418</v>
      </c>
      <c r="I33" s="15">
        <v>0.643683131020151</v>
      </c>
      <c r="J33" s="15">
        <v>0.706887117471613</v>
      </c>
      <c r="K33" s="15">
        <v>0.716952545629579</v>
      </c>
      <c r="L33" s="15">
        <v>0.710339467367662</v>
      </c>
      <c r="M33" s="15">
        <v>0.724318655501776</v>
      </c>
      <c r="N33" s="15">
        <v>0.625411571115598</v>
      </c>
      <c r="O33" s="15">
        <v>0.774906842042771</v>
      </c>
      <c r="P33" s="15">
        <v>0.744195430307498</v>
      </c>
      <c r="Q33" s="15">
        <v>0.653766288620099</v>
      </c>
      <c r="R33" s="15">
        <v>0.762684271153642</v>
      </c>
      <c r="S33" s="15">
        <v>0.120337894632257</v>
      </c>
      <c r="T33" s="15">
        <v>0.826304708328697</v>
      </c>
      <c r="U33" s="15">
        <v>0.764414823804001</v>
      </c>
      <c r="V33" s="15">
        <v>0.546565742341436</v>
      </c>
      <c r="W33" s="15">
        <v>0.432622066463027</v>
      </c>
    </row>
    <row r="34">
      <c r="A34" s="36" t="s">
        <v>31</v>
      </c>
      <c r="B34" s="24" t="s">
        <v>91</v>
      </c>
      <c r="C34" s="24">
        <f t="shared" si="4"/>
        <v>-0.020257062</v>
      </c>
      <c r="D34" s="29">
        <f t="shared" si="5"/>
        <v>-0.01475356452</v>
      </c>
      <c r="E34" s="7">
        <f t="shared" si="3"/>
        <v>0.6096511666</v>
      </c>
      <c r="F34" s="8">
        <f>(G34*'Base Line coverage'!$C$8*'Dataset lengths'!$B$2+H34*'Base Line coverage'!$D$8*'Dataset lengths'!$C$2+I34*'Base Line coverage'!$E$8*'Dataset lengths'!$D$2+L34*'Base Line coverage'!$H$8*'Dataset lengths'!$G$2+M34*'Base Line coverage'!$I$8*'Dataset lengths'!$H$2+R34*'Base Line coverage'!$N$8*'Dataset lengths'!$M$2+S34*'Base Line coverage'!$O$8*'Dataset lengths'!$N$2+T34*'Base Line coverage'!$P$8*'Dataset lengths'!$O$2+U34*'Base Line coverage'!$Q$8*'Dataset lengths'!$P$2+V34*'Base Line coverage'!$R$8*'Dataset lengths'!$Q$2+W34*'Base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0.5956861218</v>
      </c>
      <c r="G34" s="15">
        <v>0.521314048942639</v>
      </c>
      <c r="H34" s="15">
        <v>0.601964042631916</v>
      </c>
      <c r="I34" s="15">
        <v>0.647863628797543</v>
      </c>
      <c r="J34" s="15">
        <v>0.703225563001566</v>
      </c>
      <c r="K34" s="15">
        <v>0.725020550846948</v>
      </c>
      <c r="L34" s="15">
        <v>0.710742379907102</v>
      </c>
      <c r="M34" s="15">
        <v>0.728009856055083</v>
      </c>
      <c r="N34" s="15">
        <v>0.635175206816357</v>
      </c>
      <c r="O34" s="15">
        <v>0.775277648390716</v>
      </c>
      <c r="P34" s="15">
        <v>0.752242180592873</v>
      </c>
      <c r="Q34" s="15">
        <v>0.659734440141587</v>
      </c>
      <c r="R34" s="15">
        <v>0.815901917377075</v>
      </c>
      <c r="S34" s="15">
        <v>0.0426260473009523</v>
      </c>
      <c r="T34" s="15">
        <v>0.872593795140539</v>
      </c>
      <c r="U34" s="15">
        <v>0.776867240941403</v>
      </c>
      <c r="V34" s="15">
        <v>0.554364311987335</v>
      </c>
      <c r="W34" s="15">
        <v>0.433915564056451</v>
      </c>
    </row>
    <row r="35">
      <c r="A35" s="36" t="s">
        <v>31</v>
      </c>
      <c r="B35" s="24" t="s">
        <v>92</v>
      </c>
      <c r="C35" s="24">
        <f t="shared" si="4"/>
        <v>0.003804721739</v>
      </c>
      <c r="D35" s="29">
        <f t="shared" si="5"/>
        <v>0.009192731428</v>
      </c>
      <c r="E35" s="7">
        <f t="shared" si="3"/>
        <v>0.6337129504</v>
      </c>
      <c r="F35" s="8">
        <f>(G35*'Base Line coverage'!$C$8*'Dataset lengths'!$B$2+H35*'Base Line coverage'!$D$8*'Dataset lengths'!$C$2+I35*'Base Line coverage'!$E$8*'Dataset lengths'!$D$2+L35*'Base Line coverage'!$H$8*'Dataset lengths'!$G$2+M35*'Base Line coverage'!$I$8*'Dataset lengths'!$H$2+R35*'Base Line coverage'!$N$8*'Dataset lengths'!$M$2+S35*'Base Line coverage'!$O$8*'Dataset lengths'!$N$2+T35*'Base Line coverage'!$P$8*'Dataset lengths'!$O$2+U35*'Base Line coverage'!$Q$8*'Dataset lengths'!$P$2+V35*'Base Line coverage'!$R$8*'Dataset lengths'!$Q$2+W35*'Base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0.6196324177</v>
      </c>
      <c r="G35" s="15">
        <v>0.535919255306014</v>
      </c>
      <c r="H35" s="15">
        <v>0.670805601714563</v>
      </c>
      <c r="I35" s="15">
        <v>0.682193718570155</v>
      </c>
      <c r="J35" s="15">
        <v>0.764178647909307</v>
      </c>
      <c r="K35" s="15">
        <v>0.775762569334068</v>
      </c>
      <c r="L35" s="15">
        <v>0.768309765775418</v>
      </c>
      <c r="M35" s="15">
        <v>0.723355078620817</v>
      </c>
      <c r="N35" s="15">
        <v>0.640841372217665</v>
      </c>
      <c r="O35" s="15">
        <v>0.794586227810701</v>
      </c>
      <c r="P35" s="15">
        <v>0.76805508190091</v>
      </c>
      <c r="Q35" s="15">
        <v>0.620423945706428</v>
      </c>
      <c r="R35" s="15">
        <v>0.850804825393018</v>
      </c>
      <c r="S35" s="15">
        <v>0.0636051854634315</v>
      </c>
      <c r="T35" s="15">
        <v>0.889062027948598</v>
      </c>
      <c r="U35" s="15">
        <v>0.788167973629147</v>
      </c>
      <c r="V35" s="15">
        <v>0.556390413155354</v>
      </c>
      <c r="W35" s="15">
        <v>0.442228608660698</v>
      </c>
    </row>
    <row r="36">
      <c r="A36" s="36" t="s">
        <v>31</v>
      </c>
      <c r="B36" s="24" t="s">
        <v>93</v>
      </c>
      <c r="C36" s="24">
        <f t="shared" si="4"/>
        <v>-0.0270066968</v>
      </c>
      <c r="D36" s="29">
        <f t="shared" si="5"/>
        <v>-0.02065200876</v>
      </c>
      <c r="E36" s="7">
        <f t="shared" si="3"/>
        <v>0.6029015318</v>
      </c>
      <c r="F36" s="8">
        <f>(G36*'Base Line coverage'!$C$8*'Dataset lengths'!$B$2+H36*'Base Line coverage'!$D$8*'Dataset lengths'!$C$2+I36*'Base Line coverage'!$E$8*'Dataset lengths'!$D$2+L36*'Base Line coverage'!$H$8*'Dataset lengths'!$G$2+M36*'Base Line coverage'!$I$8*'Dataset lengths'!$H$2+R36*'Base Line coverage'!$N$8*'Dataset lengths'!$M$2+S36*'Base Line coverage'!$O$8*'Dataset lengths'!$N$2+T36*'Base Line coverage'!$P$8*'Dataset lengths'!$O$2+U36*'Base Line coverage'!$Q$8*'Dataset lengths'!$P$2+V36*'Base Line coverage'!$R$8*'Dataset lengths'!$Q$2+W36*'Base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0.5897876776</v>
      </c>
      <c r="G36" s="15">
        <v>0.505527787725874</v>
      </c>
      <c r="H36" s="15">
        <v>0.611387731879133</v>
      </c>
      <c r="I36" s="15">
        <v>0.64392401054375</v>
      </c>
      <c r="J36" s="15">
        <v>0.701789816247469</v>
      </c>
      <c r="K36" s="15">
        <v>0.712126983869823</v>
      </c>
      <c r="L36" s="15">
        <v>0.705381636726325</v>
      </c>
      <c r="M36" s="15">
        <v>0.728613902295852</v>
      </c>
      <c r="N36" s="15">
        <v>0.636760024170031</v>
      </c>
      <c r="O36" s="15">
        <v>0.778407040772756</v>
      </c>
      <c r="P36" s="15">
        <v>0.750319814215405</v>
      </c>
      <c r="Q36" s="15">
        <v>0.654382930173912</v>
      </c>
      <c r="R36" s="15">
        <v>0.753111651422281</v>
      </c>
      <c r="S36" s="15">
        <v>0.115774792962965</v>
      </c>
      <c r="T36" s="15">
        <v>0.821853834596789</v>
      </c>
      <c r="U36" s="15">
        <v>0.767330965427127</v>
      </c>
      <c r="V36" s="15">
        <v>0.547615358802843</v>
      </c>
      <c r="W36" s="15">
        <v>0.431395177912128</v>
      </c>
    </row>
    <row r="37">
      <c r="A37" s="36" t="s">
        <v>31</v>
      </c>
      <c r="B37" s="24" t="s">
        <v>94</v>
      </c>
      <c r="C37" s="24">
        <f t="shared" si="4"/>
        <v>-0.02025709457</v>
      </c>
      <c r="D37" s="29">
        <f t="shared" si="5"/>
        <v>-0.01475370182</v>
      </c>
      <c r="E37" s="7">
        <f t="shared" si="3"/>
        <v>0.6096511341</v>
      </c>
      <c r="F37" s="8">
        <f>(G37*'Base Line coverage'!$C$8*'Dataset lengths'!$B$2+H37*'Base Line coverage'!$D$8*'Dataset lengths'!$C$2+I37*'Base Line coverage'!$E$8*'Dataset lengths'!$D$2+L37*'Base Line coverage'!$H$8*'Dataset lengths'!$G$2+M37*'Base Line coverage'!$I$8*'Dataset lengths'!$H$2+R37*'Base Line coverage'!$N$8*'Dataset lengths'!$M$2+S37*'Base Line coverage'!$O$8*'Dataset lengths'!$N$2+T37*'Base Line coverage'!$P$8*'Dataset lengths'!$O$2+U37*'Base Line coverage'!$Q$8*'Dataset lengths'!$P$2+V37*'Base Line coverage'!$R$8*'Dataset lengths'!$Q$2+W37*'Base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0.5956859845</v>
      </c>
      <c r="G37" s="15">
        <v>0.521314048942639</v>
      </c>
      <c r="H37" s="15">
        <v>0.601964042631916</v>
      </c>
      <c r="I37" s="15">
        <v>0.647863773367314</v>
      </c>
      <c r="J37" s="15">
        <v>0.7032242913716</v>
      </c>
      <c r="K37" s="15">
        <v>0.725020550846948</v>
      </c>
      <c r="L37" s="15">
        <v>0.71074197464463</v>
      </c>
      <c r="M37" s="15">
        <v>0.728009856055083</v>
      </c>
      <c r="N37" s="15">
        <v>0.635175206816357</v>
      </c>
      <c r="O37" s="15">
        <v>0.775277648390716</v>
      </c>
      <c r="P37" s="15">
        <v>0.752242180592873</v>
      </c>
      <c r="Q37" s="15">
        <v>0.659734440141587</v>
      </c>
      <c r="R37" s="15">
        <v>0.815901917377075</v>
      </c>
      <c r="S37" s="15">
        <v>0.0426260473009523</v>
      </c>
      <c r="T37" s="15">
        <v>0.872593795140539</v>
      </c>
      <c r="U37" s="15">
        <v>0.776867240941403</v>
      </c>
      <c r="V37" s="15">
        <v>0.554364214432794</v>
      </c>
      <c r="W37" s="15">
        <v>0.433915564056451</v>
      </c>
    </row>
    <row r="38">
      <c r="A38" s="36" t="s">
        <v>31</v>
      </c>
      <c r="B38" s="24" t="s">
        <v>95</v>
      </c>
      <c r="C38" s="24">
        <f t="shared" si="4"/>
        <v>-0.02412791532</v>
      </c>
      <c r="D38" s="29">
        <f t="shared" si="5"/>
        <v>-0.01955957426</v>
      </c>
      <c r="E38" s="7">
        <f t="shared" si="3"/>
        <v>0.6057803133</v>
      </c>
      <c r="F38" s="8">
        <f>(G38*'Base Line coverage'!$C$8*'Dataset lengths'!$B$2+H38*'Base Line coverage'!$D$8*'Dataset lengths'!$C$2+I38*'Base Line coverage'!$E$8*'Dataset lengths'!$D$2+L38*'Base Line coverage'!$H$8*'Dataset lengths'!$G$2+M38*'Base Line coverage'!$I$8*'Dataset lengths'!$H$2+R38*'Base Line coverage'!$N$8*'Dataset lengths'!$M$2+S38*'Base Line coverage'!$O$8*'Dataset lengths'!$N$2+T38*'Base Line coverage'!$P$8*'Dataset lengths'!$O$2+U38*'Base Line coverage'!$Q$8*'Dataset lengths'!$P$2+V38*'Base Line coverage'!$R$8*'Dataset lengths'!$Q$2+W38*'Base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0.5908801121</v>
      </c>
      <c r="G38" s="15">
        <v>0.505610681649158</v>
      </c>
      <c r="H38" s="15">
        <v>0.611065191960372</v>
      </c>
      <c r="I38" s="15">
        <v>0.644965740884161</v>
      </c>
      <c r="J38" s="15">
        <v>0.706696760202464</v>
      </c>
      <c r="K38" s="15">
        <v>0.71513473278654</v>
      </c>
      <c r="L38" s="15">
        <v>0.709618063660406</v>
      </c>
      <c r="M38" s="15">
        <v>0.723236007635227</v>
      </c>
      <c r="N38" s="15">
        <v>0.625789637920722</v>
      </c>
      <c r="O38" s="15">
        <v>0.772861696559035</v>
      </c>
      <c r="P38" s="15">
        <v>0.742916176525937</v>
      </c>
      <c r="Q38" s="15">
        <v>0.651022152781541</v>
      </c>
      <c r="R38" s="15">
        <v>0.768694477605981</v>
      </c>
      <c r="S38" s="15">
        <v>0.125234881789547</v>
      </c>
      <c r="T38" s="15">
        <v>0.824524358835934</v>
      </c>
      <c r="U38" s="15">
        <v>0.771229184763858</v>
      </c>
      <c r="V38" s="15">
        <v>0.546245812433601</v>
      </c>
      <c r="W38" s="15">
        <v>0.433159045408029</v>
      </c>
    </row>
    <row r="39">
      <c r="A39" s="36" t="s">
        <v>31</v>
      </c>
      <c r="B39" s="24" t="s">
        <v>96</v>
      </c>
      <c r="C39" s="24">
        <f t="shared" si="4"/>
        <v>-0.02339521094</v>
      </c>
      <c r="D39" s="29">
        <f t="shared" si="5"/>
        <v>-0.01960212879</v>
      </c>
      <c r="E39" s="7">
        <f t="shared" si="3"/>
        <v>0.6065130177</v>
      </c>
      <c r="F39" s="8">
        <f>(G39*'Base Line coverage'!$C$8*'Dataset lengths'!$B$2+H39*'Base Line coverage'!$D$8*'Dataset lengths'!$C$2+I39*'Base Line coverage'!$E$8*'Dataset lengths'!$D$2+L39*'Base Line coverage'!$H$8*'Dataset lengths'!$G$2+M39*'Base Line coverage'!$I$8*'Dataset lengths'!$H$2+R39*'Base Line coverage'!$N$8*'Dataset lengths'!$M$2+S39*'Base Line coverage'!$O$8*'Dataset lengths'!$N$2+T39*'Base Line coverage'!$P$8*'Dataset lengths'!$O$2+U39*'Base Line coverage'!$Q$8*'Dataset lengths'!$P$2+V39*'Base Line coverage'!$R$8*'Dataset lengths'!$Q$2+W39*'Base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0.5908375575</v>
      </c>
      <c r="G39" s="15">
        <v>0.505647753419699</v>
      </c>
      <c r="H39" s="15">
        <v>0.61060653427773</v>
      </c>
      <c r="I39" s="15">
        <v>0.645006851269899</v>
      </c>
      <c r="J39" s="15">
        <v>0.706631219118652</v>
      </c>
      <c r="K39" s="15">
        <v>0.715367710767615</v>
      </c>
      <c r="L39" s="15">
        <v>0.70962930785651</v>
      </c>
      <c r="M39" s="15">
        <v>0.722929928568861</v>
      </c>
      <c r="N39" s="15">
        <v>0.625292669508443</v>
      </c>
      <c r="O39" s="15">
        <v>0.773139610967659</v>
      </c>
      <c r="P39" s="15">
        <v>0.743046890468194</v>
      </c>
      <c r="Q39" s="15">
        <v>0.650950130342841</v>
      </c>
      <c r="R39" s="15">
        <v>0.768825609383122</v>
      </c>
      <c r="S39" s="15">
        <v>0.128935445948181</v>
      </c>
      <c r="T39" s="15">
        <v>0.829197776254437</v>
      </c>
      <c r="U39" s="15">
        <v>0.771740740564538</v>
      </c>
      <c r="V39" s="15">
        <v>0.546063870974896</v>
      </c>
      <c r="W39" s="15">
        <v>0.433059376233049</v>
      </c>
    </row>
    <row r="40">
      <c r="A40" s="36" t="s">
        <v>31</v>
      </c>
      <c r="B40" s="24" t="s">
        <v>98</v>
      </c>
      <c r="C40" s="24">
        <f t="shared" si="4"/>
        <v>0.004237775563</v>
      </c>
      <c r="D40" s="29">
        <f t="shared" si="5"/>
        <v>0.009147393431</v>
      </c>
      <c r="E40" s="7">
        <f t="shared" si="3"/>
        <v>0.6341460042</v>
      </c>
      <c r="F40" s="8">
        <f>(G40*'Base Line coverage'!$C$8*'Dataset lengths'!$B$2+H40*'Base Line coverage'!$D$8*'Dataset lengths'!$C$2+I40*'Base Line coverage'!$E$8*'Dataset lengths'!$D$2+L40*'Base Line coverage'!$H$8*'Dataset lengths'!$G$2+M40*'Base Line coverage'!$I$8*'Dataset lengths'!$H$2+R40*'Base Line coverage'!$N$8*'Dataset lengths'!$M$2+S40*'Base Line coverage'!$O$8*'Dataset lengths'!$N$2+T40*'Base Line coverage'!$P$8*'Dataset lengths'!$O$2+U40*'Base Line coverage'!$Q$8*'Dataset lengths'!$P$2+V40*'Base Line coverage'!$R$8*'Dataset lengths'!$Q$2+W40*'Base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0.6195870797</v>
      </c>
      <c r="G40" s="15">
        <v>0.535895158655163</v>
      </c>
      <c r="H40" s="15">
        <v>0.670931855872366</v>
      </c>
      <c r="I40" s="15">
        <v>0.682005554442079</v>
      </c>
      <c r="J40" s="15">
        <v>0.763984684202551</v>
      </c>
      <c r="K40" s="15">
        <v>0.775725603278334</v>
      </c>
      <c r="L40" s="15">
        <v>0.768178849269411</v>
      </c>
      <c r="M40" s="15">
        <v>0.723610293488066</v>
      </c>
      <c r="N40" s="15">
        <v>0.641515411623368</v>
      </c>
      <c r="O40" s="15">
        <v>0.79458698922004</v>
      </c>
      <c r="P40" s="15">
        <v>0.768077738984234</v>
      </c>
      <c r="Q40" s="15">
        <v>0.620958044690045</v>
      </c>
      <c r="R40" s="15">
        <v>0.853449316232047</v>
      </c>
      <c r="S40" s="15">
        <v>0.0611288680941203</v>
      </c>
      <c r="T40" s="15">
        <v>0.894848163800078</v>
      </c>
      <c r="U40" s="15">
        <v>0.786928750218944</v>
      </c>
      <c r="V40" s="15">
        <v>0.556350776619308</v>
      </c>
      <c r="W40" s="15">
        <v>0.44227845961351</v>
      </c>
    </row>
    <row r="41">
      <c r="A41" s="36" t="s">
        <v>31</v>
      </c>
      <c r="B41" s="24" t="s">
        <v>99</v>
      </c>
      <c r="C41" s="24">
        <f t="shared" si="4"/>
        <v>0.001885253343</v>
      </c>
      <c r="D41" s="29">
        <f t="shared" si="5"/>
        <v>0.006385204097</v>
      </c>
      <c r="E41" s="7">
        <f t="shared" si="3"/>
        <v>0.631793482</v>
      </c>
      <c r="F41" s="8">
        <f>(G41*'Base Line coverage'!$C$8*'Dataset lengths'!$B$2+H41*'Base Line coverage'!$D$8*'Dataset lengths'!$C$2+I41*'Base Line coverage'!$E$8*'Dataset lengths'!$D$2+L41*'Base Line coverage'!$H$8*'Dataset lengths'!$G$2+M41*'Base Line coverage'!$I$8*'Dataset lengths'!$H$2+R41*'Base Line coverage'!$N$8*'Dataset lengths'!$M$2+S41*'Base Line coverage'!$O$8*'Dataset lengths'!$N$2+T41*'Base Line coverage'!$P$8*'Dataset lengths'!$O$2+U41*'Base Line coverage'!$Q$8*'Dataset lengths'!$P$2+V41*'Base Line coverage'!$R$8*'Dataset lengths'!$Q$2+W41*'Base Line coverage'!$S$8*'Dataset lengths'!$R$2)/('Base Line coverage'!$C$8*'Dataset lengths'!$B$2+'Base Line coverage'!$D$8*'Dataset lengths'!$C$2+'Base Line coverage'!$E$8*'Dataset lengths'!$D$2+'Base Line coverage'!$H$8*'Dataset lengths'!$G$2+'Base Line coverage'!$I$8*'Dataset lengths'!$H$2+'Base Line coverage'!$N$8*'Dataset lengths'!$M$2+'Base Line coverage'!$O$8*'Dataset lengths'!$N$2+'Base Line coverage'!$P$8*'Dataset lengths'!$O$2+'Base Line coverage'!$Q$8*'Dataset lengths'!$P$2+'Base Line coverage'!$R$8*'Dataset lengths'!$Q$2+'Base Line coverage'!$S$8*'Dataset lengths'!$R$2)</f>
        <v>0.6168248904</v>
      </c>
      <c r="G41" s="15">
        <v>0.530894128664041</v>
      </c>
      <c r="H41" s="15">
        <v>0.675521884960907</v>
      </c>
      <c r="I41" s="15">
        <v>0.678237343365653</v>
      </c>
      <c r="J41" s="15">
        <v>0.761399765073372</v>
      </c>
      <c r="K41" s="15">
        <v>0.775472320675315</v>
      </c>
      <c r="L41" s="15">
        <v>0.766325405233618</v>
      </c>
      <c r="M41" s="15">
        <v>0.720213169037534</v>
      </c>
      <c r="N41" s="15">
        <v>0.639463725799848</v>
      </c>
      <c r="O41" s="15">
        <v>0.791701247826383</v>
      </c>
      <c r="P41" s="15">
        <v>0.764342805940795</v>
      </c>
      <c r="Q41" s="15">
        <v>0.619032860626368</v>
      </c>
      <c r="R41" s="15">
        <v>0.843964117685447</v>
      </c>
      <c r="S41" s="15">
        <v>0.0615462249541166</v>
      </c>
      <c r="T41" s="15">
        <v>0.893957989053697</v>
      </c>
      <c r="U41" s="15">
        <v>0.785344842151599</v>
      </c>
      <c r="V41" s="15">
        <v>0.552628259785186</v>
      </c>
      <c r="W41" s="15">
        <v>0.441094936983831</v>
      </c>
    </row>
    <row r="42">
      <c r="A42" s="46" t="s">
        <v>125</v>
      </c>
      <c r="B42" s="24" t="s">
        <v>73</v>
      </c>
      <c r="C42" s="24">
        <f t="shared" ref="C42:C61" si="6">E42-$E$42</f>
        <v>0</v>
      </c>
      <c r="D42" s="29">
        <f t="shared" ref="D42:D61" si="7">F42-$F$42</f>
        <v>0</v>
      </c>
      <c r="E42" s="7">
        <f t="shared" si="3"/>
        <v>0.5971702846</v>
      </c>
      <c r="F42" s="8">
        <f>(G42*'Base Line coverage'!$C$4*'Dataset lengths'!$B$2+H42*'Base Line coverage'!$D$4*'Dataset lengths'!$C$2+I42*'Base Line coverage'!$E$4*'Dataset lengths'!$D$2+L42*'Base Line coverage'!$H$42*'Dataset lengths'!$G$2+M42*'Base Line coverage'!$I$4*'Dataset lengths'!$H$2+R42*'Base Line coverage'!$N$4*'Dataset lengths'!$M$2+S42*'Base Line coverage'!$O$4*'Dataset lengths'!$N$2+T42*'Base Line coverage'!$P$4*'Dataset lengths'!$O$2+U42*'Base Line coverage'!$Q$4*'Dataset lengths'!$P$2+V42*'Base Line coverage'!$R$4*'Dataset lengths'!$Q$2+W42*'Base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0.5260783808</v>
      </c>
      <c r="G42" s="15">
        <v>0.408285596742584</v>
      </c>
      <c r="H42" s="15">
        <v>0.692935832332511</v>
      </c>
      <c r="I42" s="15">
        <v>0.715266234640933</v>
      </c>
      <c r="J42" s="15">
        <v>0.803036619001376</v>
      </c>
      <c r="K42" s="15">
        <v>0.798118414242521</v>
      </c>
      <c r="L42" s="15">
        <v>0.801629910311223</v>
      </c>
      <c r="M42" s="15">
        <v>0.73794364569036</v>
      </c>
      <c r="N42" s="15">
        <v>0.687612777004213</v>
      </c>
      <c r="O42" s="15">
        <v>0.80312791895306</v>
      </c>
      <c r="P42" s="15">
        <v>0.745346803175849</v>
      </c>
      <c r="Q42" s="15">
        <v>0.668444289066276</v>
      </c>
      <c r="R42" s="15">
        <v>0.769590544749784</v>
      </c>
      <c r="S42" s="15">
        <v>0.341463278485937</v>
      </c>
      <c r="T42" s="15">
        <v>0.786024301054931</v>
      </c>
      <c r="U42" s="15">
        <v>0.570847032893309</v>
      </c>
      <c r="V42" s="15">
        <v>0.283276885541018</v>
      </c>
      <c r="W42" s="15">
        <v>0.461609868666765</v>
      </c>
    </row>
    <row r="43">
      <c r="A43" s="46" t="s">
        <v>125</v>
      </c>
      <c r="B43" s="24" t="s">
        <v>75</v>
      </c>
      <c r="C43" s="24">
        <f t="shared" si="6"/>
        <v>-0.002200737396</v>
      </c>
      <c r="D43" s="29">
        <f t="shared" si="7"/>
        <v>-0.001192573858</v>
      </c>
      <c r="E43" s="7">
        <f t="shared" si="3"/>
        <v>0.5949695473</v>
      </c>
      <c r="F43" s="8">
        <f>(G43*'Base Line coverage'!$C$4*'Dataset lengths'!$B$2+H43*'Base Line coverage'!$D$4*'Dataset lengths'!$C$2+I43*'Base Line coverage'!$E$4*'Dataset lengths'!$D$2+L43*'Base Line coverage'!$H$42*'Dataset lengths'!$G$2+M43*'Base Line coverage'!$I$4*'Dataset lengths'!$H$2+R43*'Base Line coverage'!$N$4*'Dataset lengths'!$M$2+S43*'Base Line coverage'!$O$4*'Dataset lengths'!$N$2+T43*'Base Line coverage'!$P$4*'Dataset lengths'!$O$2+U43*'Base Line coverage'!$Q$4*'Dataset lengths'!$P$2+V43*'Base Line coverage'!$R$4*'Dataset lengths'!$Q$2+W43*'Base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0.5248858069</v>
      </c>
      <c r="G43" s="15">
        <v>0.389916600639166</v>
      </c>
      <c r="H43" s="15">
        <v>0.69661990332854</v>
      </c>
      <c r="I43" s="15">
        <v>0.693238318145671</v>
      </c>
      <c r="J43" s="15">
        <v>0.806805682955475</v>
      </c>
      <c r="K43" s="15">
        <v>0.798605605130014</v>
      </c>
      <c r="L43" s="15">
        <v>0.804288880406711</v>
      </c>
      <c r="M43" s="15">
        <v>0.760441597365352</v>
      </c>
      <c r="N43" s="15">
        <v>0.734953462922706</v>
      </c>
      <c r="O43" s="15">
        <v>0.801788038279045</v>
      </c>
      <c r="P43" s="15">
        <v>0.728628045697365</v>
      </c>
      <c r="Q43" s="15">
        <v>0.709871126843861</v>
      </c>
      <c r="R43" s="15">
        <v>0.777917412598296</v>
      </c>
      <c r="S43" s="15">
        <v>0.335271126801749</v>
      </c>
      <c r="T43" s="15">
        <v>0.767553175067513</v>
      </c>
      <c r="U43" s="15">
        <v>0.579040132481736</v>
      </c>
      <c r="V43" s="15">
        <v>0.292564096286462</v>
      </c>
      <c r="W43" s="15">
        <v>0.447813776637596</v>
      </c>
    </row>
    <row r="44">
      <c r="A44" s="46" t="s">
        <v>125</v>
      </c>
      <c r="B44" s="24" t="s">
        <v>76</v>
      </c>
      <c r="C44" s="24">
        <f t="shared" si="6"/>
        <v>0.03364401795</v>
      </c>
      <c r="D44" s="29">
        <f t="shared" si="7"/>
        <v>0.04715073205</v>
      </c>
      <c r="E44" s="7">
        <f t="shared" si="3"/>
        <v>0.6308143026</v>
      </c>
      <c r="F44" s="8">
        <f>(G44*'Base Line coverage'!$C$4*'Dataset lengths'!$B$2+H44*'Base Line coverage'!$D$4*'Dataset lengths'!$C$2+I44*'Base Line coverage'!$E$4*'Dataset lengths'!$D$2+L44*'Base Line coverage'!$H$42*'Dataset lengths'!$G$2+M44*'Base Line coverage'!$I$4*'Dataset lengths'!$H$2+R44*'Base Line coverage'!$N$4*'Dataset lengths'!$M$2+S44*'Base Line coverage'!$O$4*'Dataset lengths'!$N$2+T44*'Base Line coverage'!$P$4*'Dataset lengths'!$O$2+U44*'Base Line coverage'!$Q$4*'Dataset lengths'!$P$2+V44*'Base Line coverage'!$R$4*'Dataset lengths'!$Q$2+W44*'Base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0.5732291128</v>
      </c>
      <c r="G44" s="15">
        <v>0.457920436650474</v>
      </c>
      <c r="H44" s="15">
        <v>0.721387500924554</v>
      </c>
      <c r="I44" s="15">
        <v>0.736256076268114</v>
      </c>
      <c r="J44" s="15">
        <v>0.830124231585998</v>
      </c>
      <c r="K44" s="15">
        <v>0.829630785367539</v>
      </c>
      <c r="L44" s="15">
        <v>0.830150747954756</v>
      </c>
      <c r="M44" s="15">
        <v>0.785103243832554</v>
      </c>
      <c r="N44" s="15">
        <v>0.739637288746354</v>
      </c>
      <c r="O44" s="15">
        <v>0.819127586145024</v>
      </c>
      <c r="P44" s="15">
        <v>0.774868922178591</v>
      </c>
      <c r="Q44" s="15">
        <v>0.728237634967046</v>
      </c>
      <c r="R44" s="15">
        <v>0.756236958777497</v>
      </c>
      <c r="S44" s="15">
        <v>0.392185025035756</v>
      </c>
      <c r="T44" s="15">
        <v>0.793590786399174</v>
      </c>
      <c r="U44" s="15">
        <v>0.592244837561315</v>
      </c>
      <c r="V44" s="15">
        <v>0.341917921283467</v>
      </c>
      <c r="W44" s="15">
        <v>0.531963793906145</v>
      </c>
    </row>
    <row r="45">
      <c r="A45" s="46" t="s">
        <v>125</v>
      </c>
      <c r="B45" s="24" t="s">
        <v>77</v>
      </c>
      <c r="C45" s="24">
        <f t="shared" si="6"/>
        <v>0.03228306828</v>
      </c>
      <c r="D45" s="29">
        <f t="shared" si="7"/>
        <v>0.04485594845</v>
      </c>
      <c r="E45" s="7">
        <f t="shared" si="3"/>
        <v>0.6294533529</v>
      </c>
      <c r="F45" s="8">
        <f>(G45*'Base Line coverage'!$C$4*'Dataset lengths'!$B$2+H45*'Base Line coverage'!$D$4*'Dataset lengths'!$C$2+I45*'Base Line coverage'!$E$4*'Dataset lengths'!$D$2+L45*'Base Line coverage'!$H$42*'Dataset lengths'!$G$2+M45*'Base Line coverage'!$I$4*'Dataset lengths'!$H$2+R45*'Base Line coverage'!$N$4*'Dataset lengths'!$M$2+S45*'Base Line coverage'!$O$4*'Dataset lengths'!$N$2+T45*'Base Line coverage'!$P$4*'Dataset lengths'!$O$2+U45*'Base Line coverage'!$Q$4*'Dataset lengths'!$P$2+V45*'Base Line coverage'!$R$4*'Dataset lengths'!$Q$2+W45*'Base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0.5709343292</v>
      </c>
      <c r="G45" s="15">
        <v>0.453089334989384</v>
      </c>
      <c r="H45" s="15">
        <v>0.720544027869586</v>
      </c>
      <c r="I45" s="15">
        <v>0.735663836967265</v>
      </c>
      <c r="J45" s="15">
        <v>0.829093183506701</v>
      </c>
      <c r="K45" s="15">
        <v>0.828594235317622</v>
      </c>
      <c r="L45" s="15">
        <v>0.829077992651275</v>
      </c>
      <c r="M45" s="15">
        <v>0.783946508752618</v>
      </c>
      <c r="N45" s="15">
        <v>0.738087261852745</v>
      </c>
      <c r="O45" s="15">
        <v>0.819243068365857</v>
      </c>
      <c r="P45" s="15">
        <v>0.773041067242323</v>
      </c>
      <c r="Q45" s="15">
        <v>0.727021051629936</v>
      </c>
      <c r="R45" s="15">
        <v>0.756827051774636</v>
      </c>
      <c r="S45" s="15">
        <v>0.391680240991348</v>
      </c>
      <c r="T45" s="15">
        <v>0.788249737920885</v>
      </c>
      <c r="U45" s="15">
        <v>0.596550660183079</v>
      </c>
      <c r="V45" s="15">
        <v>0.337878150339275</v>
      </c>
      <c r="W45" s="15">
        <v>0.530479339735808</v>
      </c>
    </row>
    <row r="46">
      <c r="A46" s="46" t="s">
        <v>125</v>
      </c>
      <c r="B46" s="24" t="s">
        <v>78</v>
      </c>
      <c r="C46" s="24">
        <f t="shared" si="6"/>
        <v>-0.04575952285</v>
      </c>
      <c r="D46" s="29">
        <f t="shared" si="7"/>
        <v>-0.05759347472</v>
      </c>
      <c r="E46" s="7">
        <f t="shared" si="3"/>
        <v>0.5514107618</v>
      </c>
      <c r="F46" s="8">
        <f>(G46*'Base Line coverage'!$C$4*'Dataset lengths'!$B$2+H46*'Base Line coverage'!$D$4*'Dataset lengths'!$C$2+I46*'Base Line coverage'!$E$4*'Dataset lengths'!$D$2+L46*'Base Line coverage'!$H$42*'Dataset lengths'!$G$2+M46*'Base Line coverage'!$I$4*'Dataset lengths'!$H$2+R46*'Base Line coverage'!$N$4*'Dataset lengths'!$M$2+S46*'Base Line coverage'!$O$4*'Dataset lengths'!$N$2+T46*'Base Line coverage'!$P$4*'Dataset lengths'!$O$2+U46*'Base Line coverage'!$Q$4*'Dataset lengths'!$P$2+V46*'Base Line coverage'!$R$4*'Dataset lengths'!$Q$2+W46*'Base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0.4684849061</v>
      </c>
      <c r="G46" s="15">
        <v>0.362041109757372</v>
      </c>
      <c r="H46" s="15">
        <v>0.622416103766931</v>
      </c>
      <c r="I46" s="15">
        <v>0.683093834168482</v>
      </c>
      <c r="J46" s="15">
        <v>0.754328054531648</v>
      </c>
      <c r="K46" s="15">
        <v>0.751623074724197</v>
      </c>
      <c r="L46" s="15">
        <v>0.753524738885801</v>
      </c>
      <c r="M46" s="15">
        <v>0.656683551954643</v>
      </c>
      <c r="N46" s="15">
        <v>0.593998876518487</v>
      </c>
      <c r="O46" s="15">
        <v>0.741103207152491</v>
      </c>
      <c r="P46" s="15">
        <v>0.712306356614752</v>
      </c>
      <c r="Q46" s="15">
        <v>0.569718026223857</v>
      </c>
      <c r="R46" s="15">
        <v>0.772781417993571</v>
      </c>
      <c r="S46" s="15">
        <v>0.331649150451239</v>
      </c>
      <c r="T46" s="15">
        <v>0.768443349813895</v>
      </c>
      <c r="U46" s="15">
        <v>0.520739184759345</v>
      </c>
      <c r="V46" s="15">
        <v>0.233201276961456</v>
      </c>
      <c r="W46" s="15">
        <v>0.360944661272999</v>
      </c>
    </row>
    <row r="47">
      <c r="A47" s="46" t="s">
        <v>125</v>
      </c>
      <c r="B47" s="24" t="s">
        <v>79</v>
      </c>
      <c r="C47" s="24">
        <f t="shared" si="6"/>
        <v>-0.0003221879627</v>
      </c>
      <c r="D47" s="29">
        <f t="shared" si="7"/>
        <v>-0.0002110303981</v>
      </c>
      <c r="E47" s="7">
        <f t="shared" si="3"/>
        <v>0.5968480967</v>
      </c>
      <c r="F47" s="8">
        <f>(G47*'Base Line coverage'!$C$4*'Dataset lengths'!$B$2+H47*'Base Line coverage'!$D$4*'Dataset lengths'!$C$2+I47*'Base Line coverage'!$E$4*'Dataset lengths'!$D$2+L47*'Base Line coverage'!$H$42*'Dataset lengths'!$G$2+M47*'Base Line coverage'!$I$4*'Dataset lengths'!$H$2+R47*'Base Line coverage'!$N$4*'Dataset lengths'!$M$2+S47*'Base Line coverage'!$O$4*'Dataset lengths'!$N$2+T47*'Base Line coverage'!$P$4*'Dataset lengths'!$O$2+U47*'Base Line coverage'!$Q$4*'Dataset lengths'!$P$2+V47*'Base Line coverage'!$R$4*'Dataset lengths'!$Q$2+W47*'Base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0.5258673504</v>
      </c>
      <c r="G47" s="15">
        <v>0.408805203344613</v>
      </c>
      <c r="H47" s="15">
        <v>0.69284978437415</v>
      </c>
      <c r="I47" s="15">
        <v>0.714750961051426</v>
      </c>
      <c r="J47" s="15">
        <v>0.802661172317131</v>
      </c>
      <c r="K47" s="15">
        <v>0.797892494563369</v>
      </c>
      <c r="L47" s="15">
        <v>0.801304732245378</v>
      </c>
      <c r="M47" s="15">
        <v>0.736971333467509</v>
      </c>
      <c r="N47" s="15">
        <v>0.68645531860543</v>
      </c>
      <c r="O47" s="15">
        <v>0.80199604973272</v>
      </c>
      <c r="P47" s="15">
        <v>0.745376960269206</v>
      </c>
      <c r="Q47" s="15">
        <v>0.665847611191385</v>
      </c>
      <c r="R47" s="15">
        <v>0.765175774919339</v>
      </c>
      <c r="S47" s="15">
        <v>0.339148511812179</v>
      </c>
      <c r="T47" s="15">
        <v>0.791810436906411</v>
      </c>
      <c r="U47" s="15">
        <v>0.569665256925963</v>
      </c>
      <c r="V47" s="15">
        <v>0.282953136589839</v>
      </c>
      <c r="W47" s="15">
        <v>0.461893931882968</v>
      </c>
    </row>
    <row r="48">
      <c r="A48" s="46" t="s">
        <v>125</v>
      </c>
      <c r="B48" s="24" t="s">
        <v>81</v>
      </c>
      <c r="C48" s="24">
        <f t="shared" si="6"/>
        <v>0.01816941882</v>
      </c>
      <c r="D48" s="29">
        <f t="shared" si="7"/>
        <v>0.02886297926</v>
      </c>
      <c r="E48" s="7">
        <f t="shared" si="3"/>
        <v>0.6153397035</v>
      </c>
      <c r="F48" s="8">
        <f>(G48*'Base Line coverage'!$C$4*'Dataset lengths'!$B$2+H48*'Base Line coverage'!$D$4*'Dataset lengths'!$C$2+I48*'Base Line coverage'!$E$4*'Dataset lengths'!$D$2+L48*'Base Line coverage'!$H$42*'Dataset lengths'!$G$2+M48*'Base Line coverage'!$I$4*'Dataset lengths'!$H$2+R48*'Base Line coverage'!$N$4*'Dataset lengths'!$M$2+S48*'Base Line coverage'!$O$4*'Dataset lengths'!$N$2+T48*'Base Line coverage'!$P$4*'Dataset lengths'!$O$2+U48*'Base Line coverage'!$Q$4*'Dataset lengths'!$P$2+V48*'Base Line coverage'!$R$4*'Dataset lengths'!$Q$2+W48*'Base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0.55494136</v>
      </c>
      <c r="G48" s="15">
        <v>0.447692226831642</v>
      </c>
      <c r="H48" s="15">
        <v>0.715400187526846</v>
      </c>
      <c r="I48" s="15">
        <v>0.725079526482464</v>
      </c>
      <c r="J48" s="15">
        <v>0.819851792409942</v>
      </c>
      <c r="K48" s="15">
        <v>0.814541408271178</v>
      </c>
      <c r="L48" s="15">
        <v>0.818290643675345</v>
      </c>
      <c r="M48" s="15">
        <v>0.762327839427304</v>
      </c>
      <c r="N48" s="15">
        <v>0.717782809416945</v>
      </c>
      <c r="O48" s="15">
        <v>0.814414333517104</v>
      </c>
      <c r="P48" s="15">
        <v>0.749235392824868</v>
      </c>
      <c r="Q48" s="15">
        <v>0.697540282169334</v>
      </c>
      <c r="R48" s="15">
        <v>0.759078147282239</v>
      </c>
      <c r="S48" s="15">
        <v>0.350899321260281</v>
      </c>
      <c r="T48" s="15">
        <v>0.791810436906411</v>
      </c>
      <c r="U48" s="15">
        <v>0.574053147323238</v>
      </c>
      <c r="V48" s="15">
        <v>0.319076712333881</v>
      </c>
      <c r="W48" s="15">
        <v>0.505028549057435</v>
      </c>
    </row>
    <row r="49">
      <c r="A49" s="46" t="s">
        <v>125</v>
      </c>
      <c r="B49" s="24" t="s">
        <v>85</v>
      </c>
      <c r="C49" s="24">
        <f t="shared" si="6"/>
        <v>-0.02700419051</v>
      </c>
      <c r="D49" s="29">
        <f t="shared" si="7"/>
        <v>-0.03788985965</v>
      </c>
      <c r="E49" s="7">
        <f t="shared" si="3"/>
        <v>0.5701660941</v>
      </c>
      <c r="F49" s="8">
        <f>(G49*'Base Line coverage'!$C$4*'Dataset lengths'!$B$2+H49*'Base Line coverage'!$D$4*'Dataset lengths'!$C$2+I49*'Base Line coverage'!$E$4*'Dataset lengths'!$D$2+L49*'Base Line coverage'!$H$42*'Dataset lengths'!$G$2+M49*'Base Line coverage'!$I$4*'Dataset lengths'!$H$2+R49*'Base Line coverage'!$N$4*'Dataset lengths'!$M$2+S49*'Base Line coverage'!$O$4*'Dataset lengths'!$N$2+T49*'Base Line coverage'!$P$4*'Dataset lengths'!$O$2+U49*'Base Line coverage'!$Q$4*'Dataset lengths'!$P$2+V49*'Base Line coverage'!$R$4*'Dataset lengths'!$Q$2+W49*'Base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0.4881885211</v>
      </c>
      <c r="G49" s="15">
        <v>0.378128403494199</v>
      </c>
      <c r="H49" s="15">
        <v>0.641521542639752</v>
      </c>
      <c r="I49" s="15">
        <v>0.697892341367183</v>
      </c>
      <c r="J49" s="15">
        <v>0.772900499016443</v>
      </c>
      <c r="K49" s="15">
        <v>0.768659144695222</v>
      </c>
      <c r="L49" s="15">
        <v>0.771695760352632</v>
      </c>
      <c r="M49" s="15">
        <v>0.692062594470837</v>
      </c>
      <c r="N49" s="15">
        <v>0.640934995669151</v>
      </c>
      <c r="O49" s="15">
        <v>0.762413621941034</v>
      </c>
      <c r="P49" s="15">
        <v>0.727718306714419</v>
      </c>
      <c r="Q49" s="15">
        <v>0.616599237631197</v>
      </c>
      <c r="R49" s="15">
        <v>0.781545391765889</v>
      </c>
      <c r="S49" s="15">
        <v>0.343046007740713</v>
      </c>
      <c r="T49" s="15">
        <v>0.770223699306658</v>
      </c>
      <c r="U49" s="15">
        <v>0.556009179081079</v>
      </c>
      <c r="V49" s="15">
        <v>0.249335446164462</v>
      </c>
      <c r="W49" s="15">
        <v>0.390366669149974</v>
      </c>
    </row>
    <row r="50">
      <c r="A50" s="46" t="s">
        <v>125</v>
      </c>
      <c r="B50" s="24" t="s">
        <v>87</v>
      </c>
      <c r="C50" s="24">
        <f t="shared" si="6"/>
        <v>0.02055545911</v>
      </c>
      <c r="D50" s="29">
        <f t="shared" si="7"/>
        <v>0.03585666039</v>
      </c>
      <c r="E50" s="7">
        <f t="shared" si="3"/>
        <v>0.6177257438</v>
      </c>
      <c r="F50" s="8">
        <f>(G50*'Base Line coverage'!$C$4*'Dataset lengths'!$B$2+H50*'Base Line coverage'!$D$4*'Dataset lengths'!$C$2+I50*'Base Line coverage'!$E$4*'Dataset lengths'!$D$2+L50*'Base Line coverage'!$H$42*'Dataset lengths'!$G$2+M50*'Base Line coverage'!$I$4*'Dataset lengths'!$H$2+R50*'Base Line coverage'!$N$4*'Dataset lengths'!$M$2+S50*'Base Line coverage'!$O$4*'Dataset lengths'!$N$2+T50*'Base Line coverage'!$P$4*'Dataset lengths'!$O$2+U50*'Base Line coverage'!$Q$4*'Dataset lengths'!$P$2+V50*'Base Line coverage'!$R$4*'Dataset lengths'!$Q$2+W50*'Base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0.5619350412</v>
      </c>
      <c r="G50" s="15">
        <v>0.454362708180451</v>
      </c>
      <c r="H50" s="15">
        <v>0.729964375594241</v>
      </c>
      <c r="I50" s="15">
        <v>0.724750127900549</v>
      </c>
      <c r="J50" s="15">
        <v>0.821176517240459</v>
      </c>
      <c r="K50" s="15">
        <v>0.817510384542979</v>
      </c>
      <c r="L50" s="15">
        <v>0.82014555160637</v>
      </c>
      <c r="M50" s="15">
        <v>0.768541334666236</v>
      </c>
      <c r="N50" s="15">
        <v>0.721990453780776</v>
      </c>
      <c r="O50" s="15">
        <v>0.816548961400332</v>
      </c>
      <c r="P50" s="15">
        <v>0.75451623495055</v>
      </c>
      <c r="Q50" s="15">
        <v>0.706960927492452</v>
      </c>
      <c r="R50" s="15">
        <v>0.741047527925224</v>
      </c>
      <c r="S50" s="15">
        <v>0.350251749697336</v>
      </c>
      <c r="T50" s="15">
        <v>0.781795971009618</v>
      </c>
      <c r="U50" s="15">
        <v>0.575812133311671</v>
      </c>
      <c r="V50" s="15">
        <v>0.327977916465062</v>
      </c>
      <c r="W50" s="15">
        <v>0.52033378499084</v>
      </c>
    </row>
    <row r="51">
      <c r="A51" s="46" t="s">
        <v>125</v>
      </c>
      <c r="B51" s="24" t="s">
        <v>88</v>
      </c>
      <c r="C51" s="24">
        <f t="shared" si="6"/>
        <v>0.032885876</v>
      </c>
      <c r="D51" s="29">
        <f t="shared" si="7"/>
        <v>0.0459839357</v>
      </c>
      <c r="E51" s="7">
        <f t="shared" si="3"/>
        <v>0.6300561606</v>
      </c>
      <c r="F51" s="8">
        <f>(G51*'Base Line coverage'!$C$4*'Dataset lengths'!$B$2+H51*'Base Line coverage'!$D$4*'Dataset lengths'!$C$2+I51*'Base Line coverage'!$E$4*'Dataset lengths'!$D$2+L51*'Base Line coverage'!$H$42*'Dataset lengths'!$G$2+M51*'Base Line coverage'!$I$4*'Dataset lengths'!$H$2+R51*'Base Line coverage'!$N$4*'Dataset lengths'!$M$2+S51*'Base Line coverage'!$O$4*'Dataset lengths'!$N$2+T51*'Base Line coverage'!$P$4*'Dataset lengths'!$O$2+U51*'Base Line coverage'!$Q$4*'Dataset lengths'!$P$2+V51*'Base Line coverage'!$R$4*'Dataset lengths'!$Q$2+W51*'Base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0.5720623165</v>
      </c>
      <c r="G51" s="15">
        <v>0.45478911177755</v>
      </c>
      <c r="H51" s="15">
        <v>0.721753775862357</v>
      </c>
      <c r="I51" s="15">
        <v>0.736525318795663</v>
      </c>
      <c r="J51" s="15">
        <v>0.829915147861349</v>
      </c>
      <c r="K51" s="15">
        <v>0.829457478847109</v>
      </c>
      <c r="L51" s="15">
        <v>0.829933102383883</v>
      </c>
      <c r="M51" s="15">
        <v>0.785043360966977</v>
      </c>
      <c r="N51" s="15">
        <v>0.739556300403582</v>
      </c>
      <c r="O51" s="15">
        <v>0.818667091823441</v>
      </c>
      <c r="P51" s="15">
        <v>0.774091539327603</v>
      </c>
      <c r="Q51" s="15">
        <v>0.728524154593912</v>
      </c>
      <c r="R51" s="15">
        <v>0.757832395399391</v>
      </c>
      <c r="S51" s="15">
        <v>0.38905174399517</v>
      </c>
      <c r="T51" s="15">
        <v>0.788249737920885</v>
      </c>
      <c r="U51" s="15">
        <v>0.596359168706889</v>
      </c>
      <c r="V51" s="15">
        <v>0.339178504225691</v>
      </c>
      <c r="W51" s="15">
        <v>0.53190154709904</v>
      </c>
    </row>
    <row r="52">
      <c r="A52" s="46" t="s">
        <v>125</v>
      </c>
      <c r="B52" s="24" t="s">
        <v>89</v>
      </c>
      <c r="C52" s="24">
        <f t="shared" si="6"/>
        <v>0.01630676462</v>
      </c>
      <c r="D52" s="29">
        <f t="shared" si="7"/>
        <v>0.01735136949</v>
      </c>
      <c r="E52" s="7">
        <f t="shared" si="3"/>
        <v>0.6134770493</v>
      </c>
      <c r="F52" s="8">
        <f>(G52*'Base Line coverage'!$C$4*'Dataset lengths'!$B$2+H52*'Base Line coverage'!$D$4*'Dataset lengths'!$C$2+I52*'Base Line coverage'!$E$4*'Dataset lengths'!$D$2+L52*'Base Line coverage'!$H$42*'Dataset lengths'!$G$2+M52*'Base Line coverage'!$I$4*'Dataset lengths'!$H$2+R52*'Base Line coverage'!$N$4*'Dataset lengths'!$M$2+S52*'Base Line coverage'!$O$4*'Dataset lengths'!$N$2+T52*'Base Line coverage'!$P$4*'Dataset lengths'!$O$2+U52*'Base Line coverage'!$Q$4*'Dataset lengths'!$P$2+V52*'Base Line coverage'!$R$4*'Dataset lengths'!$Q$2+W52*'Base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0.5434297503</v>
      </c>
      <c r="G52" s="15">
        <v>0.418651393382537</v>
      </c>
      <c r="H52" s="15">
        <v>0.697939305356745</v>
      </c>
      <c r="I52" s="15">
        <v>0.726921165793848</v>
      </c>
      <c r="J52" s="15">
        <v>0.814116029302072</v>
      </c>
      <c r="K52" s="15">
        <v>0.817158507785463</v>
      </c>
      <c r="L52" s="15">
        <v>0.815324359121721</v>
      </c>
      <c r="M52" s="15">
        <v>0.757304499090782</v>
      </c>
      <c r="N52" s="15">
        <v>0.706146359333938</v>
      </c>
      <c r="O52" s="15">
        <v>0.80625239444343</v>
      </c>
      <c r="P52" s="15">
        <v>0.773508502189361</v>
      </c>
      <c r="Q52" s="15">
        <v>0.681358673713844</v>
      </c>
      <c r="R52" s="15">
        <v>0.785195226229673</v>
      </c>
      <c r="S52" s="15">
        <v>0.368072034229193</v>
      </c>
      <c r="T52" s="15">
        <v>0.798486747504273</v>
      </c>
      <c r="U52" s="15">
        <v>0.594775260639544</v>
      </c>
      <c r="V52" s="15">
        <v>0.308165365971441</v>
      </c>
      <c r="W52" s="15">
        <v>0.477412184572301</v>
      </c>
    </row>
    <row r="53">
      <c r="A53" s="46" t="s">
        <v>125</v>
      </c>
      <c r="B53" s="24" t="s">
        <v>90</v>
      </c>
      <c r="C53" s="24">
        <f t="shared" si="6"/>
        <v>0.03286864627</v>
      </c>
      <c r="D53" s="29">
        <f t="shared" si="7"/>
        <v>0.05075718778</v>
      </c>
      <c r="E53" s="7">
        <f t="shared" si="3"/>
        <v>0.6300389309</v>
      </c>
      <c r="F53" s="8">
        <f>(G53*'Base Line coverage'!$C$4*'Dataset lengths'!$B$2+H53*'Base Line coverage'!$D$4*'Dataset lengths'!$C$2+I53*'Base Line coverage'!$E$4*'Dataset lengths'!$D$2+L53*'Base Line coverage'!$H$42*'Dataset lengths'!$G$2+M53*'Base Line coverage'!$I$4*'Dataset lengths'!$H$2+R53*'Base Line coverage'!$N$4*'Dataset lengths'!$M$2+S53*'Base Line coverage'!$O$4*'Dataset lengths'!$N$2+T53*'Base Line coverage'!$P$4*'Dataset lengths'!$O$2+U53*'Base Line coverage'!$Q$4*'Dataset lengths'!$P$2+V53*'Base Line coverage'!$R$4*'Dataset lengths'!$Q$2+W53*'Base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0.5768355686</v>
      </c>
      <c r="G53" s="15">
        <v>0.466119544774072</v>
      </c>
      <c r="H53" s="15">
        <v>0.724719511394781</v>
      </c>
      <c r="I53" s="15">
        <v>0.734774561601669</v>
      </c>
      <c r="J53" s="15">
        <v>0.830048131097014</v>
      </c>
      <c r="K53" s="15">
        <v>0.828756816340147</v>
      </c>
      <c r="L53" s="15">
        <v>0.829760241540938</v>
      </c>
      <c r="M53" s="15">
        <v>0.788328188497629</v>
      </c>
      <c r="N53" s="15">
        <v>0.744952148740767</v>
      </c>
      <c r="O53" s="15">
        <v>0.820388565922818</v>
      </c>
      <c r="P53" s="15">
        <v>0.773800020758482</v>
      </c>
      <c r="Q53" s="15">
        <v>0.733548748783368</v>
      </c>
      <c r="R53" s="15">
        <v>0.750773134729917</v>
      </c>
      <c r="S53" s="15">
        <v>0.382716804792445</v>
      </c>
      <c r="T53" s="15">
        <v>0.777122553591115</v>
      </c>
      <c r="U53" s="15">
        <v>0.590513207498051</v>
      </c>
      <c r="V53" s="15">
        <v>0.349718665937823</v>
      </c>
      <c r="W53" s="15">
        <v>0.535881825751215</v>
      </c>
    </row>
    <row r="54">
      <c r="A54" s="46" t="s">
        <v>125</v>
      </c>
      <c r="B54" s="24" t="s">
        <v>91</v>
      </c>
      <c r="C54" s="24">
        <f t="shared" si="6"/>
        <v>0.009070624929</v>
      </c>
      <c r="D54" s="29">
        <f t="shared" si="7"/>
        <v>0.01857474578</v>
      </c>
      <c r="E54" s="7">
        <f t="shared" si="3"/>
        <v>0.6062409096</v>
      </c>
      <c r="F54" s="8">
        <f>(G54*'Base Line coverage'!$C$4*'Dataset lengths'!$B$2+H54*'Base Line coverage'!$D$4*'Dataset lengths'!$C$2+I54*'Base Line coverage'!$E$4*'Dataset lengths'!$D$2+L54*'Base Line coverage'!$H$42*'Dataset lengths'!$G$2+M54*'Base Line coverage'!$I$4*'Dataset lengths'!$H$2+R54*'Base Line coverage'!$N$4*'Dataset lengths'!$M$2+S54*'Base Line coverage'!$O$4*'Dataset lengths'!$N$2+T54*'Base Line coverage'!$P$4*'Dataset lengths'!$O$2+U54*'Base Line coverage'!$Q$4*'Dataset lengths'!$P$2+V54*'Base Line coverage'!$R$4*'Dataset lengths'!$Q$2+W54*'Base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0.5446531266</v>
      </c>
      <c r="G54" s="15">
        <v>0.437699290356564</v>
      </c>
      <c r="H54" s="15">
        <v>0.698054289796679</v>
      </c>
      <c r="I54" s="15">
        <v>0.726503005939115</v>
      </c>
      <c r="J54" s="15">
        <v>0.814686301700643</v>
      </c>
      <c r="K54" s="15">
        <v>0.80983021981197</v>
      </c>
      <c r="L54" s="15">
        <v>0.813175026279427</v>
      </c>
      <c r="M54" s="15">
        <v>0.751861705880344</v>
      </c>
      <c r="N54" s="15">
        <v>0.70808258063984</v>
      </c>
      <c r="O54" s="15">
        <v>0.809013208530307</v>
      </c>
      <c r="P54" s="15">
        <v>0.742063030788052</v>
      </c>
      <c r="Q54" s="15">
        <v>0.689830504042237</v>
      </c>
      <c r="R54" s="15">
        <v>0.755450168114646</v>
      </c>
      <c r="S54" s="15">
        <v>0.355814429644872</v>
      </c>
      <c r="T54" s="15">
        <v>0.77400694197878</v>
      </c>
      <c r="U54" s="15">
        <v>0.565282837713723</v>
      </c>
      <c r="V54" s="15">
        <v>0.308966687348891</v>
      </c>
      <c r="W54" s="15">
        <v>0.481835622274901</v>
      </c>
    </row>
    <row r="55">
      <c r="A55" s="46" t="s">
        <v>125</v>
      </c>
      <c r="B55" s="24" t="s">
        <v>92</v>
      </c>
      <c r="C55" s="24">
        <f t="shared" si="6"/>
        <v>-0.02466545315</v>
      </c>
      <c r="D55" s="29">
        <f t="shared" si="7"/>
        <v>-0.03487416256</v>
      </c>
      <c r="E55" s="7">
        <f t="shared" si="3"/>
        <v>0.5725048315</v>
      </c>
      <c r="F55" s="8">
        <f>(G55*'Base Line coverage'!$C$4*'Dataset lengths'!$B$2+H55*'Base Line coverage'!$D$4*'Dataset lengths'!$C$2+I55*'Base Line coverage'!$E$4*'Dataset lengths'!$D$2+L55*'Base Line coverage'!$H$42*'Dataset lengths'!$G$2+M55*'Base Line coverage'!$I$4*'Dataset lengths'!$H$2+R55*'Base Line coverage'!$N$4*'Dataset lengths'!$M$2+S55*'Base Line coverage'!$O$4*'Dataset lengths'!$N$2+T55*'Base Line coverage'!$P$4*'Dataset lengths'!$O$2+U55*'Base Line coverage'!$Q$4*'Dataset lengths'!$P$2+V55*'Base Line coverage'!$R$4*'Dataset lengths'!$Q$2+W55*'Base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0.4912042182</v>
      </c>
      <c r="G55" s="15">
        <v>0.375146274443269</v>
      </c>
      <c r="H55" s="15">
        <v>0.647639070204538</v>
      </c>
      <c r="I55" s="15">
        <v>0.699971777103268</v>
      </c>
      <c r="J55" s="15">
        <v>0.774287316150269</v>
      </c>
      <c r="K55" s="15">
        <v>0.772946537260022</v>
      </c>
      <c r="L55" s="15">
        <v>0.774149880704761</v>
      </c>
      <c r="M55" s="15">
        <v>0.691960152484394</v>
      </c>
      <c r="N55" s="15">
        <v>0.630543741356264</v>
      </c>
      <c r="O55" s="15">
        <v>0.765108446187434</v>
      </c>
      <c r="P55" s="15">
        <v>0.736839152060933</v>
      </c>
      <c r="Q55" s="15">
        <v>0.613019242398137</v>
      </c>
      <c r="R55" s="15">
        <v>0.785085949748721</v>
      </c>
      <c r="S55" s="15">
        <v>0.342364247616991</v>
      </c>
      <c r="T55" s="15">
        <v>0.780238165203451</v>
      </c>
      <c r="U55" s="15">
        <v>0.551462624317818</v>
      </c>
      <c r="V55" s="15">
        <v>0.253851066302275</v>
      </c>
      <c r="W55" s="15">
        <v>0.39568393838219</v>
      </c>
    </row>
    <row r="56">
      <c r="A56" s="46" t="s">
        <v>125</v>
      </c>
      <c r="B56" s="24" t="s">
        <v>93</v>
      </c>
      <c r="C56" s="24">
        <f t="shared" si="6"/>
        <v>0.03340815994</v>
      </c>
      <c r="D56" s="29">
        <f t="shared" si="7"/>
        <v>0.05277387807</v>
      </c>
      <c r="E56" s="7">
        <f t="shared" si="3"/>
        <v>0.6305784446</v>
      </c>
      <c r="F56" s="8">
        <f>(G56*'Base Line coverage'!$C$4*'Dataset lengths'!$B$2+H56*'Base Line coverage'!$D$4*'Dataset lengths'!$C$2+I56*'Base Line coverage'!$E$4*'Dataset lengths'!$D$2+L56*'Base Line coverage'!$H$42*'Dataset lengths'!$G$2+M56*'Base Line coverage'!$I$4*'Dataset lengths'!$H$2+R56*'Base Line coverage'!$N$4*'Dataset lengths'!$M$2+S56*'Base Line coverage'!$O$4*'Dataset lengths'!$N$2+T56*'Base Line coverage'!$P$4*'Dataset lengths'!$O$2+U56*'Base Line coverage'!$Q$4*'Dataset lengths'!$P$2+V56*'Base Line coverage'!$R$4*'Dataset lengths'!$Q$2+W56*'Base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0.5788522588</v>
      </c>
      <c r="G56" s="15">
        <v>0.469724371243487</v>
      </c>
      <c r="H56" s="15">
        <v>0.729465602030289</v>
      </c>
      <c r="I56" s="15">
        <v>0.734916095247752</v>
      </c>
      <c r="J56" s="15">
        <v>0.831416651013594</v>
      </c>
      <c r="K56" s="15">
        <v>0.830404413670826</v>
      </c>
      <c r="L56" s="15">
        <v>0.831203261082256</v>
      </c>
      <c r="M56" s="15">
        <v>0.789496381802413</v>
      </c>
      <c r="N56" s="15">
        <v>0.74586814189536</v>
      </c>
      <c r="O56" s="15">
        <v>0.821720556507212</v>
      </c>
      <c r="P56" s="15">
        <v>0.776093635247714</v>
      </c>
      <c r="Q56" s="15">
        <v>0.735616640435902</v>
      </c>
      <c r="R56" s="15">
        <v>0.749898922882304</v>
      </c>
      <c r="S56" s="15">
        <v>0.361268510634647</v>
      </c>
      <c r="T56" s="15">
        <v>0.784466495248763</v>
      </c>
      <c r="U56" s="15">
        <v>0.594876477562673</v>
      </c>
      <c r="V56" s="15">
        <v>0.352647030396713</v>
      </c>
      <c r="W56" s="15">
        <v>0.538399742275032</v>
      </c>
    </row>
    <row r="57">
      <c r="A57" s="46" t="s">
        <v>125</v>
      </c>
      <c r="B57" s="24" t="s">
        <v>94</v>
      </c>
      <c r="C57" s="24">
        <f t="shared" si="6"/>
        <v>0.009070302861</v>
      </c>
      <c r="D57" s="29">
        <f t="shared" si="7"/>
        <v>0.01857436928</v>
      </c>
      <c r="E57" s="7">
        <f t="shared" si="3"/>
        <v>0.6062405875</v>
      </c>
      <c r="F57" s="8">
        <f>(G57*'Base Line coverage'!$C$4*'Dataset lengths'!$B$2+H57*'Base Line coverage'!$D$4*'Dataset lengths'!$C$2+I57*'Base Line coverage'!$E$4*'Dataset lengths'!$D$2+L57*'Base Line coverage'!$H$42*'Dataset lengths'!$G$2+M57*'Base Line coverage'!$I$4*'Dataset lengths'!$H$2+R57*'Base Line coverage'!$N$4*'Dataset lengths'!$M$2+S57*'Base Line coverage'!$O$4*'Dataset lengths'!$N$2+T57*'Base Line coverage'!$P$4*'Dataset lengths'!$O$2+U57*'Base Line coverage'!$Q$4*'Dataset lengths'!$P$2+V57*'Base Line coverage'!$R$4*'Dataset lengths'!$Q$2+W57*'Base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0.5446527501</v>
      </c>
      <c r="G57" s="15">
        <v>0.437688981274918</v>
      </c>
      <c r="H57" s="15">
        <v>0.698054289796679</v>
      </c>
      <c r="I57" s="15">
        <v>0.726509028090368</v>
      </c>
      <c r="J57" s="15">
        <v>0.814685817806054</v>
      </c>
      <c r="K57" s="15">
        <v>0.80983021981197</v>
      </c>
      <c r="L57" s="15">
        <v>0.813175471299207</v>
      </c>
      <c r="M57" s="15">
        <v>0.751861705880344</v>
      </c>
      <c r="N57" s="15">
        <v>0.70808258063984</v>
      </c>
      <c r="O57" s="15">
        <v>0.809013208530307</v>
      </c>
      <c r="P57" s="15">
        <v>0.742063030788052</v>
      </c>
      <c r="Q57" s="15">
        <v>0.689830504042237</v>
      </c>
      <c r="R57" s="15">
        <v>0.755450168114646</v>
      </c>
      <c r="S57" s="15">
        <v>0.355814429644872</v>
      </c>
      <c r="T57" s="15">
        <v>0.77400694197878</v>
      </c>
      <c r="U57" s="15">
        <v>0.565282837713723</v>
      </c>
      <c r="V57" s="15">
        <v>0.308966329182362</v>
      </c>
      <c r="W57" s="15">
        <v>0.481836279603875</v>
      </c>
    </row>
    <row r="58">
      <c r="A58" s="46" t="s">
        <v>125</v>
      </c>
      <c r="B58" s="24" t="s">
        <v>95</v>
      </c>
      <c r="C58" s="24">
        <f t="shared" si="6"/>
        <v>0.01747201883</v>
      </c>
      <c r="D58" s="29">
        <f t="shared" si="7"/>
        <v>0.03135576542</v>
      </c>
      <c r="E58" s="7">
        <f t="shared" si="3"/>
        <v>0.6146423035</v>
      </c>
      <c r="F58" s="8">
        <f>(G58*'Base Line coverage'!$C$4*'Dataset lengths'!$B$2+H58*'Base Line coverage'!$D$4*'Dataset lengths'!$C$2+I58*'Base Line coverage'!$E$4*'Dataset lengths'!$D$2+L58*'Base Line coverage'!$H$42*'Dataset lengths'!$G$2+M58*'Base Line coverage'!$I$4*'Dataset lengths'!$H$2+R58*'Base Line coverage'!$N$4*'Dataset lengths'!$M$2+S58*'Base Line coverage'!$O$4*'Dataset lengths'!$N$2+T58*'Base Line coverage'!$P$4*'Dataset lengths'!$O$2+U58*'Base Line coverage'!$Q$4*'Dataset lengths'!$P$2+V58*'Base Line coverage'!$R$4*'Dataset lengths'!$Q$2+W58*'Base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0.5574341462</v>
      </c>
      <c r="G58" s="15">
        <v>0.448190264403538</v>
      </c>
      <c r="H58" s="15">
        <v>0.717250345546004</v>
      </c>
      <c r="I58" s="15">
        <v>0.723161523674863</v>
      </c>
      <c r="J58" s="15">
        <v>0.820441058984013</v>
      </c>
      <c r="K58" s="15">
        <v>0.815167874580545</v>
      </c>
      <c r="L58" s="15">
        <v>0.818924275952459</v>
      </c>
      <c r="M58" s="15">
        <v>0.767931457007935</v>
      </c>
      <c r="N58" s="15">
        <v>0.724266001245051</v>
      </c>
      <c r="O58" s="15">
        <v>0.815579914938557</v>
      </c>
      <c r="P58" s="15">
        <v>0.751803771942467</v>
      </c>
      <c r="Q58" s="15">
        <v>0.707215194910011</v>
      </c>
      <c r="R58" s="15">
        <v>0.7605205968308</v>
      </c>
      <c r="S58" s="15">
        <v>0.337406906304382</v>
      </c>
      <c r="T58" s="15">
        <v>0.792255524279602</v>
      </c>
      <c r="U58" s="15">
        <v>0.560832028688557</v>
      </c>
      <c r="V58" s="15">
        <v>0.323894699155676</v>
      </c>
      <c r="W58" s="15">
        <v>0.510697716397404</v>
      </c>
    </row>
    <row r="59">
      <c r="A59" s="46" t="s">
        <v>125</v>
      </c>
      <c r="B59" s="24" t="s">
        <v>96</v>
      </c>
      <c r="C59" s="24">
        <f t="shared" si="6"/>
        <v>0.02009015386</v>
      </c>
      <c r="D59" s="29">
        <f t="shared" si="7"/>
        <v>0.03479177731</v>
      </c>
      <c r="E59" s="7">
        <f t="shared" si="3"/>
        <v>0.6172604385</v>
      </c>
      <c r="F59" s="8">
        <f>(G59*'Base Line coverage'!$C$4*'Dataset lengths'!$B$2+H59*'Base Line coverage'!$D$4*'Dataset lengths'!$C$2+I59*'Base Line coverage'!$E$4*'Dataset lengths'!$D$2+L59*'Base Line coverage'!$H$42*'Dataset lengths'!$G$2+M59*'Base Line coverage'!$I$4*'Dataset lengths'!$H$2+R59*'Base Line coverage'!$N$4*'Dataset lengths'!$M$2+S59*'Base Line coverage'!$O$4*'Dataset lengths'!$N$2+T59*'Base Line coverage'!$P$4*'Dataset lengths'!$O$2+U59*'Base Line coverage'!$Q$4*'Dataset lengths'!$P$2+V59*'Base Line coverage'!$R$4*'Dataset lengths'!$Q$2+W59*'Base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0.5608701581</v>
      </c>
      <c r="G59" s="15">
        <v>0.450776098634644</v>
      </c>
      <c r="H59" s="15">
        <v>0.720156685142568</v>
      </c>
      <c r="I59" s="15">
        <v>0.726223394838103</v>
      </c>
      <c r="J59" s="15">
        <v>0.822469850441093</v>
      </c>
      <c r="K59" s="15">
        <v>0.817723027892323</v>
      </c>
      <c r="L59" s="15">
        <v>0.821096858299714</v>
      </c>
      <c r="M59" s="15">
        <v>0.771438355848744</v>
      </c>
      <c r="N59" s="15">
        <v>0.728116322041004</v>
      </c>
      <c r="O59" s="15">
        <v>0.816546092276833</v>
      </c>
      <c r="P59" s="15">
        <v>0.75311560550351</v>
      </c>
      <c r="Q59" s="15">
        <v>0.711810759710548</v>
      </c>
      <c r="R59" s="15">
        <v>0.760564307423181</v>
      </c>
      <c r="S59" s="15">
        <v>0.344300929030395</v>
      </c>
      <c r="T59" s="15">
        <v>0.786469388428122</v>
      </c>
      <c r="U59" s="15">
        <v>0.565389525821886</v>
      </c>
      <c r="V59" s="15">
        <v>0.327946162951782</v>
      </c>
      <c r="W59" s="15">
        <v>0.515503117137865</v>
      </c>
    </row>
    <row r="60">
      <c r="A60" s="46" t="s">
        <v>125</v>
      </c>
      <c r="B60" s="24" t="s">
        <v>98</v>
      </c>
      <c r="C60" s="24">
        <f t="shared" si="6"/>
        <v>-0.01883209731</v>
      </c>
      <c r="D60" s="29">
        <f t="shared" si="7"/>
        <v>-0.02862026675</v>
      </c>
      <c r="E60" s="7">
        <f t="shared" si="3"/>
        <v>0.5783381873</v>
      </c>
      <c r="F60" s="8">
        <f>(G60*'Base Line coverage'!$C$4*'Dataset lengths'!$B$2+H60*'Base Line coverage'!$D$4*'Dataset lengths'!$C$2+I60*'Base Line coverage'!$E$4*'Dataset lengths'!$D$2+L60*'Base Line coverage'!$H$42*'Dataset lengths'!$G$2+M60*'Base Line coverage'!$I$4*'Dataset lengths'!$H$2+R60*'Base Line coverage'!$N$4*'Dataset lengths'!$M$2+S60*'Base Line coverage'!$O$4*'Dataset lengths'!$N$2+T60*'Base Line coverage'!$P$4*'Dataset lengths'!$O$2+U60*'Base Line coverage'!$Q$4*'Dataset lengths'!$P$2+V60*'Base Line coverage'!$R$4*'Dataset lengths'!$Q$2+W60*'Base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0.497458114</v>
      </c>
      <c r="G60" s="15">
        <v>0.380524455536343</v>
      </c>
      <c r="H60" s="15">
        <v>0.652519182438909</v>
      </c>
      <c r="I60" s="15">
        <v>0.704170420956975</v>
      </c>
      <c r="J60" s="15">
        <v>0.779812396055563</v>
      </c>
      <c r="K60" s="15">
        <v>0.779285634310737</v>
      </c>
      <c r="L60" s="15">
        <v>0.779921744943345</v>
      </c>
      <c r="M60" s="15">
        <v>0.699909568787862</v>
      </c>
      <c r="N60" s="15">
        <v>0.639467456902439</v>
      </c>
      <c r="O60" s="15">
        <v>0.7692837381593</v>
      </c>
      <c r="P60" s="15">
        <v>0.742793502604929</v>
      </c>
      <c r="Q60" s="15">
        <v>0.621106296368985</v>
      </c>
      <c r="R60" s="15">
        <v>0.791970368048673</v>
      </c>
      <c r="S60" s="15">
        <v>0.348387467589106</v>
      </c>
      <c r="T60" s="15">
        <v>0.783353776815786</v>
      </c>
      <c r="U60" s="15">
        <v>0.556846270391282</v>
      </c>
      <c r="V60" s="15">
        <v>0.259924462075297</v>
      </c>
      <c r="W60" s="15">
        <v>0.404192343119982</v>
      </c>
    </row>
    <row r="61">
      <c r="A61" s="46" t="s">
        <v>125</v>
      </c>
      <c r="B61" s="24" t="s">
        <v>99</v>
      </c>
      <c r="C61" s="24">
        <f t="shared" si="6"/>
        <v>0.03179081773</v>
      </c>
      <c r="D61" s="29">
        <f t="shared" si="7"/>
        <v>0.03614142639</v>
      </c>
      <c r="E61" s="7">
        <f t="shared" si="3"/>
        <v>0.6289611024</v>
      </c>
      <c r="F61" s="8">
        <f>(G61*'Base Line coverage'!$C$4*'Dataset lengths'!$B$2+H61*'Base Line coverage'!$D$4*'Dataset lengths'!$C$2+I61*'Base Line coverage'!$E$4*'Dataset lengths'!$D$2+L61*'Base Line coverage'!$H$42*'Dataset lengths'!$G$2+M61*'Base Line coverage'!$I$4*'Dataset lengths'!$H$2+R61*'Base Line coverage'!$N$4*'Dataset lengths'!$M$2+S61*'Base Line coverage'!$O$4*'Dataset lengths'!$N$2+T61*'Base Line coverage'!$P$4*'Dataset lengths'!$O$2+U61*'Base Line coverage'!$Q$4*'Dataset lengths'!$P$2+V61*'Base Line coverage'!$R$4*'Dataset lengths'!$Q$2+W61*'Base Line coverage'!$S$4*'Dataset lengths'!$R$2)/('Base Line coverage'!$C$4*'Dataset lengths'!$B$2+'Base Line coverage'!$D$4*'Dataset lengths'!$C$2+'Base Line coverage'!$E$4*'Dataset lengths'!$D$2+'Base Line coverage'!$H$4*'Dataset lengths'!$G$2+'Base Line coverage'!$I$4*'Dataset lengths'!$H$2+'Base Line coverage'!$N$4*'Dataset lengths'!$M$2+'Base Line coverage'!$O$4*'Dataset lengths'!$N$2+'Base Line coverage'!$P$4*'Dataset lengths'!$O$2+'Base Line coverage'!$Q$4*'Dataset lengths'!$P$2+'Base Line coverage'!$R$4*'Dataset lengths'!$Q$2+'Base Line coverage'!$S$4*'Dataset lengths'!$R$2)</f>
        <v>0.5622198072</v>
      </c>
      <c r="G61" s="15">
        <v>0.436300860121366</v>
      </c>
      <c r="H61" s="15">
        <v>0.716822897870841</v>
      </c>
      <c r="I61" s="15">
        <v>0.734587181056264</v>
      </c>
      <c r="J61" s="15">
        <v>0.827156049186963</v>
      </c>
      <c r="K61" s="15">
        <v>0.828446347086855</v>
      </c>
      <c r="L61" s="15">
        <v>0.82778330762795</v>
      </c>
      <c r="M61" s="15">
        <v>0.780011836184134</v>
      </c>
      <c r="N61" s="15">
        <v>0.734568768294539</v>
      </c>
      <c r="O61" s="15">
        <v>0.816159477885348</v>
      </c>
      <c r="P61" s="15">
        <v>0.777447353660643</v>
      </c>
      <c r="Q61" s="15">
        <v>0.716248063670068</v>
      </c>
      <c r="R61" s="15">
        <v>0.782026208282076</v>
      </c>
      <c r="S61" s="15">
        <v>0.389455973449058</v>
      </c>
      <c r="T61" s="15">
        <v>0.798709291190868</v>
      </c>
      <c r="U61" s="15">
        <v>0.618520203687139</v>
      </c>
      <c r="V61" s="15">
        <v>0.330815526646584</v>
      </c>
      <c r="W61" s="15">
        <v>0.503538840071555</v>
      </c>
    </row>
    <row r="62">
      <c r="A62" s="50" t="s">
        <v>132</v>
      </c>
      <c r="B62" s="24" t="s">
        <v>73</v>
      </c>
      <c r="C62" s="24">
        <f t="shared" ref="C62:C81" si="8">E62-$E$62</f>
        <v>0</v>
      </c>
      <c r="D62" s="29">
        <f t="shared" ref="D62:D81" si="9">F62-$F$62</f>
        <v>0</v>
      </c>
      <c r="E62" s="7">
        <f t="shared" si="3"/>
        <v>0.6751765613</v>
      </c>
      <c r="F62" s="8">
        <f>(G62*'Base Line coverage'!$C$7*'Dataset lengths'!$B$2+H62*'Base Line coverage'!$D$7*'Dataset lengths'!$C$2+I62*'Base Line coverage'!$E$7*'Dataset lengths'!$D$2+L62*'Base Line coverage'!$H$7*'Dataset lengths'!$G$2+M62*'Base Line coverage'!$I$7*'Dataset lengths'!$H$2+R62*'Base Line coverage'!$N$7*'Dataset lengths'!$M$2+S62*'Base Line coverage'!$O$7*'Dataset lengths'!$N$2+T62*'Base Line coverage'!$P$7*'Dataset lengths'!$O$2+U62*'Base Line coverage'!$Q$7*'Dataset lengths'!$P$2+V62*'Base Line coverage'!$R$7*'Dataset lengths'!$Q$2+W62*'Base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0.6202555568</v>
      </c>
      <c r="G62" s="15">
        <v>0.503098918741399</v>
      </c>
      <c r="H62" s="15">
        <v>0.726390720120002</v>
      </c>
      <c r="I62" s="15">
        <v>0.76162101078072</v>
      </c>
      <c r="J62" s="15">
        <v>0.835428179916721</v>
      </c>
      <c r="K62" s="15">
        <v>0.838559177182665</v>
      </c>
      <c r="L62" s="15">
        <v>0.836545846033329</v>
      </c>
      <c r="M62" s="15">
        <v>0.791390126273491</v>
      </c>
      <c r="N62" s="15">
        <v>0.737068908431593</v>
      </c>
      <c r="O62" s="15">
        <v>0.839528488784397</v>
      </c>
      <c r="P62" s="15">
        <v>0.742512036400261</v>
      </c>
      <c r="Q62" s="15">
        <v>0.766813527452181</v>
      </c>
      <c r="R62" s="15">
        <v>0.862694106520552</v>
      </c>
      <c r="S62" s="15">
        <v>0.447303018283085</v>
      </c>
      <c r="T62" s="15">
        <v>0.851897232287167</v>
      </c>
      <c r="U62" s="15">
        <v>0.624937903732031</v>
      </c>
      <c r="V62" s="15">
        <v>0.426030748740061</v>
      </c>
      <c r="W62" s="15">
        <v>0.595032542686212</v>
      </c>
    </row>
    <row r="63">
      <c r="A63" s="50" t="s">
        <v>132</v>
      </c>
      <c r="B63" s="24" t="s">
        <v>75</v>
      </c>
      <c r="C63" s="24">
        <f t="shared" si="8"/>
        <v>-0.05315164908</v>
      </c>
      <c r="D63" s="29">
        <f t="shared" si="9"/>
        <v>-0.0526116731</v>
      </c>
      <c r="E63" s="7">
        <f t="shared" si="3"/>
        <v>0.6220249122</v>
      </c>
      <c r="F63" s="8">
        <f>(G63*'Base Line coverage'!$C$7*'Dataset lengths'!$B$2+H63*'Base Line coverage'!$D$7*'Dataset lengths'!$C$2+I63*'Base Line coverage'!$E$7*'Dataset lengths'!$D$2+L63*'Base Line coverage'!$H$7*'Dataset lengths'!$G$2+M63*'Base Line coverage'!$I$7*'Dataset lengths'!$H$2+R63*'Base Line coverage'!$N$7*'Dataset lengths'!$M$2+S63*'Base Line coverage'!$O$7*'Dataset lengths'!$N$2+T63*'Base Line coverage'!$P$7*'Dataset lengths'!$O$2+U63*'Base Line coverage'!$Q$7*'Dataset lengths'!$P$2+V63*'Base Line coverage'!$R$7*'Dataset lengths'!$Q$2+W63*'Base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0.5676438837</v>
      </c>
      <c r="G63" s="15">
        <v>0.464310189609605</v>
      </c>
      <c r="H63" s="15">
        <v>0.662327888205724</v>
      </c>
      <c r="I63" s="15">
        <v>0.688082008234746</v>
      </c>
      <c r="J63" s="15">
        <v>0.782191422456803</v>
      </c>
      <c r="K63" s="15">
        <v>0.785114147162787</v>
      </c>
      <c r="L63" s="15">
        <v>0.783259933879992</v>
      </c>
      <c r="M63" s="15">
        <v>0.732886339901609</v>
      </c>
      <c r="N63" s="15">
        <v>0.667227336225641</v>
      </c>
      <c r="O63" s="15">
        <v>0.791949813801103</v>
      </c>
      <c r="P63" s="15">
        <v>0.682162666410033</v>
      </c>
      <c r="Q63" s="15">
        <v>0.716600587818305</v>
      </c>
      <c r="R63" s="15">
        <v>0.805804770537146</v>
      </c>
      <c r="S63" s="15">
        <v>0.420726440008796</v>
      </c>
      <c r="T63" s="15">
        <v>0.813397174506164</v>
      </c>
      <c r="U63" s="15">
        <v>0.564328115925288</v>
      </c>
      <c r="V63" s="15">
        <v>0.389495132986173</v>
      </c>
      <c r="W63" s="15">
        <v>0.51765604047392</v>
      </c>
    </row>
    <row r="64">
      <c r="A64" s="50" t="s">
        <v>132</v>
      </c>
      <c r="B64" s="24" t="s">
        <v>76</v>
      </c>
      <c r="C64" s="24">
        <f t="shared" si="8"/>
        <v>0.008202566517</v>
      </c>
      <c r="D64" s="29">
        <f t="shared" si="9"/>
        <v>0.004572581428</v>
      </c>
      <c r="E64" s="7">
        <f t="shared" si="3"/>
        <v>0.6833791278</v>
      </c>
      <c r="F64" s="8">
        <f>(G64*'Base Line coverage'!$C$7*'Dataset lengths'!$B$2+H64*'Base Line coverage'!$D$7*'Dataset lengths'!$C$2+I64*'Base Line coverage'!$E$7*'Dataset lengths'!$D$2+L64*'Base Line coverage'!$H$7*'Dataset lengths'!$G$2+M64*'Base Line coverage'!$I$7*'Dataset lengths'!$H$2+R64*'Base Line coverage'!$N$7*'Dataset lengths'!$M$2+S64*'Base Line coverage'!$O$7*'Dataset lengths'!$N$2+T64*'Base Line coverage'!$P$7*'Dataset lengths'!$O$2+U64*'Base Line coverage'!$Q$7*'Dataset lengths'!$P$2+V64*'Base Line coverage'!$R$7*'Dataset lengths'!$Q$2+W64*'Base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0.6248281383</v>
      </c>
      <c r="G64" s="15">
        <v>0.513111985910058</v>
      </c>
      <c r="H64" s="15">
        <v>0.731289869513303</v>
      </c>
      <c r="I64" s="15">
        <v>0.766857441486579</v>
      </c>
      <c r="J64" s="15">
        <v>0.838437652403319</v>
      </c>
      <c r="K64" s="15">
        <v>0.843593084890255</v>
      </c>
      <c r="L64" s="15">
        <v>0.840238343872368</v>
      </c>
      <c r="M64" s="15">
        <v>0.792455604776955</v>
      </c>
      <c r="N64" s="15">
        <v>0.739519555692509</v>
      </c>
      <c r="O64" s="15">
        <v>0.836830795414497</v>
      </c>
      <c r="P64" s="15">
        <v>0.747062406709065</v>
      </c>
      <c r="Q64" s="15">
        <v>0.76094737561523</v>
      </c>
      <c r="R64" s="15">
        <v>0.86863874708432</v>
      </c>
      <c r="S64" s="15">
        <v>0.477863569433756</v>
      </c>
      <c r="T64" s="15">
        <v>0.859241173944815</v>
      </c>
      <c r="U64" s="15">
        <v>0.637486066607528</v>
      </c>
      <c r="V64" s="15">
        <v>0.426169336792712</v>
      </c>
      <c r="W64" s="15">
        <v>0.603818266457247</v>
      </c>
    </row>
    <row r="65">
      <c r="A65" s="50" t="s">
        <v>132</v>
      </c>
      <c r="B65" s="24" t="s">
        <v>77</v>
      </c>
      <c r="C65" s="24">
        <f t="shared" si="8"/>
        <v>0.008150162348</v>
      </c>
      <c r="D65" s="29">
        <f t="shared" si="9"/>
        <v>0.004595785058</v>
      </c>
      <c r="E65" s="7">
        <f t="shared" si="3"/>
        <v>0.6833267236</v>
      </c>
      <c r="F65" s="8">
        <f>(G65*'Base Line coverage'!$C$7*'Dataset lengths'!$B$2+H65*'Base Line coverage'!$D$7*'Dataset lengths'!$C$2+I65*'Base Line coverage'!$E$7*'Dataset lengths'!$D$2+L65*'Base Line coverage'!$H$7*'Dataset lengths'!$G$2+M65*'Base Line coverage'!$I$7*'Dataset lengths'!$H$2+R65*'Base Line coverage'!$N$7*'Dataset lengths'!$M$2+S65*'Base Line coverage'!$O$7*'Dataset lengths'!$N$2+T65*'Base Line coverage'!$P$7*'Dataset lengths'!$O$2+U65*'Base Line coverage'!$Q$7*'Dataset lengths'!$P$2+V65*'Base Line coverage'!$R$7*'Dataset lengths'!$Q$2+W65*'Base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0.6248513419</v>
      </c>
      <c r="G65" s="15">
        <v>0.512398986232326</v>
      </c>
      <c r="H65" s="15">
        <v>0.730514168744124</v>
      </c>
      <c r="I65" s="15">
        <v>0.767131488643497</v>
      </c>
      <c r="J65" s="15">
        <v>0.83837373855573</v>
      </c>
      <c r="K65" s="15">
        <v>0.843354573104441</v>
      </c>
      <c r="L65" s="15">
        <v>0.840089582117602</v>
      </c>
      <c r="M65" s="15">
        <v>0.792403906357699</v>
      </c>
      <c r="N65" s="15">
        <v>0.73967778291774</v>
      </c>
      <c r="O65" s="15">
        <v>0.837103362146899</v>
      </c>
      <c r="P65" s="15">
        <v>0.746201254154306</v>
      </c>
      <c r="Q65" s="15">
        <v>0.761634422678604</v>
      </c>
      <c r="R65" s="15">
        <v>0.867742679940517</v>
      </c>
      <c r="S65" s="15">
        <v>0.48041765603295</v>
      </c>
      <c r="T65" s="15">
        <v>0.85901863025822</v>
      </c>
      <c r="U65" s="15">
        <v>0.636493046523856</v>
      </c>
      <c r="V65" s="15">
        <v>0.426491952739571</v>
      </c>
      <c r="W65" s="15">
        <v>0.603891862439111</v>
      </c>
    </row>
    <row r="66">
      <c r="A66" s="50" t="s">
        <v>132</v>
      </c>
      <c r="B66" s="24" t="s">
        <v>78</v>
      </c>
      <c r="C66" s="24">
        <f t="shared" si="8"/>
        <v>-0.004431884987</v>
      </c>
      <c r="D66" s="29">
        <f t="shared" si="9"/>
        <v>-0.01235576103</v>
      </c>
      <c r="E66" s="7">
        <f t="shared" si="3"/>
        <v>0.6707446763</v>
      </c>
      <c r="F66" s="8">
        <f>(G66*'Base Line coverage'!$C$7*'Dataset lengths'!$B$2+H66*'Base Line coverage'!$D$7*'Dataset lengths'!$C$2+I66*'Base Line coverage'!$E$7*'Dataset lengths'!$D$2+L66*'Base Line coverage'!$H$7*'Dataset lengths'!$G$2+M66*'Base Line coverage'!$I$7*'Dataset lengths'!$H$2+R66*'Base Line coverage'!$N$7*'Dataset lengths'!$M$2+S66*'Base Line coverage'!$O$7*'Dataset lengths'!$N$2+T66*'Base Line coverage'!$P$7*'Dataset lengths'!$O$2+U66*'Base Line coverage'!$Q$7*'Dataset lengths'!$P$2+V66*'Base Line coverage'!$R$7*'Dataset lengths'!$Q$2+W66*'Base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0.6078997958</v>
      </c>
      <c r="G66" s="15">
        <v>0.48500805720735</v>
      </c>
      <c r="H66" s="15">
        <v>0.715684983424431</v>
      </c>
      <c r="I66" s="15">
        <v>0.761153024170183</v>
      </c>
      <c r="J66" s="15">
        <v>0.837239512896759</v>
      </c>
      <c r="K66" s="15">
        <v>0.844508521441444</v>
      </c>
      <c r="L66" s="15">
        <v>0.839599504639523</v>
      </c>
      <c r="M66" s="15">
        <v>0.758141358727032</v>
      </c>
      <c r="N66" s="15">
        <v>0.69309223830639</v>
      </c>
      <c r="O66" s="15">
        <v>0.831022254890848</v>
      </c>
      <c r="P66" s="15">
        <v>0.742925858736886</v>
      </c>
      <c r="Q66" s="15">
        <v>0.718196697153305</v>
      </c>
      <c r="R66" s="15">
        <v>0.886560089960383</v>
      </c>
      <c r="S66" s="15">
        <v>0.467880509686985</v>
      </c>
      <c r="T66" s="15">
        <v>0.853900125466526</v>
      </c>
      <c r="U66" s="15">
        <v>0.627432764107538</v>
      </c>
      <c r="V66" s="15">
        <v>0.396899609438643</v>
      </c>
      <c r="W66" s="15">
        <v>0.585931412512539</v>
      </c>
    </row>
    <row r="67">
      <c r="A67" s="50" t="s">
        <v>132</v>
      </c>
      <c r="B67" s="24" t="s">
        <v>79</v>
      </c>
      <c r="C67" s="24">
        <f t="shared" si="8"/>
        <v>0.0000765268241</v>
      </c>
      <c r="D67" s="29">
        <f t="shared" si="9"/>
        <v>-0.0003260903427</v>
      </c>
      <c r="E67" s="7">
        <f t="shared" si="3"/>
        <v>0.6752530881</v>
      </c>
      <c r="F67" s="8">
        <f>(G67*'Base Line coverage'!$C$7*'Dataset lengths'!$B$2+H67*'Base Line coverage'!$D$7*'Dataset lengths'!$C$2+I67*'Base Line coverage'!$E$7*'Dataset lengths'!$D$2+L67*'Base Line coverage'!$H$7*'Dataset lengths'!$G$2+M67*'Base Line coverage'!$I$7*'Dataset lengths'!$H$2+R67*'Base Line coverage'!$N$7*'Dataset lengths'!$M$2+S67*'Base Line coverage'!$O$7*'Dataset lengths'!$N$2+T67*'Base Line coverage'!$P$7*'Dataset lengths'!$O$2+U67*'Base Line coverage'!$Q$7*'Dataset lengths'!$P$2+V67*'Base Line coverage'!$R$7*'Dataset lengths'!$Q$2+W67*'Base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0.6199294665</v>
      </c>
      <c r="G67" s="15">
        <v>0.502181500747114</v>
      </c>
      <c r="H67" s="15">
        <v>0.727152460305966</v>
      </c>
      <c r="I67" s="15">
        <v>0.760926250900602</v>
      </c>
      <c r="J67" s="15">
        <v>0.835459131165018</v>
      </c>
      <c r="K67" s="15">
        <v>0.837836661548746</v>
      </c>
      <c r="L67" s="15">
        <v>0.836311288377053</v>
      </c>
      <c r="M67" s="15">
        <v>0.791294368251544</v>
      </c>
      <c r="N67" s="15">
        <v>0.736448747695737</v>
      </c>
      <c r="O67" s="15">
        <v>0.838497756167394</v>
      </c>
      <c r="P67" s="15">
        <v>0.742046276847298</v>
      </c>
      <c r="Q67" s="15">
        <v>0.765974219958824</v>
      </c>
      <c r="R67" s="15">
        <v>0.861929171153891</v>
      </c>
      <c r="S67" s="15">
        <v>0.448992335403812</v>
      </c>
      <c r="T67" s="15">
        <v>0.852342319660358</v>
      </c>
      <c r="U67" s="15">
        <v>0.626437008431349</v>
      </c>
      <c r="V67" s="15">
        <v>0.425752155784514</v>
      </c>
      <c r="W67" s="15">
        <v>0.594465110246967</v>
      </c>
    </row>
    <row r="68">
      <c r="A68" s="50" t="s">
        <v>132</v>
      </c>
      <c r="B68" s="24" t="s">
        <v>81</v>
      </c>
      <c r="C68" s="24">
        <f t="shared" si="8"/>
        <v>0.006002772884</v>
      </c>
      <c r="D68" s="29">
        <f t="shared" si="9"/>
        <v>0.009347854243</v>
      </c>
      <c r="E68" s="7">
        <f t="shared" si="3"/>
        <v>0.6811793342</v>
      </c>
      <c r="F68" s="8">
        <f>(G68*'Base Line coverage'!$C$7*'Dataset lengths'!$B$2+H68*'Base Line coverage'!$D$7*'Dataset lengths'!$C$2+I68*'Base Line coverage'!$E$7*'Dataset lengths'!$D$2+L68*'Base Line coverage'!$H$7*'Dataset lengths'!$G$2+M68*'Base Line coverage'!$I$7*'Dataset lengths'!$H$2+R68*'Base Line coverage'!$N$7*'Dataset lengths'!$M$2+S68*'Base Line coverage'!$O$7*'Dataset lengths'!$N$2+T68*'Base Line coverage'!$P$7*'Dataset lengths'!$O$2+U68*'Base Line coverage'!$Q$7*'Dataset lengths'!$P$2+V68*'Base Line coverage'!$R$7*'Dataset lengths'!$Q$2+W68*'Base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0.6296034111</v>
      </c>
      <c r="G68" s="15">
        <v>0.513376790289209</v>
      </c>
      <c r="H68" s="15">
        <v>0.720728053739238</v>
      </c>
      <c r="I68" s="15">
        <v>0.769019184320335</v>
      </c>
      <c r="J68" s="15">
        <v>0.842514498073231</v>
      </c>
      <c r="K68" s="15">
        <v>0.848786320559449</v>
      </c>
      <c r="L68" s="15">
        <v>0.844556510848358</v>
      </c>
      <c r="M68" s="15">
        <v>0.798521643574683</v>
      </c>
      <c r="N68" s="15">
        <v>0.748618745981358</v>
      </c>
      <c r="O68" s="15">
        <v>0.837357279576557</v>
      </c>
      <c r="P68" s="15">
        <v>0.766366297245902</v>
      </c>
      <c r="Q68" s="15">
        <v>0.754563688326611</v>
      </c>
      <c r="R68" s="15">
        <v>0.86186360526532</v>
      </c>
      <c r="S68" s="15">
        <v>0.458834618723855</v>
      </c>
      <c r="T68" s="15">
        <v>0.845220921689306</v>
      </c>
      <c r="U68" s="15">
        <v>0.634766887645626</v>
      </c>
      <c r="V68" s="15">
        <v>0.433931486963007</v>
      </c>
      <c r="W68" s="15">
        <v>0.612152972862759</v>
      </c>
    </row>
    <row r="69">
      <c r="A69" s="50" t="s">
        <v>132</v>
      </c>
      <c r="B69" s="24" t="s">
        <v>85</v>
      </c>
      <c r="C69" s="24">
        <f t="shared" si="8"/>
        <v>0.008073342127</v>
      </c>
      <c r="D69" s="29">
        <f t="shared" si="9"/>
        <v>0.00557695979</v>
      </c>
      <c r="E69" s="7">
        <f t="shared" si="3"/>
        <v>0.6832499034</v>
      </c>
      <c r="F69" s="8">
        <f>(G69*'Base Line coverage'!$C$7*'Dataset lengths'!$B$2+H69*'Base Line coverage'!$D$7*'Dataset lengths'!$C$2+I69*'Base Line coverage'!$E$7*'Dataset lengths'!$D$2+L69*'Base Line coverage'!$H$7*'Dataset lengths'!$G$2+M69*'Base Line coverage'!$I$7*'Dataset lengths'!$H$2+R69*'Base Line coverage'!$N$7*'Dataset lengths'!$M$2+S69*'Base Line coverage'!$O$7*'Dataset lengths'!$N$2+T69*'Base Line coverage'!$P$7*'Dataset lengths'!$O$2+U69*'Base Line coverage'!$Q$7*'Dataset lengths'!$P$2+V69*'Base Line coverage'!$R$7*'Dataset lengths'!$Q$2+W69*'Base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0.6258325166</v>
      </c>
      <c r="G69" s="15">
        <v>0.50653008563115</v>
      </c>
      <c r="H69" s="15">
        <v>0.737340386278657</v>
      </c>
      <c r="I69" s="15">
        <v>0.775417772393356</v>
      </c>
      <c r="J69" s="15">
        <v>0.844629301230785</v>
      </c>
      <c r="K69" s="15">
        <v>0.848803972316214</v>
      </c>
      <c r="L69" s="15">
        <v>0.846124440240077</v>
      </c>
      <c r="M69" s="15">
        <v>0.788162999089397</v>
      </c>
      <c r="N69" s="15">
        <v>0.731922399205257</v>
      </c>
      <c r="O69" s="15">
        <v>0.843397501822747</v>
      </c>
      <c r="P69" s="15">
        <v>0.751083352490042</v>
      </c>
      <c r="Q69" s="15">
        <v>0.751055698025956</v>
      </c>
      <c r="R69" s="15">
        <v>0.887215748846093</v>
      </c>
      <c r="S69" s="15">
        <v>0.461947788846338</v>
      </c>
      <c r="T69" s="15">
        <v>0.863246960303533</v>
      </c>
      <c r="U69" s="15">
        <v>0.619786783022512</v>
      </c>
      <c r="V69" s="15">
        <v>0.423981609444305</v>
      </c>
      <c r="W69" s="15">
        <v>0.605994363494305</v>
      </c>
    </row>
    <row r="70">
      <c r="A70" s="50" t="s">
        <v>132</v>
      </c>
      <c r="B70" s="24" t="s">
        <v>87</v>
      </c>
      <c r="C70" s="24">
        <f t="shared" si="8"/>
        <v>0.007231355248</v>
      </c>
      <c r="D70" s="29">
        <f t="shared" si="9"/>
        <v>0.01020180814</v>
      </c>
      <c r="E70" s="7">
        <f t="shared" si="3"/>
        <v>0.6824079165</v>
      </c>
      <c r="F70" s="8">
        <f>(G70*'Base Line coverage'!$C$7*'Dataset lengths'!$B$2+H70*'Base Line coverage'!$D$7*'Dataset lengths'!$C$2+I70*'Base Line coverage'!$E$7*'Dataset lengths'!$D$2+L70*'Base Line coverage'!$H$7*'Dataset lengths'!$G$2+M70*'Base Line coverage'!$I$7*'Dataset lengths'!$H$2+R70*'Base Line coverage'!$N$7*'Dataset lengths'!$M$2+S70*'Base Line coverage'!$O$7*'Dataset lengths'!$N$2+T70*'Base Line coverage'!$P$7*'Dataset lengths'!$O$2+U70*'Base Line coverage'!$Q$7*'Dataset lengths'!$P$2+V70*'Base Line coverage'!$R$7*'Dataset lengths'!$Q$2+W70*'Base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0.630457365</v>
      </c>
      <c r="G70" s="15">
        <v>0.516966505197613</v>
      </c>
      <c r="H70" s="15">
        <v>0.716407887806179</v>
      </c>
      <c r="I70" s="15">
        <v>0.767725194207261</v>
      </c>
      <c r="J70" s="15">
        <v>0.844683417900958</v>
      </c>
      <c r="K70" s="15">
        <v>0.850174135167226</v>
      </c>
      <c r="L70" s="15">
        <v>0.846417859653598</v>
      </c>
      <c r="M70" s="15">
        <v>0.795935631352346</v>
      </c>
      <c r="N70" s="15">
        <v>0.74466718975694</v>
      </c>
      <c r="O70" s="15">
        <v>0.835991576791051</v>
      </c>
      <c r="P70" s="15">
        <v>0.764717709475702</v>
      </c>
      <c r="Q70" s="15">
        <v>0.752206276841693</v>
      </c>
      <c r="R70" s="15">
        <v>0.866256519799575</v>
      </c>
      <c r="S70" s="15">
        <v>0.459888430832499</v>
      </c>
      <c r="T70" s="15">
        <v>0.853677581779931</v>
      </c>
      <c r="U70" s="15">
        <v>0.638323157917732</v>
      </c>
      <c r="V70" s="15">
        <v>0.43714791869025</v>
      </c>
      <c r="W70" s="15">
        <v>0.607740394686587</v>
      </c>
    </row>
    <row r="71">
      <c r="A71" s="50" t="s">
        <v>132</v>
      </c>
      <c r="B71" s="24" t="s">
        <v>88</v>
      </c>
      <c r="C71" s="24">
        <f t="shared" si="8"/>
        <v>0.00949286664</v>
      </c>
      <c r="D71" s="29">
        <f t="shared" si="9"/>
        <v>0.005616426507</v>
      </c>
      <c r="E71" s="7">
        <f t="shared" si="3"/>
        <v>0.6846694279</v>
      </c>
      <c r="F71" s="8">
        <f>(G71*'Base Line coverage'!$C$7*'Dataset lengths'!$B$2+H71*'Base Line coverage'!$D$7*'Dataset lengths'!$C$2+I71*'Base Line coverage'!$E$7*'Dataset lengths'!$D$2+L71*'Base Line coverage'!$H$7*'Dataset lengths'!$G$2+M71*'Base Line coverage'!$I$7*'Dataset lengths'!$H$2+R71*'Base Line coverage'!$N$7*'Dataset lengths'!$M$2+S71*'Base Line coverage'!$O$7*'Dataset lengths'!$N$2+T71*'Base Line coverage'!$P$7*'Dataset lengths'!$O$2+U71*'Base Line coverage'!$Q$7*'Dataset lengths'!$P$2+V71*'Base Line coverage'!$R$7*'Dataset lengths'!$Q$2+W71*'Base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0.6258719833</v>
      </c>
      <c r="G71" s="15">
        <v>0.512732150715628</v>
      </c>
      <c r="H71" s="15">
        <v>0.729919701727953</v>
      </c>
      <c r="I71" s="15">
        <v>0.767628931428642</v>
      </c>
      <c r="J71" s="15">
        <v>0.839574812939238</v>
      </c>
      <c r="K71" s="15">
        <v>0.844704431333509</v>
      </c>
      <c r="L71" s="15">
        <v>0.841332090905628</v>
      </c>
      <c r="M71" s="15">
        <v>0.794368037067132</v>
      </c>
      <c r="N71" s="15">
        <v>0.742011447016874</v>
      </c>
      <c r="O71" s="15">
        <v>0.8368931988506</v>
      </c>
      <c r="P71" s="15">
        <v>0.750595812814098</v>
      </c>
      <c r="Q71" s="15">
        <v>0.762178959979924</v>
      </c>
      <c r="R71" s="15">
        <v>0.86861689178813</v>
      </c>
      <c r="S71" s="15">
        <v>0.478209477225142</v>
      </c>
      <c r="T71" s="15">
        <v>0.864359678736509</v>
      </c>
      <c r="U71" s="15">
        <v>0.641709821453783</v>
      </c>
      <c r="V71" s="15">
        <v>0.427666128714659</v>
      </c>
      <c r="W71" s="15">
        <v>0.604820797469577</v>
      </c>
    </row>
    <row r="72">
      <c r="A72" s="50" t="s">
        <v>132</v>
      </c>
      <c r="B72" s="24" t="s">
        <v>89</v>
      </c>
      <c r="C72" s="24">
        <f t="shared" si="8"/>
        <v>0.01118471353</v>
      </c>
      <c r="D72" s="29">
        <f t="shared" si="9"/>
        <v>0.00450889952</v>
      </c>
      <c r="E72" s="7">
        <f t="shared" si="3"/>
        <v>0.6863612748</v>
      </c>
      <c r="F72" s="8">
        <f>(G72*'Base Line coverage'!$C$7*'Dataset lengths'!$B$2+H72*'Base Line coverage'!$D$7*'Dataset lengths'!$C$2+I72*'Base Line coverage'!$E$7*'Dataset lengths'!$D$2+L72*'Base Line coverage'!$H$7*'Dataset lengths'!$G$2+M72*'Base Line coverage'!$I$7*'Dataset lengths'!$H$2+R72*'Base Line coverage'!$N$7*'Dataset lengths'!$M$2+S72*'Base Line coverage'!$O$7*'Dataset lengths'!$N$2+T72*'Base Line coverage'!$P$7*'Dataset lengths'!$O$2+U72*'Base Line coverage'!$Q$7*'Dataset lengths'!$P$2+V72*'Base Line coverage'!$R$7*'Dataset lengths'!$Q$2+W72*'Base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0.6247644564</v>
      </c>
      <c r="G72" s="15">
        <v>0.509158967650354</v>
      </c>
      <c r="H72" s="15">
        <v>0.729297567374138</v>
      </c>
      <c r="I72" s="15">
        <v>0.775365340402554</v>
      </c>
      <c r="J72" s="15">
        <v>0.847962822486717</v>
      </c>
      <c r="K72" s="15">
        <v>0.854393793323728</v>
      </c>
      <c r="L72" s="15">
        <v>0.850155361601747</v>
      </c>
      <c r="M72" s="15">
        <v>0.792568004506421</v>
      </c>
      <c r="N72" s="15">
        <v>0.74409877157341</v>
      </c>
      <c r="O72" s="15">
        <v>0.84608658782215</v>
      </c>
      <c r="P72" s="15">
        <v>0.751783667213562</v>
      </c>
      <c r="Q72" s="15">
        <v>0.760849118884551</v>
      </c>
      <c r="R72" s="15">
        <v>0.884746100376587</v>
      </c>
      <c r="S72" s="15">
        <v>0.480321123626051</v>
      </c>
      <c r="T72" s="15">
        <v>0.862134241870555</v>
      </c>
      <c r="U72" s="15">
        <v>0.645695579751058</v>
      </c>
      <c r="V72" s="15">
        <v>0.415380065529816</v>
      </c>
      <c r="W72" s="15">
        <v>0.605151670307212</v>
      </c>
    </row>
    <row r="73">
      <c r="A73" s="50" t="s">
        <v>132</v>
      </c>
      <c r="B73" s="24" t="s">
        <v>90</v>
      </c>
      <c r="C73" s="24">
        <f t="shared" si="8"/>
        <v>0.01218260309</v>
      </c>
      <c r="D73" s="29">
        <f t="shared" si="9"/>
        <v>0.01269920285</v>
      </c>
      <c r="E73" s="7">
        <f t="shared" si="3"/>
        <v>0.6873591644</v>
      </c>
      <c r="F73" s="8">
        <f>(G73*'Base Line coverage'!$C$7*'Dataset lengths'!$B$2+H73*'Base Line coverage'!$D$7*'Dataset lengths'!$C$2+I73*'Base Line coverage'!$E$7*'Dataset lengths'!$D$2+L73*'Base Line coverage'!$H$7*'Dataset lengths'!$G$2+M73*'Base Line coverage'!$I$7*'Dataset lengths'!$H$2+R73*'Base Line coverage'!$N$7*'Dataset lengths'!$M$2+S73*'Base Line coverage'!$O$7*'Dataset lengths'!$N$2+T73*'Base Line coverage'!$P$7*'Dataset lengths'!$O$2+U73*'Base Line coverage'!$Q$7*'Dataset lengths'!$P$2+V73*'Base Line coverage'!$R$7*'Dataset lengths'!$Q$2+W73*'Base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0.6329547597</v>
      </c>
      <c r="G73" s="15">
        <v>0.526630640344201</v>
      </c>
      <c r="H73" s="15">
        <v>0.718911908777367</v>
      </c>
      <c r="I73" s="15">
        <v>0.769775448693034</v>
      </c>
      <c r="J73" s="15">
        <v>0.842599650016808</v>
      </c>
      <c r="K73" s="15">
        <v>0.850542481295895</v>
      </c>
      <c r="L73" s="15">
        <v>0.845130616596929</v>
      </c>
      <c r="M73" s="15">
        <v>0.79540432437872</v>
      </c>
      <c r="N73" s="15">
        <v>0.738791035553593</v>
      </c>
      <c r="O73" s="15">
        <v>0.836132881123375</v>
      </c>
      <c r="P73" s="15">
        <v>0.765362736194733</v>
      </c>
      <c r="Q73" s="15">
        <v>0.749341830624417</v>
      </c>
      <c r="R73" s="15">
        <v>0.866016111541481</v>
      </c>
      <c r="S73" s="15">
        <v>0.490989965680164</v>
      </c>
      <c r="T73" s="15">
        <v>0.843663115883138</v>
      </c>
      <c r="U73" s="15">
        <v>0.652556445783704</v>
      </c>
      <c r="V73" s="15">
        <v>0.437350732481899</v>
      </c>
      <c r="W73" s="15">
        <v>0.614521497985803</v>
      </c>
    </row>
    <row r="74">
      <c r="A74" s="50" t="s">
        <v>132</v>
      </c>
      <c r="B74" s="24" t="s">
        <v>91</v>
      </c>
      <c r="C74" s="24">
        <f t="shared" si="8"/>
        <v>0.01511752773</v>
      </c>
      <c r="D74" s="29">
        <f t="shared" si="9"/>
        <v>0.01061588064</v>
      </c>
      <c r="E74" s="7">
        <f t="shared" si="3"/>
        <v>0.690294089</v>
      </c>
      <c r="F74" s="8">
        <f>(G74*'Base Line coverage'!$C$7*'Dataset lengths'!$B$2+H74*'Base Line coverage'!$D$7*'Dataset lengths'!$C$2+I74*'Base Line coverage'!$E$7*'Dataset lengths'!$D$2+L74*'Base Line coverage'!$H$7*'Dataset lengths'!$G$2+M74*'Base Line coverage'!$I$7*'Dataset lengths'!$H$2+R74*'Base Line coverage'!$N$7*'Dataset lengths'!$M$2+S74*'Base Line coverage'!$O$7*'Dataset lengths'!$N$2+T74*'Base Line coverage'!$P$7*'Dataset lengths'!$O$2+U74*'Base Line coverage'!$Q$7*'Dataset lengths'!$P$2+V74*'Base Line coverage'!$R$7*'Dataset lengths'!$Q$2+W74*'Base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0.6308714375</v>
      </c>
      <c r="G74" s="15">
        <v>0.520161899237611</v>
      </c>
      <c r="H74" s="15">
        <v>0.725651063038396</v>
      </c>
      <c r="I74" s="15">
        <v>0.786344795650994</v>
      </c>
      <c r="J74" s="15">
        <v>0.847743450244946</v>
      </c>
      <c r="K74" s="15">
        <v>0.858163292670002</v>
      </c>
      <c r="L74" s="15">
        <v>0.85117342594696</v>
      </c>
      <c r="M74" s="15">
        <v>0.789672893028054</v>
      </c>
      <c r="N74" s="15">
        <v>0.731278616869426</v>
      </c>
      <c r="O74" s="15">
        <v>0.845467574427249</v>
      </c>
      <c r="P74" s="15">
        <v>0.769593106235136</v>
      </c>
      <c r="Q74" s="15">
        <v>0.739795176669588</v>
      </c>
      <c r="R74" s="15">
        <v>0.892854415263196</v>
      </c>
      <c r="S74" s="15">
        <v>0.479371888291547</v>
      </c>
      <c r="T74" s="15">
        <v>0.863469503990128</v>
      </c>
      <c r="U74" s="15">
        <v>0.649634832975544</v>
      </c>
      <c r="V74" s="15">
        <v>0.427871510026208</v>
      </c>
      <c r="W74" s="15">
        <v>0.607028751739677</v>
      </c>
    </row>
    <row r="75">
      <c r="A75" s="50" t="s">
        <v>132</v>
      </c>
      <c r="B75" s="24" t="s">
        <v>92</v>
      </c>
      <c r="C75" s="24">
        <f t="shared" si="8"/>
        <v>0.003236622986</v>
      </c>
      <c r="D75" s="29">
        <f t="shared" si="9"/>
        <v>-0.005437377431</v>
      </c>
      <c r="E75" s="7">
        <f t="shared" si="3"/>
        <v>0.6784131843</v>
      </c>
      <c r="F75" s="8">
        <f>(G75*'Base Line coverage'!$C$7*'Dataset lengths'!$B$2+H75*'Base Line coverage'!$D$7*'Dataset lengths'!$C$2+I75*'Base Line coverage'!$E$7*'Dataset lengths'!$D$2+L75*'Base Line coverage'!$H$7*'Dataset lengths'!$G$2+M75*'Base Line coverage'!$I$7*'Dataset lengths'!$H$2+R75*'Base Line coverage'!$N$7*'Dataset lengths'!$M$2+S75*'Base Line coverage'!$O$7*'Dataset lengths'!$N$2+T75*'Base Line coverage'!$P$7*'Dataset lengths'!$O$2+U75*'Base Line coverage'!$Q$7*'Dataset lengths'!$P$2+V75*'Base Line coverage'!$R$7*'Dataset lengths'!$Q$2+W75*'Base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0.6148181794</v>
      </c>
      <c r="G75" s="15">
        <v>0.496211290700275</v>
      </c>
      <c r="H75" s="15">
        <v>0.723607741313301</v>
      </c>
      <c r="I75" s="15">
        <v>0.767446866086299</v>
      </c>
      <c r="J75" s="15">
        <v>0.842542167841015</v>
      </c>
      <c r="K75" s="15">
        <v>0.849891875113796</v>
      </c>
      <c r="L75" s="15">
        <v>0.84474302103927</v>
      </c>
      <c r="M75" s="15">
        <v>0.769779641394497</v>
      </c>
      <c r="N75" s="15">
        <v>0.709165424778384</v>
      </c>
      <c r="O75" s="15">
        <v>0.840821028920679</v>
      </c>
      <c r="P75" s="15">
        <v>0.744386802370641</v>
      </c>
      <c r="Q75" s="15">
        <v>0.734874089570466</v>
      </c>
      <c r="R75" s="15">
        <v>0.886844208810857</v>
      </c>
      <c r="S75" s="15">
        <v>0.503621633341217</v>
      </c>
      <c r="T75" s="15">
        <v>0.854122669153121</v>
      </c>
      <c r="U75" s="15">
        <v>0.620287396453124</v>
      </c>
      <c r="V75" s="15">
        <v>0.403453619957357</v>
      </c>
      <c r="W75" s="15">
        <v>0.592426938796572</v>
      </c>
    </row>
    <row r="76">
      <c r="A76" s="50" t="s">
        <v>132</v>
      </c>
      <c r="B76" s="24" t="s">
        <v>93</v>
      </c>
      <c r="C76" s="24">
        <f t="shared" si="8"/>
        <v>0.01313201937</v>
      </c>
      <c r="D76" s="29">
        <f t="shared" si="9"/>
        <v>0.01437609815</v>
      </c>
      <c r="E76" s="7">
        <f t="shared" si="3"/>
        <v>0.6883085807</v>
      </c>
      <c r="F76" s="8">
        <f>(G76*'Base Line coverage'!$C$7*'Dataset lengths'!$B$2+H76*'Base Line coverage'!$D$7*'Dataset lengths'!$C$2+I76*'Base Line coverage'!$E$7*'Dataset lengths'!$D$2+L76*'Base Line coverage'!$H$7*'Dataset lengths'!$G$2+M76*'Base Line coverage'!$I$7*'Dataset lengths'!$H$2+R76*'Base Line coverage'!$N$7*'Dataset lengths'!$M$2+S76*'Base Line coverage'!$O$7*'Dataset lengths'!$N$2+T76*'Base Line coverage'!$P$7*'Dataset lengths'!$O$2+U76*'Base Line coverage'!$Q$7*'Dataset lengths'!$P$2+V76*'Base Line coverage'!$R$7*'Dataset lengths'!$Q$2+W76*'Base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0.634631655</v>
      </c>
      <c r="G76" s="15">
        <v>0.527739989005058</v>
      </c>
      <c r="H76" s="15">
        <v>0.714289432760508</v>
      </c>
      <c r="I76" s="15">
        <v>0.770101652916458</v>
      </c>
      <c r="J76" s="15">
        <v>0.8453863756962</v>
      </c>
      <c r="K76" s="15">
        <v>0.852934807504894</v>
      </c>
      <c r="L76" s="15">
        <v>0.847793988631744</v>
      </c>
      <c r="M76" s="15">
        <v>0.796113233837497</v>
      </c>
      <c r="N76" s="15">
        <v>0.73989412677783</v>
      </c>
      <c r="O76" s="15">
        <v>0.834937173905182</v>
      </c>
      <c r="P76" s="15">
        <v>0.767214046648058</v>
      </c>
      <c r="Q76" s="15">
        <v>0.748721538133794</v>
      </c>
      <c r="R76" s="15">
        <v>0.86658434924243</v>
      </c>
      <c r="S76" s="15">
        <v>0.492993013123312</v>
      </c>
      <c r="T76" s="15">
        <v>0.843440572196542</v>
      </c>
      <c r="U76" s="15">
        <v>0.657576258052406</v>
      </c>
      <c r="V76" s="15">
        <v>0.439939240758436</v>
      </c>
      <c r="W76" s="15">
        <v>0.614822656751818</v>
      </c>
    </row>
    <row r="77">
      <c r="A77" s="50" t="s">
        <v>132</v>
      </c>
      <c r="B77" s="24" t="s">
        <v>94</v>
      </c>
      <c r="C77" s="24">
        <f t="shared" si="8"/>
        <v>0.01511690434</v>
      </c>
      <c r="D77" s="29">
        <f t="shared" si="9"/>
        <v>0.01061537267</v>
      </c>
      <c r="E77" s="7">
        <f t="shared" si="3"/>
        <v>0.6902934656</v>
      </c>
      <c r="F77" s="8">
        <f>(G77*'Base Line coverage'!$C$7*'Dataset lengths'!$B$2+H77*'Base Line coverage'!$D$7*'Dataset lengths'!$C$2+I77*'Base Line coverage'!$E$7*'Dataset lengths'!$D$2+L77*'Base Line coverage'!$H$7*'Dataset lengths'!$G$2+M77*'Base Line coverage'!$I$7*'Dataset lengths'!$H$2+R77*'Base Line coverage'!$N$7*'Dataset lengths'!$M$2+S77*'Base Line coverage'!$O$7*'Dataset lengths'!$N$2+T77*'Base Line coverage'!$P$7*'Dataset lengths'!$O$2+U77*'Base Line coverage'!$Q$7*'Dataset lengths'!$P$2+V77*'Base Line coverage'!$R$7*'Dataset lengths'!$Q$2+W77*'Base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0.6308709295</v>
      </c>
      <c r="G77" s="15">
        <v>0.520161899237611</v>
      </c>
      <c r="H77" s="15">
        <v>0.725651063038396</v>
      </c>
      <c r="I77" s="15">
        <v>0.786339624455897</v>
      </c>
      <c r="J77" s="15">
        <v>0.847744203470012</v>
      </c>
      <c r="K77" s="15">
        <v>0.858163292670002</v>
      </c>
      <c r="L77" s="15">
        <v>0.851175066429469</v>
      </c>
      <c r="M77" s="15">
        <v>0.789672893028054</v>
      </c>
      <c r="N77" s="15">
        <v>0.731278616869426</v>
      </c>
      <c r="O77" s="15">
        <v>0.845467574427249</v>
      </c>
      <c r="P77" s="15">
        <v>0.769593106235136</v>
      </c>
      <c r="Q77" s="15">
        <v>0.739795176669588</v>
      </c>
      <c r="R77" s="15">
        <v>0.892854415263196</v>
      </c>
      <c r="S77" s="15">
        <v>0.479371888291547</v>
      </c>
      <c r="T77" s="15">
        <v>0.863469503990128</v>
      </c>
      <c r="U77" s="15">
        <v>0.649634832975544</v>
      </c>
      <c r="V77" s="15">
        <v>0.42787149348058</v>
      </c>
      <c r="W77" s="15">
        <v>0.607025441779512</v>
      </c>
    </row>
    <row r="78">
      <c r="A78" s="50" t="s">
        <v>132</v>
      </c>
      <c r="B78" s="24" t="s">
        <v>95</v>
      </c>
      <c r="C78" s="24">
        <f t="shared" si="8"/>
        <v>0.008154400603</v>
      </c>
      <c r="D78" s="29">
        <f t="shared" si="9"/>
        <v>0.009371081726</v>
      </c>
      <c r="E78" s="7">
        <f t="shared" si="3"/>
        <v>0.6833309619</v>
      </c>
      <c r="F78" s="8">
        <f>(G78*'Base Line coverage'!$C$7*'Dataset lengths'!$B$2+H78*'Base Line coverage'!$D$7*'Dataset lengths'!$C$2+I78*'Base Line coverage'!$E$7*'Dataset lengths'!$D$2+L78*'Base Line coverage'!$H$7*'Dataset lengths'!$G$2+M78*'Base Line coverage'!$I$7*'Dataset lengths'!$H$2+R78*'Base Line coverage'!$N$7*'Dataset lengths'!$M$2+S78*'Base Line coverage'!$O$7*'Dataset lengths'!$N$2+T78*'Base Line coverage'!$P$7*'Dataset lengths'!$O$2+U78*'Base Line coverage'!$Q$7*'Dataset lengths'!$P$2+V78*'Base Line coverage'!$R$7*'Dataset lengths'!$Q$2+W78*'Base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0.6296266386</v>
      </c>
      <c r="G78" s="15">
        <v>0.522444545363509</v>
      </c>
      <c r="H78" s="15">
        <v>0.719810462678838</v>
      </c>
      <c r="I78" s="15">
        <v>0.769073776430608</v>
      </c>
      <c r="J78" s="15">
        <v>0.838163060604722</v>
      </c>
      <c r="K78" s="15">
        <v>0.845944513761411</v>
      </c>
      <c r="L78" s="15">
        <v>0.840609293645173</v>
      </c>
      <c r="M78" s="15">
        <v>0.791326969629386</v>
      </c>
      <c r="N78" s="15">
        <v>0.739515806232196</v>
      </c>
      <c r="O78" s="15">
        <v>0.834128798359349</v>
      </c>
      <c r="P78" s="15">
        <v>0.758113306030448</v>
      </c>
      <c r="Q78" s="15">
        <v>0.743378922159545</v>
      </c>
      <c r="R78" s="15">
        <v>0.862628540631981</v>
      </c>
      <c r="S78" s="15">
        <v>0.466571288918422</v>
      </c>
      <c r="T78" s="15">
        <v>0.844775834316115</v>
      </c>
      <c r="U78" s="15">
        <v>0.653136391397309</v>
      </c>
      <c r="V78" s="15">
        <v>0.43520071213309</v>
      </c>
      <c r="W78" s="15">
        <v>0.611062765690985</v>
      </c>
    </row>
    <row r="79">
      <c r="A79" s="50" t="s">
        <v>132</v>
      </c>
      <c r="B79" s="24" t="s">
        <v>96</v>
      </c>
      <c r="C79" s="24">
        <f t="shared" si="8"/>
        <v>0.01069832303</v>
      </c>
      <c r="D79" s="29">
        <f t="shared" si="9"/>
        <v>0.01054398271</v>
      </c>
      <c r="E79" s="7">
        <f t="shared" si="3"/>
        <v>0.6858748843</v>
      </c>
      <c r="F79" s="8">
        <f>(G79*'Base Line coverage'!$C$7*'Dataset lengths'!$B$2+H79*'Base Line coverage'!$D$7*'Dataset lengths'!$C$2+I79*'Base Line coverage'!$E$7*'Dataset lengths'!$D$2+L79*'Base Line coverage'!$H$7*'Dataset lengths'!$G$2+M79*'Base Line coverage'!$I$7*'Dataset lengths'!$H$2+R79*'Base Line coverage'!$N$7*'Dataset lengths'!$M$2+S79*'Base Line coverage'!$O$7*'Dataset lengths'!$N$2+T79*'Base Line coverage'!$P$7*'Dataset lengths'!$O$2+U79*'Base Line coverage'!$Q$7*'Dataset lengths'!$P$2+V79*'Base Line coverage'!$R$7*'Dataset lengths'!$Q$2+W79*'Base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0.6307995395</v>
      </c>
      <c r="G79" s="15">
        <v>0.52310013194206</v>
      </c>
      <c r="H79" s="15">
        <v>0.719224625841382</v>
      </c>
      <c r="I79" s="15">
        <v>0.769659181898948</v>
      </c>
      <c r="J79" s="15">
        <v>0.839345867779951</v>
      </c>
      <c r="K79" s="15">
        <v>0.847315955029353</v>
      </c>
      <c r="L79" s="15">
        <v>0.841833277206662</v>
      </c>
      <c r="M79" s="15">
        <v>0.793371717135074</v>
      </c>
      <c r="N79" s="15">
        <v>0.742349273391122</v>
      </c>
      <c r="O79" s="15">
        <v>0.835013922958779</v>
      </c>
      <c r="P79" s="15">
        <v>0.760795611945175</v>
      </c>
      <c r="Q79" s="15">
        <v>0.745411561397256</v>
      </c>
      <c r="R79" s="15">
        <v>0.865076333805297</v>
      </c>
      <c r="S79" s="15">
        <v>0.469286262862447</v>
      </c>
      <c r="T79" s="15">
        <v>0.857460824452052</v>
      </c>
      <c r="U79" s="15">
        <v>0.657009990401387</v>
      </c>
      <c r="V79" s="15">
        <v>0.436392138326385</v>
      </c>
      <c r="W79" s="15">
        <v>0.612209243696964</v>
      </c>
    </row>
    <row r="80">
      <c r="A80" s="50" t="s">
        <v>132</v>
      </c>
      <c r="B80" s="24" t="s">
        <v>98</v>
      </c>
      <c r="C80" s="24">
        <f t="shared" si="8"/>
        <v>0.004925763471</v>
      </c>
      <c r="D80" s="29">
        <f t="shared" si="9"/>
        <v>-0.003815007888</v>
      </c>
      <c r="E80" s="7">
        <f t="shared" si="3"/>
        <v>0.6801023248</v>
      </c>
      <c r="F80" s="8">
        <f>(G80*'Base Line coverage'!$C$7*'Dataset lengths'!$B$2+H80*'Base Line coverage'!$D$7*'Dataset lengths'!$C$2+I80*'Base Line coverage'!$E$7*'Dataset lengths'!$D$2+L80*'Base Line coverage'!$H$7*'Dataset lengths'!$G$2+M80*'Base Line coverage'!$I$7*'Dataset lengths'!$H$2+R80*'Base Line coverage'!$N$7*'Dataset lengths'!$M$2+S80*'Base Line coverage'!$O$7*'Dataset lengths'!$N$2+T80*'Base Line coverage'!$P$7*'Dataset lengths'!$O$2+U80*'Base Line coverage'!$Q$7*'Dataset lengths'!$P$2+V80*'Base Line coverage'!$R$7*'Dataset lengths'!$Q$2+W80*'Base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0.6164405489</v>
      </c>
      <c r="G80" s="15">
        <v>0.496937674731528</v>
      </c>
      <c r="H80" s="15">
        <v>0.723432853279936</v>
      </c>
      <c r="I80" s="15">
        <v>0.768815334500415</v>
      </c>
      <c r="J80" s="15">
        <v>0.843941493462402</v>
      </c>
      <c r="K80" s="15">
        <v>0.851376999010337</v>
      </c>
      <c r="L80" s="15">
        <v>0.846211351452515</v>
      </c>
      <c r="M80" s="15">
        <v>0.774271674757393</v>
      </c>
      <c r="N80" s="15">
        <v>0.716700715170463</v>
      </c>
      <c r="O80" s="15">
        <v>0.840981699836621</v>
      </c>
      <c r="P80" s="15">
        <v>0.74870931908519</v>
      </c>
      <c r="Q80" s="15">
        <v>0.737582525100862</v>
      </c>
      <c r="R80" s="15">
        <v>0.884614968599445</v>
      </c>
      <c r="S80" s="15">
        <v>0.504110328651142</v>
      </c>
      <c r="T80" s="15">
        <v>0.857683368138648</v>
      </c>
      <c r="U80" s="15">
        <v>0.625381069719785</v>
      </c>
      <c r="V80" s="15">
        <v>0.40499584164349</v>
      </c>
      <c r="W80" s="15">
        <v>0.594671106902534</v>
      </c>
    </row>
    <row r="81">
      <c r="A81" s="50" t="s">
        <v>132</v>
      </c>
      <c r="B81" s="24" t="s">
        <v>99</v>
      </c>
      <c r="C81" s="24">
        <f t="shared" si="8"/>
        <v>0.01239914777</v>
      </c>
      <c r="D81" s="29">
        <f t="shared" si="9"/>
        <v>0.006841626693</v>
      </c>
      <c r="E81" s="7">
        <f t="shared" si="3"/>
        <v>0.6875757091</v>
      </c>
      <c r="F81" s="8">
        <f>(G81*'Base Line coverage'!$C$7*'Dataset lengths'!$B$2+H81*'Base Line coverage'!$D$7*'Dataset lengths'!$C$2+I81*'Base Line coverage'!$E$7*'Dataset lengths'!$D$2+L81*'Base Line coverage'!$H$7*'Dataset lengths'!$G$2+M81*'Base Line coverage'!$I$7*'Dataset lengths'!$H$2+R81*'Base Line coverage'!$N$7*'Dataset lengths'!$M$2+S81*'Base Line coverage'!$O$7*'Dataset lengths'!$N$2+T81*'Base Line coverage'!$P$7*'Dataset lengths'!$O$2+U81*'Base Line coverage'!$Q$7*'Dataset lengths'!$P$2+V81*'Base Line coverage'!$R$7*'Dataset lengths'!$Q$2+W81*'Base Line coverage'!$S$7*'Dataset lengths'!$R$2)/('Base Line coverage'!$C$7*'Dataset lengths'!$B$2+'Base Line coverage'!$D$7*'Dataset lengths'!$C$2+'Base Line coverage'!$E$7*'Dataset lengths'!$D$2+'Base Line coverage'!$H$7*'Dataset lengths'!$G$2+'Base Line coverage'!$I$7*'Dataset lengths'!$H$2+'Base Line coverage'!$N$7*'Dataset lengths'!$M$2+'Base Line coverage'!$O$7*'Dataset lengths'!$N$2+'Base Line coverage'!$P$7*'Dataset lengths'!$O$2+'Base Line coverage'!$Q$7*'Dataset lengths'!$P$2+'Base Line coverage'!$R$7*'Dataset lengths'!$Q$2+'Base Line coverage'!$S$7*'Dataset lengths'!$R$2)</f>
        <v>0.6270971835</v>
      </c>
      <c r="G81" s="15">
        <v>0.514854876685913</v>
      </c>
      <c r="H81" s="15">
        <v>0.736959896928853</v>
      </c>
      <c r="I81" s="15">
        <v>0.772638510315121</v>
      </c>
      <c r="J81" s="15">
        <v>0.844642326622799</v>
      </c>
      <c r="K81" s="15">
        <v>0.849550225691719</v>
      </c>
      <c r="L81" s="15">
        <v>0.846330994548717</v>
      </c>
      <c r="M81" s="15">
        <v>0.797280199475333</v>
      </c>
      <c r="N81" s="15">
        <v>0.748277545092828</v>
      </c>
      <c r="O81" s="15">
        <v>0.844485616909729</v>
      </c>
      <c r="P81" s="15">
        <v>0.752068484206381</v>
      </c>
      <c r="Q81" s="15">
        <v>0.76437211021279</v>
      </c>
      <c r="R81" s="15">
        <v>0.880593594100426</v>
      </c>
      <c r="S81" s="15">
        <v>0.479500598167412</v>
      </c>
      <c r="T81" s="15">
        <v>0.866362571915868</v>
      </c>
      <c r="U81" s="15">
        <v>0.638714347647663</v>
      </c>
      <c r="V81" s="15">
        <v>0.423624321325849</v>
      </c>
      <c r="W81" s="15">
        <v>0.606472888516158</v>
      </c>
    </row>
    <row r="82">
      <c r="A82" s="61" t="s">
        <v>154</v>
      </c>
      <c r="B82" s="24" t="s">
        <v>73</v>
      </c>
      <c r="C82" s="24">
        <f t="shared" ref="C82:C101" si="10">E82-$E$82</f>
        <v>0</v>
      </c>
      <c r="D82" s="29">
        <f t="shared" ref="D82:D101" si="11">F82-$F$82</f>
        <v>0</v>
      </c>
      <c r="E82" s="7">
        <f t="shared" si="3"/>
        <v>0.6298745406</v>
      </c>
      <c r="F82" s="24">
        <f>(G82*'Base Line coverage'!$C$25*'Dataset lengths'!$B$2+H82*'Base Line coverage'!$D$25*'Dataset lengths'!$C$2+I82*'Base Line coverage'!$E$25*'Dataset lengths'!$D$2+L82*'Base Line coverage'!$H$25*'Dataset lengths'!$G$2+M82*'Base Line coverage'!$I$25*'Dataset lengths'!$H$2+R82*'Base Line coverage'!$N$25*'Dataset lengths'!$M$2+S82*'Base Line coverage'!$O$25*'Dataset lengths'!$N$2+T82*'Base Line coverage'!$P$25*'Dataset lengths'!$O$2+U82*'Base Line coverage'!$Q$25*'Dataset lengths'!$P$2+V82*'Base Line coverage'!$R$25*'Dataset lengths'!$Q$2+W82*'Base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0.5725879292</v>
      </c>
      <c r="G82" s="15">
        <v>0.476738284030232</v>
      </c>
      <c r="H82" s="15">
        <v>0.71694118208499</v>
      </c>
      <c r="I82" s="15">
        <v>0.738352504944039</v>
      </c>
      <c r="J82" s="15">
        <v>0.807299895377168</v>
      </c>
      <c r="K82" s="15">
        <v>0.80544606000657</v>
      </c>
      <c r="L82" s="15">
        <v>0.806577779410215</v>
      </c>
      <c r="M82" s="15">
        <v>0.751623402084985</v>
      </c>
      <c r="N82" s="15">
        <v>0.695973323611298</v>
      </c>
      <c r="O82" s="15">
        <v>0.808503221828366</v>
      </c>
      <c r="P82" s="15">
        <v>0.722911601112077</v>
      </c>
      <c r="Q82" s="15">
        <v>0.719238518519054</v>
      </c>
      <c r="R82" s="15">
        <v>0.743910571726156</v>
      </c>
      <c r="S82" s="15">
        <v>0.440616138013542</v>
      </c>
      <c r="T82" s="15">
        <v>0.784243951562168</v>
      </c>
      <c r="U82" s="15">
        <v>0.578246810651805</v>
      </c>
      <c r="V82" s="15">
        <v>0.352196199835363</v>
      </c>
      <c r="W82" s="15">
        <v>0.539173122687775</v>
      </c>
    </row>
    <row r="83">
      <c r="A83" s="61" t="s">
        <v>154</v>
      </c>
      <c r="B83" s="24" t="s">
        <v>75</v>
      </c>
      <c r="C83" s="24">
        <f t="shared" si="10"/>
        <v>-0.02298144563</v>
      </c>
      <c r="D83" s="29">
        <f t="shared" si="11"/>
        <v>-0.01596582755</v>
      </c>
      <c r="E83" s="7">
        <f t="shared" si="3"/>
        <v>0.606893095</v>
      </c>
      <c r="F83" s="24">
        <f>(G83*'Base Line coverage'!$C$25*'Dataset lengths'!$B$2+H83*'Base Line coverage'!$D$25*'Dataset lengths'!$C$2+I83*'Base Line coverage'!$E$25*'Dataset lengths'!$D$2+L83*'Base Line coverage'!$H$25*'Dataset lengths'!$G$2+M83*'Base Line coverage'!$I$25*'Dataset lengths'!$H$2+R83*'Base Line coverage'!$N$25*'Dataset lengths'!$M$2+S83*'Base Line coverage'!$O$25*'Dataset lengths'!$N$2+T83*'Base Line coverage'!$P$25*'Dataset lengths'!$O$2+U83*'Base Line coverage'!$Q$25*'Dataset lengths'!$P$2+V83*'Base Line coverage'!$R$25*'Dataset lengths'!$Q$2+W83*'Base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0.5566221016</v>
      </c>
      <c r="G83" s="15">
        <v>0.465815165076239</v>
      </c>
      <c r="H83" s="15">
        <v>0.691082628367924</v>
      </c>
      <c r="I83" s="15">
        <v>0.705239064788482</v>
      </c>
      <c r="J83" s="15">
        <v>0.784168586194179</v>
      </c>
      <c r="K83" s="15">
        <v>0.782942686984794</v>
      </c>
      <c r="L83" s="15">
        <v>0.783654899851814</v>
      </c>
      <c r="M83" s="15">
        <v>0.72308969406365</v>
      </c>
      <c r="N83" s="15">
        <v>0.656828957938158</v>
      </c>
      <c r="O83" s="15">
        <v>0.781037102572799</v>
      </c>
      <c r="P83" s="15">
        <v>0.67041145236513</v>
      </c>
      <c r="Q83" s="15">
        <v>0.716122055038357</v>
      </c>
      <c r="R83" s="15">
        <v>0.71149916747591</v>
      </c>
      <c r="S83" s="15">
        <v>0.43321129796769</v>
      </c>
      <c r="T83" s="15">
        <v>0.749082049080095</v>
      </c>
      <c r="U83" s="15">
        <v>0.555483945317814</v>
      </c>
      <c r="V83" s="15">
        <v>0.363482693117212</v>
      </c>
      <c r="W83" s="15">
        <v>0.494183439954095</v>
      </c>
    </row>
    <row r="84">
      <c r="A84" s="61" t="s">
        <v>154</v>
      </c>
      <c r="B84" s="24" t="s">
        <v>76</v>
      </c>
      <c r="C84" s="24">
        <f t="shared" si="10"/>
        <v>0.0008863841849</v>
      </c>
      <c r="D84" s="29">
        <f t="shared" si="11"/>
        <v>-0.0003103291217</v>
      </c>
      <c r="E84" s="7">
        <f t="shared" si="3"/>
        <v>0.6307609248</v>
      </c>
      <c r="F84" s="24">
        <f>(G84*'Base Line coverage'!$C$25*'Dataset lengths'!$B$2+H84*'Base Line coverage'!$D$25*'Dataset lengths'!$C$2+I84*'Base Line coverage'!$E$25*'Dataset lengths'!$D$2+L84*'Base Line coverage'!$H$25*'Dataset lengths'!$G$2+M84*'Base Line coverage'!$I$25*'Dataset lengths'!$H$2+R84*'Base Line coverage'!$N$25*'Dataset lengths'!$M$2+S84*'Base Line coverage'!$O$25*'Dataset lengths'!$N$2+T84*'Base Line coverage'!$P$25*'Dataset lengths'!$O$2+U84*'Base Line coverage'!$Q$25*'Dataset lengths'!$P$2+V84*'Base Line coverage'!$R$25*'Dataset lengths'!$Q$2+W84*'Base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0.5722776001</v>
      </c>
      <c r="G84" s="15">
        <v>0.478149713457697</v>
      </c>
      <c r="H84" s="15">
        <v>0.715402725814703</v>
      </c>
      <c r="I84" s="15">
        <v>0.735104444574011</v>
      </c>
      <c r="J84" s="15">
        <v>0.806016588172323</v>
      </c>
      <c r="K84" s="15">
        <v>0.804277839014827</v>
      </c>
      <c r="L84" s="15">
        <v>0.805474771430844</v>
      </c>
      <c r="M84" s="15">
        <v>0.750064947098162</v>
      </c>
      <c r="N84" s="15">
        <v>0.6927622857988</v>
      </c>
      <c r="O84" s="15">
        <v>0.804593323780155</v>
      </c>
      <c r="P84" s="15">
        <v>0.722363747249419</v>
      </c>
      <c r="Q84" s="15">
        <v>0.717793919562659</v>
      </c>
      <c r="R84" s="15">
        <v>0.749439961662307</v>
      </c>
      <c r="S84" s="15">
        <v>0.446631313618415</v>
      </c>
      <c r="T84" s="15">
        <v>0.786024301054931</v>
      </c>
      <c r="U84" s="15">
        <v>0.58101796587153</v>
      </c>
      <c r="V84" s="15">
        <v>0.352775055475994</v>
      </c>
      <c r="W84" s="15">
        <v>0.538284973006597</v>
      </c>
    </row>
    <row r="85">
      <c r="A85" s="61" t="s">
        <v>154</v>
      </c>
      <c r="B85" s="24" t="s">
        <v>77</v>
      </c>
      <c r="C85" s="24">
        <f t="shared" si="10"/>
        <v>0.0005609779228</v>
      </c>
      <c r="D85" s="29">
        <f t="shared" si="11"/>
        <v>-0.0003093208298</v>
      </c>
      <c r="E85" s="7">
        <f t="shared" si="3"/>
        <v>0.6304355186</v>
      </c>
      <c r="F85" s="24">
        <f>(G85*'Base Line coverage'!$C$25*'Dataset lengths'!$B$2+H85*'Base Line coverage'!$D$25*'Dataset lengths'!$C$2+I85*'Base Line coverage'!$E$25*'Dataset lengths'!$D$2+L85*'Base Line coverage'!$H$25*'Dataset lengths'!$G$2+M85*'Base Line coverage'!$I$25*'Dataset lengths'!$H$2+R85*'Base Line coverage'!$N$25*'Dataset lengths'!$M$2+S85*'Base Line coverage'!$O$25*'Dataset lengths'!$N$2+T85*'Base Line coverage'!$P$25*'Dataset lengths'!$O$2+U85*'Base Line coverage'!$Q$25*'Dataset lengths'!$P$2+V85*'Base Line coverage'!$R$25*'Dataset lengths'!$Q$2+W85*'Base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0.5722786084</v>
      </c>
      <c r="G85" s="15">
        <v>0.478095453866268</v>
      </c>
      <c r="H85" s="15">
        <v>0.715695390404646</v>
      </c>
      <c r="I85" s="15">
        <v>0.73537144843229</v>
      </c>
      <c r="J85" s="15">
        <v>0.806086983206505</v>
      </c>
      <c r="K85" s="15">
        <v>0.804378014097262</v>
      </c>
      <c r="L85" s="15">
        <v>0.805549791119522</v>
      </c>
      <c r="M85" s="15">
        <v>0.750186622533457</v>
      </c>
      <c r="N85" s="15">
        <v>0.692848898332043</v>
      </c>
      <c r="O85" s="15">
        <v>0.804771209437091</v>
      </c>
      <c r="P85" s="15">
        <v>0.723538198496279</v>
      </c>
      <c r="Q85" s="15">
        <v>0.71817194545779</v>
      </c>
      <c r="R85" s="15">
        <v>0.748303486260411</v>
      </c>
      <c r="S85" s="15">
        <v>0.445384436695974</v>
      </c>
      <c r="T85" s="15">
        <v>0.786024301054931</v>
      </c>
      <c r="U85" s="15">
        <v>0.579053810444321</v>
      </c>
      <c r="V85" s="15">
        <v>0.35269906443207</v>
      </c>
      <c r="W85" s="15">
        <v>0.538426898938091</v>
      </c>
    </row>
    <row r="86">
      <c r="A86" s="61" t="s">
        <v>154</v>
      </c>
      <c r="B86" s="24" t="s">
        <v>78</v>
      </c>
      <c r="C86" s="24">
        <f t="shared" si="10"/>
        <v>-0.02010509546</v>
      </c>
      <c r="D86" s="29">
        <f t="shared" si="11"/>
        <v>-0.02900383282</v>
      </c>
      <c r="E86" s="7">
        <f t="shared" si="3"/>
        <v>0.6097694452</v>
      </c>
      <c r="F86" s="24">
        <f>(G86*'Base Line coverage'!$C$25*'Dataset lengths'!$B$2+H86*'Base Line coverage'!$D$25*'Dataset lengths'!$C$2+I86*'Base Line coverage'!$E$25*'Dataset lengths'!$D$2+L86*'Base Line coverage'!$H$25*'Dataset lengths'!$G$2+M86*'Base Line coverage'!$I$25*'Dataset lengths'!$H$2+R86*'Base Line coverage'!$N$25*'Dataset lengths'!$M$2+S86*'Base Line coverage'!$O$25*'Dataset lengths'!$N$2+T86*'Base Line coverage'!$P$25*'Dataset lengths'!$O$2+U86*'Base Line coverage'!$Q$25*'Dataset lengths'!$P$2+V86*'Base Line coverage'!$R$25*'Dataset lengths'!$Q$2+W86*'Base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0.5435840964</v>
      </c>
      <c r="G86" s="15">
        <v>0.448189801006406</v>
      </c>
      <c r="H86" s="15">
        <v>0.679861873066115</v>
      </c>
      <c r="I86" s="15">
        <v>0.718211406986193</v>
      </c>
      <c r="J86" s="15">
        <v>0.790971246093016</v>
      </c>
      <c r="K86" s="15">
        <v>0.788940034898999</v>
      </c>
      <c r="L86" s="15">
        <v>0.790131605044309</v>
      </c>
      <c r="M86" s="15">
        <v>0.718766942332146</v>
      </c>
      <c r="N86" s="15">
        <v>0.671437605211691</v>
      </c>
      <c r="O86" s="15">
        <v>0.791896017735497</v>
      </c>
      <c r="P86" s="15">
        <v>0.722261548210819</v>
      </c>
      <c r="Q86" s="15">
        <v>0.67354838870193</v>
      </c>
      <c r="R86" s="15">
        <v>0.768191805793603</v>
      </c>
      <c r="S86" s="15">
        <v>0.39551338198195</v>
      </c>
      <c r="T86" s="15">
        <v>0.806275776535112</v>
      </c>
      <c r="U86" s="15">
        <v>0.565384054636852</v>
      </c>
      <c r="V86" s="15">
        <v>0.31433572930906</v>
      </c>
      <c r="W86" s="15">
        <v>0.50260152022563</v>
      </c>
    </row>
    <row r="87">
      <c r="A87" s="61" t="s">
        <v>154</v>
      </c>
      <c r="B87" s="24" t="s">
        <v>79</v>
      </c>
      <c r="C87" s="24">
        <f t="shared" si="10"/>
        <v>-0.000750783508</v>
      </c>
      <c r="D87" s="29">
        <f t="shared" si="11"/>
        <v>-0.00007858766499</v>
      </c>
      <c r="E87" s="7">
        <f t="shared" si="3"/>
        <v>0.6291237571</v>
      </c>
      <c r="F87" s="24">
        <f>(G87*'Base Line coverage'!$C$25*'Dataset lengths'!$B$2+H87*'Base Line coverage'!$D$25*'Dataset lengths'!$C$2+I87*'Base Line coverage'!$E$25*'Dataset lengths'!$D$2+L87*'Base Line coverage'!$H$25*'Dataset lengths'!$G$2+M87*'Base Line coverage'!$I$25*'Dataset lengths'!$H$2+R87*'Base Line coverage'!$N$25*'Dataset lengths'!$M$2+S87*'Base Line coverage'!$O$25*'Dataset lengths'!$N$2+T87*'Base Line coverage'!$P$25*'Dataset lengths'!$O$2+U87*'Base Line coverage'!$Q$25*'Dataset lengths'!$P$2+V87*'Base Line coverage'!$R$25*'Dataset lengths'!$Q$2+W87*'Base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0.5725093415</v>
      </c>
      <c r="G87" s="15">
        <v>0.47599104712805</v>
      </c>
      <c r="H87" s="15">
        <v>0.716620342499832</v>
      </c>
      <c r="I87" s="15">
        <v>0.73805450009844</v>
      </c>
      <c r="J87" s="15">
        <v>0.807543797005479</v>
      </c>
      <c r="K87" s="15">
        <v>0.805314485096063</v>
      </c>
      <c r="L87" s="15">
        <v>0.806726283755937</v>
      </c>
      <c r="M87" s="15">
        <v>0.75126042189068</v>
      </c>
      <c r="N87" s="15">
        <v>0.693651657785167</v>
      </c>
      <c r="O87" s="15">
        <v>0.809173162165374</v>
      </c>
      <c r="P87" s="15">
        <v>0.72333715120723</v>
      </c>
      <c r="Q87" s="15">
        <v>0.718511718732581</v>
      </c>
      <c r="R87" s="15">
        <v>0.744631796500437</v>
      </c>
      <c r="S87" s="15">
        <v>0.436716630993198</v>
      </c>
      <c r="T87" s="15">
        <v>0.779347990457069</v>
      </c>
      <c r="U87" s="15">
        <v>0.579423115434117</v>
      </c>
      <c r="V87" s="15">
        <v>0.35215408062722</v>
      </c>
      <c r="W87" s="15">
        <v>0.539435119058312</v>
      </c>
    </row>
    <row r="88">
      <c r="A88" s="61" t="s">
        <v>154</v>
      </c>
      <c r="B88" s="24" t="s">
        <v>81</v>
      </c>
      <c r="C88" s="24">
        <f t="shared" si="10"/>
        <v>0.0056035411</v>
      </c>
      <c r="D88" s="29">
        <f t="shared" si="11"/>
        <v>0.003802384525</v>
      </c>
      <c r="E88" s="7">
        <f t="shared" si="3"/>
        <v>0.6354780817</v>
      </c>
      <c r="F88" s="24">
        <f>(G88*'Base Line coverage'!$C$25*'Dataset lengths'!$B$2+H88*'Base Line coverage'!$D$25*'Dataset lengths'!$C$2+I88*'Base Line coverage'!$E$25*'Dataset lengths'!$D$2+L88*'Base Line coverage'!$H$25*'Dataset lengths'!$G$2+M88*'Base Line coverage'!$I$25*'Dataset lengths'!$H$2+R88*'Base Line coverage'!$N$25*'Dataset lengths'!$M$2+S88*'Base Line coverage'!$O$25*'Dataset lengths'!$N$2+T88*'Base Line coverage'!$P$25*'Dataset lengths'!$O$2+U88*'Base Line coverage'!$Q$25*'Dataset lengths'!$P$2+V88*'Base Line coverage'!$R$25*'Dataset lengths'!$Q$2+W88*'Base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0.5763903137</v>
      </c>
      <c r="G88" s="15">
        <v>0.480086376452362</v>
      </c>
      <c r="H88" s="15">
        <v>0.725860725615406</v>
      </c>
      <c r="I88" s="15">
        <v>0.740516944654226</v>
      </c>
      <c r="J88" s="15">
        <v>0.809594474752228</v>
      </c>
      <c r="K88" s="15">
        <v>0.809252393365515</v>
      </c>
      <c r="L88" s="15">
        <v>0.809368173472234</v>
      </c>
      <c r="M88" s="15">
        <v>0.753046404485208</v>
      </c>
      <c r="N88" s="15">
        <v>0.699287846528449</v>
      </c>
      <c r="O88" s="15">
        <v>0.808296644936441</v>
      </c>
      <c r="P88" s="15">
        <v>0.727264274919984</v>
      </c>
      <c r="Q88" s="15">
        <v>0.721309410377106</v>
      </c>
      <c r="R88" s="15">
        <v>0.757242302402252</v>
      </c>
      <c r="S88" s="15">
        <v>0.44712202002015</v>
      </c>
      <c r="T88" s="15">
        <v>0.794035873772365</v>
      </c>
      <c r="U88" s="15">
        <v>0.580993345538877</v>
      </c>
      <c r="V88" s="15">
        <v>0.354063265966784</v>
      </c>
      <c r="W88" s="15">
        <v>0.547923466748203</v>
      </c>
    </row>
    <row r="89">
      <c r="A89" s="61" t="s">
        <v>154</v>
      </c>
      <c r="B89" s="24" t="s">
        <v>85</v>
      </c>
      <c r="C89" s="24">
        <f t="shared" si="10"/>
        <v>-0.000008517919646</v>
      </c>
      <c r="D89" s="29">
        <f t="shared" si="11"/>
        <v>-0.0008311838416</v>
      </c>
      <c r="E89" s="7">
        <f t="shared" si="3"/>
        <v>0.6298660227</v>
      </c>
      <c r="F89" s="24">
        <f>(G89*'Base Line coverage'!$C$25*'Dataset lengths'!$B$2+H89*'Base Line coverage'!$D$25*'Dataset lengths'!$C$2+I89*'Base Line coverage'!$E$25*'Dataset lengths'!$D$2+L89*'Base Line coverage'!$H$25*'Dataset lengths'!$G$2+M89*'Base Line coverage'!$I$25*'Dataset lengths'!$H$2+R89*'Base Line coverage'!$N$25*'Dataset lengths'!$M$2+S89*'Base Line coverage'!$O$25*'Dataset lengths'!$N$2+T89*'Base Line coverage'!$P$25*'Dataset lengths'!$O$2+U89*'Base Line coverage'!$Q$25*'Dataset lengths'!$P$2+V89*'Base Line coverage'!$R$25*'Dataset lengths'!$Q$2+W89*'Base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0.5717567453</v>
      </c>
      <c r="G89" s="15">
        <v>0.475359382674159</v>
      </c>
      <c r="H89" s="15">
        <v>0.712581165032572</v>
      </c>
      <c r="I89" s="15">
        <v>0.737786362097435</v>
      </c>
      <c r="J89" s="15">
        <v>0.809043358577576</v>
      </c>
      <c r="K89" s="15">
        <v>0.806309189498866</v>
      </c>
      <c r="L89" s="15">
        <v>0.807924182978666</v>
      </c>
      <c r="M89" s="15">
        <v>0.757163044576879</v>
      </c>
      <c r="N89" s="15">
        <v>0.706864380983977</v>
      </c>
      <c r="O89" s="15">
        <v>0.813574397612782</v>
      </c>
      <c r="P89" s="15">
        <v>0.726272441627343</v>
      </c>
      <c r="Q89" s="15">
        <v>0.728930682441454</v>
      </c>
      <c r="R89" s="15">
        <v>0.753111651422281</v>
      </c>
      <c r="S89" s="15">
        <v>0.433764348215547</v>
      </c>
      <c r="T89" s="15">
        <v>0.786691932114717</v>
      </c>
      <c r="U89" s="15">
        <v>0.577204549902827</v>
      </c>
      <c r="V89" s="15">
        <v>0.350189416146057</v>
      </c>
      <c r="W89" s="15">
        <v>0.536750214754022</v>
      </c>
    </row>
    <row r="90">
      <c r="A90" s="61" t="s">
        <v>154</v>
      </c>
      <c r="B90" s="24" t="s">
        <v>87</v>
      </c>
      <c r="C90" s="24">
        <f t="shared" si="10"/>
        <v>0.006769701528</v>
      </c>
      <c r="D90" s="29">
        <f t="shared" si="11"/>
        <v>0.004385985709</v>
      </c>
      <c r="E90" s="7">
        <f t="shared" si="3"/>
        <v>0.6366442422</v>
      </c>
      <c r="F90" s="24">
        <f>(G90*'Base Line coverage'!$C$25*'Dataset lengths'!$B$2+H90*'Base Line coverage'!$D$25*'Dataset lengths'!$C$2+I90*'Base Line coverage'!$E$25*'Dataset lengths'!$D$2+L90*'Base Line coverage'!$H$25*'Dataset lengths'!$G$2+M90*'Base Line coverage'!$I$25*'Dataset lengths'!$H$2+R90*'Base Line coverage'!$N$25*'Dataset lengths'!$M$2+S90*'Base Line coverage'!$O$25*'Dataset lengths'!$N$2+T90*'Base Line coverage'!$P$25*'Dataset lengths'!$O$2+U90*'Base Line coverage'!$Q$25*'Dataset lengths'!$P$2+V90*'Base Line coverage'!$R$25*'Dataset lengths'!$Q$2+W90*'Base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0.5769739149</v>
      </c>
      <c r="G90" s="15">
        <v>0.480113560411377</v>
      </c>
      <c r="H90" s="15">
        <v>0.724626863887991</v>
      </c>
      <c r="I90" s="15">
        <v>0.741508871515422</v>
      </c>
      <c r="J90" s="15">
        <v>0.809836575842534</v>
      </c>
      <c r="K90" s="15">
        <v>0.809880666264065</v>
      </c>
      <c r="L90" s="15">
        <v>0.809704729351106</v>
      </c>
      <c r="M90" s="15">
        <v>0.753508416479988</v>
      </c>
      <c r="N90" s="15">
        <v>0.699926754565873</v>
      </c>
      <c r="O90" s="15">
        <v>0.809016794934681</v>
      </c>
      <c r="P90" s="15">
        <v>0.727301133589643</v>
      </c>
      <c r="Q90" s="15">
        <v>0.721427168443645</v>
      </c>
      <c r="R90" s="15">
        <v>0.761394808678413</v>
      </c>
      <c r="S90" s="15">
        <v>0.446920910839111</v>
      </c>
      <c r="T90" s="15">
        <v>0.79670639801151</v>
      </c>
      <c r="U90" s="15">
        <v>0.583942314272208</v>
      </c>
      <c r="V90" s="15">
        <v>0.353362742902412</v>
      </c>
      <c r="W90" s="15">
        <v>0.551297047487533</v>
      </c>
    </row>
    <row r="91">
      <c r="A91" s="61" t="s">
        <v>154</v>
      </c>
      <c r="B91" s="24" t="s">
        <v>88</v>
      </c>
      <c r="C91" s="24">
        <f t="shared" si="10"/>
        <v>0.0007188256969</v>
      </c>
      <c r="D91" s="29">
        <f t="shared" si="11"/>
        <v>-0.0002610141983</v>
      </c>
      <c r="E91" s="7">
        <f t="shared" si="3"/>
        <v>0.6305933663</v>
      </c>
      <c r="F91" s="24">
        <f>(G91*'Base Line coverage'!$C$25*'Dataset lengths'!$B$2+H91*'Base Line coverage'!$D$25*'Dataset lengths'!$C$2+I91*'Base Line coverage'!$E$25*'Dataset lengths'!$D$2+L91*'Base Line coverage'!$H$25*'Dataset lengths'!$G$2+M91*'Base Line coverage'!$I$25*'Dataset lengths'!$H$2+R91*'Base Line coverage'!$N$25*'Dataset lengths'!$M$2+S91*'Base Line coverage'!$O$25*'Dataset lengths'!$N$2+T91*'Base Line coverage'!$P$25*'Dataset lengths'!$O$2+U91*'Base Line coverage'!$Q$25*'Dataset lengths'!$P$2+V91*'Base Line coverage'!$R$25*'Dataset lengths'!$Q$2+W91*'Base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0.572326915</v>
      </c>
      <c r="G91" s="15">
        <v>0.478338249890733</v>
      </c>
      <c r="H91" s="15">
        <v>0.715703259097003</v>
      </c>
      <c r="I91" s="15">
        <v>0.735251188690091</v>
      </c>
      <c r="J91" s="15">
        <v>0.806064655034801</v>
      </c>
      <c r="K91" s="15">
        <v>0.80430567609333</v>
      </c>
      <c r="L91" s="15">
        <v>0.805541151600041</v>
      </c>
      <c r="M91" s="15">
        <v>0.75040296473119</v>
      </c>
      <c r="N91" s="15">
        <v>0.693692901848616</v>
      </c>
      <c r="O91" s="15">
        <v>0.804878084287427</v>
      </c>
      <c r="P91" s="15">
        <v>0.722474323258396</v>
      </c>
      <c r="Q91" s="15">
        <v>0.718297954089501</v>
      </c>
      <c r="R91" s="15">
        <v>0.748303486260411</v>
      </c>
      <c r="S91" s="15">
        <v>0.446739912576176</v>
      </c>
      <c r="T91" s="15">
        <v>0.782908689442595</v>
      </c>
      <c r="U91" s="15">
        <v>0.582257189281733</v>
      </c>
      <c r="V91" s="15">
        <v>0.352641625171996</v>
      </c>
      <c r="W91" s="15">
        <v>0.538439312955265</v>
      </c>
    </row>
    <row r="92">
      <c r="A92" s="61" t="s">
        <v>154</v>
      </c>
      <c r="B92" s="24" t="s">
        <v>89</v>
      </c>
      <c r="C92" s="24">
        <f t="shared" si="10"/>
        <v>-0.01450408816</v>
      </c>
      <c r="D92" s="29">
        <f t="shared" si="11"/>
        <v>-0.02480351569</v>
      </c>
      <c r="E92" s="7">
        <f t="shared" si="3"/>
        <v>0.6153704525</v>
      </c>
      <c r="F92" s="24">
        <f>(G92*'Base Line coverage'!$C$25*'Dataset lengths'!$B$2+H92*'Base Line coverage'!$D$25*'Dataset lengths'!$C$2+I92*'Base Line coverage'!$E$25*'Dataset lengths'!$D$2+L92*'Base Line coverage'!$H$25*'Dataset lengths'!$G$2+M92*'Base Line coverage'!$I$25*'Dataset lengths'!$H$2+R92*'Base Line coverage'!$N$25*'Dataset lengths'!$M$2+S92*'Base Line coverage'!$O$25*'Dataset lengths'!$N$2+T92*'Base Line coverage'!$P$25*'Dataset lengths'!$O$2+U92*'Base Line coverage'!$Q$25*'Dataset lengths'!$P$2+V92*'Base Line coverage'!$R$25*'Dataset lengths'!$Q$2+W92*'Base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0.5477844135</v>
      </c>
      <c r="G92" s="15">
        <v>0.451169125601968</v>
      </c>
      <c r="H92" s="15">
        <v>0.686204292935054</v>
      </c>
      <c r="I92" s="15">
        <v>0.719812998111973</v>
      </c>
      <c r="J92" s="15">
        <v>0.793540215456371</v>
      </c>
      <c r="K92" s="15">
        <v>0.792432651945689</v>
      </c>
      <c r="L92" s="15">
        <v>0.793046409031909</v>
      </c>
      <c r="M92" s="15">
        <v>0.724092561552764</v>
      </c>
      <c r="N92" s="15">
        <v>0.674498664611649</v>
      </c>
      <c r="O92" s="15">
        <v>0.79459729750977</v>
      </c>
      <c r="P92" s="15">
        <v>0.727862390604904</v>
      </c>
      <c r="Q92" s="15">
        <v>0.672433812352396</v>
      </c>
      <c r="R92" s="15">
        <v>0.774027169876419</v>
      </c>
      <c r="S92" s="15">
        <v>0.399201724362203</v>
      </c>
      <c r="T92" s="15">
        <v>0.818738222984454</v>
      </c>
      <c r="U92" s="15">
        <v>0.575016075889223</v>
      </c>
      <c r="V92" s="15">
        <v>0.318700704380743</v>
      </c>
      <c r="W92" s="15">
        <v>0.509065692518033</v>
      </c>
    </row>
    <row r="93">
      <c r="A93" s="61" t="s">
        <v>154</v>
      </c>
      <c r="B93" s="24" t="s">
        <v>90</v>
      </c>
      <c r="C93" s="24">
        <f t="shared" si="10"/>
        <v>0.00663193641</v>
      </c>
      <c r="D93" s="29">
        <f t="shared" si="11"/>
        <v>0.003360760368</v>
      </c>
      <c r="E93" s="7">
        <f t="shared" si="3"/>
        <v>0.636506477</v>
      </c>
      <c r="F93" s="24">
        <f>(G93*'Base Line coverage'!$C$25*'Dataset lengths'!$B$2+H93*'Base Line coverage'!$D$25*'Dataset lengths'!$C$2+I93*'Base Line coverage'!$E$25*'Dataset lengths'!$D$2+L93*'Base Line coverage'!$H$25*'Dataset lengths'!$G$2+M93*'Base Line coverage'!$I$25*'Dataset lengths'!$H$2+R93*'Base Line coverage'!$N$25*'Dataset lengths'!$M$2+S93*'Base Line coverage'!$O$25*'Dataset lengths'!$N$2+T93*'Base Line coverage'!$P$25*'Dataset lengths'!$O$2+U93*'Base Line coverage'!$Q$25*'Dataset lengths'!$P$2+V93*'Base Line coverage'!$R$25*'Dataset lengths'!$Q$2+W93*'Base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0.5759486896</v>
      </c>
      <c r="G93" s="15">
        <v>0.480782176272918</v>
      </c>
      <c r="H93" s="15">
        <v>0.72570487474097</v>
      </c>
      <c r="I93" s="15">
        <v>0.737776865834036</v>
      </c>
      <c r="J93" s="15">
        <v>0.808306046517208</v>
      </c>
      <c r="K93" s="15">
        <v>0.808046125965703</v>
      </c>
      <c r="L93" s="15">
        <v>0.808162184759061</v>
      </c>
      <c r="M93" s="15">
        <v>0.751573340554993</v>
      </c>
      <c r="N93" s="15">
        <v>0.697177650264</v>
      </c>
      <c r="O93" s="15">
        <v>0.803794990166569</v>
      </c>
      <c r="P93" s="15">
        <v>0.727959563461277</v>
      </c>
      <c r="Q93" s="15">
        <v>0.71899925212908</v>
      </c>
      <c r="R93" s="15">
        <v>0.755952839927023</v>
      </c>
      <c r="S93" s="15">
        <v>0.450080336073232</v>
      </c>
      <c r="T93" s="15">
        <v>0.805608145475326</v>
      </c>
      <c r="U93" s="15">
        <v>0.584188517598738</v>
      </c>
      <c r="V93" s="15">
        <v>0.354067162130001</v>
      </c>
      <c r="W93" s="15">
        <v>0.547674804177269</v>
      </c>
    </row>
    <row r="94">
      <c r="A94" s="61" t="s">
        <v>154</v>
      </c>
      <c r="B94" s="24" t="s">
        <v>91</v>
      </c>
      <c r="C94" s="24">
        <f t="shared" si="10"/>
        <v>-0.01799903777</v>
      </c>
      <c r="D94" s="29">
        <f t="shared" si="11"/>
        <v>-0.02871752043</v>
      </c>
      <c r="E94" s="7">
        <f t="shared" si="3"/>
        <v>0.6118755029</v>
      </c>
      <c r="F94" s="24">
        <f>(G94*'Base Line coverage'!$C$25*'Dataset lengths'!$B$2+H94*'Base Line coverage'!$D$25*'Dataset lengths'!$C$2+I94*'Base Line coverage'!$E$25*'Dataset lengths'!$D$2+L94*'Base Line coverage'!$H$25*'Dataset lengths'!$G$2+M94*'Base Line coverage'!$I$25*'Dataset lengths'!$H$2+R94*'Base Line coverage'!$N$25*'Dataset lengths'!$M$2+S94*'Base Line coverage'!$O$25*'Dataset lengths'!$N$2+T94*'Base Line coverage'!$P$25*'Dataset lengths'!$O$2+U94*'Base Line coverage'!$Q$25*'Dataset lengths'!$P$2+V94*'Base Line coverage'!$R$25*'Dataset lengths'!$Q$2+W94*'Base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0.5438704088</v>
      </c>
      <c r="G94" s="15">
        <v>0.449400741965722</v>
      </c>
      <c r="H94" s="15">
        <v>0.673774043469259</v>
      </c>
      <c r="I94" s="15">
        <v>0.722440213962699</v>
      </c>
      <c r="J94" s="15">
        <v>0.790228770989921</v>
      </c>
      <c r="K94" s="15">
        <v>0.789733253591296</v>
      </c>
      <c r="L94" s="15">
        <v>0.789826932987755</v>
      </c>
      <c r="M94" s="15">
        <v>0.72346767907621</v>
      </c>
      <c r="N94" s="15">
        <v>0.678019032900012</v>
      </c>
      <c r="O94" s="15">
        <v>0.790489429940131</v>
      </c>
      <c r="P94" s="15">
        <v>0.725870347049245</v>
      </c>
      <c r="Q94" s="15">
        <v>0.677720174473203</v>
      </c>
      <c r="R94" s="15">
        <v>0.771666797887864</v>
      </c>
      <c r="S94" s="15">
        <v>0.403276196370051</v>
      </c>
      <c r="T94" s="15">
        <v>0.808946300774256</v>
      </c>
      <c r="U94" s="15">
        <v>0.571057673517118</v>
      </c>
      <c r="V94" s="15">
        <v>0.312959394431417</v>
      </c>
      <c r="W94" s="15">
        <v>0.503814557162435</v>
      </c>
    </row>
    <row r="95">
      <c r="A95" s="61" t="s">
        <v>154</v>
      </c>
      <c r="B95" s="24" t="s">
        <v>92</v>
      </c>
      <c r="C95" s="24">
        <f t="shared" si="10"/>
        <v>-0.01886506016</v>
      </c>
      <c r="D95" s="29">
        <f t="shared" si="11"/>
        <v>-0.02925816264</v>
      </c>
      <c r="E95" s="7">
        <f t="shared" si="3"/>
        <v>0.6110094805</v>
      </c>
      <c r="F95" s="24">
        <f>(G95*'Base Line coverage'!$C$25*'Dataset lengths'!$B$2+H95*'Base Line coverage'!$D$25*'Dataset lengths'!$C$2+I95*'Base Line coverage'!$E$25*'Dataset lengths'!$D$2+L95*'Base Line coverage'!$H$25*'Dataset lengths'!$G$2+M95*'Base Line coverage'!$I$25*'Dataset lengths'!$H$2+R95*'Base Line coverage'!$N$25*'Dataset lengths'!$M$2+S95*'Base Line coverage'!$O$25*'Dataset lengths'!$N$2+T95*'Base Line coverage'!$P$25*'Dataset lengths'!$O$2+U95*'Base Line coverage'!$Q$25*'Dataset lengths'!$P$2+V95*'Base Line coverage'!$R$25*'Dataset lengths'!$Q$2+W95*'Base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0.5433297665</v>
      </c>
      <c r="G95" s="15">
        <v>0.44635038520982</v>
      </c>
      <c r="H95" s="15">
        <v>0.679438994309095</v>
      </c>
      <c r="I95" s="15">
        <v>0.718435876128338</v>
      </c>
      <c r="J95" s="15">
        <v>0.789857482048018</v>
      </c>
      <c r="K95" s="15">
        <v>0.788478322320743</v>
      </c>
      <c r="L95" s="15">
        <v>0.789303005553508</v>
      </c>
      <c r="M95" s="15">
        <v>0.72179068602518</v>
      </c>
      <c r="N95" s="15">
        <v>0.675878091060992</v>
      </c>
      <c r="O95" s="15">
        <v>0.792723759864948</v>
      </c>
      <c r="P95" s="15">
        <v>0.7280533855295</v>
      </c>
      <c r="Q95" s="15">
        <v>0.671750515545918</v>
      </c>
      <c r="R95" s="15">
        <v>0.77612527831069</v>
      </c>
      <c r="S95" s="15">
        <v>0.389270953002502</v>
      </c>
      <c r="T95" s="15">
        <v>0.81361971819276</v>
      </c>
      <c r="U95" s="15">
        <v>0.569224826530726</v>
      </c>
      <c r="V95" s="15">
        <v>0.313536600017973</v>
      </c>
      <c r="W95" s="15">
        <v>0.504007961976479</v>
      </c>
    </row>
    <row r="96">
      <c r="A96" s="61" t="s">
        <v>154</v>
      </c>
      <c r="B96" s="24" t="s">
        <v>93</v>
      </c>
      <c r="C96" s="24">
        <f t="shared" si="10"/>
        <v>0.007507976412</v>
      </c>
      <c r="D96" s="29">
        <f t="shared" si="11"/>
        <v>0.003871738151</v>
      </c>
      <c r="E96" s="7">
        <f t="shared" si="3"/>
        <v>0.6373825171</v>
      </c>
      <c r="F96" s="24">
        <f>(G96*'Base Line coverage'!$C$25*'Dataset lengths'!$B$2+H96*'Base Line coverage'!$D$25*'Dataset lengths'!$C$2+I96*'Base Line coverage'!$E$25*'Dataset lengths'!$D$2+L96*'Base Line coverage'!$H$25*'Dataset lengths'!$G$2+M96*'Base Line coverage'!$I$25*'Dataset lengths'!$H$2+R96*'Base Line coverage'!$N$25*'Dataset lengths'!$M$2+S96*'Base Line coverage'!$O$25*'Dataset lengths'!$N$2+T96*'Base Line coverage'!$P$25*'Dataset lengths'!$O$2+U96*'Base Line coverage'!$Q$25*'Dataset lengths'!$P$2+V96*'Base Line coverage'!$R$25*'Dataset lengths'!$Q$2+W96*'Base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0.5764596673</v>
      </c>
      <c r="G96" s="15">
        <v>0.480836670571984</v>
      </c>
      <c r="H96" s="15">
        <v>0.724246374538188</v>
      </c>
      <c r="I96" s="15">
        <v>0.738280500961665</v>
      </c>
      <c r="J96" s="15">
        <v>0.80838859518292</v>
      </c>
      <c r="K96" s="15">
        <v>0.808383147878611</v>
      </c>
      <c r="L96" s="15">
        <v>0.808390274290668</v>
      </c>
      <c r="M96" s="15">
        <v>0.751567884257446</v>
      </c>
      <c r="N96" s="15">
        <v>0.697733695228495</v>
      </c>
      <c r="O96" s="15">
        <v>0.803878194748039</v>
      </c>
      <c r="P96" s="15">
        <v>0.727311185954095</v>
      </c>
      <c r="Q96" s="15">
        <v>0.719165763535269</v>
      </c>
      <c r="R96" s="15">
        <v>0.760411320349849</v>
      </c>
      <c r="S96" s="15">
        <v>0.450906894807302</v>
      </c>
      <c r="T96" s="15">
        <v>0.803160164922776</v>
      </c>
      <c r="U96" s="15">
        <v>0.589104377351794</v>
      </c>
      <c r="V96" s="15">
        <v>0.353391903407123</v>
      </c>
      <c r="W96" s="15">
        <v>0.550911322106282</v>
      </c>
    </row>
    <row r="97">
      <c r="A97" s="61" t="s">
        <v>154</v>
      </c>
      <c r="B97" s="24" t="s">
        <v>94</v>
      </c>
      <c r="C97" s="24">
        <f t="shared" si="10"/>
        <v>-0.01799958529</v>
      </c>
      <c r="D97" s="29">
        <f t="shared" si="11"/>
        <v>-0.02871817253</v>
      </c>
      <c r="E97" s="7">
        <f t="shared" si="3"/>
        <v>0.6118749553</v>
      </c>
      <c r="F97" s="24">
        <f>(G97*'Base Line coverage'!$C$25*'Dataset lengths'!$B$2+H97*'Base Line coverage'!$D$25*'Dataset lengths'!$C$2+I97*'Base Line coverage'!$E$25*'Dataset lengths'!$D$2+L97*'Base Line coverage'!$H$25*'Dataset lengths'!$G$2+M97*'Base Line coverage'!$I$25*'Dataset lengths'!$H$2+R97*'Base Line coverage'!$N$25*'Dataset lengths'!$M$2+S97*'Base Line coverage'!$O$25*'Dataset lengths'!$N$2+T97*'Base Line coverage'!$P$25*'Dataset lengths'!$O$2+U97*'Base Line coverage'!$Q$25*'Dataset lengths'!$P$2+V97*'Base Line coverage'!$R$25*'Dataset lengths'!$Q$2+W97*'Base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0.5438697567</v>
      </c>
      <c r="G97" s="15">
        <v>0.449395367762622</v>
      </c>
      <c r="H97" s="15">
        <v>0.673774043469259</v>
      </c>
      <c r="I97" s="15">
        <v>0.722440213962699</v>
      </c>
      <c r="J97" s="15">
        <v>0.790228439390838</v>
      </c>
      <c r="K97" s="15">
        <v>0.789733253591296</v>
      </c>
      <c r="L97" s="15">
        <v>0.789827025903973</v>
      </c>
      <c r="M97" s="15">
        <v>0.72346767907621</v>
      </c>
      <c r="N97" s="15">
        <v>0.678019032900012</v>
      </c>
      <c r="O97" s="15">
        <v>0.790489429940131</v>
      </c>
      <c r="P97" s="15">
        <v>0.725870347049245</v>
      </c>
      <c r="Q97" s="15">
        <v>0.677720174473203</v>
      </c>
      <c r="R97" s="15">
        <v>0.771666797887864</v>
      </c>
      <c r="S97" s="15">
        <v>0.403276196370051</v>
      </c>
      <c r="T97" s="15">
        <v>0.808946300774256</v>
      </c>
      <c r="U97" s="15">
        <v>0.571057673517118</v>
      </c>
      <c r="V97" s="15">
        <v>0.31295887600671</v>
      </c>
      <c r="W97" s="15">
        <v>0.503814334069511</v>
      </c>
    </row>
    <row r="98">
      <c r="A98" s="61" t="s">
        <v>154</v>
      </c>
      <c r="B98" s="24" t="s">
        <v>95</v>
      </c>
      <c r="C98" s="24">
        <f t="shared" si="10"/>
        <v>0.005213996263</v>
      </c>
      <c r="D98" s="29">
        <f t="shared" si="11"/>
        <v>0.003826851611</v>
      </c>
      <c r="E98" s="7">
        <f t="shared" si="3"/>
        <v>0.6350885369</v>
      </c>
      <c r="F98" s="24">
        <f>(G98*'Base Line coverage'!$C$25*'Dataset lengths'!$B$2+H98*'Base Line coverage'!$D$25*'Dataset lengths'!$C$2+I98*'Base Line coverage'!$E$25*'Dataset lengths'!$D$2+L98*'Base Line coverage'!$H$25*'Dataset lengths'!$G$2+M98*'Base Line coverage'!$I$25*'Dataset lengths'!$H$2+R98*'Base Line coverage'!$N$25*'Dataset lengths'!$M$2+S98*'Base Line coverage'!$O$25*'Dataset lengths'!$N$2+T98*'Base Line coverage'!$P$25*'Dataset lengths'!$O$2+U98*'Base Line coverage'!$Q$25*'Dataset lengths'!$P$2+V98*'Base Line coverage'!$R$25*'Dataset lengths'!$Q$2+W98*'Base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0.5764147808</v>
      </c>
      <c r="G98" s="15">
        <v>0.48073551759808</v>
      </c>
      <c r="H98" s="15">
        <v>0.723373965001647</v>
      </c>
      <c r="I98" s="15">
        <v>0.738354534147179</v>
      </c>
      <c r="J98" s="15">
        <v>0.808738877848104</v>
      </c>
      <c r="K98" s="15">
        <v>0.807239066759602</v>
      </c>
      <c r="L98" s="15">
        <v>0.808208944956916</v>
      </c>
      <c r="M98" s="15">
        <v>0.74989157324361</v>
      </c>
      <c r="N98" s="15">
        <v>0.693737145480315</v>
      </c>
      <c r="O98" s="15">
        <v>0.804615559487272</v>
      </c>
      <c r="P98" s="15">
        <v>0.725419666042961</v>
      </c>
      <c r="Q98" s="15">
        <v>0.71695611217206</v>
      </c>
      <c r="R98" s="15">
        <v>0.747844525040414</v>
      </c>
      <c r="S98" s="15">
        <v>0.448823403691739</v>
      </c>
      <c r="T98" s="15">
        <v>0.792478067966197</v>
      </c>
      <c r="U98" s="15">
        <v>0.592843932322539</v>
      </c>
      <c r="V98" s="15">
        <v>0.35579863692162</v>
      </c>
      <c r="W98" s="15">
        <v>0.547620805029947</v>
      </c>
    </row>
    <row r="99">
      <c r="A99" s="61" t="s">
        <v>154</v>
      </c>
      <c r="B99" s="24" t="s">
        <v>96</v>
      </c>
      <c r="C99" s="24">
        <f t="shared" si="10"/>
        <v>0.005469263031</v>
      </c>
      <c r="D99" s="29">
        <f t="shared" si="11"/>
        <v>0.003814088913</v>
      </c>
      <c r="E99" s="7">
        <f t="shared" si="3"/>
        <v>0.6353438037</v>
      </c>
      <c r="F99" s="24">
        <f>(G99*'Base Line coverage'!$C$25*'Dataset lengths'!$B$2+H99*'Base Line coverage'!$D$25*'Dataset lengths'!$C$2+I99*'Base Line coverage'!$E$25*'Dataset lengths'!$D$2+L99*'Base Line coverage'!$H$25*'Dataset lengths'!$G$2+M99*'Base Line coverage'!$I$25*'Dataset lengths'!$H$2+R99*'Base Line coverage'!$N$25*'Dataset lengths'!$M$2+S99*'Base Line coverage'!$O$25*'Dataset lengths'!$N$2+T99*'Base Line coverage'!$P$25*'Dataset lengths'!$O$2+U99*'Base Line coverage'!$Q$25*'Dataset lengths'!$P$2+V99*'Base Line coverage'!$R$25*'Dataset lengths'!$Q$2+W99*'Base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0.5764020181</v>
      </c>
      <c r="G99" s="15">
        <v>0.480712317650769</v>
      </c>
      <c r="H99" s="15">
        <v>0.723991022779747</v>
      </c>
      <c r="I99" s="15">
        <v>0.738311004466925</v>
      </c>
      <c r="J99" s="15">
        <v>0.808668668119292</v>
      </c>
      <c r="K99" s="15">
        <v>0.807275588670487</v>
      </c>
      <c r="L99" s="15">
        <v>0.808187741831628</v>
      </c>
      <c r="M99" s="15">
        <v>0.750423835069307</v>
      </c>
      <c r="N99" s="15">
        <v>0.693912620222988</v>
      </c>
      <c r="O99" s="15">
        <v>0.805239593848297</v>
      </c>
      <c r="P99" s="15">
        <v>0.726114954584255</v>
      </c>
      <c r="Q99" s="15">
        <v>0.718013684616773</v>
      </c>
      <c r="R99" s="15">
        <v>0.748063078002317</v>
      </c>
      <c r="S99" s="15">
        <v>0.448954124659415</v>
      </c>
      <c r="T99" s="15">
        <v>0.792478067966197</v>
      </c>
      <c r="U99" s="15">
        <v>0.59447708105519</v>
      </c>
      <c r="V99" s="15">
        <v>0.355689758075744</v>
      </c>
      <c r="W99" s="15">
        <v>0.547493808811942</v>
      </c>
    </row>
    <row r="100">
      <c r="A100" s="61" t="s">
        <v>154</v>
      </c>
      <c r="B100" s="24" t="s">
        <v>98</v>
      </c>
      <c r="C100" s="24">
        <f t="shared" si="10"/>
        <v>-0.01822849226</v>
      </c>
      <c r="D100" s="29">
        <f t="shared" si="11"/>
        <v>-0.02899716817</v>
      </c>
      <c r="E100" s="7">
        <f t="shared" si="3"/>
        <v>0.6116460484</v>
      </c>
      <c r="F100" s="24">
        <f>(G100*'Base Line coverage'!$C$25*'Dataset lengths'!$B$2+H100*'Base Line coverage'!$D$25*'Dataset lengths'!$C$2+I100*'Base Line coverage'!$E$25*'Dataset lengths'!$D$2+L100*'Base Line coverage'!$H$25*'Dataset lengths'!$G$2+M100*'Base Line coverage'!$I$25*'Dataset lengths'!$H$2+R100*'Base Line coverage'!$N$25*'Dataset lengths'!$M$2+S100*'Base Line coverage'!$O$25*'Dataset lengths'!$N$2+T100*'Base Line coverage'!$P$25*'Dataset lengths'!$O$2+U100*'Base Line coverage'!$Q$25*'Dataset lengths'!$P$2+V100*'Base Line coverage'!$R$25*'Dataset lengths'!$Q$2+W100*'Base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0.543590761</v>
      </c>
      <c r="G100" s="15">
        <v>0.446881985973974</v>
      </c>
      <c r="H100" s="15">
        <v>0.679712875568893</v>
      </c>
      <c r="I100" s="15">
        <v>0.718621476211634</v>
      </c>
      <c r="J100" s="15">
        <v>0.790198622481484</v>
      </c>
      <c r="K100" s="15">
        <v>0.788687526548487</v>
      </c>
      <c r="L100" s="15">
        <v>0.789584315182999</v>
      </c>
      <c r="M100" s="15">
        <v>0.722062136828137</v>
      </c>
      <c r="N100" s="15">
        <v>0.676241413765372</v>
      </c>
      <c r="O100" s="15">
        <v>0.793206489893648</v>
      </c>
      <c r="P100" s="15">
        <v>0.72788919691011</v>
      </c>
      <c r="Q100" s="15">
        <v>0.672351306700681</v>
      </c>
      <c r="R100" s="15">
        <v>0.77748030667449</v>
      </c>
      <c r="S100" s="15">
        <v>0.390487663547788</v>
      </c>
      <c r="T100" s="15">
        <v>0.816290242431904</v>
      </c>
      <c r="U100" s="15">
        <v>0.569066162164739</v>
      </c>
      <c r="V100" s="15">
        <v>0.313655798230794</v>
      </c>
      <c r="W100" s="15">
        <v>0.504263569361608</v>
      </c>
    </row>
    <row r="101">
      <c r="A101" s="61" t="s">
        <v>154</v>
      </c>
      <c r="B101" s="24" t="s">
        <v>99</v>
      </c>
      <c r="C101" s="24">
        <f t="shared" si="10"/>
        <v>0.001498076884</v>
      </c>
      <c r="D101" s="29">
        <f t="shared" si="11"/>
        <v>-0.001390275676</v>
      </c>
      <c r="E101" s="7">
        <f t="shared" si="3"/>
        <v>0.6313726175</v>
      </c>
      <c r="F101" s="24">
        <f>(G101*'Base Line coverage'!$C$25*'Dataset lengths'!$B$2+H101*'Base Line coverage'!$D$25*'Dataset lengths'!$C$2+I101*'Base Line coverage'!$E$25*'Dataset lengths'!$D$2+L101*'Base Line coverage'!$H$25*'Dataset lengths'!$G$2+M101*'Base Line coverage'!$I$25*'Dataset lengths'!$H$2+R101*'Base Line coverage'!$N$25*'Dataset lengths'!$M$2+S101*'Base Line coverage'!$O$25*'Dataset lengths'!$N$2+T101*'Base Line coverage'!$P$25*'Dataset lengths'!$O$2+U101*'Base Line coverage'!$Q$25*'Dataset lengths'!$P$2+V101*'Base Line coverage'!$R$25*'Dataset lengths'!$Q$2+W101*'Base Line coverage'!$S$25*'Dataset lengths'!$R$2)/('Base Line coverage'!$C$25*'Dataset lengths'!$B$2+'Base Line coverage'!$D$25*'Dataset lengths'!$C$2+'Base Line coverage'!$E$25*'Dataset lengths'!$D$2+'Base Line coverage'!$H$25*'Dataset lengths'!$G$2+'Base Line coverage'!$I$25*'Dataset lengths'!$H$2+'Base Line coverage'!$N$25*'Dataset lengths'!$M$2+'Base Line coverage'!$O$25*'Dataset lengths'!$N$2+'Base Line coverage'!$P$25*'Dataset lengths'!$O$2+'Base Line coverage'!$Q$25*'Dataset lengths'!$P$2+'Base Line coverage'!$R$25*'Dataset lengths'!$Q$2+'Base Line coverage'!$S$25*'Dataset lengths'!$R$2)</f>
        <v>0.5711976535</v>
      </c>
      <c r="G101" s="15">
        <v>0.475431468009798</v>
      </c>
      <c r="H101" s="15">
        <v>0.71236744119499</v>
      </c>
      <c r="I101" s="15">
        <v>0.734659525421101</v>
      </c>
      <c r="J101" s="15">
        <v>0.807338732231701</v>
      </c>
      <c r="K101" s="15">
        <v>0.804894077988754</v>
      </c>
      <c r="L101" s="15">
        <v>0.806607398344149</v>
      </c>
      <c r="M101" s="15">
        <v>0.753974793512807</v>
      </c>
      <c r="N101" s="15">
        <v>0.703089049394295</v>
      </c>
      <c r="O101" s="15">
        <v>0.808945066847207</v>
      </c>
      <c r="P101" s="15">
        <v>0.724655686344575</v>
      </c>
      <c r="Q101" s="15">
        <v>0.723013527110715</v>
      </c>
      <c r="R101" s="15">
        <v>0.760870281569845</v>
      </c>
      <c r="S101" s="15">
        <v>0.438170650372109</v>
      </c>
      <c r="T101" s="15">
        <v>0.794480961145556</v>
      </c>
      <c r="U101" s="15">
        <v>0.582093053730713</v>
      </c>
      <c r="V101" s="15">
        <v>0.350292317571854</v>
      </c>
      <c r="W101" s="15">
        <v>0.536150901882499</v>
      </c>
    </row>
    <row r="102">
      <c r="A102" s="36" t="s">
        <v>215</v>
      </c>
      <c r="B102" s="24" t="s">
        <v>73</v>
      </c>
      <c r="C102" s="24">
        <f t="shared" ref="C102:C121" si="12">E102-$E$102</f>
        <v>0</v>
      </c>
      <c r="D102" s="29">
        <f t="shared" ref="D102:D121" si="13">F102-$F$102</f>
        <v>0</v>
      </c>
      <c r="E102" s="7">
        <f t="shared" si="3"/>
        <v>0.6536656819</v>
      </c>
      <c r="F102" s="29">
        <f>(G102*'Base Line coverage'!$C$22*'Dataset lengths'!$B$2+H102*'Base Line coverage'!$D$22*'Dataset lengths'!$C$2+I102*'Base Line coverage'!$E$22*'Dataset lengths'!$D$2+L102*'Base Line coverage'!$H$22*'Dataset lengths'!$G$2+M102*'Base Line coverage'!$I$22*'Dataset lengths'!$H$2+R102*'Base Line coverage'!$N$22*'Dataset lengths'!$M$2+S102*'Base Line coverage'!$O$22*'Dataset lengths'!$N$2+T102*'Base Line coverage'!$P$22*'Dataset lengths'!$O$2+U102*'Base Line coverage'!$Q$22*'Dataset lengths'!$P$2+V102*'Base Line coverage'!$R$22*'Dataset lengths'!$Q$2+W102*'Base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0.6055298526</v>
      </c>
      <c r="G102" s="15">
        <v>0.541045926101289</v>
      </c>
      <c r="H102" s="15">
        <v>0.624524659489958</v>
      </c>
      <c r="I102" s="15">
        <v>0.692245946168948</v>
      </c>
      <c r="J102" s="15">
        <v>0.777179328289473</v>
      </c>
      <c r="K102" s="15">
        <v>0.783293381356699</v>
      </c>
      <c r="L102" s="15">
        <v>0.779563577152281</v>
      </c>
      <c r="M102" s="15">
        <v>0.756027725464815</v>
      </c>
      <c r="N102" s="15">
        <v>0.668073964364434</v>
      </c>
      <c r="O102" s="15">
        <v>0.825299788072167</v>
      </c>
      <c r="P102" s="15">
        <v>0.772940543597798</v>
      </c>
      <c r="Q102" s="15">
        <v>0.66770023809808</v>
      </c>
      <c r="R102" s="15">
        <v>0.863262344221501</v>
      </c>
      <c r="S102" s="15">
        <v>0.304402878604089</v>
      </c>
      <c r="T102" s="15">
        <v>0.877267212559042</v>
      </c>
      <c r="U102" s="15">
        <v>0.816114786782861</v>
      </c>
      <c r="V102" s="15">
        <v>0.557889600272227</v>
      </c>
      <c r="W102" s="15">
        <v>0.377977843738555</v>
      </c>
    </row>
    <row r="103">
      <c r="A103" s="36" t="s">
        <v>215</v>
      </c>
      <c r="B103" s="24" t="s">
        <v>75</v>
      </c>
      <c r="C103" s="24">
        <f t="shared" si="12"/>
        <v>-0.0121434183</v>
      </c>
      <c r="D103" s="29">
        <f t="shared" si="13"/>
        <v>-0.01793335643</v>
      </c>
      <c r="E103" s="7">
        <f t="shared" si="3"/>
        <v>0.6415222636</v>
      </c>
      <c r="F103" s="29">
        <f>(G103*'Base Line coverage'!$C$22*'Dataset lengths'!$B$2+H103*'Base Line coverage'!$D$22*'Dataset lengths'!$C$2+I103*'Base Line coverage'!$E$22*'Dataset lengths'!$D$2+L103*'Base Line coverage'!$H$22*'Dataset lengths'!$G$2+M103*'Base Line coverage'!$I$22*'Dataset lengths'!$H$2+R103*'Base Line coverage'!$N$22*'Dataset lengths'!$M$2+S103*'Base Line coverage'!$O$22*'Dataset lengths'!$N$2+T103*'Base Line coverage'!$P$22*'Dataset lengths'!$O$2+U103*'Base Line coverage'!$Q$22*'Dataset lengths'!$P$2+V103*'Base Line coverage'!$R$22*'Dataset lengths'!$Q$2+W103*'Base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0.5875964962</v>
      </c>
      <c r="G103" s="15">
        <v>0.53320444020052</v>
      </c>
      <c r="H103" s="15">
        <v>0.622438694528861</v>
      </c>
      <c r="I103" s="15">
        <v>0.659437658890696</v>
      </c>
      <c r="J103" s="15">
        <v>0.765551984265048</v>
      </c>
      <c r="K103" s="15">
        <v>0.774014643283199</v>
      </c>
      <c r="L103" s="15">
        <v>0.768892050596338</v>
      </c>
      <c r="M103" s="15">
        <v>0.756982441128078</v>
      </c>
      <c r="N103" s="15">
        <v>0.68819169367662</v>
      </c>
      <c r="O103" s="15">
        <v>0.823695948036247</v>
      </c>
      <c r="P103" s="15">
        <v>0.753170893507998</v>
      </c>
      <c r="Q103" s="15">
        <v>0.680735381017704</v>
      </c>
      <c r="R103" s="15">
        <v>0.875523165384271</v>
      </c>
      <c r="S103" s="15">
        <v>0.284326149060977</v>
      </c>
      <c r="T103" s="15">
        <v>0.87882501836521</v>
      </c>
      <c r="U103" s="15">
        <v>0.797025822199206</v>
      </c>
      <c r="V103" s="15">
        <v>0.54210909417164</v>
      </c>
      <c r="W103" s="15">
        <v>0.337980364680813</v>
      </c>
    </row>
    <row r="104">
      <c r="A104" s="36" t="s">
        <v>215</v>
      </c>
      <c r="B104" s="24" t="s">
        <v>76</v>
      </c>
      <c r="C104" s="24">
        <f t="shared" si="12"/>
        <v>-0.001125463869</v>
      </c>
      <c r="D104" s="29">
        <f t="shared" si="13"/>
        <v>0.0001902433053</v>
      </c>
      <c r="E104" s="7">
        <f t="shared" si="3"/>
        <v>0.652540218</v>
      </c>
      <c r="F104" s="29">
        <f>(G104*'Base Line coverage'!$C$22*'Dataset lengths'!$B$2+H104*'Base Line coverage'!$D$22*'Dataset lengths'!$C$2+I104*'Base Line coverage'!$E$22*'Dataset lengths'!$D$2+L104*'Base Line coverage'!$H$22*'Dataset lengths'!$G$2+M104*'Base Line coverage'!$I$22*'Dataset lengths'!$H$2+R104*'Base Line coverage'!$N$22*'Dataset lengths'!$M$2+S104*'Base Line coverage'!$O$22*'Dataset lengths'!$N$2+T104*'Base Line coverage'!$P$22*'Dataset lengths'!$O$2+U104*'Base Line coverage'!$Q$22*'Dataset lengths'!$P$2+V104*'Base Line coverage'!$R$22*'Dataset lengths'!$Q$2+W104*'Base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0.6057200959</v>
      </c>
      <c r="G104" s="15">
        <v>0.543929387672022</v>
      </c>
      <c r="H104" s="15">
        <v>0.615043900514301</v>
      </c>
      <c r="I104" s="15">
        <v>0.693759103312738</v>
      </c>
      <c r="J104" s="15">
        <v>0.775467060910441</v>
      </c>
      <c r="K104" s="15">
        <v>0.783720912787462</v>
      </c>
      <c r="L104" s="15">
        <v>0.778546929018069</v>
      </c>
      <c r="M104" s="15">
        <v>0.759738689833877</v>
      </c>
      <c r="N104" s="15">
        <v>0.669427144591583</v>
      </c>
      <c r="O104" s="15">
        <v>0.831688608823482</v>
      </c>
      <c r="P104" s="15">
        <v>0.773458240367099</v>
      </c>
      <c r="Q104" s="15">
        <v>0.675976305016495</v>
      </c>
      <c r="R104" s="15">
        <v>0.86046486630914</v>
      </c>
      <c r="S104" s="15">
        <v>0.297299702329796</v>
      </c>
      <c r="T104" s="15">
        <v>0.872593795140539</v>
      </c>
      <c r="U104" s="15">
        <v>0.818519372605308</v>
      </c>
      <c r="V104" s="15">
        <v>0.557579314166672</v>
      </c>
      <c r="W104" s="15">
        <v>0.380467337098426</v>
      </c>
    </row>
    <row r="105">
      <c r="A105" s="36" t="s">
        <v>215</v>
      </c>
      <c r="B105" s="24" t="s">
        <v>77</v>
      </c>
      <c r="C105" s="24">
        <f t="shared" si="12"/>
        <v>-0.001487174061</v>
      </c>
      <c r="D105" s="29">
        <f t="shared" si="13"/>
        <v>0.0003071179948</v>
      </c>
      <c r="E105" s="7">
        <f t="shared" si="3"/>
        <v>0.6521785078</v>
      </c>
      <c r="F105" s="29">
        <f>(G105*'Base Line coverage'!$C$22*'Dataset lengths'!$B$2+H105*'Base Line coverage'!$D$22*'Dataset lengths'!$C$2+I105*'Base Line coverage'!$E$22*'Dataset lengths'!$D$2+L105*'Base Line coverage'!$H$22*'Dataset lengths'!$G$2+M105*'Base Line coverage'!$I$22*'Dataset lengths'!$H$2+R105*'Base Line coverage'!$N$22*'Dataset lengths'!$M$2+S105*'Base Line coverage'!$O$22*'Dataset lengths'!$N$2+T105*'Base Line coverage'!$P$22*'Dataset lengths'!$O$2+U105*'Base Line coverage'!$Q$22*'Dataset lengths'!$P$2+V105*'Base Line coverage'!$R$22*'Dataset lengths'!$Q$2+W105*'Base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0.6058369706</v>
      </c>
      <c r="G105" s="15">
        <v>0.54298251687822</v>
      </c>
      <c r="H105" s="15">
        <v>0.618372611210314</v>
      </c>
      <c r="I105" s="15">
        <v>0.693915404321024</v>
      </c>
      <c r="J105" s="15">
        <v>0.776362379183392</v>
      </c>
      <c r="K105" s="15">
        <v>0.784435463823888</v>
      </c>
      <c r="L105" s="15">
        <v>0.779399515786384</v>
      </c>
      <c r="M105" s="15">
        <v>0.759515936486526</v>
      </c>
      <c r="N105" s="15">
        <v>0.671011666520076</v>
      </c>
      <c r="O105" s="15">
        <v>0.828730542496051</v>
      </c>
      <c r="P105" s="15">
        <v>0.771848186660633</v>
      </c>
      <c r="Q105" s="15">
        <v>0.674234685713925</v>
      </c>
      <c r="R105" s="15">
        <v>0.857995217839633</v>
      </c>
      <c r="S105" s="15">
        <v>0.299469670393205</v>
      </c>
      <c r="T105" s="15">
        <v>0.866140028229273</v>
      </c>
      <c r="U105" s="15">
        <v>0.818880470817552</v>
      </c>
      <c r="V105" s="15">
        <v>0.557639787445924</v>
      </c>
      <c r="W105" s="15">
        <v>0.379652426479297</v>
      </c>
    </row>
    <row r="106">
      <c r="A106" s="36" t="s">
        <v>215</v>
      </c>
      <c r="B106" s="24" t="s">
        <v>78</v>
      </c>
      <c r="C106" s="24">
        <f t="shared" si="12"/>
        <v>0.0004593843447</v>
      </c>
      <c r="D106" s="29">
        <f t="shared" si="13"/>
        <v>-0.0006951959488</v>
      </c>
      <c r="E106" s="7">
        <f t="shared" si="3"/>
        <v>0.6541250662</v>
      </c>
      <c r="F106" s="29">
        <f>(G106*'Base Line coverage'!$C$22*'Dataset lengths'!$B$2+H106*'Base Line coverage'!$D$22*'Dataset lengths'!$C$2+I106*'Base Line coverage'!$E$22*'Dataset lengths'!$D$2+L106*'Base Line coverage'!$H$22*'Dataset lengths'!$G$2+M106*'Base Line coverage'!$I$22*'Dataset lengths'!$H$2+R106*'Base Line coverage'!$N$22*'Dataset lengths'!$M$2+S106*'Base Line coverage'!$O$22*'Dataset lengths'!$N$2+T106*'Base Line coverage'!$P$22*'Dataset lengths'!$O$2+U106*'Base Line coverage'!$Q$22*'Dataset lengths'!$P$2+V106*'Base Line coverage'!$R$22*'Dataset lengths'!$Q$2+W106*'Base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0.6048346567</v>
      </c>
      <c r="G106" s="15">
        <v>0.542225693071741</v>
      </c>
      <c r="H106" s="15">
        <v>0.626507316135265</v>
      </c>
      <c r="I106" s="15">
        <v>0.689122518146594</v>
      </c>
      <c r="J106" s="15">
        <v>0.77453639207467</v>
      </c>
      <c r="K106" s="15">
        <v>0.779478849323921</v>
      </c>
      <c r="L106" s="15">
        <v>0.77648275455644</v>
      </c>
      <c r="M106" s="15">
        <v>0.756973847459442</v>
      </c>
      <c r="N106" s="15">
        <v>0.670044305759188</v>
      </c>
      <c r="O106" s="15">
        <v>0.825592438669061</v>
      </c>
      <c r="P106" s="15">
        <v>0.773930701496364</v>
      </c>
      <c r="Q106" s="15">
        <v>0.667864499350132</v>
      </c>
      <c r="R106" s="15">
        <v>0.867240008128139</v>
      </c>
      <c r="S106" s="15">
        <v>0.308980123564534</v>
      </c>
      <c r="T106" s="15">
        <v>0.87593195043947</v>
      </c>
      <c r="U106" s="15">
        <v>0.815898674974018</v>
      </c>
      <c r="V106" s="15">
        <v>0.55831739181047</v>
      </c>
      <c r="W106" s="15">
        <v>0.377695450061515</v>
      </c>
    </row>
    <row r="107">
      <c r="A107" s="36" t="s">
        <v>215</v>
      </c>
      <c r="B107" s="24" t="s">
        <v>79</v>
      </c>
      <c r="C107" s="24">
        <f t="shared" si="12"/>
        <v>-0.001096500032</v>
      </c>
      <c r="D107" s="29">
        <f t="shared" si="13"/>
        <v>-0.0002148945705</v>
      </c>
      <c r="E107" s="7">
        <f t="shared" si="3"/>
        <v>0.6525691818</v>
      </c>
      <c r="F107" s="29">
        <f>(G107*'Base Line coverage'!$C$22*'Dataset lengths'!$B$2+H107*'Base Line coverage'!$D$22*'Dataset lengths'!$C$2+I107*'Base Line coverage'!$E$22*'Dataset lengths'!$D$2+L107*'Base Line coverage'!$H$22*'Dataset lengths'!$G$2+M107*'Base Line coverage'!$I$22*'Dataset lengths'!$H$2+R107*'Base Line coverage'!$N$22*'Dataset lengths'!$M$2+S107*'Base Line coverage'!$O$22*'Dataset lengths'!$N$2+T107*'Base Line coverage'!$P$22*'Dataset lengths'!$O$2+U107*'Base Line coverage'!$Q$22*'Dataset lengths'!$P$2+V107*'Base Line coverage'!$R$22*'Dataset lengths'!$Q$2+W107*'Base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0.605314958</v>
      </c>
      <c r="G107" s="15">
        <v>0.541198564301975</v>
      </c>
      <c r="H107" s="15">
        <v>0.620165403923897</v>
      </c>
      <c r="I107" s="15">
        <v>0.692143792155408</v>
      </c>
      <c r="J107" s="15">
        <v>0.776934352340153</v>
      </c>
      <c r="K107" s="15">
        <v>0.783278214410305</v>
      </c>
      <c r="L107" s="15">
        <v>0.779358563296729</v>
      </c>
      <c r="M107" s="15">
        <v>0.755652877823345</v>
      </c>
      <c r="N107" s="15">
        <v>0.667571911628453</v>
      </c>
      <c r="O107" s="15">
        <v>0.824097625326102</v>
      </c>
      <c r="P107" s="15">
        <v>0.774259078735143</v>
      </c>
      <c r="Q107" s="15">
        <v>0.666899933276443</v>
      </c>
      <c r="R107" s="15">
        <v>0.861645052303417</v>
      </c>
      <c r="S107" s="15">
        <v>0.299525980963896</v>
      </c>
      <c r="T107" s="15">
        <v>0.877267212559042</v>
      </c>
      <c r="U107" s="15">
        <v>0.815242132769937</v>
      </c>
      <c r="V107" s="15">
        <v>0.557943187387588</v>
      </c>
      <c r="W107" s="15">
        <v>0.378118232713891</v>
      </c>
    </row>
    <row r="108">
      <c r="A108" s="36" t="s">
        <v>215</v>
      </c>
      <c r="B108" s="24" t="s">
        <v>81</v>
      </c>
      <c r="C108" s="24">
        <f t="shared" si="12"/>
        <v>0.009646733367</v>
      </c>
      <c r="D108" s="29">
        <f t="shared" si="13"/>
        <v>0.00468044888</v>
      </c>
      <c r="E108" s="7">
        <f t="shared" si="3"/>
        <v>0.6633124152</v>
      </c>
      <c r="F108" s="29">
        <f>(G108*'Base Line coverage'!$C$22*'Dataset lengths'!$B$2+H108*'Base Line coverage'!$D$22*'Dataset lengths'!$C$2+I108*'Base Line coverage'!$E$22*'Dataset lengths'!$D$2+L108*'Base Line coverage'!$H$22*'Dataset lengths'!$G$2+M108*'Base Line coverage'!$I$22*'Dataset lengths'!$H$2+R108*'Base Line coverage'!$N$22*'Dataset lengths'!$M$2+S108*'Base Line coverage'!$O$22*'Dataset lengths'!$N$2+T108*'Base Line coverage'!$P$22*'Dataset lengths'!$O$2+U108*'Base Line coverage'!$Q$22*'Dataset lengths'!$P$2+V108*'Base Line coverage'!$R$22*'Dataset lengths'!$Q$2+W108*'Base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0.6102103015</v>
      </c>
      <c r="G108" s="15">
        <v>0.549551231402378</v>
      </c>
      <c r="H108" s="15">
        <v>0.620157027573969</v>
      </c>
      <c r="I108" s="15">
        <v>0.674226727021889</v>
      </c>
      <c r="J108" s="15">
        <v>0.772093749958157</v>
      </c>
      <c r="K108" s="15">
        <v>0.785902666322426</v>
      </c>
      <c r="L108" s="15">
        <v>0.777094056578752</v>
      </c>
      <c r="M108" s="15">
        <v>0.784103513714529</v>
      </c>
      <c r="N108" s="15">
        <v>0.711063026643056</v>
      </c>
      <c r="O108" s="15">
        <v>0.822112909145695</v>
      </c>
      <c r="P108" s="15">
        <v>0.784251129000869</v>
      </c>
      <c r="Q108" s="15">
        <v>0.722450988576293</v>
      </c>
      <c r="R108" s="15">
        <v>0.86046486630914</v>
      </c>
      <c r="S108" s="15">
        <v>0.371760376609446</v>
      </c>
      <c r="T108" s="15">
        <v>0.879047562051805</v>
      </c>
      <c r="U108" s="15">
        <v>0.822234307243399</v>
      </c>
      <c r="V108" s="15">
        <v>0.560938182483188</v>
      </c>
      <c r="W108" s="15">
        <v>0.396858716601484</v>
      </c>
    </row>
    <row r="109">
      <c r="A109" s="36" t="s">
        <v>215</v>
      </c>
      <c r="B109" s="24" t="s">
        <v>85</v>
      </c>
      <c r="C109" s="24">
        <f t="shared" si="12"/>
        <v>-0.007768951376</v>
      </c>
      <c r="D109" s="29">
        <f t="shared" si="13"/>
        <v>-0.01384140662</v>
      </c>
      <c r="E109" s="7">
        <f t="shared" si="3"/>
        <v>0.6458967305</v>
      </c>
      <c r="F109" s="29">
        <f>(G109*'Base Line coverage'!$C$22*'Dataset lengths'!$B$2+H109*'Base Line coverage'!$D$22*'Dataset lengths'!$C$2+I109*'Base Line coverage'!$E$22*'Dataset lengths'!$D$2+L109*'Base Line coverage'!$H$22*'Dataset lengths'!$G$2+M109*'Base Line coverage'!$I$22*'Dataset lengths'!$H$2+R109*'Base Line coverage'!$N$22*'Dataset lengths'!$M$2+S109*'Base Line coverage'!$O$22*'Dataset lengths'!$N$2+T109*'Base Line coverage'!$P$22*'Dataset lengths'!$O$2+U109*'Base Line coverage'!$Q$22*'Dataset lengths'!$P$2+V109*'Base Line coverage'!$R$22*'Dataset lengths'!$Q$2+W109*'Base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0.591688446</v>
      </c>
      <c r="G109" s="15">
        <v>0.538935140129828</v>
      </c>
      <c r="H109" s="15">
        <v>0.624380484739666</v>
      </c>
      <c r="I109" s="15">
        <v>0.675771644467722</v>
      </c>
      <c r="J109" s="15">
        <v>0.754885971488388</v>
      </c>
      <c r="K109" s="15">
        <v>0.757999194167105</v>
      </c>
      <c r="L109" s="15">
        <v>0.756051599435645</v>
      </c>
      <c r="M109" s="15">
        <v>0.749950228442239</v>
      </c>
      <c r="N109" s="15">
        <v>0.661079346149564</v>
      </c>
      <c r="O109" s="15">
        <v>0.820873447794143</v>
      </c>
      <c r="P109" s="15">
        <v>0.766282527542132</v>
      </c>
      <c r="Q109" s="15">
        <v>0.668099265431831</v>
      </c>
      <c r="R109" s="15">
        <v>0.862803383001504</v>
      </c>
      <c r="S109" s="15">
        <v>0.303125835304492</v>
      </c>
      <c r="T109" s="15">
        <v>0.884388610530095</v>
      </c>
      <c r="U109" s="15">
        <v>0.806231091018925</v>
      </c>
      <c r="V109" s="15">
        <v>0.555143320868103</v>
      </c>
      <c r="W109" s="15">
        <v>0.34808269748125</v>
      </c>
    </row>
    <row r="110">
      <c r="A110" s="36" t="s">
        <v>215</v>
      </c>
      <c r="B110" s="24" t="s">
        <v>87</v>
      </c>
      <c r="C110" s="24">
        <f t="shared" si="12"/>
        <v>0.01141331604</v>
      </c>
      <c r="D110" s="29">
        <f t="shared" si="13"/>
        <v>0.005728667576</v>
      </c>
      <c r="E110" s="7">
        <f t="shared" si="3"/>
        <v>0.6650789979</v>
      </c>
      <c r="F110" s="29">
        <f>(G110*'Base Line coverage'!$C$22*'Dataset lengths'!$B$2+H110*'Base Line coverage'!$D$22*'Dataset lengths'!$C$2+I110*'Base Line coverage'!$E$22*'Dataset lengths'!$D$2+L110*'Base Line coverage'!$H$22*'Dataset lengths'!$G$2+M110*'Base Line coverage'!$I$22*'Dataset lengths'!$H$2+R110*'Base Line coverage'!$N$22*'Dataset lengths'!$M$2+S110*'Base Line coverage'!$O$22*'Dataset lengths'!$N$2+T110*'Base Line coverage'!$P$22*'Dataset lengths'!$O$2+U110*'Base Line coverage'!$Q$22*'Dataset lengths'!$P$2+V110*'Base Line coverage'!$R$22*'Dataset lengths'!$Q$2+W110*'Base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0.6112585202</v>
      </c>
      <c r="G110" s="15">
        <v>0.546362084196442</v>
      </c>
      <c r="H110" s="15">
        <v>0.637786198229006</v>
      </c>
      <c r="I110" s="15">
        <v>0.67724546125387</v>
      </c>
      <c r="J110" s="15">
        <v>0.776000963191546</v>
      </c>
      <c r="K110" s="15">
        <v>0.787999432140358</v>
      </c>
      <c r="L110" s="15">
        <v>0.780225866393506</v>
      </c>
      <c r="M110" s="15">
        <v>0.779209487629868</v>
      </c>
      <c r="N110" s="15">
        <v>0.702501883909198</v>
      </c>
      <c r="O110" s="15">
        <v>0.827801663763262</v>
      </c>
      <c r="P110" s="15">
        <v>0.781079608016124</v>
      </c>
      <c r="Q110" s="15">
        <v>0.710042138558325</v>
      </c>
      <c r="R110" s="15">
        <v>0.868092364679562</v>
      </c>
      <c r="S110" s="15">
        <v>0.355394111456501</v>
      </c>
      <c r="T110" s="15">
        <v>0.894180532740292</v>
      </c>
      <c r="U110" s="15">
        <v>0.819102053811429</v>
      </c>
      <c r="V110" s="15">
        <v>0.561394989670135</v>
      </c>
      <c r="W110" s="15">
        <v>0.39687582694154</v>
      </c>
    </row>
    <row r="111">
      <c r="A111" s="36" t="s">
        <v>215</v>
      </c>
      <c r="B111" s="24" t="s">
        <v>88</v>
      </c>
      <c r="C111" s="24">
        <f t="shared" si="12"/>
        <v>-0.001343579901</v>
      </c>
      <c r="D111" s="29">
        <f t="shared" si="13"/>
        <v>-0.00004263518849</v>
      </c>
      <c r="E111" s="7">
        <f t="shared" si="3"/>
        <v>0.652322102</v>
      </c>
      <c r="F111" s="29">
        <f>(G111*'Base Line coverage'!$C$22*'Dataset lengths'!$B$2+H111*'Base Line coverage'!$D$22*'Dataset lengths'!$C$2+I111*'Base Line coverage'!$E$22*'Dataset lengths'!$D$2+L111*'Base Line coverage'!$H$22*'Dataset lengths'!$G$2+M111*'Base Line coverage'!$I$22*'Dataset lengths'!$H$2+R111*'Base Line coverage'!$N$22*'Dataset lengths'!$M$2+S111*'Base Line coverage'!$O$22*'Dataset lengths'!$N$2+T111*'Base Line coverage'!$P$22*'Dataset lengths'!$O$2+U111*'Base Line coverage'!$Q$22*'Dataset lengths'!$P$2+V111*'Base Line coverage'!$R$22*'Dataset lengths'!$Q$2+W111*'Base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0.6054872174</v>
      </c>
      <c r="G111" s="15">
        <v>0.544536191170701</v>
      </c>
      <c r="H111" s="15">
        <v>0.613057690265994</v>
      </c>
      <c r="I111" s="15">
        <v>0.694203682083187</v>
      </c>
      <c r="J111" s="15">
        <v>0.774501366358913</v>
      </c>
      <c r="K111" s="15">
        <v>0.782850538932564</v>
      </c>
      <c r="L111" s="15">
        <v>0.777657908867066</v>
      </c>
      <c r="M111" s="15">
        <v>0.760142728667223</v>
      </c>
      <c r="N111" s="15">
        <v>0.66983696060385</v>
      </c>
      <c r="O111" s="15">
        <v>0.831465534471437</v>
      </c>
      <c r="P111" s="15">
        <v>0.774419916566383</v>
      </c>
      <c r="Q111" s="15">
        <v>0.676047559897522</v>
      </c>
      <c r="R111" s="15">
        <v>0.861994737042462</v>
      </c>
      <c r="S111" s="15">
        <v>0.295542008087516</v>
      </c>
      <c r="T111" s="15">
        <v>0.872593795140539</v>
      </c>
      <c r="U111" s="15">
        <v>0.817772555848166</v>
      </c>
      <c r="V111" s="15">
        <v>0.557462302844112</v>
      </c>
      <c r="W111" s="15">
        <v>0.380579521630746</v>
      </c>
    </row>
    <row r="112">
      <c r="A112" s="36" t="s">
        <v>215</v>
      </c>
      <c r="B112" s="24" t="s">
        <v>89</v>
      </c>
      <c r="C112" s="24">
        <f t="shared" si="12"/>
        <v>0.000005738729062</v>
      </c>
      <c r="D112" s="29">
        <f t="shared" si="13"/>
        <v>0.00007886647639</v>
      </c>
      <c r="E112" s="7">
        <f t="shared" si="3"/>
        <v>0.6536714206</v>
      </c>
      <c r="F112" s="29">
        <f>(G112*'Base Line coverage'!$C$22*'Dataset lengths'!$B$2+H112*'Base Line coverage'!$D$22*'Dataset lengths'!$C$2+I112*'Base Line coverage'!$E$22*'Dataset lengths'!$D$2+L112*'Base Line coverage'!$H$22*'Dataset lengths'!$G$2+M112*'Base Line coverage'!$I$22*'Dataset lengths'!$H$2+R112*'Base Line coverage'!$N$22*'Dataset lengths'!$M$2+S112*'Base Line coverage'!$O$22*'Dataset lengths'!$N$2+T112*'Base Line coverage'!$P$22*'Dataset lengths'!$O$2+U112*'Base Line coverage'!$Q$22*'Dataset lengths'!$P$2+V112*'Base Line coverage'!$R$22*'Dataset lengths'!$Q$2+W112*'Base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0.6056087191</v>
      </c>
      <c r="G112" s="15">
        <v>0.544206577392694</v>
      </c>
      <c r="H112" s="15">
        <v>0.621454854155386</v>
      </c>
      <c r="I112" s="15">
        <v>0.691848876935234</v>
      </c>
      <c r="J112" s="15">
        <v>0.774477819072936</v>
      </c>
      <c r="K112" s="15">
        <v>0.781915698053043</v>
      </c>
      <c r="L112" s="15">
        <v>0.777248526012298</v>
      </c>
      <c r="M112" s="15">
        <v>0.760254446359495</v>
      </c>
      <c r="N112" s="15">
        <v>0.672056641109454</v>
      </c>
      <c r="O112" s="15">
        <v>0.830652137959482</v>
      </c>
      <c r="P112" s="15">
        <v>0.775324629367102</v>
      </c>
      <c r="Q112" s="15">
        <v>0.673697648926397</v>
      </c>
      <c r="R112" s="15">
        <v>0.858716442613914</v>
      </c>
      <c r="S112" s="15">
        <v>0.305740254657998</v>
      </c>
      <c r="T112" s="15">
        <v>0.875486863066279</v>
      </c>
      <c r="U112" s="15">
        <v>0.817753406700546</v>
      </c>
      <c r="V112" s="15">
        <v>0.558457515503289</v>
      </c>
      <c r="W112" s="15">
        <v>0.379217863178115</v>
      </c>
    </row>
    <row r="113">
      <c r="A113" s="36" t="s">
        <v>215</v>
      </c>
      <c r="B113" s="24" t="s">
        <v>90</v>
      </c>
      <c r="C113" s="24">
        <f t="shared" si="12"/>
        <v>0.007223697364</v>
      </c>
      <c r="D113" s="29">
        <f t="shared" si="13"/>
        <v>0.00249644378</v>
      </c>
      <c r="E113" s="7">
        <f t="shared" si="3"/>
        <v>0.6608893792</v>
      </c>
      <c r="F113" s="29">
        <f>(G113*'Base Line coverage'!$C$22*'Dataset lengths'!$B$2+H113*'Base Line coverage'!$D$22*'Dataset lengths'!$C$2+I113*'Base Line coverage'!$E$22*'Dataset lengths'!$D$2+L113*'Base Line coverage'!$H$22*'Dataset lengths'!$G$2+M113*'Base Line coverage'!$I$22*'Dataset lengths'!$H$2+R113*'Base Line coverage'!$N$22*'Dataset lengths'!$M$2+S113*'Base Line coverage'!$O$22*'Dataset lengths'!$N$2+T113*'Base Line coverage'!$P$22*'Dataset lengths'!$O$2+U113*'Base Line coverage'!$Q$22*'Dataset lengths'!$P$2+V113*'Base Line coverage'!$R$22*'Dataset lengths'!$Q$2+W113*'Base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0.6080262964</v>
      </c>
      <c r="G113" s="15">
        <v>0.54851452174646</v>
      </c>
      <c r="H113" s="15">
        <v>0.612842189626913</v>
      </c>
      <c r="I113" s="15">
        <v>0.673899606384143</v>
      </c>
      <c r="J113" s="15">
        <v>0.768004738653129</v>
      </c>
      <c r="K113" s="15">
        <v>0.781948696814925</v>
      </c>
      <c r="L113" s="15">
        <v>0.773106890292152</v>
      </c>
      <c r="M113" s="15">
        <v>0.780936951433206</v>
      </c>
      <c r="N113" s="15">
        <v>0.704883166154314</v>
      </c>
      <c r="O113" s="15">
        <v>0.819867102726882</v>
      </c>
      <c r="P113" s="15">
        <v>0.779335522783626</v>
      </c>
      <c r="Q113" s="15">
        <v>0.723517561637557</v>
      </c>
      <c r="R113" s="15">
        <v>0.852422117311101</v>
      </c>
      <c r="S113" s="15">
        <v>0.3691962345512</v>
      </c>
      <c r="T113" s="15">
        <v>0.88171808629095</v>
      </c>
      <c r="U113" s="15">
        <v>0.821471076931155</v>
      </c>
      <c r="V113" s="15">
        <v>0.559095918719088</v>
      </c>
      <c r="W113" s="15">
        <v>0.396579578273022</v>
      </c>
    </row>
    <row r="114">
      <c r="A114" s="36" t="s">
        <v>215</v>
      </c>
      <c r="B114" s="24" t="s">
        <v>91</v>
      </c>
      <c r="C114" s="24">
        <f t="shared" si="12"/>
        <v>0.01120535524</v>
      </c>
      <c r="D114" s="29">
        <f t="shared" si="13"/>
        <v>0.005108023876</v>
      </c>
      <c r="E114" s="7">
        <f t="shared" si="3"/>
        <v>0.6648710371</v>
      </c>
      <c r="F114" s="29">
        <f>(G114*'Base Line coverage'!$C$22*'Dataset lengths'!$B$2+H114*'Base Line coverage'!$D$22*'Dataset lengths'!$C$2+I114*'Base Line coverage'!$E$22*'Dataset lengths'!$D$2+L114*'Base Line coverage'!$H$22*'Dataset lengths'!$G$2+M114*'Base Line coverage'!$I$22*'Dataset lengths'!$H$2+R114*'Base Line coverage'!$N$22*'Dataset lengths'!$M$2+S114*'Base Line coverage'!$O$22*'Dataset lengths'!$N$2+T114*'Base Line coverage'!$P$22*'Dataset lengths'!$O$2+U114*'Base Line coverage'!$Q$22*'Dataset lengths'!$P$2+V114*'Base Line coverage'!$R$22*'Dataset lengths'!$Q$2+W114*'Base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0.6106378765</v>
      </c>
      <c r="G114" s="15">
        <v>0.549787257014203</v>
      </c>
      <c r="H114" s="15">
        <v>0.617805811531787</v>
      </c>
      <c r="I114" s="15">
        <v>0.675153968123645</v>
      </c>
      <c r="J114" s="15">
        <v>0.772738037972747</v>
      </c>
      <c r="K114" s="15">
        <v>0.786744062726913</v>
      </c>
      <c r="L114" s="15">
        <v>0.777821414513956</v>
      </c>
      <c r="M114" s="15">
        <v>0.782046625946799</v>
      </c>
      <c r="N114" s="15">
        <v>0.708044336144642</v>
      </c>
      <c r="O114" s="15">
        <v>0.821062809945074</v>
      </c>
      <c r="P114" s="15">
        <v>0.783240866373399</v>
      </c>
      <c r="Q114" s="15">
        <v>0.71928127144767</v>
      </c>
      <c r="R114" s="15">
        <v>0.862453698262459</v>
      </c>
      <c r="S114" s="15">
        <v>0.385725398140787</v>
      </c>
      <c r="T114" s="15">
        <v>0.880827911544569</v>
      </c>
      <c r="U114" s="15">
        <v>0.824042533897139</v>
      </c>
      <c r="V114" s="15">
        <v>0.561172350752253</v>
      </c>
      <c r="W114" s="15">
        <v>0.396744438426008</v>
      </c>
    </row>
    <row r="115">
      <c r="A115" s="36" t="s">
        <v>215</v>
      </c>
      <c r="B115" s="24" t="s">
        <v>92</v>
      </c>
      <c r="C115" s="24">
        <f t="shared" si="12"/>
        <v>0.000158457292</v>
      </c>
      <c r="D115" s="29">
        <f t="shared" si="13"/>
        <v>-0.00008813168127</v>
      </c>
      <c r="E115" s="7">
        <f t="shared" si="3"/>
        <v>0.6538241392</v>
      </c>
      <c r="F115" s="29">
        <f>(G115*'Base Line coverage'!$C$22*'Dataset lengths'!$B$2+H115*'Base Line coverage'!$D$22*'Dataset lengths'!$C$2+I115*'Base Line coverage'!$E$22*'Dataset lengths'!$D$2+L115*'Base Line coverage'!$H$22*'Dataset lengths'!$G$2+M115*'Base Line coverage'!$I$22*'Dataset lengths'!$H$2+R115*'Base Line coverage'!$N$22*'Dataset lengths'!$M$2+S115*'Base Line coverage'!$O$22*'Dataset lengths'!$N$2+T115*'Base Line coverage'!$P$22*'Dataset lengths'!$O$2+U115*'Base Line coverage'!$Q$22*'Dataset lengths'!$P$2+V115*'Base Line coverage'!$R$22*'Dataset lengths'!$Q$2+W115*'Base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0.6054417209</v>
      </c>
      <c r="G115" s="15">
        <v>0.544267432870569</v>
      </c>
      <c r="H115" s="15">
        <v>0.622568654867153</v>
      </c>
      <c r="I115" s="15">
        <v>0.691732518499716</v>
      </c>
      <c r="J115" s="15">
        <v>0.774377851702479</v>
      </c>
      <c r="K115" s="15">
        <v>0.781330861320325</v>
      </c>
      <c r="L115" s="15">
        <v>0.777035012323387</v>
      </c>
      <c r="M115" s="15">
        <v>0.760762564068547</v>
      </c>
      <c r="N115" s="15">
        <v>0.673061871419508</v>
      </c>
      <c r="O115" s="15">
        <v>0.830583278995506</v>
      </c>
      <c r="P115" s="15">
        <v>0.776115415370694</v>
      </c>
      <c r="Q115" s="15">
        <v>0.674668215411119</v>
      </c>
      <c r="R115" s="15">
        <v>0.859240969722482</v>
      </c>
      <c r="S115" s="15">
        <v>0.306074095898522</v>
      </c>
      <c r="T115" s="15">
        <v>0.875486863066279</v>
      </c>
      <c r="U115" s="15">
        <v>0.81821572183592</v>
      </c>
      <c r="V115" s="15">
        <v>0.558472021037777</v>
      </c>
      <c r="W115" s="15">
        <v>0.378209676576713</v>
      </c>
    </row>
    <row r="116">
      <c r="A116" s="36" t="s">
        <v>215</v>
      </c>
      <c r="B116" s="24" t="s">
        <v>93</v>
      </c>
      <c r="C116" s="24">
        <f t="shared" si="12"/>
        <v>0.006356748576</v>
      </c>
      <c r="D116" s="29">
        <f t="shared" si="13"/>
        <v>0.003053194973</v>
      </c>
      <c r="E116" s="7">
        <f t="shared" si="3"/>
        <v>0.6600224304</v>
      </c>
      <c r="F116" s="29">
        <f>(G116*'Base Line coverage'!$C$22*'Dataset lengths'!$B$2+H116*'Base Line coverage'!$D$22*'Dataset lengths'!$C$2+I116*'Base Line coverage'!$E$22*'Dataset lengths'!$D$2+L116*'Base Line coverage'!$H$22*'Dataset lengths'!$G$2+M116*'Base Line coverage'!$I$22*'Dataset lengths'!$H$2+R116*'Base Line coverage'!$N$22*'Dataset lengths'!$M$2+S116*'Base Line coverage'!$O$22*'Dataset lengths'!$N$2+T116*'Base Line coverage'!$P$22*'Dataset lengths'!$O$2+U116*'Base Line coverage'!$Q$22*'Dataset lengths'!$P$2+V116*'Base Line coverage'!$R$22*'Dataset lengths'!$Q$2+W116*'Base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0.6085830476</v>
      </c>
      <c r="G116" s="15">
        <v>0.550172755282672</v>
      </c>
      <c r="H116" s="15">
        <v>0.625745068291729</v>
      </c>
      <c r="I116" s="15">
        <v>0.679754119274707</v>
      </c>
      <c r="J116" s="15">
        <v>0.770879263817188</v>
      </c>
      <c r="K116" s="15">
        <v>0.782275413366946</v>
      </c>
      <c r="L116" s="15">
        <v>0.775082388004938</v>
      </c>
      <c r="M116" s="15">
        <v>0.774635882618646</v>
      </c>
      <c r="N116" s="15">
        <v>0.692761160960706</v>
      </c>
      <c r="O116" s="15">
        <v>0.826555746883838</v>
      </c>
      <c r="P116" s="15">
        <v>0.777626620826711</v>
      </c>
      <c r="Q116" s="15">
        <v>0.714608451355073</v>
      </c>
      <c r="R116" s="15">
        <v>0.861972881746272</v>
      </c>
      <c r="S116" s="15">
        <v>0.331902548019348</v>
      </c>
      <c r="T116" s="15">
        <v>0.88995220269498</v>
      </c>
      <c r="U116" s="15">
        <v>0.816886223872656</v>
      </c>
      <c r="V116" s="15">
        <v>0.559460282271068</v>
      </c>
      <c r="W116" s="15">
        <v>0.394682382811834</v>
      </c>
    </row>
    <row r="117">
      <c r="A117" s="36" t="s">
        <v>215</v>
      </c>
      <c r="B117" s="24" t="s">
        <v>94</v>
      </c>
      <c r="C117" s="24">
        <f t="shared" si="12"/>
        <v>0.01120536006</v>
      </c>
      <c r="D117" s="29">
        <f t="shared" si="13"/>
        <v>0.005108029641</v>
      </c>
      <c r="E117" s="7">
        <f t="shared" si="3"/>
        <v>0.6648710419</v>
      </c>
      <c r="F117" s="29">
        <f>(G117*'Base Line coverage'!$C$22*'Dataset lengths'!$B$2+H117*'Base Line coverage'!$D$22*'Dataset lengths'!$C$2+I117*'Base Line coverage'!$E$22*'Dataset lengths'!$D$2+L117*'Base Line coverage'!$H$22*'Dataset lengths'!$G$2+M117*'Base Line coverage'!$I$22*'Dataset lengths'!$H$2+R117*'Base Line coverage'!$N$22*'Dataset lengths'!$M$2+S117*'Base Line coverage'!$O$22*'Dataset lengths'!$N$2+T117*'Base Line coverage'!$P$22*'Dataset lengths'!$O$2+U117*'Base Line coverage'!$Q$22*'Dataset lengths'!$P$2+V117*'Base Line coverage'!$R$22*'Dataset lengths'!$Q$2+W117*'Base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0.6106378823</v>
      </c>
      <c r="G117" s="15">
        <v>0.549787257014203</v>
      </c>
      <c r="H117" s="15">
        <v>0.617805811531787</v>
      </c>
      <c r="I117" s="15">
        <v>0.675153968123645</v>
      </c>
      <c r="J117" s="15">
        <v>0.7727385548772</v>
      </c>
      <c r="K117" s="15">
        <v>0.786744062726913</v>
      </c>
      <c r="L117" s="15">
        <v>0.777821657474306</v>
      </c>
      <c r="M117" s="15">
        <v>0.782046625946799</v>
      </c>
      <c r="N117" s="15">
        <v>0.708044336144642</v>
      </c>
      <c r="O117" s="15">
        <v>0.821062809945074</v>
      </c>
      <c r="P117" s="15">
        <v>0.783240866373399</v>
      </c>
      <c r="Q117" s="15">
        <v>0.71928127144767</v>
      </c>
      <c r="R117" s="15">
        <v>0.862453698262459</v>
      </c>
      <c r="S117" s="15">
        <v>0.385725398140787</v>
      </c>
      <c r="T117" s="15">
        <v>0.880827911544569</v>
      </c>
      <c r="U117" s="15">
        <v>0.824042533897139</v>
      </c>
      <c r="V117" s="15">
        <v>0.561172160861085</v>
      </c>
      <c r="W117" s="15">
        <v>0.396744438426008</v>
      </c>
    </row>
    <row r="118">
      <c r="A118" s="36" t="s">
        <v>215</v>
      </c>
      <c r="B118" s="24" t="s">
        <v>95</v>
      </c>
      <c r="C118" s="24">
        <f t="shared" si="12"/>
        <v>0.009265305162</v>
      </c>
      <c r="D118" s="29">
        <f t="shared" si="13"/>
        <v>0.0045719572</v>
      </c>
      <c r="E118" s="7">
        <f t="shared" si="3"/>
        <v>0.662930987</v>
      </c>
      <c r="F118" s="29">
        <f>(G118*'Base Line coverage'!$C$22*'Dataset lengths'!$B$2+H118*'Base Line coverage'!$D$22*'Dataset lengths'!$C$2+I118*'Base Line coverage'!$E$22*'Dataset lengths'!$D$2+L118*'Base Line coverage'!$H$22*'Dataset lengths'!$G$2+M118*'Base Line coverage'!$I$22*'Dataset lengths'!$H$2+R118*'Base Line coverage'!$N$22*'Dataset lengths'!$M$2+S118*'Base Line coverage'!$O$22*'Dataset lengths'!$N$2+T118*'Base Line coverage'!$P$22*'Dataset lengths'!$O$2+U118*'Base Line coverage'!$Q$22*'Dataset lengths'!$P$2+V118*'Base Line coverage'!$R$22*'Dataset lengths'!$Q$2+W118*'Base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0.6101018098</v>
      </c>
      <c r="G118" s="15">
        <v>0.550020767041599</v>
      </c>
      <c r="H118" s="15">
        <v>0.617330644044908</v>
      </c>
      <c r="I118" s="15">
        <v>0.673922097809911</v>
      </c>
      <c r="J118" s="15">
        <v>0.771753109924211</v>
      </c>
      <c r="K118" s="15">
        <v>0.785375658449425</v>
      </c>
      <c r="L118" s="15">
        <v>0.776721047311307</v>
      </c>
      <c r="M118" s="15">
        <v>0.783032851728395</v>
      </c>
      <c r="N118" s="15">
        <v>0.709456382898713</v>
      </c>
      <c r="O118" s="15">
        <v>0.821100108550561</v>
      </c>
      <c r="P118" s="15">
        <v>0.782337828966755</v>
      </c>
      <c r="Q118" s="15">
        <v>0.719112509887344</v>
      </c>
      <c r="R118" s="15">
        <v>0.858956850872007</v>
      </c>
      <c r="S118" s="15">
        <v>0.370859407478392</v>
      </c>
      <c r="T118" s="15">
        <v>0.882163173664141</v>
      </c>
      <c r="U118" s="15">
        <v>0.821161954976733</v>
      </c>
      <c r="V118" s="15">
        <v>0.561320707975442</v>
      </c>
      <c r="W118" s="15">
        <v>0.396751354433362</v>
      </c>
    </row>
    <row r="119">
      <c r="A119" s="36" t="s">
        <v>215</v>
      </c>
      <c r="B119" s="24" t="s">
        <v>96</v>
      </c>
      <c r="C119" s="24">
        <f t="shared" si="12"/>
        <v>0.009922309899</v>
      </c>
      <c r="D119" s="29">
        <f t="shared" si="13"/>
        <v>0.004517379427</v>
      </c>
      <c r="E119" s="7">
        <f t="shared" si="3"/>
        <v>0.6635879918</v>
      </c>
      <c r="F119" s="29">
        <f>(G119*'Base Line coverage'!$C$22*'Dataset lengths'!$B$2+H119*'Base Line coverage'!$D$22*'Dataset lengths'!$C$2+I119*'Base Line coverage'!$E$22*'Dataset lengths'!$D$2+L119*'Base Line coverage'!$H$22*'Dataset lengths'!$G$2+M119*'Base Line coverage'!$I$22*'Dataset lengths'!$H$2+R119*'Base Line coverage'!$N$22*'Dataset lengths'!$M$2+S119*'Base Line coverage'!$O$22*'Dataset lengths'!$N$2+T119*'Base Line coverage'!$P$22*'Dataset lengths'!$O$2+U119*'Base Line coverage'!$Q$22*'Dataset lengths'!$P$2+V119*'Base Line coverage'!$R$22*'Dataset lengths'!$Q$2+W119*'Base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0.610047232</v>
      </c>
      <c r="G119" s="15">
        <v>0.551142374662942</v>
      </c>
      <c r="H119" s="15">
        <v>0.615516275884537</v>
      </c>
      <c r="I119" s="15">
        <v>0.674137363533945</v>
      </c>
      <c r="J119" s="15">
        <v>0.771223735996187</v>
      </c>
      <c r="K119" s="15">
        <v>0.784912289330922</v>
      </c>
      <c r="L119" s="15">
        <v>0.776246556726192</v>
      </c>
      <c r="M119" s="15">
        <v>0.783030532801938</v>
      </c>
      <c r="N119" s="15">
        <v>0.707836241097241</v>
      </c>
      <c r="O119" s="15">
        <v>0.820920788331876</v>
      </c>
      <c r="P119" s="15">
        <v>0.783637934769271</v>
      </c>
      <c r="Q119" s="15">
        <v>0.718855242264268</v>
      </c>
      <c r="R119" s="15">
        <v>0.860027760385333</v>
      </c>
      <c r="S119" s="15">
        <v>0.370807119091321</v>
      </c>
      <c r="T119" s="15">
        <v>0.890174746381575</v>
      </c>
      <c r="U119" s="15">
        <v>0.820633985620952</v>
      </c>
      <c r="V119" s="15">
        <v>0.561575788746968</v>
      </c>
      <c r="W119" s="15">
        <v>0.396175405606668</v>
      </c>
    </row>
    <row r="120">
      <c r="A120" s="36" t="s">
        <v>215</v>
      </c>
      <c r="B120" s="24" t="s">
        <v>98</v>
      </c>
      <c r="C120" s="24">
        <f t="shared" si="12"/>
        <v>0.0004865130297</v>
      </c>
      <c r="D120" s="29">
        <f t="shared" si="13"/>
        <v>-0.0004052800006</v>
      </c>
      <c r="E120" s="7">
        <f t="shared" si="3"/>
        <v>0.6541521949</v>
      </c>
      <c r="F120" s="29">
        <f>(G120*'Base Line coverage'!$C$22*'Dataset lengths'!$B$2+H120*'Base Line coverage'!$D$22*'Dataset lengths'!$C$2+I120*'Base Line coverage'!$E$22*'Dataset lengths'!$D$2+L120*'Base Line coverage'!$H$22*'Dataset lengths'!$G$2+M120*'Base Line coverage'!$I$22*'Dataset lengths'!$H$2+R120*'Base Line coverage'!$N$22*'Dataset lengths'!$M$2+S120*'Base Line coverage'!$O$22*'Dataset lengths'!$N$2+T120*'Base Line coverage'!$P$22*'Dataset lengths'!$O$2+U120*'Base Line coverage'!$Q$22*'Dataset lengths'!$P$2+V120*'Base Line coverage'!$R$22*'Dataset lengths'!$Q$2+W120*'Base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0.6051245726</v>
      </c>
      <c r="G120" s="15">
        <v>0.547280254458798</v>
      </c>
      <c r="H120" s="15">
        <v>0.621289865444664</v>
      </c>
      <c r="I120" s="15">
        <v>0.690679178787372</v>
      </c>
      <c r="J120" s="15">
        <v>0.77289305304157</v>
      </c>
      <c r="K120" s="15">
        <v>0.779260192013244</v>
      </c>
      <c r="L120" s="15">
        <v>0.775149425722504</v>
      </c>
      <c r="M120" s="15">
        <v>0.763899662343117</v>
      </c>
      <c r="N120" s="15">
        <v>0.674755877589156</v>
      </c>
      <c r="O120" s="15">
        <v>0.83382323670671</v>
      </c>
      <c r="P120" s="15">
        <v>0.778906621900322</v>
      </c>
      <c r="Q120" s="15">
        <v>0.677789179200092</v>
      </c>
      <c r="R120" s="15">
        <v>0.863480897183404</v>
      </c>
      <c r="S120" s="15">
        <v>0.303920216569596</v>
      </c>
      <c r="T120" s="15">
        <v>0.879937736798187</v>
      </c>
      <c r="U120" s="15">
        <v>0.814260055056332</v>
      </c>
      <c r="V120" s="15">
        <v>0.559262673721006</v>
      </c>
      <c r="W120" s="15">
        <v>0.376514177796973</v>
      </c>
    </row>
    <row r="121">
      <c r="A121" s="36" t="s">
        <v>215</v>
      </c>
      <c r="B121" s="24" t="s">
        <v>99</v>
      </c>
      <c r="C121" s="24">
        <f t="shared" si="12"/>
        <v>-0.003727679274</v>
      </c>
      <c r="D121" s="29">
        <f t="shared" si="13"/>
        <v>-0.01067490346</v>
      </c>
      <c r="E121" s="7">
        <f t="shared" si="3"/>
        <v>0.6499380026</v>
      </c>
      <c r="F121" s="29">
        <f>(G121*'Base Line coverage'!$C$22*'Dataset lengths'!$B$2+H121*'Base Line coverage'!$D$22*'Dataset lengths'!$C$2+I121*'Base Line coverage'!$E$22*'Dataset lengths'!$D$2+L121*'Base Line coverage'!$H$22*'Dataset lengths'!$G$2+M121*'Base Line coverage'!$I$22*'Dataset lengths'!$H$2+R121*'Base Line coverage'!$N$22*'Dataset lengths'!$M$2+S121*'Base Line coverage'!$O$22*'Dataset lengths'!$N$2+T121*'Base Line coverage'!$P$22*'Dataset lengths'!$O$2+U121*'Base Line coverage'!$Q$22*'Dataset lengths'!$P$2+V121*'Base Line coverage'!$R$22*'Dataset lengths'!$Q$2+W121*'Base Line coverage'!$S$22*'Dataset lengths'!$R$2)/('Base Line coverage'!$C$22*'Dataset lengths'!$B$2+'Base Line coverage'!$D$22*'Dataset lengths'!$C$2+'Base Line coverage'!$E$22*'Dataset lengths'!$D$2+'Base Line coverage'!$H$22*'Dataset lengths'!$G$2+'Base Line coverage'!$I$22*'Dataset lengths'!$H$2+'Base Line coverage'!$N$22*'Dataset lengths'!$M$2+'Base Line coverage'!$O$22*'Dataset lengths'!$N$2+'Base Line coverage'!$P$22*'Dataset lengths'!$O$2+'Base Line coverage'!$Q$22*'Dataset lengths'!$P$2+'Base Line coverage'!$R$22*'Dataset lengths'!$Q$2+'Base Line coverage'!$S$22*'Dataset lengths'!$R$2)</f>
        <v>0.5948549492</v>
      </c>
      <c r="G121" s="24">
        <v>0.542802646573362</v>
      </c>
      <c r="H121" s="24">
        <v>0.623442079718836</v>
      </c>
      <c r="I121" s="24">
        <v>0.680971130584806</v>
      </c>
      <c r="J121" s="24">
        <v>0.758675953942978</v>
      </c>
      <c r="K121" s="24">
        <v>0.763953303980073</v>
      </c>
      <c r="L121" s="24">
        <v>0.760587594258342</v>
      </c>
      <c r="M121" s="24">
        <v>0.755381017798073</v>
      </c>
      <c r="N121" s="24">
        <v>0.668241565240448</v>
      </c>
      <c r="O121" s="24">
        <v>0.827445175168516</v>
      </c>
      <c r="P121" s="24">
        <v>0.770960227800668</v>
      </c>
      <c r="Q121" s="24">
        <v>0.673769653858803</v>
      </c>
      <c r="R121" s="24">
        <v>0.868442049418607</v>
      </c>
      <c r="S121" s="24">
        <v>0.303717096296747</v>
      </c>
      <c r="T121" s="24">
        <v>0.89573833854646</v>
      </c>
      <c r="U121" s="24">
        <v>0.810523235678105</v>
      </c>
      <c r="V121" s="24">
        <v>0.55663688869259</v>
      </c>
      <c r="W121" s="24">
        <v>0.351075950978678</v>
      </c>
      <c r="X121" s="31" t="s">
        <v>80</v>
      </c>
    </row>
    <row r="122">
      <c r="A122" s="36" t="s">
        <v>216</v>
      </c>
      <c r="B122" s="24" t="s">
        <v>73</v>
      </c>
      <c r="C122" s="24">
        <f t="shared" ref="C122:C141" si="14">E122-$E$122</f>
        <v>0</v>
      </c>
      <c r="D122" s="29">
        <f t="shared" ref="D122:D141" si="15">F122-$F$122</f>
        <v>0</v>
      </c>
      <c r="E122" s="7">
        <f t="shared" si="3"/>
        <v>0.6099382612</v>
      </c>
      <c r="F122" s="29">
        <f>(G122*'Base Line coverage'!$C$10*'Dataset lengths'!$B$2+H122*'Base Line coverage'!$D$10*'Dataset lengths'!$C$2+I122*'Base Line coverage'!$E$10*'Dataset lengths'!$D$2+L122*'Base Line coverage'!$H$10*'Dataset lengths'!$G$2+M122*'Base Line coverage'!$I$10*'Dataset lengths'!$H$2+R122*'Base Line coverage'!$N$10*'Dataset lengths'!$M$2+S122*'Base Line coverage'!$O$10*'Dataset lengths'!$N$2+T122*'Base Line coverage'!$P$10*'Dataset lengths'!$O$2+U122*'Base Line coverage'!$Q$10*'Dataset lengths'!$P$2+V122*'Base Line coverage'!$R$10*'Dataset lengths'!$Q$2+W122*'Base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0.5451076973</v>
      </c>
      <c r="G122" s="15">
        <v>0.412118390528247</v>
      </c>
      <c r="H122" s="15">
        <v>0.742721556536051</v>
      </c>
      <c r="I122" s="15">
        <v>0.714329921037397</v>
      </c>
      <c r="J122" s="15">
        <v>0.788956789919348</v>
      </c>
      <c r="K122" s="15">
        <v>0.789884358871239</v>
      </c>
      <c r="L122" s="15">
        <v>0.789354822770892</v>
      </c>
      <c r="M122" s="15">
        <v>0.742808344175707</v>
      </c>
      <c r="N122" s="15">
        <v>0.686171109513665</v>
      </c>
      <c r="O122" s="15">
        <v>0.770265695676819</v>
      </c>
      <c r="P122" s="15">
        <v>0.728701763036683</v>
      </c>
      <c r="Q122" s="15">
        <v>0.708952313904305</v>
      </c>
      <c r="R122" s="15">
        <v>0.7135535653178</v>
      </c>
      <c r="S122" s="15">
        <v>0.46992579005815</v>
      </c>
      <c r="T122" s="15">
        <v>0.712362340791855</v>
      </c>
      <c r="U122" s="15">
        <v>0.582207948616427</v>
      </c>
      <c r="V122" s="15">
        <v>0.314924461167603</v>
      </c>
      <c r="W122" s="15">
        <v>0.515013731869503</v>
      </c>
      <c r="X122" s="12"/>
    </row>
    <row r="123">
      <c r="A123" s="36" t="s">
        <v>216</v>
      </c>
      <c r="B123" s="24" t="s">
        <v>75</v>
      </c>
      <c r="C123" s="24">
        <f t="shared" si="14"/>
        <v>-0.05172578848</v>
      </c>
      <c r="D123" s="29">
        <f t="shared" si="15"/>
        <v>-0.05437208774</v>
      </c>
      <c r="E123" s="7">
        <f t="shared" si="3"/>
        <v>0.5582124727</v>
      </c>
      <c r="F123" s="29">
        <f>(G123*'Base Line coverage'!$C$10*'Dataset lengths'!$B$2+H123*'Base Line coverage'!$D$10*'Dataset lengths'!$C$2+I123*'Base Line coverage'!$E$10*'Dataset lengths'!$D$2+L123*'Base Line coverage'!$H$10*'Dataset lengths'!$G$2+M123*'Base Line coverage'!$I$10*'Dataset lengths'!$H$2+R123*'Base Line coverage'!$N$10*'Dataset lengths'!$M$2+S123*'Base Line coverage'!$O$10*'Dataset lengths'!$N$2+T123*'Base Line coverage'!$P$10*'Dataset lengths'!$O$2+U123*'Base Line coverage'!$Q$10*'Dataset lengths'!$P$2+V123*'Base Line coverage'!$R$10*'Dataset lengths'!$Q$2+W123*'Base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0.4907356096</v>
      </c>
      <c r="G123" s="15">
        <v>0.333154935516139</v>
      </c>
      <c r="H123" s="15">
        <v>0.693015788400015</v>
      </c>
      <c r="I123" s="15">
        <v>0.625277058273645</v>
      </c>
      <c r="J123" s="15">
        <v>0.739650818943321</v>
      </c>
      <c r="K123" s="15">
        <v>0.739962585890667</v>
      </c>
      <c r="L123" s="15">
        <v>0.73990304683039</v>
      </c>
      <c r="M123" s="15">
        <v>0.700700322709841</v>
      </c>
      <c r="N123" s="15">
        <v>0.650802075430208</v>
      </c>
      <c r="O123" s="15">
        <v>0.715321263390814</v>
      </c>
      <c r="P123" s="15">
        <v>0.667533125343582</v>
      </c>
      <c r="Q123" s="15">
        <v>0.674963735654536</v>
      </c>
      <c r="R123" s="15">
        <v>0.69246320449414</v>
      </c>
      <c r="S123" s="15">
        <v>0.453603768925034</v>
      </c>
      <c r="T123" s="15">
        <v>0.656948962829602</v>
      </c>
      <c r="U123" s="15">
        <v>0.528809182684507</v>
      </c>
      <c r="V123" s="15">
        <v>0.282884222914253</v>
      </c>
      <c r="W123" s="15">
        <v>0.433576705965173</v>
      </c>
    </row>
    <row r="124">
      <c r="A124" s="36" t="s">
        <v>216</v>
      </c>
      <c r="B124" s="24" t="s">
        <v>76</v>
      </c>
      <c r="C124" s="24">
        <f t="shared" si="14"/>
        <v>-0.002881843473</v>
      </c>
      <c r="D124" s="29">
        <f t="shared" si="15"/>
        <v>-0.00008559859956</v>
      </c>
      <c r="E124" s="7">
        <f t="shared" si="3"/>
        <v>0.6070564177</v>
      </c>
      <c r="F124" s="29">
        <f>(G124*'Base Line coverage'!$C$10*'Dataset lengths'!$B$2+H124*'Base Line coverage'!$D$10*'Dataset lengths'!$C$2+I124*'Base Line coverage'!$E$10*'Dataset lengths'!$D$2+L124*'Base Line coverage'!$H$10*'Dataset lengths'!$G$2+M124*'Base Line coverage'!$I$10*'Dataset lengths'!$H$2+R124*'Base Line coverage'!$N$10*'Dataset lengths'!$M$2+S124*'Base Line coverage'!$O$10*'Dataset lengths'!$N$2+T124*'Base Line coverage'!$P$10*'Dataset lengths'!$O$2+U124*'Base Line coverage'!$Q$10*'Dataset lengths'!$P$2+V124*'Base Line coverage'!$R$10*'Dataset lengths'!$Q$2+W124*'Base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0.5450220987</v>
      </c>
      <c r="G124" s="15">
        <v>0.420394741537379</v>
      </c>
      <c r="H124" s="15">
        <v>0.738625521420788</v>
      </c>
      <c r="I124" s="15">
        <v>0.711681051625426</v>
      </c>
      <c r="J124" s="15">
        <v>0.784680915029094</v>
      </c>
      <c r="K124" s="15">
        <v>0.788047285746847</v>
      </c>
      <c r="L124" s="15">
        <v>0.785892744505551</v>
      </c>
      <c r="M124" s="15">
        <v>0.733851013307895</v>
      </c>
      <c r="N124" s="15">
        <v>0.676948561980502</v>
      </c>
      <c r="O124" s="15">
        <v>0.759062485694246</v>
      </c>
      <c r="P124" s="15">
        <v>0.725134849050142</v>
      </c>
      <c r="Q124" s="15">
        <v>0.696914739319057</v>
      </c>
      <c r="R124" s="15">
        <v>0.726666743031993</v>
      </c>
      <c r="S124" s="15">
        <v>0.441046511660965</v>
      </c>
      <c r="T124" s="15">
        <v>0.715923039777382</v>
      </c>
      <c r="U124" s="15">
        <v>0.57066374819467</v>
      </c>
      <c r="V124" s="15">
        <v>0.319190533429969</v>
      </c>
      <c r="W124" s="15">
        <v>0.513684946171286</v>
      </c>
    </row>
    <row r="125">
      <c r="A125" s="36" t="s">
        <v>216</v>
      </c>
      <c r="B125" s="24" t="s">
        <v>77</v>
      </c>
      <c r="C125" s="24">
        <f t="shared" si="14"/>
        <v>-0.002463958501</v>
      </c>
      <c r="D125" s="29">
        <f t="shared" si="15"/>
        <v>0.0003617436113</v>
      </c>
      <c r="E125" s="7">
        <f t="shared" si="3"/>
        <v>0.6074743027</v>
      </c>
      <c r="F125" s="29">
        <f>(G125*'Base Line coverage'!$C$10*'Dataset lengths'!$B$2+H125*'Base Line coverage'!$D$10*'Dataset lengths'!$C$2+I125*'Base Line coverage'!$E$10*'Dataset lengths'!$D$2+L125*'Base Line coverage'!$H$10*'Dataset lengths'!$G$2+M125*'Base Line coverage'!$I$10*'Dataset lengths'!$H$2+R125*'Base Line coverage'!$N$10*'Dataset lengths'!$M$2+S125*'Base Line coverage'!$O$10*'Dataset lengths'!$N$2+T125*'Base Line coverage'!$P$10*'Dataset lengths'!$O$2+U125*'Base Line coverage'!$Q$10*'Dataset lengths'!$P$2+V125*'Base Line coverage'!$R$10*'Dataset lengths'!$Q$2+W125*'Base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0.5454694409</v>
      </c>
      <c r="G125" s="15">
        <v>0.420695125187218</v>
      </c>
      <c r="H125" s="15">
        <v>0.738502160630925</v>
      </c>
      <c r="I125" s="15">
        <v>0.712119110762561</v>
      </c>
      <c r="J125" s="15">
        <v>0.785186209306425</v>
      </c>
      <c r="K125" s="15">
        <v>0.788264640632765</v>
      </c>
      <c r="L125" s="15">
        <v>0.786283591329054</v>
      </c>
      <c r="M125" s="15">
        <v>0.734667411828345</v>
      </c>
      <c r="N125" s="15">
        <v>0.67774119789078</v>
      </c>
      <c r="O125" s="15">
        <v>0.759956934945047</v>
      </c>
      <c r="P125" s="15">
        <v>0.726572337166841</v>
      </c>
      <c r="Q125" s="15">
        <v>0.697081250725246</v>
      </c>
      <c r="R125" s="15">
        <v>0.724568634597722</v>
      </c>
      <c r="S125" s="15">
        <v>0.443544287689468</v>
      </c>
      <c r="T125" s="15">
        <v>0.712807428165046</v>
      </c>
      <c r="U125" s="15">
        <v>0.575292370733441</v>
      </c>
      <c r="V125" s="15">
        <v>0.319540726774679</v>
      </c>
      <c r="W125" s="15">
        <v>0.514196481655245</v>
      </c>
    </row>
    <row r="126">
      <c r="A126" s="36" t="s">
        <v>216</v>
      </c>
      <c r="B126" s="24" t="s">
        <v>78</v>
      </c>
      <c r="C126" s="24">
        <f t="shared" si="14"/>
        <v>-0.001981139043</v>
      </c>
      <c r="D126" s="29">
        <f t="shared" si="15"/>
        <v>0.002005792661</v>
      </c>
      <c r="E126" s="7">
        <f t="shared" si="3"/>
        <v>0.6079571221</v>
      </c>
      <c r="F126" s="29">
        <f>(G126*'Base Line coverage'!$C$10*'Dataset lengths'!$B$2+H126*'Base Line coverage'!$D$10*'Dataset lengths'!$C$2+I126*'Base Line coverage'!$E$10*'Dataset lengths'!$D$2+L126*'Base Line coverage'!$H$10*'Dataset lengths'!$G$2+M126*'Base Line coverage'!$I$10*'Dataset lengths'!$H$2+R126*'Base Line coverage'!$N$10*'Dataset lengths'!$M$2+S126*'Base Line coverage'!$O$10*'Dataset lengths'!$N$2+T126*'Base Line coverage'!$P$10*'Dataset lengths'!$O$2+U126*'Base Line coverage'!$Q$10*'Dataset lengths'!$P$2+V126*'Base Line coverage'!$R$10*'Dataset lengths'!$Q$2+W126*'Base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0.54711349</v>
      </c>
      <c r="G126" s="15">
        <v>0.41678989701353</v>
      </c>
      <c r="H126" s="15">
        <v>0.740023356543782</v>
      </c>
      <c r="I126" s="15">
        <v>0.720291156921474</v>
      </c>
      <c r="J126" s="15">
        <v>0.791301364232999</v>
      </c>
      <c r="K126" s="15">
        <v>0.794925829045174</v>
      </c>
      <c r="L126" s="15">
        <v>0.792484444187632</v>
      </c>
      <c r="M126" s="15">
        <v>0.73516488975718</v>
      </c>
      <c r="N126" s="15">
        <v>0.686123116421652</v>
      </c>
      <c r="O126" s="15">
        <v>0.76744247815384</v>
      </c>
      <c r="P126" s="15">
        <v>0.737480827991814</v>
      </c>
      <c r="Q126" s="15">
        <v>0.688123387103112</v>
      </c>
      <c r="R126" s="15">
        <v>0.717946479852054</v>
      </c>
      <c r="S126" s="15">
        <v>0.435445620969032</v>
      </c>
      <c r="T126" s="15">
        <v>0.729943292032892</v>
      </c>
      <c r="U126" s="15">
        <v>0.563042387442296</v>
      </c>
      <c r="V126" s="15">
        <v>0.315622178056393</v>
      </c>
      <c r="W126" s="15">
        <v>0.520774640625093</v>
      </c>
    </row>
    <row r="127">
      <c r="A127" s="36" t="s">
        <v>216</v>
      </c>
      <c r="B127" s="24" t="s">
        <v>79</v>
      </c>
      <c r="C127" s="24">
        <f t="shared" si="14"/>
        <v>-0.0001562971743</v>
      </c>
      <c r="D127" s="29">
        <f t="shared" si="15"/>
        <v>-0.0007361056255</v>
      </c>
      <c r="E127" s="7">
        <f t="shared" si="3"/>
        <v>0.609781964</v>
      </c>
      <c r="F127" s="29">
        <f>(G127*'Base Line coverage'!$C$10*'Dataset lengths'!$B$2+H127*'Base Line coverage'!$D$10*'Dataset lengths'!$C$2+I127*'Base Line coverage'!$E$10*'Dataset lengths'!$D$2+L127*'Base Line coverage'!$H$10*'Dataset lengths'!$G$2+M127*'Base Line coverage'!$I$10*'Dataset lengths'!$H$2+R127*'Base Line coverage'!$N$10*'Dataset lengths'!$M$2+S127*'Base Line coverage'!$O$10*'Dataset lengths'!$N$2+T127*'Base Line coverage'!$P$10*'Dataset lengths'!$O$2+U127*'Base Line coverage'!$Q$10*'Dataset lengths'!$P$2+V127*'Base Line coverage'!$R$10*'Dataset lengths'!$Q$2+W127*'Base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0.5443715917</v>
      </c>
      <c r="G127" s="15">
        <v>0.410181384499341</v>
      </c>
      <c r="H127" s="15">
        <v>0.744461045204632</v>
      </c>
      <c r="I127" s="15">
        <v>0.712214732051155</v>
      </c>
      <c r="J127" s="15">
        <v>0.788599475403032</v>
      </c>
      <c r="K127" s="15">
        <v>0.789689691384359</v>
      </c>
      <c r="L127" s="15">
        <v>0.78902003121216</v>
      </c>
      <c r="M127" s="15">
        <v>0.740123845782649</v>
      </c>
      <c r="N127" s="15">
        <v>0.68237553083829</v>
      </c>
      <c r="O127" s="15">
        <v>0.76827165484504</v>
      </c>
      <c r="P127" s="15">
        <v>0.726361237513339</v>
      </c>
      <c r="Q127" s="15">
        <v>0.707375705905166</v>
      </c>
      <c r="R127" s="15">
        <v>0.715454976086358</v>
      </c>
      <c r="S127" s="15">
        <v>0.473941940403497</v>
      </c>
      <c r="T127" s="15">
        <v>0.709469272866115</v>
      </c>
      <c r="U127" s="15">
        <v>0.58431435485452</v>
      </c>
      <c r="V127" s="15">
        <v>0.31416734317282</v>
      </c>
      <c r="W127" s="15">
        <v>0.514252677819247</v>
      </c>
    </row>
    <row r="128">
      <c r="A128" s="36" t="s">
        <v>216</v>
      </c>
      <c r="B128" s="24" t="s">
        <v>81</v>
      </c>
      <c r="C128" s="24">
        <f t="shared" si="14"/>
        <v>0.01185308545</v>
      </c>
      <c r="D128" s="29">
        <f t="shared" si="15"/>
        <v>0.01552264935</v>
      </c>
      <c r="E128" s="7">
        <f t="shared" si="3"/>
        <v>0.6217913466</v>
      </c>
      <c r="F128" s="29">
        <f>(G128*'Base Line coverage'!$C$10*'Dataset lengths'!$B$2+H128*'Base Line coverage'!$D$10*'Dataset lengths'!$C$2+I128*'Base Line coverage'!$E$10*'Dataset lengths'!$D$2+L128*'Base Line coverage'!$H$10*'Dataset lengths'!$G$2+M128*'Base Line coverage'!$I$10*'Dataset lengths'!$H$2+R128*'Base Line coverage'!$N$10*'Dataset lengths'!$M$2+S128*'Base Line coverage'!$O$10*'Dataset lengths'!$N$2+T128*'Base Line coverage'!$P$10*'Dataset lengths'!$O$2+U128*'Base Line coverage'!$Q$10*'Dataset lengths'!$P$2+V128*'Base Line coverage'!$R$10*'Dataset lengths'!$Q$2+W128*'Base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0.5606303467</v>
      </c>
      <c r="G128" s="15">
        <v>0.432541240955509</v>
      </c>
      <c r="H128" s="15">
        <v>0.730424059525191</v>
      </c>
      <c r="I128" s="15">
        <v>0.719562502803107</v>
      </c>
      <c r="J128" s="15">
        <v>0.808055755979878</v>
      </c>
      <c r="K128" s="15">
        <v>0.809286448471902</v>
      </c>
      <c r="L128" s="15">
        <v>0.808833611777791</v>
      </c>
      <c r="M128" s="15">
        <v>0.752802917207179</v>
      </c>
      <c r="N128" s="15">
        <v>0.702726851528009</v>
      </c>
      <c r="O128" s="15">
        <v>0.775430117974952</v>
      </c>
      <c r="P128" s="15">
        <v>0.758108279848222</v>
      </c>
      <c r="Q128" s="15">
        <v>0.706955677132797</v>
      </c>
      <c r="R128" s="15">
        <v>0.724590489893912</v>
      </c>
      <c r="S128" s="15">
        <v>0.471090212216366</v>
      </c>
      <c r="T128" s="15">
        <v>0.749972223826477</v>
      </c>
      <c r="U128" s="15">
        <v>0.589087963796692</v>
      </c>
      <c r="V128" s="15">
        <v>0.333378036218187</v>
      </c>
      <c r="W128" s="15">
        <v>0.527421554640902</v>
      </c>
    </row>
    <row r="129">
      <c r="A129" s="36" t="s">
        <v>216</v>
      </c>
      <c r="B129" s="24" t="s">
        <v>85</v>
      </c>
      <c r="C129" s="24">
        <f t="shared" si="14"/>
        <v>0.001653211339</v>
      </c>
      <c r="D129" s="29">
        <f t="shared" si="15"/>
        <v>0.003045585762</v>
      </c>
      <c r="E129" s="7">
        <f t="shared" si="3"/>
        <v>0.6115914725</v>
      </c>
      <c r="F129" s="29">
        <f>(G129*'Base Line coverage'!$C$10*'Dataset lengths'!$B$2+H129*'Base Line coverage'!$D$10*'Dataset lengths'!$C$2+I129*'Base Line coverage'!$E$10*'Dataset lengths'!$D$2+L129*'Base Line coverage'!$H$10*'Dataset lengths'!$G$2+M129*'Base Line coverage'!$I$10*'Dataset lengths'!$H$2+R129*'Base Line coverage'!$N$10*'Dataset lengths'!$M$2+S129*'Base Line coverage'!$O$10*'Dataset lengths'!$N$2+T129*'Base Line coverage'!$P$10*'Dataset lengths'!$O$2+U129*'Base Line coverage'!$Q$10*'Dataset lengths'!$P$2+V129*'Base Line coverage'!$R$10*'Dataset lengths'!$Q$2+W129*'Base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0.5481532831</v>
      </c>
      <c r="G129" s="15">
        <v>0.417682466088892</v>
      </c>
      <c r="H129" s="15">
        <v>0.741113805007262</v>
      </c>
      <c r="I129" s="15">
        <v>0.719383906743551</v>
      </c>
      <c r="J129" s="15">
        <v>0.791540031547285</v>
      </c>
      <c r="K129" s="15">
        <v>0.79388453144694</v>
      </c>
      <c r="L129" s="15">
        <v>0.792339438204204</v>
      </c>
      <c r="M129" s="15">
        <v>0.745876693101187</v>
      </c>
      <c r="N129" s="15">
        <v>0.698755798109961</v>
      </c>
      <c r="O129" s="15">
        <v>0.771476465793382</v>
      </c>
      <c r="P129" s="15">
        <v>0.73800020015519</v>
      </c>
      <c r="Q129" s="15">
        <v>0.704408502648935</v>
      </c>
      <c r="R129" s="15">
        <v>0.724175239266296</v>
      </c>
      <c r="S129" s="15">
        <v>0.450301556172375</v>
      </c>
      <c r="T129" s="15">
        <v>0.72905311728651</v>
      </c>
      <c r="U129" s="15">
        <v>0.570704782082425</v>
      </c>
      <c r="V129" s="15">
        <v>0.317956656035171</v>
      </c>
      <c r="W129" s="15">
        <v>0.518918537614257</v>
      </c>
    </row>
    <row r="130">
      <c r="A130" s="36" t="s">
        <v>216</v>
      </c>
      <c r="B130" s="24" t="s">
        <v>87</v>
      </c>
      <c r="C130" s="24">
        <f t="shared" si="14"/>
        <v>0.01389655066</v>
      </c>
      <c r="D130" s="29">
        <f t="shared" si="15"/>
        <v>0.01757642422</v>
      </c>
      <c r="E130" s="7">
        <f t="shared" si="3"/>
        <v>0.6238348118</v>
      </c>
      <c r="F130" s="29">
        <f>(G130*'Base Line coverage'!$C$10*'Dataset lengths'!$B$2+H130*'Base Line coverage'!$D$10*'Dataset lengths'!$C$2+I130*'Base Line coverage'!$E$10*'Dataset lengths'!$D$2+L130*'Base Line coverage'!$H$10*'Dataset lengths'!$G$2+M130*'Base Line coverage'!$I$10*'Dataset lengths'!$H$2+R130*'Base Line coverage'!$N$10*'Dataset lengths'!$M$2+S130*'Base Line coverage'!$O$10*'Dataset lengths'!$N$2+T130*'Base Line coverage'!$P$10*'Dataset lengths'!$O$2+U130*'Base Line coverage'!$Q$10*'Dataset lengths'!$P$2+V130*'Base Line coverage'!$R$10*'Dataset lengths'!$Q$2+W130*'Base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0.5626841215</v>
      </c>
      <c r="G130" s="15">
        <v>0.433650451199042</v>
      </c>
      <c r="H130" s="15">
        <v>0.726798369149878</v>
      </c>
      <c r="I130" s="15">
        <v>0.726687283767462</v>
      </c>
      <c r="J130" s="15">
        <v>0.807486342140563</v>
      </c>
      <c r="K130" s="15">
        <v>0.812722287001423</v>
      </c>
      <c r="L130" s="15">
        <v>0.809352122952364</v>
      </c>
      <c r="M130" s="15">
        <v>0.752776863386393</v>
      </c>
      <c r="N130" s="15">
        <v>0.700547665193791</v>
      </c>
      <c r="O130" s="15">
        <v>0.785019445989359</v>
      </c>
      <c r="P130" s="15">
        <v>0.754288381356295</v>
      </c>
      <c r="Q130" s="15">
        <v>0.718959499405981</v>
      </c>
      <c r="R130" s="15">
        <v>0.732043145894812</v>
      </c>
      <c r="S130" s="15">
        <v>0.456228243737591</v>
      </c>
      <c r="T130" s="15">
        <v>0.766885544007727</v>
      </c>
      <c r="U130" s="15">
        <v>0.591744224130703</v>
      </c>
      <c r="V130" s="15">
        <v>0.337687424120399</v>
      </c>
      <c r="W130" s="15">
        <v>0.528329257753636</v>
      </c>
    </row>
    <row r="131">
      <c r="A131" s="36" t="s">
        <v>216</v>
      </c>
      <c r="B131" s="24" t="s">
        <v>88</v>
      </c>
      <c r="C131" s="24">
        <f t="shared" si="14"/>
        <v>-0.00288170232</v>
      </c>
      <c r="D131" s="29">
        <f t="shared" si="15"/>
        <v>-0.0001121179465</v>
      </c>
      <c r="E131" s="7">
        <f t="shared" si="3"/>
        <v>0.6070565588</v>
      </c>
      <c r="F131" s="29">
        <f>(G131*'Base Line coverage'!$C$10*'Dataset lengths'!$B$2+H131*'Base Line coverage'!$D$10*'Dataset lengths'!$C$2+I131*'Base Line coverage'!$E$10*'Dataset lengths'!$D$2+L131*'Base Line coverage'!$H$10*'Dataset lengths'!$G$2+M131*'Base Line coverage'!$I$10*'Dataset lengths'!$H$2+R131*'Base Line coverage'!$N$10*'Dataset lengths'!$M$2+S131*'Base Line coverage'!$O$10*'Dataset lengths'!$N$2+T131*'Base Line coverage'!$P$10*'Dataset lengths'!$O$2+U131*'Base Line coverage'!$Q$10*'Dataset lengths'!$P$2+V131*'Base Line coverage'!$R$10*'Dataset lengths'!$Q$2+W131*'Base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0.5449955794</v>
      </c>
      <c r="G131" s="15">
        <v>0.419217387842899</v>
      </c>
      <c r="H131" s="15">
        <v>0.73976572032627</v>
      </c>
      <c r="I131" s="15">
        <v>0.712105718021839</v>
      </c>
      <c r="J131" s="15">
        <v>0.785353241921759</v>
      </c>
      <c r="K131" s="15">
        <v>0.788670793091207</v>
      </c>
      <c r="L131" s="15">
        <v>0.786531152945022</v>
      </c>
      <c r="M131" s="15">
        <v>0.734603845961924</v>
      </c>
      <c r="N131" s="15">
        <v>0.677141284240617</v>
      </c>
      <c r="O131" s="15">
        <v>0.760511393061222</v>
      </c>
      <c r="P131" s="15">
        <v>0.726192022711723</v>
      </c>
      <c r="Q131" s="15">
        <v>0.697584535200708</v>
      </c>
      <c r="R131" s="15">
        <v>0.724546779301531</v>
      </c>
      <c r="S131" s="15">
        <v>0.440133475979049</v>
      </c>
      <c r="T131" s="15">
        <v>0.715923039777382</v>
      </c>
      <c r="U131" s="15">
        <v>0.572441883330722</v>
      </c>
      <c r="V131" s="15">
        <v>0.318604701894529</v>
      </c>
      <c r="W131" s="15">
        <v>0.513748441966624</v>
      </c>
    </row>
    <row r="132">
      <c r="A132" s="36" t="s">
        <v>216</v>
      </c>
      <c r="B132" s="24" t="s">
        <v>89</v>
      </c>
      <c r="C132" s="24">
        <f t="shared" si="14"/>
        <v>-0.001831289042</v>
      </c>
      <c r="D132" s="29">
        <f t="shared" si="15"/>
        <v>0.001436334412</v>
      </c>
      <c r="E132" s="7">
        <f t="shared" si="3"/>
        <v>0.6081069721</v>
      </c>
      <c r="F132" s="29">
        <f>(G132*'Base Line coverage'!$C$10*'Dataset lengths'!$B$2+H132*'Base Line coverage'!$D$10*'Dataset lengths'!$C$2+I132*'Base Line coverage'!$E$10*'Dataset lengths'!$D$2+L132*'Base Line coverage'!$H$10*'Dataset lengths'!$G$2+M132*'Base Line coverage'!$I$10*'Dataset lengths'!$H$2+R132*'Base Line coverage'!$N$10*'Dataset lengths'!$M$2+S132*'Base Line coverage'!$O$10*'Dataset lengths'!$N$2+T132*'Base Line coverage'!$P$10*'Dataset lengths'!$O$2+U132*'Base Line coverage'!$Q$10*'Dataset lengths'!$P$2+V132*'Base Line coverage'!$R$10*'Dataset lengths'!$Q$2+W132*'Base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0.5465440317</v>
      </c>
      <c r="G132" s="15">
        <v>0.41323442534772</v>
      </c>
      <c r="H132" s="15">
        <v>0.739710385650982</v>
      </c>
      <c r="I132" s="15">
        <v>0.722108013771288</v>
      </c>
      <c r="J132" s="15">
        <v>0.787437216117556</v>
      </c>
      <c r="K132" s="15">
        <v>0.791360960435092</v>
      </c>
      <c r="L132" s="15">
        <v>0.788761881505727</v>
      </c>
      <c r="M132" s="15">
        <v>0.735462394380923</v>
      </c>
      <c r="N132" s="15">
        <v>0.679066257165578</v>
      </c>
      <c r="O132" s="15">
        <v>0.767526400016185</v>
      </c>
      <c r="P132" s="15">
        <v>0.730829513512449</v>
      </c>
      <c r="Q132" s="15">
        <v>0.694767342220324</v>
      </c>
      <c r="R132" s="15">
        <v>0.734687636733841</v>
      </c>
      <c r="S132" s="15">
        <v>0.426275042313659</v>
      </c>
      <c r="T132" s="15">
        <v>0.724157156181411</v>
      </c>
      <c r="U132" s="15">
        <v>0.566089837506239</v>
      </c>
      <c r="V132" s="15">
        <v>0.317128536669629</v>
      </c>
      <c r="W132" s="15">
        <v>0.521561383350568</v>
      </c>
    </row>
    <row r="133">
      <c r="A133" s="36" t="s">
        <v>216</v>
      </c>
      <c r="B133" s="24" t="s">
        <v>90</v>
      </c>
      <c r="C133" s="24">
        <f t="shared" si="14"/>
        <v>0.008299615973</v>
      </c>
      <c r="D133" s="29">
        <f t="shared" si="15"/>
        <v>0.01657390901</v>
      </c>
      <c r="E133" s="7">
        <f t="shared" si="3"/>
        <v>0.6182378771</v>
      </c>
      <c r="F133" s="29">
        <f>(G133*'Base Line coverage'!$C$10*'Dataset lengths'!$B$2+H133*'Base Line coverage'!$D$10*'Dataset lengths'!$C$2+I133*'Base Line coverage'!$E$10*'Dataset lengths'!$D$2+L133*'Base Line coverage'!$H$10*'Dataset lengths'!$G$2+M133*'Base Line coverage'!$I$10*'Dataset lengths'!$H$2+R133*'Base Line coverage'!$N$10*'Dataset lengths'!$M$2+S133*'Base Line coverage'!$O$10*'Dataset lengths'!$N$2+T133*'Base Line coverage'!$P$10*'Dataset lengths'!$O$2+U133*'Base Line coverage'!$Q$10*'Dataset lengths'!$P$2+V133*'Base Line coverage'!$R$10*'Dataset lengths'!$Q$2+W133*'Base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0.5616816063</v>
      </c>
      <c r="G133" s="24">
        <v>0.441757090531347</v>
      </c>
      <c r="H133" s="24">
        <v>0.710939654275281</v>
      </c>
      <c r="I133" s="24">
        <v>0.717732331762371</v>
      </c>
      <c r="J133" s="24">
        <v>0.803609655225784</v>
      </c>
      <c r="K133" s="24">
        <v>0.80854183963273</v>
      </c>
      <c r="L133" s="24">
        <v>0.805532138526246</v>
      </c>
      <c r="M133" s="24">
        <v>0.741897278892819</v>
      </c>
      <c r="N133" s="24">
        <v>0.6888515986918</v>
      </c>
      <c r="O133" s="24">
        <v>0.765086210480318</v>
      </c>
      <c r="P133" s="24">
        <v>0.753008380282684</v>
      </c>
      <c r="Q133" s="24">
        <v>0.694161300705906</v>
      </c>
      <c r="R133" s="24">
        <v>0.729464220944354</v>
      </c>
      <c r="S133" s="24">
        <v>0.451476033789642</v>
      </c>
      <c r="T133" s="24">
        <v>0.730165835719487</v>
      </c>
      <c r="U133" s="24">
        <v>0.6048230919545</v>
      </c>
      <c r="V133" s="24">
        <v>0.341722244579237</v>
      </c>
      <c r="W133" s="24">
        <v>0.525106727597958</v>
      </c>
    </row>
    <row r="134">
      <c r="A134" s="36" t="s">
        <v>216</v>
      </c>
      <c r="B134" s="24" t="s">
        <v>91</v>
      </c>
      <c r="C134" s="24">
        <f t="shared" si="14"/>
        <v>0.01108981092</v>
      </c>
      <c r="D134" s="29">
        <f t="shared" si="15"/>
        <v>0.01765871897</v>
      </c>
      <c r="E134" s="7">
        <f t="shared" si="3"/>
        <v>0.6210280721</v>
      </c>
      <c r="F134" s="29">
        <f>(G134*'Base Line coverage'!$C$10*'Dataset lengths'!$B$2+H134*'Base Line coverage'!$D$10*'Dataset lengths'!$C$2+I134*'Base Line coverage'!$E$10*'Dataset lengths'!$D$2+L134*'Base Line coverage'!$H$10*'Dataset lengths'!$G$2+M134*'Base Line coverage'!$I$10*'Dataset lengths'!$H$2+R134*'Base Line coverage'!$N$10*'Dataset lengths'!$M$2+S134*'Base Line coverage'!$O$10*'Dataset lengths'!$N$2+T134*'Base Line coverage'!$P$10*'Dataset lengths'!$O$2+U134*'Base Line coverage'!$Q$10*'Dataset lengths'!$P$2+V134*'Base Line coverage'!$R$10*'Dataset lengths'!$Q$2+W134*'Base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0.5627664163</v>
      </c>
      <c r="G134" s="15">
        <v>0.438307556264373</v>
      </c>
      <c r="H134" s="15">
        <v>0.719431496301749</v>
      </c>
      <c r="I134" s="15">
        <v>0.734702282694998</v>
      </c>
      <c r="J134" s="15">
        <v>0.811824830437116</v>
      </c>
      <c r="K134" s="15">
        <v>0.820727181636548</v>
      </c>
      <c r="L134" s="15">
        <v>0.814789044338153</v>
      </c>
      <c r="M134" s="15">
        <v>0.742690760963572</v>
      </c>
      <c r="N134" s="15">
        <v>0.69739661874631</v>
      </c>
      <c r="O134" s="15">
        <v>0.768367053201381</v>
      </c>
      <c r="P134" s="15">
        <v>0.756709325795258</v>
      </c>
      <c r="Q134" s="15">
        <v>0.695872917953307</v>
      </c>
      <c r="R134" s="15">
        <v>0.739605078376663</v>
      </c>
      <c r="S134" s="15">
        <v>0.425719980973991</v>
      </c>
      <c r="T134" s="15">
        <v>0.760876864469651</v>
      </c>
      <c r="U134" s="15">
        <v>0.592594993403492</v>
      </c>
      <c r="V134" s="15">
        <v>0.331142845273031</v>
      </c>
      <c r="W134" s="15">
        <v>0.531447889918501</v>
      </c>
    </row>
    <row r="135">
      <c r="A135" s="36" t="s">
        <v>216</v>
      </c>
      <c r="B135" s="24" t="s">
        <v>92</v>
      </c>
      <c r="C135" s="24">
        <f t="shared" si="14"/>
        <v>-0.0007330227691</v>
      </c>
      <c r="D135" s="29">
        <f t="shared" si="15"/>
        <v>0.002595289066</v>
      </c>
      <c r="E135" s="7">
        <f t="shared" si="3"/>
        <v>0.6092052384</v>
      </c>
      <c r="F135" s="29">
        <f>(G135*'Base Line coverage'!$C$10*'Dataset lengths'!$B$2+H135*'Base Line coverage'!$D$10*'Dataset lengths'!$C$2+I135*'Base Line coverage'!$E$10*'Dataset lengths'!$D$2+L135*'Base Line coverage'!$H$10*'Dataset lengths'!$G$2+M135*'Base Line coverage'!$I$10*'Dataset lengths'!$H$2+R135*'Base Line coverage'!$N$10*'Dataset lengths'!$M$2+S135*'Base Line coverage'!$O$10*'Dataset lengths'!$N$2+T135*'Base Line coverage'!$P$10*'Dataset lengths'!$O$2+U135*'Base Line coverage'!$Q$10*'Dataset lengths'!$P$2+V135*'Base Line coverage'!$R$10*'Dataset lengths'!$Q$2+W135*'Base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0.5477029864</v>
      </c>
      <c r="G135" s="15">
        <v>0.419370982928572</v>
      </c>
      <c r="H135" s="15">
        <v>0.738257723510271</v>
      </c>
      <c r="I135" s="15">
        <v>0.722131513252808</v>
      </c>
      <c r="J135" s="15">
        <v>0.790322237667957</v>
      </c>
      <c r="K135" s="15">
        <v>0.795766301148219</v>
      </c>
      <c r="L135" s="15">
        <v>0.792167018379863</v>
      </c>
      <c r="M135" s="15">
        <v>0.73624932889462</v>
      </c>
      <c r="N135" s="15">
        <v>0.686504811481568</v>
      </c>
      <c r="O135" s="15">
        <v>0.769884102251457</v>
      </c>
      <c r="P135" s="15">
        <v>0.732716007241357</v>
      </c>
      <c r="Q135" s="15">
        <v>0.696665722261152</v>
      </c>
      <c r="R135" s="15">
        <v>0.729617208017686</v>
      </c>
      <c r="S135" s="15">
        <v>0.433796525684513</v>
      </c>
      <c r="T135" s="15">
        <v>0.723044437748434</v>
      </c>
      <c r="U135" s="15">
        <v>0.56899230116678</v>
      </c>
      <c r="V135" s="15">
        <v>0.31572529843296</v>
      </c>
      <c r="W135" s="15">
        <v>0.521905284393341</v>
      </c>
    </row>
    <row r="136">
      <c r="A136" s="36" t="s">
        <v>216</v>
      </c>
      <c r="B136" s="24" t="s">
        <v>93</v>
      </c>
      <c r="C136" s="24">
        <f t="shared" si="14"/>
        <v>0.005946757442</v>
      </c>
      <c r="D136" s="29">
        <f t="shared" si="15"/>
        <v>0.01515462501</v>
      </c>
      <c r="E136" s="7">
        <f t="shared" si="3"/>
        <v>0.6158850186</v>
      </c>
      <c r="F136" s="29">
        <f>(G136*'Base Line coverage'!$C$10*'Dataset lengths'!$B$2+H136*'Base Line coverage'!$D$10*'Dataset lengths'!$C$2+I136*'Base Line coverage'!$E$10*'Dataset lengths'!$D$2+L136*'Base Line coverage'!$H$10*'Dataset lengths'!$G$2+M136*'Base Line coverage'!$I$10*'Dataset lengths'!$H$2+R136*'Base Line coverage'!$N$10*'Dataset lengths'!$M$2+S136*'Base Line coverage'!$O$10*'Dataset lengths'!$N$2+T136*'Base Line coverage'!$P$10*'Dataset lengths'!$O$2+U136*'Base Line coverage'!$Q$10*'Dataset lengths'!$P$2+V136*'Base Line coverage'!$R$10*'Dataset lengths'!$Q$2+W136*'Base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0.5602623223</v>
      </c>
      <c r="G136" s="15">
        <v>0.438454561481744</v>
      </c>
      <c r="H136" s="15">
        <v>0.708240185139083</v>
      </c>
      <c r="I136" s="15">
        <v>0.721067320576575</v>
      </c>
      <c r="J136" s="15">
        <v>0.802737550389057</v>
      </c>
      <c r="K136" s="15">
        <v>0.810627879952756</v>
      </c>
      <c r="L136" s="15">
        <v>0.805610474900379</v>
      </c>
      <c r="M136" s="15">
        <v>0.738519967118748</v>
      </c>
      <c r="N136" s="15">
        <v>0.683261903256406</v>
      </c>
      <c r="O136" s="15">
        <v>0.765390337571207</v>
      </c>
      <c r="P136" s="15">
        <v>0.7460722488105</v>
      </c>
      <c r="Q136" s="15">
        <v>0.697472777545203</v>
      </c>
      <c r="R136" s="15">
        <v>0.725705109999618</v>
      </c>
      <c r="S136" s="15">
        <v>0.434806093773328</v>
      </c>
      <c r="T136" s="15">
        <v>0.73194618521225</v>
      </c>
      <c r="U136" s="15">
        <v>0.608568118110278</v>
      </c>
      <c r="V136" s="15">
        <v>0.340835022463833</v>
      </c>
      <c r="W136" s="15">
        <v>0.520982165959071</v>
      </c>
    </row>
    <row r="137">
      <c r="A137" s="36" t="s">
        <v>216</v>
      </c>
      <c r="B137" s="24" t="s">
        <v>94</v>
      </c>
      <c r="C137" s="24">
        <f t="shared" si="14"/>
        <v>0.01109127986</v>
      </c>
      <c r="D137" s="29">
        <f t="shared" si="15"/>
        <v>0.01765932975</v>
      </c>
      <c r="E137" s="7">
        <f t="shared" si="3"/>
        <v>0.621029541</v>
      </c>
      <c r="F137" s="29">
        <f>(G137*'Base Line coverage'!$C$10*'Dataset lengths'!$B$2+H137*'Base Line coverage'!$D$10*'Dataset lengths'!$C$2+I137*'Base Line coverage'!$E$10*'Dataset lengths'!$D$2+L137*'Base Line coverage'!$H$10*'Dataset lengths'!$G$2+M137*'Base Line coverage'!$I$10*'Dataset lengths'!$H$2+R137*'Base Line coverage'!$N$10*'Dataset lengths'!$M$2+S137*'Base Line coverage'!$O$10*'Dataset lengths'!$N$2+T137*'Base Line coverage'!$P$10*'Dataset lengths'!$O$2+U137*'Base Line coverage'!$Q$10*'Dataset lengths'!$P$2+V137*'Base Line coverage'!$R$10*'Dataset lengths'!$Q$2+W137*'Base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0.562767027</v>
      </c>
      <c r="G137" s="15">
        <v>0.438307435901482</v>
      </c>
      <c r="H137" s="15">
        <v>0.719440634138035</v>
      </c>
      <c r="I137" s="15">
        <v>0.734710425690823</v>
      </c>
      <c r="J137" s="15">
        <v>0.811825391604794</v>
      </c>
      <c r="K137" s="15">
        <v>0.820727853855778</v>
      </c>
      <c r="L137" s="15">
        <v>0.81478979855999</v>
      </c>
      <c r="M137" s="15">
        <v>0.742690760963572</v>
      </c>
      <c r="N137" s="15">
        <v>0.69739661874631</v>
      </c>
      <c r="O137" s="15">
        <v>0.768367053201381</v>
      </c>
      <c r="P137" s="15">
        <v>0.756709325795258</v>
      </c>
      <c r="Q137" s="15">
        <v>0.695872917953307</v>
      </c>
      <c r="R137" s="15">
        <v>0.739605078376663</v>
      </c>
      <c r="S137" s="15">
        <v>0.425719980973991</v>
      </c>
      <c r="T137" s="15">
        <v>0.760876864469651</v>
      </c>
      <c r="U137" s="15">
        <v>0.592594993403492</v>
      </c>
      <c r="V137" s="15">
        <v>0.331142461213259</v>
      </c>
      <c r="W137" s="15">
        <v>0.531446517589029</v>
      </c>
    </row>
    <row r="138">
      <c r="A138" s="36" t="s">
        <v>216</v>
      </c>
      <c r="B138" s="24" t="s">
        <v>95</v>
      </c>
      <c r="C138" s="24">
        <f t="shared" si="14"/>
        <v>0.01233127124</v>
      </c>
      <c r="D138" s="29">
        <f t="shared" si="15"/>
        <v>0.01717353046</v>
      </c>
      <c r="E138" s="7">
        <f t="shared" si="3"/>
        <v>0.6222695324</v>
      </c>
      <c r="F138" s="29">
        <f>(G138*'Base Line coverage'!$C$10*'Dataset lengths'!$B$2+H138*'Base Line coverage'!$D$10*'Dataset lengths'!$C$2+I138*'Base Line coverage'!$E$10*'Dataset lengths'!$D$2+L138*'Base Line coverage'!$H$10*'Dataset lengths'!$G$2+M138*'Base Line coverage'!$I$10*'Dataset lengths'!$H$2+R138*'Base Line coverage'!$N$10*'Dataset lengths'!$M$2+S138*'Base Line coverage'!$O$10*'Dataset lengths'!$N$2+T138*'Base Line coverage'!$P$10*'Dataset lengths'!$O$2+U138*'Base Line coverage'!$Q$10*'Dataset lengths'!$P$2+V138*'Base Line coverage'!$R$10*'Dataset lengths'!$Q$2+W138*'Base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0.5622812278</v>
      </c>
      <c r="G138" s="15">
        <v>0.438553313215965</v>
      </c>
      <c r="H138" s="15">
        <v>0.719365246988674</v>
      </c>
      <c r="I138" s="15">
        <v>0.721834372454997</v>
      </c>
      <c r="J138" s="15">
        <v>0.80780335281129</v>
      </c>
      <c r="K138" s="15">
        <v>0.812504734050911</v>
      </c>
      <c r="L138" s="15">
        <v>0.809513947237042</v>
      </c>
      <c r="M138" s="15">
        <v>0.747214304444802</v>
      </c>
      <c r="N138" s="15">
        <v>0.699048256014415</v>
      </c>
      <c r="O138" s="15">
        <v>0.770645137259557</v>
      </c>
      <c r="P138" s="15">
        <v>0.76363875569114</v>
      </c>
      <c r="Q138" s="15">
        <v>0.695092864518909</v>
      </c>
      <c r="R138" s="15">
        <v>0.742424411585214</v>
      </c>
      <c r="S138" s="15">
        <v>0.440073143224737</v>
      </c>
      <c r="T138" s="15">
        <v>0.765105194514964</v>
      </c>
      <c r="U138" s="15">
        <v>0.596167677230699</v>
      </c>
      <c r="V138" s="15">
        <v>0.338830789772508</v>
      </c>
      <c r="W138" s="15">
        <v>0.525882455892427</v>
      </c>
    </row>
    <row r="139">
      <c r="A139" s="36" t="s">
        <v>216</v>
      </c>
      <c r="B139" s="24" t="s">
        <v>96</v>
      </c>
      <c r="C139" s="24">
        <f t="shared" si="14"/>
        <v>0.01135739809</v>
      </c>
      <c r="D139" s="29">
        <f t="shared" si="15"/>
        <v>0.01690790854</v>
      </c>
      <c r="E139" s="7">
        <f t="shared" si="3"/>
        <v>0.6212956593</v>
      </c>
      <c r="F139" s="29">
        <f>(G139*'Base Line coverage'!$C$10*'Dataset lengths'!$B$2+H139*'Base Line coverage'!$D$10*'Dataset lengths'!$C$2+I139*'Base Line coverage'!$E$10*'Dataset lengths'!$D$2+L139*'Base Line coverage'!$H$10*'Dataset lengths'!$G$2+M139*'Base Line coverage'!$I$10*'Dataset lengths'!$H$2+R139*'Base Line coverage'!$N$10*'Dataset lengths'!$M$2+S139*'Base Line coverage'!$O$10*'Dataset lengths'!$N$2+T139*'Base Line coverage'!$P$10*'Dataset lengths'!$O$2+U139*'Base Line coverage'!$Q$10*'Dataset lengths'!$P$2+V139*'Base Line coverage'!$R$10*'Dataset lengths'!$Q$2+W139*'Base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0.5620156058</v>
      </c>
      <c r="G139" s="15">
        <v>0.437755848879217</v>
      </c>
      <c r="H139" s="15">
        <v>0.719207111655167</v>
      </c>
      <c r="I139" s="15">
        <v>0.721786077420273</v>
      </c>
      <c r="J139" s="15">
        <v>0.80780339782474</v>
      </c>
      <c r="K139" s="15">
        <v>0.812689912443113</v>
      </c>
      <c r="L139" s="15">
        <v>0.80952448255798</v>
      </c>
      <c r="M139" s="15">
        <v>0.746742334706998</v>
      </c>
      <c r="N139" s="15">
        <v>0.697876174720409</v>
      </c>
      <c r="O139" s="15">
        <v>0.770227679790458</v>
      </c>
      <c r="P139" s="15">
        <v>0.763977185294372</v>
      </c>
      <c r="Q139" s="15">
        <v>0.694085545516604</v>
      </c>
      <c r="R139" s="15">
        <v>0.742511832769976</v>
      </c>
      <c r="S139" s="15">
        <v>0.437782509652704</v>
      </c>
      <c r="T139" s="15">
        <v>0.756425990737743</v>
      </c>
      <c r="U139" s="15">
        <v>0.598481988500084</v>
      </c>
      <c r="V139" s="15">
        <v>0.338608574384082</v>
      </c>
      <c r="W139" s="15">
        <v>0.525425500541779</v>
      </c>
    </row>
    <row r="140">
      <c r="A140" s="36" t="s">
        <v>216</v>
      </c>
      <c r="B140" s="24" t="s">
        <v>98</v>
      </c>
      <c r="C140" s="24">
        <f t="shared" si="14"/>
        <v>-0.001001719686</v>
      </c>
      <c r="D140" s="29">
        <f t="shared" si="15"/>
        <v>0.002561746954</v>
      </c>
      <c r="E140" s="7">
        <f t="shared" si="3"/>
        <v>0.6089365415</v>
      </c>
      <c r="F140" s="29">
        <f>(G140*'Base Line coverage'!$C$10*'Dataset lengths'!$B$2+H140*'Base Line coverage'!$D$10*'Dataset lengths'!$C$2+I140*'Base Line coverage'!$E$10*'Dataset lengths'!$D$2+L140*'Base Line coverage'!$H$10*'Dataset lengths'!$G$2+M140*'Base Line coverage'!$I$10*'Dataset lengths'!$H$2+R140*'Base Line coverage'!$N$10*'Dataset lengths'!$M$2+S140*'Base Line coverage'!$O$10*'Dataset lengths'!$N$2+T140*'Base Line coverage'!$P$10*'Dataset lengths'!$O$2+U140*'Base Line coverage'!$Q$10*'Dataset lengths'!$P$2+V140*'Base Line coverage'!$R$10*'Dataset lengths'!$Q$2+W140*'Base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0.5476694443</v>
      </c>
      <c r="G140" s="15">
        <v>0.419256499764449</v>
      </c>
      <c r="H140" s="15">
        <v>0.737617821141455</v>
      </c>
      <c r="I140" s="15">
        <v>0.721864535577796</v>
      </c>
      <c r="J140" s="15">
        <v>0.790411951724703</v>
      </c>
      <c r="K140" s="15">
        <v>0.795936564676239</v>
      </c>
      <c r="L140" s="15">
        <v>0.792281187381324</v>
      </c>
      <c r="M140" s="15">
        <v>0.736387236815117</v>
      </c>
      <c r="N140" s="15">
        <v>0.68669378428137</v>
      </c>
      <c r="O140" s="15">
        <v>0.769630902102674</v>
      </c>
      <c r="P140" s="15">
        <v>0.732766269063619</v>
      </c>
      <c r="Q140" s="15">
        <v>0.696985244148704</v>
      </c>
      <c r="R140" s="15">
        <v>0.729486076240544</v>
      </c>
      <c r="S140" s="15">
        <v>0.434882515262123</v>
      </c>
      <c r="T140" s="15">
        <v>0.722376806688648</v>
      </c>
      <c r="U140" s="15">
        <v>0.566533003493994</v>
      </c>
      <c r="V140" s="15">
        <v>0.315694086578323</v>
      </c>
      <c r="W140" s="15">
        <v>0.521922187374533</v>
      </c>
    </row>
    <row r="141">
      <c r="A141" s="36" t="s">
        <v>216</v>
      </c>
      <c r="B141" s="24" t="s">
        <v>99</v>
      </c>
      <c r="C141" s="24">
        <f t="shared" si="14"/>
        <v>-0.001264584771</v>
      </c>
      <c r="D141" s="29">
        <f t="shared" si="15"/>
        <v>0.002102778111</v>
      </c>
      <c r="E141" s="7">
        <f t="shared" si="3"/>
        <v>0.6086736764</v>
      </c>
      <c r="F141" s="29">
        <f>(G141*'Base Line coverage'!$C$10*'Dataset lengths'!$B$2+H141*'Base Line coverage'!$D$10*'Dataset lengths'!$C$2+I141*'Base Line coverage'!$E$10*'Dataset lengths'!$D$2+L141*'Base Line coverage'!$H$10*'Dataset lengths'!$G$2+M141*'Base Line coverage'!$I$10*'Dataset lengths'!$H$2+R141*'Base Line coverage'!$N$10*'Dataset lengths'!$M$2+S141*'Base Line coverage'!$O$10*'Dataset lengths'!$N$2+T141*'Base Line coverage'!$P$10*'Dataset lengths'!$O$2+U141*'Base Line coverage'!$Q$10*'Dataset lengths'!$P$2+V141*'Base Line coverage'!$R$10*'Dataset lengths'!$Q$2+W141*'Base Line coverage'!$S$10*'Dataset lengths'!$R$2)/('Base Line coverage'!$C$10*'Dataset lengths'!$B$2+'Base Line coverage'!$D$10*'Dataset lengths'!$C$2+'Base Line coverage'!$E$10*'Dataset lengths'!$D$2+'Base Line coverage'!$H$10*'Dataset lengths'!$G$2+'Base Line coverage'!$I$10*'Dataset lengths'!$H$2+'Base Line coverage'!$N$10*'Dataset lengths'!$M$2+'Base Line coverage'!$O$10*'Dataset lengths'!$N$2+'Base Line coverage'!$P$10*'Dataset lengths'!$O$2+'Base Line coverage'!$Q$10*'Dataset lengths'!$P$2+'Base Line coverage'!$R$10*'Dataset lengths'!$Q$2+'Base Line coverage'!$S$10*'Dataset lengths'!$R$2)</f>
        <v>0.5472104754</v>
      </c>
      <c r="G141" s="15">
        <v>0.415259729593732</v>
      </c>
      <c r="H141" s="15">
        <v>0.738904986913873</v>
      </c>
      <c r="I141" s="15">
        <v>0.719666686019787</v>
      </c>
      <c r="J141" s="15">
        <v>0.787827923861837</v>
      </c>
      <c r="K141" s="15">
        <v>0.790826317443759</v>
      </c>
      <c r="L141" s="15">
        <v>0.788943522240928</v>
      </c>
      <c r="M141" s="15">
        <v>0.740396387845115</v>
      </c>
      <c r="N141" s="15">
        <v>0.685647309907866</v>
      </c>
      <c r="O141" s="15">
        <v>0.768436629446231</v>
      </c>
      <c r="P141" s="15">
        <v>0.728410244467562</v>
      </c>
      <c r="Q141" s="15">
        <v>0.703347179947326</v>
      </c>
      <c r="R141" s="15">
        <v>0.733179621296708</v>
      </c>
      <c r="S141" s="15">
        <v>0.4275219192361</v>
      </c>
      <c r="T141" s="15">
        <v>0.723044437748434</v>
      </c>
      <c r="U141" s="15">
        <v>0.569271331603515</v>
      </c>
      <c r="V141" s="15">
        <v>0.319718334289685</v>
      </c>
      <c r="W141" s="15">
        <v>0.519503483595324</v>
      </c>
    </row>
  </sheetData>
  <conditionalFormatting sqref="D2:D141 F82:F141">
    <cfRule type="cellIs" dxfId="0" priority="1" operator="greaterThan">
      <formula>0</formula>
    </cfRule>
  </conditionalFormatting>
  <conditionalFormatting sqref="D2:D141 F82:F141">
    <cfRule type="cellIs" dxfId="1" priority="2" operator="lessThan">
      <formula>0</formula>
    </cfRule>
  </conditionalFormatting>
  <conditionalFormatting sqref="C1 D1:D1018 F82:F141">
    <cfRule type="cellIs" dxfId="2" priority="3" operator="greaterThan">
      <formula>0.02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 t="s">
        <v>104</v>
      </c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>
      <c r="A2" s="1" t="s">
        <v>0</v>
      </c>
      <c r="B2" s="1" t="s">
        <v>105</v>
      </c>
      <c r="C2" s="1" t="s">
        <v>106</v>
      </c>
      <c r="D2" s="2" t="s">
        <v>71</v>
      </c>
      <c r="E2" s="3" t="s">
        <v>72</v>
      </c>
      <c r="F2" s="4" t="s">
        <v>107</v>
      </c>
      <c r="G2" s="4" t="s">
        <v>108</v>
      </c>
      <c r="H2" s="4" t="s">
        <v>109</v>
      </c>
      <c r="I2" s="4" t="s">
        <v>110</v>
      </c>
      <c r="J2" s="4" t="s">
        <v>111</v>
      </c>
      <c r="K2" s="4" t="s">
        <v>112</v>
      </c>
      <c r="L2" s="4" t="s">
        <v>113</v>
      </c>
      <c r="M2" s="4" t="s">
        <v>114</v>
      </c>
      <c r="N2" s="4" t="s">
        <v>115</v>
      </c>
      <c r="O2" s="4" t="s">
        <v>116</v>
      </c>
      <c r="P2" s="4" t="s">
        <v>117</v>
      </c>
      <c r="Q2" s="4" t="s">
        <v>14</v>
      </c>
      <c r="R2" s="4" t="s">
        <v>118</v>
      </c>
      <c r="S2" s="4" t="s">
        <v>119</v>
      </c>
      <c r="T2" s="4" t="s">
        <v>120</v>
      </c>
      <c r="U2" s="4" t="s">
        <v>121</v>
      </c>
      <c r="V2" s="4" t="s">
        <v>19</v>
      </c>
    </row>
    <row r="3">
      <c r="A3" s="24" t="s">
        <v>122</v>
      </c>
      <c r="B3" s="44">
        <f>D3-'Base Line'!C7</f>
        <v>-0.001698031902</v>
      </c>
      <c r="C3" s="44">
        <f>E3-'Base Line'!D7</f>
        <v>-0.002595098921</v>
      </c>
      <c r="D3" s="7">
        <f t="shared" ref="D3:D11" si="1">AVERAGE(F3,G3,H3,K3,L3,Q3,R3,S3,T3,U3,V3)</f>
        <v>0.6734785294</v>
      </c>
      <c r="E3" s="7">
        <f>(F3*'Cascade coverage'!C2*'Dataset lengths'!$B$2+G3*'Cascade coverage'!D2*'Dataset lengths'!$C$2+H3*'Cascade coverage'!E2*'Dataset lengths'!$D$2+K3*'Cascade coverage'!H2*'Dataset lengths'!$G$2+L3*'Cascade coverage'!I2*'Dataset lengths'!$H$2+Q3*'Cascade coverage'!N2*'Dataset lengths'!$M$2+R3*'Cascade coverage'!O2*'Dataset lengths'!$N$2+S3*'Cascade coverage'!P2*'Dataset lengths'!$O$2+T3*'Cascade coverage'!Q2*'Dataset lengths'!$P$2+U3*'Cascade coverage'!R2*'Dataset lengths'!$Q$2+V3*'Cascade coverage'!S2*'Dataset lengths'!$R$2)/('Cascade coverage'!C2*'Dataset lengths'!$B$2+'Cascade coverage'!D2*'Dataset lengths'!$C$2+'Cascade coverage'!E2*'Dataset lengths'!$D$2+'Cascade coverage'!H2*'Dataset lengths'!$G$2+'Cascade coverage'!I2*'Dataset lengths'!$H$2+'Cascade coverage'!N2*'Dataset lengths'!$M$2+'Cascade coverage'!O2*'Dataset lengths'!$N$2+'Cascade coverage'!P2*'Dataset lengths'!$O$2+'Cascade coverage'!Q2*'Dataset lengths'!$P$2+'Cascade coverage'!R2*'Dataset lengths'!$Q$2+'Cascade coverage'!S2*'Dataset lengths'!$R$2)</f>
        <v>0.6176604579</v>
      </c>
      <c r="F3" s="15">
        <v>0.503098918741399</v>
      </c>
      <c r="G3" s="15">
        <v>0.726390720120002</v>
      </c>
      <c r="H3" s="15">
        <v>0.76162101078072</v>
      </c>
      <c r="I3" s="15">
        <v>0.835428179916721</v>
      </c>
      <c r="J3" s="15">
        <v>0.838559177182665</v>
      </c>
      <c r="K3" s="15">
        <v>0.836545846033329</v>
      </c>
      <c r="L3" s="15">
        <v>0.785669061888164</v>
      </c>
      <c r="M3" s="15">
        <v>0.734271811037708</v>
      </c>
      <c r="N3" s="15">
        <v>0.833840451447704</v>
      </c>
      <c r="O3" s="15">
        <v>0.735870774285348</v>
      </c>
      <c r="P3" s="15">
        <v>0.763252283503601</v>
      </c>
      <c r="Q3" s="15">
        <v>0.862694106520552</v>
      </c>
      <c r="R3" s="15">
        <v>0.447303018283085</v>
      </c>
      <c r="S3" s="15">
        <v>0.851897232287167</v>
      </c>
      <c r="T3" s="15">
        <v>0.624937903732031</v>
      </c>
      <c r="U3" s="15">
        <v>0.426030748740061</v>
      </c>
      <c r="V3" s="15">
        <v>0.582075256151467</v>
      </c>
    </row>
    <row r="4">
      <c r="A4" s="24" t="s">
        <v>123</v>
      </c>
      <c r="B4" s="44">
        <f>D4-'Base Line'!C22</f>
        <v>-0.0005782875341</v>
      </c>
      <c r="C4" s="44">
        <f>E4-'Base Line'!D22</f>
        <v>-0.004462537501</v>
      </c>
      <c r="D4" s="7">
        <f t="shared" si="1"/>
        <v>0.6530873943</v>
      </c>
      <c r="E4" s="7">
        <f>(F4*'Cascade coverage'!C3*'Dataset lengths'!$B$2+G4*'Cascade coverage'!D3*'Dataset lengths'!$C$2+H4*'Cascade coverage'!E3*'Dataset lengths'!$D$2+K4*'Cascade coverage'!H3*'Dataset lengths'!$G$2+L4*'Cascade coverage'!I3*'Dataset lengths'!$H$2+Q4*'Cascade coverage'!N3*'Dataset lengths'!$M$2+R4*'Cascade coverage'!O3*'Dataset lengths'!$N$2+S4*'Cascade coverage'!P3*'Dataset lengths'!$O$2+T4*'Cascade coverage'!Q3*'Dataset lengths'!$P$2+U4*'Cascade coverage'!R3*'Dataset lengths'!$Q$2+V4*'Cascade coverage'!S3*'Dataset lengths'!$R$2)/('Cascade coverage'!C3*'Dataset lengths'!$B$2+'Cascade coverage'!D3*'Dataset lengths'!$C$2+'Cascade coverage'!E3*'Dataset lengths'!$D$2+'Cascade coverage'!H3*'Dataset lengths'!$G$2+'Cascade coverage'!I3*'Dataset lengths'!$H$2+'Cascade coverage'!N3*'Dataset lengths'!$M$2+'Cascade coverage'!O3*'Dataset lengths'!$N$2+'Cascade coverage'!P3*'Dataset lengths'!$O$2+'Cascade coverage'!Q3*'Dataset lengths'!$P$2+'Cascade coverage'!R3*'Dataset lengths'!$Q$2+'Cascade coverage'!S3*'Dataset lengths'!$R$2)</f>
        <v>0.6010673151</v>
      </c>
      <c r="F4" s="15">
        <v>0.541045926101289</v>
      </c>
      <c r="G4" s="15">
        <v>0.624524659489958</v>
      </c>
      <c r="H4" s="15">
        <v>0.692245946168948</v>
      </c>
      <c r="I4" s="15">
        <v>0.777179328289473</v>
      </c>
      <c r="J4" s="15">
        <v>0.783293381356699</v>
      </c>
      <c r="K4" s="15">
        <v>0.779563577152281</v>
      </c>
      <c r="L4" s="15">
        <v>0.756027725464815</v>
      </c>
      <c r="M4" s="15">
        <v>0.668073964364434</v>
      </c>
      <c r="N4" s="15">
        <v>0.825299788072167</v>
      </c>
      <c r="O4" s="15">
        <v>0.772940543597798</v>
      </c>
      <c r="P4" s="15">
        <v>0.66770023809808</v>
      </c>
      <c r="Q4" s="15">
        <v>0.863262344221501</v>
      </c>
      <c r="R4" s="15">
        <v>0.304402878604089</v>
      </c>
      <c r="S4" s="15">
        <v>0.877267212559042</v>
      </c>
      <c r="T4" s="15">
        <v>0.816114786782861</v>
      </c>
      <c r="U4" s="15">
        <v>0.557889600272227</v>
      </c>
      <c r="V4" s="15">
        <v>0.371616680863687</v>
      </c>
    </row>
    <row r="5">
      <c r="A5" s="24" t="s">
        <v>124</v>
      </c>
      <c r="B5" s="45">
        <f>D5-'Base Line'!C8</f>
        <v>0.0143200627</v>
      </c>
      <c r="C5" s="44">
        <f>E5-'Base Line'!D8</f>
        <v>-0.01430573161</v>
      </c>
      <c r="D5" s="7">
        <f t="shared" si="1"/>
        <v>0.6442282913</v>
      </c>
      <c r="E5" s="7">
        <f>(F5*'Cascade coverage'!C4*'Dataset lengths'!$B$2+G5*'Cascade coverage'!D4*'Dataset lengths'!$C$2+H5*'Cascade coverage'!E4*'Dataset lengths'!$D$2+K5*'Cascade coverage'!H4*'Dataset lengths'!$G$2+L5*'Cascade coverage'!I4*'Dataset lengths'!$H$2+Q5*'Cascade coverage'!N4*'Dataset lengths'!$M$2+R5*'Cascade coverage'!O4*'Dataset lengths'!$N$2+S5*'Cascade coverage'!P4*'Dataset lengths'!$O$2+T5*'Cascade coverage'!Q4*'Dataset lengths'!$P$2+U5*'Cascade coverage'!R4*'Dataset lengths'!$Q$2+V5*'Cascade coverage'!S4*'Dataset lengths'!$R$2)/('Cascade coverage'!C4*'Dataset lengths'!$B$2+'Cascade coverage'!D4*'Dataset lengths'!$C$2+'Cascade coverage'!E4*'Dataset lengths'!$D$2+'Cascade coverage'!H4*'Dataset lengths'!$G$2+'Cascade coverage'!I4*'Dataset lengths'!$H$2+'Cascade coverage'!N4*'Dataset lengths'!$M$2+'Cascade coverage'!O4*'Dataset lengths'!$N$2+'Cascade coverage'!P4*'Dataset lengths'!$O$2+'Cascade coverage'!Q4*'Dataset lengths'!$P$2+'Cascade coverage'!R4*'Dataset lengths'!$Q$2+'Cascade coverage'!S4*'Dataset lengths'!$R$2)</f>
        <v>0.5961339547</v>
      </c>
      <c r="F5" s="15">
        <v>0.524791200475037</v>
      </c>
      <c r="G5" s="15">
        <v>0.610040173661282</v>
      </c>
      <c r="H5" s="15">
        <v>0.679876054745951</v>
      </c>
      <c r="I5" s="15">
        <v>0.75455551049596</v>
      </c>
      <c r="J5" s="15">
        <v>0.755600902012432</v>
      </c>
      <c r="K5" s="15">
        <v>0.755600373607085</v>
      </c>
      <c r="L5" s="15">
        <v>0.719598618485727</v>
      </c>
      <c r="M5" s="15">
        <v>0.628742125675618</v>
      </c>
      <c r="N5" s="15">
        <v>0.778946946103805</v>
      </c>
      <c r="O5" s="15">
        <v>0.767882528884145</v>
      </c>
      <c r="P5" s="15">
        <v>0.604804679692819</v>
      </c>
      <c r="Q5" s="15">
        <v>0.823289007489403</v>
      </c>
      <c r="R5" s="15">
        <v>0.364548601377391</v>
      </c>
      <c r="S5" s="15">
        <v>0.873261426200325</v>
      </c>
      <c r="T5" s="15">
        <v>0.767752246674746</v>
      </c>
      <c r="U5" s="15">
        <v>0.545215946078006</v>
      </c>
      <c r="V5" s="15">
        <v>0.422537556002243</v>
      </c>
    </row>
    <row r="6">
      <c r="A6" s="24" t="s">
        <v>126</v>
      </c>
      <c r="B6" s="44">
        <f>D6-'Base Line'!C25</f>
        <v>-0.00194192308</v>
      </c>
      <c r="C6" s="44">
        <f>E6-'Base Line'!D25</f>
        <v>-0.00174673726</v>
      </c>
      <c r="D6" s="7">
        <f t="shared" si="1"/>
        <v>0.6279326176</v>
      </c>
      <c r="E6" s="7">
        <f>(F6*'Cascade coverage'!C5*'Dataset lengths'!$B$2+G6*'Cascade coverage'!D5*'Dataset lengths'!$C$2+H6*'Cascade coverage'!E5*'Dataset lengths'!$D$2+K6*'Cascade coverage'!H5*'Dataset lengths'!$G$2+L6*'Cascade coverage'!I5*'Dataset lengths'!$H$2+Q6*'Cascade coverage'!N5*'Dataset lengths'!$M$2+R6*'Cascade coverage'!O5*'Dataset lengths'!$N$2+S6*'Cascade coverage'!P5*'Dataset lengths'!$O$2+T6*'Cascade coverage'!Q5*'Dataset lengths'!$P$2+U6*'Cascade coverage'!R5*'Dataset lengths'!$Q$2+V6*'Cascade coverage'!S5*'Dataset lengths'!$R$2)/('Cascade coverage'!C5*'Dataset lengths'!$B$2+'Cascade coverage'!D5*'Dataset lengths'!$C$2+'Cascade coverage'!E5*'Dataset lengths'!$D$2+'Cascade coverage'!H5*'Dataset lengths'!$G$2+'Cascade coverage'!I5*'Dataset lengths'!$H$2+'Cascade coverage'!N5*'Dataset lengths'!$M$2+'Cascade coverage'!O5*'Dataset lengths'!$N$2+'Cascade coverage'!P5*'Dataset lengths'!$O$2+'Cascade coverage'!Q5*'Dataset lengths'!$P$2+'Cascade coverage'!R5*'Dataset lengths'!$Q$2+'Cascade coverage'!S5*'Dataset lengths'!$R$2)</f>
        <v>0.5708411919</v>
      </c>
      <c r="F6" s="15">
        <v>0.476738284030232</v>
      </c>
      <c r="G6" s="15">
        <v>0.71694118208499</v>
      </c>
      <c r="H6" s="15">
        <v>0.738352504944039</v>
      </c>
      <c r="I6" s="15">
        <v>0.807299895377168</v>
      </c>
      <c r="J6" s="15">
        <v>0.80544606000657</v>
      </c>
      <c r="K6" s="15">
        <v>0.806577779410215</v>
      </c>
      <c r="L6" s="15">
        <v>0.736679967178506</v>
      </c>
      <c r="M6" s="15">
        <v>0.67359504467609</v>
      </c>
      <c r="N6" s="15">
        <v>0.805133436278835</v>
      </c>
      <c r="O6" s="15">
        <v>0.715164578907396</v>
      </c>
      <c r="P6" s="15">
        <v>0.702881398040825</v>
      </c>
      <c r="Q6" s="15">
        <v>0.743910571726156</v>
      </c>
      <c r="R6" s="15">
        <v>0.440616138013542</v>
      </c>
      <c r="S6" s="15">
        <v>0.784243951562168</v>
      </c>
      <c r="T6" s="15">
        <v>0.578246810651805</v>
      </c>
      <c r="U6" s="15">
        <v>0.352196199835363</v>
      </c>
      <c r="V6" s="15">
        <v>0.532755403711195</v>
      </c>
    </row>
    <row r="7">
      <c r="A7" s="24" t="s">
        <v>127</v>
      </c>
      <c r="B7" s="44">
        <f>D7-'Base Line'!C5</f>
        <v>-0.001782466133</v>
      </c>
      <c r="C7" s="44">
        <f>E7-'Base Line'!D5</f>
        <v>-0.002267656999</v>
      </c>
      <c r="D7" s="7">
        <f t="shared" si="1"/>
        <v>0.6276708868</v>
      </c>
      <c r="E7" s="7">
        <f>(F7*'Cascade coverage'!C6*'Dataset lengths'!$B$2+G7*'Cascade coverage'!D6*'Dataset lengths'!$C$2+H7*'Cascade coverage'!E6*'Dataset lengths'!$D$2+K7*'Cascade coverage'!H6*'Dataset lengths'!$G$2+L7*'Cascade coverage'!I6*'Dataset lengths'!$H$2+Q7*'Cascade coverage'!N6*'Dataset lengths'!$M$2+R7*'Cascade coverage'!O6*'Dataset lengths'!$N$2+S7*'Cascade coverage'!P6*'Dataset lengths'!$O$2+T7*'Cascade coverage'!Q6*'Dataset lengths'!$P$2+U7*'Cascade coverage'!R6*'Dataset lengths'!$Q$2+V7*'Cascade coverage'!S6*'Dataset lengths'!$R$2)/('Cascade coverage'!C6*'Dataset lengths'!$B$2+'Cascade coverage'!D6*'Dataset lengths'!$C$2+'Cascade coverage'!E6*'Dataset lengths'!$D$2+'Cascade coverage'!H6*'Dataset lengths'!$G$2+'Cascade coverage'!I6*'Dataset lengths'!$H$2+'Cascade coverage'!N6*'Dataset lengths'!$M$2+'Cascade coverage'!O6*'Dataset lengths'!$N$2+'Cascade coverage'!P6*'Dataset lengths'!$O$2+'Cascade coverage'!Q6*'Dataset lengths'!$P$2+'Cascade coverage'!R6*'Dataset lengths'!$Q$2+'Cascade coverage'!S6*'Dataset lengths'!$R$2)</f>
        <v>0.5687940024</v>
      </c>
      <c r="F7" s="15">
        <v>0.453089334989384</v>
      </c>
      <c r="G7" s="15">
        <v>0.720544027869586</v>
      </c>
      <c r="H7" s="15">
        <v>0.735663836967265</v>
      </c>
      <c r="I7" s="15">
        <v>0.829093183506701</v>
      </c>
      <c r="J7" s="15">
        <v>0.828594235317622</v>
      </c>
      <c r="K7" s="15">
        <v>0.829077992651275</v>
      </c>
      <c r="L7" s="15">
        <v>0.774642975805457</v>
      </c>
      <c r="M7" s="15">
        <v>0.726632285648913</v>
      </c>
      <c r="N7" s="15">
        <v>0.815326714789774</v>
      </c>
      <c r="O7" s="15">
        <v>0.766580747687554</v>
      </c>
      <c r="P7" s="15">
        <v>0.720548108227188</v>
      </c>
      <c r="Q7" s="15">
        <v>0.756827051774636</v>
      </c>
      <c r="R7" s="15">
        <v>0.391680240991348</v>
      </c>
      <c r="S7" s="15">
        <v>0.788249737920885</v>
      </c>
      <c r="T7" s="15">
        <v>0.596550660183079</v>
      </c>
      <c r="U7" s="15">
        <v>0.337878150339275</v>
      </c>
      <c r="V7" s="15">
        <v>0.520175745221356</v>
      </c>
    </row>
    <row r="8">
      <c r="A8" s="24" t="s">
        <v>128</v>
      </c>
      <c r="B8" s="44">
        <f>D8-'Base Line'!C2</f>
        <v>-0.008672481081</v>
      </c>
      <c r="C8" s="44">
        <f>E8-'Base Line'!D2</f>
        <v>-0.009902688816</v>
      </c>
      <c r="D8" s="7">
        <f t="shared" si="1"/>
        <v>0.6068630096</v>
      </c>
      <c r="E8" s="7">
        <f>(F8*'Cascade coverage'!C7*'Dataset lengths'!$B$2+G8*'Cascade coverage'!D7*'Dataset lengths'!$C$2+H8*'Cascade coverage'!E7*'Dataset lengths'!$D$2+K8*'Cascade coverage'!H7*'Dataset lengths'!$G$2+L8*'Cascade coverage'!I7*'Dataset lengths'!$H$2+Q8*'Cascade coverage'!N7*'Dataset lengths'!$M$2+R8*'Cascade coverage'!O7*'Dataset lengths'!$N$2+S8*'Cascade coverage'!P7*'Dataset lengths'!$O$2+T8*'Cascade coverage'!Q7*'Dataset lengths'!$P$2+U8*'Cascade coverage'!R7*'Dataset lengths'!$Q$2+V8*'Cascade coverage'!S7*'Dataset lengths'!$R$2)/('Cascade coverage'!C7*'Dataset lengths'!$B$2+'Cascade coverage'!D7*'Dataset lengths'!$C$2+'Cascade coverage'!E7*'Dataset lengths'!$D$2+'Cascade coverage'!H7*'Dataset lengths'!$G$2+'Cascade coverage'!I7*'Dataset lengths'!$H$2+'Cascade coverage'!N7*'Dataset lengths'!$M$2+'Cascade coverage'!O7*'Dataset lengths'!$N$2+'Cascade coverage'!P7*'Dataset lengths'!$O$2+'Cascade coverage'!Q7*'Dataset lengths'!$P$2+'Cascade coverage'!R7*'Dataset lengths'!$Q$2+'Cascade coverage'!S7*'Dataset lengths'!$R$2)</f>
        <v>0.5454821348</v>
      </c>
      <c r="F8" s="15">
        <v>0.441965510914037</v>
      </c>
      <c r="G8" s="15">
        <v>0.671561925601656</v>
      </c>
      <c r="H8" s="15">
        <v>0.67130970168792</v>
      </c>
      <c r="I8" s="15">
        <v>0.767055810111319</v>
      </c>
      <c r="J8" s="15">
        <v>0.768680607694947</v>
      </c>
      <c r="K8" s="15">
        <v>0.767548384722004</v>
      </c>
      <c r="L8" s="15">
        <v>0.690076502163777</v>
      </c>
      <c r="M8" s="15">
        <v>0.625970899557896</v>
      </c>
      <c r="N8" s="15">
        <v>0.771366721819546</v>
      </c>
      <c r="O8" s="15">
        <v>0.652476358787901</v>
      </c>
      <c r="P8" s="15">
        <v>0.653014232092773</v>
      </c>
      <c r="Q8" s="15">
        <v>0.760782860385084</v>
      </c>
      <c r="R8" s="15">
        <v>0.476894223181148</v>
      </c>
      <c r="S8" s="15">
        <v>0.788027194234289</v>
      </c>
      <c r="T8" s="15">
        <v>0.558999181702164</v>
      </c>
      <c r="U8" s="15">
        <v>0.36354855754856</v>
      </c>
      <c r="V8" s="15">
        <v>0.484779063772384</v>
      </c>
    </row>
    <row r="9">
      <c r="A9" s="24" t="s">
        <v>129</v>
      </c>
      <c r="B9" s="45">
        <f>D9-'Base Line'!C10</f>
        <v>0</v>
      </c>
      <c r="C9" s="45">
        <f>E9-'Base Line'!D10</f>
        <v>0</v>
      </c>
      <c r="D9" s="7">
        <f t="shared" si="1"/>
        <v>0.6099382612</v>
      </c>
      <c r="E9" s="7">
        <f>(F9*'Cascade coverage'!C8*'Dataset lengths'!$B$2+G9*'Cascade coverage'!D8*'Dataset lengths'!$C$2+H9*'Cascade coverage'!E8*'Dataset lengths'!$D$2+K9*'Cascade coverage'!H8*'Dataset lengths'!$G$2+L9*'Cascade coverage'!I8*'Dataset lengths'!$H$2+Q9*'Cascade coverage'!N8*'Dataset lengths'!$M$2+R9*'Cascade coverage'!O8*'Dataset lengths'!$N$2+S9*'Cascade coverage'!P8*'Dataset lengths'!$O$2+T9*'Cascade coverage'!Q8*'Dataset lengths'!$P$2+U9*'Cascade coverage'!R8*'Dataset lengths'!$Q$2+V9*'Cascade coverage'!S8*'Dataset lengths'!$R$2)/('Cascade coverage'!C8*'Dataset lengths'!$B$2+'Cascade coverage'!D8*'Dataset lengths'!$C$2+'Cascade coverage'!E8*'Dataset lengths'!$D$2+'Cascade coverage'!H8*'Dataset lengths'!$G$2+'Cascade coverage'!I8*'Dataset lengths'!$H$2+'Cascade coverage'!N8*'Dataset lengths'!$M$2+'Cascade coverage'!O8*'Dataset lengths'!$N$2+'Cascade coverage'!P8*'Dataset lengths'!$O$2+'Cascade coverage'!Q8*'Dataset lengths'!$P$2+'Cascade coverage'!R8*'Dataset lengths'!$Q$2+'Cascade coverage'!S8*'Dataset lengths'!$R$2)</f>
        <v>0.5451076973</v>
      </c>
      <c r="F9" s="15">
        <v>0.412118390528247</v>
      </c>
      <c r="G9" s="15">
        <v>0.742721556536051</v>
      </c>
      <c r="H9" s="15">
        <v>0.714329921037397</v>
      </c>
      <c r="I9" s="15">
        <v>0.788956789919348</v>
      </c>
      <c r="J9" s="15">
        <v>0.789884358871239</v>
      </c>
      <c r="K9" s="15">
        <v>0.789354822770892</v>
      </c>
      <c r="L9" s="15">
        <v>0.742808344175707</v>
      </c>
      <c r="M9" s="15">
        <v>0.686171109513665</v>
      </c>
      <c r="N9" s="15">
        <v>0.770265695676819</v>
      </c>
      <c r="O9" s="15">
        <v>0.728701763036683</v>
      </c>
      <c r="P9" s="15">
        <v>0.708952313904305</v>
      </c>
      <c r="Q9" s="15">
        <v>0.7135535653178</v>
      </c>
      <c r="R9" s="15">
        <v>0.46992579005815</v>
      </c>
      <c r="S9" s="15">
        <v>0.712362340791855</v>
      </c>
      <c r="T9" s="15">
        <v>0.582207948616427</v>
      </c>
      <c r="U9" s="15">
        <v>0.314924461167603</v>
      </c>
      <c r="V9" s="15">
        <v>0.515013731869503</v>
      </c>
    </row>
    <row r="10">
      <c r="A10" s="24" t="s">
        <v>130</v>
      </c>
      <c r="B10" s="44">
        <f>D10-'Base Line'!C7</f>
        <v>-0.001611385746</v>
      </c>
      <c r="C10" s="44">
        <f>E10-'Base Line'!D7</f>
        <v>-0.00240834781</v>
      </c>
      <c r="D10" s="7">
        <f t="shared" si="1"/>
        <v>0.6735651755</v>
      </c>
      <c r="E10" s="7">
        <f>(F10*'Cascade coverage'!C9*'Dataset lengths'!$B$2+G10*'Cascade coverage'!D9*'Dataset lengths'!$C$2+H10*'Cascade coverage'!E9*'Dataset lengths'!$D$2+K10*'Cascade coverage'!H9*'Dataset lengths'!$G$2+L10*'Cascade coverage'!I9*'Dataset lengths'!$H$2+Q10*'Cascade coverage'!N9*'Dataset lengths'!$M$2+R10*'Cascade coverage'!O9*'Dataset lengths'!$N$2+S10*'Cascade coverage'!P9*'Dataset lengths'!$O$2+T10*'Cascade coverage'!Q9*'Dataset lengths'!$P$2+U10*'Cascade coverage'!R9*'Dataset lengths'!$Q$2+V10*'Cascade coverage'!S9*'Dataset lengths'!$R$2)/('Cascade coverage'!C9*'Dataset lengths'!$B$2+'Cascade coverage'!D9*'Dataset lengths'!$C$2+'Cascade coverage'!E9*'Dataset lengths'!$D$2+'Cascade coverage'!H9*'Dataset lengths'!$G$2+'Cascade coverage'!I9*'Dataset lengths'!$H$2+'Cascade coverage'!N9*'Dataset lengths'!$M$2+'Cascade coverage'!O9*'Dataset lengths'!$N$2+'Cascade coverage'!P9*'Dataset lengths'!$O$2+'Cascade coverage'!Q9*'Dataset lengths'!$P$2+'Cascade coverage'!R9*'Dataset lengths'!$Q$2+'Cascade coverage'!S9*'Dataset lengths'!$R$2)</f>
        <v>0.617847209</v>
      </c>
      <c r="F10" s="15">
        <v>0.503098918741399</v>
      </c>
      <c r="G10" s="15">
        <v>0.726390720120002</v>
      </c>
      <c r="H10" s="15">
        <v>0.76162101078072</v>
      </c>
      <c r="I10" s="15">
        <v>0.835428179916721</v>
      </c>
      <c r="J10" s="15">
        <v>0.838559177182665</v>
      </c>
      <c r="K10" s="15">
        <v>0.836545846033329</v>
      </c>
      <c r="L10" s="15">
        <v>0.785669061888164</v>
      </c>
      <c r="M10" s="15">
        <v>0.734271811037708</v>
      </c>
      <c r="N10" s="15">
        <v>0.833840451447704</v>
      </c>
      <c r="O10" s="15">
        <v>0.735870774285348</v>
      </c>
      <c r="P10" s="15">
        <v>0.763252283503601</v>
      </c>
      <c r="Q10" s="15">
        <v>0.862694106520552</v>
      </c>
      <c r="R10" s="15">
        <v>0.447303018283085</v>
      </c>
      <c r="S10" s="15">
        <v>0.851897232287167</v>
      </c>
      <c r="T10" s="15">
        <v>0.624937903732031</v>
      </c>
      <c r="U10" s="15">
        <v>0.426030748740061</v>
      </c>
      <c r="V10" s="15">
        <v>0.583028363864541</v>
      </c>
    </row>
    <row r="11">
      <c r="A11" s="24" t="s">
        <v>131</v>
      </c>
      <c r="B11" s="45">
        <f>D11-'Base Line'!C8</f>
        <v>0.01434531867</v>
      </c>
      <c r="C11" s="44">
        <f>E11-'Base Line'!D8</f>
        <v>-0.01405633173</v>
      </c>
      <c r="D11" s="7">
        <f t="shared" si="1"/>
        <v>0.6442535473</v>
      </c>
      <c r="E11" s="7">
        <f>(F11*'Cascade coverage'!C10*'Dataset lengths'!$B$2+G11*'Cascade coverage'!D10*'Dataset lengths'!$C$2+H11*'Cascade coverage'!E10*'Dataset lengths'!$D$2+K11*'Cascade coverage'!H10*'Dataset lengths'!$G$2+L11*'Cascade coverage'!I10*'Dataset lengths'!$H$2+Q11*'Cascade coverage'!N10*'Dataset lengths'!$M$2+R11*'Cascade coverage'!O10*'Dataset lengths'!$N$2+S11*'Cascade coverage'!P10*'Dataset lengths'!$O$2+T11*'Cascade coverage'!Q10*'Dataset lengths'!$P$2+U11*'Cascade coverage'!R10*'Dataset lengths'!$Q$2+V11*'Cascade coverage'!S10*'Dataset lengths'!$R$2)/('Cascade coverage'!C10*'Dataset lengths'!$B$2+'Cascade coverage'!D10*'Dataset lengths'!$C$2+'Cascade coverage'!E10*'Dataset lengths'!$D$2+'Cascade coverage'!H10*'Dataset lengths'!$G$2+'Cascade coverage'!I10*'Dataset lengths'!$H$2+'Cascade coverage'!N10*'Dataset lengths'!$M$2+'Cascade coverage'!O10*'Dataset lengths'!$N$2+'Cascade coverage'!P10*'Dataset lengths'!$O$2+'Cascade coverage'!Q10*'Dataset lengths'!$P$2+'Cascade coverage'!R10*'Dataset lengths'!$Q$2+'Cascade coverage'!S10*'Dataset lengths'!$R$2)</f>
        <v>0.5963833546</v>
      </c>
      <c r="F11" s="15">
        <v>0.524791200475037</v>
      </c>
      <c r="G11" s="15">
        <v>0.610040173661282</v>
      </c>
      <c r="H11" s="15">
        <v>0.679876054745951</v>
      </c>
      <c r="I11" s="15">
        <v>0.75455551049596</v>
      </c>
      <c r="J11" s="15">
        <v>0.755600902012432</v>
      </c>
      <c r="K11" s="15">
        <v>0.755600373607085</v>
      </c>
      <c r="L11" s="15">
        <v>0.719598618485727</v>
      </c>
      <c r="M11" s="15">
        <v>0.628742125675618</v>
      </c>
      <c r="N11" s="15">
        <v>0.778946946103805</v>
      </c>
      <c r="O11" s="15">
        <v>0.767882528884145</v>
      </c>
      <c r="P11" s="15">
        <v>0.604804679692819</v>
      </c>
      <c r="Q11" s="15">
        <v>0.823289007489403</v>
      </c>
      <c r="R11" s="15">
        <v>0.364548601377391</v>
      </c>
      <c r="S11" s="15">
        <v>0.873261426200325</v>
      </c>
      <c r="T11" s="15">
        <v>0.767752246674746</v>
      </c>
      <c r="U11" s="15">
        <v>0.545215946078006</v>
      </c>
      <c r="V11" s="15">
        <v>0.422815371667276</v>
      </c>
    </row>
  </sheetData>
  <mergeCells count="1">
    <mergeCell ref="B1:C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75"/>
  <cols>
    <col customWidth="1" min="19" max="19" width="19.0"/>
  </cols>
  <sheetData>
    <row r="1">
      <c r="A1" s="6" t="s">
        <v>0</v>
      </c>
      <c r="B1" s="6" t="s">
        <v>22</v>
      </c>
      <c r="C1" s="9" t="s">
        <v>3</v>
      </c>
      <c r="D1" s="9" t="s">
        <v>4</v>
      </c>
      <c r="E1" s="9" t="s">
        <v>5</v>
      </c>
      <c r="F1" s="9" t="s">
        <v>6</v>
      </c>
      <c r="G1" s="9" t="s">
        <v>7</v>
      </c>
      <c r="H1" s="9" t="s">
        <v>8</v>
      </c>
      <c r="I1" s="9" t="s">
        <v>9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</row>
    <row r="2">
      <c r="A2" s="47" t="s">
        <v>122</v>
      </c>
      <c r="B2" s="48"/>
      <c r="C2" s="49">
        <v>1.0</v>
      </c>
      <c r="D2" s="49">
        <v>1.0</v>
      </c>
      <c r="E2" s="49">
        <v>1.0</v>
      </c>
      <c r="F2" s="49">
        <v>1.0</v>
      </c>
      <c r="G2" s="49">
        <v>1.0</v>
      </c>
      <c r="H2" s="49">
        <v>1.0</v>
      </c>
      <c r="I2" s="49">
        <v>1.0</v>
      </c>
      <c r="J2" s="49">
        <v>1.0</v>
      </c>
      <c r="K2" s="49">
        <v>1.0</v>
      </c>
      <c r="L2" s="49">
        <v>1.0</v>
      </c>
      <c r="M2" s="49">
        <v>1.0</v>
      </c>
      <c r="N2" s="49">
        <v>1.0</v>
      </c>
      <c r="O2" s="49">
        <v>1.0</v>
      </c>
      <c r="P2" s="49">
        <v>1.0</v>
      </c>
      <c r="Q2" s="49">
        <v>1.0</v>
      </c>
      <c r="R2" s="49">
        <v>1.0</v>
      </c>
      <c r="S2" s="49">
        <v>1.0</v>
      </c>
    </row>
    <row r="3">
      <c r="A3" s="47" t="s">
        <v>123</v>
      </c>
      <c r="B3" s="48"/>
      <c r="C3" s="49">
        <v>1.0</v>
      </c>
      <c r="D3" s="49">
        <v>1.0</v>
      </c>
      <c r="E3" s="49">
        <v>1.0</v>
      </c>
      <c r="F3" s="49">
        <v>1.0</v>
      </c>
      <c r="G3" s="49">
        <v>1.0</v>
      </c>
      <c r="H3" s="49">
        <v>1.0</v>
      </c>
      <c r="I3" s="49">
        <v>1.0</v>
      </c>
      <c r="J3" s="49">
        <v>1.0</v>
      </c>
      <c r="K3" s="49">
        <v>1.0</v>
      </c>
      <c r="L3" s="49">
        <v>1.0</v>
      </c>
      <c r="M3" s="49">
        <v>1.0</v>
      </c>
      <c r="N3" s="49">
        <v>1.0</v>
      </c>
      <c r="O3" s="49">
        <v>1.0</v>
      </c>
      <c r="P3" s="49">
        <v>1.0</v>
      </c>
      <c r="Q3" s="49">
        <v>1.0</v>
      </c>
      <c r="R3" s="49">
        <v>1.0</v>
      </c>
      <c r="S3" s="49">
        <v>1.0</v>
      </c>
    </row>
    <row r="4">
      <c r="A4" s="47" t="s">
        <v>124</v>
      </c>
      <c r="B4" s="48"/>
      <c r="C4" s="49">
        <v>1.0</v>
      </c>
      <c r="D4" s="49">
        <v>1.0</v>
      </c>
      <c r="E4" s="49">
        <v>1.0</v>
      </c>
      <c r="F4" s="49">
        <v>1.0</v>
      </c>
      <c r="G4" s="49">
        <v>1.0</v>
      </c>
      <c r="H4" s="49">
        <v>1.0</v>
      </c>
      <c r="I4" s="49">
        <v>1.0</v>
      </c>
      <c r="J4" s="49">
        <v>1.0</v>
      </c>
      <c r="K4" s="49">
        <v>1.0</v>
      </c>
      <c r="L4" s="49">
        <v>1.0</v>
      </c>
      <c r="M4" s="49">
        <v>1.0</v>
      </c>
      <c r="N4" s="49">
        <v>1.0</v>
      </c>
      <c r="O4" s="49">
        <v>1.0</v>
      </c>
      <c r="P4" s="49">
        <v>1.0</v>
      </c>
      <c r="Q4" s="49">
        <v>1.0</v>
      </c>
      <c r="R4" s="49">
        <v>1.0</v>
      </c>
      <c r="S4" s="49">
        <v>1.0</v>
      </c>
    </row>
    <row r="5">
      <c r="A5" s="47" t="s">
        <v>126</v>
      </c>
      <c r="B5" s="48"/>
      <c r="C5" s="49">
        <v>1.0</v>
      </c>
      <c r="D5" s="49">
        <v>1.0</v>
      </c>
      <c r="E5" s="49">
        <v>1.0</v>
      </c>
      <c r="F5" s="49">
        <v>1.0</v>
      </c>
      <c r="G5" s="49">
        <v>1.0</v>
      </c>
      <c r="H5" s="49">
        <v>1.0</v>
      </c>
      <c r="I5" s="49">
        <v>1.0</v>
      </c>
      <c r="J5" s="49">
        <v>1.0</v>
      </c>
      <c r="K5" s="49">
        <v>1.0</v>
      </c>
      <c r="L5" s="49">
        <v>1.0</v>
      </c>
      <c r="M5" s="49">
        <v>1.0</v>
      </c>
      <c r="N5" s="49">
        <v>1.0</v>
      </c>
      <c r="O5" s="49">
        <v>1.0</v>
      </c>
      <c r="P5" s="49">
        <v>1.0</v>
      </c>
      <c r="Q5" s="49">
        <v>1.0</v>
      </c>
      <c r="R5" s="49">
        <v>1.0</v>
      </c>
      <c r="S5" s="49">
        <v>0.999508357915437</v>
      </c>
    </row>
    <row r="6">
      <c r="A6" s="47" t="s">
        <v>127</v>
      </c>
      <c r="B6" s="48"/>
      <c r="C6" s="49">
        <v>1.0</v>
      </c>
      <c r="D6" s="49">
        <v>1.0</v>
      </c>
      <c r="E6" s="49">
        <v>1.0</v>
      </c>
      <c r="F6" s="49">
        <v>1.0</v>
      </c>
      <c r="G6" s="49">
        <v>1.0</v>
      </c>
      <c r="H6" s="49">
        <v>1.0</v>
      </c>
      <c r="I6" s="49">
        <v>1.0</v>
      </c>
      <c r="J6" s="49">
        <v>1.0</v>
      </c>
      <c r="K6" s="49">
        <v>1.0</v>
      </c>
      <c r="L6" s="49">
        <v>1.0</v>
      </c>
      <c r="M6" s="49">
        <v>1.0</v>
      </c>
      <c r="N6" s="49">
        <v>1.0</v>
      </c>
      <c r="O6" s="49">
        <v>1.0</v>
      </c>
      <c r="P6" s="49">
        <v>1.0</v>
      </c>
      <c r="Q6" s="49">
        <v>1.0</v>
      </c>
      <c r="R6" s="49">
        <v>1.0</v>
      </c>
      <c r="S6" s="49">
        <v>0.999508357915437</v>
      </c>
    </row>
    <row r="7">
      <c r="A7" s="47" t="s">
        <v>128</v>
      </c>
      <c r="B7" s="48"/>
      <c r="C7" s="49">
        <v>1.0</v>
      </c>
      <c r="D7" s="49">
        <v>1.0</v>
      </c>
      <c r="E7" s="49">
        <v>1.0</v>
      </c>
      <c r="F7" s="49">
        <v>1.0</v>
      </c>
      <c r="G7" s="49">
        <v>1.0</v>
      </c>
      <c r="H7" s="49">
        <v>1.0</v>
      </c>
      <c r="I7" s="49">
        <v>1.0</v>
      </c>
      <c r="J7" s="49">
        <v>1.0</v>
      </c>
      <c r="K7" s="49">
        <v>1.0</v>
      </c>
      <c r="L7" s="49">
        <v>1.0</v>
      </c>
      <c r="M7" s="49">
        <v>1.0</v>
      </c>
      <c r="N7" s="49">
        <v>1.0</v>
      </c>
      <c r="O7" s="49">
        <v>1.0</v>
      </c>
      <c r="P7" s="49">
        <v>1.0</v>
      </c>
      <c r="Q7" s="49">
        <v>1.0</v>
      </c>
      <c r="R7" s="49">
        <v>1.0</v>
      </c>
      <c r="S7" s="49">
        <v>0.999508357915437</v>
      </c>
    </row>
    <row r="8">
      <c r="A8" s="47" t="s">
        <v>129</v>
      </c>
      <c r="B8" s="48"/>
      <c r="C8" s="49">
        <v>1.0</v>
      </c>
      <c r="D8" s="49">
        <v>1.0</v>
      </c>
      <c r="E8" s="49">
        <v>1.0</v>
      </c>
      <c r="F8" s="49">
        <v>1.0</v>
      </c>
      <c r="G8" s="49">
        <v>1.0</v>
      </c>
      <c r="H8" s="49">
        <v>1.0</v>
      </c>
      <c r="I8" s="49">
        <v>1.0</v>
      </c>
      <c r="J8" s="49">
        <v>1.0</v>
      </c>
      <c r="K8" s="49">
        <v>1.0</v>
      </c>
      <c r="L8" s="49">
        <v>1.0</v>
      </c>
      <c r="M8" s="49">
        <v>1.0</v>
      </c>
      <c r="N8" s="49">
        <v>1.0</v>
      </c>
      <c r="O8" s="49">
        <v>1.0</v>
      </c>
      <c r="P8" s="49">
        <v>1.0</v>
      </c>
      <c r="Q8" s="49">
        <v>1.0</v>
      </c>
      <c r="R8" s="49">
        <v>1.0</v>
      </c>
      <c r="S8" s="49">
        <v>0.999508357915437</v>
      </c>
    </row>
    <row r="9">
      <c r="A9" s="47" t="s">
        <v>130</v>
      </c>
      <c r="B9" s="48"/>
      <c r="C9" s="49">
        <v>1.0</v>
      </c>
      <c r="D9" s="49">
        <v>1.0</v>
      </c>
      <c r="E9" s="49">
        <v>1.0</v>
      </c>
      <c r="F9" s="49">
        <v>1.0</v>
      </c>
      <c r="G9" s="49">
        <v>1.0</v>
      </c>
      <c r="H9" s="49">
        <v>1.0</v>
      </c>
      <c r="I9" s="49">
        <v>1.0</v>
      </c>
      <c r="J9" s="49">
        <v>1.0</v>
      </c>
      <c r="K9" s="49">
        <v>1.0</v>
      </c>
      <c r="L9" s="49">
        <v>1.0</v>
      </c>
      <c r="M9" s="49">
        <v>1.0</v>
      </c>
      <c r="N9" s="49">
        <v>1.0</v>
      </c>
      <c r="O9" s="49">
        <v>1.0</v>
      </c>
      <c r="P9" s="49">
        <v>1.0</v>
      </c>
      <c r="Q9" s="49">
        <v>1.0</v>
      </c>
      <c r="R9" s="49">
        <v>1.0</v>
      </c>
      <c r="S9" s="49">
        <v>0.997541789577187</v>
      </c>
    </row>
    <row r="10">
      <c r="A10" s="47" t="s">
        <v>131</v>
      </c>
      <c r="B10" s="48"/>
      <c r="C10" s="49">
        <v>1.0</v>
      </c>
      <c r="D10" s="49">
        <v>1.0</v>
      </c>
      <c r="E10" s="49">
        <v>1.0</v>
      </c>
      <c r="F10" s="49">
        <v>1.0</v>
      </c>
      <c r="G10" s="49">
        <v>1.0</v>
      </c>
      <c r="H10" s="49">
        <v>1.0</v>
      </c>
      <c r="I10" s="49">
        <v>1.0</v>
      </c>
      <c r="J10" s="49">
        <v>1.0</v>
      </c>
      <c r="K10" s="49">
        <v>1.0</v>
      </c>
      <c r="L10" s="49">
        <v>1.0</v>
      </c>
      <c r="M10" s="49">
        <v>1.0</v>
      </c>
      <c r="N10" s="49">
        <v>1.0</v>
      </c>
      <c r="O10" s="49">
        <v>1.0</v>
      </c>
      <c r="P10" s="49">
        <v>1.0</v>
      </c>
      <c r="Q10" s="49">
        <v>1.0</v>
      </c>
      <c r="R10" s="49">
        <v>1.0</v>
      </c>
      <c r="S10" s="49">
        <v>0.993608652900688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4CCCC"/>
    <outlinePr summaryBelow="0" summaryRight="0"/>
  </sheetPr>
  <sheetViews>
    <sheetView workbookViewId="0"/>
  </sheetViews>
  <sheetFormatPr customHeight="1" defaultColWidth="14.43" defaultRowHeight="15.75"/>
  <cols>
    <col customWidth="1" min="1" max="1" width="33.86"/>
  </cols>
  <sheetData>
    <row r="1">
      <c r="A1" s="1"/>
      <c r="B1" s="1" t="s">
        <v>104</v>
      </c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>
      <c r="A2" s="1" t="s">
        <v>0</v>
      </c>
      <c r="B2" s="1" t="s">
        <v>105</v>
      </c>
      <c r="C2" s="1" t="s">
        <v>106</v>
      </c>
      <c r="D2" s="2" t="s">
        <v>71</v>
      </c>
      <c r="E2" s="3" t="s">
        <v>72</v>
      </c>
      <c r="F2" s="4" t="s">
        <v>107</v>
      </c>
      <c r="G2" s="4" t="s">
        <v>108</v>
      </c>
      <c r="H2" s="4" t="s">
        <v>109</v>
      </c>
      <c r="I2" s="4" t="s">
        <v>110</v>
      </c>
      <c r="J2" s="4" t="s">
        <v>111</v>
      </c>
      <c r="K2" s="4" t="s">
        <v>112</v>
      </c>
      <c r="L2" s="4" t="s">
        <v>113</v>
      </c>
      <c r="M2" s="4" t="s">
        <v>114</v>
      </c>
      <c r="N2" s="4" t="s">
        <v>115</v>
      </c>
      <c r="O2" s="4" t="s">
        <v>116</v>
      </c>
      <c r="P2" s="4" t="s">
        <v>117</v>
      </c>
      <c r="Q2" s="4" t="s">
        <v>14</v>
      </c>
      <c r="R2" s="4" t="s">
        <v>118</v>
      </c>
      <c r="S2" s="4" t="s">
        <v>119</v>
      </c>
      <c r="T2" s="4" t="s">
        <v>120</v>
      </c>
      <c r="U2" s="4" t="s">
        <v>121</v>
      </c>
      <c r="V2" s="4" t="s">
        <v>19</v>
      </c>
    </row>
    <row r="3">
      <c r="A3" s="24" t="s">
        <v>122</v>
      </c>
      <c r="B3" s="44">
        <f>D3-'Base Line  coverage'!C7</f>
        <v>-0.0006608338521</v>
      </c>
      <c r="C3" s="45">
        <f>E3-'Base Line  coverage'!D7</f>
        <v>-0.0004568538297</v>
      </c>
      <c r="D3" s="7">
        <f t="shared" ref="D3:D11" si="1">AVERAGE(F3,G3,H3,K3,L3,Q3,R3,S3,T3,U3,V3)</f>
        <v>0.6734785294</v>
      </c>
      <c r="E3" s="8">
        <f>(F3*'Dataset lengths'!$B$2+G3*'Dataset lengths'!$C$2+H3*'Dataset lengths'!$D$2+K3*'Dataset lengths'!$G$2+L3*'Dataset lengths'!$H$2+Q3*'Dataset lengths'!$M$2+R3*'Dataset lengths'!$N$2+S3*'Dataset lengths'!$O$2+T3*'Dataset lengths'!$P$2+U3*'Dataset lengths'!$Q$2+V3*'Dataset lengths'!$R$2)/'Dataset lengths'!$A$7</f>
        <v>0.6176604579</v>
      </c>
      <c r="F3" s="15">
        <f>Cascade!F3*'Cascade coverage'!C2</f>
        <v>0.5030989187</v>
      </c>
      <c r="G3" s="15">
        <f>Cascade!G3*'Cascade coverage'!D2</f>
        <v>0.7263907201</v>
      </c>
      <c r="H3" s="15">
        <f>Cascade!H3*'Cascade coverage'!E2</f>
        <v>0.7616210108</v>
      </c>
      <c r="I3" s="15">
        <f>Cascade!I3*'Cascade coverage'!F2</f>
        <v>0.8354281799</v>
      </c>
      <c r="J3" s="15">
        <f>Cascade!J3*'Cascade coverage'!G2</f>
        <v>0.8385591772</v>
      </c>
      <c r="K3" s="15">
        <f>Cascade!K3*'Cascade coverage'!H2</f>
        <v>0.836545846</v>
      </c>
      <c r="L3" s="15">
        <f>Cascade!L3*'Cascade coverage'!I2</f>
        <v>0.7856690619</v>
      </c>
      <c r="M3" s="15">
        <f>Cascade!M3*'Cascade coverage'!J2</f>
        <v>0.734271811</v>
      </c>
      <c r="N3" s="15">
        <f>Cascade!N3*'Cascade coverage'!K2</f>
        <v>0.8338404514</v>
      </c>
      <c r="O3" s="15">
        <f>Cascade!O3*'Cascade coverage'!L2</f>
        <v>0.7358707743</v>
      </c>
      <c r="P3" s="15">
        <f>Cascade!P3*'Cascade coverage'!M2</f>
        <v>0.7632522835</v>
      </c>
      <c r="Q3" s="15">
        <f>Cascade!Q3*'Cascade coverage'!N2</f>
        <v>0.8626941065</v>
      </c>
      <c r="R3" s="15">
        <f>Cascade!R3*'Cascade coverage'!O2</f>
        <v>0.4473030183</v>
      </c>
      <c r="S3" s="15">
        <f>Cascade!S3*'Cascade coverage'!P2</f>
        <v>0.8518972323</v>
      </c>
      <c r="T3" s="15">
        <f>Cascade!T3*'Cascade coverage'!Q2</f>
        <v>0.6249379037</v>
      </c>
      <c r="U3" s="15">
        <f>Cascade!U3*'Cascade coverage'!R2</f>
        <v>0.4260307487</v>
      </c>
      <c r="V3" s="15">
        <f>Cascade!V3*'Cascade coverage'!S2</f>
        <v>0.5820752562</v>
      </c>
    </row>
    <row r="4">
      <c r="A4" s="24" t="s">
        <v>123</v>
      </c>
      <c r="B4" s="45">
        <f>D4-'Base Line  coverage'!C22</f>
        <v>0.002209159691</v>
      </c>
      <c r="C4" s="45">
        <f>E4-'Base Line  coverage'!D22</f>
        <v>0.004369109779</v>
      </c>
      <c r="D4" s="7">
        <f t="shared" si="1"/>
        <v>0.6530873943</v>
      </c>
      <c r="E4" s="8">
        <f>(F4*'Dataset lengths'!$B$2+G4*'Dataset lengths'!$C$2+H4*'Dataset lengths'!$D$2+K4*'Dataset lengths'!$G$2+L4*'Dataset lengths'!$H$2+Q4*'Dataset lengths'!$M$2+R4*'Dataset lengths'!$N$2+S4*'Dataset lengths'!$O$2+T4*'Dataset lengths'!$P$2+U4*'Dataset lengths'!$Q$2+V4*'Dataset lengths'!$R$2)/'Dataset lengths'!$A$7</f>
        <v>0.6010673151</v>
      </c>
      <c r="F4" s="15">
        <f>Cascade!F4*'Cascade coverage'!C3</f>
        <v>0.5410459261</v>
      </c>
      <c r="G4" s="15">
        <f>Cascade!G4*'Cascade coverage'!D3</f>
        <v>0.6245246595</v>
      </c>
      <c r="H4" s="15">
        <f>Cascade!H4*'Cascade coverage'!E3</f>
        <v>0.6922459462</v>
      </c>
      <c r="I4" s="15">
        <f>Cascade!I4*'Cascade coverage'!F3</f>
        <v>0.7771793283</v>
      </c>
      <c r="J4" s="15">
        <f>Cascade!J4*'Cascade coverage'!G3</f>
        <v>0.7832933814</v>
      </c>
      <c r="K4" s="15">
        <f>Cascade!K4*'Cascade coverage'!H3</f>
        <v>0.7795635772</v>
      </c>
      <c r="L4" s="15">
        <f>Cascade!L4*'Cascade coverage'!I3</f>
        <v>0.7560277255</v>
      </c>
      <c r="M4" s="15">
        <f>Cascade!M4*'Cascade coverage'!J3</f>
        <v>0.6680739644</v>
      </c>
      <c r="N4" s="15">
        <f>Cascade!N4*'Cascade coverage'!K3</f>
        <v>0.8252997881</v>
      </c>
      <c r="O4" s="15">
        <f>Cascade!O4*'Cascade coverage'!L3</f>
        <v>0.7729405436</v>
      </c>
      <c r="P4" s="15">
        <f>Cascade!P4*'Cascade coverage'!M3</f>
        <v>0.6677002381</v>
      </c>
      <c r="Q4" s="15">
        <f>Cascade!Q4*'Cascade coverage'!N3</f>
        <v>0.8632623442</v>
      </c>
      <c r="R4" s="15">
        <f>Cascade!R4*'Cascade coverage'!O3</f>
        <v>0.3044028786</v>
      </c>
      <c r="S4" s="15">
        <f>Cascade!S4*'Cascade coverage'!P3</f>
        <v>0.8772672126</v>
      </c>
      <c r="T4" s="15">
        <f>Cascade!T4*'Cascade coverage'!Q3</f>
        <v>0.8161147868</v>
      </c>
      <c r="U4" s="15">
        <f>Cascade!U4*'Cascade coverage'!R3</f>
        <v>0.5578896003</v>
      </c>
      <c r="V4" s="15">
        <f>Cascade!V4*'Cascade coverage'!S3</f>
        <v>0.3716166809</v>
      </c>
    </row>
    <row r="5">
      <c r="A5" s="24" t="s">
        <v>124</v>
      </c>
      <c r="B5" s="45">
        <f>D5-'Base Line  coverage'!C8</f>
        <v>0.04798271289</v>
      </c>
      <c r="C5" s="45">
        <f>E5-'Base Line  coverage'!D8</f>
        <v>0.02789031141</v>
      </c>
      <c r="D5" s="7">
        <f t="shared" si="1"/>
        <v>0.6442282913</v>
      </c>
      <c r="E5" s="8">
        <f>(F5*'Dataset lengths'!$B$2+G5*'Dataset lengths'!$C$2+H5*'Dataset lengths'!$D$2+K5*'Dataset lengths'!$G$2+L5*'Dataset lengths'!$H$2+Q5*'Dataset lengths'!$M$2+R5*'Dataset lengths'!$N$2+S5*'Dataset lengths'!$O$2+T5*'Dataset lengths'!$P$2+U5*'Dataset lengths'!$Q$2+V5*'Dataset lengths'!$R$2)/'Dataset lengths'!$A$7</f>
        <v>0.5961339547</v>
      </c>
      <c r="F5" s="15">
        <f>Cascade!F5*'Cascade coverage'!C4</f>
        <v>0.5247912005</v>
      </c>
      <c r="G5" s="15">
        <f>Cascade!G5*'Cascade coverage'!D4</f>
        <v>0.6100401737</v>
      </c>
      <c r="H5" s="15">
        <f>Cascade!H5*'Cascade coverage'!E4</f>
        <v>0.6798760547</v>
      </c>
      <c r="I5" s="15">
        <f>Cascade!I5*'Cascade coverage'!F4</f>
        <v>0.7545555105</v>
      </c>
      <c r="J5" s="15">
        <f>Cascade!J5*'Cascade coverage'!G4</f>
        <v>0.755600902</v>
      </c>
      <c r="K5" s="15">
        <f>Cascade!K5*'Cascade coverage'!H4</f>
        <v>0.7556003736</v>
      </c>
      <c r="L5" s="15">
        <f>Cascade!L5*'Cascade coverage'!I4</f>
        <v>0.7195986185</v>
      </c>
      <c r="M5" s="15">
        <f>Cascade!M5*'Cascade coverage'!J4</f>
        <v>0.6287421257</v>
      </c>
      <c r="N5" s="15">
        <f>Cascade!N5*'Cascade coverage'!K4</f>
        <v>0.7789469461</v>
      </c>
      <c r="O5" s="15">
        <f>Cascade!O5*'Cascade coverage'!L4</f>
        <v>0.7678825289</v>
      </c>
      <c r="P5" s="15">
        <f>Cascade!P5*'Cascade coverage'!M4</f>
        <v>0.6048046797</v>
      </c>
      <c r="Q5" s="15">
        <f>Cascade!Q5*'Cascade coverage'!N4</f>
        <v>0.8232890075</v>
      </c>
      <c r="R5" s="15">
        <f>Cascade!R5*'Cascade coverage'!O4</f>
        <v>0.3645486014</v>
      </c>
      <c r="S5" s="15">
        <f>Cascade!S5*'Cascade coverage'!P4</f>
        <v>0.8732614262</v>
      </c>
      <c r="T5" s="15">
        <f>Cascade!T5*'Cascade coverage'!Q4</f>
        <v>0.7677522467</v>
      </c>
      <c r="U5" s="15">
        <f>Cascade!U5*'Cascade coverage'!R4</f>
        <v>0.5452159461</v>
      </c>
      <c r="V5" s="15">
        <f>Cascade!V5*'Cascade coverage'!S4</f>
        <v>0.422537556</v>
      </c>
    </row>
    <row r="6">
      <c r="A6" s="24" t="s">
        <v>126</v>
      </c>
      <c r="B6" s="44">
        <f>D6-'Base Line  coverage'!C25</f>
        <v>-0.0009054136499</v>
      </c>
      <c r="C6" s="45">
        <f>E6-'Base Line  coverage'!D25</f>
        <v>0.0004297877728</v>
      </c>
      <c r="D6" s="7">
        <f t="shared" si="1"/>
        <v>0.6279088062</v>
      </c>
      <c r="E6" s="8">
        <f>(F6*'Dataset lengths'!$B$2+G6*'Dataset lengths'!$C$2+H6*'Dataset lengths'!$D$2+K6*'Dataset lengths'!$G$2+L6*'Dataset lengths'!$H$2+Q6*'Dataset lengths'!$M$2+R6*'Dataset lengths'!$N$2+S6*'Dataset lengths'!$O$2+T6*'Dataset lengths'!$P$2+U6*'Dataset lengths'!$Q$2+V6*'Dataset lengths'!$R$2)/'Dataset lengths'!$A$7</f>
        <v>0.5707907331</v>
      </c>
      <c r="F6" s="15">
        <f>Cascade!F6*'Cascade coverage'!C5</f>
        <v>0.476738284</v>
      </c>
      <c r="G6" s="15">
        <f>Cascade!G6*'Cascade coverage'!D5</f>
        <v>0.7169411821</v>
      </c>
      <c r="H6" s="15">
        <f>Cascade!H6*'Cascade coverage'!E5</f>
        <v>0.7383525049</v>
      </c>
      <c r="I6" s="15">
        <f>Cascade!I6*'Cascade coverage'!F5</f>
        <v>0.8072998954</v>
      </c>
      <c r="J6" s="15">
        <f>Cascade!J6*'Cascade coverage'!G5</f>
        <v>0.80544606</v>
      </c>
      <c r="K6" s="15">
        <f>Cascade!K6*'Cascade coverage'!H5</f>
        <v>0.8065777794</v>
      </c>
      <c r="L6" s="15">
        <f>Cascade!L6*'Cascade coverage'!I5</f>
        <v>0.7366799672</v>
      </c>
      <c r="M6" s="15">
        <f>Cascade!M6*'Cascade coverage'!J5</f>
        <v>0.6735950447</v>
      </c>
      <c r="N6" s="15">
        <f>Cascade!N6*'Cascade coverage'!K5</f>
        <v>0.8051334363</v>
      </c>
      <c r="O6" s="15">
        <f>Cascade!O6*'Cascade coverage'!L5</f>
        <v>0.7151645789</v>
      </c>
      <c r="P6" s="15">
        <f>Cascade!P6*'Cascade coverage'!M5</f>
        <v>0.702881398</v>
      </c>
      <c r="Q6" s="15">
        <f>Cascade!Q6*'Cascade coverage'!N5</f>
        <v>0.7439105717</v>
      </c>
      <c r="R6" s="15">
        <f>Cascade!R6*'Cascade coverage'!O5</f>
        <v>0.440616138</v>
      </c>
      <c r="S6" s="15">
        <f>Cascade!S6*'Cascade coverage'!P5</f>
        <v>0.7842439516</v>
      </c>
      <c r="T6" s="15">
        <f>Cascade!T6*'Cascade coverage'!Q5</f>
        <v>0.5782468107</v>
      </c>
      <c r="U6" s="15">
        <f>Cascade!U6*'Cascade coverage'!R5</f>
        <v>0.3521961998</v>
      </c>
      <c r="V6" s="15">
        <f>Cascade!V6*'Cascade coverage'!S5</f>
        <v>0.5324934787</v>
      </c>
    </row>
    <row r="7">
      <c r="A7" s="24" t="s">
        <v>127</v>
      </c>
      <c r="B7" s="44">
        <f>D7-'Base Line  coverage'!C5</f>
        <v>-0.0009521684443</v>
      </c>
      <c r="C7" s="44">
        <f>E7-'Base Line  coverage'!D5</f>
        <v>-0.0005007140358</v>
      </c>
      <c r="D7" s="7">
        <f t="shared" si="1"/>
        <v>0.6276476377</v>
      </c>
      <c r="E7" s="8">
        <f>(F7*'Dataset lengths'!$B$2+G7*'Dataset lengths'!$C$2+H7*'Dataset lengths'!$D$2+K7*'Dataset lengths'!$G$2+L7*'Dataset lengths'!$H$2+Q7*'Dataset lengths'!$M$2+R7*'Dataset lengths'!$N$2+S7*'Dataset lengths'!$O$2+T7*'Dataset lengths'!$P$2+U7*'Dataset lengths'!$Q$2+V7*'Dataset lengths'!$R$2)/'Dataset lengths'!$A$7</f>
        <v>0.5687437245</v>
      </c>
      <c r="F7" s="15">
        <f>Cascade!F7*'Cascade coverage'!C6</f>
        <v>0.453089335</v>
      </c>
      <c r="G7" s="15">
        <f>Cascade!G7*'Cascade coverage'!D6</f>
        <v>0.7205440279</v>
      </c>
      <c r="H7" s="15">
        <f>Cascade!H7*'Cascade coverage'!E6</f>
        <v>0.735663837</v>
      </c>
      <c r="I7" s="15">
        <f>Cascade!I7*'Cascade coverage'!F6</f>
        <v>0.8290931835</v>
      </c>
      <c r="J7" s="15">
        <f>Cascade!J7*'Cascade coverage'!G6</f>
        <v>0.8285942353</v>
      </c>
      <c r="K7" s="15">
        <f>Cascade!K7*'Cascade coverage'!H6</f>
        <v>0.8290779927</v>
      </c>
      <c r="L7" s="15">
        <f>Cascade!L7*'Cascade coverage'!I6</f>
        <v>0.7746429758</v>
      </c>
      <c r="M7" s="15">
        <f>Cascade!M7*'Cascade coverage'!J6</f>
        <v>0.7266322856</v>
      </c>
      <c r="N7" s="15">
        <f>Cascade!N7*'Cascade coverage'!K6</f>
        <v>0.8153267148</v>
      </c>
      <c r="O7" s="15">
        <f>Cascade!O7*'Cascade coverage'!L6</f>
        <v>0.7665807477</v>
      </c>
      <c r="P7" s="15">
        <f>Cascade!P7*'Cascade coverage'!M6</f>
        <v>0.7205481082</v>
      </c>
      <c r="Q7" s="15">
        <f>Cascade!Q7*'Cascade coverage'!N6</f>
        <v>0.7568270518</v>
      </c>
      <c r="R7" s="15">
        <f>Cascade!R7*'Cascade coverage'!O6</f>
        <v>0.391680241</v>
      </c>
      <c r="S7" s="15">
        <f>Cascade!S7*'Cascade coverage'!P6</f>
        <v>0.7882497379</v>
      </c>
      <c r="T7" s="15">
        <f>Cascade!T7*'Cascade coverage'!Q6</f>
        <v>0.5965506602</v>
      </c>
      <c r="U7" s="15">
        <f>Cascade!U7*'Cascade coverage'!R6</f>
        <v>0.3378781503</v>
      </c>
      <c r="V7" s="15">
        <f>Cascade!V7*'Cascade coverage'!S6</f>
        <v>0.5199200049</v>
      </c>
    </row>
    <row r="8">
      <c r="A8" s="24" t="s">
        <v>128</v>
      </c>
      <c r="B8" s="45">
        <f>D8-'Base Line  coverage'!C2</f>
        <v>0.002982467457</v>
      </c>
      <c r="C8" s="45">
        <f>E8-'Base Line  coverage'!D2</f>
        <v>0.003991398321</v>
      </c>
      <c r="D8" s="7">
        <f t="shared" si="1"/>
        <v>0.6068413426</v>
      </c>
      <c r="E8" s="8">
        <f>(F8*'Dataset lengths'!$B$2+G8*'Dataset lengths'!$C$2+H8*'Dataset lengths'!$D$2+K8*'Dataset lengths'!$G$2+L8*'Dataset lengths'!$H$2+Q8*'Dataset lengths'!$M$2+R8*'Dataset lengths'!$N$2+S8*'Dataset lengths'!$O$2+T8*'Dataset lengths'!$P$2+U8*'Dataset lengths'!$Q$2+V8*'Dataset lengths'!$R$2)/'Dataset lengths'!$A$7</f>
        <v>0.5454339175</v>
      </c>
      <c r="F8" s="15">
        <f>Cascade!F8*'Cascade coverage'!C7</f>
        <v>0.4419655109</v>
      </c>
      <c r="G8" s="15">
        <f>Cascade!G8*'Cascade coverage'!D7</f>
        <v>0.6715619256</v>
      </c>
      <c r="H8" s="15">
        <f>Cascade!H8*'Cascade coverage'!E7</f>
        <v>0.6713097017</v>
      </c>
      <c r="I8" s="15">
        <f>Cascade!I8*'Cascade coverage'!F7</f>
        <v>0.7670558101</v>
      </c>
      <c r="J8" s="15">
        <f>Cascade!J8*'Cascade coverage'!G7</f>
        <v>0.7686806077</v>
      </c>
      <c r="K8" s="15">
        <f>Cascade!K8*'Cascade coverage'!H7</f>
        <v>0.7675483847</v>
      </c>
      <c r="L8" s="15">
        <f>Cascade!L8*'Cascade coverage'!I7</f>
        <v>0.6900765022</v>
      </c>
      <c r="M8" s="15">
        <f>Cascade!M8*'Cascade coverage'!J7</f>
        <v>0.6259708996</v>
      </c>
      <c r="N8" s="15">
        <f>Cascade!N8*'Cascade coverage'!K7</f>
        <v>0.7713667218</v>
      </c>
      <c r="O8" s="15">
        <f>Cascade!O8*'Cascade coverage'!L7</f>
        <v>0.6524763588</v>
      </c>
      <c r="P8" s="15">
        <f>Cascade!P8*'Cascade coverage'!M7</f>
        <v>0.6530142321</v>
      </c>
      <c r="Q8" s="15">
        <f>Cascade!Q8*'Cascade coverage'!N7</f>
        <v>0.7607828604</v>
      </c>
      <c r="R8" s="15">
        <f>Cascade!R8*'Cascade coverage'!O7</f>
        <v>0.4768942232</v>
      </c>
      <c r="S8" s="15">
        <f>Cascade!S8*'Cascade coverage'!P7</f>
        <v>0.7880271942</v>
      </c>
      <c r="T8" s="15">
        <f>Cascade!T8*'Cascade coverage'!Q7</f>
        <v>0.5589991817</v>
      </c>
      <c r="U8" s="15">
        <f>Cascade!U8*'Cascade coverage'!R7</f>
        <v>0.3635485575</v>
      </c>
      <c r="V8" s="15">
        <f>Cascade!V8*'Cascade coverage'!S7</f>
        <v>0.484540726</v>
      </c>
    </row>
    <row r="9">
      <c r="A9" s="24" t="s">
        <v>129</v>
      </c>
      <c r="B9" s="45">
        <f>D9-'Base Line  coverage'!C10</f>
        <v>0</v>
      </c>
      <c r="C9" s="45">
        <f>E9-'Base Line  coverage'!D10</f>
        <v>0</v>
      </c>
      <c r="D9" s="7">
        <f t="shared" si="1"/>
        <v>0.6099152428</v>
      </c>
      <c r="E9" s="8">
        <f>(F9*'Dataset lengths'!$B$2+G9*'Dataset lengths'!$C$2+H9*'Dataset lengths'!$D$2+K9*'Dataset lengths'!$G$2+L9*'Dataset lengths'!$H$2+Q9*'Dataset lengths'!$M$2+R9*'Dataset lengths'!$N$2+S9*'Dataset lengths'!$O$2+T9*'Dataset lengths'!$P$2+U9*'Dataset lengths'!$Q$2+V9*'Dataset lengths'!$R$2)/'Dataset lengths'!$A$7</f>
        <v>0.5450595131</v>
      </c>
      <c r="F9" s="15">
        <f>Cascade!F9*'Cascade coverage'!C8</f>
        <v>0.4121183905</v>
      </c>
      <c r="G9" s="15">
        <f>Cascade!G9*'Cascade coverage'!D8</f>
        <v>0.7427215565</v>
      </c>
      <c r="H9" s="15">
        <f>Cascade!H9*'Cascade coverage'!E8</f>
        <v>0.714329921</v>
      </c>
      <c r="I9" s="15">
        <f>Cascade!I9*'Cascade coverage'!F8</f>
        <v>0.7889567899</v>
      </c>
      <c r="J9" s="15">
        <f>Cascade!J9*'Cascade coverage'!G8</f>
        <v>0.7898843589</v>
      </c>
      <c r="K9" s="15">
        <f>Cascade!K9*'Cascade coverage'!H8</f>
        <v>0.7893548228</v>
      </c>
      <c r="L9" s="15">
        <f>Cascade!L9*'Cascade coverage'!I8</f>
        <v>0.7428083442</v>
      </c>
      <c r="M9" s="15">
        <f>Cascade!M9*'Cascade coverage'!J8</f>
        <v>0.6861711095</v>
      </c>
      <c r="N9" s="15">
        <f>Cascade!N9*'Cascade coverage'!K8</f>
        <v>0.7702656957</v>
      </c>
      <c r="O9" s="15">
        <f>Cascade!O9*'Cascade coverage'!L8</f>
        <v>0.728701763</v>
      </c>
      <c r="P9" s="15">
        <f>Cascade!P9*'Cascade coverage'!M8</f>
        <v>0.7089523139</v>
      </c>
      <c r="Q9" s="15">
        <f>Cascade!Q9*'Cascade coverage'!N8</f>
        <v>0.7135535653</v>
      </c>
      <c r="R9" s="15">
        <f>Cascade!R9*'Cascade coverage'!O8</f>
        <v>0.4699257901</v>
      </c>
      <c r="S9" s="15">
        <f>Cascade!S9*'Cascade coverage'!P8</f>
        <v>0.7123623408</v>
      </c>
      <c r="T9" s="15">
        <f>Cascade!T9*'Cascade coverage'!Q8</f>
        <v>0.5822079486</v>
      </c>
      <c r="U9" s="15">
        <f>Cascade!U9*'Cascade coverage'!R8</f>
        <v>0.3149244612</v>
      </c>
      <c r="V9" s="15">
        <f>Cascade!V9*'Cascade coverage'!S8</f>
        <v>0.5147605294</v>
      </c>
    </row>
    <row r="10">
      <c r="A10" s="24" t="s">
        <v>130</v>
      </c>
      <c r="B10" s="44">
        <f>D10-'Base Line  coverage'!C7</f>
        <v>-0.0007044791873</v>
      </c>
      <c r="C10" s="44">
        <f>E10-'Base Line  coverage'!D7</f>
        <v>-0.000543172289</v>
      </c>
      <c r="D10" s="7">
        <f t="shared" si="1"/>
        <v>0.6734348841</v>
      </c>
      <c r="E10" s="8">
        <f>(F10*'Dataset lengths'!$B$2+G10*'Dataset lengths'!$C$2+H10*'Dataset lengths'!$D$2+K10*'Dataset lengths'!$G$2+L10*'Dataset lengths'!$H$2+Q10*'Dataset lengths'!$M$2+R10*'Dataset lengths'!$N$2+S10*'Dataset lengths'!$O$2+T10*'Dataset lengths'!$P$2+U10*'Dataset lengths'!$Q$2+V10*'Dataset lengths'!$R$2)/'Dataset lengths'!$A$7</f>
        <v>0.6175741395</v>
      </c>
      <c r="F10" s="15">
        <f>Cascade!F10*'Cascade coverage'!C9</f>
        <v>0.5030989187</v>
      </c>
      <c r="G10" s="15">
        <f>Cascade!G10*'Cascade coverage'!D9</f>
        <v>0.7263907201</v>
      </c>
      <c r="H10" s="15">
        <f>Cascade!H10*'Cascade coverage'!E9</f>
        <v>0.7616210108</v>
      </c>
      <c r="I10" s="15">
        <f>Cascade!I10*'Cascade coverage'!F9</f>
        <v>0.8354281799</v>
      </c>
      <c r="J10" s="15">
        <f>Cascade!J10*'Cascade coverage'!G9</f>
        <v>0.8385591772</v>
      </c>
      <c r="K10" s="15">
        <f>Cascade!K10*'Cascade coverage'!H9</f>
        <v>0.836545846</v>
      </c>
      <c r="L10" s="15">
        <f>Cascade!L10*'Cascade coverage'!I9</f>
        <v>0.7856690619</v>
      </c>
      <c r="M10" s="15">
        <f>Cascade!M10*'Cascade coverage'!J9</f>
        <v>0.734271811</v>
      </c>
      <c r="N10" s="15">
        <f>Cascade!N10*'Cascade coverage'!K9</f>
        <v>0.8338404514</v>
      </c>
      <c r="O10" s="15">
        <f>Cascade!O10*'Cascade coverage'!L9</f>
        <v>0.7358707743</v>
      </c>
      <c r="P10" s="15">
        <f>Cascade!P10*'Cascade coverage'!M9</f>
        <v>0.7632522835</v>
      </c>
      <c r="Q10" s="15">
        <f>Cascade!Q10*'Cascade coverage'!N9</f>
        <v>0.8626941065</v>
      </c>
      <c r="R10" s="15">
        <f>Cascade!R10*'Cascade coverage'!O9</f>
        <v>0.4473030183</v>
      </c>
      <c r="S10" s="15">
        <f>Cascade!S10*'Cascade coverage'!P9</f>
        <v>0.8518972323</v>
      </c>
      <c r="T10" s="15">
        <f>Cascade!T10*'Cascade coverage'!Q9</f>
        <v>0.6249379037</v>
      </c>
      <c r="U10" s="15">
        <f>Cascade!U10*'Cascade coverage'!R9</f>
        <v>0.4260307487</v>
      </c>
      <c r="V10" s="15">
        <f>Cascade!V10*'Cascade coverage'!S9</f>
        <v>0.5815951575</v>
      </c>
    </row>
    <row r="11">
      <c r="A11" s="24" t="s">
        <v>131</v>
      </c>
      <c r="B11" s="45">
        <f>D11-'Base Line  coverage'!C8</f>
        <v>0.04776229979</v>
      </c>
      <c r="C11" s="45">
        <f>E11-'Base Line  coverage'!D8</f>
        <v>0.02745439497</v>
      </c>
      <c r="D11" s="7">
        <f t="shared" si="1"/>
        <v>0.6440078782</v>
      </c>
      <c r="E11" s="8">
        <f>(F11*'Dataset lengths'!$B$2+G11*'Dataset lengths'!$C$2+H11*'Dataset lengths'!$D$2+K11*'Dataset lengths'!$G$2+L11*'Dataset lengths'!$H$2+Q11*'Dataset lengths'!$M$2+R11*'Dataset lengths'!$N$2+S11*'Dataset lengths'!$O$2+T11*'Dataset lengths'!$P$2+U11*'Dataset lengths'!$Q$2+V11*'Dataset lengths'!$R$2)/'Dataset lengths'!$A$7</f>
        <v>0.5956980383</v>
      </c>
      <c r="F11" s="15">
        <f>Cascade!F11*'Cascade coverage'!C10</f>
        <v>0.5247912005</v>
      </c>
      <c r="G11" s="15">
        <f>Cascade!G11*'Cascade coverage'!D10</f>
        <v>0.6100401737</v>
      </c>
      <c r="H11" s="15">
        <f>Cascade!H11*'Cascade coverage'!E10</f>
        <v>0.6798760547</v>
      </c>
      <c r="I11" s="15">
        <f>Cascade!I11*'Cascade coverage'!F10</f>
        <v>0.7545555105</v>
      </c>
      <c r="J11" s="15">
        <f>Cascade!J11*'Cascade coverage'!G10</f>
        <v>0.755600902</v>
      </c>
      <c r="K11" s="15">
        <f>Cascade!K11*'Cascade coverage'!H10</f>
        <v>0.7556003736</v>
      </c>
      <c r="L11" s="15">
        <f>Cascade!L11*'Cascade coverage'!I10</f>
        <v>0.7195986185</v>
      </c>
      <c r="M11" s="15">
        <f>Cascade!M11*'Cascade coverage'!J10</f>
        <v>0.6287421257</v>
      </c>
      <c r="N11" s="15">
        <f>Cascade!N11*'Cascade coverage'!K10</f>
        <v>0.7789469461</v>
      </c>
      <c r="O11" s="15">
        <f>Cascade!O11*'Cascade coverage'!L10</f>
        <v>0.7678825289</v>
      </c>
      <c r="P11" s="15">
        <f>Cascade!P11*'Cascade coverage'!M10</f>
        <v>0.6048046797</v>
      </c>
      <c r="Q11" s="15">
        <f>Cascade!Q11*'Cascade coverage'!N10</f>
        <v>0.8232890075</v>
      </c>
      <c r="R11" s="15">
        <f>Cascade!R11*'Cascade coverage'!O10</f>
        <v>0.3645486014</v>
      </c>
      <c r="S11" s="15">
        <f>Cascade!S11*'Cascade coverage'!P10</f>
        <v>0.8732614262</v>
      </c>
      <c r="T11" s="15">
        <f>Cascade!T11*'Cascade coverage'!Q10</f>
        <v>0.7677522467</v>
      </c>
      <c r="U11" s="15">
        <f>Cascade!U11*'Cascade coverage'!R10</f>
        <v>0.5452159461</v>
      </c>
      <c r="V11" s="15">
        <f>Cascade!V11*'Cascade coverage'!S10</f>
        <v>0.4201130119</v>
      </c>
    </row>
  </sheetData>
  <mergeCells count="1">
    <mergeCell ref="B1:C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75"/>
  <cols>
    <col customWidth="1" min="1" max="1" width="15.86"/>
  </cols>
  <sheetData>
    <row r="1">
      <c r="A1" s="1"/>
      <c r="B1" s="1"/>
      <c r="C1" s="1" t="s">
        <v>104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51" t="s">
        <v>135</v>
      </c>
      <c r="B3" s="52" t="s">
        <v>136</v>
      </c>
      <c r="C3" s="52">
        <f t="shared" ref="C3:C5" si="1">E3-0.629</f>
        <v>0.01208340658</v>
      </c>
      <c r="D3" s="52">
        <f t="shared" ref="D3:D5" si="2">F3-0.571</f>
        <v>0.008577445745</v>
      </c>
      <c r="E3" s="7">
        <f t="shared" ref="E3:E146" si="3">AVERAGE(G3,H3,I3,L3,M3,R3,S3,T3,U3,V3,W3)</f>
        <v>0.6410834066</v>
      </c>
      <c r="F3" s="53">
        <f>(G3*'Similarity coverage'!C2*'Dataset lengths'!$B$2+H3*'Similarity coverage'!D2*'Dataset lengths'!$C$2+I3*'Similarity coverage'!E2*'Dataset lengths'!$D$2+L3*'Similarity coverage'!H2*'Dataset lengths'!$G$2+M3*'Similarity coverage'!I2*'Dataset lengths'!$H$2+R3*'Similarity coverage'!N2*'Dataset lengths'!$M$2+S3*'Similarity coverage'!O2*'Dataset lengths'!$N$2+T3*'Similarity coverage'!P2*'Dataset lengths'!$O$2+U3*'Similarity coverage'!Q2*'Dataset lengths'!$P$2+V3*'Similarity coverage'!R2*'Dataset lengths'!$Q$2+W3*'Similarity coverage'!S2*'Dataset lengths'!$R$2)/('Similarity coverage'!C2*'Dataset lengths'!$B$2+'Similarity coverage'!D2*'Dataset lengths'!$C$2+'Similarity coverage'!E2*'Dataset lengths'!$D$2+'Similarity coverage'!H2*'Dataset lengths'!$G$2+'Similarity coverage'!I2*'Dataset lengths'!$H$2+'Similarity coverage'!N2*'Dataset lengths'!$M$2+'Similarity coverage'!O2*'Dataset lengths'!$N$2+'Similarity coverage'!P2*'Dataset lengths'!$O$2+'Similarity coverage'!Q2*'Dataset lengths'!$P$2+'Similarity coverage'!R2*'Dataset lengths'!$Q$2+'Similarity coverage'!S2*'Dataset lengths'!$R$2)</f>
        <v>0.5795774457</v>
      </c>
      <c r="G3" s="52">
        <v>0.459978365258191</v>
      </c>
      <c r="H3" s="52">
        <v>0.728797524666258</v>
      </c>
      <c r="I3" s="52">
        <v>0.730898351581037</v>
      </c>
      <c r="J3" s="52">
        <v>0.819637440611182</v>
      </c>
      <c r="K3" s="52">
        <v>0.817732129312967</v>
      </c>
      <c r="L3" s="52">
        <v>0.819285007699766</v>
      </c>
      <c r="M3" s="52">
        <v>0.761839364389421</v>
      </c>
      <c r="N3" s="52">
        <v>0.708686618696348</v>
      </c>
      <c r="O3" s="52">
        <v>0.814268725499531</v>
      </c>
      <c r="P3" s="52">
        <v>0.735989727264702</v>
      </c>
      <c r="Q3" s="52">
        <v>0.716695844343467</v>
      </c>
      <c r="R3" s="52">
        <v>0.794440016518179</v>
      </c>
      <c r="S3" s="52">
        <v>0.455709382050511</v>
      </c>
      <c r="T3" s="52">
        <v>0.803605252295967</v>
      </c>
      <c r="U3" s="52">
        <v>0.591569146209615</v>
      </c>
      <c r="V3" s="52">
        <v>0.365441027190422</v>
      </c>
      <c r="W3" s="52">
        <v>0.540354034525253</v>
      </c>
    </row>
    <row r="4">
      <c r="A4" s="51" t="s">
        <v>135</v>
      </c>
      <c r="B4" s="52" t="s">
        <v>137</v>
      </c>
      <c r="C4" s="52">
        <f t="shared" si="1"/>
        <v>0.01277904477</v>
      </c>
      <c r="D4" s="52">
        <f t="shared" si="2"/>
        <v>0.009078412353</v>
      </c>
      <c r="E4" s="7">
        <f t="shared" si="3"/>
        <v>0.6417790448</v>
      </c>
      <c r="F4" s="53">
        <f>(G4*'Similarity coverage'!C3*'Dataset lengths'!$B$2+H4*'Similarity coverage'!D3*'Dataset lengths'!$C$2+I4*'Similarity coverage'!E3*'Dataset lengths'!$D$2+L4*'Similarity coverage'!H3*'Dataset lengths'!$G$2+M4*'Similarity coverage'!I3*'Dataset lengths'!$H$2+R4*'Similarity coverage'!N3*'Dataset lengths'!$M$2+S4*'Similarity coverage'!O3*'Dataset lengths'!$N$2+T4*'Similarity coverage'!P3*'Dataset lengths'!$O$2+U4*'Similarity coverage'!Q3*'Dataset lengths'!$P$2+V4*'Similarity coverage'!R3*'Dataset lengths'!$Q$2+W4*'Similarity coverage'!S3*'Dataset lengths'!$R$2)/('Similarity coverage'!C3*'Dataset lengths'!$B$2+'Similarity coverage'!D3*'Dataset lengths'!$C$2+'Similarity coverage'!E3*'Dataset lengths'!$D$2+'Similarity coverage'!H3*'Dataset lengths'!$G$2+'Similarity coverage'!I3*'Dataset lengths'!$H$2+'Similarity coverage'!N3*'Dataset lengths'!$M$2+'Similarity coverage'!O3*'Dataset lengths'!$N$2+'Similarity coverage'!P3*'Dataset lengths'!$O$2+'Similarity coverage'!Q3*'Dataset lengths'!$P$2+'Similarity coverage'!R3*'Dataset lengths'!$Q$2+'Similarity coverage'!S3*'Dataset lengths'!$R$2)</f>
        <v>0.5800784124</v>
      </c>
      <c r="G4" s="52">
        <v>0.460814791062875</v>
      </c>
      <c r="H4" s="52">
        <v>0.73108096842265</v>
      </c>
      <c r="I4" s="52">
        <v>0.738276717479682</v>
      </c>
      <c r="J4" s="52">
        <v>0.825881655395464</v>
      </c>
      <c r="K4" s="52">
        <v>0.824978764204553</v>
      </c>
      <c r="L4" s="52">
        <v>0.82569888165426</v>
      </c>
      <c r="M4" s="52">
        <v>0.775316555737618</v>
      </c>
      <c r="N4" s="52">
        <v>0.724334241422757</v>
      </c>
      <c r="O4" s="52">
        <v>0.821858991716036</v>
      </c>
      <c r="P4" s="52">
        <v>0.754409009729724</v>
      </c>
      <c r="Q4" s="52">
        <v>0.72499366275188</v>
      </c>
      <c r="R4" s="52">
        <v>0.783577934311589</v>
      </c>
      <c r="S4" s="52">
        <v>0.443592553892918</v>
      </c>
      <c r="T4" s="52">
        <v>0.806053232848516</v>
      </c>
      <c r="U4" s="52">
        <v>0.596107494195325</v>
      </c>
      <c r="V4" s="52">
        <v>0.358606423638122</v>
      </c>
      <c r="W4" s="52">
        <v>0.540443939238627</v>
      </c>
    </row>
    <row r="5">
      <c r="A5" s="51" t="s">
        <v>135</v>
      </c>
      <c r="B5" s="52" t="s">
        <v>138</v>
      </c>
      <c r="C5" s="52">
        <f t="shared" si="1"/>
        <v>0.007646530976</v>
      </c>
      <c r="D5" s="52">
        <f t="shared" si="2"/>
        <v>0.004167083858</v>
      </c>
      <c r="E5" s="7">
        <f t="shared" si="3"/>
        <v>0.636646531</v>
      </c>
      <c r="F5" s="53">
        <f>(G5*'Similarity coverage'!C4*'Dataset lengths'!$B$2+H5*'Similarity coverage'!D4*'Dataset lengths'!$C$2+I5*'Similarity coverage'!E4*'Dataset lengths'!$D$2+L5*'Similarity coverage'!H4*'Dataset lengths'!$G$2+M5*'Similarity coverage'!I4*'Dataset lengths'!$H$2+R5*'Similarity coverage'!N4*'Dataset lengths'!$M$2+S5*'Similarity coverage'!O4*'Dataset lengths'!$N$2+T5*'Similarity coverage'!P4*'Dataset lengths'!$O$2+U5*'Similarity coverage'!Q4*'Dataset lengths'!$P$2+V5*'Similarity coverage'!R4*'Dataset lengths'!$Q$2+W5*'Similarity coverage'!S4*'Dataset lengths'!$R$2)/('Similarity coverage'!C4*'Dataset lengths'!$B$2+'Similarity coverage'!D4*'Dataset lengths'!$C$2+'Similarity coverage'!E4*'Dataset lengths'!$D$2+'Similarity coverage'!H4*'Dataset lengths'!$G$2+'Similarity coverage'!I4*'Dataset lengths'!$H$2+'Similarity coverage'!N4*'Dataset lengths'!$M$2+'Similarity coverage'!O4*'Dataset lengths'!$N$2+'Similarity coverage'!P4*'Dataset lengths'!$O$2+'Similarity coverage'!Q4*'Dataset lengths'!$P$2+'Similarity coverage'!R4*'Dataset lengths'!$Q$2+'Similarity coverage'!S4*'Dataset lengths'!$R$2)</f>
        <v>0.5751670839</v>
      </c>
      <c r="G5" s="52">
        <v>0.456265561238931</v>
      </c>
      <c r="H5" s="52">
        <v>0.719445203056178</v>
      </c>
      <c r="I5" s="52">
        <v>0.717719501961875</v>
      </c>
      <c r="J5" s="52">
        <v>0.809038309568922</v>
      </c>
      <c r="K5" s="52">
        <v>0.807415710368356</v>
      </c>
      <c r="L5" s="52">
        <v>0.80865360040851</v>
      </c>
      <c r="M5" s="52">
        <v>0.74653976966057</v>
      </c>
      <c r="N5" s="52">
        <v>0.688875220291775</v>
      </c>
      <c r="O5" s="52">
        <v>0.810997924710714</v>
      </c>
      <c r="P5" s="52">
        <v>0.715680600282621</v>
      </c>
      <c r="Q5" s="52">
        <v>0.701577808743724</v>
      </c>
      <c r="R5" s="52">
        <v>0.788801350101076</v>
      </c>
      <c r="S5" s="52">
        <v>0.467120316982658</v>
      </c>
      <c r="T5" s="52">
        <v>0.814509892939141</v>
      </c>
      <c r="U5" s="52">
        <v>0.578651678344322</v>
      </c>
      <c r="V5" s="52">
        <v>0.368748348678148</v>
      </c>
      <c r="W5" s="52">
        <v>0.536656617366432</v>
      </c>
    </row>
    <row r="6">
      <c r="A6" s="51" t="s">
        <v>139</v>
      </c>
      <c r="B6" s="52" t="s">
        <v>136</v>
      </c>
      <c r="C6" s="52">
        <f t="shared" ref="C6:C8" si="4">E6-0.675</f>
        <v>-0.0110661788</v>
      </c>
      <c r="D6" s="52">
        <f t="shared" ref="D6:D8" si="5">F6-0.62</f>
        <v>-0.01488833046</v>
      </c>
      <c r="E6" s="7">
        <f t="shared" si="3"/>
        <v>0.6639338212</v>
      </c>
      <c r="F6" s="53">
        <f>(G6*'Similarity coverage'!C5*'Dataset lengths'!$B$2+H6*'Similarity coverage'!D5*'Dataset lengths'!$C$2+I6*'Similarity coverage'!E5*'Dataset lengths'!$D$2+L6*'Similarity coverage'!H5*'Dataset lengths'!$G$2+M6*'Similarity coverage'!I5*'Dataset lengths'!$H$2+R6*'Similarity coverage'!N5*'Dataset lengths'!$M$2+S6*'Similarity coverage'!O5*'Dataset lengths'!$N$2+T6*'Similarity coverage'!P5*'Dataset lengths'!$O$2+U6*'Similarity coverage'!Q5*'Dataset lengths'!$P$2+V6*'Similarity coverage'!R5*'Dataset lengths'!$Q$2+W6*'Similarity coverage'!S5*'Dataset lengths'!$R$2)/('Similarity coverage'!C5*'Dataset lengths'!$B$2+'Similarity coverage'!D5*'Dataset lengths'!$C$2+'Similarity coverage'!E5*'Dataset lengths'!$D$2+'Similarity coverage'!H5*'Dataset lengths'!$G$2+'Similarity coverage'!I5*'Dataset lengths'!$H$2+'Similarity coverage'!N5*'Dataset lengths'!$M$2+'Similarity coverage'!O5*'Dataset lengths'!$N$2+'Similarity coverage'!P5*'Dataset lengths'!$O$2+'Similarity coverage'!Q5*'Dataset lengths'!$P$2+'Similarity coverage'!R5*'Dataset lengths'!$Q$2+'Similarity coverage'!S5*'Dataset lengths'!$R$2)</f>
        <v>0.6051116695</v>
      </c>
      <c r="G6" s="52">
        <v>0.484421847799384</v>
      </c>
      <c r="H6" s="52">
        <v>0.738530081797355</v>
      </c>
      <c r="I6" s="52">
        <v>0.763558179739265</v>
      </c>
      <c r="J6" s="52">
        <v>0.84522376085655</v>
      </c>
      <c r="K6" s="52">
        <v>0.847393698383781</v>
      </c>
      <c r="L6" s="52">
        <v>0.845987193205429</v>
      </c>
      <c r="M6" s="52">
        <v>0.800091829601233</v>
      </c>
      <c r="N6" s="52">
        <v>0.754160073378708</v>
      </c>
      <c r="O6" s="52">
        <v>0.840753604518453</v>
      </c>
      <c r="P6" s="52">
        <v>0.764952264646259</v>
      </c>
      <c r="Q6" s="52">
        <v>0.765996721500201</v>
      </c>
      <c r="R6" s="52">
        <v>0.813082584168523</v>
      </c>
      <c r="S6" s="52">
        <v>0.442818283545918</v>
      </c>
      <c r="T6" s="52">
        <v>0.839657329524421</v>
      </c>
      <c r="U6" s="52">
        <v>0.615910448425917</v>
      </c>
      <c r="V6" s="52">
        <v>0.386570816085673</v>
      </c>
      <c r="W6" s="52">
        <v>0.57264343931438</v>
      </c>
    </row>
    <row r="7">
      <c r="A7" s="51" t="s">
        <v>139</v>
      </c>
      <c r="B7" s="52" t="s">
        <v>137</v>
      </c>
      <c r="C7" s="52">
        <f t="shared" si="4"/>
        <v>-0.02204322195</v>
      </c>
      <c r="D7" s="52">
        <f t="shared" si="5"/>
        <v>-0.02529437017</v>
      </c>
      <c r="E7" s="7">
        <f t="shared" si="3"/>
        <v>0.652956778</v>
      </c>
      <c r="F7" s="53">
        <f>(G7*'Similarity coverage'!C6*'Dataset lengths'!$B$2+H7*'Similarity coverage'!D6*'Dataset lengths'!$C$2+I7*'Similarity coverage'!E6*'Dataset lengths'!$D$2+L7*'Similarity coverage'!H6*'Dataset lengths'!$G$2+M7*'Similarity coverage'!I6*'Dataset lengths'!$H$2+R7*'Similarity coverage'!N6*'Dataset lengths'!$M$2+S7*'Similarity coverage'!O6*'Dataset lengths'!$N$2+T7*'Similarity coverage'!P6*'Dataset lengths'!$O$2+U7*'Similarity coverage'!Q6*'Dataset lengths'!$P$2+V7*'Similarity coverage'!R6*'Dataset lengths'!$Q$2+W7*'Similarity coverage'!S6*'Dataset lengths'!$R$2)/('Similarity coverage'!C6*'Dataset lengths'!$B$2+'Similarity coverage'!D6*'Dataset lengths'!$C$2+'Similarity coverage'!E6*'Dataset lengths'!$D$2+'Similarity coverage'!H6*'Dataset lengths'!$G$2+'Similarity coverage'!I6*'Dataset lengths'!$H$2+'Similarity coverage'!N6*'Dataset lengths'!$M$2+'Similarity coverage'!O6*'Dataset lengths'!$N$2+'Similarity coverage'!P6*'Dataset lengths'!$O$2+'Similarity coverage'!Q6*'Dataset lengths'!$P$2+'Similarity coverage'!R6*'Dataset lengths'!$Q$2+'Similarity coverage'!S6*'Dataset lengths'!$R$2)</f>
        <v>0.5947056298</v>
      </c>
      <c r="G7" s="52">
        <v>0.47449688024906</v>
      </c>
      <c r="H7" s="52">
        <v>0.734110668809077</v>
      </c>
      <c r="I7" s="52">
        <v>0.75601014467771</v>
      </c>
      <c r="J7" s="52">
        <v>0.841630240355198</v>
      </c>
      <c r="K7" s="52">
        <v>0.842862790719523</v>
      </c>
      <c r="L7" s="52">
        <v>0.842100938377335</v>
      </c>
      <c r="M7" s="52">
        <v>0.792858825165669</v>
      </c>
      <c r="N7" s="52">
        <v>0.746521297881975</v>
      </c>
      <c r="O7" s="52">
        <v>0.832996929139009</v>
      </c>
      <c r="P7" s="52">
        <v>0.766676245149852</v>
      </c>
      <c r="Q7" s="52">
        <v>0.754007150203222</v>
      </c>
      <c r="R7" s="52">
        <v>0.795314228365792</v>
      </c>
      <c r="S7" s="52">
        <v>0.425036209758459</v>
      </c>
      <c r="T7" s="52">
        <v>0.822076378283385</v>
      </c>
      <c r="U7" s="52">
        <v>0.609851111000753</v>
      </c>
      <c r="V7" s="52">
        <v>0.37055246385789</v>
      </c>
      <c r="W7" s="52">
        <v>0.56011670997394</v>
      </c>
    </row>
    <row r="8">
      <c r="A8" s="51" t="s">
        <v>139</v>
      </c>
      <c r="B8" s="52" t="s">
        <v>138</v>
      </c>
      <c r="C8" s="52">
        <f t="shared" si="4"/>
        <v>-0.003802617353</v>
      </c>
      <c r="D8" s="52">
        <f t="shared" si="5"/>
        <v>-0.006824584422</v>
      </c>
      <c r="E8" s="7">
        <f t="shared" si="3"/>
        <v>0.6711973826</v>
      </c>
      <c r="F8" s="53">
        <f>(G8*'Similarity coverage'!C7*'Dataset lengths'!$B$2+H8*'Similarity coverage'!D7*'Dataset lengths'!$C$2+I8*'Similarity coverage'!E7*'Dataset lengths'!$D$2+L8*'Similarity coverage'!H7*'Dataset lengths'!$G$2+M8*'Similarity coverage'!I7*'Dataset lengths'!$H$2+R8*'Similarity coverage'!N7*'Dataset lengths'!$M$2+S8*'Similarity coverage'!O7*'Dataset lengths'!$N$2+T8*'Similarity coverage'!P7*'Dataset lengths'!$O$2+U8*'Similarity coverage'!Q7*'Dataset lengths'!$P$2+V8*'Similarity coverage'!R7*'Dataset lengths'!$Q$2+W8*'Similarity coverage'!S7*'Dataset lengths'!$R$2)/('Similarity coverage'!C7*'Dataset lengths'!$B$2+'Similarity coverage'!D7*'Dataset lengths'!$C$2+'Similarity coverage'!E7*'Dataset lengths'!$D$2+'Similarity coverage'!H7*'Dataset lengths'!$G$2+'Similarity coverage'!I7*'Dataset lengths'!$H$2+'Similarity coverage'!N7*'Dataset lengths'!$M$2+'Similarity coverage'!O7*'Dataset lengths'!$N$2+'Similarity coverage'!P7*'Dataset lengths'!$O$2+'Similarity coverage'!Q7*'Dataset lengths'!$P$2+'Similarity coverage'!R7*'Dataset lengths'!$Q$2+'Similarity coverage'!S7*'Dataset lengths'!$R$2)</f>
        <v>0.6131754156</v>
      </c>
      <c r="G8" s="52">
        <v>0.49242502319027</v>
      </c>
      <c r="H8" s="52">
        <v>0.737793724489964</v>
      </c>
      <c r="I8" s="52">
        <v>0.767612619253726</v>
      </c>
      <c r="J8" s="52">
        <v>0.846135135427155</v>
      </c>
      <c r="K8" s="52">
        <v>0.84886336168486</v>
      </c>
      <c r="L8" s="52">
        <v>0.847157654357895</v>
      </c>
      <c r="M8" s="52">
        <v>0.799390422551583</v>
      </c>
      <c r="N8" s="52">
        <v>0.752987992084702</v>
      </c>
      <c r="O8" s="52">
        <v>0.842109982652588</v>
      </c>
      <c r="P8" s="52">
        <v>0.75529696858969</v>
      </c>
      <c r="Q8" s="52">
        <v>0.772099139521609</v>
      </c>
      <c r="R8" s="52">
        <v>0.84282764228355</v>
      </c>
      <c r="S8" s="52">
        <v>0.452928042076743</v>
      </c>
      <c r="T8" s="52">
        <v>0.836986805285276</v>
      </c>
      <c r="U8" s="52">
        <v>0.621759145227272</v>
      </c>
      <c r="V8" s="52">
        <v>0.40160432246885</v>
      </c>
      <c r="W8" s="52">
        <v>0.582685807932049</v>
      </c>
    </row>
    <row r="9">
      <c r="A9" s="51" t="s">
        <v>141</v>
      </c>
      <c r="B9" s="52" t="s">
        <v>136</v>
      </c>
      <c r="C9" s="52">
        <f t="shared" ref="C9:C11" si="6">E9-0.654</f>
        <v>0.03584802338</v>
      </c>
      <c r="D9" s="52">
        <f t="shared" ref="D9:D11" si="7">F9-0.606</f>
        <v>0.02343409067</v>
      </c>
      <c r="E9" s="35">
        <f t="shared" si="3"/>
        <v>0.6898480234</v>
      </c>
      <c r="F9" s="57">
        <f>(G9*'Similarity coverage'!C8*'Dataset lengths'!$B$2+H9*'Similarity coverage'!D8*'Dataset lengths'!$C$2+I9*'Similarity coverage'!E8*'Dataset lengths'!$D$2+L9*'Similarity coverage'!H8*'Dataset lengths'!$G$2+M9*'Similarity coverage'!I8*'Dataset lengths'!$H$2+R9*'Similarity coverage'!N8*'Dataset lengths'!$M$2+S9*'Similarity coverage'!O8*'Dataset lengths'!$N$2+T9*'Similarity coverage'!P8*'Dataset lengths'!$O$2+U9*'Similarity coverage'!Q8*'Dataset lengths'!$P$2+V9*'Similarity coverage'!R8*'Dataset lengths'!$Q$2+W9*'Similarity coverage'!S8*'Dataset lengths'!$R$2)/('Similarity coverage'!C8*'Dataset lengths'!$B$2+'Similarity coverage'!D8*'Dataset lengths'!$C$2+'Similarity coverage'!E8*'Dataset lengths'!$D$2+'Similarity coverage'!H8*'Dataset lengths'!$G$2+'Similarity coverage'!I8*'Dataset lengths'!$H$2+'Similarity coverage'!N8*'Dataset lengths'!$M$2+'Similarity coverage'!O8*'Dataset lengths'!$N$2+'Similarity coverage'!P8*'Dataset lengths'!$O$2+'Similarity coverage'!Q8*'Dataset lengths'!$P$2+'Similarity coverage'!R8*'Dataset lengths'!$Q$2+'Similarity coverage'!S8*'Dataset lengths'!$R$2)</f>
        <v>0.6294340907</v>
      </c>
      <c r="G9" s="52">
        <v>0.537826315047548</v>
      </c>
      <c r="H9" s="52">
        <v>0.717455693033656</v>
      </c>
      <c r="I9" s="52">
        <v>0.777143524568016</v>
      </c>
      <c r="J9" s="52">
        <v>0.845374495146267</v>
      </c>
      <c r="K9" s="52">
        <v>0.852216751325337</v>
      </c>
      <c r="L9" s="52">
        <v>0.847700526697673</v>
      </c>
      <c r="M9" s="52">
        <v>0.807031148821337</v>
      </c>
      <c r="N9" s="52">
        <v>0.745157244219917</v>
      </c>
      <c r="O9" s="52">
        <v>0.849873113559906</v>
      </c>
      <c r="P9" s="52">
        <v>0.8044547061562</v>
      </c>
      <c r="Q9" s="52">
        <v>0.745899844845134</v>
      </c>
      <c r="R9" s="52">
        <v>0.866518783353859</v>
      </c>
      <c r="S9" s="52">
        <v>0.416963687231558</v>
      </c>
      <c r="T9" s="52">
        <v>0.860576436064388</v>
      </c>
      <c r="U9" s="52">
        <v>0.781553310923031</v>
      </c>
      <c r="V9" s="52">
        <v>0.492241065382002</v>
      </c>
      <c r="W9" s="52">
        <v>0.48331776610049</v>
      </c>
    </row>
    <row r="10">
      <c r="A10" s="51" t="s">
        <v>141</v>
      </c>
      <c r="B10" s="52" t="s">
        <v>137</v>
      </c>
      <c r="C10" s="52">
        <f t="shared" si="6"/>
        <v>0.02437909389</v>
      </c>
      <c r="D10" s="52">
        <f t="shared" si="7"/>
        <v>0.01012315605</v>
      </c>
      <c r="E10" s="7">
        <f t="shared" si="3"/>
        <v>0.6783790939</v>
      </c>
      <c r="F10" s="53">
        <f>(G10*'Similarity coverage'!C9*'Dataset lengths'!$B$2+H10*'Similarity coverage'!D9*'Dataset lengths'!$C$2+I10*'Similarity coverage'!E9*'Dataset lengths'!$D$2+L10*'Similarity coverage'!H9*'Dataset lengths'!$G$2+M10*'Similarity coverage'!I9*'Dataset lengths'!$H$2+R10*'Similarity coverage'!N9*'Dataset lengths'!$M$2+S10*'Similarity coverage'!O9*'Dataset lengths'!$N$2+T10*'Similarity coverage'!P9*'Dataset lengths'!$O$2+U10*'Similarity coverage'!Q9*'Dataset lengths'!$P$2+V10*'Similarity coverage'!R9*'Dataset lengths'!$Q$2+W10*'Similarity coverage'!S9*'Dataset lengths'!$R$2)/('Similarity coverage'!C9*'Dataset lengths'!$B$2+'Similarity coverage'!D9*'Dataset lengths'!$C$2+'Similarity coverage'!E9*'Dataset lengths'!$D$2+'Similarity coverage'!H9*'Dataset lengths'!$G$2+'Similarity coverage'!I9*'Dataset lengths'!$H$2+'Similarity coverage'!N9*'Dataset lengths'!$M$2+'Similarity coverage'!O9*'Dataset lengths'!$N$2+'Similarity coverage'!P9*'Dataset lengths'!$O$2+'Similarity coverage'!Q9*'Dataset lengths'!$P$2+'Similarity coverage'!R9*'Dataset lengths'!$Q$2+'Similarity coverage'!S9*'Dataset lengths'!$R$2)</f>
        <v>0.6161231561</v>
      </c>
      <c r="G10" s="52">
        <v>0.513762180231075</v>
      </c>
      <c r="H10" s="52">
        <v>0.724490050172485</v>
      </c>
      <c r="I10" s="52">
        <v>0.774891842214457</v>
      </c>
      <c r="J10" s="52">
        <v>0.844898223585341</v>
      </c>
      <c r="K10" s="52">
        <v>0.849118516898593</v>
      </c>
      <c r="L10" s="52">
        <v>0.846376335884804</v>
      </c>
      <c r="M10" s="52">
        <v>0.803672524866363</v>
      </c>
      <c r="N10" s="52">
        <v>0.746551293564483</v>
      </c>
      <c r="O10" s="52">
        <v>0.844886576918709</v>
      </c>
      <c r="P10" s="52">
        <v>0.800911247686714</v>
      </c>
      <c r="Q10" s="52">
        <v>0.742396354852755</v>
      </c>
      <c r="R10" s="52">
        <v>0.834522629731228</v>
      </c>
      <c r="S10" s="52">
        <v>0.425390161917088</v>
      </c>
      <c r="T10" s="52">
        <v>0.853900125466526</v>
      </c>
      <c r="U10" s="52">
        <v>0.730405937632606</v>
      </c>
      <c r="V10" s="52">
        <v>0.443509285303279</v>
      </c>
      <c r="W10" s="52">
        <v>0.511248959321309</v>
      </c>
    </row>
    <row r="11">
      <c r="A11" s="51" t="s">
        <v>141</v>
      </c>
      <c r="B11" s="52" t="s">
        <v>138</v>
      </c>
      <c r="C11" s="52">
        <f t="shared" si="6"/>
        <v>0.03406466539</v>
      </c>
      <c r="D11" s="52">
        <f t="shared" si="7"/>
        <v>0.02607076279</v>
      </c>
      <c r="E11" s="35">
        <f t="shared" si="3"/>
        <v>0.6880646654</v>
      </c>
      <c r="F11" s="57">
        <f>(G11*'Similarity coverage'!C10*'Dataset lengths'!$B$2+H11*'Similarity coverage'!D10*'Dataset lengths'!$C$2+I11*'Similarity coverage'!E10*'Dataset lengths'!$D$2+L11*'Similarity coverage'!H10*'Dataset lengths'!$G$2+M11*'Similarity coverage'!I10*'Dataset lengths'!$H$2+R11*'Similarity coverage'!N10*'Dataset lengths'!$M$2+S11*'Similarity coverage'!O10*'Dataset lengths'!$N$2+T11*'Similarity coverage'!P10*'Dataset lengths'!$O$2+U11*'Similarity coverage'!Q10*'Dataset lengths'!$P$2+V11*'Similarity coverage'!R10*'Dataset lengths'!$Q$2+W11*'Similarity coverage'!S10*'Dataset lengths'!$R$2)/('Similarity coverage'!C10*'Dataset lengths'!$B$2+'Similarity coverage'!D10*'Dataset lengths'!$C$2+'Similarity coverage'!E10*'Dataset lengths'!$D$2+'Similarity coverage'!H10*'Dataset lengths'!$G$2+'Similarity coverage'!I10*'Dataset lengths'!$H$2+'Similarity coverage'!N10*'Dataset lengths'!$M$2+'Similarity coverage'!O10*'Dataset lengths'!$N$2+'Similarity coverage'!P10*'Dataset lengths'!$O$2+'Similarity coverage'!Q10*'Dataset lengths'!$P$2+'Similarity coverage'!R10*'Dataset lengths'!$Q$2+'Similarity coverage'!S10*'Dataset lengths'!$R$2)</f>
        <v>0.6320707628</v>
      </c>
      <c r="G11" s="52">
        <v>0.55206567238447</v>
      </c>
      <c r="H11" s="52">
        <v>0.698530980256272</v>
      </c>
      <c r="I11" s="52">
        <v>0.763269941252003</v>
      </c>
      <c r="J11" s="52">
        <v>0.837102803297648</v>
      </c>
      <c r="K11" s="52">
        <v>0.845165519708194</v>
      </c>
      <c r="L11" s="52">
        <v>0.839958520013216</v>
      </c>
      <c r="M11" s="52">
        <v>0.802282396658861</v>
      </c>
      <c r="N11" s="52">
        <v>0.733293951787942</v>
      </c>
      <c r="O11" s="52">
        <v>0.851875044481307</v>
      </c>
      <c r="P11" s="52">
        <v>0.803079207620291</v>
      </c>
      <c r="Q11" s="52">
        <v>0.733574250530261</v>
      </c>
      <c r="R11" s="52">
        <v>0.882363873091842</v>
      </c>
      <c r="S11" s="52">
        <v>0.379808766034622</v>
      </c>
      <c r="T11" s="52">
        <v>0.865472397169486</v>
      </c>
      <c r="U11" s="52">
        <v>0.808857259835249</v>
      </c>
      <c r="V11" s="52">
        <v>0.530407966059174</v>
      </c>
      <c r="W11" s="52">
        <v>0.445693546515651</v>
      </c>
    </row>
    <row r="12">
      <c r="A12" s="51" t="s">
        <v>142</v>
      </c>
      <c r="B12" s="52" t="s">
        <v>136</v>
      </c>
      <c r="C12" s="52">
        <f t="shared" ref="C12:C17" si="8">E12- 0.63</f>
        <v>0.0558974154</v>
      </c>
      <c r="D12" s="52">
        <f t="shared" ref="D12:D14" si="9">F12- 0.61</f>
        <v>0.01964557657</v>
      </c>
      <c r="E12" s="35">
        <f t="shared" si="3"/>
        <v>0.6858974154</v>
      </c>
      <c r="F12" s="57">
        <f>(G12*'Similarity coverage'!C11*'Dataset lengths'!$B$2+H12*'Similarity coverage'!D11*'Dataset lengths'!$C$2+I12*'Similarity coverage'!E11*'Dataset lengths'!$D$2+L12*'Similarity coverage'!H11*'Dataset lengths'!$G$2+M12*'Similarity coverage'!I11*'Dataset lengths'!$H$2+R12*'Similarity coverage'!N11*'Dataset lengths'!$M$2+S12*'Similarity coverage'!O11*'Dataset lengths'!$N$2+T12*'Similarity coverage'!P11*'Dataset lengths'!$O$2+U12*'Similarity coverage'!Q11*'Dataset lengths'!$P$2+V12*'Similarity coverage'!R11*'Dataset lengths'!$Q$2+W12*'Similarity coverage'!S11*'Dataset lengths'!$R$2)/('Similarity coverage'!C11*'Dataset lengths'!$B$2+'Similarity coverage'!D11*'Dataset lengths'!$C$2+'Similarity coverage'!E11*'Dataset lengths'!$D$2+'Similarity coverage'!H11*'Dataset lengths'!$G$2+'Similarity coverage'!I11*'Dataset lengths'!$H$2+'Similarity coverage'!N11*'Dataset lengths'!$M$2+'Similarity coverage'!O11*'Dataset lengths'!$N$2+'Similarity coverage'!P11*'Dataset lengths'!$O$2+'Similarity coverage'!Q11*'Dataset lengths'!$P$2+'Similarity coverage'!R11*'Dataset lengths'!$Q$2+'Similarity coverage'!S11*'Dataset lengths'!$R$2)</f>
        <v>0.6296455766</v>
      </c>
      <c r="G12" s="52">
        <v>0.536621025125982</v>
      </c>
      <c r="H12" s="52">
        <v>0.715208800622409</v>
      </c>
      <c r="I12" s="52">
        <v>0.775933504190024</v>
      </c>
      <c r="J12" s="52">
        <v>0.849320563239569</v>
      </c>
      <c r="K12" s="52">
        <v>0.851684611778744</v>
      </c>
      <c r="L12" s="52">
        <v>0.850426627849446</v>
      </c>
      <c r="M12" s="52">
        <v>0.810745659783804</v>
      </c>
      <c r="N12" s="52">
        <v>0.756640341376101</v>
      </c>
      <c r="O12" s="52">
        <v>0.844304862129294</v>
      </c>
      <c r="P12" s="52">
        <v>0.813813457461422</v>
      </c>
      <c r="Q12" s="52">
        <v>0.745111540845565</v>
      </c>
      <c r="R12" s="52">
        <v>0.856596478883453</v>
      </c>
      <c r="S12" s="52">
        <v>0.389293075012417</v>
      </c>
      <c r="T12" s="52">
        <v>0.862134241870555</v>
      </c>
      <c r="U12" s="52">
        <v>0.767057406175427</v>
      </c>
      <c r="V12" s="52">
        <v>0.486123400790014</v>
      </c>
      <c r="W12" s="52">
        <v>0.494731349093331</v>
      </c>
    </row>
    <row r="13">
      <c r="A13" s="51" t="s">
        <v>142</v>
      </c>
      <c r="B13" s="52" t="s">
        <v>137</v>
      </c>
      <c r="C13" s="52">
        <f t="shared" si="8"/>
        <v>0.04375989047</v>
      </c>
      <c r="D13" s="52">
        <f t="shared" si="9"/>
        <v>0.004594248763</v>
      </c>
      <c r="E13" s="7">
        <f t="shared" si="3"/>
        <v>0.6737598905</v>
      </c>
      <c r="F13" s="53">
        <f>(G13*'Similarity coverage'!C12*'Dataset lengths'!$B$2+H13*'Similarity coverage'!D12*'Dataset lengths'!$C$2+I13*'Similarity coverage'!E12*'Dataset lengths'!$D$2+L13*'Similarity coverage'!H12*'Dataset lengths'!$G$2+M13*'Similarity coverage'!I12*'Dataset lengths'!$H$2+R13*'Similarity coverage'!N12*'Dataset lengths'!$M$2+S13*'Similarity coverage'!O12*'Dataset lengths'!$N$2+T13*'Similarity coverage'!P12*'Dataset lengths'!$O$2+U13*'Similarity coverage'!Q12*'Dataset lengths'!$P$2+V13*'Similarity coverage'!R12*'Dataset lengths'!$Q$2+W13*'Similarity coverage'!S12*'Dataset lengths'!$R$2)/('Similarity coverage'!C12*'Dataset lengths'!$B$2+'Similarity coverage'!D12*'Dataset lengths'!$C$2+'Similarity coverage'!E12*'Dataset lengths'!$D$2+'Similarity coverage'!H12*'Dataset lengths'!$G$2+'Similarity coverage'!I12*'Dataset lengths'!$H$2+'Similarity coverage'!N12*'Dataset lengths'!$M$2+'Similarity coverage'!O12*'Dataset lengths'!$N$2+'Similarity coverage'!P12*'Dataset lengths'!$O$2+'Similarity coverage'!Q12*'Dataset lengths'!$P$2+'Similarity coverage'!R12*'Dataset lengths'!$Q$2+'Similarity coverage'!S12*'Dataset lengths'!$R$2)</f>
        <v>0.6145942488</v>
      </c>
      <c r="G13" s="52">
        <v>0.512226373809817</v>
      </c>
      <c r="H13" s="52">
        <v>0.723416100580078</v>
      </c>
      <c r="I13" s="52">
        <v>0.774087832655627</v>
      </c>
      <c r="J13" s="52">
        <v>0.847119441539856</v>
      </c>
      <c r="K13" s="52">
        <v>0.84811874684373</v>
      </c>
      <c r="L13" s="52">
        <v>0.847647698715122</v>
      </c>
      <c r="M13" s="52">
        <v>0.808017374602933</v>
      </c>
      <c r="N13" s="52">
        <v>0.757173889578714</v>
      </c>
      <c r="O13" s="52">
        <v>0.841585650333153</v>
      </c>
      <c r="P13" s="52">
        <v>0.807475441674158</v>
      </c>
      <c r="Q13" s="52">
        <v>0.74800598911801</v>
      </c>
      <c r="R13" s="52">
        <v>0.824753312334155</v>
      </c>
      <c r="S13" s="52">
        <v>0.395213729302202</v>
      </c>
      <c r="T13" s="52">
        <v>0.85323249440674</v>
      </c>
      <c r="U13" s="52">
        <v>0.720199441951664</v>
      </c>
      <c r="V13" s="52">
        <v>0.436920130236243</v>
      </c>
      <c r="W13" s="52">
        <v>0.515644306597239</v>
      </c>
    </row>
    <row r="14">
      <c r="A14" s="51" t="s">
        <v>142</v>
      </c>
      <c r="B14" s="52" t="s">
        <v>138</v>
      </c>
      <c r="C14" s="52">
        <f t="shared" si="8"/>
        <v>0.05735229595</v>
      </c>
      <c r="D14" s="52">
        <f t="shared" si="9"/>
        <v>0.02441965074</v>
      </c>
      <c r="E14" s="35">
        <f t="shared" si="3"/>
        <v>0.6873522959</v>
      </c>
      <c r="F14" s="57">
        <f>(G14*'Similarity coverage'!C13*'Dataset lengths'!$B$2+H14*'Similarity coverage'!D13*'Dataset lengths'!$C$2+I14*'Similarity coverage'!E13*'Dataset lengths'!$D$2+L14*'Similarity coverage'!H13*'Dataset lengths'!$G$2+M14*'Similarity coverage'!I13*'Dataset lengths'!$H$2+R14*'Similarity coverage'!N13*'Dataset lengths'!$M$2+S14*'Similarity coverage'!O13*'Dataset lengths'!$N$2+T14*'Similarity coverage'!P13*'Dataset lengths'!$O$2+U14*'Similarity coverage'!Q13*'Dataset lengths'!$P$2+V14*'Similarity coverage'!R13*'Dataset lengths'!$Q$2+W14*'Similarity coverage'!S13*'Dataset lengths'!$R$2)/('Similarity coverage'!C13*'Dataset lengths'!$B$2+'Similarity coverage'!D13*'Dataset lengths'!$C$2+'Similarity coverage'!E13*'Dataset lengths'!$D$2+'Similarity coverage'!H13*'Dataset lengths'!$G$2+'Similarity coverage'!I13*'Dataset lengths'!$H$2+'Similarity coverage'!N13*'Dataset lengths'!$M$2+'Similarity coverage'!O13*'Dataset lengths'!$N$2+'Similarity coverage'!P13*'Dataset lengths'!$O$2+'Similarity coverage'!Q13*'Dataset lengths'!$P$2+'Similarity coverage'!R13*'Dataset lengths'!$Q$2+'Similarity coverage'!S13*'Dataset lengths'!$R$2)</f>
        <v>0.6344196507</v>
      </c>
      <c r="G14" s="52">
        <v>0.549702262758465</v>
      </c>
      <c r="H14" s="52">
        <v>0.692681749717999</v>
      </c>
      <c r="I14" s="52">
        <v>0.76199236804691</v>
      </c>
      <c r="J14" s="52">
        <v>0.841718196636716</v>
      </c>
      <c r="K14" s="52">
        <v>0.844942931115408</v>
      </c>
      <c r="L14" s="52">
        <v>0.842981811687692</v>
      </c>
      <c r="M14" s="52">
        <v>0.80386281324331</v>
      </c>
      <c r="N14" s="52">
        <v>0.744189133566966</v>
      </c>
      <c r="O14" s="52">
        <v>0.842855237481443</v>
      </c>
      <c r="P14" s="52">
        <v>0.815497228507206</v>
      </c>
      <c r="Q14" s="52">
        <v>0.730079011103053</v>
      </c>
      <c r="R14" s="52">
        <v>0.866322085688146</v>
      </c>
      <c r="S14" s="52">
        <v>0.380621247126019</v>
      </c>
      <c r="T14" s="52">
        <v>0.877489756245638</v>
      </c>
      <c r="U14" s="52">
        <v>0.7940002568754</v>
      </c>
      <c r="V14" s="52">
        <v>0.525833196937482</v>
      </c>
      <c r="W14" s="52">
        <v>0.465387707096414</v>
      </c>
    </row>
    <row r="15">
      <c r="A15" s="51" t="s">
        <v>143</v>
      </c>
      <c r="B15" s="52" t="s">
        <v>136</v>
      </c>
      <c r="C15" s="52">
        <f t="shared" si="8"/>
        <v>0.008848267614</v>
      </c>
      <c r="D15" s="52">
        <f t="shared" ref="D15:D17" si="10">F15- 0.573</f>
        <v>0.007386446792</v>
      </c>
      <c r="E15" s="7">
        <f t="shared" si="3"/>
        <v>0.6388482676</v>
      </c>
      <c r="F15" s="53">
        <f>(G15*'Similarity coverage'!C14*'Dataset lengths'!$B$2+H15*'Similarity coverage'!D14*'Dataset lengths'!$C$2+I15*'Similarity coverage'!E14*'Dataset lengths'!$D$2+L15*'Similarity coverage'!H14*'Dataset lengths'!$G$2+M15*'Similarity coverage'!I14*'Dataset lengths'!$H$2+R15*'Similarity coverage'!N14*'Dataset lengths'!$M$2+S15*'Similarity coverage'!O14*'Dataset lengths'!$N$2+T15*'Similarity coverage'!P14*'Dataset lengths'!$O$2+U15*'Similarity coverage'!Q14*'Dataset lengths'!$P$2+V15*'Similarity coverage'!R14*'Dataset lengths'!$Q$2+W15*'Similarity coverage'!S14*'Dataset lengths'!$R$2)/('Similarity coverage'!C14*'Dataset lengths'!$B$2+'Similarity coverage'!D14*'Dataset lengths'!$C$2+'Similarity coverage'!E14*'Dataset lengths'!$D$2+'Similarity coverage'!H14*'Dataset lengths'!$G$2+'Similarity coverage'!I14*'Dataset lengths'!$H$2+'Similarity coverage'!N14*'Dataset lengths'!$M$2+'Similarity coverage'!O14*'Dataset lengths'!$N$2+'Similarity coverage'!P14*'Dataset lengths'!$O$2+'Similarity coverage'!Q14*'Dataset lengths'!$P$2+'Similarity coverage'!R14*'Dataset lengths'!$Q$2+'Similarity coverage'!S14*'Dataset lengths'!$R$2)</f>
        <v>0.5803864468</v>
      </c>
      <c r="G15" s="52">
        <v>0.47113874956179</v>
      </c>
      <c r="H15" s="52">
        <v>0.724124282892254</v>
      </c>
      <c r="I15" s="52">
        <v>0.751699058383969</v>
      </c>
      <c r="J15" s="52">
        <v>0.826731039693248</v>
      </c>
      <c r="K15" s="52">
        <v>0.826380071212604</v>
      </c>
      <c r="L15" s="52">
        <v>0.826614605881861</v>
      </c>
      <c r="M15" s="52">
        <v>0.772543801731739</v>
      </c>
      <c r="N15" s="52">
        <v>0.723480489309369</v>
      </c>
      <c r="O15" s="52">
        <v>0.822174595300922</v>
      </c>
      <c r="P15" s="52">
        <v>0.751155394435284</v>
      </c>
      <c r="Q15" s="52">
        <v>0.737015486258165</v>
      </c>
      <c r="R15" s="52">
        <v>0.761897480490791</v>
      </c>
      <c r="S15" s="52">
        <v>0.428615953180951</v>
      </c>
      <c r="T15" s="52">
        <v>0.793368242712579</v>
      </c>
      <c r="U15" s="52">
        <v>0.599376527253145</v>
      </c>
      <c r="V15" s="52">
        <v>0.351340774575844</v>
      </c>
      <c r="W15" s="52">
        <v>0.54661146709068</v>
      </c>
    </row>
    <row r="16">
      <c r="A16" s="51" t="s">
        <v>143</v>
      </c>
      <c r="B16" s="52" t="s">
        <v>137</v>
      </c>
      <c r="C16" s="52">
        <f t="shared" si="8"/>
        <v>0.008032522811</v>
      </c>
      <c r="D16" s="52">
        <f t="shared" si="10"/>
        <v>0.005776830929</v>
      </c>
      <c r="E16" s="7">
        <f t="shared" si="3"/>
        <v>0.6380325228</v>
      </c>
      <c r="F16" s="53">
        <f>(G16*'Similarity coverage'!C15*'Dataset lengths'!$B$2+H16*'Similarity coverage'!D15*'Dataset lengths'!$C$2+I16*'Similarity coverage'!E15*'Dataset lengths'!$D$2+L16*'Similarity coverage'!H15*'Dataset lengths'!$G$2+M16*'Similarity coverage'!I15*'Dataset lengths'!$H$2+R16*'Similarity coverage'!N15*'Dataset lengths'!$M$2+S16*'Similarity coverage'!O15*'Dataset lengths'!$N$2+T16*'Similarity coverage'!P15*'Dataset lengths'!$O$2+U16*'Similarity coverage'!Q15*'Dataset lengths'!$P$2+V16*'Similarity coverage'!R15*'Dataset lengths'!$Q$2+W16*'Similarity coverage'!S15*'Dataset lengths'!$R$2)/('Similarity coverage'!C15*'Dataset lengths'!$B$2+'Similarity coverage'!D15*'Dataset lengths'!$C$2+'Similarity coverage'!E15*'Dataset lengths'!$D$2+'Similarity coverage'!H15*'Dataset lengths'!$G$2+'Similarity coverage'!I15*'Dataset lengths'!$H$2+'Similarity coverage'!N15*'Dataset lengths'!$M$2+'Similarity coverage'!O15*'Dataset lengths'!$N$2+'Similarity coverage'!P15*'Dataset lengths'!$O$2+'Similarity coverage'!Q15*'Dataset lengths'!$P$2+'Similarity coverage'!R15*'Dataset lengths'!$Q$2+'Similarity coverage'!S15*'Dataset lengths'!$R$2)</f>
        <v>0.5787768309</v>
      </c>
      <c r="G16" s="52">
        <v>0.466536873009162</v>
      </c>
      <c r="H16" s="52">
        <v>0.724635747895492</v>
      </c>
      <c r="I16" s="52">
        <v>0.74843773618955</v>
      </c>
      <c r="J16" s="52">
        <v>0.828937209651391</v>
      </c>
      <c r="K16" s="52">
        <v>0.828730695821466</v>
      </c>
      <c r="L16" s="52">
        <v>0.828896239859639</v>
      </c>
      <c r="M16" s="52">
        <v>0.775666031595495</v>
      </c>
      <c r="N16" s="52">
        <v>0.72774362568584</v>
      </c>
      <c r="O16" s="52">
        <v>0.820155449638527</v>
      </c>
      <c r="P16" s="52">
        <v>0.756863462050195</v>
      </c>
      <c r="Q16" s="52">
        <v>0.733551748988884</v>
      </c>
      <c r="R16" s="52">
        <v>0.764039299517442</v>
      </c>
      <c r="S16" s="52">
        <v>0.420680184897157</v>
      </c>
      <c r="T16" s="52">
        <v>0.798486747504273</v>
      </c>
      <c r="U16" s="52">
        <v>0.599655557689879</v>
      </c>
      <c r="V16" s="52">
        <v>0.347973740355715</v>
      </c>
      <c r="W16" s="52">
        <v>0.543349592404713</v>
      </c>
    </row>
    <row r="17">
      <c r="A17" s="51" t="s">
        <v>143</v>
      </c>
      <c r="B17" s="52" t="s">
        <v>138</v>
      </c>
      <c r="C17" s="52">
        <f t="shared" si="8"/>
        <v>0.009703861763</v>
      </c>
      <c r="D17" s="52">
        <f t="shared" si="10"/>
        <v>0.007034286584</v>
      </c>
      <c r="E17" s="7">
        <f t="shared" si="3"/>
        <v>0.6397038618</v>
      </c>
      <c r="F17" s="53">
        <f>(G17*'Similarity coverage'!C16*'Dataset lengths'!$B$2+H17*'Similarity coverage'!D16*'Dataset lengths'!$C$2+I17*'Similarity coverage'!E16*'Dataset lengths'!$D$2+L17*'Similarity coverage'!H16*'Dataset lengths'!$G$2+M17*'Similarity coverage'!I16*'Dataset lengths'!$H$2+R17*'Similarity coverage'!N16*'Dataset lengths'!$M$2+S17*'Similarity coverage'!O16*'Dataset lengths'!$N$2+T17*'Similarity coverage'!P16*'Dataset lengths'!$O$2+U17*'Similarity coverage'!Q16*'Dataset lengths'!$P$2+V17*'Similarity coverage'!R16*'Dataset lengths'!$Q$2+W17*'Similarity coverage'!S16*'Dataset lengths'!$R$2)/('Similarity coverage'!C16*'Dataset lengths'!$B$2+'Similarity coverage'!D16*'Dataset lengths'!$C$2+'Similarity coverage'!E16*'Dataset lengths'!$D$2+'Similarity coverage'!H16*'Dataset lengths'!$G$2+'Similarity coverage'!I16*'Dataset lengths'!$H$2+'Similarity coverage'!N16*'Dataset lengths'!$M$2+'Similarity coverage'!O16*'Dataset lengths'!$N$2+'Similarity coverage'!P16*'Dataset lengths'!$O$2+'Similarity coverage'!Q16*'Dataset lengths'!$P$2+'Similarity coverage'!R16*'Dataset lengths'!$Q$2+'Similarity coverage'!S16*'Dataset lengths'!$R$2)</f>
        <v>0.5800342866</v>
      </c>
      <c r="G17" s="52">
        <v>0.474441368883562</v>
      </c>
      <c r="H17" s="52">
        <v>0.72275259213419</v>
      </c>
      <c r="I17" s="52">
        <v>0.750936798043283</v>
      </c>
      <c r="J17" s="52">
        <v>0.822688008877284</v>
      </c>
      <c r="K17" s="52">
        <v>0.821822766939623</v>
      </c>
      <c r="L17" s="52">
        <v>0.822456952117051</v>
      </c>
      <c r="M17" s="52">
        <v>0.764979463627642</v>
      </c>
      <c r="N17" s="52">
        <v>0.713574790107082</v>
      </c>
      <c r="O17" s="52">
        <v>0.821540519007652</v>
      </c>
      <c r="P17" s="52">
        <v>0.74088187796489</v>
      </c>
      <c r="Q17" s="52">
        <v>0.731684871105983</v>
      </c>
      <c r="R17" s="52">
        <v>0.760302043868897</v>
      </c>
      <c r="S17" s="52">
        <v>0.434878493078502</v>
      </c>
      <c r="T17" s="52">
        <v>0.805163058102135</v>
      </c>
      <c r="U17" s="52">
        <v>0.600440672742259</v>
      </c>
      <c r="V17" s="52">
        <v>0.353124962595981</v>
      </c>
      <c r="W17" s="52">
        <v>0.547266074194644</v>
      </c>
    </row>
    <row r="18">
      <c r="A18" s="51" t="s">
        <v>144</v>
      </c>
      <c r="B18" s="52" t="s">
        <v>136</v>
      </c>
      <c r="C18" s="52">
        <f t="shared" ref="C18:C26" si="11">E18-0.629</f>
        <v>-0.001252500137</v>
      </c>
      <c r="D18" s="52">
        <f t="shared" ref="D18:D26" si="12">F18-0.571</f>
        <v>-0.004293730961</v>
      </c>
      <c r="E18" s="7">
        <f t="shared" si="3"/>
        <v>0.6277474999</v>
      </c>
      <c r="F18" s="53">
        <f>(G18*'Similarity coverage'!C17*'Dataset lengths'!$B$2+H18*'Similarity coverage'!D17*'Dataset lengths'!$C$2+I18*'Similarity coverage'!E17*'Dataset lengths'!$D$2+L18*'Similarity coverage'!H17*'Dataset lengths'!$G$2+M18*'Similarity coverage'!I17*'Dataset lengths'!$H$2+R18*'Similarity coverage'!N17*'Dataset lengths'!$M$2+S18*'Similarity coverage'!O17*'Dataset lengths'!$N$2+T18*'Similarity coverage'!P17*'Dataset lengths'!$O$2+U18*'Similarity coverage'!Q17*'Dataset lengths'!$P$2+V18*'Similarity coverage'!R17*'Dataset lengths'!$Q$2+W18*'Similarity coverage'!S17*'Dataset lengths'!$R$2)/('Similarity coverage'!C17*'Dataset lengths'!$B$2+'Similarity coverage'!D17*'Dataset lengths'!$C$2+'Similarity coverage'!E17*'Dataset lengths'!$D$2+'Similarity coverage'!H17*'Dataset lengths'!$G$2+'Similarity coverage'!I17*'Dataset lengths'!$H$2+'Similarity coverage'!N17*'Dataset lengths'!$M$2+'Similarity coverage'!O17*'Dataset lengths'!$N$2+'Similarity coverage'!P17*'Dataset lengths'!$O$2+'Similarity coverage'!Q17*'Dataset lengths'!$P$2+'Similarity coverage'!R17*'Dataset lengths'!$Q$2+'Similarity coverage'!S17*'Dataset lengths'!$R$2)</f>
        <v>0.566706269</v>
      </c>
      <c r="G18" s="52">
        <v>0.439535396173637</v>
      </c>
      <c r="H18" s="52">
        <v>0.743296478735721</v>
      </c>
      <c r="I18" s="52">
        <v>0.735492087831851</v>
      </c>
      <c r="J18" s="52">
        <v>0.817643047682453</v>
      </c>
      <c r="K18" s="52">
        <v>0.81768617587378</v>
      </c>
      <c r="L18" s="52">
        <v>0.8176800464361</v>
      </c>
      <c r="M18" s="52">
        <v>0.770895999872586</v>
      </c>
      <c r="N18" s="52">
        <v>0.722718598973662</v>
      </c>
      <c r="O18" s="52">
        <v>0.803259898634013</v>
      </c>
      <c r="P18" s="52">
        <v>0.75651498008251</v>
      </c>
      <c r="Q18" s="52">
        <v>0.728473901151503</v>
      </c>
      <c r="R18" s="52">
        <v>0.74006403959666</v>
      </c>
      <c r="S18" s="52">
        <v>0.440413017740693</v>
      </c>
      <c r="T18" s="52">
        <v>0.753087835438813</v>
      </c>
      <c r="U18" s="52">
        <v>0.597078629538861</v>
      </c>
      <c r="V18" s="52">
        <v>0.334151809143197</v>
      </c>
      <c r="W18" s="52">
        <v>0.533527157984104</v>
      </c>
    </row>
    <row r="19">
      <c r="A19" s="51" t="s">
        <v>144</v>
      </c>
      <c r="B19" s="52" t="s">
        <v>137</v>
      </c>
      <c r="C19" s="52">
        <f t="shared" si="11"/>
        <v>0.002282223036</v>
      </c>
      <c r="D19" s="52">
        <f t="shared" si="12"/>
        <v>-0.001424030145</v>
      </c>
      <c r="E19" s="7">
        <f t="shared" si="3"/>
        <v>0.631282223</v>
      </c>
      <c r="F19" s="53">
        <f>(G19*'Similarity coverage'!C18*'Dataset lengths'!$B$2+H19*'Similarity coverage'!D18*'Dataset lengths'!$C$2+I19*'Similarity coverage'!E18*'Dataset lengths'!$D$2+L19*'Similarity coverage'!H18*'Dataset lengths'!$G$2+M19*'Similarity coverage'!I18*'Dataset lengths'!$H$2+R19*'Similarity coverage'!N18*'Dataset lengths'!$M$2+S19*'Similarity coverage'!O18*'Dataset lengths'!$N$2+T19*'Similarity coverage'!P18*'Dataset lengths'!$O$2+U19*'Similarity coverage'!Q18*'Dataset lengths'!$P$2+V19*'Similarity coverage'!R18*'Dataset lengths'!$Q$2+W19*'Similarity coverage'!S18*'Dataset lengths'!$R$2)/('Similarity coverage'!C18*'Dataset lengths'!$B$2+'Similarity coverage'!D18*'Dataset lengths'!$C$2+'Similarity coverage'!E18*'Dataset lengths'!$D$2+'Similarity coverage'!H18*'Dataset lengths'!$G$2+'Similarity coverage'!I18*'Dataset lengths'!$H$2+'Similarity coverage'!N18*'Dataset lengths'!$M$2+'Similarity coverage'!O18*'Dataset lengths'!$N$2+'Similarity coverage'!P18*'Dataset lengths'!$O$2+'Similarity coverage'!Q18*'Dataset lengths'!$P$2+'Similarity coverage'!R18*'Dataset lengths'!$Q$2+'Similarity coverage'!S18*'Dataset lengths'!$R$2)</f>
        <v>0.5695759699</v>
      </c>
      <c r="G19" s="52">
        <v>0.44530911380032</v>
      </c>
      <c r="H19" s="52">
        <v>0.737620359429313</v>
      </c>
      <c r="I19" s="52">
        <v>0.738161772940545</v>
      </c>
      <c r="J19" s="52">
        <v>0.823089291031221</v>
      </c>
      <c r="K19" s="52">
        <v>0.822945835205714</v>
      </c>
      <c r="L19" s="52">
        <v>0.823057026837117</v>
      </c>
      <c r="M19" s="52">
        <v>0.775915520800825</v>
      </c>
      <c r="N19" s="52">
        <v>0.728032334129981</v>
      </c>
      <c r="O19" s="52">
        <v>0.809995166047827</v>
      </c>
      <c r="P19" s="52">
        <v>0.762613414516991</v>
      </c>
      <c r="Q19" s="52">
        <v>0.729311708542102</v>
      </c>
      <c r="R19" s="52">
        <v>0.749112132219453</v>
      </c>
      <c r="S19" s="52">
        <v>0.429249447101224</v>
      </c>
      <c r="T19" s="52">
        <v>0.778235272024092</v>
      </c>
      <c r="U19" s="52">
        <v>0.597787148000765</v>
      </c>
      <c r="V19" s="52">
        <v>0.337229004926868</v>
      </c>
      <c r="W19" s="52">
        <v>0.53242765531021</v>
      </c>
    </row>
    <row r="20">
      <c r="A20" s="51" t="s">
        <v>144</v>
      </c>
      <c r="B20" s="52" t="s">
        <v>138</v>
      </c>
      <c r="C20" s="52">
        <f t="shared" si="11"/>
        <v>-0.004286434912</v>
      </c>
      <c r="D20" s="52">
        <f t="shared" si="12"/>
        <v>-0.009079962332</v>
      </c>
      <c r="E20" s="7">
        <f t="shared" si="3"/>
        <v>0.6247135651</v>
      </c>
      <c r="F20" s="53">
        <f>(G20*'Similarity coverage'!C19*'Dataset lengths'!$B$2+H20*'Similarity coverage'!D19*'Dataset lengths'!$C$2+I20*'Similarity coverage'!E19*'Dataset lengths'!$D$2+L20*'Similarity coverage'!H19*'Dataset lengths'!$G$2+M20*'Similarity coverage'!I19*'Dataset lengths'!$H$2+R20*'Similarity coverage'!N19*'Dataset lengths'!$M$2+S20*'Similarity coverage'!O19*'Dataset lengths'!$N$2+T20*'Similarity coverage'!P19*'Dataset lengths'!$O$2+U20*'Similarity coverage'!Q19*'Dataset lengths'!$P$2+V20*'Similarity coverage'!R19*'Dataset lengths'!$Q$2+W20*'Similarity coverage'!S19*'Dataset lengths'!$R$2)/('Similarity coverage'!C19*'Dataset lengths'!$B$2+'Similarity coverage'!D19*'Dataset lengths'!$C$2+'Similarity coverage'!E19*'Dataset lengths'!$D$2+'Similarity coverage'!H19*'Dataset lengths'!$G$2+'Similarity coverage'!I19*'Dataset lengths'!$H$2+'Similarity coverage'!N19*'Dataset lengths'!$M$2+'Similarity coverage'!O19*'Dataset lengths'!$N$2+'Similarity coverage'!P19*'Dataset lengths'!$O$2+'Similarity coverage'!Q19*'Dataset lengths'!$P$2+'Similarity coverage'!R19*'Dataset lengths'!$Q$2+'Similarity coverage'!S19*'Dataset lengths'!$R$2)</f>
        <v>0.5619200377</v>
      </c>
      <c r="G20" s="52">
        <v>0.432279704428859</v>
      </c>
      <c r="H20" s="52">
        <v>0.745817760064338</v>
      </c>
      <c r="I20" s="52">
        <v>0.730628506838362</v>
      </c>
      <c r="J20" s="52">
        <v>0.810313138490438</v>
      </c>
      <c r="K20" s="52">
        <v>0.810175044269521</v>
      </c>
      <c r="L20" s="52">
        <v>0.810356934070651</v>
      </c>
      <c r="M20" s="52">
        <v>0.764147241844306</v>
      </c>
      <c r="N20" s="52">
        <v>0.713769012151323</v>
      </c>
      <c r="O20" s="52">
        <v>0.792451910413421</v>
      </c>
      <c r="P20" s="52">
        <v>0.748345758570827</v>
      </c>
      <c r="Q20" s="52">
        <v>0.725535199847683</v>
      </c>
      <c r="R20" s="52">
        <v>0.733376318962421</v>
      </c>
      <c r="S20" s="52">
        <v>0.455620894010854</v>
      </c>
      <c r="T20" s="52">
        <v>0.744408631661592</v>
      </c>
      <c r="U20" s="52">
        <v>0.594392277687163</v>
      </c>
      <c r="V20" s="52">
        <v>0.329571832540502</v>
      </c>
      <c r="W20" s="52">
        <v>0.531249113858945</v>
      </c>
    </row>
    <row r="21">
      <c r="A21" s="51" t="s">
        <v>145</v>
      </c>
      <c r="B21" s="52" t="s">
        <v>136</v>
      </c>
      <c r="C21" s="52">
        <f t="shared" si="11"/>
        <v>0.01613596899</v>
      </c>
      <c r="D21" s="52">
        <f t="shared" si="12"/>
        <v>0.003115331937</v>
      </c>
      <c r="E21" s="7">
        <f t="shared" si="3"/>
        <v>0.645135969</v>
      </c>
      <c r="F21" s="53">
        <f>(G21*'Similarity coverage'!C20*'Dataset lengths'!$B$2+H21*'Similarity coverage'!D20*'Dataset lengths'!$C$2+I21*'Similarity coverage'!E20*'Dataset lengths'!$D$2+L21*'Similarity coverage'!H20*'Dataset lengths'!$G$2+M21*'Similarity coverage'!I20*'Dataset lengths'!$H$2+R21*'Similarity coverage'!N20*'Dataset lengths'!$M$2+S21*'Similarity coverage'!O20*'Dataset lengths'!$N$2+T21*'Similarity coverage'!P20*'Dataset lengths'!$O$2+U21*'Similarity coverage'!Q20*'Dataset lengths'!$P$2+V21*'Similarity coverage'!R20*'Dataset lengths'!$Q$2+W21*'Similarity coverage'!S20*'Dataset lengths'!$R$2)/('Similarity coverage'!C20*'Dataset lengths'!$B$2+'Similarity coverage'!D20*'Dataset lengths'!$C$2+'Similarity coverage'!E20*'Dataset lengths'!$D$2+'Similarity coverage'!H20*'Dataset lengths'!$G$2+'Similarity coverage'!I20*'Dataset lengths'!$H$2+'Similarity coverage'!N20*'Dataset lengths'!$M$2+'Similarity coverage'!O20*'Dataset lengths'!$N$2+'Similarity coverage'!P20*'Dataset lengths'!$O$2+'Similarity coverage'!Q20*'Dataset lengths'!$P$2+'Similarity coverage'!R20*'Dataset lengths'!$Q$2+'Similarity coverage'!S20*'Dataset lengths'!$R$2)</f>
        <v>0.5741153319</v>
      </c>
      <c r="G21" s="52">
        <v>0.460496461305934</v>
      </c>
      <c r="H21" s="52">
        <v>0.729791518191161</v>
      </c>
      <c r="I21" s="52">
        <v>0.745631466072108</v>
      </c>
      <c r="J21" s="52">
        <v>0.830354410113818</v>
      </c>
      <c r="K21" s="52">
        <v>0.830231167169969</v>
      </c>
      <c r="L21" s="52">
        <v>0.830580681520699</v>
      </c>
      <c r="M21" s="52">
        <v>0.804891870960649</v>
      </c>
      <c r="N21" s="52">
        <v>0.758775284078618</v>
      </c>
      <c r="O21" s="52">
        <v>0.832621073960645</v>
      </c>
      <c r="P21" s="52">
        <v>0.792953125828532</v>
      </c>
      <c r="Q21" s="52">
        <v>0.738675349960399</v>
      </c>
      <c r="R21" s="52">
        <v>0.825693090070338</v>
      </c>
      <c r="S21" s="52">
        <v>0.404553239669648</v>
      </c>
      <c r="T21" s="52">
        <v>0.850561970167595</v>
      </c>
      <c r="U21" s="52">
        <v>0.577133424497384</v>
      </c>
      <c r="V21" s="52">
        <v>0.339314253539169</v>
      </c>
      <c r="W21" s="52">
        <v>0.527847682870008</v>
      </c>
    </row>
    <row r="22">
      <c r="A22" s="51" t="s">
        <v>145</v>
      </c>
      <c r="B22" s="52" t="s">
        <v>137</v>
      </c>
      <c r="C22" s="52">
        <f t="shared" si="11"/>
        <v>0.01370687393</v>
      </c>
      <c r="D22" s="52">
        <f t="shared" si="12"/>
        <v>0.005273224736</v>
      </c>
      <c r="E22" s="7">
        <f t="shared" si="3"/>
        <v>0.6427068739</v>
      </c>
      <c r="F22" s="53">
        <f>(G22*'Similarity coverage'!C21*'Dataset lengths'!$B$2+H22*'Similarity coverage'!D21*'Dataset lengths'!$C$2+I22*'Similarity coverage'!E21*'Dataset lengths'!$D$2+L22*'Similarity coverage'!H21*'Dataset lengths'!$G$2+M22*'Similarity coverage'!I21*'Dataset lengths'!$H$2+R22*'Similarity coverage'!N21*'Dataset lengths'!$M$2+S22*'Similarity coverage'!O21*'Dataset lengths'!$N$2+T22*'Similarity coverage'!P21*'Dataset lengths'!$O$2+U22*'Similarity coverage'!Q21*'Dataset lengths'!$P$2+V22*'Similarity coverage'!R21*'Dataset lengths'!$Q$2+W22*'Similarity coverage'!S21*'Dataset lengths'!$R$2)/('Similarity coverage'!C21*'Dataset lengths'!$B$2+'Similarity coverage'!D21*'Dataset lengths'!$C$2+'Similarity coverage'!E21*'Dataset lengths'!$D$2+'Similarity coverage'!H21*'Dataset lengths'!$G$2+'Similarity coverage'!I21*'Dataset lengths'!$H$2+'Similarity coverage'!N21*'Dataset lengths'!$M$2+'Similarity coverage'!O21*'Dataset lengths'!$N$2+'Similarity coverage'!P21*'Dataset lengths'!$O$2+'Similarity coverage'!Q21*'Dataset lengths'!$P$2+'Similarity coverage'!R21*'Dataset lengths'!$Q$2+'Similarity coverage'!S21*'Dataset lengths'!$R$2)</f>
        <v>0.5762732247</v>
      </c>
      <c r="G22" s="52">
        <v>0.46076753057358</v>
      </c>
      <c r="H22" s="52">
        <v>0.732426007158213</v>
      </c>
      <c r="I22" s="52">
        <v>0.747259214280939</v>
      </c>
      <c r="J22" s="52">
        <v>0.83355831369683</v>
      </c>
      <c r="K22" s="52">
        <v>0.834143873220225</v>
      </c>
      <c r="L22" s="52">
        <v>0.833797470996884</v>
      </c>
      <c r="M22" s="52">
        <v>0.799541971215947</v>
      </c>
      <c r="N22" s="52">
        <v>0.751938143196916</v>
      </c>
      <c r="O22" s="52">
        <v>0.832772420225215</v>
      </c>
      <c r="P22" s="52">
        <v>0.787271864518828</v>
      </c>
      <c r="Q22" s="52">
        <v>0.740049444087147</v>
      </c>
      <c r="R22" s="52">
        <v>0.792123355122005</v>
      </c>
      <c r="S22" s="52">
        <v>0.405975081579593</v>
      </c>
      <c r="T22" s="52">
        <v>0.836986805285276</v>
      </c>
      <c r="U22" s="52">
        <v>0.58812229963819</v>
      </c>
      <c r="V22" s="52">
        <v>0.341990169424926</v>
      </c>
      <c r="W22" s="52">
        <v>0.530785707965164</v>
      </c>
    </row>
    <row r="23">
      <c r="A23" s="51" t="s">
        <v>145</v>
      </c>
      <c r="B23" s="52" t="s">
        <v>138</v>
      </c>
      <c r="C23" s="52">
        <f t="shared" si="11"/>
        <v>0.009408260358</v>
      </c>
      <c r="D23" s="52">
        <f t="shared" si="12"/>
        <v>-0.005094610574</v>
      </c>
      <c r="E23" s="7">
        <f t="shared" si="3"/>
        <v>0.6384082604</v>
      </c>
      <c r="F23" s="53">
        <f>(G23*'Similarity coverage'!C22*'Dataset lengths'!$B$2+H23*'Similarity coverage'!D22*'Dataset lengths'!$C$2+I23*'Similarity coverage'!E22*'Dataset lengths'!$D$2+L23*'Similarity coverage'!H22*'Dataset lengths'!$G$2+M23*'Similarity coverage'!I22*'Dataset lengths'!$H$2+R23*'Similarity coverage'!N22*'Dataset lengths'!$M$2+S23*'Similarity coverage'!O22*'Dataset lengths'!$N$2+T23*'Similarity coverage'!P22*'Dataset lengths'!$O$2+U23*'Similarity coverage'!Q22*'Dataset lengths'!$P$2+V23*'Similarity coverage'!R22*'Dataset lengths'!$Q$2+W23*'Similarity coverage'!S22*'Dataset lengths'!$R$2)/('Similarity coverage'!C22*'Dataset lengths'!$B$2+'Similarity coverage'!D22*'Dataset lengths'!$C$2+'Similarity coverage'!E22*'Dataset lengths'!$D$2+'Similarity coverage'!H22*'Dataset lengths'!$G$2+'Similarity coverage'!I22*'Dataset lengths'!$H$2+'Similarity coverage'!N22*'Dataset lengths'!$M$2+'Similarity coverage'!O22*'Dataset lengths'!$N$2+'Similarity coverage'!P22*'Dataset lengths'!$O$2+'Similarity coverage'!Q22*'Dataset lengths'!$P$2+'Similarity coverage'!R22*'Dataset lengths'!$Q$2+'Similarity coverage'!S22*'Dataset lengths'!$R$2)</f>
        <v>0.5659053894</v>
      </c>
      <c r="G23" s="52">
        <v>0.455571976095576</v>
      </c>
      <c r="H23" s="52">
        <v>0.719649281399902</v>
      </c>
      <c r="I23" s="52">
        <v>0.737076358726961</v>
      </c>
      <c r="J23" s="52">
        <v>0.820959536656212</v>
      </c>
      <c r="K23" s="52">
        <v>0.820677263356706</v>
      </c>
      <c r="L23" s="52">
        <v>0.821056714492359</v>
      </c>
      <c r="M23" s="52">
        <v>0.801310084436009</v>
      </c>
      <c r="N23" s="52">
        <v>0.75322608281461</v>
      </c>
      <c r="O23" s="52">
        <v>0.829295759825347</v>
      </c>
      <c r="P23" s="52">
        <v>0.790510401266589</v>
      </c>
      <c r="Q23" s="52">
        <v>0.726127740437274</v>
      </c>
      <c r="R23" s="52">
        <v>0.827485224357945</v>
      </c>
      <c r="S23" s="52">
        <v>0.396044310219892</v>
      </c>
      <c r="T23" s="52">
        <v>0.860131348691197</v>
      </c>
      <c r="U23" s="52">
        <v>0.553489698372918</v>
      </c>
      <c r="V23" s="52">
        <v>0.331672823964398</v>
      </c>
      <c r="W23" s="52">
        <v>0.519003043184084</v>
      </c>
    </row>
    <row r="24">
      <c r="A24" s="69" t="s">
        <v>135</v>
      </c>
      <c r="B24" s="52" t="s">
        <v>136</v>
      </c>
      <c r="C24" s="52">
        <f t="shared" si="11"/>
        <v>0.01208340658</v>
      </c>
      <c r="D24" s="52">
        <f t="shared" si="12"/>
        <v>0.008577445745</v>
      </c>
      <c r="E24" s="7">
        <f t="shared" si="3"/>
        <v>0.6410834066</v>
      </c>
      <c r="F24" s="53">
        <f>(G24*'Similarity coverage'!C23*'Dataset lengths'!$B$2+H24*'Similarity coverage'!D23*'Dataset lengths'!$C$2+I24*'Similarity coverage'!E23*'Dataset lengths'!$D$2+L24*'Similarity coverage'!H23*'Dataset lengths'!$G$2+M24*'Similarity coverage'!I23*'Dataset lengths'!$H$2+R24*'Similarity coverage'!N23*'Dataset lengths'!$M$2+S24*'Similarity coverage'!O23*'Dataset lengths'!$N$2+T24*'Similarity coverage'!P23*'Dataset lengths'!$O$2+U24*'Similarity coverage'!Q23*'Dataset lengths'!$P$2+V24*'Similarity coverage'!R23*'Dataset lengths'!$Q$2+W24*'Similarity coverage'!S23*'Dataset lengths'!$R$2)/('Similarity coverage'!C23*'Dataset lengths'!$B$2+'Similarity coverage'!D23*'Dataset lengths'!$C$2+'Similarity coverage'!E23*'Dataset lengths'!$D$2+'Similarity coverage'!H23*'Dataset lengths'!$G$2+'Similarity coverage'!I23*'Dataset lengths'!$H$2+'Similarity coverage'!N23*'Dataset lengths'!$M$2+'Similarity coverage'!O23*'Dataset lengths'!$N$2+'Similarity coverage'!P23*'Dataset lengths'!$O$2+'Similarity coverage'!Q23*'Dataset lengths'!$P$2+'Similarity coverage'!R23*'Dataset lengths'!$Q$2+'Similarity coverage'!S23*'Dataset lengths'!$R$2)</f>
        <v>0.5795774457</v>
      </c>
      <c r="G24" s="52">
        <v>0.459978365258191</v>
      </c>
      <c r="H24" s="52">
        <v>0.728797524666258</v>
      </c>
      <c r="I24" s="52">
        <v>0.730898351581037</v>
      </c>
      <c r="J24" s="52">
        <v>0.819637440611182</v>
      </c>
      <c r="K24" s="52">
        <v>0.817732129312967</v>
      </c>
      <c r="L24" s="52">
        <v>0.819285007699766</v>
      </c>
      <c r="M24" s="52">
        <v>0.761839364389421</v>
      </c>
      <c r="N24" s="52">
        <v>0.708686618696348</v>
      </c>
      <c r="O24" s="52">
        <v>0.814268725499531</v>
      </c>
      <c r="P24" s="52">
        <v>0.735989727264702</v>
      </c>
      <c r="Q24" s="52">
        <v>0.716695844343467</v>
      </c>
      <c r="R24" s="52">
        <v>0.794440016518179</v>
      </c>
      <c r="S24" s="52">
        <v>0.455709382050511</v>
      </c>
      <c r="T24" s="52">
        <v>0.803605252295967</v>
      </c>
      <c r="U24" s="52">
        <v>0.591569146209615</v>
      </c>
      <c r="V24" s="52">
        <v>0.365441027190422</v>
      </c>
      <c r="W24" s="52">
        <v>0.540354034525253</v>
      </c>
    </row>
    <row r="25">
      <c r="A25" s="69" t="s">
        <v>135</v>
      </c>
      <c r="B25" s="52" t="s">
        <v>137</v>
      </c>
      <c r="C25" s="52">
        <f t="shared" si="11"/>
        <v>0.01277904477</v>
      </c>
      <c r="D25" s="52">
        <f t="shared" si="12"/>
        <v>0.009078412353</v>
      </c>
      <c r="E25" s="7">
        <f t="shared" si="3"/>
        <v>0.6417790448</v>
      </c>
      <c r="F25" s="53">
        <f>(G25*'Similarity coverage'!C24*'Dataset lengths'!$B$2+H25*'Similarity coverage'!D24*'Dataset lengths'!$C$2+I25*'Similarity coverage'!E24*'Dataset lengths'!$D$2+L25*'Similarity coverage'!H24*'Dataset lengths'!$G$2+M25*'Similarity coverage'!I24*'Dataset lengths'!$H$2+R25*'Similarity coverage'!N24*'Dataset lengths'!$M$2+S25*'Similarity coverage'!O24*'Dataset lengths'!$N$2+T25*'Similarity coverage'!P24*'Dataset lengths'!$O$2+U25*'Similarity coverage'!Q24*'Dataset lengths'!$P$2+V25*'Similarity coverage'!R24*'Dataset lengths'!$Q$2+W25*'Similarity coverage'!S24*'Dataset lengths'!$R$2)/('Similarity coverage'!C24*'Dataset lengths'!$B$2+'Similarity coverage'!D24*'Dataset lengths'!$C$2+'Similarity coverage'!E24*'Dataset lengths'!$D$2+'Similarity coverage'!H24*'Dataset lengths'!$G$2+'Similarity coverage'!I24*'Dataset lengths'!$H$2+'Similarity coverage'!N24*'Dataset lengths'!$M$2+'Similarity coverage'!O24*'Dataset lengths'!$N$2+'Similarity coverage'!P24*'Dataset lengths'!$O$2+'Similarity coverage'!Q24*'Dataset lengths'!$P$2+'Similarity coverage'!R24*'Dataset lengths'!$Q$2+'Similarity coverage'!S24*'Dataset lengths'!$R$2)</f>
        <v>0.5800784124</v>
      </c>
      <c r="G25" s="52">
        <v>0.460814791062875</v>
      </c>
      <c r="H25" s="52">
        <v>0.73108096842265</v>
      </c>
      <c r="I25" s="52">
        <v>0.738276717479682</v>
      </c>
      <c r="J25" s="52">
        <v>0.825881655395464</v>
      </c>
      <c r="K25" s="52">
        <v>0.824978764204553</v>
      </c>
      <c r="L25" s="52">
        <v>0.82569888165426</v>
      </c>
      <c r="M25" s="52">
        <v>0.775316555737618</v>
      </c>
      <c r="N25" s="52">
        <v>0.724334241422757</v>
      </c>
      <c r="O25" s="52">
        <v>0.821858991716036</v>
      </c>
      <c r="P25" s="52">
        <v>0.754409009729724</v>
      </c>
      <c r="Q25" s="52">
        <v>0.72499366275188</v>
      </c>
      <c r="R25" s="52">
        <v>0.783577934311589</v>
      </c>
      <c r="S25" s="52">
        <v>0.443592553892918</v>
      </c>
      <c r="T25" s="52">
        <v>0.806053232848516</v>
      </c>
      <c r="U25" s="52">
        <v>0.596107494195325</v>
      </c>
      <c r="V25" s="52">
        <v>0.358606423638122</v>
      </c>
      <c r="W25" s="52">
        <v>0.540443939238627</v>
      </c>
    </row>
    <row r="26">
      <c r="A26" s="69" t="s">
        <v>135</v>
      </c>
      <c r="B26" s="52" t="s">
        <v>138</v>
      </c>
      <c r="C26" s="52">
        <f t="shared" si="11"/>
        <v>0.007646530976</v>
      </c>
      <c r="D26" s="52">
        <f t="shared" si="12"/>
        <v>0.004167083858</v>
      </c>
      <c r="E26" s="7">
        <f t="shared" si="3"/>
        <v>0.636646531</v>
      </c>
      <c r="F26" s="53">
        <f>(G26*'Similarity coverage'!C25*'Dataset lengths'!$B$2+H26*'Similarity coverage'!D25*'Dataset lengths'!$C$2+I26*'Similarity coverage'!E25*'Dataset lengths'!$D$2+L26*'Similarity coverage'!H25*'Dataset lengths'!$G$2+M26*'Similarity coverage'!I25*'Dataset lengths'!$H$2+R26*'Similarity coverage'!N25*'Dataset lengths'!$M$2+S26*'Similarity coverage'!O25*'Dataset lengths'!$N$2+T26*'Similarity coverage'!P25*'Dataset lengths'!$O$2+U26*'Similarity coverage'!Q25*'Dataset lengths'!$P$2+V26*'Similarity coverage'!R25*'Dataset lengths'!$Q$2+W26*'Similarity coverage'!S25*'Dataset lengths'!$R$2)/('Similarity coverage'!C25*'Dataset lengths'!$B$2+'Similarity coverage'!D25*'Dataset lengths'!$C$2+'Similarity coverage'!E25*'Dataset lengths'!$D$2+'Similarity coverage'!H25*'Dataset lengths'!$G$2+'Similarity coverage'!I25*'Dataset lengths'!$H$2+'Similarity coverage'!N25*'Dataset lengths'!$M$2+'Similarity coverage'!O25*'Dataset lengths'!$N$2+'Similarity coverage'!P25*'Dataset lengths'!$O$2+'Similarity coverage'!Q25*'Dataset lengths'!$P$2+'Similarity coverage'!R25*'Dataset lengths'!$Q$2+'Similarity coverage'!S25*'Dataset lengths'!$R$2)</f>
        <v>0.5751670839</v>
      </c>
      <c r="G26" s="52">
        <v>0.456265561238931</v>
      </c>
      <c r="H26" s="52">
        <v>0.719445203056178</v>
      </c>
      <c r="I26" s="52">
        <v>0.717719501961875</v>
      </c>
      <c r="J26" s="52">
        <v>0.809038309568922</v>
      </c>
      <c r="K26" s="52">
        <v>0.807415710368356</v>
      </c>
      <c r="L26" s="52">
        <v>0.80865360040851</v>
      </c>
      <c r="M26" s="52">
        <v>0.74653976966057</v>
      </c>
      <c r="N26" s="52">
        <v>0.688875220291775</v>
      </c>
      <c r="O26" s="52">
        <v>0.810997924710714</v>
      </c>
      <c r="P26" s="52">
        <v>0.715680600282621</v>
      </c>
      <c r="Q26" s="52">
        <v>0.701577808743724</v>
      </c>
      <c r="R26" s="52">
        <v>0.788801350101076</v>
      </c>
      <c r="S26" s="52">
        <v>0.467120316982658</v>
      </c>
      <c r="T26" s="52">
        <v>0.814509892939141</v>
      </c>
      <c r="U26" s="52">
        <v>0.578651678344322</v>
      </c>
      <c r="V26" s="52">
        <v>0.368748348678148</v>
      </c>
      <c r="W26" s="52">
        <v>0.536656617366432</v>
      </c>
    </row>
    <row r="27">
      <c r="A27" s="69" t="s">
        <v>146</v>
      </c>
      <c r="B27" s="52" t="s">
        <v>136</v>
      </c>
      <c r="C27" s="52">
        <f t="shared" ref="C27:C29" si="13">E27-0.675</f>
        <v>-0.0146851381</v>
      </c>
      <c r="D27" s="52">
        <f t="shared" ref="D27:D29" si="14">F27-0.62</f>
        <v>-0.01958542445</v>
      </c>
      <c r="E27" s="7">
        <f t="shared" si="3"/>
        <v>0.6603148619</v>
      </c>
      <c r="F27" s="53">
        <f>(G27*'Similarity coverage'!C26*'Dataset lengths'!$B$2+H27*'Similarity coverage'!D26*'Dataset lengths'!$C$2+I27*'Similarity coverage'!E26*'Dataset lengths'!$D$2+L27*'Similarity coverage'!H26*'Dataset lengths'!$G$2+M27*'Similarity coverage'!I26*'Dataset lengths'!$H$2+R27*'Similarity coverage'!N26*'Dataset lengths'!$M$2+S27*'Similarity coverage'!O26*'Dataset lengths'!$N$2+T27*'Similarity coverage'!P26*'Dataset lengths'!$O$2+U27*'Similarity coverage'!Q26*'Dataset lengths'!$P$2+V27*'Similarity coverage'!R26*'Dataset lengths'!$Q$2+W27*'Similarity coverage'!S26*'Dataset lengths'!$R$2)/('Similarity coverage'!C26*'Dataset lengths'!$B$2+'Similarity coverage'!D26*'Dataset lengths'!$C$2+'Similarity coverage'!E26*'Dataset lengths'!$D$2+'Similarity coverage'!H26*'Dataset lengths'!$G$2+'Similarity coverage'!I26*'Dataset lengths'!$H$2+'Similarity coverage'!N26*'Dataset lengths'!$M$2+'Similarity coverage'!O26*'Dataset lengths'!$N$2+'Similarity coverage'!P26*'Dataset lengths'!$O$2+'Similarity coverage'!Q26*'Dataset lengths'!$P$2+'Similarity coverage'!R26*'Dataset lengths'!$Q$2+'Similarity coverage'!S26*'Dataset lengths'!$R$2)</f>
        <v>0.6004145756</v>
      </c>
      <c r="G27" s="52">
        <v>0.479828769774115</v>
      </c>
      <c r="H27" s="52">
        <v>0.724295871151405</v>
      </c>
      <c r="I27" s="52">
        <v>0.734051942726189</v>
      </c>
      <c r="J27" s="52">
        <v>0.818213200045157</v>
      </c>
      <c r="K27" s="52">
        <v>0.818743594729638</v>
      </c>
      <c r="L27" s="52">
        <v>0.818408433785192</v>
      </c>
      <c r="M27" s="52">
        <v>0.751770585711312</v>
      </c>
      <c r="N27" s="52">
        <v>0.698852909132081</v>
      </c>
      <c r="O27" s="52">
        <v>0.814236447860168</v>
      </c>
      <c r="P27" s="52">
        <v>0.703723312766443</v>
      </c>
      <c r="Q27" s="52">
        <v>0.725569702211128</v>
      </c>
      <c r="R27" s="52">
        <v>0.829474056311264</v>
      </c>
      <c r="S27" s="52">
        <v>0.490201617690492</v>
      </c>
      <c r="T27" s="52">
        <v>0.854122669153121</v>
      </c>
      <c r="U27" s="52">
        <v>0.601250408127292</v>
      </c>
      <c r="V27" s="52">
        <v>0.406521955633252</v>
      </c>
      <c r="W27" s="52">
        <v>0.573537170794636</v>
      </c>
    </row>
    <row r="28">
      <c r="A28" s="69" t="s">
        <v>146</v>
      </c>
      <c r="B28" s="52" t="s">
        <v>137</v>
      </c>
      <c r="C28" s="52">
        <f t="shared" si="13"/>
        <v>-0.0295544407</v>
      </c>
      <c r="D28" s="52">
        <f t="shared" si="14"/>
        <v>-0.03296461346</v>
      </c>
      <c r="E28" s="7">
        <f t="shared" si="3"/>
        <v>0.6454455593</v>
      </c>
      <c r="F28" s="53">
        <f>(G28*'Similarity coverage'!C27*'Dataset lengths'!$B$2+H28*'Similarity coverage'!D27*'Dataset lengths'!$C$2+I28*'Similarity coverage'!E27*'Dataset lengths'!$D$2+L28*'Similarity coverage'!H27*'Dataset lengths'!$G$2+M28*'Similarity coverage'!I27*'Dataset lengths'!$H$2+R28*'Similarity coverage'!N27*'Dataset lengths'!$M$2+S28*'Similarity coverage'!O27*'Dataset lengths'!$N$2+T28*'Similarity coverage'!P27*'Dataset lengths'!$O$2+U28*'Similarity coverage'!Q27*'Dataset lengths'!$P$2+V28*'Similarity coverage'!R27*'Dataset lengths'!$Q$2+W28*'Similarity coverage'!S27*'Dataset lengths'!$R$2)/('Similarity coverage'!C27*'Dataset lengths'!$B$2+'Similarity coverage'!D27*'Dataset lengths'!$C$2+'Similarity coverage'!E27*'Dataset lengths'!$D$2+'Similarity coverage'!H27*'Dataset lengths'!$G$2+'Similarity coverage'!I27*'Dataset lengths'!$H$2+'Similarity coverage'!N27*'Dataset lengths'!$M$2+'Similarity coverage'!O27*'Dataset lengths'!$N$2+'Similarity coverage'!P27*'Dataset lengths'!$O$2+'Similarity coverage'!Q27*'Dataset lengths'!$P$2+'Similarity coverage'!R27*'Dataset lengths'!$Q$2+'Similarity coverage'!S27*'Dataset lengths'!$R$2)</f>
        <v>0.5870353865</v>
      </c>
      <c r="G28" s="52">
        <v>0.467937897064668</v>
      </c>
      <c r="H28" s="52">
        <v>0.71355764437126</v>
      </c>
      <c r="I28" s="52">
        <v>0.71564333913408</v>
      </c>
      <c r="J28" s="52">
        <v>0.805493415597276</v>
      </c>
      <c r="K28" s="52">
        <v>0.805266505448468</v>
      </c>
      <c r="L28" s="52">
        <v>0.80550548446436</v>
      </c>
      <c r="M28" s="52">
        <v>0.732939402395253</v>
      </c>
      <c r="N28" s="52">
        <v>0.677832309776399</v>
      </c>
      <c r="O28" s="52">
        <v>0.799362911641547</v>
      </c>
      <c r="P28" s="52">
        <v>0.684801412078799</v>
      </c>
      <c r="Q28" s="52">
        <v>0.706361636440448</v>
      </c>
      <c r="R28" s="52">
        <v>0.803007292624785</v>
      </c>
      <c r="S28" s="52">
        <v>0.489280537641334</v>
      </c>
      <c r="T28" s="52">
        <v>0.828752688881247</v>
      </c>
      <c r="U28" s="52">
        <v>0.590059099140229</v>
      </c>
      <c r="V28" s="52">
        <v>0.394091161019924</v>
      </c>
      <c r="W28" s="52">
        <v>0.559126605549433</v>
      </c>
    </row>
    <row r="29">
      <c r="A29" s="69" t="s">
        <v>146</v>
      </c>
      <c r="B29" s="52" t="s">
        <v>138</v>
      </c>
      <c r="C29" s="52">
        <f t="shared" si="13"/>
        <v>-0.006048083347</v>
      </c>
      <c r="D29" s="52">
        <f t="shared" si="14"/>
        <v>-0.009576124112</v>
      </c>
      <c r="E29" s="7">
        <f t="shared" si="3"/>
        <v>0.6689519167</v>
      </c>
      <c r="F29" s="53">
        <f>(G29*'Similarity coverage'!C28*'Dataset lengths'!$B$2+H29*'Similarity coverage'!D28*'Dataset lengths'!$C$2+I29*'Similarity coverage'!E28*'Dataset lengths'!$D$2+L29*'Similarity coverage'!H28*'Dataset lengths'!$G$2+M29*'Similarity coverage'!I28*'Dataset lengths'!$H$2+R29*'Similarity coverage'!N28*'Dataset lengths'!$M$2+S29*'Similarity coverage'!O28*'Dataset lengths'!$N$2+T29*'Similarity coverage'!P28*'Dataset lengths'!$O$2+U29*'Similarity coverage'!Q28*'Dataset lengths'!$P$2+V29*'Similarity coverage'!R28*'Dataset lengths'!$Q$2+W29*'Similarity coverage'!S28*'Dataset lengths'!$R$2)/('Similarity coverage'!C28*'Dataset lengths'!$B$2+'Similarity coverage'!D28*'Dataset lengths'!$C$2+'Similarity coverage'!E28*'Dataset lengths'!$D$2+'Similarity coverage'!H28*'Dataset lengths'!$G$2+'Similarity coverage'!I28*'Dataset lengths'!$H$2+'Similarity coverage'!N28*'Dataset lengths'!$M$2+'Similarity coverage'!O28*'Dataset lengths'!$N$2+'Similarity coverage'!P28*'Dataset lengths'!$O$2+'Similarity coverage'!Q28*'Dataset lengths'!$P$2+'Similarity coverage'!R28*'Dataset lengths'!$Q$2+'Similarity coverage'!S28*'Dataset lengths'!$R$2)</f>
        <v>0.6104238759</v>
      </c>
      <c r="G29" s="52">
        <v>0.489142805378585</v>
      </c>
      <c r="H29" s="52">
        <v>0.731131988008581</v>
      </c>
      <c r="I29" s="52">
        <v>0.748806959519535</v>
      </c>
      <c r="J29" s="52">
        <v>0.827349337691968</v>
      </c>
      <c r="K29" s="52">
        <v>0.829048493464766</v>
      </c>
      <c r="L29" s="52">
        <v>0.828048551643229</v>
      </c>
      <c r="M29" s="52">
        <v>0.768773636534294</v>
      </c>
      <c r="N29" s="52">
        <v>0.716154043856752</v>
      </c>
      <c r="O29" s="52">
        <v>0.823873116412308</v>
      </c>
      <c r="P29" s="52">
        <v>0.716900287169517</v>
      </c>
      <c r="Q29" s="52">
        <v>0.744325487000132</v>
      </c>
      <c r="R29" s="52">
        <v>0.847154990929234</v>
      </c>
      <c r="S29" s="52">
        <v>0.480848029680373</v>
      </c>
      <c r="T29" s="52">
        <v>0.855457931272694</v>
      </c>
      <c r="U29" s="52">
        <v>0.608830734991911</v>
      </c>
      <c r="V29" s="52">
        <v>0.415903597264574</v>
      </c>
      <c r="W29" s="52">
        <v>0.584371857959473</v>
      </c>
    </row>
    <row r="30">
      <c r="A30" s="69" t="s">
        <v>147</v>
      </c>
      <c r="B30" s="52" t="s">
        <v>136</v>
      </c>
      <c r="C30" s="52">
        <f t="shared" ref="C30:C32" si="15">E30-0.654</f>
        <v>0.02819535618</v>
      </c>
      <c r="D30" s="52">
        <f t="shared" ref="D30:D32" si="16">F30-0.606</f>
        <v>0.01903432093</v>
      </c>
      <c r="E30" s="35">
        <f t="shared" si="3"/>
        <v>0.6821953562</v>
      </c>
      <c r="F30" s="53">
        <f>(G30*'Similarity coverage'!C29*'Dataset lengths'!$B$2+H30*'Similarity coverage'!D29*'Dataset lengths'!$C$2+I30*'Similarity coverage'!E29*'Dataset lengths'!$D$2+L30*'Similarity coverage'!H29*'Dataset lengths'!$G$2+M30*'Similarity coverage'!I29*'Dataset lengths'!$H$2+R30*'Similarity coverage'!N29*'Dataset lengths'!$M$2+S30*'Similarity coverage'!O29*'Dataset lengths'!$N$2+T30*'Similarity coverage'!P29*'Dataset lengths'!$O$2+U30*'Similarity coverage'!Q29*'Dataset lengths'!$P$2+V30*'Similarity coverage'!R29*'Dataset lengths'!$Q$2+W30*'Similarity coverage'!S29*'Dataset lengths'!$R$2)/('Similarity coverage'!C29*'Dataset lengths'!$B$2+'Similarity coverage'!D29*'Dataset lengths'!$C$2+'Similarity coverage'!E29*'Dataset lengths'!$D$2+'Similarity coverage'!H29*'Dataset lengths'!$G$2+'Similarity coverage'!I29*'Dataset lengths'!$H$2+'Similarity coverage'!N29*'Dataset lengths'!$M$2+'Similarity coverage'!O29*'Dataset lengths'!$N$2+'Similarity coverage'!P29*'Dataset lengths'!$O$2+'Similarity coverage'!Q29*'Dataset lengths'!$P$2+'Similarity coverage'!R29*'Dataset lengths'!$Q$2+'Similarity coverage'!S29*'Dataset lengths'!$R$2)</f>
        <v>0.6250343209</v>
      </c>
      <c r="G30" s="52">
        <v>0.535279099250137</v>
      </c>
      <c r="H30" s="52">
        <v>0.695004790764965</v>
      </c>
      <c r="I30" s="52">
        <v>0.745906180902317</v>
      </c>
      <c r="J30" s="52">
        <v>0.816080289477072</v>
      </c>
      <c r="K30" s="52">
        <v>0.819884890940405</v>
      </c>
      <c r="L30" s="52">
        <v>0.817441342226879</v>
      </c>
      <c r="M30" s="52">
        <v>0.771915918291534</v>
      </c>
      <c r="N30" s="52">
        <v>0.701699874348136</v>
      </c>
      <c r="O30" s="52">
        <v>0.838711505868067</v>
      </c>
      <c r="P30" s="52">
        <v>0.756610477544808</v>
      </c>
      <c r="Q30" s="52">
        <v>0.705100050020585</v>
      </c>
      <c r="R30" s="52">
        <v>0.876419232528074</v>
      </c>
      <c r="S30" s="52">
        <v>0.440933890519584</v>
      </c>
      <c r="T30" s="52">
        <v>0.868810552468417</v>
      </c>
      <c r="U30" s="52">
        <v>0.758276154195844</v>
      </c>
      <c r="V30" s="52">
        <v>0.521278757370382</v>
      </c>
      <c r="W30" s="52">
        <v>0.472882999472466</v>
      </c>
    </row>
    <row r="31">
      <c r="A31" s="69" t="s">
        <v>147</v>
      </c>
      <c r="B31" s="52" t="s">
        <v>137</v>
      </c>
      <c r="C31" s="52">
        <f t="shared" si="15"/>
        <v>0.01612540897</v>
      </c>
      <c r="D31" s="52">
        <f t="shared" si="16"/>
        <v>0.002496087369</v>
      </c>
      <c r="E31" s="7">
        <f t="shared" si="3"/>
        <v>0.670125409</v>
      </c>
      <c r="F31" s="53">
        <f>(G31*'Similarity coverage'!C30*'Dataset lengths'!$B$2+H31*'Similarity coverage'!D30*'Dataset lengths'!$C$2+I31*'Similarity coverage'!E30*'Dataset lengths'!$D$2+L31*'Similarity coverage'!H30*'Dataset lengths'!$G$2+M31*'Similarity coverage'!I30*'Dataset lengths'!$H$2+R31*'Similarity coverage'!N30*'Dataset lengths'!$M$2+S31*'Similarity coverage'!O30*'Dataset lengths'!$N$2+T31*'Similarity coverage'!P30*'Dataset lengths'!$O$2+U31*'Similarity coverage'!Q30*'Dataset lengths'!$P$2+V31*'Similarity coverage'!R30*'Dataset lengths'!$Q$2+W31*'Similarity coverage'!S30*'Dataset lengths'!$R$2)/('Similarity coverage'!C30*'Dataset lengths'!$B$2+'Similarity coverage'!D30*'Dataset lengths'!$C$2+'Similarity coverage'!E30*'Dataset lengths'!$D$2+'Similarity coverage'!H30*'Dataset lengths'!$G$2+'Similarity coverage'!I30*'Dataset lengths'!$H$2+'Similarity coverage'!N30*'Dataset lengths'!$M$2+'Similarity coverage'!O30*'Dataset lengths'!$N$2+'Similarity coverage'!P30*'Dataset lengths'!$O$2+'Similarity coverage'!Q30*'Dataset lengths'!$P$2+'Similarity coverage'!R30*'Dataset lengths'!$Q$2+'Similarity coverage'!S30*'Dataset lengths'!$R$2)</f>
        <v>0.6084960874</v>
      </c>
      <c r="G31" s="52">
        <v>0.510283506108102</v>
      </c>
      <c r="H31" s="52">
        <v>0.698767802513355</v>
      </c>
      <c r="I31" s="52">
        <v>0.734631902075135</v>
      </c>
      <c r="J31" s="52">
        <v>0.806546272693153</v>
      </c>
      <c r="K31" s="52">
        <v>0.808027501891837</v>
      </c>
      <c r="L31" s="52">
        <v>0.807215381167976</v>
      </c>
      <c r="M31" s="52">
        <v>0.751456712194928</v>
      </c>
      <c r="N31" s="52">
        <v>0.680944736782651</v>
      </c>
      <c r="O31" s="52">
        <v>0.824637737824782</v>
      </c>
      <c r="P31" s="52">
        <v>0.729872863495392</v>
      </c>
      <c r="Q31" s="52">
        <v>0.695288627928888</v>
      </c>
      <c r="R31" s="52">
        <v>0.858629021429153</v>
      </c>
      <c r="S31" s="52">
        <v>0.485065289206758</v>
      </c>
      <c r="T31" s="52">
        <v>0.849004164361427</v>
      </c>
      <c r="U31" s="52">
        <v>0.705974360863243</v>
      </c>
      <c r="V31" s="52">
        <v>0.477170533481381</v>
      </c>
      <c r="W31" s="52">
        <v>0.493180825255056</v>
      </c>
    </row>
    <row r="32">
      <c r="A32" s="69" t="s">
        <v>147</v>
      </c>
      <c r="B32" s="52" t="s">
        <v>138</v>
      </c>
      <c r="C32" s="52">
        <f t="shared" si="15"/>
        <v>0.02664960492</v>
      </c>
      <c r="D32" s="52">
        <f t="shared" si="16"/>
        <v>0.02317865831</v>
      </c>
      <c r="E32" s="35">
        <f t="shared" si="3"/>
        <v>0.6806496049</v>
      </c>
      <c r="F32" s="53">
        <f>(G32*'Similarity coverage'!C31*'Dataset lengths'!$B$2+H32*'Similarity coverage'!D31*'Dataset lengths'!$C$2+I32*'Similarity coverage'!E31*'Dataset lengths'!$D$2+L32*'Similarity coverage'!H31*'Dataset lengths'!$G$2+M32*'Similarity coverage'!I31*'Dataset lengths'!$H$2+R32*'Similarity coverage'!N31*'Dataset lengths'!$M$2+S32*'Similarity coverage'!O31*'Dataset lengths'!$N$2+T32*'Similarity coverage'!P31*'Dataset lengths'!$O$2+U32*'Similarity coverage'!Q31*'Dataset lengths'!$P$2+V32*'Similarity coverage'!R31*'Dataset lengths'!$Q$2+W32*'Similarity coverage'!S31*'Dataset lengths'!$R$2)/('Similarity coverage'!C31*'Dataset lengths'!$B$2+'Similarity coverage'!D31*'Dataset lengths'!$C$2+'Similarity coverage'!E31*'Dataset lengths'!$D$2+'Similarity coverage'!H31*'Dataset lengths'!$G$2+'Similarity coverage'!I31*'Dataset lengths'!$H$2+'Similarity coverage'!N31*'Dataset lengths'!$M$2+'Similarity coverage'!O31*'Dataset lengths'!$N$2+'Similarity coverage'!P31*'Dataset lengths'!$O$2+'Similarity coverage'!Q31*'Dataset lengths'!$P$2+'Similarity coverage'!R31*'Dataset lengths'!$Q$2+'Similarity coverage'!S31*'Dataset lengths'!$R$2)</f>
        <v>0.6291786583</v>
      </c>
      <c r="G32" s="52">
        <v>0.550337935296639</v>
      </c>
      <c r="H32" s="52">
        <v>0.683116973414267</v>
      </c>
      <c r="I32" s="52">
        <v>0.740877671514291</v>
      </c>
      <c r="J32" s="52">
        <v>0.815325984839287</v>
      </c>
      <c r="K32" s="52">
        <v>0.821324406409376</v>
      </c>
      <c r="L32" s="52">
        <v>0.817469945751043</v>
      </c>
      <c r="M32" s="52">
        <v>0.778962180943556</v>
      </c>
      <c r="N32" s="52">
        <v>0.705832154559665</v>
      </c>
      <c r="O32" s="52">
        <v>0.842480099583954</v>
      </c>
      <c r="P32" s="52">
        <v>0.771074154597795</v>
      </c>
      <c r="Q32" s="52">
        <v>0.706024113319795</v>
      </c>
      <c r="R32" s="52">
        <v>0.879763092845193</v>
      </c>
      <c r="S32" s="52">
        <v>0.389681215731822</v>
      </c>
      <c r="T32" s="52">
        <v>0.858796086571625</v>
      </c>
      <c r="U32" s="52">
        <v>0.795865930971997</v>
      </c>
      <c r="V32" s="52">
        <v>0.549744038920815</v>
      </c>
      <c r="W32" s="52">
        <v>0.442530582183101</v>
      </c>
    </row>
    <row r="33">
      <c r="A33" s="69" t="s">
        <v>148</v>
      </c>
      <c r="B33" s="52" t="s">
        <v>136</v>
      </c>
      <c r="C33" s="52">
        <f t="shared" ref="C33:C38" si="17">E33- 0.63</f>
        <v>0.0532313601</v>
      </c>
      <c r="D33" s="52">
        <f t="shared" ref="D33:D35" si="18">F33- 0.61</f>
        <v>0.01528675122</v>
      </c>
      <c r="E33" s="35">
        <f t="shared" si="3"/>
        <v>0.6832313601</v>
      </c>
      <c r="F33" s="53">
        <f>(G33*'Similarity coverage'!C32*'Dataset lengths'!$B$2+H33*'Similarity coverage'!D32*'Dataset lengths'!$C$2+I33*'Similarity coverage'!E32*'Dataset lengths'!$D$2+L33*'Similarity coverage'!H32*'Dataset lengths'!$G$2+M33*'Similarity coverage'!I32*'Dataset lengths'!$H$2+R33*'Similarity coverage'!N32*'Dataset lengths'!$M$2+S33*'Similarity coverage'!O32*'Dataset lengths'!$N$2+T33*'Similarity coverage'!P32*'Dataset lengths'!$O$2+U33*'Similarity coverage'!Q32*'Dataset lengths'!$P$2+V33*'Similarity coverage'!R32*'Dataset lengths'!$Q$2+W33*'Similarity coverage'!S32*'Dataset lengths'!$R$2)/('Similarity coverage'!C32*'Dataset lengths'!$B$2+'Similarity coverage'!D32*'Dataset lengths'!$C$2+'Similarity coverage'!E32*'Dataset lengths'!$D$2+'Similarity coverage'!H32*'Dataset lengths'!$G$2+'Similarity coverage'!I32*'Dataset lengths'!$H$2+'Similarity coverage'!N32*'Dataset lengths'!$M$2+'Similarity coverage'!O32*'Dataset lengths'!$N$2+'Similarity coverage'!P32*'Dataset lengths'!$O$2+'Similarity coverage'!Q32*'Dataset lengths'!$P$2+'Similarity coverage'!R32*'Dataset lengths'!$Q$2+'Similarity coverage'!S32*'Dataset lengths'!$R$2)</f>
        <v>0.6252867512</v>
      </c>
      <c r="G33" s="52">
        <v>0.53379241894299</v>
      </c>
      <c r="H33" s="52">
        <v>0.681416199652801</v>
      </c>
      <c r="I33" s="52">
        <v>0.742012637559382</v>
      </c>
      <c r="J33" s="52">
        <v>0.813246779068305</v>
      </c>
      <c r="K33" s="52">
        <v>0.814184063730455</v>
      </c>
      <c r="L33" s="52">
        <v>0.813824268794375</v>
      </c>
      <c r="M33" s="52">
        <v>0.760324286968095</v>
      </c>
      <c r="N33" s="52">
        <v>0.696113178480992</v>
      </c>
      <c r="O33" s="52">
        <v>0.818464101335889</v>
      </c>
      <c r="P33" s="52">
        <v>0.759133621022371</v>
      </c>
      <c r="Q33" s="52">
        <v>0.682476250268895</v>
      </c>
      <c r="R33" s="52">
        <v>0.859415812092004</v>
      </c>
      <c r="S33" s="52">
        <v>0.486803046069902</v>
      </c>
      <c r="T33" s="52">
        <v>0.884388610530095</v>
      </c>
      <c r="U33" s="52">
        <v>0.746138330197897</v>
      </c>
      <c r="V33" s="52">
        <v>0.514684530027059</v>
      </c>
      <c r="W33" s="52">
        <v>0.492744820268625</v>
      </c>
    </row>
    <row r="34">
      <c r="A34" s="69" t="s">
        <v>148</v>
      </c>
      <c r="B34" s="52" t="s">
        <v>137</v>
      </c>
      <c r="C34" s="52">
        <f t="shared" si="17"/>
        <v>0.03526332915</v>
      </c>
      <c r="D34" s="52">
        <f t="shared" si="18"/>
        <v>-0.003320407246</v>
      </c>
      <c r="E34" s="7">
        <f t="shared" si="3"/>
        <v>0.6652633291</v>
      </c>
      <c r="F34" s="53">
        <f>(G34*'Similarity coverage'!C33*'Dataset lengths'!$B$2+H34*'Similarity coverage'!D33*'Dataset lengths'!$C$2+I34*'Similarity coverage'!E33*'Dataset lengths'!$D$2+L34*'Similarity coverage'!H33*'Dataset lengths'!$G$2+M34*'Similarity coverage'!I33*'Dataset lengths'!$H$2+R34*'Similarity coverage'!N33*'Dataset lengths'!$M$2+S34*'Similarity coverage'!O33*'Dataset lengths'!$N$2+T34*'Similarity coverage'!P33*'Dataset lengths'!$O$2+U34*'Similarity coverage'!Q33*'Dataset lengths'!$P$2+V34*'Similarity coverage'!R33*'Dataset lengths'!$Q$2+W34*'Similarity coverage'!S33*'Dataset lengths'!$R$2)/('Similarity coverage'!C33*'Dataset lengths'!$B$2+'Similarity coverage'!D33*'Dataset lengths'!$C$2+'Similarity coverage'!E33*'Dataset lengths'!$D$2+'Similarity coverage'!H33*'Dataset lengths'!$G$2+'Similarity coverage'!I33*'Dataset lengths'!$H$2+'Similarity coverage'!N33*'Dataset lengths'!$M$2+'Similarity coverage'!O33*'Dataset lengths'!$N$2+'Similarity coverage'!P33*'Dataset lengths'!$O$2+'Similarity coverage'!Q33*'Dataset lengths'!$P$2+'Similarity coverage'!R33*'Dataset lengths'!$Q$2+'Similarity coverage'!S33*'Dataset lengths'!$R$2)</f>
        <v>0.6066795928</v>
      </c>
      <c r="G34" s="52">
        <v>0.508368237617377</v>
      </c>
      <c r="H34" s="52">
        <v>0.68711306799481</v>
      </c>
      <c r="I34" s="52">
        <v>0.730869039414393</v>
      </c>
      <c r="J34" s="52">
        <v>0.804075888037112</v>
      </c>
      <c r="K34" s="52">
        <v>0.802787739048742</v>
      </c>
      <c r="L34" s="52">
        <v>0.803867701638009</v>
      </c>
      <c r="M34" s="52">
        <v>0.745402677251803</v>
      </c>
      <c r="N34" s="52">
        <v>0.681227071144259</v>
      </c>
      <c r="O34" s="52">
        <v>0.811837143334161</v>
      </c>
      <c r="P34" s="52">
        <v>0.731712446190189</v>
      </c>
      <c r="Q34" s="52">
        <v>0.685719472432682</v>
      </c>
      <c r="R34" s="52">
        <v>0.833692128475996</v>
      </c>
      <c r="S34" s="52">
        <v>0.497737767083792</v>
      </c>
      <c r="T34" s="52">
        <v>0.839434785837825</v>
      </c>
      <c r="U34" s="52">
        <v>0.696782770006109</v>
      </c>
      <c r="V34" s="52">
        <v>0.469701639082949</v>
      </c>
      <c r="W34" s="52">
        <v>0.504926806243584</v>
      </c>
    </row>
    <row r="35">
      <c r="A35" s="69" t="s">
        <v>148</v>
      </c>
      <c r="B35" s="52" t="s">
        <v>138</v>
      </c>
      <c r="C35" s="52">
        <f t="shared" si="17"/>
        <v>0.05541805543</v>
      </c>
      <c r="D35" s="52">
        <f t="shared" si="18"/>
        <v>0.0216386151</v>
      </c>
      <c r="E35" s="35">
        <f t="shared" si="3"/>
        <v>0.6854180554</v>
      </c>
      <c r="F35" s="53">
        <f>(G35*'Similarity coverage'!C34*'Dataset lengths'!$B$2+H35*'Similarity coverage'!D34*'Dataset lengths'!$C$2+I35*'Similarity coverage'!E34*'Dataset lengths'!$D$2+L35*'Similarity coverage'!H34*'Dataset lengths'!$G$2+M35*'Similarity coverage'!I34*'Dataset lengths'!$H$2+R35*'Similarity coverage'!N34*'Dataset lengths'!$M$2+S35*'Similarity coverage'!O34*'Dataset lengths'!$N$2+T35*'Similarity coverage'!P34*'Dataset lengths'!$O$2+U35*'Similarity coverage'!Q34*'Dataset lengths'!$P$2+V35*'Similarity coverage'!R34*'Dataset lengths'!$Q$2+W35*'Similarity coverage'!S34*'Dataset lengths'!$R$2)/('Similarity coverage'!C34*'Dataset lengths'!$B$2+'Similarity coverage'!D34*'Dataset lengths'!$C$2+'Similarity coverage'!E34*'Dataset lengths'!$D$2+'Similarity coverage'!H34*'Dataset lengths'!$G$2+'Similarity coverage'!I34*'Dataset lengths'!$H$2+'Similarity coverage'!N34*'Dataset lengths'!$M$2+'Similarity coverage'!O34*'Dataset lengths'!$N$2+'Similarity coverage'!P34*'Dataset lengths'!$O$2+'Similarity coverage'!Q34*'Dataset lengths'!$P$2+'Similarity coverage'!R34*'Dataset lengths'!$Q$2+'Similarity coverage'!S34*'Dataset lengths'!$R$2)</f>
        <v>0.6316386151</v>
      </c>
      <c r="G35" s="52">
        <v>0.547828423174948</v>
      </c>
      <c r="H35" s="52">
        <v>0.662447509102723</v>
      </c>
      <c r="I35" s="52">
        <v>0.737606111662742</v>
      </c>
      <c r="J35" s="52">
        <v>0.812071398362121</v>
      </c>
      <c r="K35" s="52">
        <v>0.81463390443694</v>
      </c>
      <c r="L35" s="52">
        <v>0.813171091788855</v>
      </c>
      <c r="M35" s="52">
        <v>0.762519082656321</v>
      </c>
      <c r="N35" s="52">
        <v>0.69416008460368</v>
      </c>
      <c r="O35" s="52">
        <v>0.817416153977893</v>
      </c>
      <c r="P35" s="52">
        <v>0.774873948360818</v>
      </c>
      <c r="Q35" s="52">
        <v>0.670067400250928</v>
      </c>
      <c r="R35" s="52">
        <v>0.862235145300556</v>
      </c>
      <c r="S35" s="52">
        <v>0.470714024046397</v>
      </c>
      <c r="T35" s="52">
        <v>0.887281678455835</v>
      </c>
      <c r="U35" s="52">
        <v>0.779178816618272</v>
      </c>
      <c r="V35" s="52">
        <v>0.54517387627697</v>
      </c>
      <c r="W35" s="52">
        <v>0.471442850636778</v>
      </c>
    </row>
    <row r="36">
      <c r="A36" s="69" t="s">
        <v>149</v>
      </c>
      <c r="B36" s="52" t="s">
        <v>136</v>
      </c>
      <c r="C36" s="52">
        <f t="shared" si="17"/>
        <v>0.01094071012</v>
      </c>
      <c r="D36" s="52">
        <f t="shared" ref="D36:D38" si="19">F36- 0.573</f>
        <v>0.00735474328</v>
      </c>
      <c r="E36" s="7">
        <f t="shared" si="3"/>
        <v>0.6409407101</v>
      </c>
      <c r="F36" s="53">
        <f>(G36*'Similarity coverage'!C35*'Dataset lengths'!$B$2+H36*'Similarity coverage'!D35*'Dataset lengths'!$C$2+I36*'Similarity coverage'!E35*'Dataset lengths'!$D$2+L36*'Similarity coverage'!H35*'Dataset lengths'!$G$2+M36*'Similarity coverage'!I35*'Dataset lengths'!$H$2+R36*'Similarity coverage'!N35*'Dataset lengths'!$M$2+S36*'Similarity coverage'!O35*'Dataset lengths'!$N$2+T36*'Similarity coverage'!P35*'Dataset lengths'!$O$2+U36*'Similarity coverage'!Q35*'Dataset lengths'!$P$2+V36*'Similarity coverage'!R35*'Dataset lengths'!$Q$2+W36*'Similarity coverage'!S35*'Dataset lengths'!$R$2)/('Similarity coverage'!C35*'Dataset lengths'!$B$2+'Similarity coverage'!D35*'Dataset lengths'!$C$2+'Similarity coverage'!E35*'Dataset lengths'!$D$2+'Similarity coverage'!H35*'Dataset lengths'!$G$2+'Similarity coverage'!I35*'Dataset lengths'!$H$2+'Similarity coverage'!N35*'Dataset lengths'!$M$2+'Similarity coverage'!O35*'Dataset lengths'!$N$2+'Similarity coverage'!P35*'Dataset lengths'!$O$2+'Similarity coverage'!Q35*'Dataset lengths'!$P$2+'Similarity coverage'!R35*'Dataset lengths'!$Q$2+'Similarity coverage'!S35*'Dataset lengths'!$R$2)</f>
        <v>0.5803547433</v>
      </c>
      <c r="G36" s="52">
        <v>0.471713024989078</v>
      </c>
      <c r="H36" s="52">
        <v>0.728028677274293</v>
      </c>
      <c r="I36" s="52">
        <v>0.73024184545301</v>
      </c>
      <c r="J36" s="52">
        <v>0.807426156604284</v>
      </c>
      <c r="K36" s="52">
        <v>0.806519846200305</v>
      </c>
      <c r="L36" s="52">
        <v>0.807230968641553</v>
      </c>
      <c r="M36" s="52">
        <v>0.733154380518599</v>
      </c>
      <c r="N36" s="52">
        <v>0.667078857597226</v>
      </c>
      <c r="O36" s="52">
        <v>0.808831019188123</v>
      </c>
      <c r="P36" s="52">
        <v>0.701833468249384</v>
      </c>
      <c r="Q36" s="52">
        <v>0.699022383694691</v>
      </c>
      <c r="R36" s="52">
        <v>0.796472559063879</v>
      </c>
      <c r="S36" s="52">
        <v>0.486889349478781</v>
      </c>
      <c r="T36" s="52">
        <v>0.804717970728944</v>
      </c>
      <c r="U36" s="52">
        <v>0.570143985616439</v>
      </c>
      <c r="V36" s="52">
        <v>0.372108348358437</v>
      </c>
      <c r="W36" s="52">
        <v>0.549646701212445</v>
      </c>
    </row>
    <row r="37">
      <c r="A37" s="69" t="s">
        <v>149</v>
      </c>
      <c r="B37" s="52" t="s">
        <v>137</v>
      </c>
      <c r="C37" s="52">
        <f t="shared" si="17"/>
        <v>0.006750843953</v>
      </c>
      <c r="D37" s="52">
        <f t="shared" si="19"/>
        <v>0.002452223669</v>
      </c>
      <c r="E37" s="7">
        <f t="shared" si="3"/>
        <v>0.636750844</v>
      </c>
      <c r="F37" s="53">
        <f>(G37*'Similarity coverage'!C36*'Dataset lengths'!$B$2+H37*'Similarity coverage'!D36*'Dataset lengths'!$C$2+I37*'Similarity coverage'!E36*'Dataset lengths'!$D$2+L37*'Similarity coverage'!H36*'Dataset lengths'!$G$2+M37*'Similarity coverage'!I36*'Dataset lengths'!$H$2+R37*'Similarity coverage'!N36*'Dataset lengths'!$M$2+S37*'Similarity coverage'!O36*'Dataset lengths'!$N$2+T37*'Similarity coverage'!P36*'Dataset lengths'!$O$2+U37*'Similarity coverage'!Q36*'Dataset lengths'!$P$2+V37*'Similarity coverage'!R36*'Dataset lengths'!$Q$2+W37*'Similarity coverage'!S36*'Dataset lengths'!$R$2)/('Similarity coverage'!C36*'Dataset lengths'!$B$2+'Similarity coverage'!D36*'Dataset lengths'!$C$2+'Similarity coverage'!E36*'Dataset lengths'!$D$2+'Similarity coverage'!H36*'Dataset lengths'!$G$2+'Similarity coverage'!I36*'Dataset lengths'!$H$2+'Similarity coverage'!N36*'Dataset lengths'!$M$2+'Similarity coverage'!O36*'Dataset lengths'!$N$2+'Similarity coverage'!P36*'Dataset lengths'!$O$2+'Similarity coverage'!Q36*'Dataset lengths'!$P$2+'Similarity coverage'!R36*'Dataset lengths'!$Q$2+'Similarity coverage'!S36*'Dataset lengths'!$R$2)</f>
        <v>0.5754522237</v>
      </c>
      <c r="G37" s="52">
        <v>0.464295619681605</v>
      </c>
      <c r="H37" s="52">
        <v>0.722148733452947</v>
      </c>
      <c r="I37" s="52">
        <v>0.715872311798032</v>
      </c>
      <c r="J37" s="52">
        <v>0.799710368110736</v>
      </c>
      <c r="K37" s="52">
        <v>0.797902739904681</v>
      </c>
      <c r="L37" s="52">
        <v>0.799494166821318</v>
      </c>
      <c r="M37" s="52">
        <v>0.723482820301902</v>
      </c>
      <c r="N37" s="52">
        <v>0.655554516377593</v>
      </c>
      <c r="O37" s="52">
        <v>0.802032631057331</v>
      </c>
      <c r="P37" s="52">
        <v>0.691734192762832</v>
      </c>
      <c r="Q37" s="52">
        <v>0.687329082692508</v>
      </c>
      <c r="R37" s="52">
        <v>0.785741608634431</v>
      </c>
      <c r="S37" s="52">
        <v>0.496679344411754</v>
      </c>
      <c r="T37" s="52">
        <v>0.809613931834043</v>
      </c>
      <c r="U37" s="52">
        <v>0.570026355138208</v>
      </c>
      <c r="V37" s="52">
        <v>0.372349004214435</v>
      </c>
      <c r="W37" s="52">
        <v>0.544555387191041</v>
      </c>
    </row>
    <row r="38">
      <c r="A38" s="69" t="s">
        <v>149</v>
      </c>
      <c r="B38" s="52" t="s">
        <v>138</v>
      </c>
      <c r="C38" s="52">
        <f t="shared" si="17"/>
        <v>0.01203907336</v>
      </c>
      <c r="D38" s="52">
        <f t="shared" si="19"/>
        <v>0.008255470283</v>
      </c>
      <c r="E38" s="7">
        <f t="shared" si="3"/>
        <v>0.6420390734</v>
      </c>
      <c r="F38" s="53">
        <f>(G38*'Similarity coverage'!C37*'Dataset lengths'!$B$2+H38*'Similarity coverage'!D37*'Dataset lengths'!$C$2+I38*'Similarity coverage'!E37*'Dataset lengths'!$D$2+L38*'Similarity coverage'!H37*'Dataset lengths'!$G$2+M38*'Similarity coverage'!I37*'Dataset lengths'!$H$2+R38*'Similarity coverage'!N37*'Dataset lengths'!$M$2+S38*'Similarity coverage'!O37*'Dataset lengths'!$N$2+T38*'Similarity coverage'!P37*'Dataset lengths'!$O$2+U38*'Similarity coverage'!Q37*'Dataset lengths'!$P$2+V38*'Similarity coverage'!R37*'Dataset lengths'!$Q$2+W38*'Similarity coverage'!S37*'Dataset lengths'!$R$2)/('Similarity coverage'!C37*'Dataset lengths'!$B$2+'Similarity coverage'!D37*'Dataset lengths'!$C$2+'Similarity coverage'!E37*'Dataset lengths'!$D$2+'Similarity coverage'!H37*'Dataset lengths'!$G$2+'Similarity coverage'!I37*'Dataset lengths'!$H$2+'Similarity coverage'!N37*'Dataset lengths'!$M$2+'Similarity coverage'!O37*'Dataset lengths'!$N$2+'Similarity coverage'!P37*'Dataset lengths'!$O$2+'Similarity coverage'!Q37*'Dataset lengths'!$P$2+'Similarity coverage'!R37*'Dataset lengths'!$Q$2+'Similarity coverage'!S37*'Dataset lengths'!$R$2)</f>
        <v>0.5812554703</v>
      </c>
      <c r="G38" s="52">
        <v>0.476317013910449</v>
      </c>
      <c r="H38" s="52">
        <v>0.728067766907295</v>
      </c>
      <c r="I38" s="52">
        <v>0.738618697121063</v>
      </c>
      <c r="J38" s="52">
        <v>0.811189419825112</v>
      </c>
      <c r="K38" s="52">
        <v>0.810282851428654</v>
      </c>
      <c r="L38" s="52">
        <v>0.810862627919696</v>
      </c>
      <c r="M38" s="52">
        <v>0.737885399714048</v>
      </c>
      <c r="N38" s="52">
        <v>0.673007129298931</v>
      </c>
      <c r="O38" s="52">
        <v>0.810553210568375</v>
      </c>
      <c r="P38" s="52">
        <v>0.710235569537549</v>
      </c>
      <c r="Q38" s="52">
        <v>0.704136233998275</v>
      </c>
      <c r="R38" s="52">
        <v>0.790047101983924</v>
      </c>
      <c r="S38" s="52">
        <v>0.474742354944032</v>
      </c>
      <c r="T38" s="52">
        <v>0.812952087132973</v>
      </c>
      <c r="U38" s="52">
        <v>0.574474428570857</v>
      </c>
      <c r="V38" s="52">
        <v>0.368416602633972</v>
      </c>
      <c r="W38" s="52">
        <v>0.550045726129881</v>
      </c>
    </row>
    <row r="39">
      <c r="A39" s="69" t="s">
        <v>150</v>
      </c>
      <c r="B39" s="52" t="s">
        <v>136</v>
      </c>
      <c r="C39" s="52">
        <f t="shared" ref="C39:C44" si="20">E39-0.616</f>
        <v>0.01673608786</v>
      </c>
      <c r="D39" s="52">
        <f t="shared" ref="D39:D44" si="21">F39-0.555</f>
        <v>0.009780178384</v>
      </c>
      <c r="E39" s="7">
        <f t="shared" si="3"/>
        <v>0.6327360879</v>
      </c>
      <c r="F39" s="53">
        <f>(G39*'Similarity coverage'!C38*'Dataset lengths'!$B$2+H39*'Similarity coverage'!D38*'Dataset lengths'!$C$2+I39*'Similarity coverage'!E38*'Dataset lengths'!$D$2+L39*'Similarity coverage'!H38*'Dataset lengths'!$G$2+M39*'Similarity coverage'!I38*'Dataset lengths'!$H$2+R39*'Similarity coverage'!N38*'Dataset lengths'!$M$2+S39*'Similarity coverage'!O38*'Dataset lengths'!$N$2+T39*'Similarity coverage'!P38*'Dataset lengths'!$O$2+U39*'Similarity coverage'!Q38*'Dataset lengths'!$P$2+V39*'Similarity coverage'!R38*'Dataset lengths'!$Q$2+W39*'Similarity coverage'!S38*'Dataset lengths'!$R$2)/('Similarity coverage'!C38*'Dataset lengths'!$B$2+'Similarity coverage'!D38*'Dataset lengths'!$C$2+'Similarity coverage'!E38*'Dataset lengths'!$D$2+'Similarity coverage'!H38*'Dataset lengths'!$G$2+'Similarity coverage'!I38*'Dataset lengths'!$H$2+'Similarity coverage'!N38*'Dataset lengths'!$M$2+'Similarity coverage'!O38*'Dataset lengths'!$N$2+'Similarity coverage'!P38*'Dataset lengths'!$O$2+'Similarity coverage'!Q38*'Dataset lengths'!$P$2+'Similarity coverage'!R38*'Dataset lengths'!$Q$2+'Similarity coverage'!S38*'Dataset lengths'!$R$2)</f>
        <v>0.5647801784</v>
      </c>
      <c r="G39" s="52">
        <v>0.441260244552075</v>
      </c>
      <c r="H39" s="52">
        <v>0.737885610510396</v>
      </c>
      <c r="I39" s="52">
        <v>0.717668091118459</v>
      </c>
      <c r="J39" s="52">
        <v>0.79707279824941</v>
      </c>
      <c r="K39" s="52">
        <v>0.798252666026036</v>
      </c>
      <c r="L39" s="52">
        <v>0.797490578401868</v>
      </c>
      <c r="M39" s="52">
        <v>0.745264632923868</v>
      </c>
      <c r="N39" s="52">
        <v>0.68966973093221</v>
      </c>
      <c r="O39" s="52">
        <v>0.792860760512023</v>
      </c>
      <c r="P39" s="52">
        <v>0.712408555653352</v>
      </c>
      <c r="Q39" s="52">
        <v>0.705826099755678</v>
      </c>
      <c r="R39" s="52">
        <v>0.778114110264009</v>
      </c>
      <c r="S39" s="52">
        <v>0.502414978254984</v>
      </c>
      <c r="T39" s="52">
        <v>0.778235272024092</v>
      </c>
      <c r="U39" s="52">
        <v>0.584276056559282</v>
      </c>
      <c r="V39" s="52">
        <v>0.355261749958204</v>
      </c>
      <c r="W39" s="52">
        <v>0.522225641947017</v>
      </c>
    </row>
    <row r="40">
      <c r="A40" s="69" t="s">
        <v>150</v>
      </c>
      <c r="B40" s="52" t="s">
        <v>137</v>
      </c>
      <c r="C40" s="52">
        <f t="shared" si="20"/>
        <v>0.01224783531</v>
      </c>
      <c r="D40" s="52">
        <f t="shared" si="21"/>
        <v>0.007817452266</v>
      </c>
      <c r="E40" s="7">
        <f t="shared" si="3"/>
        <v>0.6282478353</v>
      </c>
      <c r="F40" s="53">
        <f>(G40*'Similarity coverage'!C39*'Dataset lengths'!$B$2+H40*'Similarity coverage'!D39*'Dataset lengths'!$C$2+I40*'Similarity coverage'!E39*'Dataset lengths'!$D$2+L40*'Similarity coverage'!H39*'Dataset lengths'!$G$2+M40*'Similarity coverage'!I39*'Dataset lengths'!$H$2+R40*'Similarity coverage'!N39*'Dataset lengths'!$M$2+S40*'Similarity coverage'!O39*'Dataset lengths'!$N$2+T40*'Similarity coverage'!P39*'Dataset lengths'!$O$2+U40*'Similarity coverage'!Q39*'Dataset lengths'!$P$2+V40*'Similarity coverage'!R39*'Dataset lengths'!$Q$2+W40*'Similarity coverage'!S39*'Dataset lengths'!$R$2)/('Similarity coverage'!C39*'Dataset lengths'!$B$2+'Similarity coverage'!D39*'Dataset lengths'!$C$2+'Similarity coverage'!E39*'Dataset lengths'!$D$2+'Similarity coverage'!H39*'Dataset lengths'!$G$2+'Similarity coverage'!I39*'Dataset lengths'!$H$2+'Similarity coverage'!N39*'Dataset lengths'!$M$2+'Similarity coverage'!O39*'Dataset lengths'!$N$2+'Similarity coverage'!P39*'Dataset lengths'!$O$2+'Similarity coverage'!Q39*'Dataset lengths'!$P$2+'Similarity coverage'!R39*'Dataset lengths'!$Q$2+'Similarity coverage'!S39*'Dataset lengths'!$R$2)</f>
        <v>0.5628174523</v>
      </c>
      <c r="G40" s="52">
        <v>0.444415876710911</v>
      </c>
      <c r="H40" s="52">
        <v>0.726267866987711</v>
      </c>
      <c r="I40" s="52">
        <v>0.70887526589841</v>
      </c>
      <c r="J40" s="52">
        <v>0.791425119711391</v>
      </c>
      <c r="K40" s="52">
        <v>0.792788261920718</v>
      </c>
      <c r="L40" s="52">
        <v>0.792059330483783</v>
      </c>
      <c r="M40" s="52">
        <v>0.731632209910462</v>
      </c>
      <c r="N40" s="52">
        <v>0.676397016368383</v>
      </c>
      <c r="O40" s="52">
        <v>0.787511279748208</v>
      </c>
      <c r="P40" s="52">
        <v>0.692352413176657</v>
      </c>
      <c r="Q40" s="52">
        <v>0.693762273372156</v>
      </c>
      <c r="R40" s="52">
        <v>0.775229211166887</v>
      </c>
      <c r="S40" s="52">
        <v>0.490054807988333</v>
      </c>
      <c r="T40" s="52">
        <v>0.787804650547694</v>
      </c>
      <c r="U40" s="52">
        <v>0.577669600630717</v>
      </c>
      <c r="V40" s="52">
        <v>0.362057465499116</v>
      </c>
      <c r="W40" s="52">
        <v>0.514659902556874</v>
      </c>
    </row>
    <row r="41">
      <c r="A41" s="69" t="s">
        <v>150</v>
      </c>
      <c r="B41" s="52" t="s">
        <v>138</v>
      </c>
      <c r="C41" s="52">
        <f t="shared" si="20"/>
        <v>0.01335558563</v>
      </c>
      <c r="D41" s="52">
        <f t="shared" si="21"/>
        <v>0.006924260925</v>
      </c>
      <c r="E41" s="7">
        <f t="shared" si="3"/>
        <v>0.6293555856</v>
      </c>
      <c r="F41" s="53">
        <f>(G41*'Similarity coverage'!C40*'Dataset lengths'!$B$2+H41*'Similarity coverage'!D40*'Dataset lengths'!$C$2+I41*'Similarity coverage'!E40*'Dataset lengths'!$D$2+L41*'Similarity coverage'!H40*'Dataset lengths'!$G$2+M41*'Similarity coverage'!I40*'Dataset lengths'!$H$2+R41*'Similarity coverage'!N40*'Dataset lengths'!$M$2+S41*'Similarity coverage'!O40*'Dataset lengths'!$N$2+T41*'Similarity coverage'!P40*'Dataset lengths'!$O$2+U41*'Similarity coverage'!Q40*'Dataset lengths'!$P$2+V41*'Similarity coverage'!R40*'Dataset lengths'!$Q$2+W41*'Similarity coverage'!S40*'Dataset lengths'!$R$2)/('Similarity coverage'!C40*'Dataset lengths'!$B$2+'Similarity coverage'!D40*'Dataset lengths'!$C$2+'Similarity coverage'!E40*'Dataset lengths'!$D$2+'Similarity coverage'!H40*'Dataset lengths'!$G$2+'Similarity coverage'!I40*'Dataset lengths'!$H$2+'Similarity coverage'!N40*'Dataset lengths'!$M$2+'Similarity coverage'!O40*'Dataset lengths'!$N$2+'Similarity coverage'!P40*'Dataset lengths'!$O$2+'Similarity coverage'!Q40*'Dataset lengths'!$P$2+'Similarity coverage'!R40*'Dataset lengths'!$Q$2+'Similarity coverage'!S40*'Dataset lengths'!$R$2)</f>
        <v>0.5619242609</v>
      </c>
      <c r="G41" s="52">
        <v>0.434795493475334</v>
      </c>
      <c r="H41" s="52">
        <v>0.742424830685537</v>
      </c>
      <c r="I41" s="52">
        <v>0.720741456735613</v>
      </c>
      <c r="J41" s="52">
        <v>0.79848208759798</v>
      </c>
      <c r="K41" s="52">
        <v>0.799009620891616</v>
      </c>
      <c r="L41" s="52">
        <v>0.798665349044092</v>
      </c>
      <c r="M41" s="52">
        <v>0.752310077131258</v>
      </c>
      <c r="N41" s="52">
        <v>0.696795205312022</v>
      </c>
      <c r="O41" s="52">
        <v>0.791006589450819</v>
      </c>
      <c r="P41" s="52">
        <v>0.72395369622698</v>
      </c>
      <c r="Q41" s="52">
        <v>0.712710071314244</v>
      </c>
      <c r="R41" s="52">
        <v>0.758947015505097</v>
      </c>
      <c r="S41" s="52">
        <v>0.492631016597442</v>
      </c>
      <c r="T41" s="52">
        <v>0.766217912947941</v>
      </c>
      <c r="U41" s="52">
        <v>0.587301621883089</v>
      </c>
      <c r="V41" s="52">
        <v>0.34476142548974</v>
      </c>
      <c r="W41" s="52">
        <v>0.524115242424762</v>
      </c>
    </row>
    <row r="42">
      <c r="A42" s="69" t="s">
        <v>151</v>
      </c>
      <c r="B42" s="52" t="s">
        <v>136</v>
      </c>
      <c r="C42" s="52">
        <f t="shared" si="20"/>
        <v>0.01415633179</v>
      </c>
      <c r="D42" s="52">
        <f t="shared" si="21"/>
        <v>0.01010163262</v>
      </c>
      <c r="E42" s="7">
        <f t="shared" si="3"/>
        <v>0.6301563318</v>
      </c>
      <c r="F42" s="53">
        <f>(G42*'Similarity coverage'!C41*'Dataset lengths'!$B$2+H42*'Similarity coverage'!D41*'Dataset lengths'!$C$2+I42*'Similarity coverage'!E41*'Dataset lengths'!$D$2+L42*'Similarity coverage'!H41*'Dataset lengths'!$G$2+M42*'Similarity coverage'!I41*'Dataset lengths'!$H$2+R42*'Similarity coverage'!N41*'Dataset lengths'!$M$2+S42*'Similarity coverage'!O41*'Dataset lengths'!$N$2+T42*'Similarity coverage'!P41*'Dataset lengths'!$O$2+U42*'Similarity coverage'!Q41*'Dataset lengths'!$P$2+V42*'Similarity coverage'!R41*'Dataset lengths'!$Q$2+W42*'Similarity coverage'!S41*'Dataset lengths'!$R$2)/('Similarity coverage'!C41*'Dataset lengths'!$B$2+'Similarity coverage'!D41*'Dataset lengths'!$C$2+'Similarity coverage'!E41*'Dataset lengths'!$D$2+'Similarity coverage'!H41*'Dataset lengths'!$G$2+'Similarity coverage'!I41*'Dataset lengths'!$H$2+'Similarity coverage'!N41*'Dataset lengths'!$M$2+'Similarity coverage'!O41*'Dataset lengths'!$N$2+'Similarity coverage'!P41*'Dataset lengths'!$O$2+'Similarity coverage'!Q41*'Dataset lengths'!$P$2+'Similarity coverage'!R41*'Dataset lengths'!$Q$2+'Similarity coverage'!S41*'Dataset lengths'!$R$2)</f>
        <v>0.5651016326</v>
      </c>
      <c r="G42" s="52">
        <v>0.453784069598351</v>
      </c>
      <c r="H42" s="52">
        <v>0.706207016565417</v>
      </c>
      <c r="I42" s="52">
        <v>0.712744249337539</v>
      </c>
      <c r="J42" s="52">
        <v>0.798680263813443</v>
      </c>
      <c r="K42" s="52">
        <v>0.799297252696935</v>
      </c>
      <c r="L42" s="52">
        <v>0.799080285754618</v>
      </c>
      <c r="M42" s="52">
        <v>0.759840313375688</v>
      </c>
      <c r="N42" s="52">
        <v>0.700429182247884</v>
      </c>
      <c r="O42" s="52">
        <v>0.811906719579011</v>
      </c>
      <c r="P42" s="52">
        <v>0.730388884870617</v>
      </c>
      <c r="Q42" s="52">
        <v>0.697065499646282</v>
      </c>
      <c r="R42" s="52">
        <v>0.804406031580966</v>
      </c>
      <c r="S42" s="52">
        <v>0.438210872208317</v>
      </c>
      <c r="T42" s="52">
        <v>0.83631917422549</v>
      </c>
      <c r="U42" s="52">
        <v>0.541666467514427</v>
      </c>
      <c r="V42" s="52">
        <v>0.353987080628885</v>
      </c>
      <c r="W42" s="52">
        <v>0.525474088943766</v>
      </c>
    </row>
    <row r="43">
      <c r="A43" s="69" t="s">
        <v>151</v>
      </c>
      <c r="B43" s="52" t="s">
        <v>137</v>
      </c>
      <c r="C43" s="52">
        <f t="shared" si="20"/>
        <v>0.01138868546</v>
      </c>
      <c r="D43" s="52">
        <f t="shared" si="21"/>
        <v>0.009910110112</v>
      </c>
      <c r="E43" s="7">
        <f t="shared" si="3"/>
        <v>0.6273886855</v>
      </c>
      <c r="F43" s="53">
        <f>(G43*'Similarity coverage'!C42*'Dataset lengths'!$B$2+H43*'Similarity coverage'!D42*'Dataset lengths'!$C$2+I43*'Similarity coverage'!E42*'Dataset lengths'!$D$2+L43*'Similarity coverage'!H42*'Dataset lengths'!$G$2+M43*'Similarity coverage'!I42*'Dataset lengths'!$H$2+R43*'Similarity coverage'!N42*'Dataset lengths'!$M$2+S43*'Similarity coverage'!O42*'Dataset lengths'!$N$2+T43*'Similarity coverage'!P42*'Dataset lengths'!$O$2+U43*'Similarity coverage'!Q42*'Dataset lengths'!$P$2+V43*'Similarity coverage'!R42*'Dataset lengths'!$Q$2+W43*'Similarity coverage'!S42*'Dataset lengths'!$R$2)/('Similarity coverage'!C42*'Dataset lengths'!$B$2+'Similarity coverage'!D42*'Dataset lengths'!$C$2+'Similarity coverage'!E42*'Dataset lengths'!$D$2+'Similarity coverage'!H42*'Dataset lengths'!$G$2+'Similarity coverage'!I42*'Dataset lengths'!$H$2+'Similarity coverage'!N42*'Dataset lengths'!$M$2+'Similarity coverage'!O42*'Dataset lengths'!$N$2+'Similarity coverage'!P42*'Dataset lengths'!$O$2+'Similarity coverage'!Q42*'Dataset lengths'!$P$2+'Similarity coverage'!R42*'Dataset lengths'!$Q$2+'Similarity coverage'!S42*'Dataset lengths'!$R$2)</f>
        <v>0.5649101101</v>
      </c>
      <c r="G43" s="52">
        <v>0.452698763425044</v>
      </c>
      <c r="H43" s="52">
        <v>0.705586912841888</v>
      </c>
      <c r="I43" s="52">
        <v>0.703682404147705</v>
      </c>
      <c r="J43" s="52">
        <v>0.79417165138073</v>
      </c>
      <c r="K43" s="52">
        <v>0.794726444019765</v>
      </c>
      <c r="L43" s="52">
        <v>0.794352588324892</v>
      </c>
      <c r="M43" s="52">
        <v>0.742716814784359</v>
      </c>
      <c r="N43" s="52">
        <v>0.681818361035701</v>
      </c>
      <c r="O43" s="52">
        <v>0.80413856770557</v>
      </c>
      <c r="P43" s="52">
        <v>0.703404987892116</v>
      </c>
      <c r="Q43" s="52">
        <v>0.692495436592638</v>
      </c>
      <c r="R43" s="52">
        <v>0.789828549022021</v>
      </c>
      <c r="S43" s="52">
        <v>0.454963266988857</v>
      </c>
      <c r="T43" s="52">
        <v>0.815400067685523</v>
      </c>
      <c r="U43" s="52">
        <v>0.556285473925296</v>
      </c>
      <c r="V43" s="52">
        <v>0.361280090870711</v>
      </c>
      <c r="W43" s="52">
        <v>0.5244806080979</v>
      </c>
    </row>
    <row r="44">
      <c r="A44" s="69" t="s">
        <v>151</v>
      </c>
      <c r="B44" s="52" t="s">
        <v>138</v>
      </c>
      <c r="C44" s="52">
        <f t="shared" si="20"/>
        <v>0.009812570849</v>
      </c>
      <c r="D44" s="52">
        <f t="shared" si="21"/>
        <v>0.00431247274</v>
      </c>
      <c r="E44" s="7">
        <f t="shared" si="3"/>
        <v>0.6258125708</v>
      </c>
      <c r="F44" s="53">
        <f>(G44*'Similarity coverage'!C43*'Dataset lengths'!$B$2+H44*'Similarity coverage'!D43*'Dataset lengths'!$C$2+I44*'Similarity coverage'!E43*'Dataset lengths'!$D$2+L44*'Similarity coverage'!H43*'Dataset lengths'!$G$2+M44*'Similarity coverage'!I43*'Dataset lengths'!$H$2+R44*'Similarity coverage'!N43*'Dataset lengths'!$M$2+S44*'Similarity coverage'!O43*'Dataset lengths'!$N$2+T44*'Similarity coverage'!P43*'Dataset lengths'!$O$2+U44*'Similarity coverage'!Q43*'Dataset lengths'!$P$2+V44*'Similarity coverage'!R43*'Dataset lengths'!$Q$2+W44*'Similarity coverage'!S43*'Dataset lengths'!$R$2)/('Similarity coverage'!C43*'Dataset lengths'!$B$2+'Similarity coverage'!D43*'Dataset lengths'!$C$2+'Similarity coverage'!E43*'Dataset lengths'!$D$2+'Similarity coverage'!H43*'Dataset lengths'!$G$2+'Similarity coverage'!I43*'Dataset lengths'!$H$2+'Similarity coverage'!N43*'Dataset lengths'!$M$2+'Similarity coverage'!O43*'Dataset lengths'!$N$2+'Similarity coverage'!P43*'Dataset lengths'!$O$2+'Similarity coverage'!Q43*'Dataset lengths'!$P$2+'Similarity coverage'!R43*'Dataset lengths'!$Q$2+'Similarity coverage'!S43*'Dataset lengths'!$R$2)</f>
        <v>0.5593124727</v>
      </c>
      <c r="G44" s="52">
        <v>0.450568376356724</v>
      </c>
      <c r="H44" s="52">
        <v>0.700771526947877</v>
      </c>
      <c r="I44" s="52">
        <v>0.713168666992923</v>
      </c>
      <c r="J44" s="52">
        <v>0.797567069938813</v>
      </c>
      <c r="K44" s="52">
        <v>0.797549104573641</v>
      </c>
      <c r="L44" s="52">
        <v>0.797765734443648</v>
      </c>
      <c r="M44" s="52">
        <v>0.770093924133197</v>
      </c>
      <c r="N44" s="52">
        <v>0.709165049832353</v>
      </c>
      <c r="O44" s="52">
        <v>0.814430830977223</v>
      </c>
      <c r="P44" s="52">
        <v>0.749362722774599</v>
      </c>
      <c r="Q44" s="52">
        <v>0.693377497014612</v>
      </c>
      <c r="R44" s="52">
        <v>0.806591561199998</v>
      </c>
      <c r="S44" s="52">
        <v>0.411686582321097</v>
      </c>
      <c r="T44" s="52">
        <v>0.832981018926559</v>
      </c>
      <c r="U44" s="52">
        <v>0.539004735995382</v>
      </c>
      <c r="V44" s="52">
        <v>0.340625004752192</v>
      </c>
      <c r="W44" s="52">
        <v>0.520681147267086</v>
      </c>
    </row>
    <row r="45">
      <c r="A45" s="70" t="s">
        <v>139</v>
      </c>
      <c r="B45" s="71" t="s">
        <v>136</v>
      </c>
      <c r="C45" s="71">
        <f t="shared" ref="C45:C65" si="22">E45-0.675</f>
        <v>-0.0110661788</v>
      </c>
      <c r="D45" s="71">
        <f t="shared" ref="D45:D65" si="23">F45-0.62</f>
        <v>-0.01488833046</v>
      </c>
      <c r="E45" s="7">
        <f t="shared" si="3"/>
        <v>0.6639338212</v>
      </c>
      <c r="F45" s="53">
        <f>(G45*'Similarity coverage'!C44*'Dataset lengths'!$B$2+H45*'Similarity coverage'!D44*'Dataset lengths'!$C$2+I45*'Similarity coverage'!E44*'Dataset lengths'!$D$2+L45*'Similarity coverage'!H44*'Dataset lengths'!$G$2+M45*'Similarity coverage'!I44*'Dataset lengths'!$H$2+R45*'Similarity coverage'!N44*'Dataset lengths'!$M$2+S45*'Similarity coverage'!O44*'Dataset lengths'!$N$2+T45*'Similarity coverage'!P44*'Dataset lengths'!$O$2+U45*'Similarity coverage'!Q44*'Dataset lengths'!$P$2+V45*'Similarity coverage'!R44*'Dataset lengths'!$Q$2+W45*'Similarity coverage'!S44*'Dataset lengths'!$R$2)/('Similarity coverage'!C44*'Dataset lengths'!$B$2+'Similarity coverage'!D44*'Dataset lengths'!$C$2+'Similarity coverage'!E44*'Dataset lengths'!$D$2+'Similarity coverage'!H44*'Dataset lengths'!$G$2+'Similarity coverage'!I44*'Dataset lengths'!$H$2+'Similarity coverage'!N44*'Dataset lengths'!$M$2+'Similarity coverage'!O44*'Dataset lengths'!$N$2+'Similarity coverage'!P44*'Dataset lengths'!$O$2+'Similarity coverage'!Q44*'Dataset lengths'!$P$2+'Similarity coverage'!R44*'Dataset lengths'!$Q$2+'Similarity coverage'!S44*'Dataset lengths'!$R$2)</f>
        <v>0.6051116695</v>
      </c>
      <c r="G45" s="71">
        <v>0.484421847799384</v>
      </c>
      <c r="H45" s="71">
        <v>0.738530081797355</v>
      </c>
      <c r="I45" s="71">
        <v>0.763558179739265</v>
      </c>
      <c r="J45" s="71">
        <v>0.84522376085655</v>
      </c>
      <c r="K45" s="71">
        <v>0.847393698383781</v>
      </c>
      <c r="L45" s="71">
        <v>0.845987193205429</v>
      </c>
      <c r="M45" s="71">
        <v>0.800091829601233</v>
      </c>
      <c r="N45" s="71">
        <v>0.754160073378708</v>
      </c>
      <c r="O45" s="71">
        <v>0.840753604518453</v>
      </c>
      <c r="P45" s="71">
        <v>0.764952264646259</v>
      </c>
      <c r="Q45" s="71">
        <v>0.765996721500201</v>
      </c>
      <c r="R45" s="71">
        <v>0.813082584168523</v>
      </c>
      <c r="S45" s="71">
        <v>0.442818283545918</v>
      </c>
      <c r="T45" s="71">
        <v>0.839657329524421</v>
      </c>
      <c r="U45" s="71">
        <v>0.615910448425917</v>
      </c>
      <c r="V45" s="71">
        <v>0.386570816085673</v>
      </c>
      <c r="W45" s="71">
        <v>0.57264343931438</v>
      </c>
    </row>
    <row r="46">
      <c r="A46" s="70" t="s">
        <v>139</v>
      </c>
      <c r="B46" s="71" t="s">
        <v>137</v>
      </c>
      <c r="C46" s="71">
        <f t="shared" si="22"/>
        <v>-0.02204322195</v>
      </c>
      <c r="D46" s="71">
        <f t="shared" si="23"/>
        <v>-0.02529437017</v>
      </c>
      <c r="E46" s="7">
        <f t="shared" si="3"/>
        <v>0.652956778</v>
      </c>
      <c r="F46" s="53">
        <f>(G46*'Similarity coverage'!C45*'Dataset lengths'!$B$2+H46*'Similarity coverage'!D45*'Dataset lengths'!$C$2+I46*'Similarity coverage'!E45*'Dataset lengths'!$D$2+L46*'Similarity coverage'!H45*'Dataset lengths'!$G$2+M46*'Similarity coverage'!I45*'Dataset lengths'!$H$2+R46*'Similarity coverage'!N45*'Dataset lengths'!$M$2+S46*'Similarity coverage'!O45*'Dataset lengths'!$N$2+T46*'Similarity coverage'!P45*'Dataset lengths'!$O$2+U46*'Similarity coverage'!Q45*'Dataset lengths'!$P$2+V46*'Similarity coverage'!R45*'Dataset lengths'!$Q$2+W46*'Similarity coverage'!S45*'Dataset lengths'!$R$2)/('Similarity coverage'!C45*'Dataset lengths'!$B$2+'Similarity coverage'!D45*'Dataset lengths'!$C$2+'Similarity coverage'!E45*'Dataset lengths'!$D$2+'Similarity coverage'!H45*'Dataset lengths'!$G$2+'Similarity coverage'!I45*'Dataset lengths'!$H$2+'Similarity coverage'!N45*'Dataset lengths'!$M$2+'Similarity coverage'!O45*'Dataset lengths'!$N$2+'Similarity coverage'!P45*'Dataset lengths'!$O$2+'Similarity coverage'!Q45*'Dataset lengths'!$P$2+'Similarity coverage'!R45*'Dataset lengths'!$Q$2+'Similarity coverage'!S45*'Dataset lengths'!$R$2)</f>
        <v>0.5947056298</v>
      </c>
      <c r="G46" s="71">
        <v>0.47449688024906</v>
      </c>
      <c r="H46" s="71">
        <v>0.734110668809077</v>
      </c>
      <c r="I46" s="71">
        <v>0.75601014467771</v>
      </c>
      <c r="J46" s="71">
        <v>0.841630240355198</v>
      </c>
      <c r="K46" s="71">
        <v>0.842862790719523</v>
      </c>
      <c r="L46" s="71">
        <v>0.842100938377335</v>
      </c>
      <c r="M46" s="71">
        <v>0.792858825165669</v>
      </c>
      <c r="N46" s="71">
        <v>0.746521297881975</v>
      </c>
      <c r="O46" s="71">
        <v>0.832996929139009</v>
      </c>
      <c r="P46" s="71">
        <v>0.766676245149852</v>
      </c>
      <c r="Q46" s="71">
        <v>0.754007150203222</v>
      </c>
      <c r="R46" s="71">
        <v>0.795314228365792</v>
      </c>
      <c r="S46" s="71">
        <v>0.425036209758459</v>
      </c>
      <c r="T46" s="71">
        <v>0.822076378283385</v>
      </c>
      <c r="U46" s="71">
        <v>0.609851111000753</v>
      </c>
      <c r="V46" s="71">
        <v>0.37055246385789</v>
      </c>
      <c r="W46" s="71">
        <v>0.56011670997394</v>
      </c>
    </row>
    <row r="47">
      <c r="A47" s="70" t="s">
        <v>139</v>
      </c>
      <c r="B47" s="71" t="s">
        <v>138</v>
      </c>
      <c r="C47" s="71">
        <f t="shared" si="22"/>
        <v>-0.003802617353</v>
      </c>
      <c r="D47" s="71">
        <f t="shared" si="23"/>
        <v>-0.006824584422</v>
      </c>
      <c r="E47" s="7">
        <f t="shared" si="3"/>
        <v>0.6711973826</v>
      </c>
      <c r="F47" s="53">
        <f>(G47*'Similarity coverage'!C46*'Dataset lengths'!$B$2+H47*'Similarity coverage'!D46*'Dataset lengths'!$C$2+I47*'Similarity coverage'!E46*'Dataset lengths'!$D$2+L47*'Similarity coverage'!H46*'Dataset lengths'!$G$2+M47*'Similarity coverage'!I46*'Dataset lengths'!$H$2+R47*'Similarity coverage'!N46*'Dataset lengths'!$M$2+S47*'Similarity coverage'!O46*'Dataset lengths'!$N$2+T47*'Similarity coverage'!P46*'Dataset lengths'!$O$2+U47*'Similarity coverage'!Q46*'Dataset lengths'!$P$2+V47*'Similarity coverage'!R46*'Dataset lengths'!$Q$2+W47*'Similarity coverage'!S46*'Dataset lengths'!$R$2)/('Similarity coverage'!C46*'Dataset lengths'!$B$2+'Similarity coverage'!D46*'Dataset lengths'!$C$2+'Similarity coverage'!E46*'Dataset lengths'!$D$2+'Similarity coverage'!H46*'Dataset lengths'!$G$2+'Similarity coverage'!I46*'Dataset lengths'!$H$2+'Similarity coverage'!N46*'Dataset lengths'!$M$2+'Similarity coverage'!O46*'Dataset lengths'!$N$2+'Similarity coverage'!P46*'Dataset lengths'!$O$2+'Similarity coverage'!Q46*'Dataset lengths'!$P$2+'Similarity coverage'!R46*'Dataset lengths'!$Q$2+'Similarity coverage'!S46*'Dataset lengths'!$R$2)</f>
        <v>0.6131754156</v>
      </c>
      <c r="G47" s="71">
        <v>0.49242502319027</v>
      </c>
      <c r="H47" s="71">
        <v>0.737793724489964</v>
      </c>
      <c r="I47" s="71">
        <v>0.767612619253726</v>
      </c>
      <c r="J47" s="71">
        <v>0.846135135427155</v>
      </c>
      <c r="K47" s="71">
        <v>0.84886336168486</v>
      </c>
      <c r="L47" s="71">
        <v>0.847157654357895</v>
      </c>
      <c r="M47" s="71">
        <v>0.799390422551583</v>
      </c>
      <c r="N47" s="71">
        <v>0.752987992084702</v>
      </c>
      <c r="O47" s="71">
        <v>0.842109982652588</v>
      </c>
      <c r="P47" s="71">
        <v>0.75529696858969</v>
      </c>
      <c r="Q47" s="71">
        <v>0.772099139521609</v>
      </c>
      <c r="R47" s="71">
        <v>0.84282764228355</v>
      </c>
      <c r="S47" s="71">
        <v>0.452928042076743</v>
      </c>
      <c r="T47" s="71">
        <v>0.836986805285276</v>
      </c>
      <c r="U47" s="71">
        <v>0.621759145227272</v>
      </c>
      <c r="V47" s="71">
        <v>0.40160432246885</v>
      </c>
      <c r="W47" s="71">
        <v>0.582685807932049</v>
      </c>
    </row>
    <row r="48">
      <c r="A48" s="70" t="s">
        <v>146</v>
      </c>
      <c r="B48" s="71" t="s">
        <v>136</v>
      </c>
      <c r="C48" s="71">
        <f t="shared" si="22"/>
        <v>-0.0146851381</v>
      </c>
      <c r="D48" s="71">
        <f t="shared" si="23"/>
        <v>-0.01958542445</v>
      </c>
      <c r="E48" s="7">
        <f t="shared" si="3"/>
        <v>0.6603148619</v>
      </c>
      <c r="F48" s="53">
        <f>(G48*'Similarity coverage'!C47*'Dataset lengths'!$B$2+H48*'Similarity coverage'!D47*'Dataset lengths'!$C$2+I48*'Similarity coverage'!E47*'Dataset lengths'!$D$2+L48*'Similarity coverage'!H47*'Dataset lengths'!$G$2+M48*'Similarity coverage'!I47*'Dataset lengths'!$H$2+R48*'Similarity coverage'!N47*'Dataset lengths'!$M$2+S48*'Similarity coverage'!O47*'Dataset lengths'!$N$2+T48*'Similarity coverage'!P47*'Dataset lengths'!$O$2+U48*'Similarity coverage'!Q47*'Dataset lengths'!$P$2+V48*'Similarity coverage'!R47*'Dataset lengths'!$Q$2+W48*'Similarity coverage'!S47*'Dataset lengths'!$R$2)/('Similarity coverage'!C47*'Dataset lengths'!$B$2+'Similarity coverage'!D47*'Dataset lengths'!$C$2+'Similarity coverage'!E47*'Dataset lengths'!$D$2+'Similarity coverage'!H47*'Dataset lengths'!$G$2+'Similarity coverage'!I47*'Dataset lengths'!$H$2+'Similarity coverage'!N47*'Dataset lengths'!$M$2+'Similarity coverage'!O47*'Dataset lengths'!$N$2+'Similarity coverage'!P47*'Dataset lengths'!$O$2+'Similarity coverage'!Q47*'Dataset lengths'!$P$2+'Similarity coverage'!R47*'Dataset lengths'!$Q$2+'Similarity coverage'!S47*'Dataset lengths'!$R$2)</f>
        <v>0.6004145756</v>
      </c>
      <c r="G48" s="71">
        <v>0.479828769774115</v>
      </c>
      <c r="H48" s="71">
        <v>0.724295871151405</v>
      </c>
      <c r="I48" s="71">
        <v>0.734051942726189</v>
      </c>
      <c r="J48" s="71">
        <v>0.818213200045157</v>
      </c>
      <c r="K48" s="71">
        <v>0.818743594729638</v>
      </c>
      <c r="L48" s="71">
        <v>0.818408433785192</v>
      </c>
      <c r="M48" s="71">
        <v>0.751770585711312</v>
      </c>
      <c r="N48" s="71">
        <v>0.698852909132081</v>
      </c>
      <c r="O48" s="71">
        <v>0.814236447860168</v>
      </c>
      <c r="P48" s="71">
        <v>0.703723312766443</v>
      </c>
      <c r="Q48" s="71">
        <v>0.725569702211128</v>
      </c>
      <c r="R48" s="71">
        <v>0.829474056311264</v>
      </c>
      <c r="S48" s="71">
        <v>0.490201617690492</v>
      </c>
      <c r="T48" s="71">
        <v>0.854122669153121</v>
      </c>
      <c r="U48" s="71">
        <v>0.601250408127292</v>
      </c>
      <c r="V48" s="71">
        <v>0.406521955633252</v>
      </c>
      <c r="W48" s="71">
        <v>0.573537170794636</v>
      </c>
      <c r="X48" s="63"/>
      <c r="Y48" s="63"/>
      <c r="Z48" s="63"/>
      <c r="AA48" s="63"/>
      <c r="AB48" s="63"/>
      <c r="AC48" s="63"/>
      <c r="AD48" s="63"/>
    </row>
    <row r="49">
      <c r="A49" s="70" t="s">
        <v>146</v>
      </c>
      <c r="B49" s="71" t="s">
        <v>137</v>
      </c>
      <c r="C49" s="71">
        <f t="shared" si="22"/>
        <v>-0.0295544407</v>
      </c>
      <c r="D49" s="71">
        <f t="shared" si="23"/>
        <v>-0.03296461346</v>
      </c>
      <c r="E49" s="7">
        <f t="shared" si="3"/>
        <v>0.6454455593</v>
      </c>
      <c r="F49" s="53">
        <f>(G49*'Similarity coverage'!C48*'Dataset lengths'!$B$2+H49*'Similarity coverage'!D48*'Dataset lengths'!$C$2+I49*'Similarity coverage'!E48*'Dataset lengths'!$D$2+L49*'Similarity coverage'!H48*'Dataset lengths'!$G$2+M49*'Similarity coverage'!I48*'Dataset lengths'!$H$2+R49*'Similarity coverage'!N48*'Dataset lengths'!$M$2+S49*'Similarity coverage'!O48*'Dataset lengths'!$N$2+T49*'Similarity coverage'!P48*'Dataset lengths'!$O$2+U49*'Similarity coverage'!Q48*'Dataset lengths'!$P$2+V49*'Similarity coverage'!R48*'Dataset lengths'!$Q$2+W49*'Similarity coverage'!S48*'Dataset lengths'!$R$2)/('Similarity coverage'!C48*'Dataset lengths'!$B$2+'Similarity coverage'!D48*'Dataset lengths'!$C$2+'Similarity coverage'!E48*'Dataset lengths'!$D$2+'Similarity coverage'!H48*'Dataset lengths'!$G$2+'Similarity coverage'!I48*'Dataset lengths'!$H$2+'Similarity coverage'!N48*'Dataset lengths'!$M$2+'Similarity coverage'!O48*'Dataset lengths'!$N$2+'Similarity coverage'!P48*'Dataset lengths'!$O$2+'Similarity coverage'!Q48*'Dataset lengths'!$P$2+'Similarity coverage'!R48*'Dataset lengths'!$Q$2+'Similarity coverage'!S48*'Dataset lengths'!$R$2)</f>
        <v>0.5870353865</v>
      </c>
      <c r="G49" s="71">
        <v>0.467937897064668</v>
      </c>
      <c r="H49" s="71">
        <v>0.71355764437126</v>
      </c>
      <c r="I49" s="71">
        <v>0.71564333913408</v>
      </c>
      <c r="J49" s="71">
        <v>0.805493415597276</v>
      </c>
      <c r="K49" s="71">
        <v>0.805266505448468</v>
      </c>
      <c r="L49" s="71">
        <v>0.80550548446436</v>
      </c>
      <c r="M49" s="71">
        <v>0.732939402395253</v>
      </c>
      <c r="N49" s="71">
        <v>0.677832309776399</v>
      </c>
      <c r="O49" s="71">
        <v>0.799362911641547</v>
      </c>
      <c r="P49" s="71">
        <v>0.684801412078799</v>
      </c>
      <c r="Q49" s="71">
        <v>0.706361636440448</v>
      </c>
      <c r="R49" s="71">
        <v>0.803007292624785</v>
      </c>
      <c r="S49" s="71">
        <v>0.489280537641334</v>
      </c>
      <c r="T49" s="71">
        <v>0.828752688881247</v>
      </c>
      <c r="U49" s="71">
        <v>0.590059099140229</v>
      </c>
      <c r="V49" s="71">
        <v>0.394091161019924</v>
      </c>
      <c r="W49" s="71">
        <v>0.559126605549433</v>
      </c>
      <c r="X49" s="63"/>
      <c r="Y49" s="63"/>
      <c r="Z49" s="63"/>
      <c r="AA49" s="63"/>
      <c r="AB49" s="63"/>
      <c r="AC49" s="63"/>
      <c r="AD49" s="63"/>
    </row>
    <row r="50">
      <c r="A50" s="70" t="s">
        <v>146</v>
      </c>
      <c r="B50" s="71" t="s">
        <v>138</v>
      </c>
      <c r="C50" s="71">
        <f t="shared" si="22"/>
        <v>-0.006048083347</v>
      </c>
      <c r="D50" s="71">
        <f t="shared" si="23"/>
        <v>-0.009576124112</v>
      </c>
      <c r="E50" s="7">
        <f t="shared" si="3"/>
        <v>0.6689519167</v>
      </c>
      <c r="F50" s="53">
        <f>(G50*'Similarity coverage'!C49*'Dataset lengths'!$B$2+H50*'Similarity coverage'!D49*'Dataset lengths'!$C$2+I50*'Similarity coverage'!E49*'Dataset lengths'!$D$2+L50*'Similarity coverage'!H49*'Dataset lengths'!$G$2+M50*'Similarity coverage'!I49*'Dataset lengths'!$H$2+R50*'Similarity coverage'!N49*'Dataset lengths'!$M$2+S50*'Similarity coverage'!O49*'Dataset lengths'!$N$2+T50*'Similarity coverage'!P49*'Dataset lengths'!$O$2+U50*'Similarity coverage'!Q49*'Dataset lengths'!$P$2+V50*'Similarity coverage'!R49*'Dataset lengths'!$Q$2+W50*'Similarity coverage'!S49*'Dataset lengths'!$R$2)/('Similarity coverage'!C49*'Dataset lengths'!$B$2+'Similarity coverage'!D49*'Dataset lengths'!$C$2+'Similarity coverage'!E49*'Dataset lengths'!$D$2+'Similarity coverage'!H49*'Dataset lengths'!$G$2+'Similarity coverage'!I49*'Dataset lengths'!$H$2+'Similarity coverage'!N49*'Dataset lengths'!$M$2+'Similarity coverage'!O49*'Dataset lengths'!$N$2+'Similarity coverage'!P49*'Dataset lengths'!$O$2+'Similarity coverage'!Q49*'Dataset lengths'!$P$2+'Similarity coverage'!R49*'Dataset lengths'!$Q$2+'Similarity coverage'!S49*'Dataset lengths'!$R$2)</f>
        <v>0.6104238759</v>
      </c>
      <c r="G50" s="71">
        <v>0.489142805378585</v>
      </c>
      <c r="H50" s="71">
        <v>0.731131988008581</v>
      </c>
      <c r="I50" s="71">
        <v>0.748806959519535</v>
      </c>
      <c r="J50" s="71">
        <v>0.827349337691968</v>
      </c>
      <c r="K50" s="71">
        <v>0.829048493464766</v>
      </c>
      <c r="L50" s="71">
        <v>0.828048551643229</v>
      </c>
      <c r="M50" s="71">
        <v>0.768773636534294</v>
      </c>
      <c r="N50" s="71">
        <v>0.716154043856752</v>
      </c>
      <c r="O50" s="71">
        <v>0.823873116412308</v>
      </c>
      <c r="P50" s="71">
        <v>0.716900287169517</v>
      </c>
      <c r="Q50" s="71">
        <v>0.744325487000132</v>
      </c>
      <c r="R50" s="71">
        <v>0.847154990929234</v>
      </c>
      <c r="S50" s="71">
        <v>0.480848029680373</v>
      </c>
      <c r="T50" s="71">
        <v>0.855457931272694</v>
      </c>
      <c r="U50" s="71">
        <v>0.608830734991911</v>
      </c>
      <c r="V50" s="71">
        <v>0.415903597264574</v>
      </c>
      <c r="W50" s="71">
        <v>0.584371857959473</v>
      </c>
      <c r="X50" s="63"/>
      <c r="Y50" s="63"/>
      <c r="Z50" s="63"/>
      <c r="AA50" s="63"/>
      <c r="AB50" s="63"/>
      <c r="AC50" s="63"/>
      <c r="AD50" s="63"/>
    </row>
    <row r="51">
      <c r="A51" s="72" t="s">
        <v>152</v>
      </c>
      <c r="B51" s="52" t="s">
        <v>136</v>
      </c>
      <c r="C51" s="71">
        <f t="shared" si="22"/>
        <v>0.02935636315</v>
      </c>
      <c r="D51" s="71">
        <f t="shared" si="23"/>
        <v>0.03408837659</v>
      </c>
      <c r="E51" s="35">
        <f t="shared" si="3"/>
        <v>0.7043563631</v>
      </c>
      <c r="F51" s="53">
        <f>(G51*'Similarity coverage'!C50*'Dataset lengths'!$B$2+H51*'Similarity coverage'!D50*'Dataset lengths'!$C$2+I51*'Similarity coverage'!E50*'Dataset lengths'!$D$2+L51*'Similarity coverage'!H50*'Dataset lengths'!$G$2+M51*'Similarity coverage'!I50*'Dataset lengths'!$H$2+R51*'Similarity coverage'!N50*'Dataset lengths'!$M$2+S51*'Similarity coverage'!O50*'Dataset lengths'!$N$2+T51*'Similarity coverage'!P50*'Dataset lengths'!$O$2+U51*'Similarity coverage'!Q50*'Dataset lengths'!$P$2+V51*'Similarity coverage'!R50*'Dataset lengths'!$Q$2+W51*'Similarity coverage'!S50*'Dataset lengths'!$R$2)/('Similarity coverage'!C50*'Dataset lengths'!$B$2+'Similarity coverage'!D50*'Dataset lengths'!$C$2+'Similarity coverage'!E50*'Dataset lengths'!$D$2+'Similarity coverage'!H50*'Dataset lengths'!$G$2+'Similarity coverage'!I50*'Dataset lengths'!$H$2+'Similarity coverage'!N50*'Dataset lengths'!$M$2+'Similarity coverage'!O50*'Dataset lengths'!$N$2+'Similarity coverage'!P50*'Dataset lengths'!$O$2+'Similarity coverage'!Q50*'Dataset lengths'!$P$2+'Similarity coverage'!R50*'Dataset lengths'!$Q$2+'Similarity coverage'!S50*'Dataset lengths'!$R$2)</f>
        <v>0.6540883766</v>
      </c>
      <c r="G51" s="52">
        <v>0.56238725371628</v>
      </c>
      <c r="H51" s="52">
        <v>0.710437580937114</v>
      </c>
      <c r="I51" s="52">
        <v>0.780008720126308</v>
      </c>
      <c r="J51" s="52">
        <v>0.8464419185946</v>
      </c>
      <c r="K51" s="52">
        <v>0.8538796296396</v>
      </c>
      <c r="L51" s="52">
        <v>0.849115016958887</v>
      </c>
      <c r="M51" s="52">
        <v>0.807923662692565</v>
      </c>
      <c r="N51" s="52">
        <v>0.747516029703152</v>
      </c>
      <c r="O51" s="52">
        <v>0.853742126598256</v>
      </c>
      <c r="P51" s="52">
        <v>0.787035633954195</v>
      </c>
      <c r="Q51" s="52">
        <v>0.756031538875762</v>
      </c>
      <c r="R51" s="52">
        <v>0.895804880248889</v>
      </c>
      <c r="S51" s="52">
        <v>0.415769098696187</v>
      </c>
      <c r="T51" s="52">
        <v>0.87882501836521</v>
      </c>
      <c r="U51" s="52">
        <v>0.790911772923702</v>
      </c>
      <c r="V51" s="52">
        <v>0.547506038232251</v>
      </c>
      <c r="W51" s="52">
        <v>0.509230951699826</v>
      </c>
    </row>
    <row r="52">
      <c r="A52" s="72" t="s">
        <v>152</v>
      </c>
      <c r="B52" s="52" t="s">
        <v>137</v>
      </c>
      <c r="C52" s="71">
        <f t="shared" si="22"/>
        <v>0.03091367783</v>
      </c>
      <c r="D52" s="71">
        <f t="shared" si="23"/>
        <v>0.03273392909</v>
      </c>
      <c r="E52" s="35">
        <f t="shared" si="3"/>
        <v>0.7059136778</v>
      </c>
      <c r="F52" s="53">
        <f>(G52*'Similarity coverage'!C51*'Dataset lengths'!$B$2+H52*'Similarity coverage'!D51*'Dataset lengths'!$C$2+I52*'Similarity coverage'!E51*'Dataset lengths'!$D$2+L52*'Similarity coverage'!H51*'Dataset lengths'!$G$2+M52*'Similarity coverage'!I51*'Dataset lengths'!$H$2+R52*'Similarity coverage'!N51*'Dataset lengths'!$M$2+S52*'Similarity coverage'!O51*'Dataset lengths'!$N$2+T52*'Similarity coverage'!P51*'Dataset lengths'!$O$2+U52*'Similarity coverage'!Q51*'Dataset lengths'!$P$2+V52*'Similarity coverage'!R51*'Dataset lengths'!$Q$2+W52*'Similarity coverage'!S51*'Dataset lengths'!$R$2)/('Similarity coverage'!C51*'Dataset lengths'!$B$2+'Similarity coverage'!D51*'Dataset lengths'!$C$2+'Similarity coverage'!E51*'Dataset lengths'!$D$2+'Similarity coverage'!H51*'Dataset lengths'!$G$2+'Similarity coverage'!I51*'Dataset lengths'!$H$2+'Similarity coverage'!N51*'Dataset lengths'!$M$2+'Similarity coverage'!O51*'Dataset lengths'!$N$2+'Similarity coverage'!P51*'Dataset lengths'!$O$2+'Similarity coverage'!Q51*'Dataset lengths'!$P$2+'Similarity coverage'!R51*'Dataset lengths'!$Q$2+'Similarity coverage'!S51*'Dataset lengths'!$R$2)</f>
        <v>0.6527339291</v>
      </c>
      <c r="G52" s="52">
        <v>0.55077916158381</v>
      </c>
      <c r="H52" s="52">
        <v>0.723266849254071</v>
      </c>
      <c r="I52" s="52">
        <v>0.788731164726493</v>
      </c>
      <c r="J52" s="52">
        <v>0.850036088790082</v>
      </c>
      <c r="K52" s="52">
        <v>0.856818169985336</v>
      </c>
      <c r="L52" s="52">
        <v>0.852550982011516</v>
      </c>
      <c r="M52" s="52">
        <v>0.809871970139112</v>
      </c>
      <c r="N52" s="52">
        <v>0.755661732234272</v>
      </c>
      <c r="O52" s="52">
        <v>0.85201778337538</v>
      </c>
      <c r="P52" s="52">
        <v>0.776410284727966</v>
      </c>
      <c r="Q52" s="52">
        <v>0.768444139150625</v>
      </c>
      <c r="R52" s="52">
        <v>0.900022952413621</v>
      </c>
      <c r="S52" s="52">
        <v>0.451467989422401</v>
      </c>
      <c r="T52" s="52">
        <v>0.878157387305424</v>
      </c>
      <c r="U52" s="52">
        <v>0.744174174770688</v>
      </c>
      <c r="V52" s="52">
        <v>0.518075540434473</v>
      </c>
      <c r="W52" s="52">
        <v>0.547952284034784</v>
      </c>
    </row>
    <row r="53">
      <c r="A53" s="72" t="s">
        <v>152</v>
      </c>
      <c r="B53" s="52" t="s">
        <v>138</v>
      </c>
      <c r="C53" s="71">
        <f t="shared" si="22"/>
        <v>0.01996813373</v>
      </c>
      <c r="D53" s="71">
        <f t="shared" si="23"/>
        <v>0.02522743935</v>
      </c>
      <c r="E53" s="7">
        <f t="shared" si="3"/>
        <v>0.6949681337</v>
      </c>
      <c r="F53" s="53">
        <f>(G53*'Similarity coverage'!C52*'Dataset lengths'!$B$2+H53*'Similarity coverage'!D52*'Dataset lengths'!$C$2+I53*'Similarity coverage'!E52*'Dataset lengths'!$D$2+L53*'Similarity coverage'!H52*'Dataset lengths'!$G$2+M53*'Similarity coverage'!I52*'Dataset lengths'!$H$2+R53*'Similarity coverage'!N52*'Dataset lengths'!$M$2+S53*'Similarity coverage'!O52*'Dataset lengths'!$N$2+T53*'Similarity coverage'!P52*'Dataset lengths'!$O$2+U53*'Similarity coverage'!Q52*'Dataset lengths'!$P$2+V53*'Similarity coverage'!R52*'Dataset lengths'!$Q$2+W53*'Similarity coverage'!S52*'Dataset lengths'!$R$2)/('Similarity coverage'!C52*'Dataset lengths'!$B$2+'Similarity coverage'!D52*'Dataset lengths'!$C$2+'Similarity coverage'!E52*'Dataset lengths'!$D$2+'Similarity coverage'!H52*'Dataset lengths'!$G$2+'Similarity coverage'!I52*'Dataset lengths'!$H$2+'Similarity coverage'!N52*'Dataset lengths'!$M$2+'Similarity coverage'!O52*'Dataset lengths'!$N$2+'Similarity coverage'!P52*'Dataset lengths'!$O$2+'Similarity coverage'!Q52*'Dataset lengths'!$P$2+'Similarity coverage'!R52*'Dataset lengths'!$Q$2+'Similarity coverage'!S52*'Dataset lengths'!$R$2)</f>
        <v>0.6452274393</v>
      </c>
      <c r="G53" s="52">
        <v>0.565495649458399</v>
      </c>
      <c r="H53" s="52">
        <v>0.689708145493217</v>
      </c>
      <c r="I53" s="52">
        <v>0.758943496875397</v>
      </c>
      <c r="J53" s="52">
        <v>0.833676970651773</v>
      </c>
      <c r="K53" s="52">
        <v>0.840954444350799</v>
      </c>
      <c r="L53" s="52">
        <v>0.836377458728392</v>
      </c>
      <c r="M53" s="52">
        <v>0.800680427699101</v>
      </c>
      <c r="N53" s="52">
        <v>0.732068253211453</v>
      </c>
      <c r="O53" s="52">
        <v>0.851591718535784</v>
      </c>
      <c r="P53" s="52">
        <v>0.791371553821348</v>
      </c>
      <c r="Q53" s="52">
        <v>0.738086559627704</v>
      </c>
      <c r="R53" s="52">
        <v>0.894406141292709</v>
      </c>
      <c r="S53" s="52">
        <v>0.374024865987944</v>
      </c>
      <c r="T53" s="52">
        <v>0.884388610530095</v>
      </c>
      <c r="U53" s="52">
        <v>0.813417492561095</v>
      </c>
      <c r="V53" s="52">
        <v>0.562856698767653</v>
      </c>
      <c r="W53" s="52">
        <v>0.464350483690833</v>
      </c>
    </row>
    <row r="54">
      <c r="A54" s="72" t="s">
        <v>153</v>
      </c>
      <c r="B54" s="52" t="s">
        <v>136</v>
      </c>
      <c r="C54" s="71">
        <f t="shared" si="22"/>
        <v>0.03629167909</v>
      </c>
      <c r="D54" s="71">
        <f t="shared" si="23"/>
        <v>0.03883729302</v>
      </c>
      <c r="E54" s="35">
        <f t="shared" si="3"/>
        <v>0.7112916791</v>
      </c>
      <c r="F54" s="53">
        <f>(G54*'Similarity coverage'!C53*'Dataset lengths'!$B$2+H54*'Similarity coverage'!D53*'Dataset lengths'!$C$2+I54*'Similarity coverage'!E53*'Dataset lengths'!$D$2+L54*'Similarity coverage'!H53*'Dataset lengths'!$G$2+M54*'Similarity coverage'!I53*'Dataset lengths'!$H$2+R54*'Similarity coverage'!N53*'Dataset lengths'!$M$2+S54*'Similarity coverage'!O53*'Dataset lengths'!$N$2+T54*'Similarity coverage'!P53*'Dataset lengths'!$O$2+U54*'Similarity coverage'!Q53*'Dataset lengths'!$P$2+V54*'Similarity coverage'!R53*'Dataset lengths'!$Q$2+W54*'Similarity coverage'!S53*'Dataset lengths'!$R$2)/('Similarity coverage'!C53*'Dataset lengths'!$B$2+'Similarity coverage'!D53*'Dataset lengths'!$C$2+'Similarity coverage'!E53*'Dataset lengths'!$D$2+'Similarity coverage'!H53*'Dataset lengths'!$G$2+'Similarity coverage'!I53*'Dataset lengths'!$H$2+'Similarity coverage'!N53*'Dataset lengths'!$M$2+'Similarity coverage'!O53*'Dataset lengths'!$N$2+'Similarity coverage'!P53*'Dataset lengths'!$O$2+'Similarity coverage'!Q53*'Dataset lengths'!$P$2+'Similarity coverage'!R53*'Dataset lengths'!$Q$2+'Similarity coverage'!S53*'Dataset lengths'!$R$2)</f>
        <v>0.658837293</v>
      </c>
      <c r="G54" s="52">
        <v>0.562927737261817</v>
      </c>
      <c r="H54" s="52">
        <v>0.717388682234225</v>
      </c>
      <c r="I54" s="52">
        <v>0.778581457187674</v>
      </c>
      <c r="J54" s="52">
        <v>0.845778390330983</v>
      </c>
      <c r="K54" s="52">
        <v>0.849775047012664</v>
      </c>
      <c r="L54" s="52">
        <v>0.84748772255079</v>
      </c>
      <c r="M54" s="52">
        <v>0.810409415447479</v>
      </c>
      <c r="N54" s="52">
        <v>0.761270174971234</v>
      </c>
      <c r="O54" s="52">
        <v>0.845607444197823</v>
      </c>
      <c r="P54" s="52">
        <v>0.791862444285442</v>
      </c>
      <c r="Q54" s="52">
        <v>0.762867507146057</v>
      </c>
      <c r="R54" s="52">
        <v>0.888199237174657</v>
      </c>
      <c r="S54" s="52">
        <v>0.484289007767948</v>
      </c>
      <c r="T54" s="52">
        <v>0.878379930992019</v>
      </c>
      <c r="U54" s="52">
        <v>0.773324648631883</v>
      </c>
      <c r="V54" s="52">
        <v>0.544014797042083</v>
      </c>
      <c r="W54" s="52">
        <v>0.539205833694027</v>
      </c>
    </row>
    <row r="55">
      <c r="A55" s="72" t="s">
        <v>153</v>
      </c>
      <c r="B55" s="52" t="s">
        <v>137</v>
      </c>
      <c r="C55" s="71">
        <f t="shared" si="22"/>
        <v>0.03361983505</v>
      </c>
      <c r="D55" s="71">
        <f t="shared" si="23"/>
        <v>0.03408158786</v>
      </c>
      <c r="E55" s="35">
        <f t="shared" si="3"/>
        <v>0.708619835</v>
      </c>
      <c r="F55" s="53">
        <f>(G55*'Similarity coverage'!C54*'Dataset lengths'!$B$2+H55*'Similarity coverage'!D54*'Dataset lengths'!$C$2+I55*'Similarity coverage'!E54*'Dataset lengths'!$D$2+L55*'Similarity coverage'!H54*'Dataset lengths'!$G$2+M55*'Similarity coverage'!I54*'Dataset lengths'!$H$2+R55*'Similarity coverage'!N54*'Dataset lengths'!$M$2+S55*'Similarity coverage'!O54*'Dataset lengths'!$N$2+T55*'Similarity coverage'!P54*'Dataset lengths'!$O$2+U55*'Similarity coverage'!Q54*'Dataset lengths'!$P$2+V55*'Similarity coverage'!R54*'Dataset lengths'!$Q$2+W55*'Similarity coverage'!S54*'Dataset lengths'!$R$2)/('Similarity coverage'!C54*'Dataset lengths'!$B$2+'Similarity coverage'!D54*'Dataset lengths'!$C$2+'Similarity coverage'!E54*'Dataset lengths'!$D$2+'Similarity coverage'!H54*'Dataset lengths'!$G$2+'Similarity coverage'!I54*'Dataset lengths'!$H$2+'Similarity coverage'!N54*'Dataset lengths'!$M$2+'Similarity coverage'!O54*'Dataset lengths'!$N$2+'Similarity coverage'!P54*'Dataset lengths'!$O$2+'Similarity coverage'!Q54*'Dataset lengths'!$P$2+'Similarity coverage'!R54*'Dataset lengths'!$Q$2+'Similarity coverage'!S54*'Dataset lengths'!$R$2)</f>
        <v>0.6540815879</v>
      </c>
      <c r="G55" s="52">
        <v>0.550706354070823</v>
      </c>
      <c r="H55" s="52">
        <v>0.72671155970516</v>
      </c>
      <c r="I55" s="52">
        <v>0.786311477444604</v>
      </c>
      <c r="J55" s="52">
        <v>0.848922610580492</v>
      </c>
      <c r="K55" s="52">
        <v>0.852812805716469</v>
      </c>
      <c r="L55" s="52">
        <v>0.850590127049996</v>
      </c>
      <c r="M55" s="52">
        <v>0.810913304525932</v>
      </c>
      <c r="N55" s="52">
        <v>0.762820576810874</v>
      </c>
      <c r="O55" s="52">
        <v>0.84679310948377</v>
      </c>
      <c r="P55" s="52">
        <v>0.781146623779141</v>
      </c>
      <c r="Q55" s="52">
        <v>0.771756366041301</v>
      </c>
      <c r="R55" s="52">
        <v>0.890865583309877</v>
      </c>
      <c r="S55" s="52">
        <v>0.482945598438608</v>
      </c>
      <c r="T55" s="52">
        <v>0.875709406752874</v>
      </c>
      <c r="U55" s="52">
        <v>0.741865334686336</v>
      </c>
      <c r="V55" s="52">
        <v>0.513315396410102</v>
      </c>
      <c r="W55" s="52">
        <v>0.564884043102341</v>
      </c>
    </row>
    <row r="56">
      <c r="A56" s="72" t="s">
        <v>153</v>
      </c>
      <c r="B56" s="52" t="s">
        <v>138</v>
      </c>
      <c r="C56" s="71">
        <f t="shared" si="22"/>
        <v>0.03019416544</v>
      </c>
      <c r="D56" s="71">
        <f t="shared" si="23"/>
        <v>0.03223323517</v>
      </c>
      <c r="E56" s="35">
        <f t="shared" si="3"/>
        <v>0.7051941654</v>
      </c>
      <c r="F56" s="53">
        <f>(G56*'Similarity coverage'!C55*'Dataset lengths'!$B$2+H56*'Similarity coverage'!D55*'Dataset lengths'!$C$2+I56*'Similarity coverage'!E55*'Dataset lengths'!$D$2+L56*'Similarity coverage'!H55*'Dataset lengths'!$G$2+M56*'Similarity coverage'!I55*'Dataset lengths'!$H$2+R56*'Similarity coverage'!N55*'Dataset lengths'!$M$2+S56*'Similarity coverage'!O55*'Dataset lengths'!$N$2+T56*'Similarity coverage'!P55*'Dataset lengths'!$O$2+U56*'Similarity coverage'!Q55*'Dataset lengths'!$P$2+V56*'Similarity coverage'!R55*'Dataset lengths'!$Q$2+W56*'Similarity coverage'!S55*'Dataset lengths'!$R$2)/('Similarity coverage'!C55*'Dataset lengths'!$B$2+'Similarity coverage'!D55*'Dataset lengths'!$C$2+'Similarity coverage'!E55*'Dataset lengths'!$D$2+'Similarity coverage'!H55*'Dataset lengths'!$G$2+'Similarity coverage'!I55*'Dataset lengths'!$H$2+'Similarity coverage'!N55*'Dataset lengths'!$M$2+'Similarity coverage'!O55*'Dataset lengths'!$N$2+'Similarity coverage'!P55*'Dataset lengths'!$O$2+'Similarity coverage'!Q55*'Dataset lengths'!$P$2+'Similarity coverage'!R55*'Dataset lengths'!$Q$2+'Similarity coverage'!S55*'Dataset lengths'!$R$2)</f>
        <v>0.6522332352</v>
      </c>
      <c r="G56" s="52">
        <v>0.56327964826545</v>
      </c>
      <c r="H56" s="52">
        <v>0.697877371133028</v>
      </c>
      <c r="I56" s="52">
        <v>0.757106230169488</v>
      </c>
      <c r="J56" s="52">
        <v>0.831607616824573</v>
      </c>
      <c r="K56" s="52">
        <v>0.835480401101869</v>
      </c>
      <c r="L56" s="52">
        <v>0.833242351721625</v>
      </c>
      <c r="M56" s="52">
        <v>0.795845193220507</v>
      </c>
      <c r="N56" s="52">
        <v>0.738567567718907</v>
      </c>
      <c r="O56" s="52">
        <v>0.835820146661988</v>
      </c>
      <c r="P56" s="52">
        <v>0.796538469149903</v>
      </c>
      <c r="Q56" s="52">
        <v>0.730990323528817</v>
      </c>
      <c r="R56" s="52">
        <v>0.879697526956622</v>
      </c>
      <c r="S56" s="52">
        <v>0.479943038365698</v>
      </c>
      <c r="T56" s="52">
        <v>0.88995220269498</v>
      </c>
      <c r="U56" s="52">
        <v>0.792134582778803</v>
      </c>
      <c r="V56" s="52">
        <v>0.560351517185334</v>
      </c>
      <c r="W56" s="52">
        <v>0.507706157332843</v>
      </c>
    </row>
    <row r="57">
      <c r="A57" s="72" t="s">
        <v>155</v>
      </c>
      <c r="B57" s="52" t="s">
        <v>136</v>
      </c>
      <c r="C57" s="71">
        <f t="shared" si="22"/>
        <v>-0.008728432368</v>
      </c>
      <c r="D57" s="71">
        <f t="shared" si="23"/>
        <v>-0.01146812357</v>
      </c>
      <c r="E57" s="7">
        <f t="shared" si="3"/>
        <v>0.6662715676</v>
      </c>
      <c r="F57" s="53">
        <f>(G57*'Similarity coverage'!C56*'Dataset lengths'!$B$2+H57*'Similarity coverage'!D56*'Dataset lengths'!$C$2+I57*'Similarity coverage'!E56*'Dataset lengths'!$D$2+L57*'Similarity coverage'!H56*'Dataset lengths'!$G$2+M57*'Similarity coverage'!I56*'Dataset lengths'!$H$2+R57*'Similarity coverage'!N56*'Dataset lengths'!$M$2+S57*'Similarity coverage'!O56*'Dataset lengths'!$N$2+T57*'Similarity coverage'!P56*'Dataset lengths'!$O$2+U57*'Similarity coverage'!Q56*'Dataset lengths'!$P$2+V57*'Similarity coverage'!R56*'Dataset lengths'!$Q$2+W57*'Similarity coverage'!S56*'Dataset lengths'!$R$2)/('Similarity coverage'!C56*'Dataset lengths'!$B$2+'Similarity coverage'!D56*'Dataset lengths'!$C$2+'Similarity coverage'!E56*'Dataset lengths'!$D$2+'Similarity coverage'!H56*'Dataset lengths'!$G$2+'Similarity coverage'!I56*'Dataset lengths'!$H$2+'Similarity coverage'!N56*'Dataset lengths'!$M$2+'Similarity coverage'!O56*'Dataset lengths'!$N$2+'Similarity coverage'!P56*'Dataset lengths'!$O$2+'Similarity coverage'!Q56*'Dataset lengths'!$P$2+'Similarity coverage'!R56*'Dataset lengths'!$Q$2+'Similarity coverage'!S56*'Dataset lengths'!$R$2)</f>
        <v>0.6085318764</v>
      </c>
      <c r="G57" s="52">
        <v>0.497698693184771</v>
      </c>
      <c r="H57" s="52">
        <v>0.737967597208186</v>
      </c>
      <c r="I57" s="52">
        <v>0.769185814627183</v>
      </c>
      <c r="J57" s="52">
        <v>0.836188250027241</v>
      </c>
      <c r="K57" s="52">
        <v>0.836970170960297</v>
      </c>
      <c r="L57" s="52">
        <v>0.836282865350423</v>
      </c>
      <c r="M57" s="52">
        <v>0.778845143361176</v>
      </c>
      <c r="N57" s="52">
        <v>0.724306870362468</v>
      </c>
      <c r="O57" s="52">
        <v>0.835153075448479</v>
      </c>
      <c r="P57" s="52">
        <v>0.738256535448727</v>
      </c>
      <c r="Q57" s="52">
        <v>0.754859958621406</v>
      </c>
      <c r="R57" s="52">
        <v>0.824993720592248</v>
      </c>
      <c r="S57" s="52">
        <v>0.469445139115468</v>
      </c>
      <c r="T57" s="52">
        <v>0.825637077268911</v>
      </c>
      <c r="U57" s="52">
        <v>0.610097314327284</v>
      </c>
      <c r="V57" s="52">
        <v>0.396751248996293</v>
      </c>
      <c r="W57" s="52">
        <v>0.582082629917583</v>
      </c>
    </row>
    <row r="58">
      <c r="A58" s="72" t="s">
        <v>155</v>
      </c>
      <c r="B58" s="52" t="s">
        <v>137</v>
      </c>
      <c r="C58" s="71">
        <f t="shared" si="22"/>
        <v>-0.002929426162</v>
      </c>
      <c r="D58" s="71">
        <f t="shared" si="23"/>
        <v>-0.004465790058</v>
      </c>
      <c r="E58" s="7">
        <f t="shared" si="3"/>
        <v>0.6720705738</v>
      </c>
      <c r="F58" s="53">
        <f>(G58*'Similarity coverage'!C57*'Dataset lengths'!$B$2+H58*'Similarity coverage'!D57*'Dataset lengths'!$C$2+I58*'Similarity coverage'!E57*'Dataset lengths'!$D$2+L58*'Similarity coverage'!H57*'Dataset lengths'!$G$2+M58*'Similarity coverage'!I57*'Dataset lengths'!$H$2+R58*'Similarity coverage'!N57*'Dataset lengths'!$M$2+S58*'Similarity coverage'!O57*'Dataset lengths'!$N$2+T58*'Similarity coverage'!P57*'Dataset lengths'!$O$2+U58*'Similarity coverage'!Q57*'Dataset lengths'!$P$2+V58*'Similarity coverage'!R57*'Dataset lengths'!$Q$2+W58*'Similarity coverage'!S57*'Dataset lengths'!$R$2)/('Similarity coverage'!C57*'Dataset lengths'!$B$2+'Similarity coverage'!D57*'Dataset lengths'!$C$2+'Similarity coverage'!E57*'Dataset lengths'!$D$2+'Similarity coverage'!H57*'Dataset lengths'!$G$2+'Similarity coverage'!I57*'Dataset lengths'!$H$2+'Similarity coverage'!N57*'Dataset lengths'!$M$2+'Similarity coverage'!O57*'Dataset lengths'!$N$2+'Similarity coverage'!P57*'Dataset lengths'!$O$2+'Similarity coverage'!Q57*'Dataset lengths'!$P$2+'Similarity coverage'!R57*'Dataset lengths'!$Q$2+'Similarity coverage'!S57*'Dataset lengths'!$R$2)</f>
        <v>0.6155342099</v>
      </c>
      <c r="G58" s="52">
        <v>0.501941852212259</v>
      </c>
      <c r="H58" s="52">
        <v>0.739001188023663</v>
      </c>
      <c r="I58" s="52">
        <v>0.77192293473828</v>
      </c>
      <c r="J58" s="52">
        <v>0.839506307719736</v>
      </c>
      <c r="K58" s="52">
        <v>0.841122823264189</v>
      </c>
      <c r="L58" s="52">
        <v>0.840030225103579</v>
      </c>
      <c r="M58" s="52">
        <v>0.784003663469422</v>
      </c>
      <c r="N58" s="52">
        <v>0.731927273503665</v>
      </c>
      <c r="O58" s="52">
        <v>0.835945670815067</v>
      </c>
      <c r="P58" s="52">
        <v>0.735790355369729</v>
      </c>
      <c r="Q58" s="52">
        <v>0.760960126488677</v>
      </c>
      <c r="R58" s="52">
        <v>0.840663967960709</v>
      </c>
      <c r="S58" s="52">
        <v>0.470414485368075</v>
      </c>
      <c r="T58" s="52">
        <v>0.828307601508056</v>
      </c>
      <c r="U58" s="52">
        <v>0.61796214281367</v>
      </c>
      <c r="V58" s="52">
        <v>0.408491581259704</v>
      </c>
      <c r="W58" s="52">
        <v>0.590036669762841</v>
      </c>
    </row>
    <row r="59">
      <c r="A59" s="72" t="s">
        <v>155</v>
      </c>
      <c r="B59" s="52" t="s">
        <v>138</v>
      </c>
      <c r="C59" s="71">
        <f t="shared" si="22"/>
        <v>-0.01771403658</v>
      </c>
      <c r="D59" s="71">
        <f t="shared" si="23"/>
        <v>-0.02113010948</v>
      </c>
      <c r="E59" s="7">
        <f t="shared" si="3"/>
        <v>0.6572859634</v>
      </c>
      <c r="F59" s="53">
        <f>(G59*'Similarity coverage'!C58*'Dataset lengths'!$B$2+H59*'Similarity coverage'!D58*'Dataset lengths'!$C$2+I59*'Similarity coverage'!E58*'Dataset lengths'!$D$2+L59*'Similarity coverage'!H58*'Dataset lengths'!$G$2+M59*'Similarity coverage'!I58*'Dataset lengths'!$H$2+R59*'Similarity coverage'!N58*'Dataset lengths'!$M$2+S59*'Similarity coverage'!O58*'Dataset lengths'!$N$2+T59*'Similarity coverage'!P58*'Dataset lengths'!$O$2+U59*'Similarity coverage'!Q58*'Dataset lengths'!$P$2+V59*'Similarity coverage'!R58*'Dataset lengths'!$Q$2+W59*'Similarity coverage'!S58*'Dataset lengths'!$R$2)/('Similarity coverage'!C58*'Dataset lengths'!$B$2+'Similarity coverage'!D58*'Dataset lengths'!$C$2+'Similarity coverage'!E58*'Dataset lengths'!$D$2+'Similarity coverage'!H58*'Dataset lengths'!$G$2+'Similarity coverage'!I58*'Dataset lengths'!$H$2+'Similarity coverage'!N58*'Dataset lengths'!$M$2+'Similarity coverage'!O58*'Dataset lengths'!$N$2+'Similarity coverage'!P58*'Dataset lengths'!$O$2+'Similarity coverage'!Q58*'Dataset lengths'!$P$2+'Similarity coverage'!R58*'Dataset lengths'!$Q$2+'Similarity coverage'!S58*'Dataset lengths'!$R$2)</f>
        <v>0.5988698905</v>
      </c>
      <c r="G59" s="52">
        <v>0.492257658589825</v>
      </c>
      <c r="H59" s="52">
        <v>0.733590319798339</v>
      </c>
      <c r="I59" s="52">
        <v>0.762914451045202</v>
      </c>
      <c r="J59" s="52">
        <v>0.829336834560139</v>
      </c>
      <c r="K59" s="52">
        <v>0.829018915818612</v>
      </c>
      <c r="L59" s="52">
        <v>0.829130418960128</v>
      </c>
      <c r="M59" s="52">
        <v>0.768632454835269</v>
      </c>
      <c r="N59" s="52">
        <v>0.712109126070528</v>
      </c>
      <c r="O59" s="52">
        <v>0.828358991002936</v>
      </c>
      <c r="P59" s="52">
        <v>0.734875590204557</v>
      </c>
      <c r="Q59" s="52">
        <v>0.744100471586364</v>
      </c>
      <c r="R59" s="52">
        <v>0.79924818168005</v>
      </c>
      <c r="S59" s="52">
        <v>0.468343060803374</v>
      </c>
      <c r="T59" s="52">
        <v>0.816957873491691</v>
      </c>
      <c r="U59" s="52">
        <v>0.604927044470146</v>
      </c>
      <c r="V59" s="52">
        <v>0.383266654230202</v>
      </c>
      <c r="W59" s="52">
        <v>0.570877479740519</v>
      </c>
    </row>
    <row r="60">
      <c r="A60" s="72" t="s">
        <v>156</v>
      </c>
      <c r="B60" s="52" t="s">
        <v>136</v>
      </c>
      <c r="C60" s="71">
        <f t="shared" si="22"/>
        <v>-0.01653305993</v>
      </c>
      <c r="D60" s="71">
        <f t="shared" si="23"/>
        <v>-0.02448128499</v>
      </c>
      <c r="E60" s="7">
        <f t="shared" si="3"/>
        <v>0.6584669401</v>
      </c>
      <c r="F60" s="53">
        <f>(G60*'Similarity coverage'!C59*'Dataset lengths'!$B$2+H60*'Similarity coverage'!D59*'Dataset lengths'!$C$2+I60*'Similarity coverage'!E59*'Dataset lengths'!$D$2+L60*'Similarity coverage'!H59*'Dataset lengths'!$G$2+M60*'Similarity coverage'!I59*'Dataset lengths'!$H$2+R60*'Similarity coverage'!N59*'Dataset lengths'!$M$2+S60*'Similarity coverage'!O59*'Dataset lengths'!$N$2+T60*'Similarity coverage'!P59*'Dataset lengths'!$O$2+U60*'Similarity coverage'!Q59*'Dataset lengths'!$P$2+V60*'Similarity coverage'!R59*'Dataset lengths'!$Q$2+W60*'Similarity coverage'!S59*'Dataset lengths'!$R$2)/('Similarity coverage'!C59*'Dataset lengths'!$B$2+'Similarity coverage'!D59*'Dataset lengths'!$C$2+'Similarity coverage'!E59*'Dataset lengths'!$D$2+'Similarity coverage'!H59*'Dataset lengths'!$G$2+'Similarity coverage'!I59*'Dataset lengths'!$H$2+'Similarity coverage'!N59*'Dataset lengths'!$M$2+'Similarity coverage'!O59*'Dataset lengths'!$N$2+'Similarity coverage'!P59*'Dataset lengths'!$O$2+'Similarity coverage'!Q59*'Dataset lengths'!$P$2+'Similarity coverage'!R59*'Dataset lengths'!$Q$2+'Similarity coverage'!S59*'Dataset lengths'!$R$2)</f>
        <v>0.595518715</v>
      </c>
      <c r="G60" s="52">
        <v>0.466966821293412</v>
      </c>
      <c r="H60" s="52">
        <v>0.752656922866944</v>
      </c>
      <c r="I60" s="52">
        <v>0.754540846102172</v>
      </c>
      <c r="J60" s="52">
        <v>0.830214841721732</v>
      </c>
      <c r="K60" s="52">
        <v>0.832576540066091</v>
      </c>
      <c r="L60" s="52">
        <v>0.830941711356976</v>
      </c>
      <c r="M60" s="52">
        <v>0.783228732810328</v>
      </c>
      <c r="N60" s="52">
        <v>0.727414798016344</v>
      </c>
      <c r="O60" s="52">
        <v>0.817551720063219</v>
      </c>
      <c r="P60" s="52">
        <v>0.751438536034028</v>
      </c>
      <c r="Q60" s="52">
        <v>0.750764678090815</v>
      </c>
      <c r="R60" s="52">
        <v>0.794767845961034</v>
      </c>
      <c r="S60" s="52">
        <v>0.484278952308896</v>
      </c>
      <c r="T60" s="52">
        <v>0.805830689161921</v>
      </c>
      <c r="U60" s="52">
        <v>0.625974693295975</v>
      </c>
      <c r="V60" s="52">
        <v>0.379647690211629</v>
      </c>
      <c r="W60" s="52">
        <v>0.564301435367447</v>
      </c>
    </row>
    <row r="61">
      <c r="A61" s="72" t="s">
        <v>156</v>
      </c>
      <c r="B61" s="52" t="s">
        <v>137</v>
      </c>
      <c r="C61" s="71">
        <f t="shared" si="22"/>
        <v>-0.005584402638</v>
      </c>
      <c r="D61" s="71">
        <f t="shared" si="23"/>
        <v>-0.01280689819</v>
      </c>
      <c r="E61" s="7">
        <f t="shared" si="3"/>
        <v>0.6694155974</v>
      </c>
      <c r="F61" s="53">
        <f>(G61*'Similarity coverage'!C60*'Dataset lengths'!$B$2+H61*'Similarity coverage'!D60*'Dataset lengths'!$C$2+I61*'Similarity coverage'!E60*'Dataset lengths'!$D$2+L61*'Similarity coverage'!H60*'Dataset lengths'!$G$2+M61*'Similarity coverage'!I60*'Dataset lengths'!$H$2+R61*'Similarity coverage'!N60*'Dataset lengths'!$M$2+S61*'Similarity coverage'!O60*'Dataset lengths'!$N$2+T61*'Similarity coverage'!P60*'Dataset lengths'!$O$2+U61*'Similarity coverage'!Q60*'Dataset lengths'!$P$2+V61*'Similarity coverage'!R60*'Dataset lengths'!$Q$2+W61*'Similarity coverage'!S60*'Dataset lengths'!$R$2)/('Similarity coverage'!C60*'Dataset lengths'!$B$2+'Similarity coverage'!D60*'Dataset lengths'!$C$2+'Similarity coverage'!E60*'Dataset lengths'!$D$2+'Similarity coverage'!H60*'Dataset lengths'!$G$2+'Similarity coverage'!I60*'Dataset lengths'!$H$2+'Similarity coverage'!N60*'Dataset lengths'!$M$2+'Similarity coverage'!O60*'Dataset lengths'!$N$2+'Similarity coverage'!P60*'Dataset lengths'!$O$2+'Similarity coverage'!Q60*'Dataset lengths'!$P$2+'Similarity coverage'!R60*'Dataset lengths'!$Q$2+'Similarity coverage'!S60*'Dataset lengths'!$R$2)</f>
        <v>0.6071931018</v>
      </c>
      <c r="G61" s="52">
        <v>0.481862367023342</v>
      </c>
      <c r="H61" s="52">
        <v>0.750143764059469</v>
      </c>
      <c r="I61" s="52">
        <v>0.762229666989551</v>
      </c>
      <c r="J61" s="52">
        <v>0.83661954489904</v>
      </c>
      <c r="K61" s="52">
        <v>0.840009550192604</v>
      </c>
      <c r="L61" s="52">
        <v>0.837766797369627</v>
      </c>
      <c r="M61" s="52">
        <v>0.789893463856386</v>
      </c>
      <c r="N61" s="52">
        <v>0.737785055351476</v>
      </c>
      <c r="O61" s="52">
        <v>0.828393420484923</v>
      </c>
      <c r="P61" s="52">
        <v>0.74842115130422</v>
      </c>
      <c r="Q61" s="52">
        <v>0.762055951553731</v>
      </c>
      <c r="R61" s="52">
        <v>0.828752831536983</v>
      </c>
      <c r="S61" s="52">
        <v>0.480230624494583</v>
      </c>
      <c r="T61" s="52">
        <v>0.832758475239964</v>
      </c>
      <c r="U61" s="52">
        <v>0.626724245645634</v>
      </c>
      <c r="V61" s="52">
        <v>0.398139820600516</v>
      </c>
      <c r="W61" s="52">
        <v>0.575069514170124</v>
      </c>
    </row>
    <row r="62">
      <c r="A62" s="72" t="s">
        <v>156</v>
      </c>
      <c r="B62" s="52" t="s">
        <v>138</v>
      </c>
      <c r="C62" s="71">
        <f t="shared" si="22"/>
        <v>-0.02960926656</v>
      </c>
      <c r="D62" s="71">
        <f t="shared" si="23"/>
        <v>-0.03903300864</v>
      </c>
      <c r="E62" s="7">
        <f t="shared" si="3"/>
        <v>0.6453907334</v>
      </c>
      <c r="F62" s="53">
        <f>(G62*'Similarity coverage'!C61*'Dataset lengths'!$B$2+H62*'Similarity coverage'!D61*'Dataset lengths'!$C$2+I62*'Similarity coverage'!E61*'Dataset lengths'!$D$2+L62*'Similarity coverage'!H61*'Dataset lengths'!$G$2+M62*'Similarity coverage'!I61*'Dataset lengths'!$H$2+R62*'Similarity coverage'!N61*'Dataset lengths'!$M$2+S62*'Similarity coverage'!O61*'Dataset lengths'!$N$2+T62*'Similarity coverage'!P61*'Dataset lengths'!$O$2+U62*'Similarity coverage'!Q61*'Dataset lengths'!$P$2+V62*'Similarity coverage'!R61*'Dataset lengths'!$Q$2+W62*'Similarity coverage'!S61*'Dataset lengths'!$R$2)/('Similarity coverage'!C61*'Dataset lengths'!$B$2+'Similarity coverage'!D61*'Dataset lengths'!$C$2+'Similarity coverage'!E61*'Dataset lengths'!$D$2+'Similarity coverage'!H61*'Dataset lengths'!$G$2+'Similarity coverage'!I61*'Dataset lengths'!$H$2+'Similarity coverage'!N61*'Dataset lengths'!$M$2+'Similarity coverage'!O61*'Dataset lengths'!$N$2+'Similarity coverage'!P61*'Dataset lengths'!$O$2+'Similarity coverage'!Q61*'Dataset lengths'!$P$2+'Similarity coverage'!R61*'Dataset lengths'!$Q$2+'Similarity coverage'!S61*'Dataset lengths'!$R$2)</f>
        <v>0.5809669914</v>
      </c>
      <c r="G62" s="52">
        <v>0.451453103789713</v>
      </c>
      <c r="H62" s="52">
        <v>0.753085132028464</v>
      </c>
      <c r="I62" s="52">
        <v>0.74349035565221</v>
      </c>
      <c r="J62" s="52">
        <v>0.819376151037317</v>
      </c>
      <c r="K62" s="52">
        <v>0.821208526617516</v>
      </c>
      <c r="L62" s="52">
        <v>0.819993281486368</v>
      </c>
      <c r="M62" s="52">
        <v>0.773368384698509</v>
      </c>
      <c r="N62" s="52">
        <v>0.718426966698808</v>
      </c>
      <c r="O62" s="52">
        <v>0.804259788173401</v>
      </c>
      <c r="P62" s="52">
        <v>0.743843974690209</v>
      </c>
      <c r="Q62" s="52">
        <v>0.741042512113246</v>
      </c>
      <c r="R62" s="52">
        <v>0.76727388335361</v>
      </c>
      <c r="S62" s="52">
        <v>0.484057732209754</v>
      </c>
      <c r="T62" s="52">
        <v>0.787582106861099</v>
      </c>
      <c r="U62" s="52">
        <v>0.609410680605516</v>
      </c>
      <c r="V62" s="52">
        <v>0.359196005354877</v>
      </c>
      <c r="W62" s="52">
        <v>0.55038740184125</v>
      </c>
    </row>
    <row r="63">
      <c r="A63" s="72" t="s">
        <v>157</v>
      </c>
      <c r="B63" s="52" t="s">
        <v>136</v>
      </c>
      <c r="C63" s="71">
        <f t="shared" si="22"/>
        <v>-0.009151236937</v>
      </c>
      <c r="D63" s="71">
        <f t="shared" si="23"/>
        <v>-0.01912699607</v>
      </c>
      <c r="E63" s="7">
        <f t="shared" si="3"/>
        <v>0.6658487631</v>
      </c>
      <c r="F63" s="53">
        <f>(G63*'Similarity coverage'!C62*'Dataset lengths'!$B$2+H63*'Similarity coverage'!D62*'Dataset lengths'!$C$2+I63*'Similarity coverage'!E62*'Dataset lengths'!$D$2+L63*'Similarity coverage'!H62*'Dataset lengths'!$G$2+M63*'Similarity coverage'!I62*'Dataset lengths'!$H$2+R63*'Similarity coverage'!N62*'Dataset lengths'!$M$2+S63*'Similarity coverage'!O62*'Dataset lengths'!$N$2+T63*'Similarity coverage'!P62*'Dataset lengths'!$O$2+U63*'Similarity coverage'!Q62*'Dataset lengths'!$P$2+V63*'Similarity coverage'!R62*'Dataset lengths'!$Q$2+W63*'Similarity coverage'!S62*'Dataset lengths'!$R$2)/('Similarity coverage'!C62*'Dataset lengths'!$B$2+'Similarity coverage'!D62*'Dataset lengths'!$C$2+'Similarity coverage'!E62*'Dataset lengths'!$D$2+'Similarity coverage'!H62*'Dataset lengths'!$G$2+'Similarity coverage'!I62*'Dataset lengths'!$H$2+'Similarity coverage'!N62*'Dataset lengths'!$M$2+'Similarity coverage'!O62*'Dataset lengths'!$N$2+'Similarity coverage'!P62*'Dataset lengths'!$O$2+'Similarity coverage'!Q62*'Dataset lengths'!$P$2+'Similarity coverage'!R62*'Dataset lengths'!$Q$2+'Similarity coverage'!S62*'Dataset lengths'!$R$2)</f>
        <v>0.6008730039</v>
      </c>
      <c r="G63" s="52">
        <v>0.487753637067878</v>
      </c>
      <c r="H63" s="52">
        <v>0.725368043942312</v>
      </c>
      <c r="I63" s="52">
        <v>0.756913194038558</v>
      </c>
      <c r="J63" s="52">
        <v>0.831458857124867</v>
      </c>
      <c r="K63" s="52">
        <v>0.833610401239085</v>
      </c>
      <c r="L63" s="52">
        <v>0.832290856083818</v>
      </c>
      <c r="M63" s="52">
        <v>0.803775921704876</v>
      </c>
      <c r="N63" s="52">
        <v>0.752859385595948</v>
      </c>
      <c r="O63" s="52">
        <v>0.839953119062243</v>
      </c>
      <c r="P63" s="52">
        <v>0.771898448482895</v>
      </c>
      <c r="Q63" s="52">
        <v>0.750453406768435</v>
      </c>
      <c r="R63" s="52">
        <v>0.860027760385333</v>
      </c>
      <c r="S63" s="52">
        <v>0.422498211893748</v>
      </c>
      <c r="T63" s="52">
        <v>0.891064921127957</v>
      </c>
      <c r="U63" s="52">
        <v>0.585252663087853</v>
      </c>
      <c r="V63" s="52">
        <v>0.386388279782204</v>
      </c>
      <c r="W63" s="52">
        <v>0.573002904574331</v>
      </c>
    </row>
    <row r="64">
      <c r="A64" s="72" t="s">
        <v>157</v>
      </c>
      <c r="B64" s="52" t="s">
        <v>137</v>
      </c>
      <c r="C64" s="71">
        <f t="shared" si="22"/>
        <v>-0.0006124292074</v>
      </c>
      <c r="D64" s="71">
        <f t="shared" si="23"/>
        <v>-0.007563979678</v>
      </c>
      <c r="E64" s="7">
        <f t="shared" si="3"/>
        <v>0.6743875708</v>
      </c>
      <c r="F64" s="53">
        <f>(G64*'Similarity coverage'!C63*'Dataset lengths'!$B$2+H64*'Similarity coverage'!D63*'Dataset lengths'!$C$2+I64*'Similarity coverage'!E63*'Dataset lengths'!$D$2+L64*'Similarity coverage'!H63*'Dataset lengths'!$G$2+M64*'Similarity coverage'!I63*'Dataset lengths'!$H$2+R64*'Similarity coverage'!N63*'Dataset lengths'!$M$2+S64*'Similarity coverage'!O63*'Dataset lengths'!$N$2+T64*'Similarity coverage'!P63*'Dataset lengths'!$O$2+U64*'Similarity coverage'!Q63*'Dataset lengths'!$P$2+V64*'Similarity coverage'!R63*'Dataset lengths'!$Q$2+W64*'Similarity coverage'!S63*'Dataset lengths'!$R$2)/('Similarity coverage'!C63*'Dataset lengths'!$B$2+'Similarity coverage'!D63*'Dataset lengths'!$C$2+'Similarity coverage'!E63*'Dataset lengths'!$D$2+'Similarity coverage'!H63*'Dataset lengths'!$G$2+'Similarity coverage'!I63*'Dataset lengths'!$H$2+'Similarity coverage'!N63*'Dataset lengths'!$M$2+'Similarity coverage'!O63*'Dataset lengths'!$N$2+'Similarity coverage'!P63*'Dataset lengths'!$O$2+'Similarity coverage'!Q63*'Dataset lengths'!$P$2+'Similarity coverage'!R63*'Dataset lengths'!$Q$2+'Similarity coverage'!S63*'Dataset lengths'!$R$2)</f>
        <v>0.6124360203</v>
      </c>
      <c r="G64" s="52">
        <v>0.497421298847183</v>
      </c>
      <c r="H64" s="52">
        <v>0.730663166241345</v>
      </c>
      <c r="I64" s="52">
        <v>0.765027898844234</v>
      </c>
      <c r="J64" s="52">
        <v>0.837940723419912</v>
      </c>
      <c r="K64" s="52">
        <v>0.84134230884499</v>
      </c>
      <c r="L64" s="52">
        <v>0.839204229045184</v>
      </c>
      <c r="M64" s="52">
        <v>0.80478192656508</v>
      </c>
      <c r="N64" s="52">
        <v>0.755230919244249</v>
      </c>
      <c r="O64" s="52">
        <v>0.84523015445771</v>
      </c>
      <c r="P64" s="52">
        <v>0.763591844657029</v>
      </c>
      <c r="Q64" s="52">
        <v>0.76293201156467</v>
      </c>
      <c r="R64" s="52">
        <v>0.868922865934794</v>
      </c>
      <c r="S64" s="52">
        <v>0.431240427993509</v>
      </c>
      <c r="T64" s="52">
        <v>0.888839484262003</v>
      </c>
      <c r="U64" s="52">
        <v>0.602916383970148</v>
      </c>
      <c r="V64" s="52">
        <v>0.405134605770192</v>
      </c>
      <c r="W64" s="52">
        <v>0.584110991244996</v>
      </c>
    </row>
    <row r="65">
      <c r="A65" s="72" t="s">
        <v>157</v>
      </c>
      <c r="B65" s="52" t="s">
        <v>138</v>
      </c>
      <c r="C65" s="71">
        <f t="shared" si="22"/>
        <v>-0.0264964536</v>
      </c>
      <c r="D65" s="71">
        <f t="shared" si="23"/>
        <v>-0.03700593404</v>
      </c>
      <c r="E65" s="7">
        <f t="shared" si="3"/>
        <v>0.6485035464</v>
      </c>
      <c r="F65" s="53">
        <f>(G65*'Similarity coverage'!C64*'Dataset lengths'!$B$2+H65*'Similarity coverage'!D64*'Dataset lengths'!$C$2+I65*'Similarity coverage'!E64*'Dataset lengths'!$D$2+L65*'Similarity coverage'!H64*'Dataset lengths'!$G$2+M65*'Similarity coverage'!I64*'Dataset lengths'!$H$2+R65*'Similarity coverage'!N64*'Dataset lengths'!$M$2+S65*'Similarity coverage'!O64*'Dataset lengths'!$N$2+T65*'Similarity coverage'!P64*'Dataset lengths'!$O$2+U65*'Similarity coverage'!Q64*'Dataset lengths'!$P$2+V65*'Similarity coverage'!R64*'Dataset lengths'!$Q$2+W65*'Similarity coverage'!S64*'Dataset lengths'!$R$2)/('Similarity coverage'!C64*'Dataset lengths'!$B$2+'Similarity coverage'!D64*'Dataset lengths'!$C$2+'Similarity coverage'!E64*'Dataset lengths'!$D$2+'Similarity coverage'!H64*'Dataset lengths'!$G$2+'Similarity coverage'!I64*'Dataset lengths'!$H$2+'Similarity coverage'!N64*'Dataset lengths'!$M$2+'Similarity coverage'!O64*'Dataset lengths'!$N$2+'Similarity coverage'!P64*'Dataset lengths'!$O$2+'Similarity coverage'!Q64*'Dataset lengths'!$P$2+'Similarity coverage'!R64*'Dataset lengths'!$Q$2+'Similarity coverage'!S64*'Dataset lengths'!$R$2)</f>
        <v>0.582994066</v>
      </c>
      <c r="G65" s="52">
        <v>0.472416690524585</v>
      </c>
      <c r="H65" s="52">
        <v>0.713017750544021</v>
      </c>
      <c r="I65" s="52">
        <v>0.741774592393651</v>
      </c>
      <c r="J65" s="52">
        <v>0.819378166889658</v>
      </c>
      <c r="K65" s="52">
        <v>0.818794863449898</v>
      </c>
      <c r="L65" s="52">
        <v>0.819326302421297</v>
      </c>
      <c r="M65" s="52">
        <v>0.797190989010441</v>
      </c>
      <c r="N65" s="52">
        <v>0.742176798216701</v>
      </c>
      <c r="O65" s="52">
        <v>0.832278930983393</v>
      </c>
      <c r="P65" s="52">
        <v>0.777013426595112</v>
      </c>
      <c r="Q65" s="52">
        <v>0.730259773485448</v>
      </c>
      <c r="R65" s="52">
        <v>0.839112241931196</v>
      </c>
      <c r="S65" s="52">
        <v>0.396325863073347</v>
      </c>
      <c r="T65" s="52">
        <v>0.872593795140539</v>
      </c>
      <c r="U65" s="52">
        <v>0.564432068440935</v>
      </c>
      <c r="V65" s="52">
        <v>0.36143158285582</v>
      </c>
      <c r="W65" s="52">
        <v>0.555917134026194</v>
      </c>
    </row>
    <row r="66">
      <c r="A66" s="69" t="s">
        <v>158</v>
      </c>
      <c r="B66" s="52" t="s">
        <v>136</v>
      </c>
      <c r="C66" s="52">
        <f t="shared" ref="C66:C77" si="24">E66-0.654</f>
        <v>0.001216426811</v>
      </c>
      <c r="D66" s="52">
        <f t="shared" ref="D66:D68" si="25">F66- 0.61</f>
        <v>-0.001224554629</v>
      </c>
      <c r="E66" s="7">
        <f t="shared" si="3"/>
        <v>0.6552164268</v>
      </c>
      <c r="F66" s="53">
        <f>(G66*'Similarity coverage'!C65*'Dataset lengths'!$B$2+H66*'Similarity coverage'!D65*'Dataset lengths'!$C$2+I66*'Similarity coverage'!E65*'Dataset lengths'!$D$2+L66*'Similarity coverage'!H65*'Dataset lengths'!$G$2+M66*'Similarity coverage'!I65*'Dataset lengths'!$H$2+R66*'Similarity coverage'!N65*'Dataset lengths'!$M$2+S66*'Similarity coverage'!O65*'Dataset lengths'!$N$2+T66*'Similarity coverage'!P65*'Dataset lengths'!$O$2+U66*'Similarity coverage'!Q65*'Dataset lengths'!$P$2+V66*'Similarity coverage'!R65*'Dataset lengths'!$Q$2+W66*'Similarity coverage'!S65*'Dataset lengths'!$R$2)/('Similarity coverage'!C65*'Dataset lengths'!$B$2+'Similarity coverage'!D65*'Dataset lengths'!$C$2+'Similarity coverage'!E65*'Dataset lengths'!$D$2+'Similarity coverage'!H65*'Dataset lengths'!$G$2+'Similarity coverage'!I65*'Dataset lengths'!$H$2+'Similarity coverage'!N65*'Dataset lengths'!$M$2+'Similarity coverage'!O65*'Dataset lengths'!$N$2+'Similarity coverage'!P65*'Dataset lengths'!$O$2+'Similarity coverage'!Q65*'Dataset lengths'!$P$2+'Similarity coverage'!R65*'Dataset lengths'!$Q$2+'Similarity coverage'!S65*'Dataset lengths'!$R$2)</f>
        <v>0.6087754454</v>
      </c>
      <c r="G66" s="52">
        <v>0.546378646130294</v>
      </c>
      <c r="H66" s="52">
        <v>0.631560539601501</v>
      </c>
      <c r="I66" s="52">
        <v>0.699578766275833</v>
      </c>
      <c r="J66" s="52">
        <v>0.78506804570454</v>
      </c>
      <c r="K66" s="52">
        <v>0.790738935574215</v>
      </c>
      <c r="L66" s="52">
        <v>0.787223445233158</v>
      </c>
      <c r="M66" s="52">
        <v>0.758552627154627</v>
      </c>
      <c r="N66" s="52">
        <v>0.678200506779186</v>
      </c>
      <c r="O66" s="52">
        <v>0.82218176810967</v>
      </c>
      <c r="P66" s="52">
        <v>0.777097196298883</v>
      </c>
      <c r="Q66" s="52">
        <v>0.674968235962811</v>
      </c>
      <c r="R66" s="52">
        <v>0.856596478883453</v>
      </c>
      <c r="S66" s="52">
        <v>0.300006631906579</v>
      </c>
      <c r="T66" s="52">
        <v>0.882830804723927</v>
      </c>
      <c r="U66" s="52">
        <v>0.815094410774018</v>
      </c>
      <c r="V66" s="52">
        <v>0.565329498300288</v>
      </c>
      <c r="W66" s="52">
        <v>0.364228845932833</v>
      </c>
    </row>
    <row r="67">
      <c r="A67" s="69" t="s">
        <v>158</v>
      </c>
      <c r="B67" s="52" t="s">
        <v>137</v>
      </c>
      <c r="C67" s="52">
        <f t="shared" si="24"/>
        <v>0.00177537836</v>
      </c>
      <c r="D67" s="52">
        <f t="shared" si="25"/>
        <v>-0.00006783484105</v>
      </c>
      <c r="E67" s="7">
        <f t="shared" si="3"/>
        <v>0.6557753784</v>
      </c>
      <c r="F67" s="53">
        <f>(G67*'Similarity coverage'!C66*'Dataset lengths'!$B$2+H67*'Similarity coverage'!D66*'Dataset lengths'!$C$2+I67*'Similarity coverage'!E66*'Dataset lengths'!$D$2+L67*'Similarity coverage'!H66*'Dataset lengths'!$G$2+M67*'Similarity coverage'!I66*'Dataset lengths'!$H$2+R67*'Similarity coverage'!N66*'Dataset lengths'!$M$2+S67*'Similarity coverage'!O66*'Dataset lengths'!$N$2+T67*'Similarity coverage'!P66*'Dataset lengths'!$O$2+U67*'Similarity coverage'!Q66*'Dataset lengths'!$P$2+V67*'Similarity coverage'!R66*'Dataset lengths'!$Q$2+W67*'Similarity coverage'!S66*'Dataset lengths'!$R$2)/('Similarity coverage'!C66*'Dataset lengths'!$B$2+'Similarity coverage'!D66*'Dataset lengths'!$C$2+'Similarity coverage'!E66*'Dataset lengths'!$D$2+'Similarity coverage'!H66*'Dataset lengths'!$G$2+'Similarity coverage'!I66*'Dataset lengths'!$H$2+'Similarity coverage'!N66*'Dataset lengths'!$M$2+'Similarity coverage'!O66*'Dataset lengths'!$N$2+'Similarity coverage'!P66*'Dataset lengths'!$O$2+'Similarity coverage'!Q66*'Dataset lengths'!$P$2+'Similarity coverage'!R66*'Dataset lengths'!$Q$2+'Similarity coverage'!S66*'Dataset lengths'!$R$2)</f>
        <v>0.6099321652</v>
      </c>
      <c r="G67" s="52">
        <v>0.547609055787288</v>
      </c>
      <c r="H67" s="52">
        <v>0.630781285229322</v>
      </c>
      <c r="I67" s="52">
        <v>0.699530863990104</v>
      </c>
      <c r="J67" s="52">
        <v>0.785454865036956</v>
      </c>
      <c r="K67" s="52">
        <v>0.791253285319022</v>
      </c>
      <c r="L67" s="52">
        <v>0.78769086915934</v>
      </c>
      <c r="M67" s="52">
        <v>0.761203705725211</v>
      </c>
      <c r="N67" s="52">
        <v>0.67936921355891</v>
      </c>
      <c r="O67" s="52">
        <v>0.825869309086711</v>
      </c>
      <c r="P67" s="52">
        <v>0.777898034666927</v>
      </c>
      <c r="Q67" s="52">
        <v>0.675195501530718</v>
      </c>
      <c r="R67" s="52">
        <v>0.856268649440598</v>
      </c>
      <c r="S67" s="52">
        <v>0.302838249175607</v>
      </c>
      <c r="T67" s="52">
        <v>0.877712299932233</v>
      </c>
      <c r="U67" s="52">
        <v>0.815140915846808</v>
      </c>
      <c r="V67" s="52">
        <v>0.565108874576485</v>
      </c>
      <c r="W67" s="52">
        <v>0.369644393094486</v>
      </c>
    </row>
    <row r="68">
      <c r="A68" s="69" t="s">
        <v>158</v>
      </c>
      <c r="B68" s="52" t="s">
        <v>138</v>
      </c>
      <c r="C68" s="52">
        <f t="shared" si="24"/>
        <v>-0.004969378899</v>
      </c>
      <c r="D68" s="52">
        <f t="shared" si="25"/>
        <v>-0.005734128776</v>
      </c>
      <c r="E68" s="7">
        <f t="shared" si="3"/>
        <v>0.6490306211</v>
      </c>
      <c r="F68" s="53">
        <f>(G68*'Similarity coverage'!C67*'Dataset lengths'!$B$2+H68*'Similarity coverage'!D67*'Dataset lengths'!$C$2+I68*'Similarity coverage'!E67*'Dataset lengths'!$D$2+L68*'Similarity coverage'!H67*'Dataset lengths'!$G$2+M68*'Similarity coverage'!I67*'Dataset lengths'!$H$2+R68*'Similarity coverage'!N67*'Dataset lengths'!$M$2+S68*'Similarity coverage'!O67*'Dataset lengths'!$N$2+T68*'Similarity coverage'!P67*'Dataset lengths'!$O$2+U68*'Similarity coverage'!Q67*'Dataset lengths'!$P$2+V68*'Similarity coverage'!R67*'Dataset lengths'!$Q$2+W68*'Similarity coverage'!S67*'Dataset lengths'!$R$2)/('Similarity coverage'!C67*'Dataset lengths'!$B$2+'Similarity coverage'!D67*'Dataset lengths'!$C$2+'Similarity coverage'!E67*'Dataset lengths'!$D$2+'Similarity coverage'!H67*'Dataset lengths'!$G$2+'Similarity coverage'!I67*'Dataset lengths'!$H$2+'Similarity coverage'!N67*'Dataset lengths'!$M$2+'Similarity coverage'!O67*'Dataset lengths'!$N$2+'Similarity coverage'!P67*'Dataset lengths'!$O$2+'Similarity coverage'!Q67*'Dataset lengths'!$P$2+'Similarity coverage'!R67*'Dataset lengths'!$Q$2+'Similarity coverage'!S67*'Dataset lengths'!$R$2)</f>
        <v>0.6042658712</v>
      </c>
      <c r="G68" s="52">
        <v>0.542615951692563</v>
      </c>
      <c r="H68" s="52">
        <v>0.629741602522988</v>
      </c>
      <c r="I68" s="52">
        <v>0.696679571746227</v>
      </c>
      <c r="J68" s="52">
        <v>0.780267950176076</v>
      </c>
      <c r="K68" s="52">
        <v>0.785734797575416</v>
      </c>
      <c r="L68" s="52">
        <v>0.78232622505342</v>
      </c>
      <c r="M68" s="52">
        <v>0.751332854240614</v>
      </c>
      <c r="N68" s="52">
        <v>0.670043180921094</v>
      </c>
      <c r="O68" s="52">
        <v>0.816441369269121</v>
      </c>
      <c r="P68" s="52">
        <v>0.772270385967636</v>
      </c>
      <c r="Q68" s="52">
        <v>0.660796015152276</v>
      </c>
      <c r="R68" s="52">
        <v>0.848663006366366</v>
      </c>
      <c r="S68" s="52">
        <v>0.29065304389646</v>
      </c>
      <c r="T68" s="52">
        <v>0.871926164080753</v>
      </c>
      <c r="U68" s="52">
        <v>0.805421355633892</v>
      </c>
      <c r="V68" s="52">
        <v>0.5621648191476</v>
      </c>
      <c r="W68" s="52">
        <v>0.357812237725262</v>
      </c>
    </row>
    <row r="69">
      <c r="A69" s="69" t="s">
        <v>159</v>
      </c>
      <c r="B69" s="52" t="s">
        <v>136</v>
      </c>
      <c r="C69" s="52">
        <f t="shared" si="24"/>
        <v>0.03530993442</v>
      </c>
      <c r="D69" s="52">
        <f t="shared" ref="D69:D77" si="26">F69-0.606</f>
        <v>0.02902024761</v>
      </c>
      <c r="E69" s="7">
        <f t="shared" si="3"/>
        <v>0.6893099344</v>
      </c>
      <c r="F69" s="53">
        <f>(G69*'Similarity coverage'!C68*'Dataset lengths'!$B$2+H69*'Similarity coverage'!D68*'Dataset lengths'!$C$2+I69*'Similarity coverage'!E68*'Dataset lengths'!$D$2+L69*'Similarity coverage'!H68*'Dataset lengths'!$G$2+M69*'Similarity coverage'!I68*'Dataset lengths'!$H$2+R69*'Similarity coverage'!N68*'Dataset lengths'!$M$2+S69*'Similarity coverage'!O68*'Dataset lengths'!$N$2+T69*'Similarity coverage'!P68*'Dataset lengths'!$O$2+U69*'Similarity coverage'!Q68*'Dataset lengths'!$P$2+V69*'Similarity coverage'!R68*'Dataset lengths'!$Q$2+W69*'Similarity coverage'!S68*'Dataset lengths'!$R$2)/('Similarity coverage'!C68*'Dataset lengths'!$B$2+'Similarity coverage'!D68*'Dataset lengths'!$C$2+'Similarity coverage'!E68*'Dataset lengths'!$D$2+'Similarity coverage'!H68*'Dataset lengths'!$G$2+'Similarity coverage'!I68*'Dataset lengths'!$H$2+'Similarity coverage'!N68*'Dataset lengths'!$M$2+'Similarity coverage'!O68*'Dataset lengths'!$N$2+'Similarity coverage'!P68*'Dataset lengths'!$O$2+'Similarity coverage'!Q68*'Dataset lengths'!$P$2+'Similarity coverage'!R68*'Dataset lengths'!$Q$2+'Similarity coverage'!S68*'Dataset lengths'!$R$2)</f>
        <v>0.6350202476</v>
      </c>
      <c r="G69" s="52">
        <v>0.552214284446441</v>
      </c>
      <c r="H69" s="52">
        <v>0.713496725462686</v>
      </c>
      <c r="I69" s="52">
        <v>0.777614574620712</v>
      </c>
      <c r="J69" s="52">
        <v>0.835685342507434</v>
      </c>
      <c r="K69" s="52">
        <v>0.843139925101319</v>
      </c>
      <c r="L69" s="52">
        <v>0.838364792589168</v>
      </c>
      <c r="M69" s="52">
        <v>0.789346606434751</v>
      </c>
      <c r="N69" s="52">
        <v>0.723807067302676</v>
      </c>
      <c r="O69" s="52">
        <v>0.848545426660761</v>
      </c>
      <c r="P69" s="52">
        <v>0.777832694297986</v>
      </c>
      <c r="Q69" s="52">
        <v>0.737509020065698</v>
      </c>
      <c r="R69" s="52">
        <v>0.863502752479594</v>
      </c>
      <c r="S69" s="52">
        <v>0.422824008767031</v>
      </c>
      <c r="T69" s="52">
        <v>0.857683368138648</v>
      </c>
      <c r="U69" s="52">
        <v>0.762319359935976</v>
      </c>
      <c r="V69" s="52">
        <v>0.50977620817836</v>
      </c>
      <c r="W69" s="52">
        <v>0.495266597566035</v>
      </c>
    </row>
    <row r="70">
      <c r="A70" s="69" t="s">
        <v>159</v>
      </c>
      <c r="B70" s="52" t="s">
        <v>137</v>
      </c>
      <c r="C70" s="52">
        <f t="shared" si="24"/>
        <v>0.03191852109</v>
      </c>
      <c r="D70" s="52">
        <f t="shared" si="26"/>
        <v>0.02903055554</v>
      </c>
      <c r="E70" s="7">
        <f t="shared" si="3"/>
        <v>0.6859185211</v>
      </c>
      <c r="F70" s="53">
        <f>(G70*'Similarity coverage'!C69*'Dataset lengths'!$B$2+H70*'Similarity coverage'!D69*'Dataset lengths'!$C$2+I70*'Similarity coverage'!E69*'Dataset lengths'!$D$2+L70*'Similarity coverage'!H69*'Dataset lengths'!$G$2+M70*'Similarity coverage'!I69*'Dataset lengths'!$H$2+R70*'Similarity coverage'!N69*'Dataset lengths'!$M$2+S70*'Similarity coverage'!O69*'Dataset lengths'!$N$2+T70*'Similarity coverage'!P69*'Dataset lengths'!$O$2+U70*'Similarity coverage'!Q69*'Dataset lengths'!$P$2+V70*'Similarity coverage'!R69*'Dataset lengths'!$Q$2+W70*'Similarity coverage'!S69*'Dataset lengths'!$R$2)/('Similarity coverage'!C69*'Dataset lengths'!$B$2+'Similarity coverage'!D69*'Dataset lengths'!$C$2+'Similarity coverage'!E69*'Dataset lengths'!$D$2+'Similarity coverage'!H69*'Dataset lengths'!$G$2+'Similarity coverage'!I69*'Dataset lengths'!$H$2+'Similarity coverage'!N69*'Dataset lengths'!$M$2+'Similarity coverage'!O69*'Dataset lengths'!$N$2+'Similarity coverage'!P69*'Dataset lengths'!$O$2+'Similarity coverage'!Q69*'Dataset lengths'!$P$2+'Similarity coverage'!R69*'Dataset lengths'!$Q$2+'Similarity coverage'!S69*'Dataset lengths'!$R$2)</f>
        <v>0.6350305555</v>
      </c>
      <c r="G70" s="52">
        <v>0.560315880573597</v>
      </c>
      <c r="H70" s="52">
        <v>0.69319600683788</v>
      </c>
      <c r="I70" s="52">
        <v>0.761915336877402</v>
      </c>
      <c r="J70" s="52">
        <v>0.828664171567047</v>
      </c>
      <c r="K70" s="52">
        <v>0.837867787699914</v>
      </c>
      <c r="L70" s="52">
        <v>0.83180224370333</v>
      </c>
      <c r="M70" s="52">
        <v>0.789659115876748</v>
      </c>
      <c r="N70" s="52">
        <v>0.718965389199829</v>
      </c>
      <c r="O70" s="52">
        <v>0.847008293746192</v>
      </c>
      <c r="P70" s="52">
        <v>0.787936995966764</v>
      </c>
      <c r="Q70" s="52">
        <v>0.726749533030655</v>
      </c>
      <c r="R70" s="52">
        <v>0.867917522310039</v>
      </c>
      <c r="S70" s="52">
        <v>0.379472913702287</v>
      </c>
      <c r="T70" s="52">
        <v>0.865249853482891</v>
      </c>
      <c r="U70" s="52">
        <v>0.79870274041213</v>
      </c>
      <c r="V70" s="52">
        <v>0.541773303704996</v>
      </c>
      <c r="W70" s="52">
        <v>0.455098814459172</v>
      </c>
    </row>
    <row r="71">
      <c r="A71" s="69" t="s">
        <v>159</v>
      </c>
      <c r="B71" s="52" t="s">
        <v>138</v>
      </c>
      <c r="C71" s="52">
        <f t="shared" si="24"/>
        <v>0.0272024367</v>
      </c>
      <c r="D71" s="52">
        <f t="shared" si="26"/>
        <v>0.01729032374</v>
      </c>
      <c r="E71" s="7">
        <f t="shared" si="3"/>
        <v>0.6812024367</v>
      </c>
      <c r="F71" s="53">
        <f>(G71*'Similarity coverage'!C70*'Dataset lengths'!$B$2+H71*'Similarity coverage'!D70*'Dataset lengths'!$C$2+I71*'Similarity coverage'!E70*'Dataset lengths'!$D$2+L71*'Similarity coverage'!H70*'Dataset lengths'!$G$2+M71*'Similarity coverage'!I70*'Dataset lengths'!$H$2+R71*'Similarity coverage'!N70*'Dataset lengths'!$M$2+S71*'Similarity coverage'!O70*'Dataset lengths'!$N$2+T71*'Similarity coverage'!P70*'Dataset lengths'!$O$2+U71*'Similarity coverage'!Q70*'Dataset lengths'!$P$2+V71*'Similarity coverage'!R70*'Dataset lengths'!$Q$2+W71*'Similarity coverage'!S70*'Dataset lengths'!$R$2)/('Similarity coverage'!C70*'Dataset lengths'!$B$2+'Similarity coverage'!D70*'Dataset lengths'!$C$2+'Similarity coverage'!E70*'Dataset lengths'!$D$2+'Similarity coverage'!H70*'Dataset lengths'!$G$2+'Similarity coverage'!I70*'Dataset lengths'!$H$2+'Similarity coverage'!N70*'Dataset lengths'!$M$2+'Similarity coverage'!O70*'Dataset lengths'!$N$2+'Similarity coverage'!P70*'Dataset lengths'!$O$2+'Similarity coverage'!Q70*'Dataset lengths'!$P$2+'Similarity coverage'!R70*'Dataset lengths'!$Q$2+'Similarity coverage'!S70*'Dataset lengths'!$R$2)</f>
        <v>0.6232903237</v>
      </c>
      <c r="G71" s="52">
        <v>0.533274094205754</v>
      </c>
      <c r="H71" s="52">
        <v>0.724386234199123</v>
      </c>
      <c r="I71" s="52">
        <v>0.780294353378572</v>
      </c>
      <c r="J71" s="52">
        <v>0.832931884768571</v>
      </c>
      <c r="K71" s="52">
        <v>0.83832420054977</v>
      </c>
      <c r="L71" s="52">
        <v>0.834672192942407</v>
      </c>
      <c r="M71" s="52">
        <v>0.78159880032564</v>
      </c>
      <c r="N71" s="52">
        <v>0.718864153771364</v>
      </c>
      <c r="O71" s="52">
        <v>0.842415544305227</v>
      </c>
      <c r="P71" s="52">
        <v>0.766079804859008</v>
      </c>
      <c r="Q71" s="52">
        <v>0.738055807521156</v>
      </c>
      <c r="R71" s="52">
        <v>0.842587234025457</v>
      </c>
      <c r="S71" s="52">
        <v>0.448911891731396</v>
      </c>
      <c r="T71" s="52">
        <v>0.843885659569733</v>
      </c>
      <c r="U71" s="52">
        <v>0.715231605940784</v>
      </c>
      <c r="V71" s="52">
        <v>0.464146542594589</v>
      </c>
      <c r="W71" s="52">
        <v>0.524238194820781</v>
      </c>
    </row>
    <row r="72">
      <c r="A72" s="69" t="s">
        <v>160</v>
      </c>
      <c r="B72" s="52" t="s">
        <v>136</v>
      </c>
      <c r="C72" s="52">
        <f t="shared" si="24"/>
        <v>0.02781013054</v>
      </c>
      <c r="D72" s="52">
        <f t="shared" si="26"/>
        <v>0.01639769664</v>
      </c>
      <c r="E72" s="7">
        <f t="shared" si="3"/>
        <v>0.6818101305</v>
      </c>
      <c r="F72" s="53">
        <f>(G72*'Similarity coverage'!C71*'Dataset lengths'!$B$2+H72*'Similarity coverage'!D71*'Dataset lengths'!$C$2+I72*'Similarity coverage'!E71*'Dataset lengths'!$D$2+L72*'Similarity coverage'!H71*'Dataset lengths'!$G$2+M72*'Similarity coverage'!I71*'Dataset lengths'!$H$2+R72*'Similarity coverage'!N71*'Dataset lengths'!$M$2+S72*'Similarity coverage'!O71*'Dataset lengths'!$N$2+T72*'Similarity coverage'!P71*'Dataset lengths'!$O$2+U72*'Similarity coverage'!Q71*'Dataset lengths'!$P$2+V72*'Similarity coverage'!R71*'Dataset lengths'!$Q$2+W72*'Similarity coverage'!S71*'Dataset lengths'!$R$2)/('Similarity coverage'!C71*'Dataset lengths'!$B$2+'Similarity coverage'!D71*'Dataset lengths'!$C$2+'Similarity coverage'!E71*'Dataset lengths'!$D$2+'Similarity coverage'!H71*'Dataset lengths'!$G$2+'Similarity coverage'!I71*'Dataset lengths'!$H$2+'Similarity coverage'!N71*'Dataset lengths'!$M$2+'Similarity coverage'!O71*'Dataset lengths'!$N$2+'Similarity coverage'!P71*'Dataset lengths'!$O$2+'Similarity coverage'!Q71*'Dataset lengths'!$P$2+'Similarity coverage'!R71*'Dataset lengths'!$Q$2+'Similarity coverage'!S71*'Dataset lengths'!$R$2)</f>
        <v>0.6223976966</v>
      </c>
      <c r="G72" s="52">
        <v>0.520300942449718</v>
      </c>
      <c r="H72" s="52">
        <v>0.725991447440055</v>
      </c>
      <c r="I72" s="52">
        <v>0.767804974619732</v>
      </c>
      <c r="J72" s="52">
        <v>0.823809971371997</v>
      </c>
      <c r="K72" s="52">
        <v>0.832501029439822</v>
      </c>
      <c r="L72" s="52">
        <v>0.826886351364949</v>
      </c>
      <c r="M72" s="52">
        <v>0.791583552021527</v>
      </c>
      <c r="N72" s="52">
        <v>0.724844542971427</v>
      </c>
      <c r="O72" s="52">
        <v>0.829626426308603</v>
      </c>
      <c r="P72" s="52">
        <v>0.791222443748637</v>
      </c>
      <c r="Q72" s="52">
        <v>0.731602365454268</v>
      </c>
      <c r="R72" s="52">
        <v>0.853558592712998</v>
      </c>
      <c r="S72" s="52">
        <v>0.443300945580411</v>
      </c>
      <c r="T72" s="52">
        <v>0.828530145194651</v>
      </c>
      <c r="U72" s="52">
        <v>0.759304736982237</v>
      </c>
      <c r="V72" s="52">
        <v>0.490714543258751</v>
      </c>
      <c r="W72" s="52">
        <v>0.491935204305912</v>
      </c>
    </row>
    <row r="73">
      <c r="A73" s="69" t="s">
        <v>160</v>
      </c>
      <c r="B73" s="52" t="s">
        <v>137</v>
      </c>
      <c r="C73" s="52">
        <f t="shared" si="24"/>
        <v>0.02799495187</v>
      </c>
      <c r="D73" s="52">
        <f t="shared" si="26"/>
        <v>0.02142131646</v>
      </c>
      <c r="E73" s="7">
        <f t="shared" si="3"/>
        <v>0.6819949519</v>
      </c>
      <c r="F73" s="53">
        <f>(G73*'Similarity coverage'!C72*'Dataset lengths'!$B$2+H73*'Similarity coverage'!D72*'Dataset lengths'!$C$2+I73*'Similarity coverage'!E72*'Dataset lengths'!$D$2+L73*'Similarity coverage'!H72*'Dataset lengths'!$G$2+M73*'Similarity coverage'!I72*'Dataset lengths'!$H$2+R73*'Similarity coverage'!N72*'Dataset lengths'!$M$2+S73*'Similarity coverage'!O72*'Dataset lengths'!$N$2+T73*'Similarity coverage'!P72*'Dataset lengths'!$O$2+U73*'Similarity coverage'!Q72*'Dataset lengths'!$P$2+V73*'Similarity coverage'!R72*'Dataset lengths'!$Q$2+W73*'Similarity coverage'!S72*'Dataset lengths'!$R$2)/('Similarity coverage'!C72*'Dataset lengths'!$B$2+'Similarity coverage'!D72*'Dataset lengths'!$C$2+'Similarity coverage'!E72*'Dataset lengths'!$D$2+'Similarity coverage'!H72*'Dataset lengths'!$G$2+'Similarity coverage'!I72*'Dataset lengths'!$H$2+'Similarity coverage'!N72*'Dataset lengths'!$M$2+'Similarity coverage'!O72*'Dataset lengths'!$N$2+'Similarity coverage'!P72*'Dataset lengths'!$O$2+'Similarity coverage'!Q72*'Dataset lengths'!$P$2+'Similarity coverage'!R72*'Dataset lengths'!$Q$2+'Similarity coverage'!S72*'Dataset lengths'!$R$2)</f>
        <v>0.6274213165</v>
      </c>
      <c r="G73" s="52">
        <v>0.538830255906291</v>
      </c>
      <c r="H73" s="52">
        <v>0.702746568729612</v>
      </c>
      <c r="I73" s="52">
        <v>0.758048801573674</v>
      </c>
      <c r="J73" s="52">
        <v>0.82104240491742</v>
      </c>
      <c r="K73" s="52">
        <v>0.831156638993961</v>
      </c>
      <c r="L73" s="52">
        <v>0.824668584838943</v>
      </c>
      <c r="M73" s="52">
        <v>0.7893929849639</v>
      </c>
      <c r="N73" s="52">
        <v>0.716745333748194</v>
      </c>
      <c r="O73" s="52">
        <v>0.835866769918846</v>
      </c>
      <c r="P73" s="52">
        <v>0.790920872815064</v>
      </c>
      <c r="Q73" s="52">
        <v>0.721201402978497</v>
      </c>
      <c r="R73" s="52">
        <v>0.866671770427191</v>
      </c>
      <c r="S73" s="52">
        <v>0.393669210791823</v>
      </c>
      <c r="T73" s="52">
        <v>0.84789144592845</v>
      </c>
      <c r="U73" s="52">
        <v>0.7957537716788</v>
      </c>
      <c r="V73" s="52">
        <v>0.530018025162119</v>
      </c>
      <c r="W73" s="52">
        <v>0.45425305053442</v>
      </c>
    </row>
    <row r="74">
      <c r="A74" s="69" t="s">
        <v>160</v>
      </c>
      <c r="B74" s="52" t="s">
        <v>138</v>
      </c>
      <c r="C74" s="52">
        <f t="shared" si="24"/>
        <v>0.0130015451</v>
      </c>
      <c r="D74" s="52">
        <f t="shared" si="26"/>
        <v>-0.001005458597</v>
      </c>
      <c r="E74" s="7">
        <f t="shared" si="3"/>
        <v>0.6670015451</v>
      </c>
      <c r="F74" s="53">
        <f>(G74*'Similarity coverage'!C73*'Dataset lengths'!$B$2+H74*'Similarity coverage'!D73*'Dataset lengths'!$C$2+I74*'Similarity coverage'!E73*'Dataset lengths'!$D$2+L74*'Similarity coverage'!H73*'Dataset lengths'!$G$2+M74*'Similarity coverage'!I73*'Dataset lengths'!$H$2+R74*'Similarity coverage'!N73*'Dataset lengths'!$M$2+S74*'Similarity coverage'!O73*'Dataset lengths'!$N$2+T74*'Similarity coverage'!P73*'Dataset lengths'!$O$2+U74*'Similarity coverage'!Q73*'Dataset lengths'!$P$2+V74*'Similarity coverage'!R73*'Dataset lengths'!$Q$2+W74*'Similarity coverage'!S73*'Dataset lengths'!$R$2)/('Similarity coverage'!C73*'Dataset lengths'!$B$2+'Similarity coverage'!D73*'Dataset lengths'!$C$2+'Similarity coverage'!E73*'Dataset lengths'!$D$2+'Similarity coverage'!H73*'Dataset lengths'!$G$2+'Similarity coverage'!I73*'Dataset lengths'!$H$2+'Similarity coverage'!N73*'Dataset lengths'!$M$2+'Similarity coverage'!O73*'Dataset lengths'!$N$2+'Similarity coverage'!P73*'Dataset lengths'!$O$2+'Similarity coverage'!Q73*'Dataset lengths'!$P$2+'Similarity coverage'!R73*'Dataset lengths'!$Q$2+'Similarity coverage'!S73*'Dataset lengths'!$R$2)</f>
        <v>0.6049945414</v>
      </c>
      <c r="G74" s="52">
        <v>0.490453262376482</v>
      </c>
      <c r="H74" s="52">
        <v>0.73943726587754</v>
      </c>
      <c r="I74" s="52">
        <v>0.761543181021589</v>
      </c>
      <c r="J74" s="52">
        <v>0.817756650377173</v>
      </c>
      <c r="K74" s="52">
        <v>0.824000985321668</v>
      </c>
      <c r="L74" s="52">
        <v>0.819969369342062</v>
      </c>
      <c r="M74" s="52">
        <v>0.782769176149443</v>
      </c>
      <c r="N74" s="52">
        <v>0.71915698662185</v>
      </c>
      <c r="O74" s="52">
        <v>0.815924927039307</v>
      </c>
      <c r="P74" s="52">
        <v>0.77815939614269</v>
      </c>
      <c r="Q74" s="52">
        <v>0.731306095159472</v>
      </c>
      <c r="R74" s="52">
        <v>0.817781472849442</v>
      </c>
      <c r="S74" s="52">
        <v>0.47292030576382</v>
      </c>
      <c r="T74" s="52">
        <v>0.782463602069404</v>
      </c>
      <c r="U74" s="52">
        <v>0.715871734589763</v>
      </c>
      <c r="V74" s="52">
        <v>0.437181622034682</v>
      </c>
      <c r="W74" s="52">
        <v>0.516626004059253</v>
      </c>
    </row>
    <row r="75">
      <c r="A75" s="69" t="s">
        <v>161</v>
      </c>
      <c r="B75" s="52" t="s">
        <v>136</v>
      </c>
      <c r="C75" s="52">
        <f t="shared" si="24"/>
        <v>0.02079450491</v>
      </c>
      <c r="D75" s="52">
        <f t="shared" si="26"/>
        <v>0.007554077373</v>
      </c>
      <c r="E75" s="7">
        <f t="shared" si="3"/>
        <v>0.6747945049</v>
      </c>
      <c r="F75" s="53">
        <f>(G75*'Similarity coverage'!C74*'Dataset lengths'!$B$2+H75*'Similarity coverage'!D74*'Dataset lengths'!$C$2+I75*'Similarity coverage'!E74*'Dataset lengths'!$D$2+L75*'Similarity coverage'!H74*'Dataset lengths'!$G$2+M75*'Similarity coverage'!I74*'Dataset lengths'!$H$2+R75*'Similarity coverage'!N74*'Dataset lengths'!$M$2+S75*'Similarity coverage'!O74*'Dataset lengths'!$N$2+T75*'Similarity coverage'!P74*'Dataset lengths'!$O$2+U75*'Similarity coverage'!Q74*'Dataset lengths'!$P$2+V75*'Similarity coverage'!R74*'Dataset lengths'!$Q$2+W75*'Similarity coverage'!S74*'Dataset lengths'!$R$2)/('Similarity coverage'!C74*'Dataset lengths'!$B$2+'Similarity coverage'!D74*'Dataset lengths'!$C$2+'Similarity coverage'!E74*'Dataset lengths'!$D$2+'Similarity coverage'!H74*'Dataset lengths'!$G$2+'Similarity coverage'!I74*'Dataset lengths'!$H$2+'Similarity coverage'!N74*'Dataset lengths'!$M$2+'Similarity coverage'!O74*'Dataset lengths'!$N$2+'Similarity coverage'!P74*'Dataset lengths'!$O$2+'Similarity coverage'!Q74*'Dataset lengths'!$P$2+'Similarity coverage'!R74*'Dataset lengths'!$Q$2+'Similarity coverage'!S74*'Dataset lengths'!$R$2)</f>
        <v>0.6135540774</v>
      </c>
      <c r="G75" s="52">
        <v>0.526439967469842</v>
      </c>
      <c r="H75" s="52">
        <v>0.681176960004962</v>
      </c>
      <c r="I75" s="52">
        <v>0.744090999781548</v>
      </c>
      <c r="J75" s="52">
        <v>0.813751040742736</v>
      </c>
      <c r="K75" s="52">
        <v>0.812492802159565</v>
      </c>
      <c r="L75" s="52">
        <v>0.813695432011181</v>
      </c>
      <c r="M75" s="52">
        <v>0.806978086327693</v>
      </c>
      <c r="N75" s="52">
        <v>0.744933026493168</v>
      </c>
      <c r="O75" s="52">
        <v>0.842066228519229</v>
      </c>
      <c r="P75" s="52">
        <v>0.806867273624785</v>
      </c>
      <c r="Q75" s="52">
        <v>0.721341662586413</v>
      </c>
      <c r="R75" s="52">
        <v>0.883871888528974</v>
      </c>
      <c r="S75" s="52">
        <v>0.391680240991348</v>
      </c>
      <c r="T75" s="52">
        <v>0.890174746381575</v>
      </c>
      <c r="U75" s="52">
        <v>0.726767599584991</v>
      </c>
      <c r="V75" s="52">
        <v>0.497844396959568</v>
      </c>
      <c r="W75" s="52">
        <v>0.460019235959922</v>
      </c>
    </row>
    <row r="76">
      <c r="A76" s="69" t="s">
        <v>161</v>
      </c>
      <c r="B76" s="52" t="s">
        <v>137</v>
      </c>
      <c r="C76" s="52">
        <f t="shared" si="24"/>
        <v>0.01971336666</v>
      </c>
      <c r="D76" s="52">
        <f t="shared" si="26"/>
        <v>0.01268517804</v>
      </c>
      <c r="E76" s="7">
        <f t="shared" si="3"/>
        <v>0.6737133667</v>
      </c>
      <c r="F76" s="53">
        <f>(G76*'Similarity coverage'!C75*'Dataset lengths'!$B$2+H76*'Similarity coverage'!D75*'Dataset lengths'!$C$2+I76*'Similarity coverage'!E75*'Dataset lengths'!$D$2+L76*'Similarity coverage'!H75*'Dataset lengths'!$G$2+M76*'Similarity coverage'!I75*'Dataset lengths'!$H$2+R76*'Similarity coverage'!N75*'Dataset lengths'!$M$2+S76*'Similarity coverage'!O75*'Dataset lengths'!$N$2+T76*'Similarity coverage'!P75*'Dataset lengths'!$O$2+U76*'Similarity coverage'!Q75*'Dataset lengths'!$P$2+V76*'Similarity coverage'!R75*'Dataset lengths'!$Q$2+W76*'Similarity coverage'!S75*'Dataset lengths'!$R$2)/('Similarity coverage'!C75*'Dataset lengths'!$B$2+'Similarity coverage'!D75*'Dataset lengths'!$C$2+'Similarity coverage'!E75*'Dataset lengths'!$D$2+'Similarity coverage'!H75*'Dataset lengths'!$G$2+'Similarity coverage'!I75*'Dataset lengths'!$H$2+'Similarity coverage'!N75*'Dataset lengths'!$M$2+'Similarity coverage'!O75*'Dataset lengths'!$N$2+'Similarity coverage'!P75*'Dataset lengths'!$O$2+'Similarity coverage'!Q75*'Dataset lengths'!$P$2+'Similarity coverage'!R75*'Dataset lengths'!$Q$2+'Similarity coverage'!S75*'Dataset lengths'!$R$2)</f>
        <v>0.618685178</v>
      </c>
      <c r="G76" s="52">
        <v>0.540343987773273</v>
      </c>
      <c r="H76" s="52">
        <v>0.669295996031478</v>
      </c>
      <c r="I76" s="52">
        <v>0.734505554723517</v>
      </c>
      <c r="J76" s="52">
        <v>0.809911914103762</v>
      </c>
      <c r="K76" s="52">
        <v>0.811535027800752</v>
      </c>
      <c r="L76" s="52">
        <v>0.810849626762378</v>
      </c>
      <c r="M76" s="52">
        <v>0.800623272982298</v>
      </c>
      <c r="N76" s="52">
        <v>0.732498691255445</v>
      </c>
      <c r="O76" s="52">
        <v>0.843577539322307</v>
      </c>
      <c r="P76" s="52">
        <v>0.803353972248657</v>
      </c>
      <c r="Q76" s="52">
        <v>0.718393210614663</v>
      </c>
      <c r="R76" s="52">
        <v>0.878561051554726</v>
      </c>
      <c r="S76" s="52">
        <v>0.357234260463007</v>
      </c>
      <c r="T76" s="52">
        <v>0.88171808629095</v>
      </c>
      <c r="U76" s="52">
        <v>0.773841675617597</v>
      </c>
      <c r="V76" s="52">
        <v>0.532916424466339</v>
      </c>
      <c r="W76" s="52">
        <v>0.43095709664001</v>
      </c>
    </row>
    <row r="77">
      <c r="A77" s="69" t="s">
        <v>161</v>
      </c>
      <c r="B77" s="52" t="s">
        <v>138</v>
      </c>
      <c r="C77" s="52">
        <f t="shared" si="24"/>
        <v>0.008331197257</v>
      </c>
      <c r="D77" s="52">
        <f t="shared" si="26"/>
        <v>-0.00975121625</v>
      </c>
      <c r="E77" s="7">
        <f t="shared" si="3"/>
        <v>0.6623311973</v>
      </c>
      <c r="F77" s="53">
        <f>(G77*'Similarity coverage'!C76*'Dataset lengths'!$B$2+H77*'Similarity coverage'!D76*'Dataset lengths'!$C$2+I77*'Similarity coverage'!E76*'Dataset lengths'!$D$2+L77*'Similarity coverage'!H76*'Dataset lengths'!$G$2+M77*'Similarity coverage'!I76*'Dataset lengths'!$H$2+R77*'Similarity coverage'!N76*'Dataset lengths'!$M$2+S77*'Similarity coverage'!O76*'Dataset lengths'!$N$2+T77*'Similarity coverage'!P76*'Dataset lengths'!$O$2+U77*'Similarity coverage'!Q76*'Dataset lengths'!$P$2+V77*'Similarity coverage'!R76*'Dataset lengths'!$Q$2+W77*'Similarity coverage'!S76*'Dataset lengths'!$R$2)/('Similarity coverage'!C76*'Dataset lengths'!$B$2+'Similarity coverage'!D76*'Dataset lengths'!$C$2+'Similarity coverage'!E76*'Dataset lengths'!$D$2+'Similarity coverage'!H76*'Dataset lengths'!$G$2+'Similarity coverage'!I76*'Dataset lengths'!$H$2+'Similarity coverage'!N76*'Dataset lengths'!$M$2+'Similarity coverage'!O76*'Dataset lengths'!$N$2+'Similarity coverage'!P76*'Dataset lengths'!$O$2+'Similarity coverage'!Q76*'Dataset lengths'!$P$2+'Similarity coverage'!R76*'Dataset lengths'!$Q$2+'Similarity coverage'!S76*'Dataset lengths'!$R$2)</f>
        <v>0.5962487838</v>
      </c>
      <c r="G77" s="52">
        <v>0.501423088150469</v>
      </c>
      <c r="H77" s="52">
        <v>0.684636138696838</v>
      </c>
      <c r="I77" s="52">
        <v>0.741472018568079</v>
      </c>
      <c r="J77" s="52">
        <v>0.808718545272689</v>
      </c>
      <c r="K77" s="52">
        <v>0.80434606926675</v>
      </c>
      <c r="L77" s="52">
        <v>0.807747486118558</v>
      </c>
      <c r="M77" s="52">
        <v>0.802500375745858</v>
      </c>
      <c r="N77" s="52">
        <v>0.742736217695478</v>
      </c>
      <c r="O77" s="52">
        <v>0.834434360011989</v>
      </c>
      <c r="P77" s="52">
        <v>0.799751874986533</v>
      </c>
      <c r="Q77" s="52">
        <v>0.714292679724417</v>
      </c>
      <c r="R77" s="52">
        <v>0.864442530215778</v>
      </c>
      <c r="S77" s="52">
        <v>0.410882145596942</v>
      </c>
      <c r="T77" s="52">
        <v>0.873706513573516</v>
      </c>
      <c r="U77" s="52">
        <v>0.672135081427902</v>
      </c>
      <c r="V77" s="52">
        <v>0.44392626336444</v>
      </c>
      <c r="W77" s="52">
        <v>0.482771528365793</v>
      </c>
    </row>
    <row r="78">
      <c r="A78" s="52" t="s">
        <v>162</v>
      </c>
      <c r="B78" s="52" t="s">
        <v>136</v>
      </c>
      <c r="C78" s="52">
        <f t="shared" ref="C78:C92" si="27">E78- 0.63</f>
        <v>0.05991686015</v>
      </c>
      <c r="D78" s="52">
        <f t="shared" ref="D78:D92" si="28">F78- 0.61</f>
        <v>0.02682723879</v>
      </c>
      <c r="E78" s="7">
        <f t="shared" si="3"/>
        <v>0.6899168602</v>
      </c>
      <c r="F78" s="53">
        <f>(G78*'Similarity coverage'!C77*'Dataset lengths'!$B$2+H78*'Similarity coverage'!D77*'Dataset lengths'!$C$2+I78*'Similarity coverage'!E77*'Dataset lengths'!$D$2+L78*'Similarity coverage'!H77*'Dataset lengths'!$G$2+M78*'Similarity coverage'!I77*'Dataset lengths'!$H$2+R78*'Similarity coverage'!N77*'Dataset lengths'!$M$2+S78*'Similarity coverage'!O77*'Dataset lengths'!$N$2+T78*'Similarity coverage'!P77*'Dataset lengths'!$O$2+U78*'Similarity coverage'!Q77*'Dataset lengths'!$P$2+V78*'Similarity coverage'!R77*'Dataset lengths'!$Q$2+W78*'Similarity coverage'!S77*'Dataset lengths'!$R$2)/('Similarity coverage'!C77*'Dataset lengths'!$B$2+'Similarity coverage'!D77*'Dataset lengths'!$C$2+'Similarity coverage'!E77*'Dataset lengths'!$D$2+'Similarity coverage'!H77*'Dataset lengths'!$G$2+'Similarity coverage'!I77*'Dataset lengths'!$H$2+'Similarity coverage'!N77*'Dataset lengths'!$M$2+'Similarity coverage'!O77*'Dataset lengths'!$N$2+'Similarity coverage'!P77*'Dataset lengths'!$O$2+'Similarity coverage'!Q77*'Dataset lengths'!$P$2+'Similarity coverage'!R77*'Dataset lengths'!$Q$2+'Similarity coverage'!S77*'Dataset lengths'!$R$2)</f>
        <v>0.6368272388</v>
      </c>
      <c r="G78" s="52">
        <v>0.55260695032509</v>
      </c>
      <c r="H78" s="52">
        <v>0.720638198349091</v>
      </c>
      <c r="I78" s="52">
        <v>0.78064150421505</v>
      </c>
      <c r="J78" s="52">
        <v>0.837488089922088</v>
      </c>
      <c r="K78" s="52">
        <v>0.839751123912079</v>
      </c>
      <c r="L78" s="52">
        <v>0.838308845244686</v>
      </c>
      <c r="M78" s="52">
        <v>0.794459430051042</v>
      </c>
      <c r="N78" s="52">
        <v>0.735300662947738</v>
      </c>
      <c r="O78" s="52">
        <v>0.840958746848629</v>
      </c>
      <c r="P78" s="52">
        <v>0.783004635808767</v>
      </c>
      <c r="Q78" s="52">
        <v>0.742071582605549</v>
      </c>
      <c r="R78" s="52">
        <v>0.843679998834973</v>
      </c>
      <c r="S78" s="52">
        <v>0.427875871394728</v>
      </c>
      <c r="T78" s="52">
        <v>0.86191169818396</v>
      </c>
      <c r="U78" s="52">
        <v>0.752282470991088</v>
      </c>
      <c r="V78" s="52">
        <v>0.503858216072129</v>
      </c>
      <c r="W78" s="52">
        <v>0.512822278010762</v>
      </c>
    </row>
    <row r="79">
      <c r="A79" s="52" t="s">
        <v>162</v>
      </c>
      <c r="B79" s="52" t="s">
        <v>137</v>
      </c>
      <c r="C79" s="52">
        <f t="shared" si="27"/>
        <v>0.06129050353</v>
      </c>
      <c r="D79" s="52">
        <f t="shared" si="28"/>
        <v>0.02975417814</v>
      </c>
      <c r="E79" s="7">
        <f t="shared" si="3"/>
        <v>0.6912905035</v>
      </c>
      <c r="F79" s="53">
        <f>(G79*'Similarity coverage'!C78*'Dataset lengths'!$B$2+H79*'Similarity coverage'!D78*'Dataset lengths'!$C$2+I79*'Similarity coverage'!E78*'Dataset lengths'!$D$2+L79*'Similarity coverage'!H78*'Dataset lengths'!$G$2+M79*'Similarity coverage'!I78*'Dataset lengths'!$H$2+R79*'Similarity coverage'!N78*'Dataset lengths'!$M$2+S79*'Similarity coverage'!O78*'Dataset lengths'!$N$2+T79*'Similarity coverage'!P78*'Dataset lengths'!$O$2+U79*'Similarity coverage'!Q78*'Dataset lengths'!$P$2+V79*'Similarity coverage'!R78*'Dataset lengths'!$Q$2+W79*'Similarity coverage'!S78*'Dataset lengths'!$R$2)/('Similarity coverage'!C78*'Dataset lengths'!$B$2+'Similarity coverage'!D78*'Dataset lengths'!$C$2+'Similarity coverage'!E78*'Dataset lengths'!$D$2+'Similarity coverage'!H78*'Dataset lengths'!$G$2+'Similarity coverage'!I78*'Dataset lengths'!$H$2+'Similarity coverage'!N78*'Dataset lengths'!$M$2+'Similarity coverage'!O78*'Dataset lengths'!$N$2+'Similarity coverage'!P78*'Dataset lengths'!$O$2+'Similarity coverage'!Q78*'Dataset lengths'!$P$2+'Similarity coverage'!R78*'Dataset lengths'!$Q$2+'Similarity coverage'!S78*'Dataset lengths'!$R$2)</f>
        <v>0.6397541781</v>
      </c>
      <c r="G79" s="52">
        <v>0.55994611373503</v>
      </c>
      <c r="H79" s="52">
        <v>0.694909604970318</v>
      </c>
      <c r="I79" s="52">
        <v>0.763177501230267</v>
      </c>
      <c r="J79" s="52">
        <v>0.829844999650919</v>
      </c>
      <c r="K79" s="52">
        <v>0.833570770314258</v>
      </c>
      <c r="L79" s="52">
        <v>0.831224709835346</v>
      </c>
      <c r="M79" s="52">
        <v>0.790598963129196</v>
      </c>
      <c r="N79" s="52">
        <v>0.726313206576232</v>
      </c>
      <c r="O79" s="52">
        <v>0.837288420612582</v>
      </c>
      <c r="P79" s="52">
        <v>0.794893232167853</v>
      </c>
      <c r="Q79" s="52">
        <v>0.720695118297517</v>
      </c>
      <c r="R79" s="52">
        <v>0.853318184454905</v>
      </c>
      <c r="S79" s="52">
        <v>0.414512166314694</v>
      </c>
      <c r="T79" s="52">
        <v>0.888171853202217</v>
      </c>
      <c r="U79" s="52">
        <v>0.783933276412825</v>
      </c>
      <c r="V79" s="52">
        <v>0.537661162151305</v>
      </c>
      <c r="W79" s="52">
        <v>0.48674200335063</v>
      </c>
    </row>
    <row r="80">
      <c r="A80" s="52" t="s">
        <v>162</v>
      </c>
      <c r="B80" s="52" t="s">
        <v>138</v>
      </c>
      <c r="C80" s="52">
        <f t="shared" si="27"/>
        <v>0.04817771693</v>
      </c>
      <c r="D80" s="52">
        <f t="shared" si="28"/>
        <v>0.01217605275</v>
      </c>
      <c r="E80" s="7">
        <f t="shared" si="3"/>
        <v>0.6781777169</v>
      </c>
      <c r="F80" s="53">
        <f>(G80*'Similarity coverage'!C79*'Dataset lengths'!$B$2+H80*'Similarity coverage'!D79*'Dataset lengths'!$C$2+I80*'Similarity coverage'!E79*'Dataset lengths'!$D$2+L80*'Similarity coverage'!H79*'Dataset lengths'!$G$2+M80*'Similarity coverage'!I79*'Dataset lengths'!$H$2+R80*'Similarity coverage'!N79*'Dataset lengths'!$M$2+S80*'Similarity coverage'!O79*'Dataset lengths'!$N$2+T80*'Similarity coverage'!P79*'Dataset lengths'!$O$2+U80*'Similarity coverage'!Q79*'Dataset lengths'!$P$2+V80*'Similarity coverage'!R79*'Dataset lengths'!$Q$2+W80*'Similarity coverage'!S79*'Dataset lengths'!$R$2)/('Similarity coverage'!C79*'Dataset lengths'!$B$2+'Similarity coverage'!D79*'Dataset lengths'!$C$2+'Similarity coverage'!E79*'Dataset lengths'!$D$2+'Similarity coverage'!H79*'Dataset lengths'!$G$2+'Similarity coverage'!I79*'Dataset lengths'!$H$2+'Similarity coverage'!N79*'Dataset lengths'!$M$2+'Similarity coverage'!O79*'Dataset lengths'!$N$2+'Similarity coverage'!P79*'Dataset lengths'!$O$2+'Similarity coverage'!Q79*'Dataset lengths'!$P$2+'Similarity coverage'!R79*'Dataset lengths'!$Q$2+'Similarity coverage'!S79*'Dataset lengths'!$R$2)</f>
        <v>0.6221760527</v>
      </c>
      <c r="G80" s="52">
        <v>0.533584100868757</v>
      </c>
      <c r="H80" s="52">
        <v>0.729427781541216</v>
      </c>
      <c r="I80" s="52">
        <v>0.781707974835453</v>
      </c>
      <c r="J80" s="52">
        <v>0.833307564772533</v>
      </c>
      <c r="K80" s="52">
        <v>0.834238055936021</v>
      </c>
      <c r="L80" s="52">
        <v>0.833595070798967</v>
      </c>
      <c r="M80" s="52">
        <v>0.785895225421481</v>
      </c>
      <c r="N80" s="52">
        <v>0.725434333078743</v>
      </c>
      <c r="O80" s="52">
        <v>0.838170676088513</v>
      </c>
      <c r="P80" s="52">
        <v>0.770973630953271</v>
      </c>
      <c r="Q80" s="52">
        <v>0.739614414287194</v>
      </c>
      <c r="R80" s="52">
        <v>0.82304859923131</v>
      </c>
      <c r="S80" s="52">
        <v>0.437418502035024</v>
      </c>
      <c r="T80" s="52">
        <v>0.835874086852299</v>
      </c>
      <c r="U80" s="52">
        <v>0.71121849171834</v>
      </c>
      <c r="V80" s="52">
        <v>0.45716496871716</v>
      </c>
      <c r="W80" s="52">
        <v>0.531020084185808</v>
      </c>
    </row>
    <row r="81">
      <c r="A81" s="52" t="s">
        <v>163</v>
      </c>
      <c r="B81" s="52" t="s">
        <v>136</v>
      </c>
      <c r="C81" s="52">
        <f t="shared" si="27"/>
        <v>0.05718253801</v>
      </c>
      <c r="D81" s="52">
        <f t="shared" si="28"/>
        <v>0.01756700824</v>
      </c>
      <c r="E81" s="7">
        <f t="shared" si="3"/>
        <v>0.687182538</v>
      </c>
      <c r="F81" s="53">
        <f>(G81*'Similarity coverage'!C80*'Dataset lengths'!$B$2+H81*'Similarity coverage'!D80*'Dataset lengths'!$C$2+I81*'Similarity coverage'!E80*'Dataset lengths'!$D$2+L81*'Similarity coverage'!H80*'Dataset lengths'!$G$2+M81*'Similarity coverage'!I80*'Dataset lengths'!$H$2+R81*'Similarity coverage'!N80*'Dataset lengths'!$M$2+S81*'Similarity coverage'!O80*'Dataset lengths'!$N$2+T81*'Similarity coverage'!P80*'Dataset lengths'!$O$2+U81*'Similarity coverage'!Q80*'Dataset lengths'!$P$2+V81*'Similarity coverage'!R80*'Dataset lengths'!$Q$2+W81*'Similarity coverage'!S80*'Dataset lengths'!$R$2)/('Similarity coverage'!C80*'Dataset lengths'!$B$2+'Similarity coverage'!D80*'Dataset lengths'!$C$2+'Similarity coverage'!E80*'Dataset lengths'!$D$2+'Similarity coverage'!H80*'Dataset lengths'!$G$2+'Similarity coverage'!I80*'Dataset lengths'!$H$2+'Similarity coverage'!N80*'Dataset lengths'!$M$2+'Similarity coverage'!O80*'Dataset lengths'!$N$2+'Similarity coverage'!P80*'Dataset lengths'!$O$2+'Similarity coverage'!Q80*'Dataset lengths'!$P$2+'Similarity coverage'!R80*'Dataset lengths'!$Q$2+'Similarity coverage'!S80*'Dataset lengths'!$R$2)</f>
        <v>0.6275670082</v>
      </c>
      <c r="G81" s="52">
        <v>0.518644093086757</v>
      </c>
      <c r="H81" s="52">
        <v>0.730340296025901</v>
      </c>
      <c r="I81" s="52">
        <v>0.767754820573099</v>
      </c>
      <c r="J81" s="52">
        <v>0.827804530954655</v>
      </c>
      <c r="K81" s="52">
        <v>0.832509930342672</v>
      </c>
      <c r="L81" s="52">
        <v>0.829432425566035</v>
      </c>
      <c r="M81" s="52">
        <v>0.797859794682249</v>
      </c>
      <c r="N81" s="52">
        <v>0.73642175158148</v>
      </c>
      <c r="O81" s="52">
        <v>0.828328865206197</v>
      </c>
      <c r="P81" s="52">
        <v>0.807594394653512</v>
      </c>
      <c r="Q81" s="52">
        <v>0.729052190764889</v>
      </c>
      <c r="R81" s="52">
        <v>0.834369642657896</v>
      </c>
      <c r="S81" s="52">
        <v>0.475786111593624</v>
      </c>
      <c r="T81" s="52">
        <v>0.843218028509947</v>
      </c>
      <c r="U81" s="52">
        <v>0.750911939140069</v>
      </c>
      <c r="V81" s="52">
        <v>0.483386330803653</v>
      </c>
      <c r="W81" s="52">
        <v>0.527304435466091</v>
      </c>
    </row>
    <row r="82">
      <c r="A82" s="52" t="s">
        <v>163</v>
      </c>
      <c r="B82" s="52" t="s">
        <v>137</v>
      </c>
      <c r="C82" s="52">
        <f t="shared" si="27"/>
        <v>0.0599484159</v>
      </c>
      <c r="D82" s="52">
        <f t="shared" si="28"/>
        <v>0.02688203204</v>
      </c>
      <c r="E82" s="7">
        <f t="shared" si="3"/>
        <v>0.6899484159</v>
      </c>
      <c r="F82" s="53">
        <f>(G82*'Similarity coverage'!C81*'Dataset lengths'!$B$2+H82*'Similarity coverage'!D81*'Dataset lengths'!$C$2+I82*'Similarity coverage'!E81*'Dataset lengths'!$D$2+L82*'Similarity coverage'!H81*'Dataset lengths'!$G$2+M82*'Similarity coverage'!I81*'Dataset lengths'!$H$2+R82*'Similarity coverage'!N81*'Dataset lengths'!$M$2+S82*'Similarity coverage'!O81*'Dataset lengths'!$N$2+T82*'Similarity coverage'!P81*'Dataset lengths'!$O$2+U82*'Similarity coverage'!Q81*'Dataset lengths'!$P$2+V82*'Similarity coverage'!R81*'Dataset lengths'!$Q$2+W82*'Similarity coverage'!S81*'Dataset lengths'!$R$2)/('Similarity coverage'!C81*'Dataset lengths'!$B$2+'Similarity coverage'!D81*'Dataset lengths'!$C$2+'Similarity coverage'!E81*'Dataset lengths'!$D$2+'Similarity coverage'!H81*'Dataset lengths'!$G$2+'Similarity coverage'!I81*'Dataset lengths'!$H$2+'Similarity coverage'!N81*'Dataset lengths'!$M$2+'Similarity coverage'!O81*'Dataset lengths'!$N$2+'Similarity coverage'!P81*'Dataset lengths'!$O$2+'Similarity coverage'!Q81*'Dataset lengths'!$P$2+'Similarity coverage'!R81*'Dataset lengths'!$Q$2+'Similarity coverage'!S81*'Dataset lengths'!$R$2)</f>
        <v>0.636882032</v>
      </c>
      <c r="G82" s="52">
        <v>0.53637192208601</v>
      </c>
      <c r="H82" s="52">
        <v>0.702057677405151</v>
      </c>
      <c r="I82" s="52">
        <v>0.759236513808763</v>
      </c>
      <c r="J82" s="52">
        <v>0.8251667397772</v>
      </c>
      <c r="K82" s="52">
        <v>0.829894325315784</v>
      </c>
      <c r="L82" s="52">
        <v>0.826921763336101</v>
      </c>
      <c r="M82" s="52">
        <v>0.791332016704617</v>
      </c>
      <c r="N82" s="52">
        <v>0.725953633332166</v>
      </c>
      <c r="O82" s="52">
        <v>0.827970224768826</v>
      </c>
      <c r="P82" s="52">
        <v>0.807731776967695</v>
      </c>
      <c r="Q82" s="52">
        <v>0.713595881993113</v>
      </c>
      <c r="R82" s="52">
        <v>0.84481647423687</v>
      </c>
      <c r="S82" s="52">
        <v>0.440322518609225</v>
      </c>
      <c r="T82" s="52">
        <v>0.87303888251373</v>
      </c>
      <c r="U82" s="52">
        <v>0.779383986057047</v>
      </c>
      <c r="V82" s="52">
        <v>0.524753693375717</v>
      </c>
      <c r="W82" s="52">
        <v>0.511197126774418</v>
      </c>
    </row>
    <row r="83">
      <c r="A83" s="52" t="s">
        <v>163</v>
      </c>
      <c r="B83" s="52" t="s">
        <v>138</v>
      </c>
      <c r="C83" s="52">
        <f t="shared" si="27"/>
        <v>0.03940622488</v>
      </c>
      <c r="D83" s="52">
        <f t="shared" si="28"/>
        <v>-0.004219222441</v>
      </c>
      <c r="E83" s="7">
        <f t="shared" si="3"/>
        <v>0.6694062249</v>
      </c>
      <c r="F83" s="53">
        <f>(G83*'Similarity coverage'!C82*'Dataset lengths'!$B$2+H83*'Similarity coverage'!D82*'Dataset lengths'!$C$2+I83*'Similarity coverage'!E82*'Dataset lengths'!$D$2+L83*'Similarity coverage'!H82*'Dataset lengths'!$G$2+M83*'Similarity coverage'!I82*'Dataset lengths'!$H$2+R83*'Similarity coverage'!N82*'Dataset lengths'!$M$2+S83*'Similarity coverage'!O82*'Dataset lengths'!$N$2+T83*'Similarity coverage'!P82*'Dataset lengths'!$O$2+U83*'Similarity coverage'!Q82*'Dataset lengths'!$P$2+V83*'Similarity coverage'!R82*'Dataset lengths'!$Q$2+W83*'Similarity coverage'!S82*'Dataset lengths'!$R$2)/('Similarity coverage'!C82*'Dataset lengths'!$B$2+'Similarity coverage'!D82*'Dataset lengths'!$C$2+'Similarity coverage'!E82*'Dataset lengths'!$D$2+'Similarity coverage'!H82*'Dataset lengths'!$G$2+'Similarity coverage'!I82*'Dataset lengths'!$H$2+'Similarity coverage'!N82*'Dataset lengths'!$M$2+'Similarity coverage'!O82*'Dataset lengths'!$N$2+'Similarity coverage'!P82*'Dataset lengths'!$O$2+'Similarity coverage'!Q82*'Dataset lengths'!$P$2+'Similarity coverage'!R82*'Dataset lengths'!$Q$2+'Similarity coverage'!S82*'Dataset lengths'!$R$2)</f>
        <v>0.6057807776</v>
      </c>
      <c r="G83" s="52">
        <v>0.488158224890917</v>
      </c>
      <c r="H83" s="52">
        <v>0.742358835201248</v>
      </c>
      <c r="I83" s="52">
        <v>0.761153704935107</v>
      </c>
      <c r="J83" s="52">
        <v>0.820149075488741</v>
      </c>
      <c r="K83" s="52">
        <v>0.82331316700358</v>
      </c>
      <c r="L83" s="52">
        <v>0.821195551327944</v>
      </c>
      <c r="M83" s="52">
        <v>0.78858272477819</v>
      </c>
      <c r="N83" s="52">
        <v>0.726251340481059</v>
      </c>
      <c r="O83" s="52">
        <v>0.816006697059028</v>
      </c>
      <c r="P83" s="52">
        <v>0.789553751249532</v>
      </c>
      <c r="Q83" s="52">
        <v>0.727546087595397</v>
      </c>
      <c r="R83" s="52">
        <v>0.805083545762865</v>
      </c>
      <c r="S83" s="52">
        <v>0.485757104789532</v>
      </c>
      <c r="T83" s="52">
        <v>0.802937621236181</v>
      </c>
      <c r="U83" s="52">
        <v>0.706455825146235</v>
      </c>
      <c r="V83" s="52">
        <v>0.429186091169788</v>
      </c>
      <c r="W83" s="52">
        <v>0.532599244469508</v>
      </c>
    </row>
    <row r="84">
      <c r="A84" s="52" t="s">
        <v>164</v>
      </c>
      <c r="B84" s="52" t="s">
        <v>136</v>
      </c>
      <c r="C84" s="52">
        <f t="shared" si="27"/>
        <v>0.0432716157</v>
      </c>
      <c r="D84" s="52">
        <f t="shared" si="28"/>
        <v>0.008132894837</v>
      </c>
      <c r="E84" s="7">
        <f t="shared" si="3"/>
        <v>0.6732716157</v>
      </c>
      <c r="F84" s="53">
        <f>(G84*'Similarity coverage'!C83*'Dataset lengths'!$B$2+H84*'Similarity coverage'!D83*'Dataset lengths'!$C$2+I84*'Similarity coverage'!E83*'Dataset lengths'!$D$2+L84*'Similarity coverage'!H83*'Dataset lengths'!$G$2+M84*'Similarity coverage'!I83*'Dataset lengths'!$H$2+R84*'Similarity coverage'!N83*'Dataset lengths'!$M$2+S84*'Similarity coverage'!O83*'Dataset lengths'!$N$2+T84*'Similarity coverage'!P83*'Dataset lengths'!$O$2+U84*'Similarity coverage'!Q83*'Dataset lengths'!$P$2+V84*'Similarity coverage'!R83*'Dataset lengths'!$Q$2+W84*'Similarity coverage'!S83*'Dataset lengths'!$R$2)/('Similarity coverage'!C83*'Dataset lengths'!$B$2+'Similarity coverage'!D83*'Dataset lengths'!$C$2+'Similarity coverage'!E83*'Dataset lengths'!$D$2+'Similarity coverage'!H83*'Dataset lengths'!$G$2+'Similarity coverage'!I83*'Dataset lengths'!$H$2+'Similarity coverage'!N83*'Dataset lengths'!$M$2+'Similarity coverage'!O83*'Dataset lengths'!$N$2+'Similarity coverage'!P83*'Dataset lengths'!$O$2+'Similarity coverage'!Q83*'Dataset lengths'!$P$2+'Similarity coverage'!R83*'Dataset lengths'!$Q$2+'Similarity coverage'!S83*'Dataset lengths'!$R$2)</f>
        <v>0.6181328948</v>
      </c>
      <c r="G84" s="52">
        <v>0.529534605733478</v>
      </c>
      <c r="H84" s="52">
        <v>0.691876097152104</v>
      </c>
      <c r="I84" s="52">
        <v>0.743158927867156</v>
      </c>
      <c r="J84" s="52">
        <v>0.815661765671293</v>
      </c>
      <c r="K84" s="52">
        <v>0.811454163428466</v>
      </c>
      <c r="L84" s="52">
        <v>0.814538974119222</v>
      </c>
      <c r="M84" s="52">
        <v>0.808474203115044</v>
      </c>
      <c r="N84" s="52">
        <v>0.756436745681076</v>
      </c>
      <c r="O84" s="52">
        <v>0.829102811270042</v>
      </c>
      <c r="P84" s="52">
        <v>0.82000403857005</v>
      </c>
      <c r="Q84" s="52">
        <v>0.722485490939737</v>
      </c>
      <c r="R84" s="52">
        <v>0.853296329158714</v>
      </c>
      <c r="S84" s="52">
        <v>0.367535072715819</v>
      </c>
      <c r="T84" s="52">
        <v>0.90397245495049</v>
      </c>
      <c r="U84" s="52">
        <v>0.708559495791812</v>
      </c>
      <c r="V84" s="52">
        <v>0.493982648100852</v>
      </c>
      <c r="W84" s="52">
        <v>0.491058964047897</v>
      </c>
    </row>
    <row r="85">
      <c r="A85" s="52" t="s">
        <v>164</v>
      </c>
      <c r="B85" s="52" t="s">
        <v>137</v>
      </c>
      <c r="C85" s="52">
        <f t="shared" si="27"/>
        <v>0.04638042933</v>
      </c>
      <c r="D85" s="52">
        <f t="shared" si="28"/>
        <v>0.01495417273</v>
      </c>
      <c r="E85" s="7">
        <f t="shared" si="3"/>
        <v>0.6763804293</v>
      </c>
      <c r="F85" s="53">
        <f>(G85*'Similarity coverage'!C84*'Dataset lengths'!$B$2+H85*'Similarity coverage'!D84*'Dataset lengths'!$C$2+I85*'Similarity coverage'!E84*'Dataset lengths'!$D$2+L85*'Similarity coverage'!H84*'Dataset lengths'!$G$2+M85*'Similarity coverage'!I84*'Dataset lengths'!$H$2+R85*'Similarity coverage'!N84*'Dataset lengths'!$M$2+S85*'Similarity coverage'!O84*'Dataset lengths'!$N$2+T85*'Similarity coverage'!P84*'Dataset lengths'!$O$2+U85*'Similarity coverage'!Q84*'Dataset lengths'!$P$2+V85*'Similarity coverage'!R84*'Dataset lengths'!$Q$2+W85*'Similarity coverage'!S84*'Dataset lengths'!$R$2)/('Similarity coverage'!C84*'Dataset lengths'!$B$2+'Similarity coverage'!D84*'Dataset lengths'!$C$2+'Similarity coverage'!E84*'Dataset lengths'!$D$2+'Similarity coverage'!H84*'Dataset lengths'!$G$2+'Similarity coverage'!I84*'Dataset lengths'!$H$2+'Similarity coverage'!N84*'Dataset lengths'!$M$2+'Similarity coverage'!O84*'Dataset lengths'!$N$2+'Similarity coverage'!P84*'Dataset lengths'!$O$2+'Similarity coverage'!Q84*'Dataset lengths'!$P$2+'Similarity coverage'!R84*'Dataset lengths'!$Q$2+'Similarity coverage'!S84*'Dataset lengths'!$R$2)</f>
        <v>0.6249541727</v>
      </c>
      <c r="G85" s="52">
        <v>0.541185866016936</v>
      </c>
      <c r="H85" s="52">
        <v>0.681927024066783</v>
      </c>
      <c r="I85" s="52">
        <v>0.733156003719316</v>
      </c>
      <c r="J85" s="52">
        <v>0.809137092335416</v>
      </c>
      <c r="K85" s="52">
        <v>0.807790070458358</v>
      </c>
      <c r="L85" s="52">
        <v>0.809063987558668</v>
      </c>
      <c r="M85" s="52">
        <v>0.795933858055644</v>
      </c>
      <c r="N85" s="52">
        <v>0.738554819553841</v>
      </c>
      <c r="O85" s="52">
        <v>0.823442030606589</v>
      </c>
      <c r="P85" s="52">
        <v>0.815773668529648</v>
      </c>
      <c r="Q85" s="52">
        <v>0.704233740677575</v>
      </c>
      <c r="R85" s="52">
        <v>0.859197259130101</v>
      </c>
      <c r="S85" s="52">
        <v>0.362181546316563</v>
      </c>
      <c r="T85" s="52">
        <v>0.90152447439794</v>
      </c>
      <c r="U85" s="52">
        <v>0.752958162342788</v>
      </c>
      <c r="V85" s="52">
        <v>0.530412106878544</v>
      </c>
      <c r="W85" s="52">
        <v>0.472644434171971</v>
      </c>
    </row>
    <row r="86">
      <c r="A86" s="52" t="s">
        <v>164</v>
      </c>
      <c r="B86" s="52" t="s">
        <v>138</v>
      </c>
      <c r="C86" s="52">
        <f t="shared" si="27"/>
        <v>0.02637680745</v>
      </c>
      <c r="D86" s="52">
        <f t="shared" si="28"/>
        <v>-0.01280092376</v>
      </c>
      <c r="E86" s="7">
        <f t="shared" si="3"/>
        <v>0.6563768074</v>
      </c>
      <c r="F86" s="53">
        <f>(G86*'Similarity coverage'!C85*'Dataset lengths'!$B$2+H86*'Similarity coverage'!D85*'Dataset lengths'!$C$2+I86*'Similarity coverage'!E85*'Dataset lengths'!$D$2+L86*'Similarity coverage'!H85*'Dataset lengths'!$G$2+M86*'Similarity coverage'!I85*'Dataset lengths'!$H$2+R86*'Similarity coverage'!N85*'Dataset lengths'!$M$2+S86*'Similarity coverage'!O85*'Dataset lengths'!$N$2+T86*'Similarity coverage'!P85*'Dataset lengths'!$O$2+U86*'Similarity coverage'!Q85*'Dataset lengths'!$P$2+V86*'Similarity coverage'!R85*'Dataset lengths'!$Q$2+W86*'Similarity coverage'!S85*'Dataset lengths'!$R$2)/('Similarity coverage'!C85*'Dataset lengths'!$B$2+'Similarity coverage'!D85*'Dataset lengths'!$C$2+'Similarity coverage'!E85*'Dataset lengths'!$D$2+'Similarity coverage'!H85*'Dataset lengths'!$G$2+'Similarity coverage'!I85*'Dataset lengths'!$H$2+'Similarity coverage'!N85*'Dataset lengths'!$M$2+'Similarity coverage'!O85*'Dataset lengths'!$N$2+'Similarity coverage'!P85*'Dataset lengths'!$O$2+'Similarity coverage'!Q85*'Dataset lengths'!$P$2+'Similarity coverage'!R85*'Dataset lengths'!$Q$2+'Similarity coverage'!S85*'Dataset lengths'!$R$2)</f>
        <v>0.5971990762</v>
      </c>
      <c r="G86" s="52">
        <v>0.5038530584554</v>
      </c>
      <c r="H86" s="52">
        <v>0.690463793788324</v>
      </c>
      <c r="I86" s="52">
        <v>0.738444539125148</v>
      </c>
      <c r="J86" s="52">
        <v>0.810206183532075</v>
      </c>
      <c r="K86" s="52">
        <v>0.803937828127126</v>
      </c>
      <c r="L86" s="52">
        <v>0.808386753255039</v>
      </c>
      <c r="M86" s="52">
        <v>0.802445267140635</v>
      </c>
      <c r="N86" s="52">
        <v>0.747513030134901</v>
      </c>
      <c r="O86" s="52">
        <v>0.825738046686634</v>
      </c>
      <c r="P86" s="52">
        <v>0.809365286191217</v>
      </c>
      <c r="Q86" s="52">
        <v>0.712513557852886</v>
      </c>
      <c r="R86" s="52">
        <v>0.840357993814044</v>
      </c>
      <c r="S86" s="52">
        <v>0.364781888027396</v>
      </c>
      <c r="T86" s="52">
        <v>0.880605367857973</v>
      </c>
      <c r="U86" s="52">
        <v>0.651503242664657</v>
      </c>
      <c r="V86" s="52">
        <v>0.437921191269168</v>
      </c>
      <c r="W86" s="52">
        <v>0.501381786545257</v>
      </c>
    </row>
    <row r="87">
      <c r="A87" s="52" t="s">
        <v>165</v>
      </c>
      <c r="B87" s="52" t="s">
        <v>136</v>
      </c>
      <c r="C87" s="52">
        <f t="shared" si="27"/>
        <v>0.001973409885</v>
      </c>
      <c r="D87" s="52">
        <f t="shared" si="28"/>
        <v>-0.04088629277</v>
      </c>
      <c r="E87" s="7">
        <f t="shared" si="3"/>
        <v>0.6319734099</v>
      </c>
      <c r="F87" s="53">
        <f>(G87*'Similarity coverage'!C86*'Dataset lengths'!$B$2+H87*'Similarity coverage'!D86*'Dataset lengths'!$C$2+I87*'Similarity coverage'!E86*'Dataset lengths'!$D$2+L87*'Similarity coverage'!H86*'Dataset lengths'!$G$2+M87*'Similarity coverage'!I86*'Dataset lengths'!$H$2+R87*'Similarity coverage'!N86*'Dataset lengths'!$M$2+S87*'Similarity coverage'!O86*'Dataset lengths'!$N$2+T87*'Similarity coverage'!P86*'Dataset lengths'!$O$2+U87*'Similarity coverage'!Q86*'Dataset lengths'!$P$2+V87*'Similarity coverage'!R86*'Dataset lengths'!$Q$2+W87*'Similarity coverage'!S86*'Dataset lengths'!$R$2)/('Similarity coverage'!C86*'Dataset lengths'!$B$2+'Similarity coverage'!D86*'Dataset lengths'!$C$2+'Similarity coverage'!E86*'Dataset lengths'!$D$2+'Similarity coverage'!H86*'Dataset lengths'!$G$2+'Similarity coverage'!I86*'Dataset lengths'!$H$2+'Similarity coverage'!N86*'Dataset lengths'!$M$2+'Similarity coverage'!O86*'Dataset lengths'!$N$2+'Similarity coverage'!P86*'Dataset lengths'!$O$2+'Similarity coverage'!Q86*'Dataset lengths'!$P$2+'Similarity coverage'!R86*'Dataset lengths'!$Q$2+'Similarity coverage'!S86*'Dataset lengths'!$R$2)</f>
        <v>0.5691137072</v>
      </c>
      <c r="G87" s="52">
        <v>0.452952151383948</v>
      </c>
      <c r="H87" s="52">
        <v>0.748851521711337</v>
      </c>
      <c r="I87" s="52">
        <v>0.741666520961923</v>
      </c>
      <c r="J87" s="52">
        <v>0.809566542405985</v>
      </c>
      <c r="K87" s="52">
        <v>0.811243482719197</v>
      </c>
      <c r="L87" s="52">
        <v>0.810111183566707</v>
      </c>
      <c r="M87" s="52">
        <v>0.756338870832425</v>
      </c>
      <c r="N87" s="52">
        <v>0.701983333547838</v>
      </c>
      <c r="O87" s="52">
        <v>0.797445619863365</v>
      </c>
      <c r="P87" s="52">
        <v>0.733478311545667</v>
      </c>
      <c r="Q87" s="52">
        <v>0.72603473406625</v>
      </c>
      <c r="R87" s="52">
        <v>0.741178659702366</v>
      </c>
      <c r="S87" s="52">
        <v>0.473827308170305</v>
      </c>
      <c r="T87" s="52">
        <v>0.758206340230506</v>
      </c>
      <c r="U87" s="52">
        <v>0.591169749702132</v>
      </c>
      <c r="V87" s="52">
        <v>0.341839012232445</v>
      </c>
      <c r="W87" s="52">
        <v>0.535566190241837</v>
      </c>
    </row>
    <row r="88">
      <c r="A88" s="52" t="s">
        <v>165</v>
      </c>
      <c r="B88" s="52" t="s">
        <v>137</v>
      </c>
      <c r="C88" s="52">
        <f t="shared" si="27"/>
        <v>0.00226088206</v>
      </c>
      <c r="D88" s="52">
        <f t="shared" si="28"/>
        <v>-0.03776157372</v>
      </c>
      <c r="E88" s="7">
        <f t="shared" si="3"/>
        <v>0.6322608821</v>
      </c>
      <c r="F88" s="53">
        <f>(G88*'Similarity coverage'!C87*'Dataset lengths'!$B$2+H88*'Similarity coverage'!D87*'Dataset lengths'!$C$2+I88*'Similarity coverage'!E87*'Dataset lengths'!$D$2+L88*'Similarity coverage'!H87*'Dataset lengths'!$G$2+M88*'Similarity coverage'!I87*'Dataset lengths'!$H$2+R88*'Similarity coverage'!N87*'Dataset lengths'!$M$2+S88*'Similarity coverage'!O87*'Dataset lengths'!$N$2+T88*'Similarity coverage'!P87*'Dataset lengths'!$O$2+U88*'Similarity coverage'!Q87*'Dataset lengths'!$P$2+V88*'Similarity coverage'!R87*'Dataset lengths'!$Q$2+W88*'Similarity coverage'!S87*'Dataset lengths'!$R$2)/('Similarity coverage'!C87*'Dataset lengths'!$B$2+'Similarity coverage'!D87*'Dataset lengths'!$C$2+'Similarity coverage'!E87*'Dataset lengths'!$D$2+'Similarity coverage'!H87*'Dataset lengths'!$G$2+'Similarity coverage'!I87*'Dataset lengths'!$H$2+'Similarity coverage'!N87*'Dataset lengths'!$M$2+'Similarity coverage'!O87*'Dataset lengths'!$N$2+'Similarity coverage'!P87*'Dataset lengths'!$O$2+'Similarity coverage'!Q87*'Dataset lengths'!$P$2+'Similarity coverage'!R87*'Dataset lengths'!$Q$2+'Similarity coverage'!S87*'Dataset lengths'!$R$2)</f>
        <v>0.5722384263</v>
      </c>
      <c r="G88" s="52">
        <v>0.463293406030352</v>
      </c>
      <c r="H88" s="52">
        <v>0.743933081330322</v>
      </c>
      <c r="I88" s="52">
        <v>0.74434077505059</v>
      </c>
      <c r="J88" s="52">
        <v>0.811581060848259</v>
      </c>
      <c r="K88" s="52">
        <v>0.812650659641602</v>
      </c>
      <c r="L88" s="52">
        <v>0.812029197260811</v>
      </c>
      <c r="M88" s="52">
        <v>0.753920776167093</v>
      </c>
      <c r="N88" s="52">
        <v>0.698731051671891</v>
      </c>
      <c r="O88" s="52">
        <v>0.802940708644753</v>
      </c>
      <c r="P88" s="52">
        <v>0.728274537547454</v>
      </c>
      <c r="Q88" s="52">
        <v>0.725253180529093</v>
      </c>
      <c r="R88" s="52">
        <v>0.74216214803093</v>
      </c>
      <c r="S88" s="52">
        <v>0.462384195769192</v>
      </c>
      <c r="T88" s="52">
        <v>0.761767039216033</v>
      </c>
      <c r="U88" s="52">
        <v>0.586937788078327</v>
      </c>
      <c r="V88" s="52">
        <v>0.34721001102194</v>
      </c>
      <c r="W88" s="52">
        <v>0.536891284706012</v>
      </c>
    </row>
    <row r="89">
      <c r="A89" s="52" t="s">
        <v>165</v>
      </c>
      <c r="B89" s="52" t="s">
        <v>138</v>
      </c>
      <c r="C89" s="52">
        <f t="shared" si="27"/>
        <v>-0.003742967604</v>
      </c>
      <c r="D89" s="52">
        <f t="shared" si="28"/>
        <v>-0.046837762</v>
      </c>
      <c r="E89" s="7">
        <f t="shared" si="3"/>
        <v>0.6262570324</v>
      </c>
      <c r="F89" s="53">
        <f>(G89*'Similarity coverage'!C88*'Dataset lengths'!$B$2+H89*'Similarity coverage'!D88*'Dataset lengths'!$C$2+I89*'Similarity coverage'!E88*'Dataset lengths'!$D$2+L89*'Similarity coverage'!H88*'Dataset lengths'!$G$2+M89*'Similarity coverage'!I88*'Dataset lengths'!$H$2+R89*'Similarity coverage'!N88*'Dataset lengths'!$M$2+S89*'Similarity coverage'!O88*'Dataset lengths'!$N$2+T89*'Similarity coverage'!P88*'Dataset lengths'!$O$2+U89*'Similarity coverage'!Q88*'Dataset lengths'!$P$2+V89*'Similarity coverage'!R88*'Dataset lengths'!$Q$2+W89*'Similarity coverage'!S88*'Dataset lengths'!$R$2)/('Similarity coverage'!C88*'Dataset lengths'!$B$2+'Similarity coverage'!D88*'Dataset lengths'!$C$2+'Similarity coverage'!E88*'Dataset lengths'!$D$2+'Similarity coverage'!H88*'Dataset lengths'!$G$2+'Similarity coverage'!I88*'Dataset lengths'!$H$2+'Similarity coverage'!N88*'Dataset lengths'!$M$2+'Similarity coverage'!O88*'Dataset lengths'!$N$2+'Similarity coverage'!P88*'Dataset lengths'!$O$2+'Similarity coverage'!Q88*'Dataset lengths'!$P$2+'Similarity coverage'!R88*'Dataset lengths'!$Q$2+'Similarity coverage'!S88*'Dataset lengths'!$R$2)</f>
        <v>0.563162238</v>
      </c>
      <c r="G89" s="52">
        <v>0.44123648491732</v>
      </c>
      <c r="H89" s="52">
        <v>0.749704386431377</v>
      </c>
      <c r="I89" s="52">
        <v>0.73464729783573</v>
      </c>
      <c r="J89" s="52">
        <v>0.80475240343131</v>
      </c>
      <c r="K89" s="52">
        <v>0.806804284964278</v>
      </c>
      <c r="L89" s="52">
        <v>0.805433028708761</v>
      </c>
      <c r="M89" s="52">
        <v>0.753795281323515</v>
      </c>
      <c r="N89" s="52">
        <v>0.698070771710681</v>
      </c>
      <c r="O89" s="52">
        <v>0.788558509825329</v>
      </c>
      <c r="P89" s="52">
        <v>0.733025955145308</v>
      </c>
      <c r="Q89" s="52">
        <v>0.72078062415475</v>
      </c>
      <c r="R89" s="52">
        <v>0.73938652541476</v>
      </c>
      <c r="S89" s="52">
        <v>0.474261704001349</v>
      </c>
      <c r="T89" s="52">
        <v>0.735284340511181</v>
      </c>
      <c r="U89" s="52">
        <v>0.589328695938189</v>
      </c>
      <c r="V89" s="52">
        <v>0.334447792700316</v>
      </c>
      <c r="W89" s="52">
        <v>0.531301818572312</v>
      </c>
    </row>
    <row r="90">
      <c r="A90" s="52" t="s">
        <v>166</v>
      </c>
      <c r="B90" s="52" t="s">
        <v>136</v>
      </c>
      <c r="C90" s="52">
        <f t="shared" si="27"/>
        <v>0.01734974154</v>
      </c>
      <c r="D90" s="52">
        <f t="shared" si="28"/>
        <v>-0.03262969264</v>
      </c>
      <c r="E90" s="7">
        <f t="shared" si="3"/>
        <v>0.6473497415</v>
      </c>
      <c r="F90" s="53">
        <f>(G90*'Similarity coverage'!C89*'Dataset lengths'!$B$2+H90*'Similarity coverage'!D89*'Dataset lengths'!$C$2+I90*'Similarity coverage'!E89*'Dataset lengths'!$D$2+L90*'Similarity coverage'!H89*'Dataset lengths'!$G$2+M90*'Similarity coverage'!I89*'Dataset lengths'!$H$2+R90*'Similarity coverage'!N89*'Dataset lengths'!$M$2+S90*'Similarity coverage'!O89*'Dataset lengths'!$N$2+T90*'Similarity coverage'!P89*'Dataset lengths'!$O$2+U90*'Similarity coverage'!Q89*'Dataset lengths'!$P$2+V90*'Similarity coverage'!R89*'Dataset lengths'!$Q$2+W90*'Similarity coverage'!S89*'Dataset lengths'!$R$2)/('Similarity coverage'!C89*'Dataset lengths'!$B$2+'Similarity coverage'!D89*'Dataset lengths'!$C$2+'Similarity coverage'!E89*'Dataset lengths'!$D$2+'Similarity coverage'!H89*'Dataset lengths'!$G$2+'Similarity coverage'!I89*'Dataset lengths'!$H$2+'Similarity coverage'!N89*'Dataset lengths'!$M$2+'Similarity coverage'!O89*'Dataset lengths'!$N$2+'Similarity coverage'!P89*'Dataset lengths'!$O$2+'Similarity coverage'!Q89*'Dataset lengths'!$P$2+'Similarity coverage'!R89*'Dataset lengths'!$Q$2+'Similarity coverage'!S89*'Dataset lengths'!$R$2)</f>
        <v>0.5773703074</v>
      </c>
      <c r="G90" s="52">
        <v>0.475526289895617</v>
      </c>
      <c r="H90" s="52">
        <v>0.727033414605461</v>
      </c>
      <c r="I90" s="52">
        <v>0.753340801548647</v>
      </c>
      <c r="J90" s="52">
        <v>0.819306434956008</v>
      </c>
      <c r="K90" s="52">
        <v>0.820202796618938</v>
      </c>
      <c r="L90" s="52">
        <v>0.819712682510344</v>
      </c>
      <c r="M90" s="52">
        <v>0.79016000399155</v>
      </c>
      <c r="N90" s="52">
        <v>0.736964298488846</v>
      </c>
      <c r="O90" s="52">
        <v>0.830813526156298</v>
      </c>
      <c r="P90" s="52">
        <v>0.767465355759369</v>
      </c>
      <c r="Q90" s="52">
        <v>0.734652824413593</v>
      </c>
      <c r="R90" s="52">
        <v>0.821562439090368</v>
      </c>
      <c r="S90" s="52">
        <v>0.438832299577727</v>
      </c>
      <c r="T90" s="52">
        <v>0.851229601227381</v>
      </c>
      <c r="U90" s="52">
        <v>0.556011914673596</v>
      </c>
      <c r="V90" s="52">
        <v>0.346848526542884</v>
      </c>
      <c r="W90" s="52">
        <v>0.540589183306185</v>
      </c>
    </row>
    <row r="91">
      <c r="A91" s="52" t="s">
        <v>166</v>
      </c>
      <c r="B91" s="52" t="s">
        <v>137</v>
      </c>
      <c r="C91" s="52">
        <f t="shared" si="27"/>
        <v>0.01640992379</v>
      </c>
      <c r="D91" s="52">
        <f t="shared" si="28"/>
        <v>-0.02985471517</v>
      </c>
      <c r="E91" s="7">
        <f t="shared" si="3"/>
        <v>0.6464099238</v>
      </c>
      <c r="F91" s="53">
        <f>(G91*'Similarity coverage'!C90*'Dataset lengths'!$B$2+H91*'Similarity coverage'!D90*'Dataset lengths'!$C$2+I91*'Similarity coverage'!E90*'Dataset lengths'!$D$2+L91*'Similarity coverage'!H90*'Dataset lengths'!$G$2+M91*'Similarity coverage'!I90*'Dataset lengths'!$H$2+R91*'Similarity coverage'!N90*'Dataset lengths'!$M$2+S91*'Similarity coverage'!O90*'Dataset lengths'!$N$2+T91*'Similarity coverage'!P90*'Dataset lengths'!$O$2+U91*'Similarity coverage'!Q90*'Dataset lengths'!$P$2+V91*'Similarity coverage'!R90*'Dataset lengths'!$Q$2+W91*'Similarity coverage'!S90*'Dataset lengths'!$R$2)/('Similarity coverage'!C90*'Dataset lengths'!$B$2+'Similarity coverage'!D90*'Dataset lengths'!$C$2+'Similarity coverage'!E90*'Dataset lengths'!$D$2+'Similarity coverage'!H90*'Dataset lengths'!$G$2+'Similarity coverage'!I90*'Dataset lengths'!$H$2+'Similarity coverage'!N90*'Dataset lengths'!$M$2+'Similarity coverage'!O90*'Dataset lengths'!$N$2+'Similarity coverage'!P90*'Dataset lengths'!$O$2+'Similarity coverage'!Q90*'Dataset lengths'!$P$2+'Similarity coverage'!R90*'Dataset lengths'!$Q$2+'Similarity coverage'!S90*'Dataset lengths'!$R$2)</f>
        <v>0.5801452848</v>
      </c>
      <c r="G91" s="52">
        <v>0.479990892570641</v>
      </c>
      <c r="H91" s="52">
        <v>0.728794478720829</v>
      </c>
      <c r="I91" s="52">
        <v>0.755039427859401</v>
      </c>
      <c r="J91" s="52">
        <v>0.819984850668025</v>
      </c>
      <c r="K91" s="52">
        <v>0.820506321607498</v>
      </c>
      <c r="L91" s="52">
        <v>0.820212738701205</v>
      </c>
      <c r="M91" s="52">
        <v>0.779769303758176</v>
      </c>
      <c r="N91" s="52">
        <v>0.726994108569167</v>
      </c>
      <c r="O91" s="52">
        <v>0.828719066002056</v>
      </c>
      <c r="P91" s="52">
        <v>0.754109114190226</v>
      </c>
      <c r="Q91" s="52">
        <v>0.737022236720578</v>
      </c>
      <c r="R91" s="52">
        <v>0.799007773421956</v>
      </c>
      <c r="S91" s="52">
        <v>0.443781596523094</v>
      </c>
      <c r="T91" s="52">
        <v>0.840547504270802</v>
      </c>
      <c r="U91" s="52">
        <v>0.566658840749776</v>
      </c>
      <c r="V91" s="52">
        <v>0.352410820945653</v>
      </c>
      <c r="W91" s="52">
        <v>0.54429578419942</v>
      </c>
    </row>
    <row r="92">
      <c r="A92" s="52" t="s">
        <v>166</v>
      </c>
      <c r="B92" s="52" t="s">
        <v>138</v>
      </c>
      <c r="C92" s="52">
        <f t="shared" si="27"/>
        <v>0.00879451604</v>
      </c>
      <c r="D92" s="52">
        <f t="shared" si="28"/>
        <v>-0.04197733031</v>
      </c>
      <c r="E92" s="7">
        <f t="shared" si="3"/>
        <v>0.638794516</v>
      </c>
      <c r="F92" s="53">
        <f>(G92*'Similarity coverage'!C91*'Dataset lengths'!$B$2+H92*'Similarity coverage'!D91*'Dataset lengths'!$C$2+I92*'Similarity coverage'!E91*'Dataset lengths'!$D$2+L92*'Similarity coverage'!H91*'Dataset lengths'!$G$2+M92*'Similarity coverage'!I91*'Dataset lengths'!$H$2+R92*'Similarity coverage'!N91*'Dataset lengths'!$M$2+S92*'Similarity coverage'!O91*'Dataset lengths'!$N$2+T92*'Similarity coverage'!P91*'Dataset lengths'!$O$2+U92*'Similarity coverage'!Q91*'Dataset lengths'!$P$2+V92*'Similarity coverage'!R91*'Dataset lengths'!$Q$2+W92*'Similarity coverage'!S91*'Dataset lengths'!$R$2)/('Similarity coverage'!C91*'Dataset lengths'!$B$2+'Similarity coverage'!D91*'Dataset lengths'!$C$2+'Similarity coverage'!E91*'Dataset lengths'!$D$2+'Similarity coverage'!H91*'Dataset lengths'!$G$2+'Similarity coverage'!I91*'Dataset lengths'!$H$2+'Similarity coverage'!N91*'Dataset lengths'!$M$2+'Similarity coverage'!O91*'Dataset lengths'!$N$2+'Similarity coverage'!P91*'Dataset lengths'!$O$2+'Similarity coverage'!Q91*'Dataset lengths'!$P$2+'Similarity coverage'!R91*'Dataset lengths'!$Q$2+'Similarity coverage'!S91*'Dataset lengths'!$R$2)</f>
        <v>0.5680226697</v>
      </c>
      <c r="G92" s="52">
        <v>0.465228763087646</v>
      </c>
      <c r="H92" s="52">
        <v>0.716890162499059</v>
      </c>
      <c r="I92" s="52">
        <v>0.741890636629973</v>
      </c>
      <c r="J92" s="52">
        <v>0.812339098601506</v>
      </c>
      <c r="K92" s="52">
        <v>0.811938131264827</v>
      </c>
      <c r="L92" s="52">
        <v>0.812317490277633</v>
      </c>
      <c r="M92" s="52">
        <v>0.791444280026644</v>
      </c>
      <c r="N92" s="52">
        <v>0.737308123999596</v>
      </c>
      <c r="O92" s="52">
        <v>0.827754323225529</v>
      </c>
      <c r="P92" s="52">
        <v>0.774210492306957</v>
      </c>
      <c r="Q92" s="52">
        <v>0.724389121340221</v>
      </c>
      <c r="R92" s="52">
        <v>0.819901436579903</v>
      </c>
      <c r="S92" s="52">
        <v>0.414582554528057</v>
      </c>
      <c r="T92" s="52">
        <v>0.855235387586098</v>
      </c>
      <c r="U92" s="52">
        <v>0.541770420030073</v>
      </c>
      <c r="V92" s="52">
        <v>0.335899273407138</v>
      </c>
      <c r="W92" s="52">
        <v>0.531579271791426</v>
      </c>
    </row>
    <row r="93">
      <c r="A93" s="52" t="s">
        <v>167</v>
      </c>
      <c r="B93" s="52" t="s">
        <v>136</v>
      </c>
      <c r="C93" s="52">
        <f t="shared" ref="C93:C95" si="29">E93- 0.61</f>
        <v>0.02669100711</v>
      </c>
      <c r="D93" s="52">
        <f t="shared" ref="D93:D95" si="30">F93-0.545</f>
        <v>0.01511363398</v>
      </c>
      <c r="E93" s="7">
        <f t="shared" si="3"/>
        <v>0.6366910071</v>
      </c>
      <c r="F93" s="53">
        <f>(G93*'Similarity coverage'!C92*'Dataset lengths'!$B$2+H93*'Similarity coverage'!D92*'Dataset lengths'!$C$2+I93*'Similarity coverage'!E92*'Dataset lengths'!$D$2+L93*'Similarity coverage'!H92*'Dataset lengths'!$G$2+M93*'Similarity coverage'!I92*'Dataset lengths'!$H$2+R93*'Similarity coverage'!N92*'Dataset lengths'!$M$2+S93*'Similarity coverage'!O92*'Dataset lengths'!$N$2+T93*'Similarity coverage'!P92*'Dataset lengths'!$O$2+U93*'Similarity coverage'!Q92*'Dataset lengths'!$P$2+V93*'Similarity coverage'!R92*'Dataset lengths'!$Q$2+W93*'Similarity coverage'!S92*'Dataset lengths'!$R$2)/('Similarity coverage'!C92*'Dataset lengths'!$B$2+'Similarity coverage'!D92*'Dataset lengths'!$C$2+'Similarity coverage'!E92*'Dataset lengths'!$D$2+'Similarity coverage'!H92*'Dataset lengths'!$G$2+'Similarity coverage'!I92*'Dataset lengths'!$H$2+'Similarity coverage'!N92*'Dataset lengths'!$M$2+'Similarity coverage'!O92*'Dataset lengths'!$N$2+'Similarity coverage'!P92*'Dataset lengths'!$O$2+'Similarity coverage'!Q92*'Dataset lengths'!$P$2+'Similarity coverage'!R92*'Dataset lengths'!$Q$2+'Similarity coverage'!S92*'Dataset lengths'!$R$2)</f>
        <v>0.560113634</v>
      </c>
      <c r="G93" s="52">
        <v>0.438910297515469</v>
      </c>
      <c r="H93" s="52">
        <v>0.742699981089264</v>
      </c>
      <c r="I93" s="52">
        <v>0.734486820596467</v>
      </c>
      <c r="J93" s="52">
        <v>0.807580349427418</v>
      </c>
      <c r="K93" s="52">
        <v>0.809943080619249</v>
      </c>
      <c r="L93" s="52">
        <v>0.808469043236476</v>
      </c>
      <c r="M93" s="52">
        <v>0.786333911744249</v>
      </c>
      <c r="N93" s="52">
        <v>0.734426288802625</v>
      </c>
      <c r="O93" s="52">
        <v>0.810612027600104</v>
      </c>
      <c r="P93" s="52">
        <v>0.772984103843759</v>
      </c>
      <c r="Q93" s="52">
        <v>0.72175269074223</v>
      </c>
      <c r="R93" s="52">
        <v>0.794877122441985</v>
      </c>
      <c r="S93" s="52">
        <v>0.454894889867304</v>
      </c>
      <c r="T93" s="52">
        <v>0.828307601508056</v>
      </c>
      <c r="U93" s="52">
        <v>0.568081348858618</v>
      </c>
      <c r="V93" s="52">
        <v>0.325984445354386</v>
      </c>
      <c r="W93" s="52">
        <v>0.520555615979492</v>
      </c>
    </row>
    <row r="94">
      <c r="A94" s="52" t="s">
        <v>167</v>
      </c>
      <c r="B94" s="52" t="s">
        <v>137</v>
      </c>
      <c r="C94" s="52">
        <f t="shared" si="29"/>
        <v>0.02183439336</v>
      </c>
      <c r="D94" s="52">
        <f t="shared" si="30"/>
        <v>0.01383422044</v>
      </c>
      <c r="E94" s="7">
        <f t="shared" si="3"/>
        <v>0.6318343934</v>
      </c>
      <c r="F94" s="53">
        <f>(G94*'Similarity coverage'!C93*'Dataset lengths'!$B$2+H94*'Similarity coverage'!D93*'Dataset lengths'!$C$2+I94*'Similarity coverage'!E93*'Dataset lengths'!$D$2+L94*'Similarity coverage'!H93*'Dataset lengths'!$G$2+M94*'Similarity coverage'!I93*'Dataset lengths'!$H$2+R94*'Similarity coverage'!N93*'Dataset lengths'!$M$2+S94*'Similarity coverage'!O93*'Dataset lengths'!$N$2+T94*'Similarity coverage'!P93*'Dataset lengths'!$O$2+U94*'Similarity coverage'!Q93*'Dataset lengths'!$P$2+V94*'Similarity coverage'!R93*'Dataset lengths'!$Q$2+W94*'Similarity coverage'!S93*'Dataset lengths'!$R$2)/('Similarity coverage'!C93*'Dataset lengths'!$B$2+'Similarity coverage'!D93*'Dataset lengths'!$C$2+'Similarity coverage'!E93*'Dataset lengths'!$D$2+'Similarity coverage'!H93*'Dataset lengths'!$G$2+'Similarity coverage'!I93*'Dataset lengths'!$H$2+'Similarity coverage'!N93*'Dataset lengths'!$M$2+'Similarity coverage'!O93*'Dataset lengths'!$N$2+'Similarity coverage'!P93*'Dataset lengths'!$O$2+'Similarity coverage'!Q93*'Dataset lengths'!$P$2+'Similarity coverage'!R93*'Dataset lengths'!$Q$2+'Similarity coverage'!S93*'Dataset lengths'!$R$2)</f>
        <v>0.5588342204</v>
      </c>
      <c r="G94" s="52">
        <v>0.433540812641296</v>
      </c>
      <c r="H94" s="52">
        <v>0.748740090874404</v>
      </c>
      <c r="I94" s="52">
        <v>0.732588101764509</v>
      </c>
      <c r="J94" s="52">
        <v>0.805067034693781</v>
      </c>
      <c r="K94" s="52">
        <v>0.807680504725702</v>
      </c>
      <c r="L94" s="52">
        <v>0.805990122342509</v>
      </c>
      <c r="M94" s="52">
        <v>0.777938306708887</v>
      </c>
      <c r="N94" s="52">
        <v>0.725831025979914</v>
      </c>
      <c r="O94" s="52">
        <v>0.800549294208368</v>
      </c>
      <c r="P94" s="52">
        <v>0.765764830772831</v>
      </c>
      <c r="Q94" s="52">
        <v>0.724530130999516</v>
      </c>
      <c r="R94" s="52">
        <v>0.765853289101239</v>
      </c>
      <c r="S94" s="52">
        <v>0.470360185889194</v>
      </c>
      <c r="T94" s="52">
        <v>0.787804650547694</v>
      </c>
      <c r="U94" s="52">
        <v>0.5800960711933</v>
      </c>
      <c r="V94" s="52">
        <v>0.325205764074163</v>
      </c>
      <c r="W94" s="52">
        <v>0.522060931785846</v>
      </c>
    </row>
    <row r="95">
      <c r="A95" s="52" t="s">
        <v>167</v>
      </c>
      <c r="B95" s="52" t="s">
        <v>138</v>
      </c>
      <c r="C95" s="52">
        <f t="shared" si="29"/>
        <v>0.02400163451</v>
      </c>
      <c r="D95" s="52">
        <f t="shared" si="30"/>
        <v>0.01085639012</v>
      </c>
      <c r="E95" s="7">
        <f t="shared" si="3"/>
        <v>0.6340016345</v>
      </c>
      <c r="F95" s="53">
        <f>(G95*'Similarity coverage'!C94*'Dataset lengths'!$B$2+H95*'Similarity coverage'!D94*'Dataset lengths'!$C$2+I95*'Similarity coverage'!E94*'Dataset lengths'!$D$2+L95*'Similarity coverage'!H94*'Dataset lengths'!$G$2+M95*'Similarity coverage'!I94*'Dataset lengths'!$H$2+R95*'Similarity coverage'!N94*'Dataset lengths'!$M$2+S95*'Similarity coverage'!O94*'Dataset lengths'!$N$2+T95*'Similarity coverage'!P94*'Dataset lengths'!$O$2+U95*'Similarity coverage'!Q94*'Dataset lengths'!$P$2+V95*'Similarity coverage'!R94*'Dataset lengths'!$Q$2+W95*'Similarity coverage'!S94*'Dataset lengths'!$R$2)/('Similarity coverage'!C94*'Dataset lengths'!$B$2+'Similarity coverage'!D94*'Dataset lengths'!$C$2+'Similarity coverage'!E94*'Dataset lengths'!$D$2+'Similarity coverage'!H94*'Dataset lengths'!$G$2+'Similarity coverage'!I94*'Dataset lengths'!$H$2+'Similarity coverage'!N94*'Dataset lengths'!$M$2+'Similarity coverage'!O94*'Dataset lengths'!$N$2+'Similarity coverage'!P94*'Dataset lengths'!$O$2+'Similarity coverage'!Q94*'Dataset lengths'!$P$2+'Similarity coverage'!R94*'Dataset lengths'!$Q$2+'Similarity coverage'!S94*'Dataset lengths'!$R$2)</f>
        <v>0.5558563901</v>
      </c>
      <c r="G95" s="52">
        <v>0.439582951552016</v>
      </c>
      <c r="H95" s="52">
        <v>0.728486076746172</v>
      </c>
      <c r="I95" s="52">
        <v>0.729664465155796</v>
      </c>
      <c r="J95" s="52">
        <v>0.804180243468731</v>
      </c>
      <c r="K95" s="52">
        <v>0.804919646327353</v>
      </c>
      <c r="L95" s="52">
        <v>0.804717613175023</v>
      </c>
      <c r="M95" s="52">
        <v>0.789159319021455</v>
      </c>
      <c r="N95" s="52">
        <v>0.736704460889119</v>
      </c>
      <c r="O95" s="52">
        <v>0.814294547611022</v>
      </c>
      <c r="P95" s="52">
        <v>0.778935103599604</v>
      </c>
      <c r="Q95" s="52">
        <v>0.715876788237349</v>
      </c>
      <c r="R95" s="52">
        <v>0.814656165494226</v>
      </c>
      <c r="S95" s="52">
        <v>0.427548063429635</v>
      </c>
      <c r="T95" s="52">
        <v>0.847668902241855</v>
      </c>
      <c r="U95" s="52">
        <v>0.556539884029378</v>
      </c>
      <c r="V95" s="52">
        <v>0.322054880320854</v>
      </c>
      <c r="W95" s="52">
        <v>0.513939658458842</v>
      </c>
    </row>
    <row r="96">
      <c r="A96" s="79" t="s">
        <v>168</v>
      </c>
      <c r="B96" s="71" t="s">
        <v>169</v>
      </c>
      <c r="C96" s="71">
        <f t="shared" ref="C96:C146" si="31">E96-0.675</f>
        <v>0.03975935995</v>
      </c>
      <c r="D96" s="71">
        <f t="shared" ref="D96:D146" si="32">F96-0.62</f>
        <v>0.03638074642</v>
      </c>
      <c r="E96" s="53">
        <f t="shared" si="3"/>
        <v>0.71475936</v>
      </c>
      <c r="F96" s="53">
        <f>(G96*'Similarity coverage'!C95*'Dataset lengths'!$B$2+H96*'Similarity coverage'!D95*'Dataset lengths'!$C$2+I96*'Similarity coverage'!E95*'Dataset lengths'!$D$2+L96*'Similarity coverage'!H95*'Dataset lengths'!$G$2+M96*'Similarity coverage'!I95*'Dataset lengths'!$H$2+R96*'Similarity coverage'!N95*'Dataset lengths'!$M$2+S96*'Similarity coverage'!O95*'Dataset lengths'!$N$2+T96*'Similarity coverage'!P95*'Dataset lengths'!$O$2+U96*'Similarity coverage'!Q95*'Dataset lengths'!$P$2+V96*'Similarity coverage'!R95*'Dataset lengths'!$Q$2+W96*'Similarity coverage'!S95*'Dataset lengths'!$R$2)/('Similarity coverage'!C95*'Dataset lengths'!$B$2+'Similarity coverage'!D95*'Dataset lengths'!$C$2+'Similarity coverage'!E95*'Dataset lengths'!$D$2+'Similarity coverage'!H95*'Dataset lengths'!$G$2+'Similarity coverage'!I95*'Dataset lengths'!$H$2+'Similarity coverage'!N95*'Dataset lengths'!$M$2+'Similarity coverage'!O95*'Dataset lengths'!$N$2+'Similarity coverage'!P95*'Dataset lengths'!$O$2+'Similarity coverage'!Q95*'Dataset lengths'!$P$2+'Similarity coverage'!R95*'Dataset lengths'!$Q$2+'Similarity coverage'!S95*'Dataset lengths'!$R$2)</f>
        <v>0.6563807464</v>
      </c>
      <c r="G96" s="71">
        <v>0.552991118583609</v>
      </c>
      <c r="H96" s="71">
        <v>0.739034693423379</v>
      </c>
      <c r="I96" s="71">
        <v>0.782283077188498</v>
      </c>
      <c r="J96" s="71">
        <v>0.846985042631184</v>
      </c>
      <c r="K96" s="71">
        <v>0.851422446278747</v>
      </c>
      <c r="L96" s="71">
        <v>0.848705648108238</v>
      </c>
      <c r="M96" s="71">
        <v>0.81515448460911</v>
      </c>
      <c r="N96" s="71">
        <v>0.76287494398542</v>
      </c>
      <c r="O96" s="71">
        <v>0.847062807092672</v>
      </c>
      <c r="P96" s="71">
        <v>0.803157951141835</v>
      </c>
      <c r="Q96" s="71">
        <v>0.762475980326099</v>
      </c>
      <c r="R96" s="71">
        <v>0.876747061970929</v>
      </c>
      <c r="S96" s="71">
        <v>0.505522115102035</v>
      </c>
      <c r="T96" s="71">
        <v>0.885056241589881</v>
      </c>
      <c r="U96" s="71">
        <v>0.78005694181623</v>
      </c>
      <c r="V96" s="71">
        <v>0.529420415247538</v>
      </c>
      <c r="W96" s="71">
        <v>0.54738116185634</v>
      </c>
    </row>
    <row r="97">
      <c r="A97" s="79" t="s">
        <v>170</v>
      </c>
      <c r="B97" s="71" t="s">
        <v>171</v>
      </c>
      <c r="C97" s="71">
        <f t="shared" si="31"/>
        <v>0.03840604781</v>
      </c>
      <c r="D97" s="71">
        <f t="shared" si="32"/>
        <v>0.03955930269</v>
      </c>
      <c r="E97" s="53">
        <f t="shared" si="3"/>
        <v>0.7134060478</v>
      </c>
      <c r="F97" s="53">
        <f>(G97*'Similarity coverage'!C96*'Dataset lengths'!$B$2+H97*'Similarity coverage'!D96*'Dataset lengths'!$C$2+I97*'Similarity coverage'!E96*'Dataset lengths'!$D$2+L97*'Similarity coverage'!H96*'Dataset lengths'!$G$2+M97*'Similarity coverage'!I96*'Dataset lengths'!$H$2+R97*'Similarity coverage'!N96*'Dataset lengths'!$M$2+S97*'Similarity coverage'!O96*'Dataset lengths'!$N$2+T97*'Similarity coverage'!P96*'Dataset lengths'!$O$2+U97*'Similarity coverage'!Q96*'Dataset lengths'!$P$2+V97*'Similarity coverage'!R96*'Dataset lengths'!$Q$2+W97*'Similarity coverage'!S96*'Dataset lengths'!$R$2)/('Similarity coverage'!C96*'Dataset lengths'!$B$2+'Similarity coverage'!D96*'Dataset lengths'!$C$2+'Similarity coverage'!E96*'Dataset lengths'!$D$2+'Similarity coverage'!H96*'Dataset lengths'!$G$2+'Similarity coverage'!I96*'Dataset lengths'!$H$2+'Similarity coverage'!N96*'Dataset lengths'!$M$2+'Similarity coverage'!O96*'Dataset lengths'!$N$2+'Similarity coverage'!P96*'Dataset lengths'!$O$2+'Similarity coverage'!Q96*'Dataset lengths'!$P$2+'Similarity coverage'!R96*'Dataset lengths'!$Q$2+'Similarity coverage'!S96*'Dataset lengths'!$R$2)</f>
        <v>0.6595593027</v>
      </c>
      <c r="G97" s="71">
        <v>0.5654779200045</v>
      </c>
      <c r="H97" s="71">
        <v>0.72269141939683</v>
      </c>
      <c r="I97" s="71">
        <v>0.783095740316846</v>
      </c>
      <c r="J97" s="71">
        <v>0.849527201233428</v>
      </c>
      <c r="K97" s="71">
        <v>0.855036885055141</v>
      </c>
      <c r="L97" s="71">
        <v>0.851704965175592</v>
      </c>
      <c r="M97" s="71">
        <v>0.815036764989537</v>
      </c>
      <c r="N97" s="71">
        <v>0.764884279767435</v>
      </c>
      <c r="O97" s="71">
        <v>0.854174646965725</v>
      </c>
      <c r="P97" s="71">
        <v>0.790113332870718</v>
      </c>
      <c r="Q97" s="71">
        <v>0.768941423215054</v>
      </c>
      <c r="R97" s="71">
        <v>0.893947180072712</v>
      </c>
      <c r="S97" s="71">
        <v>0.479631319135087</v>
      </c>
      <c r="T97" s="71">
        <v>0.877489756245638</v>
      </c>
      <c r="U97" s="71">
        <v>0.785599252255681</v>
      </c>
      <c r="V97" s="71">
        <v>0.548647561568704</v>
      </c>
      <c r="W97" s="71">
        <v>0.524144646787897</v>
      </c>
    </row>
    <row r="98">
      <c r="A98" s="79" t="s">
        <v>172</v>
      </c>
      <c r="B98" s="71" t="s">
        <v>169</v>
      </c>
      <c r="C98" s="71">
        <f t="shared" si="31"/>
        <v>0.037485805</v>
      </c>
      <c r="D98" s="71">
        <f t="shared" si="32"/>
        <v>0.03702325867</v>
      </c>
      <c r="E98" s="53">
        <f t="shared" si="3"/>
        <v>0.712485805</v>
      </c>
      <c r="F98" s="53">
        <f>(G98*'Similarity coverage'!C97*'Dataset lengths'!$B$2+H98*'Similarity coverage'!D97*'Dataset lengths'!$C$2+I98*'Similarity coverage'!E97*'Dataset lengths'!$D$2+L98*'Similarity coverage'!H97*'Dataset lengths'!$G$2+M98*'Similarity coverage'!I97*'Dataset lengths'!$H$2+R98*'Similarity coverage'!N97*'Dataset lengths'!$M$2+S98*'Similarity coverage'!O97*'Dataset lengths'!$N$2+T98*'Similarity coverage'!P97*'Dataset lengths'!$O$2+U98*'Similarity coverage'!Q97*'Dataset lengths'!$P$2+V98*'Similarity coverage'!R97*'Dataset lengths'!$Q$2+W98*'Similarity coverage'!S97*'Dataset lengths'!$R$2)/('Similarity coverage'!C97*'Dataset lengths'!$B$2+'Similarity coverage'!D97*'Dataset lengths'!$C$2+'Similarity coverage'!E97*'Dataset lengths'!$D$2+'Similarity coverage'!H97*'Dataset lengths'!$G$2+'Similarity coverage'!I97*'Dataset lengths'!$H$2+'Similarity coverage'!N97*'Dataset lengths'!$M$2+'Similarity coverage'!O97*'Dataset lengths'!$N$2+'Similarity coverage'!P97*'Dataset lengths'!$O$2+'Similarity coverage'!Q97*'Dataset lengths'!$P$2+'Similarity coverage'!R97*'Dataset lengths'!$Q$2+'Similarity coverage'!S97*'Dataset lengths'!$R$2)</f>
        <v>0.6570232587</v>
      </c>
      <c r="G98" s="71">
        <v>0.563461131433052</v>
      </c>
      <c r="H98" s="71">
        <v>0.724026304980963</v>
      </c>
      <c r="I98" s="71">
        <v>0.785005155013094</v>
      </c>
      <c r="J98" s="71">
        <v>0.848763701848234</v>
      </c>
      <c r="K98" s="71">
        <v>0.852025090819124</v>
      </c>
      <c r="L98" s="71">
        <v>0.850064575137947</v>
      </c>
      <c r="M98" s="71">
        <v>0.812685646376592</v>
      </c>
      <c r="N98" s="71">
        <v>0.761301295491836</v>
      </c>
      <c r="O98" s="71">
        <v>0.849944124366505</v>
      </c>
      <c r="P98" s="71">
        <v>0.792953125828532</v>
      </c>
      <c r="Q98" s="71">
        <v>0.761767931824107</v>
      </c>
      <c r="R98" s="71">
        <v>0.883718901455641</v>
      </c>
      <c r="S98" s="71">
        <v>0.49065813553145</v>
      </c>
      <c r="T98" s="71">
        <v>0.883943523156904</v>
      </c>
      <c r="U98" s="71">
        <v>0.771836486302633</v>
      </c>
      <c r="V98" s="71">
        <v>0.534716073831526</v>
      </c>
      <c r="W98" s="71">
        <v>0.53722792177819</v>
      </c>
    </row>
    <row r="99">
      <c r="A99" s="79" t="s">
        <v>170</v>
      </c>
      <c r="B99" s="71" t="s">
        <v>173</v>
      </c>
      <c r="C99" s="71">
        <f t="shared" si="31"/>
        <v>0.03705269782</v>
      </c>
      <c r="D99" s="71">
        <f t="shared" si="32"/>
        <v>0.03898885999</v>
      </c>
      <c r="E99" s="53">
        <f t="shared" si="3"/>
        <v>0.7120526978</v>
      </c>
      <c r="F99" s="53">
        <f>(G99*'Similarity coverage'!C98*'Dataset lengths'!$B$2+H99*'Similarity coverage'!D98*'Dataset lengths'!$C$2+I99*'Similarity coverage'!E98*'Dataset lengths'!$D$2+L99*'Similarity coverage'!H98*'Dataset lengths'!$G$2+M99*'Similarity coverage'!I98*'Dataset lengths'!$H$2+R99*'Similarity coverage'!N98*'Dataset lengths'!$M$2+S99*'Similarity coverage'!O98*'Dataset lengths'!$N$2+T99*'Similarity coverage'!P98*'Dataset lengths'!$O$2+U99*'Similarity coverage'!Q98*'Dataset lengths'!$P$2+V99*'Similarity coverage'!R98*'Dataset lengths'!$Q$2+W99*'Similarity coverage'!S98*'Dataset lengths'!$R$2)/('Similarity coverage'!C98*'Dataset lengths'!$B$2+'Similarity coverage'!D98*'Dataset lengths'!$C$2+'Similarity coverage'!E98*'Dataset lengths'!$D$2+'Similarity coverage'!H98*'Dataset lengths'!$G$2+'Similarity coverage'!I98*'Dataset lengths'!$H$2+'Similarity coverage'!N98*'Dataset lengths'!$M$2+'Similarity coverage'!O98*'Dataset lengths'!$N$2+'Similarity coverage'!P98*'Dataset lengths'!$O$2+'Similarity coverage'!Q98*'Dataset lengths'!$P$2+'Similarity coverage'!R98*'Dataset lengths'!$Q$2+'Similarity coverage'!S98*'Dataset lengths'!$R$2)</f>
        <v>0.65898886</v>
      </c>
      <c r="G99" s="71">
        <v>0.565268488573523</v>
      </c>
      <c r="H99" s="71">
        <v>0.720239179497929</v>
      </c>
      <c r="I99" s="71">
        <v>0.783865894912327</v>
      </c>
      <c r="J99" s="71">
        <v>0.84998677580526</v>
      </c>
      <c r="K99" s="71">
        <v>0.856330654992142</v>
      </c>
      <c r="L99" s="71">
        <v>0.852397914545882</v>
      </c>
      <c r="M99" s="71">
        <v>0.815638048979201</v>
      </c>
      <c r="N99" s="71">
        <v>0.763585466714832</v>
      </c>
      <c r="O99" s="71">
        <v>0.855513093077991</v>
      </c>
      <c r="P99" s="71">
        <v>0.791941187806986</v>
      </c>
      <c r="Q99" s="71">
        <v>0.769199440889509</v>
      </c>
      <c r="R99" s="71">
        <v>0.896307552061267</v>
      </c>
      <c r="S99" s="71">
        <v>0.458343912322121</v>
      </c>
      <c r="T99" s="71">
        <v>0.881050455231164</v>
      </c>
      <c r="U99" s="71">
        <v>0.790361918827785</v>
      </c>
      <c r="V99" s="71">
        <v>0.549492047423081</v>
      </c>
      <c r="W99" s="71">
        <v>0.519614263647374</v>
      </c>
    </row>
    <row r="100">
      <c r="A100" s="79" t="s">
        <v>172</v>
      </c>
      <c r="B100" s="71" t="s">
        <v>174</v>
      </c>
      <c r="C100" s="71">
        <f t="shared" si="31"/>
        <v>0.03673703106</v>
      </c>
      <c r="D100" s="71">
        <f t="shared" si="32"/>
        <v>0.03495170671</v>
      </c>
      <c r="E100" s="53">
        <f t="shared" si="3"/>
        <v>0.7117370311</v>
      </c>
      <c r="F100" s="53">
        <f>(G100*'Similarity coverage'!C99*'Dataset lengths'!$B$2+H100*'Similarity coverage'!D99*'Dataset lengths'!$C$2+I100*'Similarity coverage'!E99*'Dataset lengths'!$D$2+L100*'Similarity coverage'!H99*'Dataset lengths'!$G$2+M100*'Similarity coverage'!I99*'Dataset lengths'!$H$2+R100*'Similarity coverage'!N99*'Dataset lengths'!$M$2+S100*'Similarity coverage'!O99*'Dataset lengths'!$N$2+T100*'Similarity coverage'!P99*'Dataset lengths'!$O$2+U100*'Similarity coverage'!Q99*'Dataset lengths'!$P$2+V100*'Similarity coverage'!R99*'Dataset lengths'!$Q$2+W100*'Similarity coverage'!S99*'Dataset lengths'!$R$2)/('Similarity coverage'!C99*'Dataset lengths'!$B$2+'Similarity coverage'!D99*'Dataset lengths'!$C$2+'Similarity coverage'!E99*'Dataset lengths'!$D$2+'Similarity coverage'!H99*'Dataset lengths'!$G$2+'Similarity coverage'!I99*'Dataset lengths'!$H$2+'Similarity coverage'!N99*'Dataset lengths'!$M$2+'Similarity coverage'!O99*'Dataset lengths'!$N$2+'Similarity coverage'!P99*'Dataset lengths'!$O$2+'Similarity coverage'!Q99*'Dataset lengths'!$P$2+'Similarity coverage'!R99*'Dataset lengths'!$Q$2+'Similarity coverage'!S99*'Dataset lengths'!$R$2)</f>
        <v>0.6549517067</v>
      </c>
      <c r="G100" s="71">
        <v>0.557194985145211</v>
      </c>
      <c r="H100" s="71">
        <v>0.733140789018818</v>
      </c>
      <c r="I100" s="71">
        <v>0.793022392609901</v>
      </c>
      <c r="J100" s="71">
        <v>0.851973439174381</v>
      </c>
      <c r="K100" s="71">
        <v>0.854777528471215</v>
      </c>
      <c r="L100" s="71">
        <v>0.853145404624704</v>
      </c>
      <c r="M100" s="71">
        <v>0.81407113673118</v>
      </c>
      <c r="N100" s="71">
        <v>0.764024528517545</v>
      </c>
      <c r="O100" s="71">
        <v>0.852038584520747</v>
      </c>
      <c r="P100" s="71">
        <v>0.787417623803388</v>
      </c>
      <c r="Q100" s="71">
        <v>0.76964647151153</v>
      </c>
      <c r="R100" s="71">
        <v>0.88360962497469</v>
      </c>
      <c r="S100" s="71">
        <v>0.491864790617683</v>
      </c>
      <c r="T100" s="71">
        <v>0.879492649424996</v>
      </c>
      <c r="U100" s="71">
        <v>0.754295867083603</v>
      </c>
      <c r="V100" s="71">
        <v>0.515679897485838</v>
      </c>
      <c r="W100" s="71">
        <v>0.553589803958755</v>
      </c>
    </row>
    <row r="101">
      <c r="A101" s="79" t="s">
        <v>168</v>
      </c>
      <c r="B101" s="71" t="s">
        <v>174</v>
      </c>
      <c r="C101" s="71">
        <f t="shared" si="31"/>
        <v>0.03653956049</v>
      </c>
      <c r="D101" s="71">
        <f t="shared" si="32"/>
        <v>0.03266237254</v>
      </c>
      <c r="E101" s="53">
        <f t="shared" si="3"/>
        <v>0.7115395605</v>
      </c>
      <c r="F101" s="53">
        <f>(G101*'Similarity coverage'!C100*'Dataset lengths'!$B$2+H101*'Similarity coverage'!D100*'Dataset lengths'!$C$2+I101*'Similarity coverage'!E100*'Dataset lengths'!$D$2+L101*'Similarity coverage'!H100*'Dataset lengths'!$G$2+M101*'Similarity coverage'!I100*'Dataset lengths'!$H$2+R101*'Similarity coverage'!N100*'Dataset lengths'!$M$2+S101*'Similarity coverage'!O100*'Dataset lengths'!$N$2+T101*'Similarity coverage'!P100*'Dataset lengths'!$O$2+U101*'Similarity coverage'!Q100*'Dataset lengths'!$P$2+V101*'Similarity coverage'!R100*'Dataset lengths'!$Q$2+W101*'Similarity coverage'!S100*'Dataset lengths'!$R$2)/('Similarity coverage'!C100*'Dataset lengths'!$B$2+'Similarity coverage'!D100*'Dataset lengths'!$C$2+'Similarity coverage'!E100*'Dataset lengths'!$D$2+'Similarity coverage'!H100*'Dataset lengths'!$G$2+'Similarity coverage'!I100*'Dataset lengths'!$H$2+'Similarity coverage'!N100*'Dataset lengths'!$M$2+'Similarity coverage'!O100*'Dataset lengths'!$N$2+'Similarity coverage'!P100*'Dataset lengths'!$O$2+'Similarity coverage'!Q100*'Dataset lengths'!$P$2+'Similarity coverage'!R100*'Dataset lengths'!$Q$2+'Similarity coverage'!S100*'Dataset lengths'!$R$2)</f>
        <v>0.6526623725</v>
      </c>
      <c r="G101" s="71">
        <v>0.545088193444942</v>
      </c>
      <c r="H101" s="71">
        <v>0.743751847577313</v>
      </c>
      <c r="I101" s="71">
        <v>0.787590320538114</v>
      </c>
      <c r="J101" s="71">
        <v>0.849399013430648</v>
      </c>
      <c r="K101" s="71">
        <v>0.854156649984205</v>
      </c>
      <c r="L101" s="71">
        <v>0.851177565608988</v>
      </c>
      <c r="M101" s="71">
        <v>0.816797648615349</v>
      </c>
      <c r="N101" s="71">
        <v>0.766778882063856</v>
      </c>
      <c r="O101" s="71">
        <v>0.84641940614803</v>
      </c>
      <c r="P101" s="71">
        <v>0.797461611285452</v>
      </c>
      <c r="Q101" s="71">
        <v>0.77237065812089</v>
      </c>
      <c r="R101" s="71">
        <v>0.87408071583571</v>
      </c>
      <c r="S101" s="71">
        <v>0.505055541802024</v>
      </c>
      <c r="T101" s="71">
        <v>0.876154494126065</v>
      </c>
      <c r="U101" s="71">
        <v>0.757750920432579</v>
      </c>
      <c r="V101" s="71">
        <v>0.509414193807636</v>
      </c>
      <c r="W101" s="71">
        <v>0.560073723561147</v>
      </c>
    </row>
    <row r="102">
      <c r="A102" s="79" t="s">
        <v>168</v>
      </c>
      <c r="B102" s="71" t="s">
        <v>175</v>
      </c>
      <c r="C102" s="71">
        <f t="shared" si="31"/>
        <v>0.03620244726</v>
      </c>
      <c r="D102" s="71">
        <f t="shared" si="32"/>
        <v>0.03183132153</v>
      </c>
      <c r="E102" s="53">
        <f t="shared" si="3"/>
        <v>0.7112024473</v>
      </c>
      <c r="F102" s="53">
        <f>(G102*'Similarity coverage'!C101*'Dataset lengths'!$B$2+H102*'Similarity coverage'!D101*'Dataset lengths'!$C$2+I102*'Similarity coverage'!E101*'Dataset lengths'!$D$2+L102*'Similarity coverage'!H101*'Dataset lengths'!$G$2+M102*'Similarity coverage'!I101*'Dataset lengths'!$H$2+R102*'Similarity coverage'!N101*'Dataset lengths'!$M$2+S102*'Similarity coverage'!O101*'Dataset lengths'!$N$2+T102*'Similarity coverage'!P101*'Dataset lengths'!$O$2+U102*'Similarity coverage'!Q101*'Dataset lengths'!$P$2+V102*'Similarity coverage'!R101*'Dataset lengths'!$Q$2+W102*'Similarity coverage'!S101*'Dataset lengths'!$R$2)/('Similarity coverage'!C101*'Dataset lengths'!$B$2+'Similarity coverage'!D101*'Dataset lengths'!$C$2+'Similarity coverage'!E101*'Dataset lengths'!$D$2+'Similarity coverage'!H101*'Dataset lengths'!$G$2+'Similarity coverage'!I101*'Dataset lengths'!$H$2+'Similarity coverage'!N101*'Dataset lengths'!$M$2+'Similarity coverage'!O101*'Dataset lengths'!$N$2+'Similarity coverage'!P101*'Dataset lengths'!$O$2+'Similarity coverage'!Q101*'Dataset lengths'!$P$2+'Similarity coverage'!R101*'Dataset lengths'!$Q$2+'Similarity coverage'!S101*'Dataset lengths'!$R$2)</f>
        <v>0.6518313215</v>
      </c>
      <c r="G102" s="71">
        <v>0.546186348356902</v>
      </c>
      <c r="H102" s="71">
        <v>0.739437773535112</v>
      </c>
      <c r="I102" s="71">
        <v>0.781095024570946</v>
      </c>
      <c r="J102" s="71">
        <v>0.844354361328174</v>
      </c>
      <c r="K102" s="71">
        <v>0.849271314730528</v>
      </c>
      <c r="L102" s="71">
        <v>0.846170519571005</v>
      </c>
      <c r="M102" s="71">
        <v>0.813667643527589</v>
      </c>
      <c r="N102" s="71">
        <v>0.760844986171681</v>
      </c>
      <c r="O102" s="71">
        <v>0.843890991064569</v>
      </c>
      <c r="P102" s="71">
        <v>0.804530098889593</v>
      </c>
      <c r="Q102" s="71">
        <v>0.758616965979965</v>
      </c>
      <c r="R102" s="71">
        <v>0.869032142415746</v>
      </c>
      <c r="S102" s="71">
        <v>0.50668854835206</v>
      </c>
      <c r="T102" s="71">
        <v>0.878602474678615</v>
      </c>
      <c r="U102" s="71">
        <v>0.775666315826439</v>
      </c>
      <c r="V102" s="71">
        <v>0.519833641642489</v>
      </c>
      <c r="W102" s="71">
        <v>0.546846487404667</v>
      </c>
    </row>
    <row r="103">
      <c r="A103" s="79" t="s">
        <v>168</v>
      </c>
      <c r="B103" s="71" t="s">
        <v>175</v>
      </c>
      <c r="C103" s="71">
        <f t="shared" si="31"/>
        <v>0.03620244726</v>
      </c>
      <c r="D103" s="71">
        <f t="shared" si="32"/>
        <v>0.03183132153</v>
      </c>
      <c r="E103" s="53">
        <f t="shared" si="3"/>
        <v>0.7112024473</v>
      </c>
      <c r="F103" s="53">
        <f>(G103*'Similarity coverage'!C102*'Dataset lengths'!$B$2+H103*'Similarity coverage'!D102*'Dataset lengths'!$C$2+I103*'Similarity coverage'!E102*'Dataset lengths'!$D$2+L103*'Similarity coverage'!H102*'Dataset lengths'!$G$2+M103*'Similarity coverage'!I102*'Dataset lengths'!$H$2+R103*'Similarity coverage'!N102*'Dataset lengths'!$M$2+S103*'Similarity coverage'!O102*'Dataset lengths'!$N$2+T103*'Similarity coverage'!P102*'Dataset lengths'!$O$2+U103*'Similarity coverage'!Q102*'Dataset lengths'!$P$2+V103*'Similarity coverage'!R102*'Dataset lengths'!$Q$2+W103*'Similarity coverage'!S102*'Dataset lengths'!$R$2)/('Similarity coverage'!C102*'Dataset lengths'!$B$2+'Similarity coverage'!D102*'Dataset lengths'!$C$2+'Similarity coverage'!E102*'Dataset lengths'!$D$2+'Similarity coverage'!H102*'Dataset lengths'!$G$2+'Similarity coverage'!I102*'Dataset lengths'!$H$2+'Similarity coverage'!N102*'Dataset lengths'!$M$2+'Similarity coverage'!O102*'Dataset lengths'!$N$2+'Similarity coverage'!P102*'Dataset lengths'!$O$2+'Similarity coverage'!Q102*'Dataset lengths'!$P$2+'Similarity coverage'!R102*'Dataset lengths'!$Q$2+'Similarity coverage'!S102*'Dataset lengths'!$R$2)</f>
        <v>0.6518313215</v>
      </c>
      <c r="G103" s="71">
        <v>0.546186348356902</v>
      </c>
      <c r="H103" s="71">
        <v>0.739437773535112</v>
      </c>
      <c r="I103" s="71">
        <v>0.781095024570946</v>
      </c>
      <c r="J103" s="71">
        <v>0.844354361328174</v>
      </c>
      <c r="K103" s="71">
        <v>0.849271314730528</v>
      </c>
      <c r="L103" s="71">
        <v>0.846170519571005</v>
      </c>
      <c r="M103" s="71">
        <v>0.813667643527589</v>
      </c>
      <c r="N103" s="71">
        <v>0.760844986171681</v>
      </c>
      <c r="O103" s="71">
        <v>0.843890991064569</v>
      </c>
      <c r="P103" s="71">
        <v>0.804530098889593</v>
      </c>
      <c r="Q103" s="71">
        <v>0.758616965979965</v>
      </c>
      <c r="R103" s="71">
        <v>0.869032142415746</v>
      </c>
      <c r="S103" s="71">
        <v>0.50668854835206</v>
      </c>
      <c r="T103" s="71">
        <v>0.878602474678615</v>
      </c>
      <c r="U103" s="71">
        <v>0.775666315826439</v>
      </c>
      <c r="V103" s="71">
        <v>0.519833641642489</v>
      </c>
      <c r="W103" s="71">
        <v>0.546846487404667</v>
      </c>
    </row>
    <row r="104">
      <c r="A104" s="79" t="s">
        <v>170</v>
      </c>
      <c r="B104" s="71" t="s">
        <v>176</v>
      </c>
      <c r="C104" s="71">
        <f t="shared" si="31"/>
        <v>0.03617742151</v>
      </c>
      <c r="D104" s="71">
        <f t="shared" si="32"/>
        <v>0.03755622386</v>
      </c>
      <c r="E104" s="53">
        <f t="shared" si="3"/>
        <v>0.7111774215</v>
      </c>
      <c r="F104" s="53">
        <f>(G104*'Similarity coverage'!C103*'Dataset lengths'!$B$2+H104*'Similarity coverage'!D103*'Dataset lengths'!$C$2+I104*'Similarity coverage'!E103*'Dataset lengths'!$D$2+L104*'Similarity coverage'!H103*'Dataset lengths'!$G$2+M104*'Similarity coverage'!I103*'Dataset lengths'!$H$2+R104*'Similarity coverage'!N103*'Dataset lengths'!$M$2+S104*'Similarity coverage'!O103*'Dataset lengths'!$N$2+T104*'Similarity coverage'!P103*'Dataset lengths'!$O$2+U104*'Similarity coverage'!Q103*'Dataset lengths'!$P$2+V104*'Similarity coverage'!R103*'Dataset lengths'!$Q$2+W104*'Similarity coverage'!S103*'Dataset lengths'!$R$2)/('Similarity coverage'!C103*'Dataset lengths'!$B$2+'Similarity coverage'!D103*'Dataset lengths'!$C$2+'Similarity coverage'!E103*'Dataset lengths'!$D$2+'Similarity coverage'!H103*'Dataset lengths'!$G$2+'Similarity coverage'!I103*'Dataset lengths'!$H$2+'Similarity coverage'!N103*'Dataset lengths'!$M$2+'Similarity coverage'!O103*'Dataset lengths'!$N$2+'Similarity coverage'!P103*'Dataset lengths'!$O$2+'Similarity coverage'!Q103*'Dataset lengths'!$P$2+'Similarity coverage'!R103*'Dataset lengths'!$Q$2+'Similarity coverage'!S103*'Dataset lengths'!$R$2)</f>
        <v>0.6575562239</v>
      </c>
      <c r="G104" s="71">
        <v>0.558166115079768</v>
      </c>
      <c r="H104" s="71">
        <v>0.725998046988484</v>
      </c>
      <c r="I104" s="71">
        <v>0.789325655788246</v>
      </c>
      <c r="J104" s="71">
        <v>0.851514381507001</v>
      </c>
      <c r="K104" s="71">
        <v>0.857207709025647</v>
      </c>
      <c r="L104" s="71">
        <v>0.853809540409045</v>
      </c>
      <c r="M104" s="71">
        <v>0.815452944084924</v>
      </c>
      <c r="N104" s="71">
        <v>0.765547184350865</v>
      </c>
      <c r="O104" s="71">
        <v>0.853965200950301</v>
      </c>
      <c r="P104" s="71">
        <v>0.784408616043958</v>
      </c>
      <c r="Q104" s="71">
        <v>0.77397651812382</v>
      </c>
      <c r="R104" s="71">
        <v>0.895061800178418</v>
      </c>
      <c r="S104" s="71">
        <v>0.476769535488904</v>
      </c>
      <c r="T104" s="71">
        <v>0.875041775693088</v>
      </c>
      <c r="U104" s="71">
        <v>0.759843648708087</v>
      </c>
      <c r="V104" s="71">
        <v>0.531517266584819</v>
      </c>
      <c r="W104" s="71">
        <v>0.541965307607989</v>
      </c>
    </row>
    <row r="105">
      <c r="A105" s="79" t="s">
        <v>172</v>
      </c>
      <c r="B105" s="71" t="s">
        <v>177</v>
      </c>
      <c r="C105" s="71">
        <f t="shared" si="31"/>
        <v>0.03561007026</v>
      </c>
      <c r="D105" s="71">
        <f t="shared" si="32"/>
        <v>0.03306950742</v>
      </c>
      <c r="E105" s="53">
        <f t="shared" si="3"/>
        <v>0.7106100703</v>
      </c>
      <c r="F105" s="53">
        <f>(G105*'Similarity coverage'!C104*'Dataset lengths'!$B$2+H105*'Similarity coverage'!D104*'Dataset lengths'!$C$2+I105*'Similarity coverage'!E104*'Dataset lengths'!$D$2+L105*'Similarity coverage'!H104*'Dataset lengths'!$G$2+M105*'Similarity coverage'!I104*'Dataset lengths'!$H$2+R105*'Similarity coverage'!N104*'Dataset lengths'!$M$2+S105*'Similarity coverage'!O104*'Dataset lengths'!$N$2+T105*'Similarity coverage'!P104*'Dataset lengths'!$O$2+U105*'Similarity coverage'!Q104*'Dataset lengths'!$P$2+V105*'Similarity coverage'!R104*'Dataset lengths'!$Q$2+W105*'Similarity coverage'!S104*'Dataset lengths'!$R$2)/('Similarity coverage'!C104*'Dataset lengths'!$B$2+'Similarity coverage'!D104*'Dataset lengths'!$C$2+'Similarity coverage'!E104*'Dataset lengths'!$D$2+'Similarity coverage'!H104*'Dataset lengths'!$G$2+'Similarity coverage'!I104*'Dataset lengths'!$H$2+'Similarity coverage'!N104*'Dataset lengths'!$M$2+'Similarity coverage'!O104*'Dataset lengths'!$N$2+'Similarity coverage'!P104*'Dataset lengths'!$O$2+'Similarity coverage'!Q104*'Dataset lengths'!$P$2+'Similarity coverage'!R104*'Dataset lengths'!$Q$2+'Similarity coverage'!S104*'Dataset lengths'!$R$2)</f>
        <v>0.6530695074</v>
      </c>
      <c r="G105" s="71">
        <v>0.551108931833576</v>
      </c>
      <c r="H105" s="71">
        <v>0.737303834933512</v>
      </c>
      <c r="I105" s="71">
        <v>0.794012421184289</v>
      </c>
      <c r="J105" s="71">
        <v>0.852303371258769</v>
      </c>
      <c r="K105" s="71">
        <v>0.855549002071789</v>
      </c>
      <c r="L105" s="71">
        <v>0.853530335620867</v>
      </c>
      <c r="M105" s="71">
        <v>0.813820010636586</v>
      </c>
      <c r="N105" s="71">
        <v>0.765219106573432</v>
      </c>
      <c r="O105" s="71">
        <v>0.85064992874725</v>
      </c>
      <c r="P105" s="71">
        <v>0.783569243612179</v>
      </c>
      <c r="Q105" s="71">
        <v>0.775040090979567</v>
      </c>
      <c r="R105" s="71">
        <v>0.887150182957522</v>
      </c>
      <c r="S105" s="71">
        <v>0.493216244314265</v>
      </c>
      <c r="T105" s="71">
        <v>0.875486863066279</v>
      </c>
      <c r="U105" s="71">
        <v>0.741972022794499</v>
      </c>
      <c r="V105" s="71">
        <v>0.504399490935532</v>
      </c>
      <c r="W105" s="71">
        <v>0.564710434549512</v>
      </c>
    </row>
    <row r="106">
      <c r="A106" s="79" t="s">
        <v>168</v>
      </c>
      <c r="B106" s="71" t="s">
        <v>178</v>
      </c>
      <c r="C106" s="71">
        <f t="shared" si="31"/>
        <v>0.03540344459</v>
      </c>
      <c r="D106" s="71">
        <f t="shared" si="32"/>
        <v>0.03272419054</v>
      </c>
      <c r="E106" s="53">
        <f t="shared" si="3"/>
        <v>0.7104034446</v>
      </c>
      <c r="F106" s="53">
        <f>(G106*'Similarity coverage'!C105*'Dataset lengths'!$B$2+H106*'Similarity coverage'!D105*'Dataset lengths'!$C$2+I106*'Similarity coverage'!E105*'Dataset lengths'!$D$2+L106*'Similarity coverage'!H105*'Dataset lengths'!$G$2+M106*'Similarity coverage'!I105*'Dataset lengths'!$H$2+R106*'Similarity coverage'!N105*'Dataset lengths'!$M$2+S106*'Similarity coverage'!O105*'Dataset lengths'!$N$2+T106*'Similarity coverage'!P105*'Dataset lengths'!$O$2+U106*'Similarity coverage'!Q105*'Dataset lengths'!$P$2+V106*'Similarity coverage'!R105*'Dataset lengths'!$Q$2+W106*'Similarity coverage'!S105*'Dataset lengths'!$R$2)/('Similarity coverage'!C105*'Dataset lengths'!$B$2+'Similarity coverage'!D105*'Dataset lengths'!$C$2+'Similarity coverage'!E105*'Dataset lengths'!$D$2+'Similarity coverage'!H105*'Dataset lengths'!$G$2+'Similarity coverage'!I105*'Dataset lengths'!$H$2+'Similarity coverage'!N105*'Dataset lengths'!$M$2+'Similarity coverage'!O105*'Dataset lengths'!$N$2+'Similarity coverage'!P105*'Dataset lengths'!$O$2+'Similarity coverage'!Q105*'Dataset lengths'!$P$2+'Similarity coverage'!R105*'Dataset lengths'!$Q$2+'Similarity coverage'!S105*'Dataset lengths'!$R$2)</f>
        <v>0.6527241905</v>
      </c>
      <c r="G106" s="71">
        <v>0.55132287687298</v>
      </c>
      <c r="H106" s="71">
        <v>0.725563492107321</v>
      </c>
      <c r="I106" s="71">
        <v>0.771474598669115</v>
      </c>
      <c r="J106" s="71">
        <v>0.839231445840439</v>
      </c>
      <c r="K106" s="71">
        <v>0.842998915113752</v>
      </c>
      <c r="L106" s="71">
        <v>0.840790175291693</v>
      </c>
      <c r="M106" s="71">
        <v>0.807804442591166</v>
      </c>
      <c r="N106" s="71">
        <v>0.751535451159244</v>
      </c>
      <c r="O106" s="71">
        <v>0.842949201276035</v>
      </c>
      <c r="P106" s="71">
        <v>0.808577850975776</v>
      </c>
      <c r="Q106" s="71">
        <v>0.745356807646572</v>
      </c>
      <c r="R106" s="71">
        <v>0.867392995201472</v>
      </c>
      <c r="S106" s="71">
        <v>0.499561238976042</v>
      </c>
      <c r="T106" s="71">
        <v>0.887726765829026</v>
      </c>
      <c r="U106" s="71">
        <v>0.792460118288327</v>
      </c>
      <c r="V106" s="71">
        <v>0.537438694726284</v>
      </c>
      <c r="W106" s="71">
        <v>0.532902491963565</v>
      </c>
    </row>
    <row r="107">
      <c r="A107" s="79" t="s">
        <v>179</v>
      </c>
      <c r="B107" s="71" t="s">
        <v>180</v>
      </c>
      <c r="C107" s="71">
        <f t="shared" si="31"/>
        <v>0.03522532646</v>
      </c>
      <c r="D107" s="71">
        <f t="shared" si="32"/>
        <v>0.03315775852</v>
      </c>
      <c r="E107" s="53">
        <f t="shared" si="3"/>
        <v>0.7102253265</v>
      </c>
      <c r="F107" s="53">
        <f>(G107*'Similarity coverage'!C106*'Dataset lengths'!$B$2+H107*'Similarity coverage'!D106*'Dataset lengths'!$C$2+I107*'Similarity coverage'!E106*'Dataset lengths'!$D$2+L107*'Similarity coverage'!H106*'Dataset lengths'!$G$2+M107*'Similarity coverage'!I106*'Dataset lengths'!$H$2+R107*'Similarity coverage'!N106*'Dataset lengths'!$M$2+S107*'Similarity coverage'!O106*'Dataset lengths'!$N$2+T107*'Similarity coverage'!P106*'Dataset lengths'!$O$2+U107*'Similarity coverage'!Q106*'Dataset lengths'!$P$2+V107*'Similarity coverage'!R106*'Dataset lengths'!$Q$2+W107*'Similarity coverage'!S106*'Dataset lengths'!$R$2)/('Similarity coverage'!C106*'Dataset lengths'!$B$2+'Similarity coverage'!D106*'Dataset lengths'!$C$2+'Similarity coverage'!E106*'Dataset lengths'!$D$2+'Similarity coverage'!H106*'Dataset lengths'!$G$2+'Similarity coverage'!I106*'Dataset lengths'!$H$2+'Similarity coverage'!N106*'Dataset lengths'!$M$2+'Similarity coverage'!O106*'Dataset lengths'!$N$2+'Similarity coverage'!P106*'Dataset lengths'!$O$2+'Similarity coverage'!Q106*'Dataset lengths'!$P$2+'Similarity coverage'!R106*'Dataset lengths'!$Q$2+'Similarity coverage'!S106*'Dataset lengths'!$R$2)</f>
        <v>0.6531577585</v>
      </c>
      <c r="G107" s="71">
        <v>0.557931130606953</v>
      </c>
      <c r="H107" s="71">
        <v>0.717885678996676</v>
      </c>
      <c r="I107" s="71">
        <v>0.772623533486787</v>
      </c>
      <c r="J107" s="71">
        <v>0.841225381132425</v>
      </c>
      <c r="K107" s="71">
        <v>0.845180476586078</v>
      </c>
      <c r="L107" s="71">
        <v>0.842539391337945</v>
      </c>
      <c r="M107" s="71">
        <v>0.799976292500678</v>
      </c>
      <c r="N107" s="71">
        <v>0.746274583393346</v>
      </c>
      <c r="O107" s="71">
        <v>0.84109503021483</v>
      </c>
      <c r="P107" s="71">
        <v>0.788305582663354</v>
      </c>
      <c r="Q107" s="71">
        <v>0.73940439990101</v>
      </c>
      <c r="R107" s="71">
        <v>0.886472668775622</v>
      </c>
      <c r="S107" s="71">
        <v>0.507161154927502</v>
      </c>
      <c r="T107" s="71">
        <v>0.889729659008384</v>
      </c>
      <c r="U107" s="71">
        <v>0.771316723724402</v>
      </c>
      <c r="V107" s="71">
        <v>0.53972173436341</v>
      </c>
      <c r="W107" s="71">
        <v>0.527120623378485</v>
      </c>
    </row>
    <row r="108">
      <c r="A108" s="79" t="s">
        <v>170</v>
      </c>
      <c r="B108" s="71" t="s">
        <v>181</v>
      </c>
      <c r="C108" s="71">
        <f t="shared" si="31"/>
        <v>0.03518581367</v>
      </c>
      <c r="D108" s="71">
        <f t="shared" si="32"/>
        <v>0.03706178661</v>
      </c>
      <c r="E108" s="53">
        <f t="shared" si="3"/>
        <v>0.7101858137</v>
      </c>
      <c r="F108" s="53">
        <f>(G108*'Similarity coverage'!C107*'Dataset lengths'!$B$2+H108*'Similarity coverage'!D107*'Dataset lengths'!$C$2+I108*'Similarity coverage'!E107*'Dataset lengths'!$D$2+L108*'Similarity coverage'!H107*'Dataset lengths'!$G$2+M108*'Similarity coverage'!I107*'Dataset lengths'!$H$2+R108*'Similarity coverage'!N107*'Dataset lengths'!$M$2+S108*'Similarity coverage'!O107*'Dataset lengths'!$N$2+T108*'Similarity coverage'!P107*'Dataset lengths'!$O$2+U108*'Similarity coverage'!Q107*'Dataset lengths'!$P$2+V108*'Similarity coverage'!R107*'Dataset lengths'!$Q$2+W108*'Similarity coverage'!S107*'Dataset lengths'!$R$2)/('Similarity coverage'!C107*'Dataset lengths'!$B$2+'Similarity coverage'!D107*'Dataset lengths'!$C$2+'Similarity coverage'!E107*'Dataset lengths'!$D$2+'Similarity coverage'!H107*'Dataset lengths'!$G$2+'Similarity coverage'!I107*'Dataset lengths'!$H$2+'Similarity coverage'!N107*'Dataset lengths'!$M$2+'Similarity coverage'!O107*'Dataset lengths'!$N$2+'Similarity coverage'!P107*'Dataset lengths'!$O$2+'Similarity coverage'!Q107*'Dataset lengths'!$P$2+'Similarity coverage'!R107*'Dataset lengths'!$Q$2+'Similarity coverage'!S107*'Dataset lengths'!$R$2)</f>
        <v>0.6570617866</v>
      </c>
      <c r="G108" s="71">
        <v>0.56920348850839</v>
      </c>
      <c r="H108" s="71">
        <v>0.713099991070596</v>
      </c>
      <c r="I108" s="71">
        <v>0.773643934650103</v>
      </c>
      <c r="J108" s="71">
        <v>0.844468777265893</v>
      </c>
      <c r="K108" s="71">
        <v>0.850455080791982</v>
      </c>
      <c r="L108" s="71">
        <v>0.84672383187034</v>
      </c>
      <c r="M108" s="71">
        <v>0.811458388650864</v>
      </c>
      <c r="N108" s="71">
        <v>0.758863021449955</v>
      </c>
      <c r="O108" s="71">
        <v>0.851799012708584</v>
      </c>
      <c r="P108" s="71">
        <v>0.795593546891373</v>
      </c>
      <c r="Q108" s="71">
        <v>0.759716541301915</v>
      </c>
      <c r="R108" s="71">
        <v>0.890712596236544</v>
      </c>
      <c r="S108" s="71">
        <v>0.460320815571733</v>
      </c>
      <c r="T108" s="71">
        <v>0.884833697903286</v>
      </c>
      <c r="U108" s="71">
        <v>0.801055349976753</v>
      </c>
      <c r="V108" s="71">
        <v>0.561555215376004</v>
      </c>
      <c r="W108" s="71">
        <v>0.499436640570001</v>
      </c>
    </row>
    <row r="109">
      <c r="A109" s="79" t="s">
        <v>170</v>
      </c>
      <c r="B109" s="71" t="s">
        <v>177</v>
      </c>
      <c r="C109" s="71">
        <f t="shared" si="31"/>
        <v>0.03515258721</v>
      </c>
      <c r="D109" s="71">
        <f t="shared" si="32"/>
        <v>0.03792420335</v>
      </c>
      <c r="E109" s="53">
        <f t="shared" si="3"/>
        <v>0.7101525872</v>
      </c>
      <c r="F109" s="53">
        <f>(G109*'Similarity coverage'!C108*'Dataset lengths'!$B$2+H109*'Similarity coverage'!D108*'Dataset lengths'!$C$2+I109*'Similarity coverage'!E108*'Dataset lengths'!$D$2+L109*'Similarity coverage'!H108*'Dataset lengths'!$G$2+M109*'Similarity coverage'!I108*'Dataset lengths'!$H$2+R109*'Similarity coverage'!N108*'Dataset lengths'!$M$2+S109*'Similarity coverage'!O108*'Dataset lengths'!$N$2+T109*'Similarity coverage'!P108*'Dataset lengths'!$O$2+U109*'Similarity coverage'!Q108*'Dataset lengths'!$P$2+V109*'Similarity coverage'!R108*'Dataset lengths'!$Q$2+W109*'Similarity coverage'!S108*'Dataset lengths'!$R$2)/('Similarity coverage'!C108*'Dataset lengths'!$B$2+'Similarity coverage'!D108*'Dataset lengths'!$C$2+'Similarity coverage'!E108*'Dataset lengths'!$D$2+'Similarity coverage'!H108*'Dataset lengths'!$G$2+'Similarity coverage'!I108*'Dataset lengths'!$H$2+'Similarity coverage'!N108*'Dataset lengths'!$M$2+'Similarity coverage'!O108*'Dataset lengths'!$N$2+'Similarity coverage'!P108*'Dataset lengths'!$O$2+'Similarity coverage'!Q108*'Dataset lengths'!$P$2+'Similarity coverage'!R108*'Dataset lengths'!$Q$2+'Similarity coverage'!S108*'Dataset lengths'!$R$2)</f>
        <v>0.6579242034</v>
      </c>
      <c r="G109" s="71">
        <v>0.56513823787063</v>
      </c>
      <c r="H109" s="71">
        <v>0.717427518038441</v>
      </c>
      <c r="I109" s="71">
        <v>0.78395956554758</v>
      </c>
      <c r="J109" s="71">
        <v>0.849618755908666</v>
      </c>
      <c r="K109" s="71">
        <v>0.856460681397635</v>
      </c>
      <c r="L109" s="71">
        <v>0.852117929956329</v>
      </c>
      <c r="M109" s="71">
        <v>0.814738441921162</v>
      </c>
      <c r="N109" s="71">
        <v>0.760601646197334</v>
      </c>
      <c r="O109" s="71">
        <v>0.856321468623824</v>
      </c>
      <c r="P109" s="71">
        <v>0.791405061702856</v>
      </c>
      <c r="Q109" s="71">
        <v>0.765904465180556</v>
      </c>
      <c r="R109" s="71">
        <v>0.898886477011724</v>
      </c>
      <c r="S109" s="71">
        <v>0.442591030171344</v>
      </c>
      <c r="T109" s="71">
        <v>0.880605367857973</v>
      </c>
      <c r="U109" s="71">
        <v>0.791130620325063</v>
      </c>
      <c r="V109" s="71">
        <v>0.549600939565479</v>
      </c>
      <c r="W109" s="71">
        <v>0.515482331088993</v>
      </c>
    </row>
    <row r="110">
      <c r="A110" s="79" t="s">
        <v>182</v>
      </c>
      <c r="B110" s="71" t="s">
        <v>180</v>
      </c>
      <c r="C110" s="71">
        <f t="shared" si="31"/>
        <v>0.03514657531</v>
      </c>
      <c r="D110" s="71">
        <f t="shared" si="32"/>
        <v>0.0342398857</v>
      </c>
      <c r="E110" s="53">
        <f t="shared" si="3"/>
        <v>0.7101465753</v>
      </c>
      <c r="F110" s="53">
        <f>(G110*'Similarity coverage'!C109*'Dataset lengths'!$B$2+H110*'Similarity coverage'!D109*'Dataset lengths'!$C$2+I110*'Similarity coverage'!E109*'Dataset lengths'!$D$2+L110*'Similarity coverage'!H109*'Dataset lengths'!$G$2+M110*'Similarity coverage'!I109*'Dataset lengths'!$H$2+R110*'Similarity coverage'!N109*'Dataset lengths'!$M$2+S110*'Similarity coverage'!O109*'Dataset lengths'!$N$2+T110*'Similarity coverage'!P109*'Dataset lengths'!$O$2+U110*'Similarity coverage'!Q109*'Dataset lengths'!$P$2+V110*'Similarity coverage'!R109*'Dataset lengths'!$Q$2+W110*'Similarity coverage'!S109*'Dataset lengths'!$R$2)/('Similarity coverage'!C109*'Dataset lengths'!$B$2+'Similarity coverage'!D109*'Dataset lengths'!$C$2+'Similarity coverage'!E109*'Dataset lengths'!$D$2+'Similarity coverage'!H109*'Dataset lengths'!$G$2+'Similarity coverage'!I109*'Dataset lengths'!$H$2+'Similarity coverage'!N109*'Dataset lengths'!$M$2+'Similarity coverage'!O109*'Dataset lengths'!$N$2+'Similarity coverage'!P109*'Dataset lengths'!$O$2+'Similarity coverage'!Q109*'Dataset lengths'!$P$2+'Similarity coverage'!R109*'Dataset lengths'!$Q$2+'Similarity coverage'!S109*'Dataset lengths'!$R$2)</f>
        <v>0.6542398857</v>
      </c>
      <c r="G110" s="71">
        <v>0.557807289228026</v>
      </c>
      <c r="H110" s="71">
        <v>0.72485023321943</v>
      </c>
      <c r="I110" s="71">
        <v>0.783161054474677</v>
      </c>
      <c r="J110" s="71">
        <v>0.853205740138455</v>
      </c>
      <c r="K110" s="71">
        <v>0.857094500104838</v>
      </c>
      <c r="L110" s="71">
        <v>0.854810996074751</v>
      </c>
      <c r="M110" s="71">
        <v>0.817350235149408</v>
      </c>
      <c r="N110" s="71">
        <v>0.768236672233753</v>
      </c>
      <c r="O110" s="71">
        <v>0.851927405985163</v>
      </c>
      <c r="P110" s="71">
        <v>0.800611352147217</v>
      </c>
      <c r="Q110" s="71">
        <v>0.763537303027708</v>
      </c>
      <c r="R110" s="71">
        <v>0.888221092470848</v>
      </c>
      <c r="S110" s="71">
        <v>0.473338612860381</v>
      </c>
      <c r="T110" s="71">
        <v>0.877044668872447</v>
      </c>
      <c r="U110" s="71">
        <v>0.778010718613511</v>
      </c>
      <c r="V110" s="71">
        <v>0.528756051919499</v>
      </c>
      <c r="W110" s="71">
        <v>0.528261375487105</v>
      </c>
    </row>
    <row r="111">
      <c r="A111" s="79" t="s">
        <v>182</v>
      </c>
      <c r="B111" s="71" t="s">
        <v>183</v>
      </c>
      <c r="C111" s="71">
        <f t="shared" si="31"/>
        <v>0.03458528689</v>
      </c>
      <c r="D111" s="71">
        <f t="shared" si="32"/>
        <v>0.03166029949</v>
      </c>
      <c r="E111" s="53">
        <f t="shared" si="3"/>
        <v>0.7095852869</v>
      </c>
      <c r="F111" s="53">
        <f>(G111*'Similarity coverage'!C110*'Dataset lengths'!$B$2+H111*'Similarity coverage'!D110*'Dataset lengths'!$C$2+I111*'Similarity coverage'!E110*'Dataset lengths'!$D$2+L111*'Similarity coverage'!H110*'Dataset lengths'!$G$2+M111*'Similarity coverage'!I110*'Dataset lengths'!$H$2+R111*'Similarity coverage'!N110*'Dataset lengths'!$M$2+S111*'Similarity coverage'!O110*'Dataset lengths'!$N$2+T111*'Similarity coverage'!P110*'Dataset lengths'!$O$2+U111*'Similarity coverage'!Q110*'Dataset lengths'!$P$2+V111*'Similarity coverage'!R110*'Dataset lengths'!$Q$2+W111*'Similarity coverage'!S110*'Dataset lengths'!$R$2)/('Similarity coverage'!C110*'Dataset lengths'!$B$2+'Similarity coverage'!D110*'Dataset lengths'!$C$2+'Similarity coverage'!E110*'Dataset lengths'!$D$2+'Similarity coverage'!H110*'Dataset lengths'!$G$2+'Similarity coverage'!I110*'Dataset lengths'!$H$2+'Similarity coverage'!N110*'Dataset lengths'!$M$2+'Similarity coverage'!O110*'Dataset lengths'!$N$2+'Similarity coverage'!P110*'Dataset lengths'!$O$2+'Similarity coverage'!Q110*'Dataset lengths'!$P$2+'Similarity coverage'!R110*'Dataset lengths'!$Q$2+'Similarity coverage'!S110*'Dataset lengths'!$R$2)</f>
        <v>0.6516602995</v>
      </c>
      <c r="G111" s="71">
        <v>0.550325002303962</v>
      </c>
      <c r="H111" s="71">
        <v>0.732594295643149</v>
      </c>
      <c r="I111" s="71">
        <v>0.790501624828392</v>
      </c>
      <c r="J111" s="71">
        <v>0.856192176991959</v>
      </c>
      <c r="K111" s="71">
        <v>0.860005203372072</v>
      </c>
      <c r="L111" s="71">
        <v>0.857809590929684</v>
      </c>
      <c r="M111" s="71">
        <v>0.820931203229416</v>
      </c>
      <c r="N111" s="71">
        <v>0.773881484735756</v>
      </c>
      <c r="O111" s="71">
        <v>0.85384398048247</v>
      </c>
      <c r="P111" s="71">
        <v>0.798244020318667</v>
      </c>
      <c r="Q111" s="71">
        <v>0.776092413064625</v>
      </c>
      <c r="R111" s="71">
        <v>0.888439645432751</v>
      </c>
      <c r="S111" s="71">
        <v>0.469875512762891</v>
      </c>
      <c r="T111" s="71">
        <v>0.87882501836521</v>
      </c>
      <c r="U111" s="71">
        <v>0.76278167507135</v>
      </c>
      <c r="V111" s="71">
        <v>0.50839178428603</v>
      </c>
      <c r="W111" s="71">
        <v>0.544962802923066</v>
      </c>
    </row>
    <row r="112">
      <c r="A112" s="79" t="s">
        <v>168</v>
      </c>
      <c r="B112" s="71" t="s">
        <v>177</v>
      </c>
      <c r="C112" s="71">
        <f t="shared" si="31"/>
        <v>0.03420607352</v>
      </c>
      <c r="D112" s="71">
        <f t="shared" si="32"/>
        <v>0.03060710434</v>
      </c>
      <c r="E112" s="53">
        <f t="shared" si="3"/>
        <v>0.7092060735</v>
      </c>
      <c r="F112" s="53">
        <f>(G112*'Similarity coverage'!C111*'Dataset lengths'!$B$2+H112*'Similarity coverage'!D111*'Dataset lengths'!$C$2+I112*'Similarity coverage'!E111*'Dataset lengths'!$D$2+L112*'Similarity coverage'!H111*'Dataset lengths'!$G$2+M112*'Similarity coverage'!I111*'Dataset lengths'!$H$2+R112*'Similarity coverage'!N111*'Dataset lengths'!$M$2+S112*'Similarity coverage'!O111*'Dataset lengths'!$N$2+T112*'Similarity coverage'!P111*'Dataset lengths'!$O$2+U112*'Similarity coverage'!Q111*'Dataset lengths'!$P$2+V112*'Similarity coverage'!R111*'Dataset lengths'!$Q$2+W112*'Similarity coverage'!S111*'Dataset lengths'!$R$2)/('Similarity coverage'!C111*'Dataset lengths'!$B$2+'Similarity coverage'!D111*'Dataset lengths'!$C$2+'Similarity coverage'!E111*'Dataset lengths'!$D$2+'Similarity coverage'!H111*'Dataset lengths'!$G$2+'Similarity coverage'!I111*'Dataset lengths'!$H$2+'Similarity coverage'!N111*'Dataset lengths'!$M$2+'Similarity coverage'!O111*'Dataset lengths'!$N$2+'Similarity coverage'!P111*'Dataset lengths'!$O$2+'Similarity coverage'!Q111*'Dataset lengths'!$P$2+'Similarity coverage'!R111*'Dataset lengths'!$Q$2+'Similarity coverage'!S111*'Dataset lengths'!$R$2)</f>
        <v>0.6506071043</v>
      </c>
      <c r="G112" s="71">
        <v>0.541142505285321</v>
      </c>
      <c r="H112" s="71">
        <v>0.742708611267979</v>
      </c>
      <c r="I112" s="71">
        <v>0.789278421175808</v>
      </c>
      <c r="J112" s="71">
        <v>0.85058352736586</v>
      </c>
      <c r="K112" s="71">
        <v>0.855291638137726</v>
      </c>
      <c r="L112" s="71">
        <v>0.852292626022188</v>
      </c>
      <c r="M112" s="71">
        <v>0.816741721565494</v>
      </c>
      <c r="N112" s="71">
        <v>0.767883473072219</v>
      </c>
      <c r="O112" s="71">
        <v>0.846449531944769</v>
      </c>
      <c r="P112" s="71">
        <v>0.792663282653487</v>
      </c>
      <c r="Q112" s="71">
        <v>0.776186919538408</v>
      </c>
      <c r="R112" s="71">
        <v>0.878255077408061</v>
      </c>
      <c r="S112" s="71">
        <v>0.498081075403596</v>
      </c>
      <c r="T112" s="71">
        <v>0.877489756245638</v>
      </c>
      <c r="U112" s="71">
        <v>0.738637335516271</v>
      </c>
      <c r="V112" s="71">
        <v>0.49941006868594</v>
      </c>
      <c r="W112" s="71">
        <v>0.567229610149092</v>
      </c>
    </row>
    <row r="113">
      <c r="A113" s="79" t="s">
        <v>172</v>
      </c>
      <c r="B113" s="71" t="s">
        <v>175</v>
      </c>
      <c r="C113" s="71">
        <f t="shared" si="31"/>
        <v>0.03415518431</v>
      </c>
      <c r="D113" s="71">
        <f t="shared" si="32"/>
        <v>0.03382647965</v>
      </c>
      <c r="E113" s="53">
        <f t="shared" si="3"/>
        <v>0.7091551843</v>
      </c>
      <c r="F113" s="53">
        <f>(G113*'Similarity coverage'!C112*'Dataset lengths'!$B$2+H113*'Similarity coverage'!D112*'Dataset lengths'!$C$2+I113*'Similarity coverage'!E112*'Dataset lengths'!$D$2+L113*'Similarity coverage'!H112*'Dataset lengths'!$G$2+M113*'Similarity coverage'!I112*'Dataset lengths'!$H$2+R113*'Similarity coverage'!N112*'Dataset lengths'!$M$2+S113*'Similarity coverage'!O112*'Dataset lengths'!$N$2+T113*'Similarity coverage'!P112*'Dataset lengths'!$O$2+U113*'Similarity coverage'!Q112*'Dataset lengths'!$P$2+V113*'Similarity coverage'!R112*'Dataset lengths'!$Q$2+W113*'Similarity coverage'!S112*'Dataset lengths'!$R$2)/('Similarity coverage'!C112*'Dataset lengths'!$B$2+'Similarity coverage'!D112*'Dataset lengths'!$C$2+'Similarity coverage'!E112*'Dataset lengths'!$D$2+'Similarity coverage'!H112*'Dataset lengths'!$G$2+'Similarity coverage'!I112*'Dataset lengths'!$H$2+'Similarity coverage'!N112*'Dataset lengths'!$M$2+'Similarity coverage'!O112*'Dataset lengths'!$N$2+'Similarity coverage'!P112*'Dataset lengths'!$O$2+'Similarity coverage'!Q112*'Dataset lengths'!$P$2+'Similarity coverage'!R112*'Dataset lengths'!$Q$2+'Similarity coverage'!S112*'Dataset lengths'!$R$2)</f>
        <v>0.6538264797</v>
      </c>
      <c r="G113" s="71">
        <v>0.562057670028996</v>
      </c>
      <c r="H113" s="71">
        <v>0.727236731462828</v>
      </c>
      <c r="I113" s="71">
        <v>0.786199989096622</v>
      </c>
      <c r="J113" s="71">
        <v>0.847756676697038</v>
      </c>
      <c r="K113" s="71">
        <v>0.850652371134252</v>
      </c>
      <c r="L113" s="71">
        <v>0.849031782032849</v>
      </c>
      <c r="M113" s="71">
        <v>0.811509677847804</v>
      </c>
      <c r="N113" s="71">
        <v>0.75770518810514</v>
      </c>
      <c r="O113" s="71">
        <v>0.851309109871136</v>
      </c>
      <c r="P113" s="71">
        <v>0.795256792682216</v>
      </c>
      <c r="Q113" s="71">
        <v>0.758478956526187</v>
      </c>
      <c r="R113" s="71">
        <v>0.876069547789029</v>
      </c>
      <c r="S113" s="71">
        <v>0.481214048389864</v>
      </c>
      <c r="T113" s="71">
        <v>0.878379930992019</v>
      </c>
      <c r="U113" s="71">
        <v>0.767500572163181</v>
      </c>
      <c r="V113" s="71">
        <v>0.528385073273862</v>
      </c>
      <c r="W113" s="71">
        <v>0.533122004347079</v>
      </c>
    </row>
    <row r="114">
      <c r="A114" s="81" t="s">
        <v>172</v>
      </c>
      <c r="B114" s="71" t="s">
        <v>184</v>
      </c>
      <c r="C114" s="71">
        <f t="shared" si="31"/>
        <v>0.02935278426</v>
      </c>
      <c r="D114" s="71">
        <f t="shared" si="32"/>
        <v>0.02674347399</v>
      </c>
      <c r="E114" s="53">
        <f t="shared" si="3"/>
        <v>0.7043527843</v>
      </c>
      <c r="F114" s="53">
        <f>(G114*'Similarity coverage'!C113*'Dataset lengths'!$B$2+H114*'Similarity coverage'!D113*'Dataset lengths'!$C$2+I114*'Similarity coverage'!E113*'Dataset lengths'!$D$2+L114*'Similarity coverage'!H113*'Dataset lengths'!$G$2+M114*'Similarity coverage'!I113*'Dataset lengths'!$H$2+R114*'Similarity coverage'!N113*'Dataset lengths'!$M$2+S114*'Similarity coverage'!O113*'Dataset lengths'!$N$2+T114*'Similarity coverage'!P113*'Dataset lengths'!$O$2+U114*'Similarity coverage'!Q113*'Dataset lengths'!$P$2+V114*'Similarity coverage'!R113*'Dataset lengths'!$Q$2+W114*'Similarity coverage'!S113*'Dataset lengths'!$R$2)/('Similarity coverage'!C113*'Dataset lengths'!$B$2+'Similarity coverage'!D113*'Dataset lengths'!$C$2+'Similarity coverage'!E113*'Dataset lengths'!$D$2+'Similarity coverage'!H113*'Dataset lengths'!$G$2+'Similarity coverage'!I113*'Dataset lengths'!$H$2+'Similarity coverage'!N113*'Dataset lengths'!$M$2+'Similarity coverage'!O113*'Dataset lengths'!$N$2+'Similarity coverage'!P113*'Dataset lengths'!$O$2+'Similarity coverage'!Q113*'Dataset lengths'!$P$2+'Similarity coverage'!R113*'Dataset lengths'!$Q$2+'Similarity coverage'!S113*'Dataset lengths'!$R$2)</f>
        <v>0.646743474</v>
      </c>
      <c r="G114" s="71">
        <v>0.548271298433731</v>
      </c>
      <c r="H114" s="71">
        <v>0.739177599029742</v>
      </c>
      <c r="I114" s="71">
        <v>0.796051731064741</v>
      </c>
      <c r="J114" s="71">
        <v>0.850756767630409</v>
      </c>
      <c r="K114" s="71">
        <v>0.852600810578525</v>
      </c>
      <c r="L114" s="71">
        <v>0.851435579719984</v>
      </c>
      <c r="M114" s="71">
        <v>0.809159104864614</v>
      </c>
      <c r="N114" s="71">
        <v>0.757268375978615</v>
      </c>
      <c r="O114" s="71">
        <v>0.850652797870749</v>
      </c>
      <c r="P114" s="71">
        <v>0.779313742660646</v>
      </c>
      <c r="Q114" s="71">
        <v>0.769140936881929</v>
      </c>
      <c r="R114" s="71">
        <v>0.871305093219539</v>
      </c>
      <c r="S114" s="71">
        <v>0.481720843526082</v>
      </c>
      <c r="T114" s="71">
        <v>0.868142921408631</v>
      </c>
      <c r="U114" s="71">
        <v>0.733081347114236</v>
      </c>
      <c r="V114" s="71">
        <v>0.491413708677428</v>
      </c>
      <c r="W114" s="71">
        <v>0.558121399848796</v>
      </c>
      <c r="X114" s="63"/>
      <c r="Y114" s="63"/>
      <c r="Z114" s="63"/>
      <c r="AA114" s="63"/>
      <c r="AB114" s="63"/>
      <c r="AC114" s="63"/>
      <c r="AD114" s="63"/>
    </row>
    <row r="115">
      <c r="A115" s="81" t="s">
        <v>170</v>
      </c>
      <c r="B115" s="71" t="s">
        <v>184</v>
      </c>
      <c r="C115" s="71">
        <f t="shared" si="31"/>
        <v>0.02852323228</v>
      </c>
      <c r="D115" s="71">
        <f t="shared" si="32"/>
        <v>0.03227331683</v>
      </c>
      <c r="E115" s="53">
        <f t="shared" si="3"/>
        <v>0.7035232323</v>
      </c>
      <c r="F115" s="53">
        <f>(G115*'Similarity coverage'!C114*'Dataset lengths'!$B$2+H115*'Similarity coverage'!D114*'Dataset lengths'!$C$2+I115*'Similarity coverage'!E114*'Dataset lengths'!$D$2+L115*'Similarity coverage'!H114*'Dataset lengths'!$G$2+M115*'Similarity coverage'!I114*'Dataset lengths'!$H$2+R115*'Similarity coverage'!N114*'Dataset lengths'!$M$2+S115*'Similarity coverage'!O114*'Dataset lengths'!$N$2+T115*'Similarity coverage'!P114*'Dataset lengths'!$O$2+U115*'Similarity coverage'!Q114*'Dataset lengths'!$P$2+V115*'Similarity coverage'!R114*'Dataset lengths'!$Q$2+W115*'Similarity coverage'!S114*'Dataset lengths'!$R$2)/('Similarity coverage'!C114*'Dataset lengths'!$B$2+'Similarity coverage'!D114*'Dataset lengths'!$C$2+'Similarity coverage'!E114*'Dataset lengths'!$D$2+'Similarity coverage'!H114*'Dataset lengths'!$G$2+'Similarity coverage'!I114*'Dataset lengths'!$H$2+'Similarity coverage'!N114*'Dataset lengths'!$M$2+'Similarity coverage'!O114*'Dataset lengths'!$N$2+'Similarity coverage'!P114*'Dataset lengths'!$O$2+'Similarity coverage'!Q114*'Dataset lengths'!$P$2+'Similarity coverage'!R114*'Dataset lengths'!$Q$2+'Similarity coverage'!S114*'Dataset lengths'!$R$2)</f>
        <v>0.6522733168</v>
      </c>
      <c r="G115" s="71">
        <v>0.570527191442482</v>
      </c>
      <c r="H115" s="71">
        <v>0.704010889911314</v>
      </c>
      <c r="I115" s="71">
        <v>0.765738866166203</v>
      </c>
      <c r="J115" s="71">
        <v>0.84005703902939</v>
      </c>
      <c r="K115" s="71">
        <v>0.846202363854024</v>
      </c>
      <c r="L115" s="71">
        <v>0.842351133966474</v>
      </c>
      <c r="M115" s="71">
        <v>0.807452511399393</v>
      </c>
      <c r="N115" s="71">
        <v>0.748757476012958</v>
      </c>
      <c r="O115" s="71">
        <v>0.852019935218004</v>
      </c>
      <c r="P115" s="71">
        <v>0.795898468613097</v>
      </c>
      <c r="Q115" s="71">
        <v>0.749207571427535</v>
      </c>
      <c r="R115" s="71">
        <v>0.892023914007964</v>
      </c>
      <c r="S115" s="71">
        <v>0.421882817799769</v>
      </c>
      <c r="T115" s="71">
        <v>0.882608261037332</v>
      </c>
      <c r="U115" s="71">
        <v>0.809855751103956</v>
      </c>
      <c r="V115" s="71">
        <v>0.5683906447128</v>
      </c>
      <c r="W115" s="71">
        <v>0.473913573505556</v>
      </c>
      <c r="X115" s="63"/>
      <c r="Y115" s="63"/>
      <c r="Z115" s="63"/>
      <c r="AA115" s="63"/>
      <c r="AB115" s="63"/>
      <c r="AC115" s="63"/>
      <c r="AD115" s="63"/>
    </row>
    <row r="116">
      <c r="A116" s="81" t="s">
        <v>168</v>
      </c>
      <c r="B116" s="71" t="s">
        <v>184</v>
      </c>
      <c r="C116" s="71">
        <f t="shared" si="31"/>
        <v>0.02677327127</v>
      </c>
      <c r="D116" s="71">
        <f t="shared" si="32"/>
        <v>0.02093129136</v>
      </c>
      <c r="E116" s="53">
        <f t="shared" si="3"/>
        <v>0.7017732713</v>
      </c>
      <c r="F116" s="53">
        <f>(G116*'Similarity coverage'!C115*'Dataset lengths'!$B$2+H116*'Similarity coverage'!D115*'Dataset lengths'!$C$2+I116*'Similarity coverage'!E115*'Dataset lengths'!$D$2+L116*'Similarity coverage'!H115*'Dataset lengths'!$G$2+M116*'Similarity coverage'!I115*'Dataset lengths'!$H$2+R116*'Similarity coverage'!N115*'Dataset lengths'!$M$2+S116*'Similarity coverage'!O115*'Dataset lengths'!$N$2+T116*'Similarity coverage'!P115*'Dataset lengths'!$O$2+U116*'Similarity coverage'!Q115*'Dataset lengths'!$P$2+V116*'Similarity coverage'!R115*'Dataset lengths'!$Q$2+W116*'Similarity coverage'!S115*'Dataset lengths'!$R$2)/('Similarity coverage'!C115*'Dataset lengths'!$B$2+'Similarity coverage'!D115*'Dataset lengths'!$C$2+'Similarity coverage'!E115*'Dataset lengths'!$D$2+'Similarity coverage'!H115*'Dataset lengths'!$G$2+'Similarity coverage'!I115*'Dataset lengths'!$H$2+'Similarity coverage'!N115*'Dataset lengths'!$M$2+'Similarity coverage'!O115*'Dataset lengths'!$N$2+'Similarity coverage'!P115*'Dataset lengths'!$O$2+'Similarity coverage'!Q115*'Dataset lengths'!$P$2+'Similarity coverage'!R115*'Dataset lengths'!$Q$2+'Similarity coverage'!S115*'Dataset lengths'!$R$2)</f>
        <v>0.6409312914</v>
      </c>
      <c r="G116" s="71">
        <v>0.52808048960659</v>
      </c>
      <c r="H116" s="71">
        <v>0.748777911363477</v>
      </c>
      <c r="I116" s="71">
        <v>0.784962306097765</v>
      </c>
      <c r="J116" s="71">
        <v>0.845523773250873</v>
      </c>
      <c r="K116" s="71">
        <v>0.84993032965497</v>
      </c>
      <c r="L116" s="71">
        <v>0.847092143533874</v>
      </c>
      <c r="M116" s="71">
        <v>0.813602986401659</v>
      </c>
      <c r="N116" s="71">
        <v>0.760552153321195</v>
      </c>
      <c r="O116" s="71">
        <v>0.841655226578002</v>
      </c>
      <c r="P116" s="71">
        <v>0.79646642720466</v>
      </c>
      <c r="Q116" s="71">
        <v>0.766340245031888</v>
      </c>
      <c r="R116" s="71">
        <v>0.861710618191988</v>
      </c>
      <c r="S116" s="71">
        <v>0.506718714729216</v>
      </c>
      <c r="T116" s="71">
        <v>0.850339426481</v>
      </c>
      <c r="U116" s="71">
        <v>0.735458577011513</v>
      </c>
      <c r="V116" s="71">
        <v>0.479973920294621</v>
      </c>
      <c r="W116" s="71">
        <v>0.562788890234856</v>
      </c>
      <c r="X116" s="63"/>
      <c r="Y116" s="63"/>
      <c r="Z116" s="63"/>
      <c r="AA116" s="63"/>
      <c r="AB116" s="63"/>
      <c r="AC116" s="63"/>
      <c r="AD116" s="63"/>
    </row>
    <row r="117">
      <c r="A117" s="81" t="s">
        <v>185</v>
      </c>
      <c r="B117" s="71" t="s">
        <v>184</v>
      </c>
      <c r="C117" s="71">
        <f t="shared" si="31"/>
        <v>0.0263390288</v>
      </c>
      <c r="D117" s="71">
        <f t="shared" si="32"/>
        <v>0.02557885567</v>
      </c>
      <c r="E117" s="53">
        <f t="shared" si="3"/>
        <v>0.7013390288</v>
      </c>
      <c r="F117" s="53">
        <f>(G117*'Similarity coverage'!C116*'Dataset lengths'!$B$2+H117*'Similarity coverage'!D116*'Dataset lengths'!$C$2+I117*'Similarity coverage'!E116*'Dataset lengths'!$D$2+L117*'Similarity coverage'!H116*'Dataset lengths'!$G$2+M117*'Similarity coverage'!I116*'Dataset lengths'!$H$2+R117*'Similarity coverage'!N116*'Dataset lengths'!$M$2+S117*'Similarity coverage'!O116*'Dataset lengths'!$N$2+T117*'Similarity coverage'!P116*'Dataset lengths'!$O$2+U117*'Similarity coverage'!Q116*'Dataset lengths'!$P$2+V117*'Similarity coverage'!R116*'Dataset lengths'!$Q$2+W117*'Similarity coverage'!S116*'Dataset lengths'!$R$2)/('Similarity coverage'!C116*'Dataset lengths'!$B$2+'Similarity coverage'!D116*'Dataset lengths'!$C$2+'Similarity coverage'!E116*'Dataset lengths'!$D$2+'Similarity coverage'!H116*'Dataset lengths'!$G$2+'Similarity coverage'!I116*'Dataset lengths'!$H$2+'Similarity coverage'!N116*'Dataset lengths'!$M$2+'Similarity coverage'!O116*'Dataset lengths'!$N$2+'Similarity coverage'!P116*'Dataset lengths'!$O$2+'Similarity coverage'!Q116*'Dataset lengths'!$P$2+'Similarity coverage'!R116*'Dataset lengths'!$Q$2+'Similarity coverage'!S116*'Dataset lengths'!$R$2)</f>
        <v>0.6455788557</v>
      </c>
      <c r="G117" s="71">
        <v>0.547855757587578</v>
      </c>
      <c r="H117" s="71">
        <v>0.727616966983845</v>
      </c>
      <c r="I117" s="71">
        <v>0.794705806442925</v>
      </c>
      <c r="J117" s="71">
        <v>0.849660791400446</v>
      </c>
      <c r="K117" s="71">
        <v>0.855514946965402</v>
      </c>
      <c r="L117" s="71">
        <v>0.851716980709678</v>
      </c>
      <c r="M117" s="71">
        <v>0.804891734553211</v>
      </c>
      <c r="N117" s="71">
        <v>0.747534027112657</v>
      </c>
      <c r="O117" s="71">
        <v>0.855594863097711</v>
      </c>
      <c r="P117" s="71">
        <v>0.778335312520608</v>
      </c>
      <c r="Q117" s="71">
        <v>0.765815209066427</v>
      </c>
      <c r="R117" s="71">
        <v>0.883784467344212</v>
      </c>
      <c r="S117" s="71">
        <v>0.459144326862655</v>
      </c>
      <c r="T117" s="71">
        <v>0.857683368138648</v>
      </c>
      <c r="U117" s="71">
        <v>0.744713086496538</v>
      </c>
      <c r="V117" s="71">
        <v>0.496668899729288</v>
      </c>
      <c r="W117" s="71">
        <v>0.545947921916258</v>
      </c>
      <c r="X117" s="63"/>
      <c r="Y117" s="63"/>
      <c r="Z117" s="63"/>
      <c r="AA117" s="63"/>
      <c r="AB117" s="63"/>
      <c r="AC117" s="63"/>
      <c r="AD117" s="63"/>
    </row>
    <row r="118">
      <c r="A118" s="81" t="s">
        <v>179</v>
      </c>
      <c r="B118" s="71" t="s">
        <v>184</v>
      </c>
      <c r="C118" s="71">
        <f t="shared" si="31"/>
        <v>0.02575107013</v>
      </c>
      <c r="D118" s="71">
        <f t="shared" si="32"/>
        <v>0.01982298389</v>
      </c>
      <c r="E118" s="53">
        <f t="shared" si="3"/>
        <v>0.7007510701</v>
      </c>
      <c r="F118" s="53">
        <f>(G118*'Similarity coverage'!C117*'Dataset lengths'!$B$2+H118*'Similarity coverage'!D117*'Dataset lengths'!$C$2+I118*'Similarity coverage'!E117*'Dataset lengths'!$D$2+L118*'Similarity coverage'!H117*'Dataset lengths'!$G$2+M118*'Similarity coverage'!I117*'Dataset lengths'!$H$2+R118*'Similarity coverage'!N117*'Dataset lengths'!$M$2+S118*'Similarity coverage'!O117*'Dataset lengths'!$N$2+T118*'Similarity coverage'!P117*'Dataset lengths'!$O$2+U118*'Similarity coverage'!Q117*'Dataset lengths'!$P$2+V118*'Similarity coverage'!R117*'Dataset lengths'!$Q$2+W118*'Similarity coverage'!S117*'Dataset lengths'!$R$2)/('Similarity coverage'!C117*'Dataset lengths'!$B$2+'Similarity coverage'!D117*'Dataset lengths'!$C$2+'Similarity coverage'!E117*'Dataset lengths'!$D$2+'Similarity coverage'!H117*'Dataset lengths'!$G$2+'Similarity coverage'!I117*'Dataset lengths'!$H$2+'Similarity coverage'!N117*'Dataset lengths'!$M$2+'Similarity coverage'!O117*'Dataset lengths'!$N$2+'Similarity coverage'!P117*'Dataset lengths'!$O$2+'Similarity coverage'!Q117*'Dataset lengths'!$P$2+'Similarity coverage'!R117*'Dataset lengths'!$Q$2+'Similarity coverage'!S117*'Dataset lengths'!$R$2)</f>
        <v>0.6398229839</v>
      </c>
      <c r="G118" s="71">
        <v>0.535431292108125</v>
      </c>
      <c r="H118" s="71">
        <v>0.723955740578531</v>
      </c>
      <c r="I118" s="71">
        <v>0.769633208098761</v>
      </c>
      <c r="J118" s="71">
        <v>0.837068995195717</v>
      </c>
      <c r="K118" s="71">
        <v>0.839379416687256</v>
      </c>
      <c r="L118" s="71">
        <v>0.837938127984714</v>
      </c>
      <c r="M118" s="71">
        <v>0.788260394000609</v>
      </c>
      <c r="N118" s="71">
        <v>0.736030307924749</v>
      </c>
      <c r="O118" s="71">
        <v>0.835792172707873</v>
      </c>
      <c r="P118" s="71">
        <v>0.762584932817709</v>
      </c>
      <c r="Q118" s="71">
        <v>0.738316825401127</v>
      </c>
      <c r="R118" s="71">
        <v>0.881292963578516</v>
      </c>
      <c r="S118" s="71">
        <v>0.508349710187441</v>
      </c>
      <c r="T118" s="71">
        <v>0.891287464814552</v>
      </c>
      <c r="U118" s="71">
        <v>0.728135395843493</v>
      </c>
      <c r="V118" s="71">
        <v>0.500608054127468</v>
      </c>
      <c r="W118" s="71">
        <v>0.543369420125138</v>
      </c>
      <c r="X118" s="63"/>
      <c r="Y118" s="63"/>
      <c r="Z118" s="63"/>
      <c r="AA118" s="63"/>
      <c r="AB118" s="63"/>
      <c r="AC118" s="63"/>
      <c r="AD118" s="63"/>
    </row>
    <row r="119">
      <c r="A119" s="81" t="s">
        <v>182</v>
      </c>
      <c r="B119" s="71" t="s">
        <v>184</v>
      </c>
      <c r="C119" s="71">
        <f t="shared" si="31"/>
        <v>0.024793186</v>
      </c>
      <c r="D119" s="71">
        <f t="shared" si="32"/>
        <v>0.02153610981</v>
      </c>
      <c r="E119" s="53">
        <f t="shared" si="3"/>
        <v>0.699793186</v>
      </c>
      <c r="F119" s="53">
        <f>(G119*'Similarity coverage'!C118*'Dataset lengths'!$B$2+H119*'Similarity coverage'!D118*'Dataset lengths'!$C$2+I119*'Similarity coverage'!E118*'Dataset lengths'!$D$2+L119*'Similarity coverage'!H118*'Dataset lengths'!$G$2+M119*'Similarity coverage'!I118*'Dataset lengths'!$H$2+R119*'Similarity coverage'!N118*'Dataset lengths'!$M$2+S119*'Similarity coverage'!O118*'Dataset lengths'!$N$2+T119*'Similarity coverage'!P118*'Dataset lengths'!$O$2+U119*'Similarity coverage'!Q118*'Dataset lengths'!$P$2+V119*'Similarity coverage'!R118*'Dataset lengths'!$Q$2+W119*'Similarity coverage'!S118*'Dataset lengths'!$R$2)/('Similarity coverage'!C118*'Dataset lengths'!$B$2+'Similarity coverage'!D118*'Dataset lengths'!$C$2+'Similarity coverage'!E118*'Dataset lengths'!$D$2+'Similarity coverage'!H118*'Dataset lengths'!$G$2+'Similarity coverage'!I118*'Dataset lengths'!$H$2+'Similarity coverage'!N118*'Dataset lengths'!$M$2+'Similarity coverage'!O118*'Dataset lengths'!$N$2+'Similarity coverage'!P118*'Dataset lengths'!$O$2+'Similarity coverage'!Q118*'Dataset lengths'!$P$2+'Similarity coverage'!R118*'Dataset lengths'!$Q$2+'Similarity coverage'!S118*'Dataset lengths'!$R$2)</f>
        <v>0.6415361098</v>
      </c>
      <c r="G119" s="71">
        <v>0.537684696069566</v>
      </c>
      <c r="H119" s="71">
        <v>0.735058465494979</v>
      </c>
      <c r="I119" s="71">
        <v>0.78998318306366</v>
      </c>
      <c r="J119" s="71">
        <v>0.856634219575197</v>
      </c>
      <c r="K119" s="71">
        <v>0.86011262640593</v>
      </c>
      <c r="L119" s="71">
        <v>0.858033512568737</v>
      </c>
      <c r="M119" s="71">
        <v>0.819487876120831</v>
      </c>
      <c r="N119" s="71">
        <v>0.77288712786061</v>
      </c>
      <c r="O119" s="71">
        <v>0.852880672267693</v>
      </c>
      <c r="P119" s="71">
        <v>0.798959413588865</v>
      </c>
      <c r="Q119" s="71">
        <v>0.774117527783115</v>
      </c>
      <c r="R119" s="71">
        <v>0.872987951026194</v>
      </c>
      <c r="S119" s="71">
        <v>0.455574638899215</v>
      </c>
      <c r="T119" s="71">
        <v>0.862134241870555</v>
      </c>
      <c r="U119" s="71">
        <v>0.740114555475454</v>
      </c>
      <c r="V119" s="71">
        <v>0.480084154233257</v>
      </c>
      <c r="W119" s="71">
        <v>0.546581771230769</v>
      </c>
      <c r="X119" s="63"/>
      <c r="Y119" s="63"/>
      <c r="Z119" s="63"/>
      <c r="AA119" s="63"/>
      <c r="AB119" s="63"/>
      <c r="AC119" s="63"/>
      <c r="AD119" s="63"/>
    </row>
    <row r="120">
      <c r="A120" s="81" t="s">
        <v>186</v>
      </c>
      <c r="B120" s="71" t="s">
        <v>184</v>
      </c>
      <c r="C120" s="71">
        <f t="shared" si="31"/>
        <v>0.02431834839</v>
      </c>
      <c r="D120" s="71">
        <f t="shared" si="32"/>
        <v>0.02201482174</v>
      </c>
      <c r="E120" s="53">
        <f t="shared" si="3"/>
        <v>0.6993183484</v>
      </c>
      <c r="F120" s="53">
        <f>(G120*'Similarity coverage'!C119*'Dataset lengths'!$B$2+H120*'Similarity coverage'!D119*'Dataset lengths'!$C$2+I120*'Similarity coverage'!E119*'Dataset lengths'!$D$2+L120*'Similarity coverage'!H119*'Dataset lengths'!$G$2+M120*'Similarity coverage'!I119*'Dataset lengths'!$H$2+R120*'Similarity coverage'!N119*'Dataset lengths'!$M$2+S120*'Similarity coverage'!O119*'Dataset lengths'!$N$2+T120*'Similarity coverage'!P119*'Dataset lengths'!$O$2+U120*'Similarity coverage'!Q119*'Dataset lengths'!$P$2+V120*'Similarity coverage'!R119*'Dataset lengths'!$Q$2+W120*'Similarity coverage'!S119*'Dataset lengths'!$R$2)/('Similarity coverage'!C119*'Dataset lengths'!$B$2+'Similarity coverage'!D119*'Dataset lengths'!$C$2+'Similarity coverage'!E119*'Dataset lengths'!$D$2+'Similarity coverage'!H119*'Dataset lengths'!$G$2+'Similarity coverage'!I119*'Dataset lengths'!$H$2+'Similarity coverage'!N119*'Dataset lengths'!$M$2+'Similarity coverage'!O119*'Dataset lengths'!$N$2+'Similarity coverage'!P119*'Dataset lengths'!$O$2+'Similarity coverage'!Q119*'Dataset lengths'!$P$2+'Similarity coverage'!R119*'Dataset lengths'!$Q$2+'Similarity coverage'!S119*'Dataset lengths'!$R$2)</f>
        <v>0.6420148217</v>
      </c>
      <c r="G120" s="71">
        <v>0.541893497509714</v>
      </c>
      <c r="H120" s="71">
        <v>0.728588623575605</v>
      </c>
      <c r="I120" s="71">
        <v>0.77933700152055</v>
      </c>
      <c r="J120" s="71">
        <v>0.844502803683056</v>
      </c>
      <c r="K120" s="71">
        <v>0.846381390239873</v>
      </c>
      <c r="L120" s="71">
        <v>0.845370659199807</v>
      </c>
      <c r="M120" s="71">
        <v>0.825225309398799</v>
      </c>
      <c r="N120" s="71">
        <v>0.779828503739028</v>
      </c>
      <c r="O120" s="71">
        <v>0.849540295234026</v>
      </c>
      <c r="P120" s="71">
        <v>0.806944341752254</v>
      </c>
      <c r="Q120" s="71">
        <v>0.76829412887478</v>
      </c>
      <c r="R120" s="71">
        <v>0.879391552809958</v>
      </c>
      <c r="S120" s="71">
        <v>0.440690548410527</v>
      </c>
      <c r="T120" s="71">
        <v>0.901969561771131</v>
      </c>
      <c r="U120" s="71">
        <v>0.706748533545555</v>
      </c>
      <c r="V120" s="71">
        <v>0.492400676788185</v>
      </c>
      <c r="W120" s="71">
        <v>0.550885867726455</v>
      </c>
      <c r="X120" s="63"/>
      <c r="Y120" s="63"/>
      <c r="Z120" s="63"/>
      <c r="AA120" s="63"/>
      <c r="AB120" s="63"/>
      <c r="AC120" s="63"/>
      <c r="AD120" s="63"/>
    </row>
    <row r="121">
      <c r="A121" s="81" t="s">
        <v>187</v>
      </c>
      <c r="B121" s="71" t="s">
        <v>184</v>
      </c>
      <c r="C121" s="71">
        <f t="shared" si="31"/>
        <v>0.02422807341</v>
      </c>
      <c r="D121" s="71">
        <f t="shared" si="32"/>
        <v>0.02092174161</v>
      </c>
      <c r="E121" s="53">
        <f t="shared" si="3"/>
        <v>0.6992280734</v>
      </c>
      <c r="F121" s="53">
        <f>(G121*'Similarity coverage'!C120*'Dataset lengths'!$B$2+H121*'Similarity coverage'!D120*'Dataset lengths'!$C$2+I121*'Similarity coverage'!E120*'Dataset lengths'!$D$2+L121*'Similarity coverage'!H120*'Dataset lengths'!$G$2+M121*'Similarity coverage'!I120*'Dataset lengths'!$H$2+R121*'Similarity coverage'!N120*'Dataset lengths'!$M$2+S121*'Similarity coverage'!O120*'Dataset lengths'!$N$2+T121*'Similarity coverage'!P120*'Dataset lengths'!$O$2+U121*'Similarity coverage'!Q120*'Dataset lengths'!$P$2+V121*'Similarity coverage'!R120*'Dataset lengths'!$Q$2+W121*'Similarity coverage'!S120*'Dataset lengths'!$R$2)/('Similarity coverage'!C120*'Dataset lengths'!$B$2+'Similarity coverage'!D120*'Dataset lengths'!$C$2+'Similarity coverage'!E120*'Dataset lengths'!$D$2+'Similarity coverage'!H120*'Dataset lengths'!$G$2+'Similarity coverage'!I120*'Dataset lengths'!$H$2+'Similarity coverage'!N120*'Dataset lengths'!$M$2+'Similarity coverage'!O120*'Dataset lengths'!$N$2+'Similarity coverage'!P120*'Dataset lengths'!$O$2+'Similarity coverage'!Q120*'Dataset lengths'!$P$2+'Similarity coverage'!R120*'Dataset lengths'!$Q$2+'Similarity coverage'!S120*'Dataset lengths'!$R$2)</f>
        <v>0.6409217416</v>
      </c>
      <c r="G121" s="71">
        <v>0.538192573307832</v>
      </c>
      <c r="H121" s="71">
        <v>0.730648951829344</v>
      </c>
      <c r="I121" s="71">
        <v>0.790139182964383</v>
      </c>
      <c r="J121" s="71">
        <v>0.854788386786545</v>
      </c>
      <c r="K121" s="71">
        <v>0.861449052254298</v>
      </c>
      <c r="L121" s="71">
        <v>0.85710928739634</v>
      </c>
      <c r="M121" s="71">
        <v>0.816781825352463</v>
      </c>
      <c r="N121" s="71">
        <v>0.764920649532476</v>
      </c>
      <c r="O121" s="71">
        <v>0.854370464644529</v>
      </c>
      <c r="P121" s="71">
        <v>0.793569670848282</v>
      </c>
      <c r="Q121" s="71">
        <v>0.773063705595298</v>
      </c>
      <c r="R121" s="71">
        <v>0.88227645190708</v>
      </c>
      <c r="S121" s="71">
        <v>0.452352869818972</v>
      </c>
      <c r="T121" s="71">
        <v>0.855680474959289</v>
      </c>
      <c r="U121" s="71">
        <v>0.747183326539392</v>
      </c>
      <c r="V121" s="71">
        <v>0.485486974418317</v>
      </c>
      <c r="W121" s="71">
        <v>0.535656889001642</v>
      </c>
      <c r="X121" s="63"/>
      <c r="Y121" s="63"/>
      <c r="Z121" s="63"/>
      <c r="AA121" s="63"/>
      <c r="AB121" s="63"/>
      <c r="AC121" s="63"/>
      <c r="AD121" s="63"/>
    </row>
    <row r="122">
      <c r="A122" s="71" t="s">
        <v>188</v>
      </c>
      <c r="B122" s="71" t="s">
        <v>189</v>
      </c>
      <c r="C122" s="71">
        <f t="shared" si="31"/>
        <v>0.03894534103</v>
      </c>
      <c r="D122" s="71">
        <f t="shared" si="32"/>
        <v>0.03823670655</v>
      </c>
      <c r="E122" s="53">
        <f t="shared" si="3"/>
        <v>0.713945341</v>
      </c>
      <c r="F122" s="53">
        <f>(G122*'Similarity coverage'!C121*'Dataset lengths'!$B$2+H122*'Similarity coverage'!D121*'Dataset lengths'!$C$2+I122*'Similarity coverage'!E121*'Dataset lengths'!$D$2+L122*'Similarity coverage'!H121*'Dataset lengths'!$G$2+M122*'Similarity coverage'!I121*'Dataset lengths'!$H$2+R122*'Similarity coverage'!N121*'Dataset lengths'!$M$2+S122*'Similarity coverage'!O121*'Dataset lengths'!$N$2+T122*'Similarity coverage'!P121*'Dataset lengths'!$O$2+U122*'Similarity coverage'!Q121*'Dataset lengths'!$P$2+V122*'Similarity coverage'!R121*'Dataset lengths'!$Q$2+W122*'Similarity coverage'!S121*'Dataset lengths'!$R$2)/('Similarity coverage'!C121*'Dataset lengths'!$B$2+'Similarity coverage'!D121*'Dataset lengths'!$C$2+'Similarity coverage'!E121*'Dataset lengths'!$D$2+'Similarity coverage'!H121*'Dataset lengths'!$G$2+'Similarity coverage'!I121*'Dataset lengths'!$H$2+'Similarity coverage'!N121*'Dataset lengths'!$M$2+'Similarity coverage'!O121*'Dataset lengths'!$N$2+'Similarity coverage'!P121*'Dataset lengths'!$O$2+'Similarity coverage'!Q121*'Dataset lengths'!$P$2+'Similarity coverage'!R121*'Dataset lengths'!$Q$2+'Similarity coverage'!S121*'Dataset lengths'!$R$2)</f>
        <v>0.6582367066</v>
      </c>
      <c r="G122" s="71">
        <v>0.560414590180807</v>
      </c>
      <c r="H122" s="71">
        <v>0.731163208949225</v>
      </c>
      <c r="I122" s="71">
        <v>0.786369368646434</v>
      </c>
      <c r="J122" s="71">
        <v>0.850547177504446</v>
      </c>
      <c r="K122" s="71">
        <v>0.857023202852675</v>
      </c>
      <c r="L122" s="71">
        <v>0.852881390304444</v>
      </c>
      <c r="M122" s="71">
        <v>0.818163632706207</v>
      </c>
      <c r="N122" s="71">
        <v>0.767067965454029</v>
      </c>
      <c r="O122" s="71">
        <v>0.85305425423938</v>
      </c>
      <c r="P122" s="71">
        <v>0.79852716191741</v>
      </c>
      <c r="Q122" s="71">
        <v>0.772514667985702</v>
      </c>
      <c r="R122" s="71">
        <v>0.889204580799412</v>
      </c>
      <c r="S122" s="71">
        <v>0.482380481639889</v>
      </c>
      <c r="T122" s="71">
        <v>0.878379930992019</v>
      </c>
      <c r="U122" s="71">
        <v>0.785651228513504</v>
      </c>
      <c r="V122" s="71">
        <v>0.541282697578564</v>
      </c>
      <c r="W122" s="71">
        <v>0.527507641050112</v>
      </c>
      <c r="X122" s="83"/>
      <c r="Y122" s="83"/>
      <c r="Z122" s="63"/>
      <c r="AA122" s="63"/>
      <c r="AB122" s="63"/>
    </row>
    <row r="123">
      <c r="A123" s="71" t="s">
        <v>190</v>
      </c>
      <c r="B123" s="71" t="s">
        <v>191</v>
      </c>
      <c r="C123" s="71">
        <f t="shared" si="31"/>
        <v>0.03845251293</v>
      </c>
      <c r="D123" s="71">
        <f t="shared" si="32"/>
        <v>0.03501580029</v>
      </c>
      <c r="E123" s="53">
        <f t="shared" si="3"/>
        <v>0.7134525129</v>
      </c>
      <c r="F123" s="53">
        <f>(G123*'Similarity coverage'!C122*'Dataset lengths'!$B$2+H123*'Similarity coverage'!D122*'Dataset lengths'!$C$2+I123*'Similarity coverage'!E122*'Dataset lengths'!$D$2+L123*'Similarity coverage'!H122*'Dataset lengths'!$G$2+M123*'Similarity coverage'!I122*'Dataset lengths'!$H$2+R123*'Similarity coverage'!N122*'Dataset lengths'!$M$2+S123*'Similarity coverage'!O122*'Dataset lengths'!$N$2+T123*'Similarity coverage'!P122*'Dataset lengths'!$O$2+U123*'Similarity coverage'!Q122*'Dataset lengths'!$P$2+V123*'Similarity coverage'!R122*'Dataset lengths'!$Q$2+W123*'Similarity coverage'!S122*'Dataset lengths'!$R$2)/('Similarity coverage'!C122*'Dataset lengths'!$B$2+'Similarity coverage'!D122*'Dataset lengths'!$C$2+'Similarity coverage'!E122*'Dataset lengths'!$D$2+'Similarity coverage'!H122*'Dataset lengths'!$G$2+'Similarity coverage'!I122*'Dataset lengths'!$H$2+'Similarity coverage'!N122*'Dataset lengths'!$M$2+'Similarity coverage'!O122*'Dataset lengths'!$N$2+'Similarity coverage'!P122*'Dataset lengths'!$O$2+'Similarity coverage'!Q122*'Dataset lengths'!$P$2+'Similarity coverage'!R122*'Dataset lengths'!$Q$2+'Similarity coverage'!S122*'Dataset lengths'!$R$2)</f>
        <v>0.6550158003</v>
      </c>
      <c r="G123" s="71">
        <v>0.553580312991282</v>
      </c>
      <c r="H123" s="71">
        <v>0.734623402956244</v>
      </c>
      <c r="I123" s="71">
        <v>0.786469009066407</v>
      </c>
      <c r="J123" s="71">
        <v>0.849006951531742</v>
      </c>
      <c r="K123" s="71">
        <v>0.855514628861659</v>
      </c>
      <c r="L123" s="71">
        <v>0.851353440894116</v>
      </c>
      <c r="M123" s="71">
        <v>0.815448851861764</v>
      </c>
      <c r="N123" s="71">
        <v>0.763411866702316</v>
      </c>
      <c r="O123" s="71">
        <v>0.851772473316219</v>
      </c>
      <c r="P123" s="71">
        <v>0.794383912368929</v>
      </c>
      <c r="Q123" s="71">
        <v>0.768555896806131</v>
      </c>
      <c r="R123" s="71">
        <v>0.889991371462264</v>
      </c>
      <c r="S123" s="71">
        <v>0.498125319423424</v>
      </c>
      <c r="T123" s="71">
        <v>0.876599581499256</v>
      </c>
      <c r="U123" s="71">
        <v>0.778891579403986</v>
      </c>
      <c r="V123" s="71">
        <v>0.531369290902059</v>
      </c>
      <c r="W123" s="71">
        <v>0.531525481742762</v>
      </c>
      <c r="X123" s="83"/>
      <c r="Y123" s="83"/>
      <c r="Z123" s="63"/>
      <c r="AA123" s="63"/>
      <c r="AB123" s="63"/>
    </row>
    <row r="124">
      <c r="A124" s="71" t="s">
        <v>188</v>
      </c>
      <c r="B124" s="71" t="s">
        <v>192</v>
      </c>
      <c r="C124" s="71">
        <f t="shared" si="31"/>
        <v>0.03843141194</v>
      </c>
      <c r="D124" s="71">
        <f t="shared" si="32"/>
        <v>0.03521151224</v>
      </c>
      <c r="E124" s="53">
        <f t="shared" si="3"/>
        <v>0.7134314119</v>
      </c>
      <c r="F124" s="53">
        <f>(G124*'Similarity coverage'!C123*'Dataset lengths'!$B$2+H124*'Similarity coverage'!D123*'Dataset lengths'!$C$2+I124*'Similarity coverage'!E123*'Dataset lengths'!$D$2+L124*'Similarity coverage'!H123*'Dataset lengths'!$G$2+M124*'Similarity coverage'!I123*'Dataset lengths'!$H$2+R124*'Similarity coverage'!N123*'Dataset lengths'!$M$2+S124*'Similarity coverage'!O123*'Dataset lengths'!$N$2+T124*'Similarity coverage'!P123*'Dataset lengths'!$O$2+U124*'Similarity coverage'!Q123*'Dataset lengths'!$P$2+V124*'Similarity coverage'!R123*'Dataset lengths'!$Q$2+W124*'Similarity coverage'!S123*'Dataset lengths'!$R$2)/('Similarity coverage'!C123*'Dataset lengths'!$B$2+'Similarity coverage'!D123*'Dataset lengths'!$C$2+'Similarity coverage'!E123*'Dataset lengths'!$D$2+'Similarity coverage'!H123*'Dataset lengths'!$G$2+'Similarity coverage'!I123*'Dataset lengths'!$H$2+'Similarity coverage'!N123*'Dataset lengths'!$M$2+'Similarity coverage'!O123*'Dataset lengths'!$N$2+'Similarity coverage'!P123*'Dataset lengths'!$O$2+'Similarity coverage'!Q123*'Dataset lengths'!$P$2+'Similarity coverage'!R123*'Dataset lengths'!$Q$2+'Similarity coverage'!S123*'Dataset lengths'!$R$2)</f>
        <v>0.6552115122</v>
      </c>
      <c r="G124" s="71">
        <v>0.551964441174687</v>
      </c>
      <c r="H124" s="71">
        <v>0.739714700740339</v>
      </c>
      <c r="I124" s="71">
        <v>0.785013206367487</v>
      </c>
      <c r="J124" s="71">
        <v>0.847751584175382</v>
      </c>
      <c r="K124" s="71">
        <v>0.853812887873117</v>
      </c>
      <c r="L124" s="71">
        <v>0.849973632833855</v>
      </c>
      <c r="M124" s="71">
        <v>0.81639292774481</v>
      </c>
      <c r="N124" s="71">
        <v>0.763772189838445</v>
      </c>
      <c r="O124" s="71">
        <v>0.849428399417566</v>
      </c>
      <c r="P124" s="71">
        <v>0.800401927887791</v>
      </c>
      <c r="Q124" s="71">
        <v>0.764695382357238</v>
      </c>
      <c r="R124" s="71">
        <v>0.874736374721419</v>
      </c>
      <c r="S124" s="71">
        <v>0.500663317288135</v>
      </c>
      <c r="T124" s="71">
        <v>0.87882501836521</v>
      </c>
      <c r="U124" s="71">
        <v>0.782379459863167</v>
      </c>
      <c r="V124" s="71">
        <v>0.529220523646231</v>
      </c>
      <c r="W124" s="71">
        <v>0.538861928647593</v>
      </c>
      <c r="X124" s="83"/>
      <c r="Y124" s="83"/>
      <c r="Z124" s="63"/>
      <c r="AA124" s="63"/>
      <c r="AB124" s="63"/>
    </row>
    <row r="125">
      <c r="A125" s="71" t="s">
        <v>193</v>
      </c>
      <c r="B125" s="71" t="s">
        <v>194</v>
      </c>
      <c r="C125" s="71">
        <f t="shared" si="31"/>
        <v>0.03832633721</v>
      </c>
      <c r="D125" s="71">
        <f t="shared" si="32"/>
        <v>0.03742056712</v>
      </c>
      <c r="E125" s="53">
        <f t="shared" si="3"/>
        <v>0.7133263372</v>
      </c>
      <c r="F125" s="53">
        <f>(G125*'Similarity coverage'!C124*'Dataset lengths'!$B$2+H125*'Similarity coverage'!D124*'Dataset lengths'!$C$2+I125*'Similarity coverage'!E124*'Dataset lengths'!$D$2+L125*'Similarity coverage'!H124*'Dataset lengths'!$G$2+M125*'Similarity coverage'!I124*'Dataset lengths'!$H$2+R125*'Similarity coverage'!N124*'Dataset lengths'!$M$2+S125*'Similarity coverage'!O124*'Dataset lengths'!$N$2+T125*'Similarity coverage'!P124*'Dataset lengths'!$O$2+U125*'Similarity coverage'!Q124*'Dataset lengths'!$P$2+V125*'Similarity coverage'!R124*'Dataset lengths'!$Q$2+W125*'Similarity coverage'!S124*'Dataset lengths'!$R$2)/('Similarity coverage'!C124*'Dataset lengths'!$B$2+'Similarity coverage'!D124*'Dataset lengths'!$C$2+'Similarity coverage'!E124*'Dataset lengths'!$D$2+'Similarity coverage'!H124*'Dataset lengths'!$G$2+'Similarity coverage'!I124*'Dataset lengths'!$H$2+'Similarity coverage'!N124*'Dataset lengths'!$M$2+'Similarity coverage'!O124*'Dataset lengths'!$N$2+'Similarity coverage'!P124*'Dataset lengths'!$O$2+'Similarity coverage'!Q124*'Dataset lengths'!$P$2+'Similarity coverage'!R124*'Dataset lengths'!$Q$2+'Similarity coverage'!S124*'Dataset lengths'!$R$2)</f>
        <v>0.6574205671</v>
      </c>
      <c r="G125" s="71">
        <v>0.563798358163938</v>
      </c>
      <c r="H125" s="71">
        <v>0.723576012715085</v>
      </c>
      <c r="I125" s="71">
        <v>0.787001445786986</v>
      </c>
      <c r="J125" s="71">
        <v>0.853947198687802</v>
      </c>
      <c r="K125" s="71">
        <v>0.859778449420838</v>
      </c>
      <c r="L125" s="71">
        <v>0.856231996028415</v>
      </c>
      <c r="M125" s="71">
        <v>0.820376161361461</v>
      </c>
      <c r="N125" s="71">
        <v>0.771536572255681</v>
      </c>
      <c r="O125" s="71">
        <v>0.857166425494268</v>
      </c>
      <c r="P125" s="71">
        <v>0.799343078832134</v>
      </c>
      <c r="Q125" s="71">
        <v>0.774510554705831</v>
      </c>
      <c r="R125" s="71">
        <v>0.895498906102225</v>
      </c>
      <c r="S125" s="71">
        <v>0.471293332489215</v>
      </c>
      <c r="T125" s="71">
        <v>0.878379930992019</v>
      </c>
      <c r="U125" s="71">
        <v>0.7919731828203</v>
      </c>
      <c r="V125" s="71">
        <v>0.540548139036437</v>
      </c>
      <c r="W125" s="71">
        <v>0.517912243835688</v>
      </c>
      <c r="X125" s="83"/>
      <c r="Y125" s="83"/>
      <c r="Z125" s="63"/>
      <c r="AA125" s="63"/>
      <c r="AB125" s="63"/>
    </row>
    <row r="126">
      <c r="A126" s="71" t="s">
        <v>188</v>
      </c>
      <c r="B126" s="71" t="s">
        <v>195</v>
      </c>
      <c r="C126" s="71">
        <f t="shared" si="31"/>
        <v>0.03825232723</v>
      </c>
      <c r="D126" s="71">
        <f t="shared" si="32"/>
        <v>0.03632610965</v>
      </c>
      <c r="E126" s="53">
        <f t="shared" si="3"/>
        <v>0.7132523272</v>
      </c>
      <c r="F126" s="53">
        <f>(G126*'Similarity coverage'!C125*'Dataset lengths'!$B$2+H126*'Similarity coverage'!D125*'Dataset lengths'!$C$2+I126*'Similarity coverage'!E125*'Dataset lengths'!$D$2+L126*'Similarity coverage'!H125*'Dataset lengths'!$G$2+M126*'Similarity coverage'!I125*'Dataset lengths'!$H$2+R126*'Similarity coverage'!N125*'Dataset lengths'!$M$2+S126*'Similarity coverage'!O125*'Dataset lengths'!$N$2+T126*'Similarity coverage'!P125*'Dataset lengths'!$O$2+U126*'Similarity coverage'!Q125*'Dataset lengths'!$P$2+V126*'Similarity coverage'!R125*'Dataset lengths'!$Q$2+W126*'Similarity coverage'!S125*'Dataset lengths'!$R$2)/('Similarity coverage'!C125*'Dataset lengths'!$B$2+'Similarity coverage'!D125*'Dataset lengths'!$C$2+'Similarity coverage'!E125*'Dataset lengths'!$D$2+'Similarity coverage'!H125*'Dataset lengths'!$G$2+'Similarity coverage'!I125*'Dataset lengths'!$H$2+'Similarity coverage'!N125*'Dataset lengths'!$M$2+'Similarity coverage'!O125*'Dataset lengths'!$N$2+'Similarity coverage'!P125*'Dataset lengths'!$O$2+'Similarity coverage'!Q125*'Dataset lengths'!$P$2+'Similarity coverage'!R125*'Dataset lengths'!$Q$2+'Similarity coverage'!S125*'Dataset lengths'!$R$2)</f>
        <v>0.6563261097</v>
      </c>
      <c r="G126" s="71">
        <v>0.555450914813021</v>
      </c>
      <c r="H126" s="71">
        <v>0.736514427409904</v>
      </c>
      <c r="I126" s="71">
        <v>0.786474206444772</v>
      </c>
      <c r="J126" s="71">
        <v>0.849253738522205</v>
      </c>
      <c r="K126" s="71">
        <v>0.855800670148262</v>
      </c>
      <c r="L126" s="71">
        <v>0.85161822633007</v>
      </c>
      <c r="M126" s="71">
        <v>0.817862854303936</v>
      </c>
      <c r="N126" s="71">
        <v>0.765675040947556</v>
      </c>
      <c r="O126" s="71">
        <v>0.850799123169196</v>
      </c>
      <c r="P126" s="71">
        <v>0.799304544768399</v>
      </c>
      <c r="Q126" s="71">
        <v>0.770348519602488</v>
      </c>
      <c r="R126" s="71">
        <v>0.882101609537558</v>
      </c>
      <c r="S126" s="71">
        <v>0.492433929600023</v>
      </c>
      <c r="T126" s="71">
        <v>0.875264319379684</v>
      </c>
      <c r="U126" s="71">
        <v>0.781479449925072</v>
      </c>
      <c r="V126" s="71">
        <v>0.534309720117726</v>
      </c>
      <c r="W126" s="71">
        <v>0.532265941619015</v>
      </c>
      <c r="X126" s="83"/>
      <c r="Y126" s="83"/>
      <c r="Z126" s="63"/>
      <c r="AA126" s="63"/>
      <c r="AB126" s="63"/>
    </row>
    <row r="127">
      <c r="A127" s="71" t="s">
        <v>196</v>
      </c>
      <c r="B127" s="71" t="s">
        <v>191</v>
      </c>
      <c r="C127" s="71">
        <f t="shared" si="31"/>
        <v>0.03810586575</v>
      </c>
      <c r="D127" s="71">
        <f t="shared" si="32"/>
        <v>0.03622611741</v>
      </c>
      <c r="E127" s="53">
        <f t="shared" si="3"/>
        <v>0.7131058657</v>
      </c>
      <c r="F127" s="53">
        <f>(G127*'Similarity coverage'!C126*'Dataset lengths'!$B$2+H127*'Similarity coverage'!D126*'Dataset lengths'!$C$2+I127*'Similarity coverage'!E126*'Dataset lengths'!$D$2+L127*'Similarity coverage'!H126*'Dataset lengths'!$G$2+M127*'Similarity coverage'!I126*'Dataset lengths'!$H$2+R127*'Similarity coverage'!N126*'Dataset lengths'!$M$2+S127*'Similarity coverage'!O126*'Dataset lengths'!$N$2+T127*'Similarity coverage'!P126*'Dataset lengths'!$O$2+U127*'Similarity coverage'!Q126*'Dataset lengths'!$P$2+V127*'Similarity coverage'!R126*'Dataset lengths'!$Q$2+W127*'Similarity coverage'!S126*'Dataset lengths'!$R$2)/('Similarity coverage'!C126*'Dataset lengths'!$B$2+'Similarity coverage'!D126*'Dataset lengths'!$C$2+'Similarity coverage'!E126*'Dataset lengths'!$D$2+'Similarity coverage'!H126*'Dataset lengths'!$G$2+'Similarity coverage'!I126*'Dataset lengths'!$H$2+'Similarity coverage'!N126*'Dataset lengths'!$M$2+'Similarity coverage'!O126*'Dataset lengths'!$N$2+'Similarity coverage'!P126*'Dataset lengths'!$O$2+'Similarity coverage'!Q126*'Dataset lengths'!$P$2+'Similarity coverage'!R126*'Dataset lengths'!$Q$2+'Similarity coverage'!S126*'Dataset lengths'!$R$2)</f>
        <v>0.6562261174</v>
      </c>
      <c r="G127" s="71">
        <v>0.562067064352667</v>
      </c>
      <c r="H127" s="71">
        <v>0.729057699171627</v>
      </c>
      <c r="I127" s="71">
        <v>0.789002122257986</v>
      </c>
      <c r="J127" s="71">
        <v>0.850874162708301</v>
      </c>
      <c r="K127" s="71">
        <v>0.85630009902693</v>
      </c>
      <c r="L127" s="71">
        <v>0.852837481611959</v>
      </c>
      <c r="M127" s="71">
        <v>0.813371366570795</v>
      </c>
      <c r="N127" s="71">
        <v>0.760769996965411</v>
      </c>
      <c r="O127" s="71">
        <v>0.856317164938575</v>
      </c>
      <c r="P127" s="71">
        <v>0.786152701276456</v>
      </c>
      <c r="Q127" s="71">
        <v>0.768372884269599</v>
      </c>
      <c r="R127" s="71">
        <v>0.896416828542218</v>
      </c>
      <c r="S127" s="71">
        <v>0.481726876801513</v>
      </c>
      <c r="T127" s="71">
        <v>0.879270105738401</v>
      </c>
      <c r="U127" s="71">
        <v>0.77908033528766</v>
      </c>
      <c r="V127" s="71">
        <v>0.535210745197052</v>
      </c>
      <c r="W127" s="71">
        <v>0.526123897692952</v>
      </c>
      <c r="X127" s="83"/>
      <c r="Y127" s="83"/>
      <c r="Z127" s="63"/>
      <c r="AA127" s="63"/>
      <c r="AB127" s="63"/>
    </row>
    <row r="128">
      <c r="A128" s="71" t="s">
        <v>197</v>
      </c>
      <c r="B128" s="71" t="s">
        <v>191</v>
      </c>
      <c r="C128" s="71">
        <f t="shared" si="31"/>
        <v>0.03809781157</v>
      </c>
      <c r="D128" s="71">
        <f t="shared" si="32"/>
        <v>0.03472492964</v>
      </c>
      <c r="E128" s="53">
        <f t="shared" si="3"/>
        <v>0.7130978116</v>
      </c>
      <c r="F128" s="53">
        <f>(G128*'Similarity coverage'!C127*'Dataset lengths'!$B$2+H128*'Similarity coverage'!D127*'Dataset lengths'!$C$2+I128*'Similarity coverage'!E127*'Dataset lengths'!$D$2+L128*'Similarity coverage'!H127*'Dataset lengths'!$G$2+M128*'Similarity coverage'!I127*'Dataset lengths'!$H$2+R128*'Similarity coverage'!N127*'Dataset lengths'!$M$2+S128*'Similarity coverage'!O127*'Dataset lengths'!$N$2+T128*'Similarity coverage'!P127*'Dataset lengths'!$O$2+U128*'Similarity coverage'!Q127*'Dataset lengths'!$P$2+V128*'Similarity coverage'!R127*'Dataset lengths'!$Q$2+W128*'Similarity coverage'!S127*'Dataset lengths'!$R$2)/('Similarity coverage'!C127*'Dataset lengths'!$B$2+'Similarity coverage'!D127*'Dataset lengths'!$C$2+'Similarity coverage'!E127*'Dataset lengths'!$D$2+'Similarity coverage'!H127*'Dataset lengths'!$G$2+'Similarity coverage'!I127*'Dataset lengths'!$H$2+'Similarity coverage'!N127*'Dataset lengths'!$M$2+'Similarity coverage'!O127*'Dataset lengths'!$N$2+'Similarity coverage'!P127*'Dataset lengths'!$O$2+'Similarity coverage'!Q127*'Dataset lengths'!$P$2+'Similarity coverage'!R127*'Dataset lengths'!$Q$2+'Similarity coverage'!S127*'Dataset lengths'!$R$2)</f>
        <v>0.6547249296</v>
      </c>
      <c r="G128" s="71">
        <v>0.553178613877635</v>
      </c>
      <c r="H128" s="71">
        <v>0.734264235224442</v>
      </c>
      <c r="I128" s="71">
        <v>0.789920447957561</v>
      </c>
      <c r="J128" s="71">
        <v>0.852378162606579</v>
      </c>
      <c r="K128" s="71">
        <v>0.859194218885819</v>
      </c>
      <c r="L128" s="71">
        <v>0.854857873418173</v>
      </c>
      <c r="M128" s="71">
        <v>0.820021502020915</v>
      </c>
      <c r="N128" s="71">
        <v>0.768762721515739</v>
      </c>
      <c r="O128" s="71">
        <v>0.853880561807081</v>
      </c>
      <c r="P128" s="71">
        <v>0.798755015511666</v>
      </c>
      <c r="Q128" s="71">
        <v>0.773477733956632</v>
      </c>
      <c r="R128" s="71">
        <v>0.889379423168935</v>
      </c>
      <c r="S128" s="71">
        <v>0.491543015928021</v>
      </c>
      <c r="T128" s="71">
        <v>0.871258533020967</v>
      </c>
      <c r="U128" s="71">
        <v>0.781419266889698</v>
      </c>
      <c r="V128" s="71">
        <v>0.526407851829693</v>
      </c>
      <c r="W128" s="71">
        <v>0.531825163951357</v>
      </c>
      <c r="X128" s="83"/>
      <c r="Y128" s="83"/>
      <c r="Z128" s="63"/>
      <c r="AA128" s="63"/>
      <c r="AB128" s="63"/>
    </row>
    <row r="129">
      <c r="A129" s="71" t="s">
        <v>198</v>
      </c>
      <c r="B129" s="71" t="s">
        <v>195</v>
      </c>
      <c r="C129" s="71">
        <f t="shared" si="31"/>
        <v>0.03799175177</v>
      </c>
      <c r="D129" s="71">
        <f t="shared" si="32"/>
        <v>0.03755461975</v>
      </c>
      <c r="E129" s="53">
        <f t="shared" si="3"/>
        <v>0.7129917518</v>
      </c>
      <c r="F129" s="53">
        <f>(G129*'Similarity coverage'!C128*'Dataset lengths'!$B$2+H129*'Similarity coverage'!D128*'Dataset lengths'!$C$2+I129*'Similarity coverage'!E128*'Dataset lengths'!$D$2+L129*'Similarity coverage'!H128*'Dataset lengths'!$G$2+M129*'Similarity coverage'!I128*'Dataset lengths'!$H$2+R129*'Similarity coverage'!N128*'Dataset lengths'!$M$2+S129*'Similarity coverage'!O128*'Dataset lengths'!$N$2+T129*'Similarity coverage'!P128*'Dataset lengths'!$O$2+U129*'Similarity coverage'!Q128*'Dataset lengths'!$P$2+V129*'Similarity coverage'!R128*'Dataset lengths'!$Q$2+W129*'Similarity coverage'!S128*'Dataset lengths'!$R$2)/('Similarity coverage'!C128*'Dataset lengths'!$B$2+'Similarity coverage'!D128*'Dataset lengths'!$C$2+'Similarity coverage'!E128*'Dataset lengths'!$D$2+'Similarity coverage'!H128*'Dataset lengths'!$G$2+'Similarity coverage'!I128*'Dataset lengths'!$H$2+'Similarity coverage'!N128*'Dataset lengths'!$M$2+'Similarity coverage'!O128*'Dataset lengths'!$N$2+'Similarity coverage'!P128*'Dataset lengths'!$O$2+'Similarity coverage'!Q128*'Dataset lengths'!$P$2+'Similarity coverage'!R128*'Dataset lengths'!$Q$2+'Similarity coverage'!S128*'Dataset lengths'!$R$2)</f>
        <v>0.6575546197</v>
      </c>
      <c r="G129" s="71">
        <v>0.5661445318239</v>
      </c>
      <c r="H129" s="71">
        <v>0.727526603936127</v>
      </c>
      <c r="I129" s="71">
        <v>0.788831957210185</v>
      </c>
      <c r="J129" s="71">
        <v>0.851694015181914</v>
      </c>
      <c r="K129" s="71">
        <v>0.856567738312091</v>
      </c>
      <c r="L129" s="71">
        <v>0.853527301395088</v>
      </c>
      <c r="M129" s="71">
        <v>0.81607564404246</v>
      </c>
      <c r="N129" s="71">
        <v>0.76466643612322</v>
      </c>
      <c r="O129" s="71">
        <v>0.855788528933891</v>
      </c>
      <c r="P129" s="71">
        <v>0.790170296269281</v>
      </c>
      <c r="Q129" s="71">
        <v>0.771481097185124</v>
      </c>
      <c r="R129" s="71">
        <v>0.886931629995619</v>
      </c>
      <c r="S129" s="71">
        <v>0.478223554867815</v>
      </c>
      <c r="T129" s="71">
        <v>0.879715193111592</v>
      </c>
      <c r="U129" s="71">
        <v>0.783055151214867</v>
      </c>
      <c r="V129" s="71">
        <v>0.539262257513165</v>
      </c>
      <c r="W129" s="71">
        <v>0.523615444304599</v>
      </c>
      <c r="X129" s="83"/>
      <c r="Y129" s="83"/>
      <c r="Z129" s="63"/>
      <c r="AA129" s="63"/>
      <c r="AB129" s="63"/>
    </row>
    <row r="130">
      <c r="A130" s="71" t="s">
        <v>199</v>
      </c>
      <c r="B130" s="71" t="s">
        <v>200</v>
      </c>
      <c r="C130" s="71">
        <f t="shared" si="31"/>
        <v>0.0379221526</v>
      </c>
      <c r="D130" s="71">
        <f t="shared" si="32"/>
        <v>0.03431111541</v>
      </c>
      <c r="E130" s="53">
        <f t="shared" si="3"/>
        <v>0.7129221526</v>
      </c>
      <c r="F130" s="53">
        <f>(G130*'Similarity coverage'!C129*'Dataset lengths'!$B$2+H130*'Similarity coverage'!D129*'Dataset lengths'!$C$2+I130*'Similarity coverage'!E129*'Dataset lengths'!$D$2+L130*'Similarity coverage'!H129*'Dataset lengths'!$G$2+M130*'Similarity coverage'!I129*'Dataset lengths'!$H$2+R130*'Similarity coverage'!N129*'Dataset lengths'!$M$2+S130*'Similarity coverage'!O129*'Dataset lengths'!$N$2+T130*'Similarity coverage'!P129*'Dataset lengths'!$O$2+U130*'Similarity coverage'!Q129*'Dataset lengths'!$P$2+V130*'Similarity coverage'!R129*'Dataset lengths'!$Q$2+W130*'Similarity coverage'!S129*'Dataset lengths'!$R$2)/('Similarity coverage'!C129*'Dataset lengths'!$B$2+'Similarity coverage'!D129*'Dataset lengths'!$C$2+'Similarity coverage'!E129*'Dataset lengths'!$D$2+'Similarity coverage'!H129*'Dataset lengths'!$G$2+'Similarity coverage'!I129*'Dataset lengths'!$H$2+'Similarity coverage'!N129*'Dataset lengths'!$M$2+'Similarity coverage'!O129*'Dataset lengths'!$N$2+'Similarity coverage'!P129*'Dataset lengths'!$O$2+'Similarity coverage'!Q129*'Dataset lengths'!$P$2+'Similarity coverage'!R129*'Dataset lengths'!$Q$2+'Similarity coverage'!S129*'Dataset lengths'!$R$2)</f>
        <v>0.6543111154</v>
      </c>
      <c r="G130" s="71">
        <v>0.558006351395912</v>
      </c>
      <c r="H130" s="71">
        <v>0.726947112818314</v>
      </c>
      <c r="I130" s="71">
        <v>0.788022724089724</v>
      </c>
      <c r="J130" s="71">
        <v>0.853787824066336</v>
      </c>
      <c r="K130" s="71">
        <v>0.859642775173416</v>
      </c>
      <c r="L130" s="71">
        <v>0.855999471414555</v>
      </c>
      <c r="M130" s="71">
        <v>0.818692620753376</v>
      </c>
      <c r="N130" s="71">
        <v>0.768805090417282</v>
      </c>
      <c r="O130" s="71">
        <v>0.856299232916707</v>
      </c>
      <c r="P130" s="71">
        <v>0.795804646544875</v>
      </c>
      <c r="Q130" s="71">
        <v>0.772819188845669</v>
      </c>
      <c r="R130" s="71">
        <v>0.896329407357457</v>
      </c>
      <c r="S130" s="71">
        <v>0.485254331836935</v>
      </c>
      <c r="T130" s="71">
        <v>0.880605367857973</v>
      </c>
      <c r="U130" s="71">
        <v>0.781670941401263</v>
      </c>
      <c r="V130" s="71">
        <v>0.530546249971197</v>
      </c>
      <c r="W130" s="71">
        <v>0.520069099755603</v>
      </c>
      <c r="X130" s="83"/>
      <c r="Y130" s="83"/>
      <c r="Z130" s="63"/>
      <c r="AA130" s="63"/>
      <c r="AB130" s="63"/>
    </row>
    <row r="131">
      <c r="A131" s="71" t="s">
        <v>198</v>
      </c>
      <c r="B131" s="71" t="s">
        <v>192</v>
      </c>
      <c r="C131" s="71">
        <f t="shared" si="31"/>
        <v>0.03790401188</v>
      </c>
      <c r="D131" s="71">
        <f t="shared" si="32"/>
        <v>0.03658227519</v>
      </c>
      <c r="E131" s="53">
        <f t="shared" si="3"/>
        <v>0.7129040119</v>
      </c>
      <c r="F131" s="53">
        <f>(G131*'Similarity coverage'!C130*'Dataset lengths'!$B$2+H131*'Similarity coverage'!D130*'Dataset lengths'!$C$2+I131*'Similarity coverage'!E130*'Dataset lengths'!$D$2+L131*'Similarity coverage'!H130*'Dataset lengths'!$G$2+M131*'Similarity coverage'!I130*'Dataset lengths'!$H$2+R131*'Similarity coverage'!N130*'Dataset lengths'!$M$2+S131*'Similarity coverage'!O130*'Dataset lengths'!$N$2+T131*'Similarity coverage'!P130*'Dataset lengths'!$O$2+U131*'Similarity coverage'!Q130*'Dataset lengths'!$P$2+V131*'Similarity coverage'!R130*'Dataset lengths'!$Q$2+W131*'Similarity coverage'!S130*'Dataset lengths'!$R$2)/('Similarity coverage'!C130*'Dataset lengths'!$B$2+'Similarity coverage'!D130*'Dataset lengths'!$C$2+'Similarity coverage'!E130*'Dataset lengths'!$D$2+'Similarity coverage'!H130*'Dataset lengths'!$G$2+'Similarity coverage'!I130*'Dataset lengths'!$H$2+'Similarity coverage'!N130*'Dataset lengths'!$M$2+'Similarity coverage'!O130*'Dataset lengths'!$N$2+'Similarity coverage'!P130*'Dataset lengths'!$O$2+'Similarity coverage'!Q130*'Dataset lengths'!$P$2+'Similarity coverage'!R130*'Dataset lengths'!$Q$2+'Similarity coverage'!S130*'Dataset lengths'!$R$2)</f>
        <v>0.6565822752</v>
      </c>
      <c r="G131" s="71">
        <v>0.565178914509768</v>
      </c>
      <c r="H131" s="71">
        <v>0.728644719737251</v>
      </c>
      <c r="I131" s="71">
        <v>0.788605327948569</v>
      </c>
      <c r="J131" s="71">
        <v>0.850734162625987</v>
      </c>
      <c r="K131" s="71">
        <v>0.854856418199511</v>
      </c>
      <c r="L131" s="71">
        <v>0.852344065818659</v>
      </c>
      <c r="M131" s="71">
        <v>0.814685106612641</v>
      </c>
      <c r="N131" s="71">
        <v>0.763134406639116</v>
      </c>
      <c r="O131" s="71">
        <v>0.854809440539871</v>
      </c>
      <c r="P131" s="71">
        <v>0.79115207719747</v>
      </c>
      <c r="Q131" s="71">
        <v>0.767936354366887</v>
      </c>
      <c r="R131" s="71">
        <v>0.884527547414683</v>
      </c>
      <c r="S131" s="71">
        <v>0.493389198209958</v>
      </c>
      <c r="T131" s="71">
        <v>0.876599581499256</v>
      </c>
      <c r="U131" s="71">
        <v>0.775800359859772</v>
      </c>
      <c r="V131" s="71">
        <v>0.535391404870265</v>
      </c>
      <c r="W131" s="71">
        <v>0.526777904225991</v>
      </c>
      <c r="X131" s="83"/>
      <c r="Y131" s="83"/>
      <c r="Z131" s="63"/>
      <c r="AA131" s="63"/>
      <c r="AB131" s="63"/>
    </row>
    <row r="132">
      <c r="A132" s="71" t="s">
        <v>197</v>
      </c>
      <c r="B132" s="71" t="s">
        <v>201</v>
      </c>
      <c r="C132" s="71">
        <f t="shared" si="31"/>
        <v>0.03783588005</v>
      </c>
      <c r="D132" s="71">
        <f t="shared" si="32"/>
        <v>0.03440481418</v>
      </c>
      <c r="E132" s="53">
        <f t="shared" si="3"/>
        <v>0.71283588</v>
      </c>
      <c r="F132" s="53">
        <f>(G132*'Similarity coverage'!C131*'Dataset lengths'!$B$2+H132*'Similarity coverage'!D131*'Dataset lengths'!$C$2+I132*'Similarity coverage'!E131*'Dataset lengths'!$D$2+L132*'Similarity coverage'!H131*'Dataset lengths'!$G$2+M132*'Similarity coverage'!I131*'Dataset lengths'!$H$2+R132*'Similarity coverage'!N131*'Dataset lengths'!$M$2+S132*'Similarity coverage'!O131*'Dataset lengths'!$N$2+T132*'Similarity coverage'!P131*'Dataset lengths'!$O$2+U132*'Similarity coverage'!Q131*'Dataset lengths'!$P$2+V132*'Similarity coverage'!R131*'Dataset lengths'!$Q$2+W132*'Similarity coverage'!S131*'Dataset lengths'!$R$2)/('Similarity coverage'!C131*'Dataset lengths'!$B$2+'Similarity coverage'!D131*'Dataset lengths'!$C$2+'Similarity coverage'!E131*'Dataset lengths'!$D$2+'Similarity coverage'!H131*'Dataset lengths'!$G$2+'Similarity coverage'!I131*'Dataset lengths'!$H$2+'Similarity coverage'!N131*'Dataset lengths'!$M$2+'Similarity coverage'!O131*'Dataset lengths'!$N$2+'Similarity coverage'!P131*'Dataset lengths'!$O$2+'Similarity coverage'!Q131*'Dataset lengths'!$P$2+'Similarity coverage'!R131*'Dataset lengths'!$Q$2+'Similarity coverage'!S131*'Dataset lengths'!$R$2)</f>
        <v>0.6544048142</v>
      </c>
      <c r="G132" s="71">
        <v>0.555594977157697</v>
      </c>
      <c r="H132" s="71">
        <v>0.733151195999032</v>
      </c>
      <c r="I132" s="71">
        <v>0.790454966247813</v>
      </c>
      <c r="J132" s="71">
        <v>0.854757138449477</v>
      </c>
      <c r="K132" s="71">
        <v>0.861016191085348</v>
      </c>
      <c r="L132" s="71">
        <v>0.857166609811934</v>
      </c>
      <c r="M132" s="71">
        <v>0.821412312265611</v>
      </c>
      <c r="N132" s="71">
        <v>0.771669678096811</v>
      </c>
      <c r="O132" s="71">
        <v>0.855991519421443</v>
      </c>
      <c r="P132" s="71">
        <v>0.799232502823157</v>
      </c>
      <c r="Q132" s="71">
        <v>0.775674634446395</v>
      </c>
      <c r="R132" s="71">
        <v>0.889794673796551</v>
      </c>
      <c r="S132" s="71">
        <v>0.481280414419606</v>
      </c>
      <c r="T132" s="71">
        <v>0.873261426200325</v>
      </c>
      <c r="U132" s="71">
        <v>0.786797441778128</v>
      </c>
      <c r="V132" s="71">
        <v>0.525898581714005</v>
      </c>
      <c r="W132" s="71">
        <v>0.526382081143131</v>
      </c>
      <c r="X132" s="83"/>
      <c r="Y132" s="83"/>
      <c r="Z132" s="63"/>
      <c r="AA132" s="63"/>
      <c r="AB132" s="63"/>
    </row>
    <row r="133">
      <c r="A133" s="71" t="s">
        <v>196</v>
      </c>
      <c r="B133" s="71" t="s">
        <v>202</v>
      </c>
      <c r="C133" s="71">
        <f t="shared" si="31"/>
        <v>0.03782726645</v>
      </c>
      <c r="D133" s="71">
        <f t="shared" si="32"/>
        <v>0.03263189944</v>
      </c>
      <c r="E133" s="53">
        <f t="shared" si="3"/>
        <v>0.7128272664</v>
      </c>
      <c r="F133" s="53">
        <f>(G133*'Similarity coverage'!C132*'Dataset lengths'!$B$2+H133*'Similarity coverage'!D132*'Dataset lengths'!$C$2+I133*'Similarity coverage'!E132*'Dataset lengths'!$D$2+L133*'Similarity coverage'!H132*'Dataset lengths'!$G$2+M133*'Similarity coverage'!I132*'Dataset lengths'!$H$2+R133*'Similarity coverage'!N132*'Dataset lengths'!$M$2+S133*'Similarity coverage'!O132*'Dataset lengths'!$N$2+T133*'Similarity coverage'!P132*'Dataset lengths'!$O$2+U133*'Similarity coverage'!Q132*'Dataset lengths'!$P$2+V133*'Similarity coverage'!R132*'Dataset lengths'!$Q$2+W133*'Similarity coverage'!S132*'Dataset lengths'!$R$2)/('Similarity coverage'!C132*'Dataset lengths'!$B$2+'Similarity coverage'!D132*'Dataset lengths'!$C$2+'Similarity coverage'!E132*'Dataset lengths'!$D$2+'Similarity coverage'!H132*'Dataset lengths'!$G$2+'Similarity coverage'!I132*'Dataset lengths'!$H$2+'Similarity coverage'!N132*'Dataset lengths'!$M$2+'Similarity coverage'!O132*'Dataset lengths'!$N$2+'Similarity coverage'!P132*'Dataset lengths'!$O$2+'Similarity coverage'!Q132*'Dataset lengths'!$P$2+'Similarity coverage'!R132*'Dataset lengths'!$Q$2+'Similarity coverage'!S132*'Dataset lengths'!$R$2)</f>
        <v>0.6526318994</v>
      </c>
      <c r="G133" s="71">
        <v>0.556163270549284</v>
      </c>
      <c r="H133" s="71">
        <v>0.731583549418388</v>
      </c>
      <c r="I133" s="71">
        <v>0.787188433583397</v>
      </c>
      <c r="J133" s="71">
        <v>0.848653743742525</v>
      </c>
      <c r="K133" s="71">
        <v>0.853178378940811</v>
      </c>
      <c r="L133" s="71">
        <v>0.850340494737642</v>
      </c>
      <c r="M133" s="71">
        <v>0.807730646166845</v>
      </c>
      <c r="N133" s="71">
        <v>0.754267307943674</v>
      </c>
      <c r="O133" s="71">
        <v>0.852857001998827</v>
      </c>
      <c r="P133" s="71">
        <v>0.781242121241439</v>
      </c>
      <c r="Q133" s="71">
        <v>0.760951875923505</v>
      </c>
      <c r="R133" s="71">
        <v>0.891543097491777</v>
      </c>
      <c r="S133" s="71">
        <v>0.507587506391304</v>
      </c>
      <c r="T133" s="71">
        <v>0.884833697903286</v>
      </c>
      <c r="U133" s="71">
        <v>0.76797656526114</v>
      </c>
      <c r="V133" s="71">
        <v>0.524187139149474</v>
      </c>
      <c r="W133" s="71">
        <v>0.531965530273361</v>
      </c>
      <c r="X133" s="83"/>
      <c r="Y133" s="83"/>
      <c r="Z133" s="63"/>
      <c r="AA133" s="63"/>
      <c r="AB133" s="63"/>
    </row>
    <row r="134">
      <c r="A134" s="71" t="s">
        <v>203</v>
      </c>
      <c r="B134" s="71" t="s">
        <v>201</v>
      </c>
      <c r="C134" s="71">
        <f t="shared" si="31"/>
        <v>0.03774199693</v>
      </c>
      <c r="D134" s="71">
        <f t="shared" si="32"/>
        <v>0.03507035337</v>
      </c>
      <c r="E134" s="53">
        <f t="shared" si="3"/>
        <v>0.7127419969</v>
      </c>
      <c r="F134" s="53">
        <f>(G134*'Similarity coverage'!C133*'Dataset lengths'!$B$2+H134*'Similarity coverage'!D133*'Dataset lengths'!$C$2+I134*'Similarity coverage'!E133*'Dataset lengths'!$D$2+L134*'Similarity coverage'!H133*'Dataset lengths'!$G$2+M134*'Similarity coverage'!I133*'Dataset lengths'!$H$2+R134*'Similarity coverage'!N133*'Dataset lengths'!$M$2+S134*'Similarity coverage'!O133*'Dataset lengths'!$N$2+T134*'Similarity coverage'!P133*'Dataset lengths'!$O$2+U134*'Similarity coverage'!Q133*'Dataset lengths'!$P$2+V134*'Similarity coverage'!R133*'Dataset lengths'!$Q$2+W134*'Similarity coverage'!S133*'Dataset lengths'!$R$2)/('Similarity coverage'!C133*'Dataset lengths'!$B$2+'Similarity coverage'!D133*'Dataset lengths'!$C$2+'Similarity coverage'!E133*'Dataset lengths'!$D$2+'Similarity coverage'!H133*'Dataset lengths'!$G$2+'Similarity coverage'!I133*'Dataset lengths'!$H$2+'Similarity coverage'!N133*'Dataset lengths'!$M$2+'Similarity coverage'!O133*'Dataset lengths'!$N$2+'Similarity coverage'!P133*'Dataset lengths'!$O$2+'Similarity coverage'!Q133*'Dataset lengths'!$P$2+'Similarity coverage'!R133*'Dataset lengths'!$Q$2+'Similarity coverage'!S133*'Dataset lengths'!$R$2)</f>
        <v>0.6550703534</v>
      </c>
      <c r="G134" s="71">
        <v>0.560138598070904</v>
      </c>
      <c r="H134" s="71">
        <v>0.729536166432721</v>
      </c>
      <c r="I134" s="71">
        <v>0.791761249404423</v>
      </c>
      <c r="J134" s="71">
        <v>0.855673949894632</v>
      </c>
      <c r="K134" s="71">
        <v>0.86124448153768</v>
      </c>
      <c r="L134" s="71">
        <v>0.857854606614432</v>
      </c>
      <c r="M134" s="71">
        <v>0.822039513668623</v>
      </c>
      <c r="N134" s="71">
        <v>0.772868380559043</v>
      </c>
      <c r="O134" s="71">
        <v>0.8599114594019</v>
      </c>
      <c r="P134" s="71">
        <v>0.797118155499993</v>
      </c>
      <c r="Q134" s="71">
        <v>0.778203057645776</v>
      </c>
      <c r="R134" s="71">
        <v>0.895433340213654</v>
      </c>
      <c r="S134" s="71">
        <v>0.475568913678102</v>
      </c>
      <c r="T134" s="71">
        <v>0.870813445647776</v>
      </c>
      <c r="U134" s="71">
        <v>0.785738767474048</v>
      </c>
      <c r="V134" s="71">
        <v>0.527887762337185</v>
      </c>
      <c r="W134" s="71">
        <v>0.523389602726664</v>
      </c>
      <c r="X134" s="83"/>
      <c r="Y134" s="83"/>
      <c r="Z134" s="63"/>
      <c r="AA134" s="63"/>
      <c r="AB134" s="63"/>
    </row>
    <row r="135">
      <c r="A135" s="71" t="s">
        <v>199</v>
      </c>
      <c r="B135" s="71" t="s">
        <v>204</v>
      </c>
      <c r="C135" s="71">
        <f t="shared" si="31"/>
        <v>0.03731251922</v>
      </c>
      <c r="D135" s="71">
        <f t="shared" si="32"/>
        <v>0.03323137727</v>
      </c>
      <c r="E135" s="53">
        <f t="shared" si="3"/>
        <v>0.7123125192</v>
      </c>
      <c r="F135" s="53">
        <f>(G135*'Similarity coverage'!C134*'Dataset lengths'!$B$2+H135*'Similarity coverage'!D134*'Dataset lengths'!$C$2+I135*'Similarity coverage'!E134*'Dataset lengths'!$D$2+L135*'Similarity coverage'!H134*'Dataset lengths'!$G$2+M135*'Similarity coverage'!I134*'Dataset lengths'!$H$2+R135*'Similarity coverage'!N134*'Dataset lengths'!$M$2+S135*'Similarity coverage'!O134*'Dataset lengths'!$N$2+T135*'Similarity coverage'!P134*'Dataset lengths'!$O$2+U135*'Similarity coverage'!Q134*'Dataset lengths'!$P$2+V135*'Similarity coverage'!R134*'Dataset lengths'!$Q$2+W135*'Similarity coverage'!S134*'Dataset lengths'!$R$2)/('Similarity coverage'!C134*'Dataset lengths'!$B$2+'Similarity coverage'!D134*'Dataset lengths'!$C$2+'Similarity coverage'!E134*'Dataset lengths'!$D$2+'Similarity coverage'!H134*'Dataset lengths'!$G$2+'Similarity coverage'!I134*'Dataset lengths'!$H$2+'Similarity coverage'!N134*'Dataset lengths'!$M$2+'Similarity coverage'!O134*'Dataset lengths'!$N$2+'Similarity coverage'!P134*'Dataset lengths'!$O$2+'Similarity coverage'!Q134*'Dataset lengths'!$P$2+'Similarity coverage'!R134*'Dataset lengths'!$Q$2+'Similarity coverage'!S134*'Dataset lengths'!$R$2)</f>
        <v>0.6532313773</v>
      </c>
      <c r="G135" s="71">
        <v>0.555446533603775</v>
      </c>
      <c r="H135" s="71">
        <v>0.728945506848336</v>
      </c>
      <c r="I135" s="71">
        <v>0.787216240212227</v>
      </c>
      <c r="J135" s="71">
        <v>0.852170660354477</v>
      </c>
      <c r="K135" s="71">
        <v>0.858124411989851</v>
      </c>
      <c r="L135" s="71">
        <v>0.854390276996811</v>
      </c>
      <c r="M135" s="71">
        <v>0.81591645656153</v>
      </c>
      <c r="N135" s="71">
        <v>0.76483291216114</v>
      </c>
      <c r="O135" s="71">
        <v>0.855911183963472</v>
      </c>
      <c r="P135" s="71">
        <v>0.791465375889571</v>
      </c>
      <c r="Q135" s="71">
        <v>0.769126685905724</v>
      </c>
      <c r="R135" s="71">
        <v>0.896875789762215</v>
      </c>
      <c r="S135" s="71">
        <v>0.485815426452033</v>
      </c>
      <c r="T135" s="71">
        <v>0.882830804723927</v>
      </c>
      <c r="U135" s="71">
        <v>0.777233810338682</v>
      </c>
      <c r="V135" s="71">
        <v>0.528023974929761</v>
      </c>
      <c r="W135" s="71">
        <v>0.522742891001</v>
      </c>
      <c r="X135" s="83"/>
      <c r="Y135" s="83"/>
      <c r="Z135" s="63"/>
      <c r="AA135" s="63"/>
      <c r="AB135" s="63"/>
    </row>
    <row r="136">
      <c r="A136" s="71" t="s">
        <v>193</v>
      </c>
      <c r="B136" s="71" t="s">
        <v>205</v>
      </c>
      <c r="C136" s="71">
        <f t="shared" si="31"/>
        <v>0.03447765158</v>
      </c>
      <c r="D136" s="71">
        <f t="shared" si="32"/>
        <v>0.03032265907</v>
      </c>
      <c r="E136" s="53">
        <f t="shared" si="3"/>
        <v>0.7094776516</v>
      </c>
      <c r="F136" s="53">
        <f>(G136*'Similarity coverage'!C135*'Dataset lengths'!$B$2+H136*'Similarity coverage'!D135*'Dataset lengths'!$C$2+I136*'Similarity coverage'!E135*'Dataset lengths'!$D$2+L136*'Similarity coverage'!H135*'Dataset lengths'!$G$2+M136*'Similarity coverage'!I135*'Dataset lengths'!$H$2+R136*'Similarity coverage'!N135*'Dataset lengths'!$M$2+S136*'Similarity coverage'!O135*'Dataset lengths'!$N$2+T136*'Similarity coverage'!P135*'Dataset lengths'!$O$2+U136*'Similarity coverage'!Q135*'Dataset lengths'!$P$2+V136*'Similarity coverage'!R135*'Dataset lengths'!$Q$2+W136*'Similarity coverage'!S135*'Dataset lengths'!$R$2)/('Similarity coverage'!C135*'Dataset lengths'!$B$2+'Similarity coverage'!D135*'Dataset lengths'!$C$2+'Similarity coverage'!E135*'Dataset lengths'!$D$2+'Similarity coverage'!H135*'Dataset lengths'!$G$2+'Similarity coverage'!I135*'Dataset lengths'!$H$2+'Similarity coverage'!N135*'Dataset lengths'!$M$2+'Similarity coverage'!O135*'Dataset lengths'!$N$2+'Similarity coverage'!P135*'Dataset lengths'!$O$2+'Similarity coverage'!Q135*'Dataset lengths'!$P$2+'Similarity coverage'!R135*'Dataset lengths'!$Q$2+'Similarity coverage'!S135*'Dataset lengths'!$R$2)</f>
        <v>0.6503226591</v>
      </c>
      <c r="G136" s="71">
        <v>0.5565262248482</v>
      </c>
      <c r="H136" s="71">
        <v>0.725934335963267</v>
      </c>
      <c r="I136" s="71">
        <v>0.787884633543163</v>
      </c>
      <c r="J136" s="71">
        <v>0.855421681016169</v>
      </c>
      <c r="K136" s="71">
        <v>0.861329523272328</v>
      </c>
      <c r="L136" s="71">
        <v>0.857689181291803</v>
      </c>
      <c r="M136" s="71">
        <v>0.822101988275535</v>
      </c>
      <c r="N136" s="71">
        <v>0.770586084066204</v>
      </c>
      <c r="O136" s="71">
        <v>0.858057288340696</v>
      </c>
      <c r="P136" s="71">
        <v>0.8040459100018</v>
      </c>
      <c r="Q136" s="71">
        <v>0.772213897382631</v>
      </c>
      <c r="R136" s="71">
        <v>0.894122022442234</v>
      </c>
      <c r="S136" s="71">
        <v>0.46004931817733</v>
      </c>
      <c r="T136" s="71">
        <v>0.873929057260111</v>
      </c>
      <c r="U136" s="71">
        <v>0.794427009308053</v>
      </c>
      <c r="V136" s="71">
        <v>0.524712336688579</v>
      </c>
      <c r="W136" s="71">
        <v>0.506878059567534</v>
      </c>
      <c r="X136" s="83"/>
      <c r="Y136" s="83"/>
      <c r="Z136" s="63"/>
      <c r="AA136" s="63"/>
      <c r="AB136" s="63"/>
    </row>
    <row r="137">
      <c r="A137" s="71" t="s">
        <v>198</v>
      </c>
      <c r="B137" s="71" t="s">
        <v>205</v>
      </c>
      <c r="C137" s="71">
        <f t="shared" si="31"/>
        <v>0.03401919476</v>
      </c>
      <c r="D137" s="71">
        <f t="shared" si="32"/>
        <v>0.03401632426</v>
      </c>
      <c r="E137" s="53">
        <f t="shared" si="3"/>
        <v>0.7090191948</v>
      </c>
      <c r="F137" s="53">
        <f>(G137*'Similarity coverage'!C136*'Dataset lengths'!$B$2+H137*'Similarity coverage'!D136*'Dataset lengths'!$C$2+I137*'Similarity coverage'!E136*'Dataset lengths'!$D$2+L137*'Similarity coverage'!H136*'Dataset lengths'!$G$2+M137*'Similarity coverage'!I136*'Dataset lengths'!$H$2+R137*'Similarity coverage'!N136*'Dataset lengths'!$M$2+S137*'Similarity coverage'!O136*'Dataset lengths'!$N$2+T137*'Similarity coverage'!P136*'Dataset lengths'!$O$2+U137*'Similarity coverage'!Q136*'Dataset lengths'!$P$2+V137*'Similarity coverage'!R136*'Dataset lengths'!$Q$2+W137*'Similarity coverage'!S136*'Dataset lengths'!$R$2)/('Similarity coverage'!C136*'Dataset lengths'!$B$2+'Similarity coverage'!D136*'Dataset lengths'!$C$2+'Similarity coverage'!E136*'Dataset lengths'!$D$2+'Similarity coverage'!H136*'Dataset lengths'!$G$2+'Similarity coverage'!I136*'Dataset lengths'!$H$2+'Similarity coverage'!N136*'Dataset lengths'!$M$2+'Similarity coverage'!O136*'Dataset lengths'!$N$2+'Similarity coverage'!P136*'Dataset lengths'!$O$2+'Similarity coverage'!Q136*'Dataset lengths'!$P$2+'Similarity coverage'!R136*'Dataset lengths'!$Q$2+'Similarity coverage'!S136*'Dataset lengths'!$R$2)</f>
        <v>0.6540163243</v>
      </c>
      <c r="G137" s="71">
        <v>0.564261303934857</v>
      </c>
      <c r="H137" s="71">
        <v>0.726352138144572</v>
      </c>
      <c r="I137" s="71">
        <v>0.789783588024517</v>
      </c>
      <c r="J137" s="71">
        <v>0.850642095866249</v>
      </c>
      <c r="K137" s="71">
        <v>0.856359032246812</v>
      </c>
      <c r="L137" s="71">
        <v>0.852672411504919</v>
      </c>
      <c r="M137" s="71">
        <v>0.81401575531108</v>
      </c>
      <c r="N137" s="71">
        <v>0.75825973328551</v>
      </c>
      <c r="O137" s="71">
        <v>0.856841497258011</v>
      </c>
      <c r="P137" s="71">
        <v>0.790976160819552</v>
      </c>
      <c r="Q137" s="71">
        <v>0.768857417460581</v>
      </c>
      <c r="R137" s="71">
        <v>0.885358048669916</v>
      </c>
      <c r="S137" s="71">
        <v>0.460471647457512</v>
      </c>
      <c r="T137" s="71">
        <v>0.872148707767348</v>
      </c>
      <c r="U137" s="71">
        <v>0.783451812129832</v>
      </c>
      <c r="V137" s="71">
        <v>0.534041390683706</v>
      </c>
      <c r="W137" s="71">
        <v>0.516654338768661</v>
      </c>
      <c r="X137" s="83"/>
      <c r="Y137" s="83"/>
      <c r="Z137" s="63"/>
      <c r="AA137" s="63"/>
      <c r="AB137" s="63"/>
    </row>
    <row r="138">
      <c r="A138" s="71" t="s">
        <v>188</v>
      </c>
      <c r="B138" s="71" t="s">
        <v>205</v>
      </c>
      <c r="C138" s="71">
        <f t="shared" si="31"/>
        <v>0.03337187677</v>
      </c>
      <c r="D138" s="71">
        <f t="shared" si="32"/>
        <v>0.03051766147</v>
      </c>
      <c r="E138" s="53">
        <f t="shared" si="3"/>
        <v>0.7083718768</v>
      </c>
      <c r="F138" s="53">
        <f>(G138*'Similarity coverage'!C137*'Dataset lengths'!$B$2+H138*'Similarity coverage'!D137*'Dataset lengths'!$C$2+I138*'Similarity coverage'!E137*'Dataset lengths'!$D$2+L138*'Similarity coverage'!H137*'Dataset lengths'!$G$2+M138*'Similarity coverage'!I137*'Dataset lengths'!$H$2+R138*'Similarity coverage'!N137*'Dataset lengths'!$M$2+S138*'Similarity coverage'!O137*'Dataset lengths'!$N$2+T138*'Similarity coverage'!P137*'Dataset lengths'!$O$2+U138*'Similarity coverage'!Q137*'Dataset lengths'!$P$2+V138*'Similarity coverage'!R137*'Dataset lengths'!$Q$2+W138*'Similarity coverage'!S137*'Dataset lengths'!$R$2)/('Similarity coverage'!C137*'Dataset lengths'!$B$2+'Similarity coverage'!D137*'Dataset lengths'!$C$2+'Similarity coverage'!E137*'Dataset lengths'!$D$2+'Similarity coverage'!H137*'Dataset lengths'!$G$2+'Similarity coverage'!I137*'Dataset lengths'!$H$2+'Similarity coverage'!N137*'Dataset lengths'!$M$2+'Similarity coverage'!O137*'Dataset lengths'!$N$2+'Similarity coverage'!P137*'Dataset lengths'!$O$2+'Similarity coverage'!Q137*'Dataset lengths'!$P$2+'Similarity coverage'!R137*'Dataset lengths'!$Q$2+'Similarity coverage'!S137*'Dataset lengths'!$R$2)</f>
        <v>0.6505176615</v>
      </c>
      <c r="G138" s="71">
        <v>0.548272652516259</v>
      </c>
      <c r="H138" s="71">
        <v>0.734603604310957</v>
      </c>
      <c r="I138" s="71">
        <v>0.78514193639634</v>
      </c>
      <c r="J138" s="71">
        <v>0.846075215773039</v>
      </c>
      <c r="K138" s="71">
        <v>0.853476166058081</v>
      </c>
      <c r="L138" s="71">
        <v>0.848776404030536</v>
      </c>
      <c r="M138" s="71">
        <v>0.813992020416751</v>
      </c>
      <c r="N138" s="71">
        <v>0.756839062772717</v>
      </c>
      <c r="O138" s="71">
        <v>0.848973643342981</v>
      </c>
      <c r="P138" s="71">
        <v>0.798723183024233</v>
      </c>
      <c r="Q138" s="71">
        <v>0.761493413019309</v>
      </c>
      <c r="R138" s="71">
        <v>0.880659159988997</v>
      </c>
      <c r="S138" s="71">
        <v>0.477793181220392</v>
      </c>
      <c r="T138" s="71">
        <v>0.869923270901394</v>
      </c>
      <c r="U138" s="71">
        <v>0.782335690382895</v>
      </c>
      <c r="V138" s="71">
        <v>0.525911227240708</v>
      </c>
      <c r="W138" s="71">
        <v>0.524681497022802</v>
      </c>
      <c r="X138" s="83"/>
      <c r="Y138" s="83"/>
      <c r="Z138" s="63"/>
      <c r="AA138" s="63"/>
      <c r="AB138" s="63"/>
    </row>
    <row r="139">
      <c r="A139" s="71" t="s">
        <v>196</v>
      </c>
      <c r="B139" s="71" t="s">
        <v>206</v>
      </c>
      <c r="C139" s="71">
        <f t="shared" si="31"/>
        <v>0.03183761117</v>
      </c>
      <c r="D139" s="71">
        <f t="shared" si="32"/>
        <v>0.02659400107</v>
      </c>
      <c r="E139" s="53">
        <f t="shared" si="3"/>
        <v>0.7068376112</v>
      </c>
      <c r="F139" s="53">
        <f>(G139*'Similarity coverage'!C138*'Dataset lengths'!$B$2+H139*'Similarity coverage'!D138*'Dataset lengths'!$C$2+I139*'Similarity coverage'!E138*'Dataset lengths'!$D$2+L139*'Similarity coverage'!H138*'Dataset lengths'!$G$2+M139*'Similarity coverage'!I138*'Dataset lengths'!$H$2+R139*'Similarity coverage'!N138*'Dataset lengths'!$M$2+S139*'Similarity coverage'!O138*'Dataset lengths'!$N$2+T139*'Similarity coverage'!P138*'Dataset lengths'!$O$2+U139*'Similarity coverage'!Q138*'Dataset lengths'!$P$2+V139*'Similarity coverage'!R138*'Dataset lengths'!$Q$2+W139*'Similarity coverage'!S138*'Dataset lengths'!$R$2)/('Similarity coverage'!C138*'Dataset lengths'!$B$2+'Similarity coverage'!D138*'Dataset lengths'!$C$2+'Similarity coverage'!E138*'Dataset lengths'!$D$2+'Similarity coverage'!H138*'Dataset lengths'!$G$2+'Similarity coverage'!I138*'Dataset lengths'!$H$2+'Similarity coverage'!N138*'Dataset lengths'!$M$2+'Similarity coverage'!O138*'Dataset lengths'!$N$2+'Similarity coverage'!P138*'Dataset lengths'!$O$2+'Similarity coverage'!Q138*'Dataset lengths'!$P$2+'Similarity coverage'!R138*'Dataset lengths'!$Q$2+'Similarity coverage'!S138*'Dataset lengths'!$R$2)</f>
        <v>0.6465940011</v>
      </c>
      <c r="G139" s="71">
        <v>0.549813393816064</v>
      </c>
      <c r="H139" s="71">
        <v>0.730882728140998</v>
      </c>
      <c r="I139" s="71">
        <v>0.785684231116688</v>
      </c>
      <c r="J139" s="71">
        <v>0.845231364378498</v>
      </c>
      <c r="K139" s="71">
        <v>0.850166140559946</v>
      </c>
      <c r="L139" s="71">
        <v>0.846983835455381</v>
      </c>
      <c r="M139" s="71">
        <v>0.802153900851632</v>
      </c>
      <c r="N139" s="71">
        <v>0.746565166567643</v>
      </c>
      <c r="O139" s="71">
        <v>0.851756693136974</v>
      </c>
      <c r="P139" s="71">
        <v>0.774418241172307</v>
      </c>
      <c r="Q139" s="71">
        <v>0.754132408783554</v>
      </c>
      <c r="R139" s="71">
        <v>0.887106472365141</v>
      </c>
      <c r="S139" s="71">
        <v>0.500737727685119</v>
      </c>
      <c r="T139" s="71">
        <v>0.877934843618829</v>
      </c>
      <c r="U139" s="71">
        <v>0.751530183048912</v>
      </c>
      <c r="V139" s="71">
        <v>0.512639952980693</v>
      </c>
      <c r="W139" s="71">
        <v>0.529746453755966</v>
      </c>
      <c r="X139" s="83"/>
      <c r="Y139" s="83"/>
      <c r="Z139" s="63"/>
      <c r="AA139" s="63"/>
      <c r="AB139" s="63"/>
    </row>
    <row r="140">
      <c r="A140" s="88" t="s">
        <v>207</v>
      </c>
      <c r="B140" s="71" t="s">
        <v>206</v>
      </c>
      <c r="C140" s="71">
        <f t="shared" si="31"/>
        <v>-0.0238031962</v>
      </c>
      <c r="D140" s="71">
        <f t="shared" si="32"/>
        <v>-0.03701162205</v>
      </c>
      <c r="E140" s="53">
        <f t="shared" si="3"/>
        <v>0.6511968038</v>
      </c>
      <c r="F140" s="53">
        <f>(G140*'Similarity coverage'!C139*'Dataset lengths'!$B$2+H140*'Similarity coverage'!D139*'Dataset lengths'!$C$2+I140*'Similarity coverage'!E139*'Dataset lengths'!$D$2+L140*'Similarity coverage'!H139*'Dataset lengths'!$G$2+M140*'Similarity coverage'!I139*'Dataset lengths'!$H$2+R140*'Similarity coverage'!N139*'Dataset lengths'!$M$2+S140*'Similarity coverage'!O139*'Dataset lengths'!$N$2+T140*'Similarity coverage'!P139*'Dataset lengths'!$O$2+U140*'Similarity coverage'!Q139*'Dataset lengths'!$P$2+V140*'Similarity coverage'!R139*'Dataset lengths'!$Q$2+W140*'Similarity coverage'!S139*'Dataset lengths'!$R$2)/('Similarity coverage'!C139*'Dataset lengths'!$B$2+'Similarity coverage'!D139*'Dataset lengths'!$C$2+'Similarity coverage'!E139*'Dataset lengths'!$D$2+'Similarity coverage'!H139*'Dataset lengths'!$G$2+'Similarity coverage'!I139*'Dataset lengths'!$H$2+'Similarity coverage'!N139*'Dataset lengths'!$M$2+'Similarity coverage'!O139*'Dataset lengths'!$N$2+'Similarity coverage'!P139*'Dataset lengths'!$O$2+'Similarity coverage'!Q139*'Dataset lengths'!$P$2+'Similarity coverage'!R139*'Dataset lengths'!$Q$2+'Similarity coverage'!S139*'Dataset lengths'!$R$2)</f>
        <v>0.5829883779</v>
      </c>
      <c r="G140" s="71">
        <v>0.465827869379423</v>
      </c>
      <c r="H140" s="71">
        <v>0.748524082577751</v>
      </c>
      <c r="I140" s="71">
        <v>0.750421393537444</v>
      </c>
      <c r="J140" s="71">
        <v>0.824050848846684</v>
      </c>
      <c r="K140" s="71">
        <v>0.825142437583328</v>
      </c>
      <c r="L140" s="71">
        <v>0.824444720994666</v>
      </c>
      <c r="M140" s="71">
        <v>0.786890181279152</v>
      </c>
      <c r="N140" s="71">
        <v>0.739405197152947</v>
      </c>
      <c r="O140" s="71">
        <v>0.826496929852109</v>
      </c>
      <c r="P140" s="71">
        <v>0.760031632246789</v>
      </c>
      <c r="Q140" s="71">
        <v>0.740557978922264</v>
      </c>
      <c r="R140" s="71">
        <v>0.79382806822485</v>
      </c>
      <c r="S140" s="71">
        <v>0.473895685291858</v>
      </c>
      <c r="T140" s="71">
        <v>0.824301815149339</v>
      </c>
      <c r="U140" s="71">
        <v>0.590546034608255</v>
      </c>
      <c r="V140" s="71">
        <v>0.357693904898299</v>
      </c>
      <c r="W140" s="71">
        <v>0.546791085857843</v>
      </c>
      <c r="X140" s="83"/>
      <c r="Y140" s="83"/>
      <c r="Z140" s="63"/>
      <c r="AA140" s="63"/>
      <c r="AB140" s="63"/>
    </row>
    <row r="141">
      <c r="A141" s="88" t="s">
        <v>208</v>
      </c>
      <c r="B141" s="71" t="s">
        <v>206</v>
      </c>
      <c r="C141" s="71">
        <f t="shared" si="31"/>
        <v>-0.01906540117</v>
      </c>
      <c r="D141" s="71">
        <f t="shared" si="32"/>
        <v>-0.02683412508</v>
      </c>
      <c r="E141" s="53">
        <f t="shared" si="3"/>
        <v>0.6559345988</v>
      </c>
      <c r="F141" s="53">
        <f>(G141*'Similarity coverage'!C140*'Dataset lengths'!$B$2+H141*'Similarity coverage'!D140*'Dataset lengths'!$C$2+I141*'Similarity coverage'!E140*'Dataset lengths'!$D$2+L141*'Similarity coverage'!H140*'Dataset lengths'!$G$2+M141*'Similarity coverage'!I140*'Dataset lengths'!$H$2+R141*'Similarity coverage'!N140*'Dataset lengths'!$M$2+S141*'Similarity coverage'!O140*'Dataset lengths'!$N$2+T141*'Similarity coverage'!P140*'Dataset lengths'!$O$2+U141*'Similarity coverage'!Q140*'Dataset lengths'!$P$2+V141*'Similarity coverage'!R140*'Dataset lengths'!$Q$2+W141*'Similarity coverage'!S140*'Dataset lengths'!$R$2)/('Similarity coverage'!C140*'Dataset lengths'!$B$2+'Similarity coverage'!D140*'Dataset lengths'!$C$2+'Similarity coverage'!E140*'Dataset lengths'!$D$2+'Similarity coverage'!H140*'Dataset lengths'!$G$2+'Similarity coverage'!I140*'Dataset lengths'!$H$2+'Similarity coverage'!N140*'Dataset lengths'!$M$2+'Similarity coverage'!O140*'Dataset lengths'!$N$2+'Similarity coverage'!P140*'Dataset lengths'!$O$2+'Similarity coverage'!Q140*'Dataset lengths'!$P$2+'Similarity coverage'!R140*'Dataset lengths'!$Q$2+'Similarity coverage'!S140*'Dataset lengths'!$R$2)</f>
        <v>0.5931658749</v>
      </c>
      <c r="G141" s="71">
        <v>0.472361353685279</v>
      </c>
      <c r="H141" s="71">
        <v>0.751914981326266</v>
      </c>
      <c r="I141" s="71">
        <v>0.754363663938997</v>
      </c>
      <c r="J141" s="71">
        <v>0.829277914204615</v>
      </c>
      <c r="K141" s="71">
        <v>0.83030244641626</v>
      </c>
      <c r="L141" s="71">
        <v>0.829689337797383</v>
      </c>
      <c r="M141" s="71">
        <v>0.781013476006301</v>
      </c>
      <c r="N141" s="71">
        <v>0.731173631980647</v>
      </c>
      <c r="O141" s="71">
        <v>0.825902304006949</v>
      </c>
      <c r="P141" s="71">
        <v>0.746407327625581</v>
      </c>
      <c r="Q141" s="71">
        <v>0.749675603488174</v>
      </c>
      <c r="R141" s="71">
        <v>0.790877603239157</v>
      </c>
      <c r="S141" s="71">
        <v>0.483225140200253</v>
      </c>
      <c r="T141" s="71">
        <v>0.809836475520638</v>
      </c>
      <c r="U141" s="71">
        <v>0.606992416820484</v>
      </c>
      <c r="V141" s="71">
        <v>0.37543324967835</v>
      </c>
      <c r="W141" s="71">
        <v>0.559572888863608</v>
      </c>
      <c r="X141" s="83"/>
      <c r="Y141" s="83"/>
      <c r="Z141" s="63"/>
      <c r="AA141" s="63"/>
      <c r="AB141" s="63"/>
    </row>
    <row r="142">
      <c r="A142" s="88" t="s">
        <v>209</v>
      </c>
      <c r="B142" s="71" t="s">
        <v>206</v>
      </c>
      <c r="C142" s="71">
        <f t="shared" si="31"/>
        <v>-0.01497607448</v>
      </c>
      <c r="D142" s="71">
        <f t="shared" si="32"/>
        <v>-0.02744656403</v>
      </c>
      <c r="E142" s="53">
        <f t="shared" si="3"/>
        <v>0.6600239255</v>
      </c>
      <c r="F142" s="53">
        <f>(G142*'Similarity coverage'!C141*'Dataset lengths'!$B$2+H142*'Similarity coverage'!D141*'Dataset lengths'!$C$2+I142*'Similarity coverage'!E141*'Dataset lengths'!$D$2+L142*'Similarity coverage'!H141*'Dataset lengths'!$G$2+M142*'Similarity coverage'!I141*'Dataset lengths'!$H$2+R142*'Similarity coverage'!N141*'Dataset lengths'!$M$2+S142*'Similarity coverage'!O141*'Dataset lengths'!$N$2+T142*'Similarity coverage'!P141*'Dataset lengths'!$O$2+U142*'Similarity coverage'!Q141*'Dataset lengths'!$P$2+V142*'Similarity coverage'!R141*'Dataset lengths'!$Q$2+W142*'Similarity coverage'!S141*'Dataset lengths'!$R$2)/('Similarity coverage'!C141*'Dataset lengths'!$B$2+'Similarity coverage'!D141*'Dataset lengths'!$C$2+'Similarity coverage'!E141*'Dataset lengths'!$D$2+'Similarity coverage'!H141*'Dataset lengths'!$G$2+'Similarity coverage'!I141*'Dataset lengths'!$H$2+'Similarity coverage'!N141*'Dataset lengths'!$M$2+'Similarity coverage'!O141*'Dataset lengths'!$N$2+'Similarity coverage'!P141*'Dataset lengths'!$O$2+'Similarity coverage'!Q141*'Dataset lengths'!$P$2+'Similarity coverage'!R141*'Dataset lengths'!$Q$2+'Similarity coverage'!S141*'Dataset lengths'!$R$2)</f>
        <v>0.592553436</v>
      </c>
      <c r="G142" s="71">
        <v>0.469358744888382</v>
      </c>
      <c r="H142" s="71">
        <v>0.748835022840265</v>
      </c>
      <c r="I142" s="71">
        <v>0.75261865397196</v>
      </c>
      <c r="J142" s="71">
        <v>0.831116937958714</v>
      </c>
      <c r="K142" s="71">
        <v>0.832342655789446</v>
      </c>
      <c r="L142" s="71">
        <v>0.831658365162623</v>
      </c>
      <c r="M142" s="71">
        <v>0.796268874725021</v>
      </c>
      <c r="N142" s="71">
        <v>0.749722587097658</v>
      </c>
      <c r="O142" s="71">
        <v>0.830221052153762</v>
      </c>
      <c r="P142" s="71">
        <v>0.761144093912859</v>
      </c>
      <c r="Q142" s="71">
        <v>0.751369969553853</v>
      </c>
      <c r="R142" s="71">
        <v>0.818043736403726</v>
      </c>
      <c r="S142" s="71">
        <v>0.472910250304768</v>
      </c>
      <c r="T142" s="71">
        <v>0.837209348971871</v>
      </c>
      <c r="U142" s="71">
        <v>0.60301486530076</v>
      </c>
      <c r="V142" s="71">
        <v>0.372638224876468</v>
      </c>
      <c r="W142" s="71">
        <v>0.55770709323918</v>
      </c>
      <c r="X142" s="83"/>
      <c r="Y142" s="83"/>
      <c r="Z142" s="63"/>
      <c r="AA142" s="63"/>
      <c r="AB142" s="63"/>
    </row>
    <row r="143">
      <c r="A143" s="52" t="s">
        <v>210</v>
      </c>
      <c r="B143" s="52" t="s">
        <v>211</v>
      </c>
      <c r="C143" s="71">
        <f t="shared" si="31"/>
        <v>0.02092592885</v>
      </c>
      <c r="D143" s="71">
        <f t="shared" si="32"/>
        <v>0.009278257726</v>
      </c>
      <c r="E143" s="53">
        <f t="shared" si="3"/>
        <v>0.6959259288</v>
      </c>
      <c r="F143" s="53">
        <f>(G143*'Similarity coverage'!C142*'Dataset lengths'!$B$2+H143*'Similarity coverage'!D142*'Dataset lengths'!$C$2+I143*'Similarity coverage'!E142*'Dataset lengths'!$D$2+L143*'Similarity coverage'!H142*'Dataset lengths'!$G$2+M143*'Similarity coverage'!I142*'Dataset lengths'!$H$2+R143*'Similarity coverage'!N142*'Dataset lengths'!$M$2+S143*'Similarity coverage'!O142*'Dataset lengths'!$N$2+T143*'Similarity coverage'!P142*'Dataset lengths'!$O$2+U143*'Similarity coverage'!Q142*'Dataset lengths'!$P$2+V143*'Similarity coverage'!R142*'Dataset lengths'!$Q$2+W143*'Similarity coverage'!S142*'Dataset lengths'!$R$2)/('Similarity coverage'!C142*'Dataset lengths'!$B$2+'Similarity coverage'!D142*'Dataset lengths'!$C$2+'Similarity coverage'!E142*'Dataset lengths'!$D$2+'Similarity coverage'!H142*'Dataset lengths'!$G$2+'Similarity coverage'!I142*'Dataset lengths'!$H$2+'Similarity coverage'!N142*'Dataset lengths'!$M$2+'Similarity coverage'!O142*'Dataset lengths'!$N$2+'Similarity coverage'!P142*'Dataset lengths'!$O$2+'Similarity coverage'!Q142*'Dataset lengths'!$P$2+'Similarity coverage'!R142*'Dataset lengths'!$Q$2+'Similarity coverage'!S142*'Dataset lengths'!$R$2)</f>
        <v>0.6292782577</v>
      </c>
      <c r="G143" s="11">
        <v>0.519942116597976</v>
      </c>
      <c r="H143" s="11">
        <v>0.746417049827438</v>
      </c>
      <c r="I143" s="11">
        <v>0.785090708835789</v>
      </c>
      <c r="J143" s="11">
        <v>0.844206274579548</v>
      </c>
      <c r="K143" s="11">
        <v>0.84825261450197</v>
      </c>
      <c r="L143" s="11">
        <v>0.845766020374872</v>
      </c>
      <c r="M143" s="11">
        <v>0.813031030011309</v>
      </c>
      <c r="N143" s="11">
        <v>0.763253639477086</v>
      </c>
      <c r="O143" s="11">
        <v>0.849409032833948</v>
      </c>
      <c r="P143" s="11">
        <v>0.793482550356361</v>
      </c>
      <c r="Q143" s="11">
        <v>0.763529802513916</v>
      </c>
      <c r="R143" s="11">
        <v>0.866475072761478</v>
      </c>
      <c r="S143" s="11">
        <v>0.497401326371684</v>
      </c>
      <c r="T143" s="11">
        <v>0.874151600946707</v>
      </c>
      <c r="U143" s="11">
        <v>0.701441484062567</v>
      </c>
      <c r="V143" s="11">
        <v>0.45381715173755</v>
      </c>
      <c r="W143" s="11">
        <v>0.551651655790126</v>
      </c>
    </row>
    <row r="144">
      <c r="A144" s="52" t="s">
        <v>210</v>
      </c>
      <c r="B144" s="52" t="s">
        <v>212</v>
      </c>
      <c r="C144" s="71">
        <f t="shared" si="31"/>
        <v>0.02725087159</v>
      </c>
      <c r="D144" s="71">
        <f t="shared" si="32"/>
        <v>0.01846383446</v>
      </c>
      <c r="E144" s="53">
        <f t="shared" si="3"/>
        <v>0.7022508716</v>
      </c>
      <c r="F144" s="53">
        <f>(G144*'Similarity coverage'!C143*'Dataset lengths'!$B$2+H144*'Similarity coverage'!D143*'Dataset lengths'!$C$2+I144*'Similarity coverage'!E143*'Dataset lengths'!$D$2+L144*'Similarity coverage'!H143*'Dataset lengths'!$G$2+M144*'Similarity coverage'!I143*'Dataset lengths'!$H$2+R144*'Similarity coverage'!N143*'Dataset lengths'!$M$2+S144*'Similarity coverage'!O143*'Dataset lengths'!$N$2+T144*'Similarity coverage'!P143*'Dataset lengths'!$O$2+U144*'Similarity coverage'!Q143*'Dataset lengths'!$P$2+V144*'Similarity coverage'!R143*'Dataset lengths'!$Q$2+W144*'Similarity coverage'!S143*'Dataset lengths'!$R$2)/('Similarity coverage'!C143*'Dataset lengths'!$B$2+'Similarity coverage'!D143*'Dataset lengths'!$C$2+'Similarity coverage'!E143*'Dataset lengths'!$D$2+'Similarity coverage'!H143*'Dataset lengths'!$G$2+'Similarity coverage'!I143*'Dataset lengths'!$H$2+'Similarity coverage'!N143*'Dataset lengths'!$M$2+'Similarity coverage'!O143*'Dataset lengths'!$N$2+'Similarity coverage'!P143*'Dataset lengths'!$O$2+'Similarity coverage'!Q143*'Dataset lengths'!$P$2+'Similarity coverage'!R143*'Dataset lengths'!$Q$2+'Similarity coverage'!S143*'Dataset lengths'!$R$2)</f>
        <v>0.6384638345</v>
      </c>
      <c r="G144" s="11">
        <v>0.531878426298913</v>
      </c>
      <c r="H144" s="11">
        <v>0.741888236632512</v>
      </c>
      <c r="I144" s="11">
        <v>0.78934137883967</v>
      </c>
      <c r="J144" s="11">
        <v>0.847983107855136</v>
      </c>
      <c r="K144" s="11">
        <v>0.853163680147096</v>
      </c>
      <c r="L144" s="11">
        <v>0.849950939492476</v>
      </c>
      <c r="M144" s="11">
        <v>0.815462901827947</v>
      </c>
      <c r="N144" s="11">
        <v>0.764877155792839</v>
      </c>
      <c r="O144" s="11">
        <v>0.852935185614173</v>
      </c>
      <c r="P144" s="11">
        <v>0.793792498260311</v>
      </c>
      <c r="Q144" s="11">
        <v>0.766543508955659</v>
      </c>
      <c r="R144" s="11">
        <v>0.876266245454742</v>
      </c>
      <c r="S144" s="11">
        <v>0.492842181237532</v>
      </c>
      <c r="T144" s="11">
        <v>0.879047562051805</v>
      </c>
      <c r="U144" s="11">
        <v>0.723326224198599</v>
      </c>
      <c r="V144" s="11">
        <v>0.477282657520351</v>
      </c>
      <c r="W144" s="11">
        <v>0.547472833902227</v>
      </c>
    </row>
    <row r="145">
      <c r="A145" s="52" t="s">
        <v>210</v>
      </c>
      <c r="B145" s="52" t="s">
        <v>213</v>
      </c>
      <c r="C145" s="71">
        <f t="shared" si="31"/>
        <v>0.03207535797</v>
      </c>
      <c r="D145" s="71">
        <f t="shared" si="32"/>
        <v>0.02532900462</v>
      </c>
      <c r="E145" s="53">
        <f t="shared" si="3"/>
        <v>0.707075358</v>
      </c>
      <c r="F145" s="53">
        <f>(G145*'Similarity coverage'!C144*'Dataset lengths'!$B$2+H145*'Similarity coverage'!D144*'Dataset lengths'!$C$2+I145*'Similarity coverage'!E144*'Dataset lengths'!$D$2+L145*'Similarity coverage'!H144*'Dataset lengths'!$G$2+M145*'Similarity coverage'!I144*'Dataset lengths'!$H$2+R145*'Similarity coverage'!N144*'Dataset lengths'!$M$2+S145*'Similarity coverage'!O144*'Dataset lengths'!$N$2+T145*'Similarity coverage'!P144*'Dataset lengths'!$O$2+U145*'Similarity coverage'!Q144*'Dataset lengths'!$P$2+V145*'Similarity coverage'!R144*'Dataset lengths'!$Q$2+W145*'Similarity coverage'!S144*'Dataset lengths'!$R$2)/('Similarity coverage'!C144*'Dataset lengths'!$B$2+'Similarity coverage'!D144*'Dataset lengths'!$C$2+'Similarity coverage'!E144*'Dataset lengths'!$D$2+'Similarity coverage'!H144*'Dataset lengths'!$G$2+'Similarity coverage'!I144*'Dataset lengths'!$H$2+'Similarity coverage'!N144*'Dataset lengths'!$M$2+'Similarity coverage'!O144*'Dataset lengths'!$N$2+'Similarity coverage'!P144*'Dataset lengths'!$O$2+'Similarity coverage'!Q144*'Dataset lengths'!$P$2+'Similarity coverage'!R144*'Dataset lengths'!$Q$2+'Similarity coverage'!S144*'Dataset lengths'!$R$2)</f>
        <v>0.6453290046</v>
      </c>
      <c r="G145" s="11">
        <v>0.54273755432171</v>
      </c>
      <c r="H145" s="11">
        <v>0.739144855116384</v>
      </c>
      <c r="I145" s="11">
        <v>0.792902499433431</v>
      </c>
      <c r="J145" s="11">
        <v>0.851110412050092</v>
      </c>
      <c r="K145" s="11">
        <v>0.856699961433998</v>
      </c>
      <c r="L145" s="11">
        <v>0.853186281091998</v>
      </c>
      <c r="M145" s="11">
        <v>0.815199635471311</v>
      </c>
      <c r="N145" s="11">
        <v>0.762953307705973</v>
      </c>
      <c r="O145" s="11">
        <v>0.855031080330165</v>
      </c>
      <c r="P145" s="11">
        <v>0.790321081736068</v>
      </c>
      <c r="Q145" s="11">
        <v>0.77032751816387</v>
      </c>
      <c r="R145" s="11">
        <v>0.881489661244229</v>
      </c>
      <c r="S145" s="11">
        <v>0.49262096113839</v>
      </c>
      <c r="T145" s="11">
        <v>0.874374144633302</v>
      </c>
      <c r="U145" s="11">
        <v>0.749566027621703</v>
      </c>
      <c r="V145" s="11">
        <v>0.496082646064011</v>
      </c>
      <c r="W145" s="11">
        <v>0.540524671541097</v>
      </c>
    </row>
    <row r="146">
      <c r="A146" s="52" t="s">
        <v>210</v>
      </c>
      <c r="B146" s="52" t="s">
        <v>214</v>
      </c>
      <c r="C146" s="71">
        <f t="shared" si="31"/>
        <v>0.03401790924</v>
      </c>
      <c r="D146" s="71">
        <f t="shared" si="32"/>
        <v>0.02806013843</v>
      </c>
      <c r="E146" s="53">
        <f t="shared" si="3"/>
        <v>0.7090179092</v>
      </c>
      <c r="F146" s="53">
        <f>(G146*'Similarity coverage'!C145*'Dataset lengths'!$B$2+H146*'Similarity coverage'!D145*'Dataset lengths'!$C$2+I146*'Similarity coverage'!E145*'Dataset lengths'!$D$2+L146*'Similarity coverage'!H145*'Dataset lengths'!$G$2+M146*'Similarity coverage'!I145*'Dataset lengths'!$H$2+R146*'Similarity coverage'!N145*'Dataset lengths'!$M$2+S146*'Similarity coverage'!O145*'Dataset lengths'!$N$2+T146*'Similarity coverage'!P145*'Dataset lengths'!$O$2+U146*'Similarity coverage'!Q145*'Dataset lengths'!$P$2+V146*'Similarity coverage'!R145*'Dataset lengths'!$Q$2+W146*'Similarity coverage'!S145*'Dataset lengths'!$R$2)/('Similarity coverage'!C145*'Dataset lengths'!$B$2+'Similarity coverage'!D145*'Dataset lengths'!$C$2+'Similarity coverage'!E145*'Dataset lengths'!$D$2+'Similarity coverage'!H145*'Dataset lengths'!$G$2+'Similarity coverage'!I145*'Dataset lengths'!$H$2+'Similarity coverage'!N145*'Dataset lengths'!$M$2+'Similarity coverage'!O145*'Dataset lengths'!$N$2+'Similarity coverage'!P145*'Dataset lengths'!$O$2+'Similarity coverage'!Q145*'Dataset lengths'!$P$2+'Similarity coverage'!R145*'Dataset lengths'!$Q$2+'Similarity coverage'!S145*'Dataset lengths'!$R$2)</f>
        <v>0.6480601384</v>
      </c>
      <c r="G146" s="11">
        <v>0.549486921509521</v>
      </c>
      <c r="H146" s="11">
        <v>0.736763179619916</v>
      </c>
      <c r="I146" s="11">
        <v>0.793352432681841</v>
      </c>
      <c r="J146" s="11">
        <v>0.850769585960552</v>
      </c>
      <c r="K146" s="11">
        <v>0.856132152254473</v>
      </c>
      <c r="L146" s="11">
        <v>0.852822958006849</v>
      </c>
      <c r="M146" s="11">
        <v>0.816621410204585</v>
      </c>
      <c r="N146" s="11">
        <v>0.764096518155565</v>
      </c>
      <c r="O146" s="11">
        <v>0.856548846661116</v>
      </c>
      <c r="P146" s="11">
        <v>0.79422307453769</v>
      </c>
      <c r="Q146" s="11">
        <v>0.77159210478925</v>
      </c>
      <c r="R146" s="11">
        <v>0.882298307203271</v>
      </c>
      <c r="S146" s="11">
        <v>0.48832929121502</v>
      </c>
      <c r="T146" s="11">
        <v>0.87882501836521</v>
      </c>
      <c r="U146" s="11">
        <v>0.75948528608836</v>
      </c>
      <c r="V146" s="11">
        <v>0.506216007998753</v>
      </c>
      <c r="W146" s="11">
        <v>0.534996188737167</v>
      </c>
    </row>
    <row r="147">
      <c r="A147" s="89"/>
      <c r="E147" s="53"/>
      <c r="F147" s="53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</row>
  </sheetData>
  <mergeCells count="1">
    <mergeCell ref="C1:D1"/>
  </mergeCells>
  <conditionalFormatting sqref="C3:D146">
    <cfRule type="cellIs" dxfId="1" priority="1" operator="lessThan">
      <formula>0</formula>
    </cfRule>
  </conditionalFormatting>
  <conditionalFormatting sqref="C3:D146">
    <cfRule type="cellIs" dxfId="0" priority="2" operator="greaterThanOrEqual">
      <formula>0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75"/>
  <cols>
    <col customWidth="1" min="1" max="1" width="15.86"/>
  </cols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54" t="s">
        <v>135</v>
      </c>
      <c r="B2" s="55" t="s">
        <v>136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0.982792527040314</v>
      </c>
    </row>
    <row r="3">
      <c r="A3" s="54" t="s">
        <v>135</v>
      </c>
      <c r="B3" s="55" t="s">
        <v>137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54" t="s">
        <v>135</v>
      </c>
      <c r="B4" s="55" t="s">
        <v>138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0.982792527040314</v>
      </c>
    </row>
    <row r="5">
      <c r="A5" s="54" t="s">
        <v>139</v>
      </c>
      <c r="B5" s="55" t="s">
        <v>136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0.984759095378564</v>
      </c>
    </row>
    <row r="6">
      <c r="A6" s="54" t="s">
        <v>139</v>
      </c>
      <c r="B6" s="55" t="s">
        <v>137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0.984759095378564</v>
      </c>
    </row>
    <row r="7">
      <c r="A7" s="54" t="s">
        <v>139</v>
      </c>
      <c r="B7" s="55" t="s">
        <v>138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0.984759095378564</v>
      </c>
    </row>
    <row r="8">
      <c r="A8" s="54" t="s">
        <v>141</v>
      </c>
      <c r="B8" s="55" t="s">
        <v>136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0.997541789577187</v>
      </c>
    </row>
    <row r="9">
      <c r="A9" s="54" t="s">
        <v>141</v>
      </c>
      <c r="B9" s="55" t="s">
        <v>137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0.997541789577187</v>
      </c>
    </row>
    <row r="10">
      <c r="A10" s="54" t="s">
        <v>141</v>
      </c>
      <c r="B10" s="55" t="s">
        <v>138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0.997541789577187</v>
      </c>
    </row>
    <row r="11">
      <c r="A11" s="54" t="s">
        <v>142</v>
      </c>
      <c r="B11" s="55" t="s">
        <v>136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0.9960668633235</v>
      </c>
    </row>
    <row r="12">
      <c r="A12" s="54" t="s">
        <v>142</v>
      </c>
      <c r="B12" s="55" t="s">
        <v>137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0.9960668633235</v>
      </c>
    </row>
    <row r="13">
      <c r="A13" s="54" t="s">
        <v>142</v>
      </c>
      <c r="B13" s="55" t="s">
        <v>138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0.9960668633235</v>
      </c>
    </row>
    <row r="14">
      <c r="A14" s="54" t="s">
        <v>143</v>
      </c>
      <c r="B14" s="55" t="s">
        <v>136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0.987708947885939</v>
      </c>
    </row>
    <row r="15">
      <c r="A15" s="54" t="s">
        <v>143</v>
      </c>
      <c r="B15" s="55" t="s">
        <v>137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0.987708947885939</v>
      </c>
    </row>
    <row r="16">
      <c r="A16" s="54" t="s">
        <v>143</v>
      </c>
      <c r="B16" s="55" t="s">
        <v>138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0.987708947885939</v>
      </c>
    </row>
    <row r="17">
      <c r="A17" s="54" t="s">
        <v>144</v>
      </c>
      <c r="B17" s="55" t="s">
        <v>136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0.999508357915437</v>
      </c>
    </row>
    <row r="18">
      <c r="A18" s="54" t="s">
        <v>144</v>
      </c>
      <c r="B18" s="55" t="s">
        <v>137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0.999508357915437</v>
      </c>
    </row>
    <row r="19">
      <c r="A19" s="54" t="s">
        <v>144</v>
      </c>
      <c r="B19" s="55" t="s">
        <v>138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0.999508357915437</v>
      </c>
    </row>
    <row r="20">
      <c r="A20" s="54" t="s">
        <v>145</v>
      </c>
      <c r="B20" s="55" t="s">
        <v>136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0.989183874139626</v>
      </c>
    </row>
    <row r="21">
      <c r="A21" s="54" t="s">
        <v>145</v>
      </c>
      <c r="B21" s="55" t="s">
        <v>137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0.989183874139626</v>
      </c>
    </row>
    <row r="22">
      <c r="A22" s="54" t="s">
        <v>145</v>
      </c>
      <c r="B22" s="55" t="s">
        <v>138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0.989183874139626</v>
      </c>
    </row>
    <row r="23">
      <c r="A23" s="56" t="s">
        <v>135</v>
      </c>
      <c r="B23" s="55" t="s">
        <v>136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0.982792527040314</v>
      </c>
    </row>
    <row r="24">
      <c r="A24" s="56" t="s">
        <v>135</v>
      </c>
      <c r="B24" s="55" t="s">
        <v>137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0.982792527040314</v>
      </c>
    </row>
    <row r="25">
      <c r="A25" s="56" t="s">
        <v>135</v>
      </c>
      <c r="B25" s="55" t="s">
        <v>138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0.982792527040314</v>
      </c>
    </row>
    <row r="26">
      <c r="A26" s="56" t="s">
        <v>146</v>
      </c>
      <c r="B26" s="55" t="s">
        <v>136</v>
      </c>
      <c r="C26" s="55">
        <v>1.0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1.0</v>
      </c>
      <c r="S26" s="55">
        <v>0.981317600786627</v>
      </c>
    </row>
    <row r="27">
      <c r="A27" s="56" t="s">
        <v>146</v>
      </c>
      <c r="B27" s="55" t="s">
        <v>137</v>
      </c>
      <c r="C27" s="55">
        <v>1.0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1.0</v>
      </c>
      <c r="S27" s="55">
        <v>0.981317600786627</v>
      </c>
    </row>
    <row r="28">
      <c r="A28" s="56" t="s">
        <v>146</v>
      </c>
      <c r="B28" s="55" t="s">
        <v>138</v>
      </c>
      <c r="C28" s="55">
        <v>1.0</v>
      </c>
      <c r="D28" s="55">
        <v>1.0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1.0</v>
      </c>
      <c r="P28" s="55">
        <v>1.0</v>
      </c>
      <c r="Q28" s="55">
        <v>1.0</v>
      </c>
      <c r="R28" s="55">
        <v>1.0</v>
      </c>
      <c r="S28" s="55">
        <v>0.981317600786627</v>
      </c>
    </row>
    <row r="29">
      <c r="A29" s="56" t="s">
        <v>147</v>
      </c>
      <c r="B29" s="55" t="s">
        <v>136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0.982300884955752</v>
      </c>
    </row>
    <row r="30">
      <c r="A30" s="56" t="s">
        <v>147</v>
      </c>
      <c r="B30" s="55" t="s">
        <v>137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0.982300884955752</v>
      </c>
    </row>
    <row r="31">
      <c r="A31" s="56" t="s">
        <v>147</v>
      </c>
      <c r="B31" s="55" t="s">
        <v>138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0.982300884955752</v>
      </c>
    </row>
    <row r="32">
      <c r="A32" s="56" t="s">
        <v>148</v>
      </c>
      <c r="B32" s="55" t="s">
        <v>136</v>
      </c>
      <c r="C32" s="55">
        <v>1.0</v>
      </c>
      <c r="D32" s="55">
        <v>0.982578397212543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0.965277777777777</v>
      </c>
      <c r="P32" s="55">
        <v>1.0</v>
      </c>
      <c r="Q32" s="55">
        <v>1.0</v>
      </c>
      <c r="R32" s="55">
        <v>1.0</v>
      </c>
      <c r="S32" s="55">
        <v>0.964601769911504</v>
      </c>
    </row>
    <row r="33">
      <c r="A33" s="56" t="s">
        <v>148</v>
      </c>
      <c r="B33" s="55" t="s">
        <v>137</v>
      </c>
      <c r="C33" s="55">
        <v>1.0</v>
      </c>
      <c r="D33" s="55">
        <v>0.982578397212543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0.965277777777777</v>
      </c>
      <c r="P33" s="55">
        <v>1.0</v>
      </c>
      <c r="Q33" s="55">
        <v>1.0</v>
      </c>
      <c r="R33" s="55">
        <v>1.0</v>
      </c>
      <c r="S33" s="55">
        <v>0.964601769911504</v>
      </c>
    </row>
    <row r="34">
      <c r="A34" s="56" t="s">
        <v>148</v>
      </c>
      <c r="B34" s="55" t="s">
        <v>138</v>
      </c>
      <c r="C34" s="55">
        <v>1.0</v>
      </c>
      <c r="D34" s="55">
        <v>0.982578397212543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0.965277777777777</v>
      </c>
      <c r="P34" s="55">
        <v>1.0</v>
      </c>
      <c r="Q34" s="55">
        <v>1.0</v>
      </c>
      <c r="R34" s="55">
        <v>1.0</v>
      </c>
      <c r="S34" s="55">
        <v>0.964601769911504</v>
      </c>
    </row>
    <row r="35">
      <c r="A35" s="56" t="s">
        <v>149</v>
      </c>
      <c r="B35" s="55" t="s">
        <v>136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0.978367748279252</v>
      </c>
    </row>
    <row r="36">
      <c r="A36" s="56" t="s">
        <v>149</v>
      </c>
      <c r="B36" s="55" t="s">
        <v>137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0.978367748279252</v>
      </c>
    </row>
    <row r="37">
      <c r="A37" s="56" t="s">
        <v>149</v>
      </c>
      <c r="B37" s="55" t="s">
        <v>138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0.978367748279252</v>
      </c>
    </row>
    <row r="38">
      <c r="A38" s="56" t="s">
        <v>150</v>
      </c>
      <c r="B38" s="55" t="s">
        <v>136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0.999508357915437</v>
      </c>
    </row>
    <row r="39">
      <c r="A39" s="56" t="s">
        <v>150</v>
      </c>
      <c r="B39" s="55" t="s">
        <v>137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0.999508357915437</v>
      </c>
    </row>
    <row r="40">
      <c r="A40" s="56" t="s">
        <v>150</v>
      </c>
      <c r="B40" s="55" t="s">
        <v>138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0.999508357915437</v>
      </c>
    </row>
    <row r="41">
      <c r="A41" s="56" t="s">
        <v>151</v>
      </c>
      <c r="B41" s="55" t="s">
        <v>136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0.958702064896755</v>
      </c>
    </row>
    <row r="42">
      <c r="A42" s="56" t="s">
        <v>151</v>
      </c>
      <c r="B42" s="55" t="s">
        <v>137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0.958702064896755</v>
      </c>
    </row>
    <row r="43">
      <c r="A43" s="56" t="s">
        <v>151</v>
      </c>
      <c r="B43" s="55" t="s">
        <v>138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0.958702064896755</v>
      </c>
    </row>
    <row r="44">
      <c r="A44" s="58" t="s">
        <v>139</v>
      </c>
      <c r="B44" s="59" t="s">
        <v>136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0.984759095378564</v>
      </c>
    </row>
    <row r="45">
      <c r="A45" s="58" t="s">
        <v>139</v>
      </c>
      <c r="B45" s="59" t="s">
        <v>137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0.984759095378564</v>
      </c>
    </row>
    <row r="46">
      <c r="A46" s="58" t="s">
        <v>139</v>
      </c>
      <c r="B46" s="59" t="s">
        <v>138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0.984759095378564</v>
      </c>
    </row>
    <row r="47">
      <c r="A47" s="58" t="s">
        <v>146</v>
      </c>
      <c r="B47" s="59" t="s">
        <v>136</v>
      </c>
      <c r="C47" s="55">
        <v>1.0</v>
      </c>
      <c r="D47" s="55">
        <v>1.0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1.0</v>
      </c>
      <c r="Q47" s="55">
        <v>1.0</v>
      </c>
      <c r="R47" s="55">
        <v>1.0</v>
      </c>
      <c r="S47" s="55">
        <v>0.981317600786627</v>
      </c>
    </row>
    <row r="48">
      <c r="A48" s="58" t="s">
        <v>146</v>
      </c>
      <c r="B48" s="59" t="s">
        <v>137</v>
      </c>
      <c r="C48" s="55">
        <v>1.0</v>
      </c>
      <c r="D48" s="55">
        <v>1.0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1.0</v>
      </c>
      <c r="Q48" s="55">
        <v>1.0</v>
      </c>
      <c r="R48" s="55">
        <v>1.0</v>
      </c>
      <c r="S48" s="55">
        <v>0.981317600786627</v>
      </c>
    </row>
    <row r="49">
      <c r="A49" s="58" t="s">
        <v>146</v>
      </c>
      <c r="B49" s="59" t="s">
        <v>138</v>
      </c>
      <c r="C49" s="55">
        <v>1.0</v>
      </c>
      <c r="D49" s="55">
        <v>1.0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1.0</v>
      </c>
      <c r="Q49" s="55">
        <v>1.0</v>
      </c>
      <c r="R49" s="55">
        <v>1.0</v>
      </c>
      <c r="S49" s="55">
        <v>0.981317600786627</v>
      </c>
    </row>
    <row r="50">
      <c r="A50" s="60" t="s">
        <v>152</v>
      </c>
      <c r="B50" s="55" t="s">
        <v>136</v>
      </c>
      <c r="C50" s="55">
        <v>1.0</v>
      </c>
      <c r="D50" s="55">
        <v>1.0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1.0</v>
      </c>
      <c r="Q50" s="55">
        <v>1.0</v>
      </c>
      <c r="R50" s="55">
        <v>1.0</v>
      </c>
      <c r="S50" s="55">
        <v>0.997541789577187</v>
      </c>
    </row>
    <row r="51">
      <c r="A51" s="60" t="s">
        <v>152</v>
      </c>
      <c r="B51" s="55" t="s">
        <v>137</v>
      </c>
      <c r="C51" s="55">
        <v>1.0</v>
      </c>
      <c r="D51" s="55">
        <v>1.0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1.0</v>
      </c>
      <c r="Q51" s="55">
        <v>1.0</v>
      </c>
      <c r="R51" s="55">
        <v>1.0</v>
      </c>
      <c r="S51" s="55">
        <v>0.997541789577187</v>
      </c>
    </row>
    <row r="52">
      <c r="A52" s="60" t="s">
        <v>152</v>
      </c>
      <c r="B52" s="55" t="s">
        <v>138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0.997541789577187</v>
      </c>
    </row>
    <row r="53">
      <c r="A53" s="60" t="s">
        <v>153</v>
      </c>
      <c r="B53" s="55" t="s">
        <v>136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0.995083579154375</v>
      </c>
    </row>
    <row r="54">
      <c r="A54" s="60" t="s">
        <v>153</v>
      </c>
      <c r="B54" s="55" t="s">
        <v>137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0.995083579154375</v>
      </c>
    </row>
    <row r="55">
      <c r="A55" s="60" t="s">
        <v>153</v>
      </c>
      <c r="B55" s="55" t="s">
        <v>138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0.995083579154375</v>
      </c>
    </row>
    <row r="56">
      <c r="A56" s="60" t="s">
        <v>155</v>
      </c>
      <c r="B56" s="55" t="s">
        <v>136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0.988692232055064</v>
      </c>
    </row>
    <row r="57">
      <c r="A57" s="60" t="s">
        <v>155</v>
      </c>
      <c r="B57" s="55" t="s">
        <v>137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0.988692232055064</v>
      </c>
    </row>
    <row r="58">
      <c r="A58" s="60" t="s">
        <v>155</v>
      </c>
      <c r="B58" s="55" t="s">
        <v>138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0.988692232055064</v>
      </c>
    </row>
    <row r="59">
      <c r="A59" s="60" t="s">
        <v>156</v>
      </c>
      <c r="B59" s="55" t="s">
        <v>136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0.999508357915437</v>
      </c>
    </row>
    <row r="60">
      <c r="A60" s="60" t="s">
        <v>156</v>
      </c>
      <c r="B60" s="55" t="s">
        <v>137</v>
      </c>
      <c r="C60" s="55">
        <v>1.0</v>
      </c>
      <c r="D60" s="55">
        <v>1.0</v>
      </c>
      <c r="E60" s="55">
        <v>1.0</v>
      </c>
      <c r="F60" s="55">
        <v>1.0</v>
      </c>
      <c r="G60" s="55">
        <v>1.0</v>
      </c>
      <c r="H60" s="55">
        <v>1.0</v>
      </c>
      <c r="I60" s="55">
        <v>1.0</v>
      </c>
      <c r="J60" s="55">
        <v>1.0</v>
      </c>
      <c r="K60" s="55">
        <v>1.0</v>
      </c>
      <c r="L60" s="55">
        <v>1.0</v>
      </c>
      <c r="M60" s="55">
        <v>1.0</v>
      </c>
      <c r="N60" s="55">
        <v>1.0</v>
      </c>
      <c r="O60" s="55">
        <v>1.0</v>
      </c>
      <c r="P60" s="55">
        <v>1.0</v>
      </c>
      <c r="Q60" s="55">
        <v>1.0</v>
      </c>
      <c r="R60" s="55">
        <v>1.0</v>
      </c>
      <c r="S60" s="55">
        <v>0.999508357915437</v>
      </c>
    </row>
    <row r="61">
      <c r="A61" s="60" t="s">
        <v>156</v>
      </c>
      <c r="B61" s="55" t="s">
        <v>138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0.999508357915437</v>
      </c>
    </row>
    <row r="62">
      <c r="A62" s="60" t="s">
        <v>157</v>
      </c>
      <c r="B62" s="55" t="s">
        <v>136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0.988692232055064</v>
      </c>
    </row>
    <row r="63">
      <c r="A63" s="60" t="s">
        <v>157</v>
      </c>
      <c r="B63" s="55" t="s">
        <v>137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0.988692232055064</v>
      </c>
    </row>
    <row r="64">
      <c r="A64" s="60" t="s">
        <v>157</v>
      </c>
      <c r="B64" s="55" t="s">
        <v>138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0.988692232055064</v>
      </c>
    </row>
    <row r="65">
      <c r="A65" s="56" t="s">
        <v>158</v>
      </c>
      <c r="B65" s="55" t="s">
        <v>136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0.918879056047197</v>
      </c>
    </row>
    <row r="66">
      <c r="A66" s="56" t="s">
        <v>158</v>
      </c>
      <c r="B66" s="55" t="s">
        <v>137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0.918879056047197</v>
      </c>
    </row>
    <row r="67">
      <c r="A67" s="56" t="s">
        <v>158</v>
      </c>
      <c r="B67" s="55" t="s">
        <v>138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0.918879056047197</v>
      </c>
    </row>
    <row r="68">
      <c r="A68" s="56" t="s">
        <v>159</v>
      </c>
      <c r="B68" s="55" t="s">
        <v>136</v>
      </c>
      <c r="C68" s="55">
        <v>1.0</v>
      </c>
      <c r="D68" s="55">
        <v>1.0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1.0</v>
      </c>
      <c r="P68" s="55">
        <v>1.0</v>
      </c>
      <c r="Q68" s="55">
        <v>1.0</v>
      </c>
      <c r="R68" s="55">
        <v>1.0</v>
      </c>
      <c r="S68" s="55">
        <v>0.997050147492625</v>
      </c>
    </row>
    <row r="69">
      <c r="A69" s="56" t="s">
        <v>159</v>
      </c>
      <c r="B69" s="55" t="s">
        <v>137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0.997050147492625</v>
      </c>
    </row>
    <row r="70">
      <c r="A70" s="56" t="s">
        <v>159</v>
      </c>
      <c r="B70" s="55" t="s">
        <v>138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0.997050147492625</v>
      </c>
    </row>
    <row r="71">
      <c r="A71" s="56" t="s">
        <v>160</v>
      </c>
      <c r="B71" s="55" t="s">
        <v>136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1.0</v>
      </c>
    </row>
    <row r="72">
      <c r="A72" s="56" t="s">
        <v>160</v>
      </c>
      <c r="B72" s="55" t="s">
        <v>137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1.0</v>
      </c>
    </row>
    <row r="73">
      <c r="A73" s="56" t="s">
        <v>160</v>
      </c>
      <c r="B73" s="55" t="s">
        <v>138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1.0</v>
      </c>
    </row>
    <row r="74">
      <c r="A74" s="56" t="s">
        <v>161</v>
      </c>
      <c r="B74" s="55" t="s">
        <v>136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0.97787610619469</v>
      </c>
    </row>
    <row r="75">
      <c r="A75" s="56" t="s">
        <v>161</v>
      </c>
      <c r="B75" s="55" t="s">
        <v>137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0.97787610619469</v>
      </c>
    </row>
    <row r="76">
      <c r="A76" s="56" t="s">
        <v>161</v>
      </c>
      <c r="B76" s="55" t="s">
        <v>138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0.97787610619469</v>
      </c>
    </row>
    <row r="77">
      <c r="A77" s="55" t="s">
        <v>162</v>
      </c>
      <c r="B77" s="55" t="s">
        <v>136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0.993608652900688</v>
      </c>
    </row>
    <row r="78">
      <c r="A78" s="55" t="s">
        <v>162</v>
      </c>
      <c r="B78" s="55" t="s">
        <v>137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0.993608652900688</v>
      </c>
    </row>
    <row r="79">
      <c r="A79" s="55" t="s">
        <v>162</v>
      </c>
      <c r="B79" s="55" t="s">
        <v>138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0.993608652900688</v>
      </c>
    </row>
    <row r="80">
      <c r="A80" s="55" t="s">
        <v>163</v>
      </c>
      <c r="B80" s="55" t="s">
        <v>136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1.0</v>
      </c>
    </row>
    <row r="81">
      <c r="A81" s="55" t="s">
        <v>163</v>
      </c>
      <c r="B81" s="55" t="s">
        <v>137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1.0</v>
      </c>
    </row>
    <row r="82">
      <c r="A82" s="55" t="s">
        <v>163</v>
      </c>
      <c r="B82" s="55" t="s">
        <v>138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1.0</v>
      </c>
    </row>
    <row r="83">
      <c r="A83" s="55" t="s">
        <v>164</v>
      </c>
      <c r="B83" s="55" t="s">
        <v>136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0.969026548672566</v>
      </c>
    </row>
    <row r="84">
      <c r="A84" s="55" t="s">
        <v>164</v>
      </c>
      <c r="B84" s="55" t="s">
        <v>137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0.969026548672566</v>
      </c>
    </row>
    <row r="85">
      <c r="A85" s="55" t="s">
        <v>164</v>
      </c>
      <c r="B85" s="55" t="s">
        <v>138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0.969026548672566</v>
      </c>
    </row>
    <row r="86">
      <c r="A86" s="55" t="s">
        <v>165</v>
      </c>
      <c r="B86" s="55" t="s">
        <v>136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0.999508357915437</v>
      </c>
    </row>
    <row r="87">
      <c r="A87" s="55" t="s">
        <v>165</v>
      </c>
      <c r="B87" s="55" t="s">
        <v>137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0.999508357915437</v>
      </c>
    </row>
    <row r="88">
      <c r="A88" s="55" t="s">
        <v>165</v>
      </c>
      <c r="B88" s="55" t="s">
        <v>138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0.999508357915437</v>
      </c>
    </row>
    <row r="89">
      <c r="A89" s="55" t="s">
        <v>166</v>
      </c>
      <c r="B89" s="55" t="s">
        <v>136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0.983284169124877</v>
      </c>
    </row>
    <row r="90">
      <c r="A90" s="55" t="s">
        <v>166</v>
      </c>
      <c r="B90" s="55" t="s">
        <v>137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0.983284169124877</v>
      </c>
    </row>
    <row r="91">
      <c r="A91" s="55" t="s">
        <v>166</v>
      </c>
      <c r="B91" s="55" t="s">
        <v>138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0.983284169124877</v>
      </c>
    </row>
    <row r="92">
      <c r="A92" s="55" t="s">
        <v>167</v>
      </c>
      <c r="B92" s="55" t="s">
        <v>136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0.999508357915437</v>
      </c>
    </row>
    <row r="93">
      <c r="A93" s="55" t="s">
        <v>167</v>
      </c>
      <c r="B93" s="55" t="s">
        <v>137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0.999508357915437</v>
      </c>
    </row>
    <row r="94">
      <c r="A94" s="55" t="s">
        <v>167</v>
      </c>
      <c r="B94" s="55" t="s">
        <v>138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0.999508357915437</v>
      </c>
    </row>
    <row r="95">
      <c r="A95" s="62" t="s">
        <v>168</v>
      </c>
      <c r="B95" s="63" t="s">
        <v>169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1.0</v>
      </c>
    </row>
    <row r="96">
      <c r="A96" s="62" t="s">
        <v>170</v>
      </c>
      <c r="B96" s="63" t="s">
        <v>171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0.997541789577187</v>
      </c>
    </row>
    <row r="97">
      <c r="A97" s="62" t="s">
        <v>172</v>
      </c>
      <c r="B97" s="63" t="s">
        <v>169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0.997050147492625</v>
      </c>
    </row>
    <row r="98">
      <c r="A98" s="62" t="s">
        <v>170</v>
      </c>
      <c r="B98" s="63" t="s">
        <v>173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0.997541789577187</v>
      </c>
    </row>
    <row r="99">
      <c r="A99" s="62" t="s">
        <v>172</v>
      </c>
      <c r="B99" s="63" t="s">
        <v>174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0.997050147492625</v>
      </c>
    </row>
    <row r="100">
      <c r="A100" s="62" t="s">
        <v>168</v>
      </c>
      <c r="B100" s="63" t="s">
        <v>174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1.0</v>
      </c>
    </row>
    <row r="101">
      <c r="A101" s="62" t="s">
        <v>168</v>
      </c>
      <c r="B101" s="63" t="s">
        <v>175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1.0</v>
      </c>
    </row>
    <row r="102">
      <c r="A102" s="62" t="s">
        <v>168</v>
      </c>
      <c r="B102" s="63" t="s">
        <v>175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1.0</v>
      </c>
    </row>
    <row r="103">
      <c r="A103" s="62" t="s">
        <v>170</v>
      </c>
      <c r="B103" s="63" t="s">
        <v>176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0.997541789577187</v>
      </c>
    </row>
    <row r="104">
      <c r="A104" s="62" t="s">
        <v>172</v>
      </c>
      <c r="B104" s="63" t="s">
        <v>177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0.997050147492625</v>
      </c>
    </row>
    <row r="105">
      <c r="A105" s="62" t="s">
        <v>168</v>
      </c>
      <c r="B105" s="63" t="s">
        <v>178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1.0</v>
      </c>
    </row>
    <row r="106">
      <c r="A106" s="62" t="s">
        <v>179</v>
      </c>
      <c r="B106" s="63" t="s">
        <v>180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0.995083579154375</v>
      </c>
    </row>
    <row r="107">
      <c r="A107" s="62" t="s">
        <v>170</v>
      </c>
      <c r="B107" s="63" t="s">
        <v>181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0.997541789577187</v>
      </c>
    </row>
    <row r="108">
      <c r="A108" s="62" t="s">
        <v>170</v>
      </c>
      <c r="B108" s="63" t="s">
        <v>177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0.997541789577187</v>
      </c>
    </row>
    <row r="109">
      <c r="A109" s="62" t="s">
        <v>182</v>
      </c>
      <c r="B109" s="63" t="s">
        <v>180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0.996558505408062</v>
      </c>
    </row>
    <row r="110">
      <c r="A110" s="62" t="s">
        <v>182</v>
      </c>
      <c r="B110" s="63" t="s">
        <v>183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0.996558505408062</v>
      </c>
    </row>
    <row r="111">
      <c r="A111" s="62" t="s">
        <v>168</v>
      </c>
      <c r="B111" s="63" t="s">
        <v>177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1.0</v>
      </c>
    </row>
    <row r="112">
      <c r="A112" s="62" t="s">
        <v>172</v>
      </c>
      <c r="B112" s="63" t="s">
        <v>175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0.997050147492625</v>
      </c>
    </row>
    <row r="113">
      <c r="A113" s="64" t="s">
        <v>172</v>
      </c>
      <c r="B113" s="63" t="s">
        <v>184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0.997050147492625</v>
      </c>
    </row>
    <row r="114">
      <c r="A114" s="64" t="s">
        <v>170</v>
      </c>
      <c r="B114" s="63" t="s">
        <v>184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0.997541789577187</v>
      </c>
    </row>
    <row r="115">
      <c r="A115" s="64" t="s">
        <v>168</v>
      </c>
      <c r="B115" s="63" t="s">
        <v>184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1.0</v>
      </c>
    </row>
    <row r="116">
      <c r="A116" s="64" t="s">
        <v>185</v>
      </c>
      <c r="B116" s="63" t="s">
        <v>184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0.99803343166175</v>
      </c>
    </row>
    <row r="117">
      <c r="A117" s="64" t="s">
        <v>179</v>
      </c>
      <c r="B117" s="63" t="s">
        <v>184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0.995083579154375</v>
      </c>
    </row>
    <row r="118">
      <c r="A118" s="64" t="s">
        <v>182</v>
      </c>
      <c r="B118" s="63" t="s">
        <v>184</v>
      </c>
      <c r="C118" s="55">
        <v>1.0</v>
      </c>
      <c r="D118" s="55">
        <v>1.0</v>
      </c>
      <c r="E118" s="55">
        <v>1.0</v>
      </c>
      <c r="F118" s="55">
        <v>1.0</v>
      </c>
      <c r="G118" s="55">
        <v>1.0</v>
      </c>
      <c r="H118" s="55">
        <v>1.0</v>
      </c>
      <c r="I118" s="55">
        <v>1.0</v>
      </c>
      <c r="J118" s="55">
        <v>1.0</v>
      </c>
      <c r="K118" s="55">
        <v>1.0</v>
      </c>
      <c r="L118" s="55">
        <v>1.0</v>
      </c>
      <c r="M118" s="55">
        <v>1.0</v>
      </c>
      <c r="N118" s="55">
        <v>1.0</v>
      </c>
      <c r="O118" s="55">
        <v>1.0</v>
      </c>
      <c r="P118" s="55">
        <v>1.0</v>
      </c>
      <c r="Q118" s="55">
        <v>1.0</v>
      </c>
      <c r="R118" s="55">
        <v>1.0</v>
      </c>
      <c r="S118" s="55">
        <v>0.996558505408062</v>
      </c>
    </row>
    <row r="119">
      <c r="A119" s="64" t="s">
        <v>186</v>
      </c>
      <c r="B119" s="63" t="s">
        <v>184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0.995083579154375</v>
      </c>
    </row>
    <row r="120">
      <c r="A120" s="64" t="s">
        <v>187</v>
      </c>
      <c r="B120" s="63" t="s">
        <v>184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0.997541789577187</v>
      </c>
    </row>
    <row r="121">
      <c r="A121" s="63" t="s">
        <v>188</v>
      </c>
      <c r="B121" s="63" t="s">
        <v>189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1.0</v>
      </c>
    </row>
    <row r="122">
      <c r="A122" s="63" t="s">
        <v>190</v>
      </c>
      <c r="B122" s="63" t="s">
        <v>191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1.0</v>
      </c>
    </row>
    <row r="123">
      <c r="A123" s="63" t="s">
        <v>188</v>
      </c>
      <c r="B123" s="63" t="s">
        <v>192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1.0</v>
      </c>
    </row>
    <row r="124">
      <c r="A124" s="63" t="s">
        <v>193</v>
      </c>
      <c r="B124" s="63" t="s">
        <v>194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0.997541789577187</v>
      </c>
    </row>
    <row r="125">
      <c r="A125" s="63" t="s">
        <v>188</v>
      </c>
      <c r="B125" s="63" t="s">
        <v>195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1.0</v>
      </c>
    </row>
    <row r="126">
      <c r="A126" s="63" t="s">
        <v>196</v>
      </c>
      <c r="B126" s="63" t="s">
        <v>191</v>
      </c>
      <c r="C126" s="55">
        <v>1.0</v>
      </c>
      <c r="D126" s="55">
        <v>1.0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1.0</v>
      </c>
      <c r="P126" s="55">
        <v>1.0</v>
      </c>
      <c r="Q126" s="55">
        <v>1.0</v>
      </c>
      <c r="R126" s="55">
        <v>1.0</v>
      </c>
      <c r="S126" s="55">
        <v>0.99803343166175</v>
      </c>
    </row>
    <row r="127">
      <c r="A127" s="63" t="s">
        <v>197</v>
      </c>
      <c r="B127" s="63" t="s">
        <v>191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1.0</v>
      </c>
    </row>
    <row r="128">
      <c r="A128" s="63" t="s">
        <v>198</v>
      </c>
      <c r="B128" s="63" t="s">
        <v>195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0.99803343166175</v>
      </c>
    </row>
    <row r="129">
      <c r="A129" s="63" t="s">
        <v>199</v>
      </c>
      <c r="B129" s="63" t="s">
        <v>200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0.997541789577187</v>
      </c>
    </row>
    <row r="130">
      <c r="A130" s="63" t="s">
        <v>198</v>
      </c>
      <c r="B130" s="63" t="s">
        <v>192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0.99803343166175</v>
      </c>
    </row>
    <row r="131">
      <c r="A131" s="63" t="s">
        <v>197</v>
      </c>
      <c r="B131" s="63" t="s">
        <v>201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1.0</v>
      </c>
    </row>
    <row r="132">
      <c r="A132" s="63" t="s">
        <v>196</v>
      </c>
      <c r="B132" s="63" t="s">
        <v>202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0.99803343166175</v>
      </c>
    </row>
    <row r="133">
      <c r="A133" s="63" t="s">
        <v>203</v>
      </c>
      <c r="B133" s="63" t="s">
        <v>201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0.99803343166175</v>
      </c>
    </row>
    <row r="134">
      <c r="A134" s="63" t="s">
        <v>199</v>
      </c>
      <c r="B134" s="63" t="s">
        <v>204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0.997541789577187</v>
      </c>
    </row>
    <row r="135">
      <c r="A135" s="63" t="s">
        <v>193</v>
      </c>
      <c r="B135" s="63" t="s">
        <v>205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0.997541789577187</v>
      </c>
    </row>
    <row r="136">
      <c r="A136" s="63" t="s">
        <v>198</v>
      </c>
      <c r="B136" s="63" t="s">
        <v>205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0.99803343166175</v>
      </c>
    </row>
    <row r="137">
      <c r="A137" s="63" t="s">
        <v>188</v>
      </c>
      <c r="B137" s="63" t="s">
        <v>205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1.0</v>
      </c>
    </row>
    <row r="138">
      <c r="A138" s="63" t="s">
        <v>196</v>
      </c>
      <c r="B138" s="63" t="s">
        <v>206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0.99803343166175</v>
      </c>
    </row>
    <row r="139">
      <c r="A139" s="65" t="s">
        <v>207</v>
      </c>
      <c r="B139" s="63" t="s">
        <v>206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0.999508357915437</v>
      </c>
    </row>
    <row r="140">
      <c r="A140" s="65" t="s">
        <v>208</v>
      </c>
      <c r="B140" s="63" t="s">
        <v>206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0.999508357915437</v>
      </c>
    </row>
    <row r="141">
      <c r="A141" s="65" t="s">
        <v>209</v>
      </c>
      <c r="B141" s="63" t="s">
        <v>206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0.999508357915437</v>
      </c>
    </row>
    <row r="142">
      <c r="A142" s="66" t="s">
        <v>210</v>
      </c>
      <c r="B142" s="66" t="s">
        <v>211</v>
      </c>
      <c r="C142" s="12">
        <v>1.0</v>
      </c>
      <c r="D142" s="12">
        <v>1.0</v>
      </c>
      <c r="E142" s="12">
        <v>1.0</v>
      </c>
      <c r="F142" s="12">
        <v>1.0</v>
      </c>
      <c r="G142" s="12">
        <v>1.0</v>
      </c>
      <c r="H142" s="12">
        <v>1.0</v>
      </c>
      <c r="I142" s="12">
        <v>1.0</v>
      </c>
      <c r="J142" s="12">
        <v>1.0</v>
      </c>
      <c r="K142" s="12">
        <v>1.0</v>
      </c>
      <c r="L142" s="12">
        <v>1.0</v>
      </c>
      <c r="M142" s="12">
        <v>1.0</v>
      </c>
      <c r="N142" s="12">
        <v>1.0</v>
      </c>
      <c r="O142" s="12">
        <v>1.0</v>
      </c>
      <c r="P142" s="12">
        <v>1.0</v>
      </c>
      <c r="Q142" s="12">
        <v>1.0</v>
      </c>
      <c r="R142" s="12">
        <v>1.0</v>
      </c>
      <c r="S142" s="12">
        <v>1.0</v>
      </c>
    </row>
    <row r="143">
      <c r="A143" s="66" t="s">
        <v>210</v>
      </c>
      <c r="B143" s="66" t="s">
        <v>212</v>
      </c>
      <c r="C143" s="12">
        <v>1.0</v>
      </c>
      <c r="D143" s="12">
        <v>1.0</v>
      </c>
      <c r="E143" s="12">
        <v>1.0</v>
      </c>
      <c r="F143" s="12">
        <v>1.0</v>
      </c>
      <c r="G143" s="12">
        <v>1.0</v>
      </c>
      <c r="H143" s="12">
        <v>1.0</v>
      </c>
      <c r="I143" s="12">
        <v>1.0</v>
      </c>
      <c r="J143" s="12">
        <v>1.0</v>
      </c>
      <c r="K143" s="12">
        <v>1.0</v>
      </c>
      <c r="L143" s="12">
        <v>1.0</v>
      </c>
      <c r="M143" s="12">
        <v>1.0</v>
      </c>
      <c r="N143" s="12">
        <v>1.0</v>
      </c>
      <c r="O143" s="12">
        <v>1.0</v>
      </c>
      <c r="P143" s="12">
        <v>1.0</v>
      </c>
      <c r="Q143" s="12">
        <v>1.0</v>
      </c>
      <c r="R143" s="12">
        <v>1.0</v>
      </c>
      <c r="S143" s="12">
        <v>1.0</v>
      </c>
    </row>
    <row r="144">
      <c r="A144" s="66" t="s">
        <v>210</v>
      </c>
      <c r="B144" s="66" t="s">
        <v>213</v>
      </c>
      <c r="C144" s="12">
        <v>1.0</v>
      </c>
      <c r="D144" s="12">
        <v>1.0</v>
      </c>
      <c r="E144" s="12">
        <v>1.0</v>
      </c>
      <c r="F144" s="12">
        <v>1.0</v>
      </c>
      <c r="G144" s="12">
        <v>1.0</v>
      </c>
      <c r="H144" s="12">
        <v>1.0</v>
      </c>
      <c r="I144" s="12">
        <v>1.0</v>
      </c>
      <c r="J144" s="12">
        <v>1.0</v>
      </c>
      <c r="K144" s="12">
        <v>1.0</v>
      </c>
      <c r="L144" s="12">
        <v>1.0</v>
      </c>
      <c r="M144" s="12">
        <v>1.0</v>
      </c>
      <c r="N144" s="12">
        <v>1.0</v>
      </c>
      <c r="O144" s="12">
        <v>1.0</v>
      </c>
      <c r="P144" s="12">
        <v>1.0</v>
      </c>
      <c r="Q144" s="12">
        <v>1.0</v>
      </c>
      <c r="R144" s="12">
        <v>1.0</v>
      </c>
      <c r="S144" s="12">
        <v>1.0</v>
      </c>
    </row>
    <row r="145">
      <c r="A145" s="66" t="s">
        <v>210</v>
      </c>
      <c r="B145" s="66" t="s">
        <v>214</v>
      </c>
      <c r="C145" s="12">
        <v>1.0</v>
      </c>
      <c r="D145" s="12">
        <v>1.0</v>
      </c>
      <c r="E145" s="12">
        <v>1.0</v>
      </c>
      <c r="F145" s="12">
        <v>1.0</v>
      </c>
      <c r="G145" s="12">
        <v>1.0</v>
      </c>
      <c r="H145" s="12">
        <v>1.0</v>
      </c>
      <c r="I145" s="12">
        <v>1.0</v>
      </c>
      <c r="J145" s="12">
        <v>1.0</v>
      </c>
      <c r="K145" s="12">
        <v>1.0</v>
      </c>
      <c r="L145" s="12">
        <v>1.0</v>
      </c>
      <c r="M145" s="12">
        <v>1.0</v>
      </c>
      <c r="N145" s="12">
        <v>1.0</v>
      </c>
      <c r="O145" s="12">
        <v>1.0</v>
      </c>
      <c r="P145" s="12">
        <v>1.0</v>
      </c>
      <c r="Q145" s="12">
        <v>1.0</v>
      </c>
      <c r="R145" s="12">
        <v>1.0</v>
      </c>
      <c r="S145" s="12">
        <v>1.0</v>
      </c>
    </row>
    <row r="146">
      <c r="C146" s="12">
        <v>1.0</v>
      </c>
      <c r="D146" s="12">
        <v>1.0</v>
      </c>
      <c r="E146" s="12">
        <v>1.0</v>
      </c>
      <c r="F146" s="12">
        <v>1.0</v>
      </c>
      <c r="G146" s="12">
        <v>1.0</v>
      </c>
      <c r="H146" s="12">
        <v>1.0</v>
      </c>
      <c r="I146" s="12">
        <v>1.0</v>
      </c>
      <c r="J146" s="12">
        <v>1.0</v>
      </c>
      <c r="K146" s="12">
        <v>1.0</v>
      </c>
      <c r="L146" s="12">
        <v>1.0</v>
      </c>
      <c r="M146" s="12">
        <v>1.0</v>
      </c>
      <c r="N146" s="12">
        <v>1.0</v>
      </c>
      <c r="O146" s="12">
        <v>1.0</v>
      </c>
      <c r="P146" s="12">
        <v>1.0</v>
      </c>
      <c r="Q146" s="12">
        <v>1.0</v>
      </c>
      <c r="R146" s="12">
        <v>1.0</v>
      </c>
      <c r="S146" s="12">
        <v>0.997541789577187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104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67" t="s">
        <v>135</v>
      </c>
      <c r="B3" s="68" t="s">
        <v>136</v>
      </c>
      <c r="C3" s="68">
        <f t="shared" ref="C3:C5" si="1">E3-0.629</f>
        <v>0.01123812227</v>
      </c>
      <c r="D3" s="68">
        <f t="shared" ref="D3:D5" si="2">F3-0.569</f>
        <v>0.00878435721</v>
      </c>
      <c r="E3" s="7">
        <f t="shared" ref="E3:E146" si="3">AVERAGE(G3,H3,I3,L3,M3,R3,S3,T3,U3,V3,W3)</f>
        <v>0.6402381223</v>
      </c>
      <c r="F3" s="8">
        <f>(G3*'Dataset lengths'!$B$2+H3*'Dataset lengths'!$C$2+I3*'Dataset lengths'!$D$2+L3*'Dataset lengths'!$G$2+M3*'Dataset lengths'!$H$2+R3*'Dataset lengths'!$M$2+S3*'Dataset lengths'!$N$2+T3*'Dataset lengths'!$O$2+U3*'Dataset lengths'!$P$2+V3*'Dataset lengths'!$Q$2+W3*'Dataset lengths'!$R$2)/'Dataset lengths'!$A$7</f>
        <v>0.5777843572</v>
      </c>
      <c r="G3" s="68">
        <f>'Similarity average'!G3*'Similarity coverage'!C2</f>
        <v>0.4599783653</v>
      </c>
      <c r="H3" s="68">
        <f>'Similarity average'!H3*'Similarity coverage'!D2</f>
        <v>0.7287975247</v>
      </c>
      <c r="I3" s="68">
        <f>'Similarity average'!I3*'Similarity coverage'!E2</f>
        <v>0.7308983516</v>
      </c>
      <c r="J3" s="68">
        <f>'Similarity average'!J3*'Similarity coverage'!F2</f>
        <v>0.8196374406</v>
      </c>
      <c r="K3" s="68">
        <f>'Similarity average'!K3*'Similarity coverage'!G2</f>
        <v>0.8177321293</v>
      </c>
      <c r="L3" s="68">
        <f>'Similarity average'!L3*'Similarity coverage'!H2</f>
        <v>0.8192850077</v>
      </c>
      <c r="M3" s="68">
        <f>'Similarity average'!M3*'Similarity coverage'!I2</f>
        <v>0.7618393644</v>
      </c>
      <c r="N3" s="68">
        <f>'Similarity average'!N3*'Similarity coverage'!J2</f>
        <v>0.7086866187</v>
      </c>
      <c r="O3" s="68">
        <f>'Similarity average'!O3*'Similarity coverage'!K2</f>
        <v>0.8142687255</v>
      </c>
      <c r="P3" s="68">
        <f>'Similarity average'!P3*'Similarity coverage'!L2</f>
        <v>0.7359897273</v>
      </c>
      <c r="Q3" s="68">
        <f>'Similarity average'!Q3*'Similarity coverage'!M2</f>
        <v>0.7166958443</v>
      </c>
      <c r="R3" s="68">
        <f>'Similarity average'!R3*'Similarity coverage'!N2</f>
        <v>0.7944400165</v>
      </c>
      <c r="S3" s="68">
        <f>'Similarity average'!S3*'Similarity coverage'!O2</f>
        <v>0.4557093821</v>
      </c>
      <c r="T3" s="68">
        <f>'Similarity average'!T3*'Similarity coverage'!P2</f>
        <v>0.8036052523</v>
      </c>
      <c r="U3" s="68">
        <f>'Similarity average'!U3*'Similarity coverage'!Q2</f>
        <v>0.5915691462</v>
      </c>
      <c r="V3" s="68">
        <f>'Similarity average'!V3*'Similarity coverage'!R2</f>
        <v>0.3654410272</v>
      </c>
      <c r="W3" s="68">
        <f>'Similarity average'!W3*'Similarity coverage'!S2</f>
        <v>0.5310559071</v>
      </c>
    </row>
    <row r="4">
      <c r="A4" s="67" t="s">
        <v>135</v>
      </c>
      <c r="B4" s="68" t="s">
        <v>137</v>
      </c>
      <c r="C4" s="68">
        <f t="shared" si="1"/>
        <v>0.01193361982</v>
      </c>
      <c r="D4" s="68">
        <f t="shared" si="2"/>
        <v>0.009283773934</v>
      </c>
      <c r="E4" s="7">
        <f t="shared" si="3"/>
        <v>0.6409336198</v>
      </c>
      <c r="F4" s="8">
        <f>(G4*'Dataset lengths'!$B$2+H4*'Dataset lengths'!$C$2+I4*'Dataset lengths'!$D$2+L4*'Dataset lengths'!$G$2+M4*'Dataset lengths'!$H$2+R4*'Dataset lengths'!$M$2+S4*'Dataset lengths'!$N$2+T4*'Dataset lengths'!$O$2+U4*'Dataset lengths'!$P$2+V4*'Dataset lengths'!$Q$2+W4*'Dataset lengths'!$R$2)/'Dataset lengths'!$A$7</f>
        <v>0.5782837739</v>
      </c>
      <c r="G4" s="68">
        <f>'Similarity average'!G4*'Similarity coverage'!C3</f>
        <v>0.4608147911</v>
      </c>
      <c r="H4" s="68">
        <f>'Similarity average'!H4*'Similarity coverage'!D3</f>
        <v>0.7310809684</v>
      </c>
      <c r="I4" s="68">
        <f>'Similarity average'!I4*'Similarity coverage'!E3</f>
        <v>0.7382767175</v>
      </c>
      <c r="J4" s="68">
        <f>'Similarity average'!J4*'Similarity coverage'!F3</f>
        <v>0.8258816554</v>
      </c>
      <c r="K4" s="68">
        <f>'Similarity average'!K4*'Similarity coverage'!G3</f>
        <v>0.8249787642</v>
      </c>
      <c r="L4" s="68">
        <f>'Similarity average'!L4*'Similarity coverage'!H3</f>
        <v>0.8256988817</v>
      </c>
      <c r="M4" s="68">
        <f>'Similarity average'!M4*'Similarity coverage'!I3</f>
        <v>0.7753165557</v>
      </c>
      <c r="N4" s="68">
        <f>'Similarity average'!N4*'Similarity coverage'!J3</f>
        <v>0.7243342414</v>
      </c>
      <c r="O4" s="68">
        <f>'Similarity average'!O4*'Similarity coverage'!K3</f>
        <v>0.8218589917</v>
      </c>
      <c r="P4" s="68">
        <f>'Similarity average'!P4*'Similarity coverage'!L3</f>
        <v>0.7544090097</v>
      </c>
      <c r="Q4" s="68">
        <f>'Similarity average'!Q4*'Similarity coverage'!M3</f>
        <v>0.7249936628</v>
      </c>
      <c r="R4" s="68">
        <f>'Similarity average'!R4*'Similarity coverage'!N3</f>
        <v>0.7835779343</v>
      </c>
      <c r="S4" s="68">
        <f>'Similarity average'!S4*'Similarity coverage'!O3</f>
        <v>0.4435925539</v>
      </c>
      <c r="T4" s="68">
        <f>'Similarity average'!T4*'Similarity coverage'!P3</f>
        <v>0.8060532328</v>
      </c>
      <c r="U4" s="68">
        <f>'Similarity average'!U4*'Similarity coverage'!Q3</f>
        <v>0.5961074942</v>
      </c>
      <c r="V4" s="68">
        <f>'Similarity average'!V4*'Similarity coverage'!R3</f>
        <v>0.3586064236</v>
      </c>
      <c r="W4" s="68">
        <f>'Similarity average'!W4*'Similarity coverage'!S3</f>
        <v>0.5311442648</v>
      </c>
    </row>
    <row r="5">
      <c r="A5" s="67" t="s">
        <v>135</v>
      </c>
      <c r="B5" s="68" t="s">
        <v>138</v>
      </c>
      <c r="C5" s="68">
        <f t="shared" si="1"/>
        <v>0.006807030591</v>
      </c>
      <c r="D5" s="68">
        <f t="shared" si="2"/>
        <v>0.004387640038</v>
      </c>
      <c r="E5" s="7">
        <f t="shared" si="3"/>
        <v>0.6358070306</v>
      </c>
      <c r="F5" s="8">
        <f>(G5*'Dataset lengths'!$B$2+H5*'Dataset lengths'!$C$2+I5*'Dataset lengths'!$D$2+L5*'Dataset lengths'!$G$2+M5*'Dataset lengths'!$H$2+R5*'Dataset lengths'!$M$2+S5*'Dataset lengths'!$N$2+T5*'Dataset lengths'!$O$2+U5*'Dataset lengths'!$P$2+V5*'Dataset lengths'!$Q$2+W5*'Dataset lengths'!$R$2)/'Dataset lengths'!$A$7</f>
        <v>0.57338764</v>
      </c>
      <c r="G5" s="68">
        <f>'Similarity average'!G5*'Similarity coverage'!C4</f>
        <v>0.4562655612</v>
      </c>
      <c r="H5" s="68">
        <f>'Similarity average'!H5*'Similarity coverage'!D4</f>
        <v>0.7194452031</v>
      </c>
      <c r="I5" s="68">
        <f>'Similarity average'!I5*'Similarity coverage'!E4</f>
        <v>0.717719502</v>
      </c>
      <c r="J5" s="68">
        <f>'Similarity average'!J5*'Similarity coverage'!F4</f>
        <v>0.8090383096</v>
      </c>
      <c r="K5" s="68">
        <f>'Similarity average'!K5*'Similarity coverage'!G4</f>
        <v>0.8074157104</v>
      </c>
      <c r="L5" s="68">
        <f>'Similarity average'!L5*'Similarity coverage'!H4</f>
        <v>0.8086536004</v>
      </c>
      <c r="M5" s="68">
        <f>'Similarity average'!M5*'Similarity coverage'!I4</f>
        <v>0.7465397697</v>
      </c>
      <c r="N5" s="68">
        <f>'Similarity average'!N5*'Similarity coverage'!J4</f>
        <v>0.6888752203</v>
      </c>
      <c r="O5" s="68">
        <f>'Similarity average'!O5*'Similarity coverage'!K4</f>
        <v>0.8109979247</v>
      </c>
      <c r="P5" s="68">
        <f>'Similarity average'!P5*'Similarity coverage'!L4</f>
        <v>0.7156806003</v>
      </c>
      <c r="Q5" s="68">
        <f>'Similarity average'!Q5*'Similarity coverage'!M4</f>
        <v>0.7015778087</v>
      </c>
      <c r="R5" s="68">
        <f>'Similarity average'!R5*'Similarity coverage'!N4</f>
        <v>0.7888013501</v>
      </c>
      <c r="S5" s="68">
        <f>'Similarity average'!S5*'Similarity coverage'!O4</f>
        <v>0.467120317</v>
      </c>
      <c r="T5" s="68">
        <f>'Similarity average'!T5*'Similarity coverage'!P4</f>
        <v>0.8145098929</v>
      </c>
      <c r="U5" s="68">
        <f>'Similarity average'!U5*'Similarity coverage'!Q4</f>
        <v>0.5786516783</v>
      </c>
      <c r="V5" s="68">
        <f>'Similarity average'!V5*'Similarity coverage'!R4</f>
        <v>0.3687483487</v>
      </c>
      <c r="W5" s="68">
        <f>'Similarity average'!W5*'Similarity coverage'!S4</f>
        <v>0.5274221131</v>
      </c>
    </row>
    <row r="6">
      <c r="A6" s="67" t="s">
        <v>139</v>
      </c>
      <c r="B6" s="68" t="s">
        <v>136</v>
      </c>
      <c r="C6" s="68">
        <f t="shared" ref="C6:C8" si="4">E6-0.674</f>
        <v>-0.01085959735</v>
      </c>
      <c r="D6" s="68">
        <f t="shared" ref="D6:D8" si="5">F6-0.618</f>
        <v>-0.01454646374</v>
      </c>
      <c r="E6" s="7">
        <f t="shared" si="3"/>
        <v>0.6631404027</v>
      </c>
      <c r="F6" s="8">
        <f>(G6*'Dataset lengths'!$B$2+H6*'Dataset lengths'!$C$2+I6*'Dataset lengths'!$D$2+L6*'Dataset lengths'!$G$2+M6*'Dataset lengths'!$H$2+R6*'Dataset lengths'!$M$2+S6*'Dataset lengths'!$N$2+T6*'Dataset lengths'!$O$2+U6*'Dataset lengths'!$P$2+V6*'Dataset lengths'!$Q$2+W6*'Dataset lengths'!$R$2)/'Dataset lengths'!$A$7</f>
        <v>0.6034535363</v>
      </c>
      <c r="G6" s="68">
        <f>'Similarity average'!G6*'Similarity coverage'!C5</f>
        <v>0.4844218478</v>
      </c>
      <c r="H6" s="68">
        <f>'Similarity average'!H6*'Similarity coverage'!D5</f>
        <v>0.7385300818</v>
      </c>
      <c r="I6" s="68">
        <f>'Similarity average'!I6*'Similarity coverage'!E5</f>
        <v>0.7635581797</v>
      </c>
      <c r="J6" s="68">
        <f>'Similarity average'!J6*'Similarity coverage'!F5</f>
        <v>0.8452237609</v>
      </c>
      <c r="K6" s="68">
        <f>'Similarity average'!K6*'Similarity coverage'!G5</f>
        <v>0.8473936984</v>
      </c>
      <c r="L6" s="68">
        <f>'Similarity average'!L6*'Similarity coverage'!H5</f>
        <v>0.8459871932</v>
      </c>
      <c r="M6" s="68">
        <f>'Similarity average'!M6*'Similarity coverage'!I5</f>
        <v>0.8000918296</v>
      </c>
      <c r="N6" s="68">
        <f>'Similarity average'!N6*'Similarity coverage'!J5</f>
        <v>0.7541600734</v>
      </c>
      <c r="O6" s="68">
        <f>'Similarity average'!O6*'Similarity coverage'!K5</f>
        <v>0.8407536045</v>
      </c>
      <c r="P6" s="68">
        <f>'Similarity average'!P6*'Similarity coverage'!L5</f>
        <v>0.7649522646</v>
      </c>
      <c r="Q6" s="68">
        <f>'Similarity average'!Q6*'Similarity coverage'!M5</f>
        <v>0.7659967215</v>
      </c>
      <c r="R6" s="68">
        <f>'Similarity average'!R6*'Similarity coverage'!N5</f>
        <v>0.8130825842</v>
      </c>
      <c r="S6" s="68">
        <f>'Similarity average'!S6*'Similarity coverage'!O5</f>
        <v>0.4428182835</v>
      </c>
      <c r="T6" s="68">
        <f>'Similarity average'!T6*'Similarity coverage'!P5</f>
        <v>0.8396573295</v>
      </c>
      <c r="U6" s="68">
        <f>'Similarity average'!U6*'Similarity coverage'!Q5</f>
        <v>0.6159104484</v>
      </c>
      <c r="V6" s="68">
        <f>'Similarity average'!V6*'Similarity coverage'!R5</f>
        <v>0.3865708161</v>
      </c>
      <c r="W6" s="68">
        <f>'Similarity average'!W6*'Similarity coverage'!S5</f>
        <v>0.5639158353</v>
      </c>
    </row>
    <row r="7">
      <c r="A7" s="67" t="s">
        <v>139</v>
      </c>
      <c r="B7" s="68" t="s">
        <v>137</v>
      </c>
      <c r="C7" s="68">
        <f t="shared" si="4"/>
        <v>-0.02181928426</v>
      </c>
      <c r="D7" s="68">
        <f t="shared" si="5"/>
        <v>-0.02492398871</v>
      </c>
      <c r="E7" s="7">
        <f t="shared" si="3"/>
        <v>0.6521807157</v>
      </c>
      <c r="F7" s="8">
        <f>(G7*'Dataset lengths'!$B$2+H7*'Dataset lengths'!$C$2+I7*'Dataset lengths'!$D$2+L7*'Dataset lengths'!$G$2+M7*'Dataset lengths'!$H$2+R7*'Dataset lengths'!$M$2+S7*'Dataset lengths'!$N$2+T7*'Dataset lengths'!$O$2+U7*'Dataset lengths'!$P$2+V7*'Dataset lengths'!$Q$2+W7*'Dataset lengths'!$R$2)/'Dataset lengths'!$A$7</f>
        <v>0.5930760113</v>
      </c>
      <c r="G7" s="68">
        <f>'Similarity average'!G7*'Similarity coverage'!C6</f>
        <v>0.4744968802</v>
      </c>
      <c r="H7" s="68">
        <f>'Similarity average'!H7*'Similarity coverage'!D6</f>
        <v>0.7341106688</v>
      </c>
      <c r="I7" s="68">
        <f>'Similarity average'!I7*'Similarity coverage'!E6</f>
        <v>0.7560101447</v>
      </c>
      <c r="J7" s="68">
        <f>'Similarity average'!J7*'Similarity coverage'!F6</f>
        <v>0.8416302404</v>
      </c>
      <c r="K7" s="68">
        <f>'Similarity average'!K7*'Similarity coverage'!G6</f>
        <v>0.8428627907</v>
      </c>
      <c r="L7" s="68">
        <f>'Similarity average'!L7*'Similarity coverage'!H6</f>
        <v>0.8421009384</v>
      </c>
      <c r="M7" s="68">
        <f>'Similarity average'!M7*'Similarity coverage'!I6</f>
        <v>0.7928588252</v>
      </c>
      <c r="N7" s="68">
        <f>'Similarity average'!N7*'Similarity coverage'!J6</f>
        <v>0.7465212979</v>
      </c>
      <c r="O7" s="68">
        <f>'Similarity average'!O7*'Similarity coverage'!K6</f>
        <v>0.8329969291</v>
      </c>
      <c r="P7" s="68">
        <f>'Similarity average'!P7*'Similarity coverage'!L6</f>
        <v>0.7666762451</v>
      </c>
      <c r="Q7" s="68">
        <f>'Similarity average'!Q7*'Similarity coverage'!M6</f>
        <v>0.7540071502</v>
      </c>
      <c r="R7" s="68">
        <f>'Similarity average'!R7*'Similarity coverage'!N6</f>
        <v>0.7953142284</v>
      </c>
      <c r="S7" s="68">
        <f>'Similarity average'!S7*'Similarity coverage'!O6</f>
        <v>0.4250362098</v>
      </c>
      <c r="T7" s="68">
        <f>'Similarity average'!T7*'Similarity coverage'!P6</f>
        <v>0.8220763783</v>
      </c>
      <c r="U7" s="68">
        <f>'Similarity average'!U7*'Similarity coverage'!Q6</f>
        <v>0.609851111</v>
      </c>
      <c r="V7" s="68">
        <f>'Similarity average'!V7*'Similarity coverage'!R6</f>
        <v>0.3705524639</v>
      </c>
      <c r="W7" s="68">
        <f>'Similarity average'!W7*'Similarity coverage'!S6</f>
        <v>0.5515800246</v>
      </c>
    </row>
    <row r="8">
      <c r="A8" s="67" t="s">
        <v>139</v>
      </c>
      <c r="B8" s="68" t="s">
        <v>138</v>
      </c>
      <c r="C8" s="68">
        <f t="shared" si="4"/>
        <v>-0.003609949973</v>
      </c>
      <c r="D8" s="68">
        <f t="shared" si="5"/>
        <v>-0.006504814059</v>
      </c>
      <c r="E8" s="7">
        <f t="shared" si="3"/>
        <v>0.67039005</v>
      </c>
      <c r="F8" s="8">
        <f>(G8*'Dataset lengths'!$B$2+H8*'Dataset lengths'!$C$2+I8*'Dataset lengths'!$D$2+L8*'Dataset lengths'!$G$2+M8*'Dataset lengths'!$H$2+R8*'Dataset lengths'!$M$2+S8*'Dataset lengths'!$N$2+T8*'Dataset lengths'!$O$2+U8*'Dataset lengths'!$P$2+V8*'Dataset lengths'!$Q$2+W8*'Dataset lengths'!$R$2)/'Dataset lengths'!$A$7</f>
        <v>0.6114951859</v>
      </c>
      <c r="G8" s="68">
        <f>'Similarity average'!G8*'Similarity coverage'!C7</f>
        <v>0.4924250232</v>
      </c>
      <c r="H8" s="68">
        <f>'Similarity average'!H8*'Similarity coverage'!D7</f>
        <v>0.7377937245</v>
      </c>
      <c r="I8" s="68">
        <f>'Similarity average'!I8*'Similarity coverage'!E7</f>
        <v>0.7676126193</v>
      </c>
      <c r="J8" s="68">
        <f>'Similarity average'!J8*'Similarity coverage'!F7</f>
        <v>0.8461351354</v>
      </c>
      <c r="K8" s="68">
        <f>'Similarity average'!K8*'Similarity coverage'!G7</f>
        <v>0.8488633617</v>
      </c>
      <c r="L8" s="68">
        <f>'Similarity average'!L8*'Similarity coverage'!H7</f>
        <v>0.8471576544</v>
      </c>
      <c r="M8" s="68">
        <f>'Similarity average'!M8*'Similarity coverage'!I7</f>
        <v>0.7993904226</v>
      </c>
      <c r="N8" s="68">
        <f>'Similarity average'!N8*'Similarity coverage'!J7</f>
        <v>0.7529879921</v>
      </c>
      <c r="O8" s="68">
        <f>'Similarity average'!O8*'Similarity coverage'!K7</f>
        <v>0.8421099827</v>
      </c>
      <c r="P8" s="68">
        <f>'Similarity average'!P8*'Similarity coverage'!L7</f>
        <v>0.7552969686</v>
      </c>
      <c r="Q8" s="68">
        <f>'Similarity average'!Q8*'Similarity coverage'!M7</f>
        <v>0.7720991395</v>
      </c>
      <c r="R8" s="68">
        <f>'Similarity average'!R8*'Similarity coverage'!N7</f>
        <v>0.8428276423</v>
      </c>
      <c r="S8" s="68">
        <f>'Similarity average'!S8*'Similarity coverage'!O7</f>
        <v>0.4529280421</v>
      </c>
      <c r="T8" s="68">
        <f>'Similarity average'!T8*'Similarity coverage'!P7</f>
        <v>0.8369868053</v>
      </c>
      <c r="U8" s="68">
        <f>'Similarity average'!U8*'Similarity coverage'!Q7</f>
        <v>0.6217591452</v>
      </c>
      <c r="V8" s="68">
        <f>'Similarity average'!V8*'Similarity coverage'!R7</f>
        <v>0.4016043225</v>
      </c>
      <c r="W8" s="68">
        <f>'Similarity average'!W8*'Similarity coverage'!S7</f>
        <v>0.5738051491</v>
      </c>
    </row>
    <row r="9">
      <c r="A9" s="67" t="s">
        <v>141</v>
      </c>
      <c r="B9" s="68" t="s">
        <v>136</v>
      </c>
      <c r="C9" s="68">
        <f t="shared" ref="C9:C11" si="6">E9-0.651</f>
        <v>0.03874001459</v>
      </c>
      <c r="D9" s="68">
        <f t="shared" ref="D9:D11" si="7">F9-0.597</f>
        <v>0.03215590006</v>
      </c>
      <c r="E9" s="7">
        <f t="shared" si="3"/>
        <v>0.6897400146</v>
      </c>
      <c r="F9" s="8">
        <f>(G9*'Dataset lengths'!$B$2+H9*'Dataset lengths'!$C$2+I9*'Dataset lengths'!$D$2+L9*'Dataset lengths'!$G$2+M9*'Dataset lengths'!$H$2+R9*'Dataset lengths'!$M$2+S9*'Dataset lengths'!$N$2+T9*'Dataset lengths'!$O$2+U9*'Dataset lengths'!$P$2+V9*'Dataset lengths'!$Q$2+W9*'Dataset lengths'!$R$2)/'Dataset lengths'!$A$7</f>
        <v>0.6291559001</v>
      </c>
      <c r="G9" s="68">
        <f>'Similarity average'!G9*'Similarity coverage'!C8</f>
        <v>0.537826315</v>
      </c>
      <c r="H9" s="68">
        <f>'Similarity average'!H9*'Similarity coverage'!D8</f>
        <v>0.717455693</v>
      </c>
      <c r="I9" s="68">
        <f>'Similarity average'!I9*'Similarity coverage'!E8</f>
        <v>0.7771435246</v>
      </c>
      <c r="J9" s="68">
        <f>'Similarity average'!J9*'Similarity coverage'!F8</f>
        <v>0.8453744951</v>
      </c>
      <c r="K9" s="68">
        <f>'Similarity average'!K9*'Similarity coverage'!G8</f>
        <v>0.8522167513</v>
      </c>
      <c r="L9" s="68">
        <f>'Similarity average'!L9*'Similarity coverage'!H8</f>
        <v>0.8477005267</v>
      </c>
      <c r="M9" s="68">
        <f>'Similarity average'!M9*'Similarity coverage'!I8</f>
        <v>0.8070311488</v>
      </c>
      <c r="N9" s="68">
        <f>'Similarity average'!N9*'Similarity coverage'!J8</f>
        <v>0.7451572442</v>
      </c>
      <c r="O9" s="68">
        <f>'Similarity average'!O9*'Similarity coverage'!K8</f>
        <v>0.8498731136</v>
      </c>
      <c r="P9" s="68">
        <f>'Similarity average'!P9*'Similarity coverage'!L8</f>
        <v>0.8044547062</v>
      </c>
      <c r="Q9" s="68">
        <f>'Similarity average'!Q9*'Similarity coverage'!M8</f>
        <v>0.7458998448</v>
      </c>
      <c r="R9" s="68">
        <f>'Similarity average'!R9*'Similarity coverage'!N8</f>
        <v>0.8665187834</v>
      </c>
      <c r="S9" s="68">
        <f>'Similarity average'!S9*'Similarity coverage'!O8</f>
        <v>0.4169636872</v>
      </c>
      <c r="T9" s="68">
        <f>'Similarity average'!T9*'Similarity coverage'!P8</f>
        <v>0.8605764361</v>
      </c>
      <c r="U9" s="68">
        <f>'Similarity average'!U9*'Similarity coverage'!Q8</f>
        <v>0.7815533109</v>
      </c>
      <c r="V9" s="68">
        <f>'Similarity average'!V9*'Similarity coverage'!R8</f>
        <v>0.4922410654</v>
      </c>
      <c r="W9" s="68">
        <f>'Similarity average'!W9*'Similarity coverage'!S8</f>
        <v>0.4821296693</v>
      </c>
    </row>
    <row r="10">
      <c r="A10" s="67" t="s">
        <v>141</v>
      </c>
      <c r="B10" s="68" t="s">
        <v>137</v>
      </c>
      <c r="C10" s="68">
        <f t="shared" si="6"/>
        <v>0.0272648432</v>
      </c>
      <c r="D10" s="68">
        <f t="shared" si="7"/>
        <v>0.01885084846</v>
      </c>
      <c r="E10" s="7">
        <f t="shared" si="3"/>
        <v>0.6782648432</v>
      </c>
      <c r="F10" s="8">
        <f>(G10*'Dataset lengths'!$B$2+H10*'Dataset lengths'!$C$2+I10*'Dataset lengths'!$D$2+L10*'Dataset lengths'!$G$2+M10*'Dataset lengths'!$H$2+R10*'Dataset lengths'!$M$2+S10*'Dataset lengths'!$N$2+T10*'Dataset lengths'!$O$2+U10*'Dataset lengths'!$P$2+V10*'Dataset lengths'!$Q$2+W10*'Dataset lengths'!$R$2)/'Dataset lengths'!$A$7</f>
        <v>0.6158508485</v>
      </c>
      <c r="G10" s="68">
        <f>'Similarity average'!G10*'Similarity coverage'!C9</f>
        <v>0.5137621802</v>
      </c>
      <c r="H10" s="68">
        <f>'Similarity average'!H10*'Similarity coverage'!D9</f>
        <v>0.7244900502</v>
      </c>
      <c r="I10" s="68">
        <f>'Similarity average'!I10*'Similarity coverage'!E9</f>
        <v>0.7748918422</v>
      </c>
      <c r="J10" s="68">
        <f>'Similarity average'!J10*'Similarity coverage'!F9</f>
        <v>0.8448982236</v>
      </c>
      <c r="K10" s="68">
        <f>'Similarity average'!K10*'Similarity coverage'!G9</f>
        <v>0.8491185169</v>
      </c>
      <c r="L10" s="68">
        <f>'Similarity average'!L10*'Similarity coverage'!H9</f>
        <v>0.8463763359</v>
      </c>
      <c r="M10" s="68">
        <f>'Similarity average'!M10*'Similarity coverage'!I9</f>
        <v>0.8036725249</v>
      </c>
      <c r="N10" s="68">
        <f>'Similarity average'!N10*'Similarity coverage'!J9</f>
        <v>0.7465512936</v>
      </c>
      <c r="O10" s="68">
        <f>'Similarity average'!O10*'Similarity coverage'!K9</f>
        <v>0.8448865769</v>
      </c>
      <c r="P10" s="68">
        <f>'Similarity average'!P10*'Similarity coverage'!L9</f>
        <v>0.8009112477</v>
      </c>
      <c r="Q10" s="68">
        <f>'Similarity average'!Q10*'Similarity coverage'!M9</f>
        <v>0.7423963549</v>
      </c>
      <c r="R10" s="68">
        <f>'Similarity average'!R10*'Similarity coverage'!N9</f>
        <v>0.8345226297</v>
      </c>
      <c r="S10" s="68">
        <f>'Similarity average'!S10*'Similarity coverage'!O9</f>
        <v>0.4253901619</v>
      </c>
      <c r="T10" s="68">
        <f>'Similarity average'!T10*'Similarity coverage'!P9</f>
        <v>0.8539001255</v>
      </c>
      <c r="U10" s="68">
        <f>'Similarity average'!U10*'Similarity coverage'!Q9</f>
        <v>0.7304059376</v>
      </c>
      <c r="V10" s="68">
        <f>'Similarity average'!V10*'Similarity coverage'!R9</f>
        <v>0.4435092853</v>
      </c>
      <c r="W10" s="68">
        <f>'Similarity average'!W10*'Similarity coverage'!S9</f>
        <v>0.5099922018</v>
      </c>
    </row>
    <row r="11">
      <c r="A11" s="67" t="s">
        <v>141</v>
      </c>
      <c r="B11" s="68" t="s">
        <v>138</v>
      </c>
      <c r="C11" s="68">
        <f t="shared" si="6"/>
        <v>0.03696506461</v>
      </c>
      <c r="D11" s="68">
        <f t="shared" si="7"/>
        <v>0.03479140685</v>
      </c>
      <c r="E11" s="7">
        <f t="shared" si="3"/>
        <v>0.6879650646</v>
      </c>
      <c r="F11" s="8">
        <f>(G11*'Dataset lengths'!$B$2+H11*'Dataset lengths'!$C$2+I11*'Dataset lengths'!$D$2+L11*'Dataset lengths'!$G$2+M11*'Dataset lengths'!$H$2+R11*'Dataset lengths'!$M$2+S11*'Dataset lengths'!$N$2+T11*'Dataset lengths'!$O$2+U11*'Dataset lengths'!$P$2+V11*'Dataset lengths'!$Q$2+W11*'Dataset lengths'!$R$2)/'Dataset lengths'!$A$7</f>
        <v>0.6317914068</v>
      </c>
      <c r="G11" s="68">
        <f>'Similarity average'!G11*'Similarity coverage'!C10</f>
        <v>0.5520656724</v>
      </c>
      <c r="H11" s="68">
        <f>'Similarity average'!H11*'Similarity coverage'!D10</f>
        <v>0.6985309803</v>
      </c>
      <c r="I11" s="68">
        <f>'Similarity average'!I11*'Similarity coverage'!E10</f>
        <v>0.7632699413</v>
      </c>
      <c r="J11" s="68">
        <f>'Similarity average'!J11*'Similarity coverage'!F10</f>
        <v>0.8371028033</v>
      </c>
      <c r="K11" s="68">
        <f>'Similarity average'!K11*'Similarity coverage'!G10</f>
        <v>0.8451655197</v>
      </c>
      <c r="L11" s="68">
        <f>'Similarity average'!L11*'Similarity coverage'!H10</f>
        <v>0.83995852</v>
      </c>
      <c r="M11" s="68">
        <f>'Similarity average'!M11*'Similarity coverage'!I10</f>
        <v>0.8022823967</v>
      </c>
      <c r="N11" s="68">
        <f>'Similarity average'!N11*'Similarity coverage'!J10</f>
        <v>0.7332939518</v>
      </c>
      <c r="O11" s="68">
        <f>'Similarity average'!O11*'Similarity coverage'!K10</f>
        <v>0.8518750445</v>
      </c>
      <c r="P11" s="68">
        <f>'Similarity average'!P11*'Similarity coverage'!L10</f>
        <v>0.8030792076</v>
      </c>
      <c r="Q11" s="68">
        <f>'Similarity average'!Q11*'Similarity coverage'!M10</f>
        <v>0.7335742505</v>
      </c>
      <c r="R11" s="68">
        <f>'Similarity average'!R11*'Similarity coverage'!N10</f>
        <v>0.8823638731</v>
      </c>
      <c r="S11" s="68">
        <f>'Similarity average'!S11*'Similarity coverage'!O10</f>
        <v>0.379808766</v>
      </c>
      <c r="T11" s="68">
        <f>'Similarity average'!T11*'Similarity coverage'!P10</f>
        <v>0.8654723972</v>
      </c>
      <c r="U11" s="68">
        <f>'Similarity average'!U11*'Similarity coverage'!Q10</f>
        <v>0.8088572598</v>
      </c>
      <c r="V11" s="68">
        <f>'Similarity average'!V11*'Similarity coverage'!R10</f>
        <v>0.5304079661</v>
      </c>
      <c r="W11" s="68">
        <f>'Similarity average'!W11*'Similarity coverage'!S10</f>
        <v>0.444597938</v>
      </c>
    </row>
    <row r="12">
      <c r="A12" s="67" t="s">
        <v>142</v>
      </c>
      <c r="B12" s="68" t="s">
        <v>136</v>
      </c>
      <c r="C12" s="68">
        <f t="shared" ref="C12:C26" si="8">E12-0.629</f>
        <v>0.05672052031</v>
      </c>
      <c r="D12" s="68">
        <f t="shared" ref="D12:D14" si="9">F12-0.569</f>
        <v>0.06020032203</v>
      </c>
      <c r="E12" s="7">
        <f t="shared" si="3"/>
        <v>0.6857205203</v>
      </c>
      <c r="F12" s="8">
        <f>(G12*'Dataset lengths'!$B$2+H12*'Dataset lengths'!$C$2+I12*'Dataset lengths'!$D$2+L12*'Dataset lengths'!$G$2+M12*'Dataset lengths'!$H$2+R12*'Dataset lengths'!$M$2+S12*'Dataset lengths'!$N$2+T12*'Dataset lengths'!$O$2+U12*'Dataset lengths'!$P$2+V12*'Dataset lengths'!$Q$2+W12*'Dataset lengths'!$R$2)/'Dataset lengths'!$A$7</f>
        <v>0.629200322</v>
      </c>
      <c r="G12" s="68">
        <f>'Similarity average'!G12*'Similarity coverage'!C11</f>
        <v>0.5366210251</v>
      </c>
      <c r="H12" s="68">
        <f>'Similarity average'!H12*'Similarity coverage'!D11</f>
        <v>0.7152088006</v>
      </c>
      <c r="I12" s="68">
        <f>'Similarity average'!I12*'Similarity coverage'!E11</f>
        <v>0.7759335042</v>
      </c>
      <c r="J12" s="68">
        <f>'Similarity average'!J12*'Similarity coverage'!F11</f>
        <v>0.8493205632</v>
      </c>
      <c r="K12" s="68">
        <f>'Similarity average'!K12*'Similarity coverage'!G11</f>
        <v>0.8516846118</v>
      </c>
      <c r="L12" s="68">
        <f>'Similarity average'!L12*'Similarity coverage'!H11</f>
        <v>0.8504266278</v>
      </c>
      <c r="M12" s="68">
        <f>'Similarity average'!M12*'Similarity coverage'!I11</f>
        <v>0.8107456598</v>
      </c>
      <c r="N12" s="68">
        <f>'Similarity average'!N12*'Similarity coverage'!J11</f>
        <v>0.7566403414</v>
      </c>
      <c r="O12" s="68">
        <f>'Similarity average'!O12*'Similarity coverage'!K11</f>
        <v>0.8443048621</v>
      </c>
      <c r="P12" s="68">
        <f>'Similarity average'!P12*'Similarity coverage'!L11</f>
        <v>0.8138134575</v>
      </c>
      <c r="Q12" s="68">
        <f>'Similarity average'!Q12*'Similarity coverage'!M11</f>
        <v>0.7451115408</v>
      </c>
      <c r="R12" s="68">
        <f>'Similarity average'!R12*'Similarity coverage'!N11</f>
        <v>0.8565964789</v>
      </c>
      <c r="S12" s="68">
        <f>'Similarity average'!S12*'Similarity coverage'!O11</f>
        <v>0.389293075</v>
      </c>
      <c r="T12" s="68">
        <f>'Similarity average'!T12*'Similarity coverage'!P11</f>
        <v>0.8621342419</v>
      </c>
      <c r="U12" s="68">
        <f>'Similarity average'!U12*'Similarity coverage'!Q11</f>
        <v>0.7670574062</v>
      </c>
      <c r="V12" s="68">
        <f>'Similarity average'!V12*'Similarity coverage'!R11</f>
        <v>0.4861234008</v>
      </c>
      <c r="W12" s="68">
        <f>'Similarity average'!W12*'Similarity coverage'!S11</f>
        <v>0.4927855031</v>
      </c>
    </row>
    <row r="13">
      <c r="A13" s="67" t="s">
        <v>142</v>
      </c>
      <c r="B13" s="68" t="s">
        <v>137</v>
      </c>
      <c r="C13" s="68">
        <f t="shared" si="8"/>
        <v>0.04457551779</v>
      </c>
      <c r="D13" s="68">
        <f t="shared" si="9"/>
        <v>0.04515963778</v>
      </c>
      <c r="E13" s="7">
        <f t="shared" si="3"/>
        <v>0.6735755178</v>
      </c>
      <c r="F13" s="8">
        <f>(G13*'Dataset lengths'!$B$2+H13*'Dataset lengths'!$C$2+I13*'Dataset lengths'!$D$2+L13*'Dataset lengths'!$G$2+M13*'Dataset lengths'!$H$2+R13*'Dataset lengths'!$M$2+S13*'Dataset lengths'!$N$2+T13*'Dataset lengths'!$O$2+U13*'Dataset lengths'!$P$2+V13*'Dataset lengths'!$Q$2+W13*'Dataset lengths'!$R$2)/'Dataset lengths'!$A$7</f>
        <v>0.6141596378</v>
      </c>
      <c r="G13" s="68">
        <f>'Similarity average'!G13*'Similarity coverage'!C12</f>
        <v>0.5122263738</v>
      </c>
      <c r="H13" s="68">
        <f>'Similarity average'!H13*'Similarity coverage'!D12</f>
        <v>0.7234161006</v>
      </c>
      <c r="I13" s="68">
        <f>'Similarity average'!I13*'Similarity coverage'!E12</f>
        <v>0.7740878327</v>
      </c>
      <c r="J13" s="68">
        <f>'Similarity average'!J13*'Similarity coverage'!F12</f>
        <v>0.8471194415</v>
      </c>
      <c r="K13" s="68">
        <f>'Similarity average'!K13*'Similarity coverage'!G12</f>
        <v>0.8481187468</v>
      </c>
      <c r="L13" s="68">
        <f>'Similarity average'!L13*'Similarity coverage'!H12</f>
        <v>0.8476476987</v>
      </c>
      <c r="M13" s="68">
        <f>'Similarity average'!M13*'Similarity coverage'!I12</f>
        <v>0.8080173746</v>
      </c>
      <c r="N13" s="68">
        <f>'Similarity average'!N13*'Similarity coverage'!J12</f>
        <v>0.7571738896</v>
      </c>
      <c r="O13" s="68">
        <f>'Similarity average'!O13*'Similarity coverage'!K12</f>
        <v>0.8415856503</v>
      </c>
      <c r="P13" s="68">
        <f>'Similarity average'!P13*'Similarity coverage'!L12</f>
        <v>0.8074754417</v>
      </c>
      <c r="Q13" s="68">
        <f>'Similarity average'!Q13*'Similarity coverage'!M12</f>
        <v>0.7480059891</v>
      </c>
      <c r="R13" s="68">
        <f>'Similarity average'!R13*'Similarity coverage'!N12</f>
        <v>0.8247533123</v>
      </c>
      <c r="S13" s="68">
        <f>'Similarity average'!S13*'Similarity coverage'!O12</f>
        <v>0.3952137293</v>
      </c>
      <c r="T13" s="68">
        <f>'Similarity average'!T13*'Similarity coverage'!P12</f>
        <v>0.8532324944</v>
      </c>
      <c r="U13" s="68">
        <f>'Similarity average'!U13*'Similarity coverage'!Q12</f>
        <v>0.720199442</v>
      </c>
      <c r="V13" s="68">
        <f>'Similarity average'!V13*'Similarity coverage'!R12</f>
        <v>0.4369201302</v>
      </c>
      <c r="W13" s="68">
        <f>'Similarity average'!W13*'Similarity coverage'!S12</f>
        <v>0.5136162071</v>
      </c>
    </row>
    <row r="14">
      <c r="A14" s="67" t="s">
        <v>142</v>
      </c>
      <c r="B14" s="68" t="s">
        <v>138</v>
      </c>
      <c r="C14" s="68">
        <f t="shared" si="8"/>
        <v>0.05818589291</v>
      </c>
      <c r="D14" s="68">
        <f t="shared" si="9"/>
        <v>0.06497102021</v>
      </c>
      <c r="E14" s="7">
        <f t="shared" si="3"/>
        <v>0.6871858929</v>
      </c>
      <c r="F14" s="8">
        <f>(G14*'Dataset lengths'!$B$2+H14*'Dataset lengths'!$C$2+I14*'Dataset lengths'!$D$2+L14*'Dataset lengths'!$G$2+M14*'Dataset lengths'!$H$2+R14*'Dataset lengths'!$M$2+S14*'Dataset lengths'!$N$2+T14*'Dataset lengths'!$O$2+U14*'Dataset lengths'!$P$2+V14*'Dataset lengths'!$Q$2+W14*'Dataset lengths'!$R$2)/'Dataset lengths'!$A$7</f>
        <v>0.6339710202</v>
      </c>
      <c r="G14" s="68">
        <f>'Similarity average'!G14*'Similarity coverage'!C13</f>
        <v>0.5497022628</v>
      </c>
      <c r="H14" s="68">
        <f>'Similarity average'!H14*'Similarity coverage'!D13</f>
        <v>0.6926817497</v>
      </c>
      <c r="I14" s="68">
        <f>'Similarity average'!I14*'Similarity coverage'!E13</f>
        <v>0.761992368</v>
      </c>
      <c r="J14" s="68">
        <f>'Similarity average'!J14*'Similarity coverage'!F13</f>
        <v>0.8417181966</v>
      </c>
      <c r="K14" s="68">
        <f>'Similarity average'!K14*'Similarity coverage'!G13</f>
        <v>0.8449429311</v>
      </c>
      <c r="L14" s="68">
        <f>'Similarity average'!L14*'Similarity coverage'!H13</f>
        <v>0.8429818117</v>
      </c>
      <c r="M14" s="68">
        <f>'Similarity average'!M14*'Similarity coverage'!I13</f>
        <v>0.8038628132</v>
      </c>
      <c r="N14" s="68">
        <f>'Similarity average'!N14*'Similarity coverage'!J13</f>
        <v>0.7441891336</v>
      </c>
      <c r="O14" s="68">
        <f>'Similarity average'!O14*'Similarity coverage'!K13</f>
        <v>0.8428552375</v>
      </c>
      <c r="P14" s="68">
        <f>'Similarity average'!P14*'Similarity coverage'!L13</f>
        <v>0.8154972285</v>
      </c>
      <c r="Q14" s="68">
        <f>'Similarity average'!Q14*'Similarity coverage'!M13</f>
        <v>0.7300790111</v>
      </c>
      <c r="R14" s="68">
        <f>'Similarity average'!R14*'Similarity coverage'!N13</f>
        <v>0.8663220857</v>
      </c>
      <c r="S14" s="68">
        <f>'Similarity average'!S14*'Similarity coverage'!O13</f>
        <v>0.3806212471</v>
      </c>
      <c r="T14" s="68">
        <f>'Similarity average'!T14*'Similarity coverage'!P13</f>
        <v>0.8774897562</v>
      </c>
      <c r="U14" s="68">
        <f>'Similarity average'!U14*'Similarity coverage'!Q13</f>
        <v>0.7940002569</v>
      </c>
      <c r="V14" s="68">
        <f>'Similarity average'!V14*'Similarity coverage'!R13</f>
        <v>0.5258331969</v>
      </c>
      <c r="W14" s="68">
        <f>'Similarity average'!W14*'Similarity coverage'!S13</f>
        <v>0.4635572736</v>
      </c>
    </row>
    <row r="15">
      <c r="A15" s="67" t="s">
        <v>143</v>
      </c>
      <c r="B15" s="68" t="s">
        <v>136</v>
      </c>
      <c r="C15" s="68">
        <f t="shared" si="8"/>
        <v>0.009237501248</v>
      </c>
      <c r="D15" s="68">
        <f t="shared" ref="D15:D17" si="10">F15-0.57</f>
        <v>0.009103881498</v>
      </c>
      <c r="E15" s="7">
        <f t="shared" si="3"/>
        <v>0.6382375012</v>
      </c>
      <c r="F15" s="8">
        <f>(G15*'Dataset lengths'!$B$2+H15*'Dataset lengths'!$C$2+I15*'Dataset lengths'!$D$2+L15*'Dataset lengths'!$G$2+M15*'Dataset lengths'!$H$2+R15*'Dataset lengths'!$M$2+S15*'Dataset lengths'!$N$2+T15*'Dataset lengths'!$O$2+U15*'Dataset lengths'!$P$2+V15*'Dataset lengths'!$Q$2+W15*'Dataset lengths'!$R$2)/'Dataset lengths'!$A$7</f>
        <v>0.5791038815</v>
      </c>
      <c r="G15" s="68">
        <f>'Similarity average'!G15*'Similarity coverage'!C14</f>
        <v>0.4711387496</v>
      </c>
      <c r="H15" s="68">
        <f>'Similarity average'!H15*'Similarity coverage'!D14</f>
        <v>0.7241242829</v>
      </c>
      <c r="I15" s="68">
        <f>'Similarity average'!I15*'Similarity coverage'!E14</f>
        <v>0.7516990584</v>
      </c>
      <c r="J15" s="68">
        <f>'Similarity average'!J15*'Similarity coverage'!F14</f>
        <v>0.8267310397</v>
      </c>
      <c r="K15" s="68">
        <f>'Similarity average'!K15*'Similarity coverage'!G14</f>
        <v>0.8263800712</v>
      </c>
      <c r="L15" s="68">
        <f>'Similarity average'!L15*'Similarity coverage'!H14</f>
        <v>0.8266146059</v>
      </c>
      <c r="M15" s="68">
        <f>'Similarity average'!M15*'Similarity coverage'!I14</f>
        <v>0.7725438017</v>
      </c>
      <c r="N15" s="68">
        <f>'Similarity average'!N15*'Similarity coverage'!J14</f>
        <v>0.7234804893</v>
      </c>
      <c r="O15" s="68">
        <f>'Similarity average'!O15*'Similarity coverage'!K14</f>
        <v>0.8221745953</v>
      </c>
      <c r="P15" s="68">
        <f>'Similarity average'!P15*'Similarity coverage'!L14</f>
        <v>0.7511553944</v>
      </c>
      <c r="Q15" s="68">
        <f>'Similarity average'!Q15*'Similarity coverage'!M14</f>
        <v>0.7370154863</v>
      </c>
      <c r="R15" s="68">
        <f>'Similarity average'!R15*'Similarity coverage'!N14</f>
        <v>0.7618974805</v>
      </c>
      <c r="S15" s="68">
        <f>'Similarity average'!S15*'Similarity coverage'!O14</f>
        <v>0.4286159532</v>
      </c>
      <c r="T15" s="68">
        <f>'Similarity average'!T15*'Similarity coverage'!P14</f>
        <v>0.7933682427</v>
      </c>
      <c r="U15" s="68">
        <f>'Similarity average'!U15*'Similarity coverage'!Q14</f>
        <v>0.5993765273</v>
      </c>
      <c r="V15" s="68">
        <f>'Similarity average'!V15*'Similarity coverage'!R14</f>
        <v>0.3513407746</v>
      </c>
      <c r="W15" s="68">
        <f>'Similarity average'!W15*'Similarity coverage'!S14</f>
        <v>0.5398930371</v>
      </c>
    </row>
    <row r="16">
      <c r="A16" s="67" t="s">
        <v>143</v>
      </c>
      <c r="B16" s="68" t="s">
        <v>137</v>
      </c>
      <c r="C16" s="68">
        <f t="shared" si="8"/>
        <v>0.00842540116</v>
      </c>
      <c r="D16" s="68">
        <f t="shared" si="10"/>
        <v>0.00749782264</v>
      </c>
      <c r="E16" s="7">
        <f t="shared" si="3"/>
        <v>0.6374254012</v>
      </c>
      <c r="F16" s="8">
        <f>(G16*'Dataset lengths'!$B$2+H16*'Dataset lengths'!$C$2+I16*'Dataset lengths'!$D$2+L16*'Dataset lengths'!$G$2+M16*'Dataset lengths'!$H$2+R16*'Dataset lengths'!$M$2+S16*'Dataset lengths'!$N$2+T16*'Dataset lengths'!$O$2+U16*'Dataset lengths'!$P$2+V16*'Dataset lengths'!$Q$2+W16*'Dataset lengths'!$R$2)/'Dataset lengths'!$A$7</f>
        <v>0.5774978226</v>
      </c>
      <c r="G16" s="68">
        <f>'Similarity average'!G16*'Similarity coverage'!C15</f>
        <v>0.466536873</v>
      </c>
      <c r="H16" s="68">
        <f>'Similarity average'!H16*'Similarity coverage'!D15</f>
        <v>0.7246357479</v>
      </c>
      <c r="I16" s="68">
        <f>'Similarity average'!I16*'Similarity coverage'!E15</f>
        <v>0.7484377362</v>
      </c>
      <c r="J16" s="68">
        <f>'Similarity average'!J16*'Similarity coverage'!F15</f>
        <v>0.8289372097</v>
      </c>
      <c r="K16" s="68">
        <f>'Similarity average'!K16*'Similarity coverage'!G15</f>
        <v>0.8287306958</v>
      </c>
      <c r="L16" s="68">
        <f>'Similarity average'!L16*'Similarity coverage'!H15</f>
        <v>0.8288962399</v>
      </c>
      <c r="M16" s="68">
        <f>'Similarity average'!M16*'Similarity coverage'!I15</f>
        <v>0.7756660316</v>
      </c>
      <c r="N16" s="68">
        <f>'Similarity average'!N16*'Similarity coverage'!J15</f>
        <v>0.7277436257</v>
      </c>
      <c r="O16" s="68">
        <f>'Similarity average'!O16*'Similarity coverage'!K15</f>
        <v>0.8201554496</v>
      </c>
      <c r="P16" s="68">
        <f>'Similarity average'!P16*'Similarity coverage'!L15</f>
        <v>0.7568634621</v>
      </c>
      <c r="Q16" s="68">
        <f>'Similarity average'!Q16*'Similarity coverage'!M15</f>
        <v>0.733551749</v>
      </c>
      <c r="R16" s="68">
        <f>'Similarity average'!R16*'Similarity coverage'!N15</f>
        <v>0.7640392995</v>
      </c>
      <c r="S16" s="68">
        <f>'Similarity average'!S16*'Similarity coverage'!O15</f>
        <v>0.4206801849</v>
      </c>
      <c r="T16" s="68">
        <f>'Similarity average'!T16*'Similarity coverage'!P15</f>
        <v>0.7984867475</v>
      </c>
      <c r="U16" s="68">
        <f>'Similarity average'!U16*'Similarity coverage'!Q15</f>
        <v>0.5996555577</v>
      </c>
      <c r="V16" s="68">
        <f>'Similarity average'!V16*'Similarity coverage'!R15</f>
        <v>0.3479737404</v>
      </c>
      <c r="W16" s="68">
        <f>'Similarity average'!W16*'Similarity coverage'!S15</f>
        <v>0.5366712542</v>
      </c>
    </row>
    <row r="17">
      <c r="A17" s="67" t="s">
        <v>143</v>
      </c>
      <c r="B17" s="68" t="s">
        <v>138</v>
      </c>
      <c r="C17" s="68">
        <f t="shared" si="8"/>
        <v>0.01009236396</v>
      </c>
      <c r="D17" s="68">
        <f t="shared" si="10"/>
        <v>0.00875249951</v>
      </c>
      <c r="E17" s="7">
        <f t="shared" si="3"/>
        <v>0.639092364</v>
      </c>
      <c r="F17" s="8">
        <f>(G17*'Dataset lengths'!$B$2+H17*'Dataset lengths'!$C$2+I17*'Dataset lengths'!$D$2+L17*'Dataset lengths'!$G$2+M17*'Dataset lengths'!$H$2+R17*'Dataset lengths'!$M$2+S17*'Dataset lengths'!$N$2+T17*'Dataset lengths'!$O$2+U17*'Dataset lengths'!$P$2+V17*'Dataset lengths'!$Q$2+W17*'Dataset lengths'!$R$2)/'Dataset lengths'!$A$7</f>
        <v>0.5787524995</v>
      </c>
      <c r="G17" s="68">
        <f>'Similarity average'!G17*'Similarity coverage'!C16</f>
        <v>0.4744413689</v>
      </c>
      <c r="H17" s="68">
        <f>'Similarity average'!H17*'Similarity coverage'!D16</f>
        <v>0.7227525921</v>
      </c>
      <c r="I17" s="68">
        <f>'Similarity average'!I17*'Similarity coverage'!E16</f>
        <v>0.750936798</v>
      </c>
      <c r="J17" s="68">
        <f>'Similarity average'!J17*'Similarity coverage'!F16</f>
        <v>0.8226880089</v>
      </c>
      <c r="K17" s="68">
        <f>'Similarity average'!K17*'Similarity coverage'!G16</f>
        <v>0.8218227669</v>
      </c>
      <c r="L17" s="68">
        <f>'Similarity average'!L17*'Similarity coverage'!H16</f>
        <v>0.8224569521</v>
      </c>
      <c r="M17" s="68">
        <f>'Similarity average'!M17*'Similarity coverage'!I16</f>
        <v>0.7649794636</v>
      </c>
      <c r="N17" s="68">
        <f>'Similarity average'!N17*'Similarity coverage'!J16</f>
        <v>0.7135747901</v>
      </c>
      <c r="O17" s="68">
        <f>'Similarity average'!O17*'Similarity coverage'!K16</f>
        <v>0.821540519</v>
      </c>
      <c r="P17" s="68">
        <f>'Similarity average'!P17*'Similarity coverage'!L16</f>
        <v>0.740881878</v>
      </c>
      <c r="Q17" s="68">
        <f>'Similarity average'!Q17*'Similarity coverage'!M16</f>
        <v>0.7316848711</v>
      </c>
      <c r="R17" s="68">
        <f>'Similarity average'!R17*'Similarity coverage'!N16</f>
        <v>0.7603020439</v>
      </c>
      <c r="S17" s="68">
        <f>'Similarity average'!S17*'Similarity coverage'!O16</f>
        <v>0.4348784931</v>
      </c>
      <c r="T17" s="68">
        <f>'Similarity average'!T17*'Similarity coverage'!P16</f>
        <v>0.8051630581</v>
      </c>
      <c r="U17" s="68">
        <f>'Similarity average'!U17*'Similarity coverage'!Q16</f>
        <v>0.6004406727</v>
      </c>
      <c r="V17" s="68">
        <f>'Similarity average'!V17*'Similarity coverage'!R16</f>
        <v>0.3531249626</v>
      </c>
      <c r="W17" s="68">
        <f>'Similarity average'!W17*'Similarity coverage'!S16</f>
        <v>0.5405395984</v>
      </c>
    </row>
    <row r="18">
      <c r="A18" s="67" t="s">
        <v>144</v>
      </c>
      <c r="B18" s="68" t="s">
        <v>136</v>
      </c>
      <c r="C18" s="68">
        <f t="shared" si="8"/>
        <v>-0.001276345992</v>
      </c>
      <c r="D18" s="68">
        <f t="shared" ref="D18:D26" si="11">F18-0.569</f>
        <v>-0.002343824329</v>
      </c>
      <c r="E18" s="7">
        <f t="shared" si="3"/>
        <v>0.627723654</v>
      </c>
      <c r="F18" s="8">
        <f>(G18*'Dataset lengths'!$B$2+H18*'Dataset lengths'!$C$2+I18*'Dataset lengths'!$D$2+L18*'Dataset lengths'!$G$2+M18*'Dataset lengths'!$H$2+R18*'Dataset lengths'!$M$2+S18*'Dataset lengths'!$N$2+T18*'Dataset lengths'!$O$2+U18*'Dataset lengths'!$P$2+V18*'Dataset lengths'!$Q$2+W18*'Dataset lengths'!$R$2)/'Dataset lengths'!$A$7</f>
        <v>0.5666561757</v>
      </c>
      <c r="G18" s="68">
        <f>'Similarity average'!G18*'Similarity coverage'!C17</f>
        <v>0.4395353962</v>
      </c>
      <c r="H18" s="68">
        <f>'Similarity average'!H18*'Similarity coverage'!D17</f>
        <v>0.7432964787</v>
      </c>
      <c r="I18" s="68">
        <f>'Similarity average'!I18*'Similarity coverage'!E17</f>
        <v>0.7354920878</v>
      </c>
      <c r="J18" s="68">
        <f>'Similarity average'!J18*'Similarity coverage'!F17</f>
        <v>0.8176430477</v>
      </c>
      <c r="K18" s="68">
        <f>'Similarity average'!K18*'Similarity coverage'!G17</f>
        <v>0.8176861759</v>
      </c>
      <c r="L18" s="68">
        <f>'Similarity average'!L18*'Similarity coverage'!H17</f>
        <v>0.8176800464</v>
      </c>
      <c r="M18" s="68">
        <f>'Similarity average'!M18*'Similarity coverage'!I17</f>
        <v>0.7708959999</v>
      </c>
      <c r="N18" s="68">
        <f>'Similarity average'!N18*'Similarity coverage'!J17</f>
        <v>0.722718599</v>
      </c>
      <c r="O18" s="68">
        <f>'Similarity average'!O18*'Similarity coverage'!K17</f>
        <v>0.8032598986</v>
      </c>
      <c r="P18" s="68">
        <f>'Similarity average'!P18*'Similarity coverage'!L17</f>
        <v>0.7565149801</v>
      </c>
      <c r="Q18" s="68">
        <f>'Similarity average'!Q18*'Similarity coverage'!M17</f>
        <v>0.7284739012</v>
      </c>
      <c r="R18" s="68">
        <f>'Similarity average'!R18*'Similarity coverage'!N17</f>
        <v>0.7400640396</v>
      </c>
      <c r="S18" s="68">
        <f>'Similarity average'!S18*'Similarity coverage'!O17</f>
        <v>0.4404130177</v>
      </c>
      <c r="T18" s="68">
        <f>'Similarity average'!T18*'Similarity coverage'!P17</f>
        <v>0.7530878354</v>
      </c>
      <c r="U18" s="68">
        <f>'Similarity average'!U18*'Similarity coverage'!Q17</f>
        <v>0.5970786295</v>
      </c>
      <c r="V18" s="68">
        <f>'Similarity average'!V18*'Similarity coverage'!R17</f>
        <v>0.3341518091</v>
      </c>
      <c r="W18" s="68">
        <f>'Similarity average'!W18*'Similarity coverage'!S17</f>
        <v>0.5332648536</v>
      </c>
    </row>
    <row r="19">
      <c r="A19" s="67" t="s">
        <v>144</v>
      </c>
      <c r="B19" s="68" t="s">
        <v>137</v>
      </c>
      <c r="C19" s="68">
        <f t="shared" si="8"/>
        <v>0.002258426323</v>
      </c>
      <c r="D19" s="68">
        <f t="shared" si="11"/>
        <v>0.0005256228234</v>
      </c>
      <c r="E19" s="7">
        <f t="shared" si="3"/>
        <v>0.6312584263</v>
      </c>
      <c r="F19" s="8">
        <f>(G19*'Dataset lengths'!$B$2+H19*'Dataset lengths'!$C$2+I19*'Dataset lengths'!$D$2+L19*'Dataset lengths'!$G$2+M19*'Dataset lengths'!$H$2+R19*'Dataset lengths'!$M$2+S19*'Dataset lengths'!$N$2+T19*'Dataset lengths'!$O$2+U19*'Dataset lengths'!$P$2+V19*'Dataset lengths'!$Q$2+W19*'Dataset lengths'!$R$2)/'Dataset lengths'!$A$7</f>
        <v>0.5695256228</v>
      </c>
      <c r="G19" s="68">
        <f>'Similarity average'!G19*'Similarity coverage'!C18</f>
        <v>0.4453091138</v>
      </c>
      <c r="H19" s="68">
        <f>'Similarity average'!H19*'Similarity coverage'!D18</f>
        <v>0.7376203594</v>
      </c>
      <c r="I19" s="68">
        <f>'Similarity average'!I19*'Similarity coverage'!E18</f>
        <v>0.7381617729</v>
      </c>
      <c r="J19" s="68">
        <f>'Similarity average'!J19*'Similarity coverage'!F18</f>
        <v>0.823089291</v>
      </c>
      <c r="K19" s="68">
        <f>'Similarity average'!K19*'Similarity coverage'!G18</f>
        <v>0.8229458352</v>
      </c>
      <c r="L19" s="68">
        <f>'Similarity average'!L19*'Similarity coverage'!H18</f>
        <v>0.8230570268</v>
      </c>
      <c r="M19" s="68">
        <f>'Similarity average'!M19*'Similarity coverage'!I18</f>
        <v>0.7759155208</v>
      </c>
      <c r="N19" s="68">
        <f>'Similarity average'!N19*'Similarity coverage'!J18</f>
        <v>0.7280323341</v>
      </c>
      <c r="O19" s="68">
        <f>'Similarity average'!O19*'Similarity coverage'!K18</f>
        <v>0.809995166</v>
      </c>
      <c r="P19" s="68">
        <f>'Similarity average'!P19*'Similarity coverage'!L18</f>
        <v>0.7626134145</v>
      </c>
      <c r="Q19" s="68">
        <f>'Similarity average'!Q19*'Similarity coverage'!M18</f>
        <v>0.7293117085</v>
      </c>
      <c r="R19" s="68">
        <f>'Similarity average'!R19*'Similarity coverage'!N18</f>
        <v>0.7491121322</v>
      </c>
      <c r="S19" s="68">
        <f>'Similarity average'!S19*'Similarity coverage'!O18</f>
        <v>0.4292494471</v>
      </c>
      <c r="T19" s="68">
        <f>'Similarity average'!T19*'Similarity coverage'!P18</f>
        <v>0.778235272</v>
      </c>
      <c r="U19" s="68">
        <f>'Similarity average'!U19*'Similarity coverage'!Q18</f>
        <v>0.597787148</v>
      </c>
      <c r="V19" s="68">
        <f>'Similarity average'!V19*'Similarity coverage'!R18</f>
        <v>0.3372290049</v>
      </c>
      <c r="W19" s="68">
        <f>'Similarity average'!W19*'Similarity coverage'!S18</f>
        <v>0.5321658915</v>
      </c>
    </row>
    <row r="20">
      <c r="A20" s="67" t="s">
        <v>144</v>
      </c>
      <c r="B20" s="68" t="s">
        <v>138</v>
      </c>
      <c r="C20" s="68">
        <f t="shared" si="8"/>
        <v>-0.00431017895</v>
      </c>
      <c r="D20" s="68">
        <f t="shared" si="11"/>
        <v>-0.007129632626</v>
      </c>
      <c r="E20" s="7">
        <f t="shared" si="3"/>
        <v>0.624689821</v>
      </c>
      <c r="F20" s="8">
        <f>(G20*'Dataset lengths'!$B$2+H20*'Dataset lengths'!$C$2+I20*'Dataset lengths'!$D$2+L20*'Dataset lengths'!$G$2+M20*'Dataset lengths'!$H$2+R20*'Dataset lengths'!$M$2+S20*'Dataset lengths'!$N$2+T20*'Dataset lengths'!$O$2+U20*'Dataset lengths'!$P$2+V20*'Dataset lengths'!$Q$2+W20*'Dataset lengths'!$R$2)/'Dataset lengths'!$A$7</f>
        <v>0.5618703674</v>
      </c>
      <c r="G20" s="68">
        <f>'Similarity average'!G20*'Similarity coverage'!C19</f>
        <v>0.4322797044</v>
      </c>
      <c r="H20" s="68">
        <f>'Similarity average'!H20*'Similarity coverage'!D19</f>
        <v>0.7458177601</v>
      </c>
      <c r="I20" s="68">
        <f>'Similarity average'!I20*'Similarity coverage'!E19</f>
        <v>0.7306285068</v>
      </c>
      <c r="J20" s="68">
        <f>'Similarity average'!J20*'Similarity coverage'!F19</f>
        <v>0.8103131385</v>
      </c>
      <c r="K20" s="68">
        <f>'Similarity average'!K20*'Similarity coverage'!G19</f>
        <v>0.8101750443</v>
      </c>
      <c r="L20" s="68">
        <f>'Similarity average'!L20*'Similarity coverage'!H19</f>
        <v>0.8103569341</v>
      </c>
      <c r="M20" s="68">
        <f>'Similarity average'!M20*'Similarity coverage'!I19</f>
        <v>0.7641472418</v>
      </c>
      <c r="N20" s="68">
        <f>'Similarity average'!N20*'Similarity coverage'!J19</f>
        <v>0.7137690122</v>
      </c>
      <c r="O20" s="68">
        <f>'Similarity average'!O20*'Similarity coverage'!K19</f>
        <v>0.7924519104</v>
      </c>
      <c r="P20" s="68">
        <f>'Similarity average'!P20*'Similarity coverage'!L19</f>
        <v>0.7483457586</v>
      </c>
      <c r="Q20" s="68">
        <f>'Similarity average'!Q20*'Similarity coverage'!M19</f>
        <v>0.7255351998</v>
      </c>
      <c r="R20" s="68">
        <f>'Similarity average'!R20*'Similarity coverage'!N19</f>
        <v>0.733376319</v>
      </c>
      <c r="S20" s="68">
        <f>'Similarity average'!S20*'Similarity coverage'!O19</f>
        <v>0.455620894</v>
      </c>
      <c r="T20" s="68">
        <f>'Similarity average'!T20*'Similarity coverage'!P19</f>
        <v>0.7444086317</v>
      </c>
      <c r="U20" s="68">
        <f>'Similarity average'!U20*'Similarity coverage'!Q19</f>
        <v>0.5943922777</v>
      </c>
      <c r="V20" s="68">
        <f>'Similarity average'!V20*'Similarity coverage'!R19</f>
        <v>0.3295718325</v>
      </c>
      <c r="W20" s="68">
        <f>'Similarity average'!W20*'Similarity coverage'!S19</f>
        <v>0.5309879294</v>
      </c>
    </row>
    <row r="21">
      <c r="A21" s="67" t="s">
        <v>145</v>
      </c>
      <c r="B21" s="68" t="s">
        <v>136</v>
      </c>
      <c r="C21" s="68">
        <f t="shared" si="8"/>
        <v>0.01561694472</v>
      </c>
      <c r="D21" s="68">
        <f t="shared" si="11"/>
        <v>0.003998869698</v>
      </c>
      <c r="E21" s="7">
        <f t="shared" si="3"/>
        <v>0.6446169447</v>
      </c>
      <c r="F21" s="8">
        <f>(G21*'Dataset lengths'!$B$2+H21*'Dataset lengths'!$C$2+I21*'Dataset lengths'!$D$2+L21*'Dataset lengths'!$G$2+M21*'Dataset lengths'!$H$2+R21*'Dataset lengths'!$M$2+S21*'Dataset lengths'!$N$2+T21*'Dataset lengths'!$O$2+U21*'Dataset lengths'!$P$2+V21*'Dataset lengths'!$Q$2+W21*'Dataset lengths'!$R$2)/'Dataset lengths'!$A$7</f>
        <v>0.5729988697</v>
      </c>
      <c r="G21" s="68">
        <f>'Similarity average'!G21*'Similarity coverage'!C20</f>
        <v>0.4604964613</v>
      </c>
      <c r="H21" s="68">
        <f>'Similarity average'!H21*'Similarity coverage'!D20</f>
        <v>0.7297915182</v>
      </c>
      <c r="I21" s="68">
        <f>'Similarity average'!I21*'Similarity coverage'!E20</f>
        <v>0.7456314661</v>
      </c>
      <c r="J21" s="68">
        <f>'Similarity average'!J21*'Similarity coverage'!F20</f>
        <v>0.8303544101</v>
      </c>
      <c r="K21" s="68">
        <f>'Similarity average'!K21*'Similarity coverage'!G20</f>
        <v>0.8302311672</v>
      </c>
      <c r="L21" s="68">
        <f>'Similarity average'!L21*'Similarity coverage'!H20</f>
        <v>0.8305806815</v>
      </c>
      <c r="M21" s="68">
        <f>'Similarity average'!M21*'Similarity coverage'!I20</f>
        <v>0.804891871</v>
      </c>
      <c r="N21" s="68">
        <f>'Similarity average'!N21*'Similarity coverage'!J20</f>
        <v>0.7587752841</v>
      </c>
      <c r="O21" s="68">
        <f>'Similarity average'!O21*'Similarity coverage'!K20</f>
        <v>0.832621074</v>
      </c>
      <c r="P21" s="68">
        <f>'Similarity average'!P21*'Similarity coverage'!L20</f>
        <v>0.7929531258</v>
      </c>
      <c r="Q21" s="68">
        <f>'Similarity average'!Q21*'Similarity coverage'!M20</f>
        <v>0.73867535</v>
      </c>
      <c r="R21" s="68">
        <f>'Similarity average'!R21*'Similarity coverage'!N20</f>
        <v>0.8256930901</v>
      </c>
      <c r="S21" s="68">
        <f>'Similarity average'!S21*'Similarity coverage'!O20</f>
        <v>0.4045532397</v>
      </c>
      <c r="T21" s="68">
        <f>'Similarity average'!T21*'Similarity coverage'!P20</f>
        <v>0.8505619702</v>
      </c>
      <c r="U21" s="68">
        <f>'Similarity average'!U21*'Similarity coverage'!Q20</f>
        <v>0.5771334245</v>
      </c>
      <c r="V21" s="68">
        <f>'Similarity average'!V21*'Similarity coverage'!R20</f>
        <v>0.3393142535</v>
      </c>
      <c r="W21" s="68">
        <f>'Similarity average'!W21*'Similarity coverage'!S20</f>
        <v>0.5221384159</v>
      </c>
    </row>
    <row r="22">
      <c r="A22" s="67" t="s">
        <v>145</v>
      </c>
      <c r="B22" s="68" t="s">
        <v>137</v>
      </c>
      <c r="C22" s="68">
        <f t="shared" si="8"/>
        <v>0.01318496075</v>
      </c>
      <c r="D22" s="68">
        <f t="shared" si="11"/>
        <v>0.006152566118</v>
      </c>
      <c r="E22" s="7">
        <f t="shared" si="3"/>
        <v>0.6421849607</v>
      </c>
      <c r="F22" s="8">
        <f>(G22*'Dataset lengths'!$B$2+H22*'Dataset lengths'!$C$2+I22*'Dataset lengths'!$D$2+L22*'Dataset lengths'!$G$2+M22*'Dataset lengths'!$H$2+R22*'Dataset lengths'!$M$2+S22*'Dataset lengths'!$N$2+T22*'Dataset lengths'!$O$2+U22*'Dataset lengths'!$P$2+V22*'Dataset lengths'!$Q$2+W22*'Dataset lengths'!$R$2)/'Dataset lengths'!$A$7</f>
        <v>0.5751525661</v>
      </c>
      <c r="G22" s="68">
        <f>'Similarity average'!G22*'Similarity coverage'!C21</f>
        <v>0.4607675306</v>
      </c>
      <c r="H22" s="68">
        <f>'Similarity average'!H22*'Similarity coverage'!D21</f>
        <v>0.7324260072</v>
      </c>
      <c r="I22" s="68">
        <f>'Similarity average'!I22*'Similarity coverage'!E21</f>
        <v>0.7472592143</v>
      </c>
      <c r="J22" s="68">
        <f>'Similarity average'!J22*'Similarity coverage'!F21</f>
        <v>0.8335583137</v>
      </c>
      <c r="K22" s="68">
        <f>'Similarity average'!K22*'Similarity coverage'!G21</f>
        <v>0.8341438732</v>
      </c>
      <c r="L22" s="68">
        <f>'Similarity average'!L22*'Similarity coverage'!H21</f>
        <v>0.833797471</v>
      </c>
      <c r="M22" s="68">
        <f>'Similarity average'!M22*'Similarity coverage'!I21</f>
        <v>0.7995419712</v>
      </c>
      <c r="N22" s="68">
        <f>'Similarity average'!N22*'Similarity coverage'!J21</f>
        <v>0.7519381432</v>
      </c>
      <c r="O22" s="68">
        <f>'Similarity average'!O22*'Similarity coverage'!K21</f>
        <v>0.8327724202</v>
      </c>
      <c r="P22" s="68">
        <f>'Similarity average'!P22*'Similarity coverage'!L21</f>
        <v>0.7872718645</v>
      </c>
      <c r="Q22" s="68">
        <f>'Similarity average'!Q22*'Similarity coverage'!M21</f>
        <v>0.7400494441</v>
      </c>
      <c r="R22" s="68">
        <f>'Similarity average'!R22*'Similarity coverage'!N21</f>
        <v>0.7921233551</v>
      </c>
      <c r="S22" s="68">
        <f>'Similarity average'!S22*'Similarity coverage'!O21</f>
        <v>0.4059750816</v>
      </c>
      <c r="T22" s="68">
        <f>'Similarity average'!T22*'Similarity coverage'!P21</f>
        <v>0.8369868053</v>
      </c>
      <c r="U22" s="68">
        <f>'Similarity average'!U22*'Similarity coverage'!Q21</f>
        <v>0.5881222996</v>
      </c>
      <c r="V22" s="68">
        <f>'Similarity average'!V22*'Similarity coverage'!R21</f>
        <v>0.3419901694</v>
      </c>
      <c r="W22" s="68">
        <f>'Similarity average'!W22*'Similarity coverage'!S21</f>
        <v>0.5250446629</v>
      </c>
    </row>
    <row r="23">
      <c r="A23" s="67" t="s">
        <v>145</v>
      </c>
      <c r="B23" s="68" t="s">
        <v>138</v>
      </c>
      <c r="C23" s="68">
        <f t="shared" si="8"/>
        <v>0.008897932882</v>
      </c>
      <c r="D23" s="68">
        <f t="shared" si="11"/>
        <v>-0.004195107221</v>
      </c>
      <c r="E23" s="7">
        <f t="shared" si="3"/>
        <v>0.6378979329</v>
      </c>
      <c r="F23" s="8">
        <f>(G23*'Dataset lengths'!$B$2+H23*'Dataset lengths'!$C$2+I23*'Dataset lengths'!$D$2+L23*'Dataset lengths'!$G$2+M23*'Dataset lengths'!$H$2+R23*'Dataset lengths'!$M$2+S23*'Dataset lengths'!$N$2+T23*'Dataset lengths'!$O$2+U23*'Dataset lengths'!$P$2+V23*'Dataset lengths'!$Q$2+W23*'Dataset lengths'!$R$2)/'Dataset lengths'!$A$7</f>
        <v>0.5648048928</v>
      </c>
      <c r="G23" s="68">
        <f>'Similarity average'!G23*'Similarity coverage'!C22</f>
        <v>0.4555719761</v>
      </c>
      <c r="H23" s="68">
        <f>'Similarity average'!H23*'Similarity coverage'!D22</f>
        <v>0.7196492814</v>
      </c>
      <c r="I23" s="68">
        <f>'Similarity average'!I23*'Similarity coverage'!E22</f>
        <v>0.7370763587</v>
      </c>
      <c r="J23" s="68">
        <f>'Similarity average'!J23*'Similarity coverage'!F22</f>
        <v>0.8209595367</v>
      </c>
      <c r="K23" s="68">
        <f>'Similarity average'!K23*'Similarity coverage'!G22</f>
        <v>0.8206772634</v>
      </c>
      <c r="L23" s="68">
        <f>'Similarity average'!L23*'Similarity coverage'!H22</f>
        <v>0.8210567145</v>
      </c>
      <c r="M23" s="68">
        <f>'Similarity average'!M23*'Similarity coverage'!I22</f>
        <v>0.8013100844</v>
      </c>
      <c r="N23" s="68">
        <f>'Similarity average'!N23*'Similarity coverage'!J22</f>
        <v>0.7532260828</v>
      </c>
      <c r="O23" s="68">
        <f>'Similarity average'!O23*'Similarity coverage'!K22</f>
        <v>0.8292957598</v>
      </c>
      <c r="P23" s="68">
        <f>'Similarity average'!P23*'Similarity coverage'!L22</f>
        <v>0.7905104013</v>
      </c>
      <c r="Q23" s="68">
        <f>'Similarity average'!Q23*'Similarity coverage'!M22</f>
        <v>0.7261277404</v>
      </c>
      <c r="R23" s="68">
        <f>'Similarity average'!R23*'Similarity coverage'!N22</f>
        <v>0.8274852244</v>
      </c>
      <c r="S23" s="68">
        <f>'Similarity average'!S23*'Similarity coverage'!O22</f>
        <v>0.3960443102</v>
      </c>
      <c r="T23" s="68">
        <f>'Similarity average'!T23*'Similarity coverage'!P22</f>
        <v>0.8601313487</v>
      </c>
      <c r="U23" s="68">
        <f>'Similarity average'!U23*'Similarity coverage'!Q22</f>
        <v>0.5534896984</v>
      </c>
      <c r="V23" s="68">
        <f>'Similarity average'!V23*'Similarity coverage'!R22</f>
        <v>0.331672824</v>
      </c>
      <c r="W23" s="68">
        <f>'Similarity average'!W23*'Similarity coverage'!S22</f>
        <v>0.5133894409</v>
      </c>
    </row>
    <row r="24">
      <c r="A24" s="73" t="s">
        <v>135</v>
      </c>
      <c r="B24" s="68" t="s">
        <v>136</v>
      </c>
      <c r="C24" s="68">
        <f t="shared" si="8"/>
        <v>0.01123812227</v>
      </c>
      <c r="D24" s="68">
        <f t="shared" si="11"/>
        <v>0.00878435721</v>
      </c>
      <c r="E24" s="7">
        <f t="shared" si="3"/>
        <v>0.6402381223</v>
      </c>
      <c r="F24" s="8">
        <f>(G24*'Dataset lengths'!$B$2+H24*'Dataset lengths'!$C$2+I24*'Dataset lengths'!$D$2+L24*'Dataset lengths'!$G$2+M24*'Dataset lengths'!$H$2+R24*'Dataset lengths'!$M$2+S24*'Dataset lengths'!$N$2+T24*'Dataset lengths'!$O$2+U24*'Dataset lengths'!$P$2+V24*'Dataset lengths'!$Q$2+W24*'Dataset lengths'!$R$2)/'Dataset lengths'!$A$7</f>
        <v>0.5777843572</v>
      </c>
      <c r="G24" s="68">
        <f>'Similarity average'!G24*'Similarity coverage'!C23</f>
        <v>0.4599783653</v>
      </c>
      <c r="H24" s="68">
        <f>'Similarity average'!H24*'Similarity coverage'!D23</f>
        <v>0.7287975247</v>
      </c>
      <c r="I24" s="68">
        <f>'Similarity average'!I24*'Similarity coverage'!E23</f>
        <v>0.7308983516</v>
      </c>
      <c r="J24" s="68">
        <f>'Similarity average'!J24*'Similarity coverage'!F23</f>
        <v>0.8196374406</v>
      </c>
      <c r="K24" s="68">
        <f>'Similarity average'!K24*'Similarity coverage'!G23</f>
        <v>0.8177321293</v>
      </c>
      <c r="L24" s="68">
        <f>'Similarity average'!L24*'Similarity coverage'!H23</f>
        <v>0.8192850077</v>
      </c>
      <c r="M24" s="68">
        <f>'Similarity average'!M24*'Similarity coverage'!I23</f>
        <v>0.7618393644</v>
      </c>
      <c r="N24" s="68">
        <f>'Similarity average'!N24*'Similarity coverage'!J23</f>
        <v>0.7086866187</v>
      </c>
      <c r="O24" s="68">
        <f>'Similarity average'!O24*'Similarity coverage'!K23</f>
        <v>0.8142687255</v>
      </c>
      <c r="P24" s="68">
        <f>'Similarity average'!P24*'Similarity coverage'!L23</f>
        <v>0.7359897273</v>
      </c>
      <c r="Q24" s="68">
        <f>'Similarity average'!Q24*'Similarity coverage'!M23</f>
        <v>0.7166958443</v>
      </c>
      <c r="R24" s="68">
        <f>'Similarity average'!R24*'Similarity coverage'!N23</f>
        <v>0.7944400165</v>
      </c>
      <c r="S24" s="68">
        <f>'Similarity average'!S24*'Similarity coverage'!O23</f>
        <v>0.4557093821</v>
      </c>
      <c r="T24" s="68">
        <f>'Similarity average'!T24*'Similarity coverage'!P23</f>
        <v>0.8036052523</v>
      </c>
      <c r="U24" s="68">
        <f>'Similarity average'!U24*'Similarity coverage'!Q23</f>
        <v>0.5915691462</v>
      </c>
      <c r="V24" s="68">
        <f>'Similarity average'!V24*'Similarity coverage'!R23</f>
        <v>0.3654410272</v>
      </c>
      <c r="W24" s="68">
        <f>'Similarity average'!W24*'Similarity coverage'!S23</f>
        <v>0.5310559071</v>
      </c>
    </row>
    <row r="25">
      <c r="A25" s="73" t="s">
        <v>135</v>
      </c>
      <c r="B25" s="68" t="s">
        <v>137</v>
      </c>
      <c r="C25" s="68">
        <f t="shared" si="8"/>
        <v>0.01193361982</v>
      </c>
      <c r="D25" s="68">
        <f t="shared" si="11"/>
        <v>0.009283773934</v>
      </c>
      <c r="E25" s="7">
        <f t="shared" si="3"/>
        <v>0.6409336198</v>
      </c>
      <c r="F25" s="8">
        <f>(G25*'Dataset lengths'!$B$2+H25*'Dataset lengths'!$C$2+I25*'Dataset lengths'!$D$2+L25*'Dataset lengths'!$G$2+M25*'Dataset lengths'!$H$2+R25*'Dataset lengths'!$M$2+S25*'Dataset lengths'!$N$2+T25*'Dataset lengths'!$O$2+U25*'Dataset lengths'!$P$2+V25*'Dataset lengths'!$Q$2+W25*'Dataset lengths'!$R$2)/'Dataset lengths'!$A$7</f>
        <v>0.5782837739</v>
      </c>
      <c r="G25" s="68">
        <f>'Similarity average'!G25*'Similarity coverage'!C24</f>
        <v>0.4608147911</v>
      </c>
      <c r="H25" s="68">
        <f>'Similarity average'!H25*'Similarity coverage'!D24</f>
        <v>0.7310809684</v>
      </c>
      <c r="I25" s="68">
        <f>'Similarity average'!I25*'Similarity coverage'!E24</f>
        <v>0.7382767175</v>
      </c>
      <c r="J25" s="68">
        <f>'Similarity average'!J25*'Similarity coverage'!F24</f>
        <v>0.8258816554</v>
      </c>
      <c r="K25" s="68">
        <f>'Similarity average'!K25*'Similarity coverage'!G24</f>
        <v>0.8249787642</v>
      </c>
      <c r="L25" s="68">
        <f>'Similarity average'!L25*'Similarity coverage'!H24</f>
        <v>0.8256988817</v>
      </c>
      <c r="M25" s="68">
        <f>'Similarity average'!M25*'Similarity coverage'!I24</f>
        <v>0.7753165557</v>
      </c>
      <c r="N25" s="68">
        <f>'Similarity average'!N25*'Similarity coverage'!J24</f>
        <v>0.7243342414</v>
      </c>
      <c r="O25" s="68">
        <f>'Similarity average'!O25*'Similarity coverage'!K24</f>
        <v>0.8218589917</v>
      </c>
      <c r="P25" s="68">
        <f>'Similarity average'!P25*'Similarity coverage'!L24</f>
        <v>0.7544090097</v>
      </c>
      <c r="Q25" s="68">
        <f>'Similarity average'!Q25*'Similarity coverage'!M24</f>
        <v>0.7249936628</v>
      </c>
      <c r="R25" s="68">
        <f>'Similarity average'!R25*'Similarity coverage'!N24</f>
        <v>0.7835779343</v>
      </c>
      <c r="S25" s="68">
        <f>'Similarity average'!S25*'Similarity coverage'!O24</f>
        <v>0.4435925539</v>
      </c>
      <c r="T25" s="68">
        <f>'Similarity average'!T25*'Similarity coverage'!P24</f>
        <v>0.8060532328</v>
      </c>
      <c r="U25" s="68">
        <f>'Similarity average'!U25*'Similarity coverage'!Q24</f>
        <v>0.5961074942</v>
      </c>
      <c r="V25" s="68">
        <f>'Similarity average'!V25*'Similarity coverage'!R24</f>
        <v>0.3586064236</v>
      </c>
      <c r="W25" s="68">
        <f>'Similarity average'!W25*'Similarity coverage'!S24</f>
        <v>0.5311442648</v>
      </c>
    </row>
    <row r="26">
      <c r="A26" s="73" t="s">
        <v>135</v>
      </c>
      <c r="B26" s="68" t="s">
        <v>138</v>
      </c>
      <c r="C26" s="68">
        <f t="shared" si="8"/>
        <v>0.006807030591</v>
      </c>
      <c r="D26" s="68">
        <f t="shared" si="11"/>
        <v>0.004387640038</v>
      </c>
      <c r="E26" s="7">
        <f t="shared" si="3"/>
        <v>0.6358070306</v>
      </c>
      <c r="F26" s="8">
        <f>(G26*'Dataset lengths'!$B$2+H26*'Dataset lengths'!$C$2+I26*'Dataset lengths'!$D$2+L26*'Dataset lengths'!$G$2+M26*'Dataset lengths'!$H$2+R26*'Dataset lengths'!$M$2+S26*'Dataset lengths'!$N$2+T26*'Dataset lengths'!$O$2+U26*'Dataset lengths'!$P$2+V26*'Dataset lengths'!$Q$2+W26*'Dataset lengths'!$R$2)/'Dataset lengths'!$A$7</f>
        <v>0.57338764</v>
      </c>
      <c r="G26" s="68">
        <f>'Similarity average'!G26*'Similarity coverage'!C25</f>
        <v>0.4562655612</v>
      </c>
      <c r="H26" s="68">
        <f>'Similarity average'!H26*'Similarity coverage'!D25</f>
        <v>0.7194452031</v>
      </c>
      <c r="I26" s="68">
        <f>'Similarity average'!I26*'Similarity coverage'!E25</f>
        <v>0.717719502</v>
      </c>
      <c r="J26" s="68">
        <f>'Similarity average'!J26*'Similarity coverage'!F25</f>
        <v>0.8090383096</v>
      </c>
      <c r="K26" s="68">
        <f>'Similarity average'!K26*'Similarity coverage'!G25</f>
        <v>0.8074157104</v>
      </c>
      <c r="L26" s="68">
        <f>'Similarity average'!L26*'Similarity coverage'!H25</f>
        <v>0.8086536004</v>
      </c>
      <c r="M26" s="68">
        <f>'Similarity average'!M26*'Similarity coverage'!I25</f>
        <v>0.7465397697</v>
      </c>
      <c r="N26" s="68">
        <f>'Similarity average'!N26*'Similarity coverage'!J25</f>
        <v>0.6888752203</v>
      </c>
      <c r="O26" s="68">
        <f>'Similarity average'!O26*'Similarity coverage'!K25</f>
        <v>0.8109979247</v>
      </c>
      <c r="P26" s="68">
        <f>'Similarity average'!P26*'Similarity coverage'!L25</f>
        <v>0.7156806003</v>
      </c>
      <c r="Q26" s="68">
        <f>'Similarity average'!Q26*'Similarity coverage'!M25</f>
        <v>0.7015778087</v>
      </c>
      <c r="R26" s="68">
        <f>'Similarity average'!R26*'Similarity coverage'!N25</f>
        <v>0.7888013501</v>
      </c>
      <c r="S26" s="68">
        <f>'Similarity average'!S26*'Similarity coverage'!O25</f>
        <v>0.467120317</v>
      </c>
      <c r="T26" s="68">
        <f>'Similarity average'!T26*'Similarity coverage'!P25</f>
        <v>0.8145098929</v>
      </c>
      <c r="U26" s="68">
        <f>'Similarity average'!U26*'Similarity coverage'!Q25</f>
        <v>0.5786516783</v>
      </c>
      <c r="V26" s="68">
        <f>'Similarity average'!V26*'Similarity coverage'!R25</f>
        <v>0.3687483487</v>
      </c>
      <c r="W26" s="68">
        <f>'Similarity average'!W26*'Similarity coverage'!S25</f>
        <v>0.5274221131</v>
      </c>
    </row>
    <row r="27">
      <c r="A27" s="73" t="s">
        <v>146</v>
      </c>
      <c r="B27" s="68" t="s">
        <v>136</v>
      </c>
      <c r="C27" s="68">
        <f t="shared" ref="C27:C29" si="12">E27-0.674</f>
        <v>-0.01465923359</v>
      </c>
      <c r="D27" s="68">
        <f t="shared" ref="D27:D29" si="13">F27-0.618</f>
        <v>-0.01960219753</v>
      </c>
      <c r="E27" s="7">
        <f t="shared" si="3"/>
        <v>0.6593407664</v>
      </c>
      <c r="F27" s="8">
        <f>(G27*'Dataset lengths'!$B$2+H27*'Dataset lengths'!$C$2+I27*'Dataset lengths'!$D$2+L27*'Dataset lengths'!$G$2+M27*'Dataset lengths'!$H$2+R27*'Dataset lengths'!$M$2+S27*'Dataset lengths'!$N$2+T27*'Dataset lengths'!$O$2+U27*'Dataset lengths'!$P$2+V27*'Dataset lengths'!$Q$2+W27*'Dataset lengths'!$R$2)/'Dataset lengths'!$A$7</f>
        <v>0.5983978025</v>
      </c>
      <c r="G27" s="68">
        <f>'Similarity average'!G27*'Similarity coverage'!C26</f>
        <v>0.4798287698</v>
      </c>
      <c r="H27" s="68">
        <f>'Similarity average'!H27*'Similarity coverage'!D26</f>
        <v>0.7242958712</v>
      </c>
      <c r="I27" s="68">
        <f>'Similarity average'!I27*'Similarity coverage'!E26</f>
        <v>0.7340519427</v>
      </c>
      <c r="J27" s="68">
        <f>'Similarity average'!J27*'Similarity coverage'!F26</f>
        <v>0.8182132</v>
      </c>
      <c r="K27" s="68">
        <f>'Similarity average'!K27*'Similarity coverage'!G26</f>
        <v>0.8187435947</v>
      </c>
      <c r="L27" s="68">
        <f>'Similarity average'!L27*'Similarity coverage'!H26</f>
        <v>0.8184084338</v>
      </c>
      <c r="M27" s="68">
        <f>'Similarity average'!M27*'Similarity coverage'!I26</f>
        <v>0.7517705857</v>
      </c>
      <c r="N27" s="68">
        <f>'Similarity average'!N27*'Similarity coverage'!J26</f>
        <v>0.6988529091</v>
      </c>
      <c r="O27" s="68">
        <f>'Similarity average'!O27*'Similarity coverage'!K26</f>
        <v>0.8142364479</v>
      </c>
      <c r="P27" s="68">
        <f>'Similarity average'!P27*'Similarity coverage'!L26</f>
        <v>0.7037233128</v>
      </c>
      <c r="Q27" s="68">
        <f>'Similarity average'!Q27*'Similarity coverage'!M26</f>
        <v>0.7255697022</v>
      </c>
      <c r="R27" s="68">
        <f>'Similarity average'!R27*'Similarity coverage'!N26</f>
        <v>0.8294740563</v>
      </c>
      <c r="S27" s="68">
        <f>'Similarity average'!S27*'Similarity coverage'!O26</f>
        <v>0.4902016177</v>
      </c>
      <c r="T27" s="68">
        <f>'Similarity average'!T27*'Similarity coverage'!P26</f>
        <v>0.8541226692</v>
      </c>
      <c r="U27" s="68">
        <f>'Similarity average'!U27*'Similarity coverage'!Q26</f>
        <v>0.6012504081</v>
      </c>
      <c r="V27" s="68">
        <f>'Similarity average'!V27*'Similarity coverage'!R26</f>
        <v>0.4065219556</v>
      </c>
      <c r="W27" s="68">
        <f>'Similarity average'!W27*'Similarity coverage'!S26</f>
        <v>0.5628221204</v>
      </c>
    </row>
    <row r="28">
      <c r="A28" s="73" t="s">
        <v>146</v>
      </c>
      <c r="B28" s="68" t="s">
        <v>137</v>
      </c>
      <c r="C28" s="68">
        <f t="shared" si="12"/>
        <v>-0.02950406129</v>
      </c>
      <c r="D28" s="68">
        <f t="shared" si="13"/>
        <v>-0.03293644628</v>
      </c>
      <c r="E28" s="7">
        <f t="shared" si="3"/>
        <v>0.6444959387</v>
      </c>
      <c r="F28" s="8">
        <f>(G28*'Dataset lengths'!$B$2+H28*'Dataset lengths'!$C$2+I28*'Dataset lengths'!$D$2+L28*'Dataset lengths'!$G$2+M28*'Dataset lengths'!$H$2+R28*'Dataset lengths'!$M$2+S28*'Dataset lengths'!$N$2+T28*'Dataset lengths'!$O$2+U28*'Dataset lengths'!$P$2+V28*'Dataset lengths'!$Q$2+W28*'Dataset lengths'!$R$2)/'Dataset lengths'!$A$7</f>
        <v>0.5850635537</v>
      </c>
      <c r="G28" s="68">
        <f>'Similarity average'!G28*'Similarity coverage'!C27</f>
        <v>0.4679378971</v>
      </c>
      <c r="H28" s="68">
        <f>'Similarity average'!H28*'Similarity coverage'!D27</f>
        <v>0.7135576444</v>
      </c>
      <c r="I28" s="68">
        <f>'Similarity average'!I28*'Similarity coverage'!E27</f>
        <v>0.7156433391</v>
      </c>
      <c r="J28" s="68">
        <f>'Similarity average'!J28*'Similarity coverage'!F27</f>
        <v>0.8054934156</v>
      </c>
      <c r="K28" s="68">
        <f>'Similarity average'!K28*'Similarity coverage'!G27</f>
        <v>0.8052665054</v>
      </c>
      <c r="L28" s="68">
        <f>'Similarity average'!L28*'Similarity coverage'!H27</f>
        <v>0.8055054845</v>
      </c>
      <c r="M28" s="68">
        <f>'Similarity average'!M28*'Similarity coverage'!I27</f>
        <v>0.7329394024</v>
      </c>
      <c r="N28" s="68">
        <f>'Similarity average'!N28*'Similarity coverage'!J27</f>
        <v>0.6778323098</v>
      </c>
      <c r="O28" s="68">
        <f>'Similarity average'!O28*'Similarity coverage'!K27</f>
        <v>0.7993629116</v>
      </c>
      <c r="P28" s="68">
        <f>'Similarity average'!P28*'Similarity coverage'!L27</f>
        <v>0.6848014121</v>
      </c>
      <c r="Q28" s="68">
        <f>'Similarity average'!Q28*'Similarity coverage'!M27</f>
        <v>0.7063616364</v>
      </c>
      <c r="R28" s="68">
        <f>'Similarity average'!R28*'Similarity coverage'!N27</f>
        <v>0.8030072926</v>
      </c>
      <c r="S28" s="68">
        <f>'Similarity average'!S28*'Similarity coverage'!O27</f>
        <v>0.4892805376</v>
      </c>
      <c r="T28" s="68">
        <f>'Similarity average'!T28*'Similarity coverage'!P27</f>
        <v>0.8287526889</v>
      </c>
      <c r="U28" s="68">
        <f>'Similarity average'!U28*'Similarity coverage'!Q27</f>
        <v>0.5900590991</v>
      </c>
      <c r="V28" s="68">
        <f>'Similarity average'!V28*'Similarity coverage'!R27</f>
        <v>0.394091161</v>
      </c>
      <c r="W28" s="68">
        <f>'Similarity average'!W28*'Similarity coverage'!S27</f>
        <v>0.5486807791</v>
      </c>
    </row>
    <row r="29">
      <c r="A29" s="73" t="s">
        <v>146</v>
      </c>
      <c r="B29" s="68" t="s">
        <v>138</v>
      </c>
      <c r="C29" s="68">
        <f t="shared" si="12"/>
        <v>-0.006040580469</v>
      </c>
      <c r="D29" s="68">
        <f t="shared" si="13"/>
        <v>-0.009626518109</v>
      </c>
      <c r="E29" s="7">
        <f t="shared" si="3"/>
        <v>0.6679594195</v>
      </c>
      <c r="F29" s="8">
        <f>(G29*'Dataset lengths'!$B$2+H29*'Dataset lengths'!$C$2+I29*'Dataset lengths'!$D$2+L29*'Dataset lengths'!$G$2+M29*'Dataset lengths'!$H$2+R29*'Dataset lengths'!$M$2+S29*'Dataset lengths'!$N$2+T29*'Dataset lengths'!$O$2+U29*'Dataset lengths'!$P$2+V29*'Dataset lengths'!$Q$2+W29*'Dataset lengths'!$R$2)/'Dataset lengths'!$A$7</f>
        <v>0.6083734819</v>
      </c>
      <c r="G29" s="68">
        <f>'Similarity average'!G29*'Similarity coverage'!C28</f>
        <v>0.4891428054</v>
      </c>
      <c r="H29" s="68">
        <f>'Similarity average'!H29*'Similarity coverage'!D28</f>
        <v>0.731131988</v>
      </c>
      <c r="I29" s="68">
        <f>'Similarity average'!I29*'Similarity coverage'!E28</f>
        <v>0.7488069595</v>
      </c>
      <c r="J29" s="68">
        <f>'Similarity average'!J29*'Similarity coverage'!F28</f>
        <v>0.8273493377</v>
      </c>
      <c r="K29" s="68">
        <f>'Similarity average'!K29*'Similarity coverage'!G28</f>
        <v>0.8290484935</v>
      </c>
      <c r="L29" s="68">
        <f>'Similarity average'!L29*'Similarity coverage'!H28</f>
        <v>0.8280485516</v>
      </c>
      <c r="M29" s="68">
        <f>'Similarity average'!M29*'Similarity coverage'!I28</f>
        <v>0.7687736365</v>
      </c>
      <c r="N29" s="68">
        <f>'Similarity average'!N29*'Similarity coverage'!J28</f>
        <v>0.7161540439</v>
      </c>
      <c r="O29" s="68">
        <f>'Similarity average'!O29*'Similarity coverage'!K28</f>
        <v>0.8238731164</v>
      </c>
      <c r="P29" s="68">
        <f>'Similarity average'!P29*'Similarity coverage'!L28</f>
        <v>0.7169002872</v>
      </c>
      <c r="Q29" s="68">
        <f>'Similarity average'!Q29*'Similarity coverage'!M28</f>
        <v>0.744325487</v>
      </c>
      <c r="R29" s="68">
        <f>'Similarity average'!R29*'Similarity coverage'!N28</f>
        <v>0.8471549909</v>
      </c>
      <c r="S29" s="68">
        <f>'Similarity average'!S29*'Similarity coverage'!O28</f>
        <v>0.4808480297</v>
      </c>
      <c r="T29" s="68">
        <f>'Similarity average'!T29*'Similarity coverage'!P28</f>
        <v>0.8554579313</v>
      </c>
      <c r="U29" s="68">
        <f>'Similarity average'!U29*'Similarity coverage'!Q28</f>
        <v>0.608830735</v>
      </c>
      <c r="V29" s="68">
        <f>'Similarity average'!V29*'Similarity coverage'!R28</f>
        <v>0.4159035973</v>
      </c>
      <c r="W29" s="68">
        <f>'Similarity average'!W29*'Similarity coverage'!S28</f>
        <v>0.5734543896</v>
      </c>
    </row>
    <row r="30">
      <c r="A30" s="73" t="s">
        <v>147</v>
      </c>
      <c r="B30" s="68" t="s">
        <v>136</v>
      </c>
      <c r="C30" s="68">
        <f t="shared" ref="C30:C32" si="14">E30-0.651</f>
        <v>0.03043448249</v>
      </c>
      <c r="D30" s="68">
        <f t="shared" ref="D30:D32" si="15">F30-0.597</f>
        <v>0.02604534934</v>
      </c>
      <c r="E30" s="7">
        <f t="shared" si="3"/>
        <v>0.6814344825</v>
      </c>
      <c r="F30" s="8">
        <f>(G30*'Dataset lengths'!$B$2+H30*'Dataset lengths'!$C$2+I30*'Dataset lengths'!$D$2+L30*'Dataset lengths'!$G$2+M30*'Dataset lengths'!$H$2+R30*'Dataset lengths'!$M$2+S30*'Dataset lengths'!$N$2+T30*'Dataset lengths'!$O$2+U30*'Dataset lengths'!$P$2+V30*'Dataset lengths'!$Q$2+W30*'Dataset lengths'!$R$2)/'Dataset lengths'!$A$7</f>
        <v>0.6230453493</v>
      </c>
      <c r="G30" s="68">
        <f>'Similarity average'!G30*'Similarity coverage'!C29</f>
        <v>0.5352790993</v>
      </c>
      <c r="H30" s="68">
        <f>'Similarity average'!H30*'Similarity coverage'!D29</f>
        <v>0.6950047908</v>
      </c>
      <c r="I30" s="68">
        <f>'Similarity average'!I30*'Similarity coverage'!E29</f>
        <v>0.7459061809</v>
      </c>
      <c r="J30" s="68">
        <f>'Similarity average'!J30*'Similarity coverage'!F29</f>
        <v>0.8160802895</v>
      </c>
      <c r="K30" s="68">
        <f>'Similarity average'!K30*'Similarity coverage'!G29</f>
        <v>0.8198848909</v>
      </c>
      <c r="L30" s="68">
        <f>'Similarity average'!L30*'Similarity coverage'!H29</f>
        <v>0.8174413422</v>
      </c>
      <c r="M30" s="68">
        <f>'Similarity average'!M30*'Similarity coverage'!I29</f>
        <v>0.7719159183</v>
      </c>
      <c r="N30" s="68">
        <f>'Similarity average'!N30*'Similarity coverage'!J29</f>
        <v>0.7016998743</v>
      </c>
      <c r="O30" s="68">
        <f>'Similarity average'!O30*'Similarity coverage'!K29</f>
        <v>0.8387115059</v>
      </c>
      <c r="P30" s="68">
        <f>'Similarity average'!P30*'Similarity coverage'!L29</f>
        <v>0.7566104775</v>
      </c>
      <c r="Q30" s="68">
        <f>'Similarity average'!Q30*'Similarity coverage'!M29</f>
        <v>0.70510005</v>
      </c>
      <c r="R30" s="68">
        <f>'Similarity average'!R30*'Similarity coverage'!N29</f>
        <v>0.8764192325</v>
      </c>
      <c r="S30" s="68">
        <f>'Similarity average'!S30*'Similarity coverage'!O29</f>
        <v>0.4409338905</v>
      </c>
      <c r="T30" s="68">
        <f>'Similarity average'!T30*'Similarity coverage'!P29</f>
        <v>0.8688105525</v>
      </c>
      <c r="U30" s="68">
        <f>'Similarity average'!U30*'Similarity coverage'!Q29</f>
        <v>0.7582761542</v>
      </c>
      <c r="V30" s="68">
        <f>'Similarity average'!V30*'Similarity coverage'!R29</f>
        <v>0.5212787574</v>
      </c>
      <c r="W30" s="68">
        <f>'Similarity average'!W30*'Similarity coverage'!S29</f>
        <v>0.4645133889</v>
      </c>
    </row>
    <row r="31">
      <c r="A31" s="73" t="s">
        <v>147</v>
      </c>
      <c r="B31" s="68" t="s">
        <v>137</v>
      </c>
      <c r="C31" s="68">
        <f t="shared" si="14"/>
        <v>0.01833187586</v>
      </c>
      <c r="D31" s="68">
        <f t="shared" si="15"/>
        <v>0.009559743415</v>
      </c>
      <c r="E31" s="7">
        <f t="shared" si="3"/>
        <v>0.6693318759</v>
      </c>
      <c r="F31" s="8">
        <f>(G31*'Dataset lengths'!$B$2+H31*'Dataset lengths'!$C$2+I31*'Dataset lengths'!$D$2+L31*'Dataset lengths'!$G$2+M31*'Dataset lengths'!$H$2+R31*'Dataset lengths'!$M$2+S31*'Dataset lengths'!$N$2+T31*'Dataset lengths'!$O$2+U31*'Dataset lengths'!$P$2+V31*'Dataset lengths'!$Q$2+W31*'Dataset lengths'!$R$2)/'Dataset lengths'!$A$7</f>
        <v>0.6065597434</v>
      </c>
      <c r="G31" s="68">
        <f>'Similarity average'!G31*'Similarity coverage'!C30</f>
        <v>0.5102835061</v>
      </c>
      <c r="H31" s="68">
        <f>'Similarity average'!H31*'Similarity coverage'!D30</f>
        <v>0.6987678025</v>
      </c>
      <c r="I31" s="68">
        <f>'Similarity average'!I31*'Similarity coverage'!E30</f>
        <v>0.7346319021</v>
      </c>
      <c r="J31" s="68">
        <f>'Similarity average'!J31*'Similarity coverage'!F30</f>
        <v>0.8065462727</v>
      </c>
      <c r="K31" s="68">
        <f>'Similarity average'!K31*'Similarity coverage'!G30</f>
        <v>0.8080275019</v>
      </c>
      <c r="L31" s="68">
        <f>'Similarity average'!L31*'Similarity coverage'!H30</f>
        <v>0.8072153812</v>
      </c>
      <c r="M31" s="68">
        <f>'Similarity average'!M31*'Similarity coverage'!I30</f>
        <v>0.7514567122</v>
      </c>
      <c r="N31" s="68">
        <f>'Similarity average'!N31*'Similarity coverage'!J30</f>
        <v>0.6809447368</v>
      </c>
      <c r="O31" s="68">
        <f>'Similarity average'!O31*'Similarity coverage'!K30</f>
        <v>0.8246377378</v>
      </c>
      <c r="P31" s="68">
        <f>'Similarity average'!P31*'Similarity coverage'!L30</f>
        <v>0.7298728635</v>
      </c>
      <c r="Q31" s="68">
        <f>'Similarity average'!Q31*'Similarity coverage'!M30</f>
        <v>0.6952886279</v>
      </c>
      <c r="R31" s="68">
        <f>'Similarity average'!R31*'Similarity coverage'!N30</f>
        <v>0.8586290214</v>
      </c>
      <c r="S31" s="68">
        <f>'Similarity average'!S31*'Similarity coverage'!O30</f>
        <v>0.4850652892</v>
      </c>
      <c r="T31" s="68">
        <f>'Similarity average'!T31*'Similarity coverage'!P30</f>
        <v>0.8490041644</v>
      </c>
      <c r="U31" s="68">
        <f>'Similarity average'!U31*'Similarity coverage'!Q30</f>
        <v>0.7059743609</v>
      </c>
      <c r="V31" s="68">
        <f>'Similarity average'!V31*'Similarity coverage'!R30</f>
        <v>0.4771705335</v>
      </c>
      <c r="W31" s="68">
        <f>'Similarity average'!W31*'Similarity coverage'!S30</f>
        <v>0.4844519611</v>
      </c>
    </row>
    <row r="32">
      <c r="A32" s="73" t="s">
        <v>147</v>
      </c>
      <c r="B32" s="68" t="s">
        <v>138</v>
      </c>
      <c r="C32" s="68">
        <f t="shared" si="14"/>
        <v>0.02893756859</v>
      </c>
      <c r="D32" s="68">
        <f t="shared" si="15"/>
        <v>0.0301764987</v>
      </c>
      <c r="E32" s="7">
        <f t="shared" si="3"/>
        <v>0.6799375686</v>
      </c>
      <c r="F32" s="8">
        <f>(G32*'Dataset lengths'!$B$2+H32*'Dataset lengths'!$C$2+I32*'Dataset lengths'!$D$2+L32*'Dataset lengths'!$G$2+M32*'Dataset lengths'!$H$2+R32*'Dataset lengths'!$M$2+S32*'Dataset lengths'!$N$2+T32*'Dataset lengths'!$O$2+U32*'Dataset lengths'!$P$2+V32*'Dataset lengths'!$Q$2+W32*'Dataset lengths'!$R$2)/'Dataset lengths'!$A$7</f>
        <v>0.6271764987</v>
      </c>
      <c r="G32" s="68">
        <f>'Similarity average'!G32*'Similarity coverage'!C31</f>
        <v>0.5503379353</v>
      </c>
      <c r="H32" s="68">
        <f>'Similarity average'!H32*'Similarity coverage'!D31</f>
        <v>0.6831169734</v>
      </c>
      <c r="I32" s="68">
        <f>'Similarity average'!I32*'Similarity coverage'!E31</f>
        <v>0.7408776715</v>
      </c>
      <c r="J32" s="68">
        <f>'Similarity average'!J32*'Similarity coverage'!F31</f>
        <v>0.8153259848</v>
      </c>
      <c r="K32" s="68">
        <f>'Similarity average'!K32*'Similarity coverage'!G31</f>
        <v>0.8213244064</v>
      </c>
      <c r="L32" s="68">
        <f>'Similarity average'!L32*'Similarity coverage'!H31</f>
        <v>0.8174699458</v>
      </c>
      <c r="M32" s="68">
        <f>'Similarity average'!M32*'Similarity coverage'!I31</f>
        <v>0.7789621809</v>
      </c>
      <c r="N32" s="68">
        <f>'Similarity average'!N32*'Similarity coverage'!J31</f>
        <v>0.7058321546</v>
      </c>
      <c r="O32" s="68">
        <f>'Similarity average'!O32*'Similarity coverage'!K31</f>
        <v>0.8424800996</v>
      </c>
      <c r="P32" s="68">
        <f>'Similarity average'!P32*'Similarity coverage'!L31</f>
        <v>0.7710741546</v>
      </c>
      <c r="Q32" s="68">
        <f>'Similarity average'!Q32*'Similarity coverage'!M31</f>
        <v>0.7060241133</v>
      </c>
      <c r="R32" s="68">
        <f>'Similarity average'!R32*'Similarity coverage'!N31</f>
        <v>0.8797630928</v>
      </c>
      <c r="S32" s="68">
        <f>'Similarity average'!S32*'Similarity coverage'!O31</f>
        <v>0.3896812157</v>
      </c>
      <c r="T32" s="68">
        <f>'Similarity average'!T32*'Similarity coverage'!P31</f>
        <v>0.8587960866</v>
      </c>
      <c r="U32" s="68">
        <f>'Similarity average'!U32*'Similarity coverage'!Q31</f>
        <v>0.795865931</v>
      </c>
      <c r="V32" s="68">
        <f>'Similarity average'!V32*'Similarity coverage'!R31</f>
        <v>0.5497440389</v>
      </c>
      <c r="W32" s="68">
        <f>'Similarity average'!W32*'Similarity coverage'!S31</f>
        <v>0.4346981825</v>
      </c>
    </row>
    <row r="33">
      <c r="A33" s="73" t="s">
        <v>148</v>
      </c>
      <c r="B33" s="68" t="s">
        <v>136</v>
      </c>
      <c r="C33" s="68">
        <f t="shared" ref="C33:C35" si="16">E33-0.604</f>
        <v>0.07502985642</v>
      </c>
      <c r="D33" s="68">
        <f t="shared" ref="D33:D35" si="17">F33-0.568</f>
        <v>0.05275448625</v>
      </c>
      <c r="E33" s="7">
        <f t="shared" si="3"/>
        <v>0.6790298564</v>
      </c>
      <c r="F33" s="8">
        <f>(G33*'Dataset lengths'!$B$2+H33*'Dataset lengths'!$C$2+I33*'Dataset lengths'!$D$2+L33*'Dataset lengths'!$G$2+M33*'Dataset lengths'!$H$2+R33*'Dataset lengths'!$M$2+S33*'Dataset lengths'!$N$2+T33*'Dataset lengths'!$O$2+U33*'Dataset lengths'!$P$2+V33*'Dataset lengths'!$Q$2+W33*'Dataset lengths'!$R$2)/'Dataset lengths'!$A$7</f>
        <v>0.6207544863</v>
      </c>
      <c r="G33" s="68">
        <f>'Similarity average'!G33*'Similarity coverage'!C32</f>
        <v>0.5337924189</v>
      </c>
      <c r="H33" s="68">
        <f>'Similarity average'!H33*'Similarity coverage'!D32</f>
        <v>0.6695448373</v>
      </c>
      <c r="I33" s="68">
        <f>'Similarity average'!I33*'Similarity coverage'!E32</f>
        <v>0.7420126376</v>
      </c>
      <c r="J33" s="68">
        <f>'Similarity average'!J33*'Similarity coverage'!F32</f>
        <v>0.8132467791</v>
      </c>
      <c r="K33" s="68">
        <f>'Similarity average'!K33*'Similarity coverage'!G32</f>
        <v>0.8141840637</v>
      </c>
      <c r="L33" s="68">
        <f>'Similarity average'!L33*'Similarity coverage'!H32</f>
        <v>0.8138242688</v>
      </c>
      <c r="M33" s="68">
        <f>'Similarity average'!M33*'Similarity coverage'!I32</f>
        <v>0.760324287</v>
      </c>
      <c r="N33" s="68">
        <f>'Similarity average'!N33*'Similarity coverage'!J32</f>
        <v>0.6961131785</v>
      </c>
      <c r="O33" s="68">
        <f>'Similarity average'!O33*'Similarity coverage'!K32</f>
        <v>0.8184641013</v>
      </c>
      <c r="P33" s="68">
        <f>'Similarity average'!P33*'Similarity coverage'!L32</f>
        <v>0.759133621</v>
      </c>
      <c r="Q33" s="68">
        <f>'Similarity average'!Q33*'Similarity coverage'!M32</f>
        <v>0.6824762503</v>
      </c>
      <c r="R33" s="68">
        <f>'Similarity average'!R33*'Similarity coverage'!N32</f>
        <v>0.8594158121</v>
      </c>
      <c r="S33" s="68">
        <f>'Similarity average'!S33*'Similarity coverage'!O32</f>
        <v>0.4699001625</v>
      </c>
      <c r="T33" s="68">
        <f>'Similarity average'!T33*'Similarity coverage'!P32</f>
        <v>0.8843886105</v>
      </c>
      <c r="U33" s="68">
        <f>'Similarity average'!U33*'Similarity coverage'!Q32</f>
        <v>0.7461383302</v>
      </c>
      <c r="V33" s="68">
        <f>'Similarity average'!V33*'Similarity coverage'!R32</f>
        <v>0.51468453</v>
      </c>
      <c r="W33" s="68">
        <f>'Similarity average'!W33*'Similarity coverage'!S32</f>
        <v>0.4753025257</v>
      </c>
    </row>
    <row r="34">
      <c r="A34" s="73" t="s">
        <v>148</v>
      </c>
      <c r="B34" s="68" t="s">
        <v>137</v>
      </c>
      <c r="C34" s="68">
        <f t="shared" si="16"/>
        <v>0.05697908483</v>
      </c>
      <c r="D34" s="68">
        <f t="shared" si="17"/>
        <v>0.03428219802</v>
      </c>
      <c r="E34" s="7">
        <f t="shared" si="3"/>
        <v>0.6609790848</v>
      </c>
      <c r="F34" s="8">
        <f>(G34*'Dataset lengths'!$B$2+H34*'Dataset lengths'!$C$2+I34*'Dataset lengths'!$D$2+L34*'Dataset lengths'!$G$2+M34*'Dataset lengths'!$H$2+R34*'Dataset lengths'!$M$2+S34*'Dataset lengths'!$N$2+T34*'Dataset lengths'!$O$2+U34*'Dataset lengths'!$P$2+V34*'Dataset lengths'!$Q$2+W34*'Dataset lengths'!$R$2)/'Dataset lengths'!$A$7</f>
        <v>0.602282198</v>
      </c>
      <c r="G34" s="68">
        <f>'Similarity average'!G34*'Similarity coverage'!C33</f>
        <v>0.5083682376</v>
      </c>
      <c r="H34" s="68">
        <f>'Similarity average'!H34*'Similarity coverage'!D33</f>
        <v>0.6751424571</v>
      </c>
      <c r="I34" s="68">
        <f>'Similarity average'!I34*'Similarity coverage'!E33</f>
        <v>0.7308690394</v>
      </c>
      <c r="J34" s="68">
        <f>'Similarity average'!J34*'Similarity coverage'!F33</f>
        <v>0.804075888</v>
      </c>
      <c r="K34" s="68">
        <f>'Similarity average'!K34*'Similarity coverage'!G33</f>
        <v>0.802787739</v>
      </c>
      <c r="L34" s="68">
        <f>'Similarity average'!L34*'Similarity coverage'!H33</f>
        <v>0.8038677016</v>
      </c>
      <c r="M34" s="68">
        <f>'Similarity average'!M34*'Similarity coverage'!I33</f>
        <v>0.7454026773</v>
      </c>
      <c r="N34" s="68">
        <f>'Similarity average'!N34*'Similarity coverage'!J33</f>
        <v>0.6812270711</v>
      </c>
      <c r="O34" s="68">
        <f>'Similarity average'!O34*'Similarity coverage'!K33</f>
        <v>0.8118371433</v>
      </c>
      <c r="P34" s="68">
        <f>'Similarity average'!P34*'Similarity coverage'!L33</f>
        <v>0.7317124462</v>
      </c>
      <c r="Q34" s="68">
        <f>'Similarity average'!Q34*'Similarity coverage'!M33</f>
        <v>0.6857194724</v>
      </c>
      <c r="R34" s="68">
        <f>'Similarity average'!R34*'Similarity coverage'!N33</f>
        <v>0.8336921285</v>
      </c>
      <c r="S34" s="68">
        <f>'Similarity average'!S34*'Similarity coverage'!O33</f>
        <v>0.4804552057</v>
      </c>
      <c r="T34" s="68">
        <f>'Similarity average'!T34*'Similarity coverage'!P33</f>
        <v>0.8394347858</v>
      </c>
      <c r="U34" s="68">
        <f>'Similarity average'!U34*'Similarity coverage'!Q33</f>
        <v>0.69678277</v>
      </c>
      <c r="V34" s="68">
        <f>'Similarity average'!V34*'Similarity coverage'!R33</f>
        <v>0.4697016391</v>
      </c>
      <c r="W34" s="68">
        <f>'Similarity average'!W34*'Similarity coverage'!S33</f>
        <v>0.487053291</v>
      </c>
    </row>
    <row r="35">
      <c r="A35" s="73" t="s">
        <v>148</v>
      </c>
      <c r="B35" s="68" t="s">
        <v>138</v>
      </c>
      <c r="C35" s="68">
        <f t="shared" si="16"/>
        <v>0.07736593026</v>
      </c>
      <c r="D35" s="68">
        <f t="shared" si="17"/>
        <v>0.05906030992</v>
      </c>
      <c r="E35" s="7">
        <f t="shared" si="3"/>
        <v>0.6813659303</v>
      </c>
      <c r="F35" s="8">
        <f>(G35*'Dataset lengths'!$B$2+H35*'Dataset lengths'!$C$2+I35*'Dataset lengths'!$D$2+L35*'Dataset lengths'!$G$2+M35*'Dataset lengths'!$H$2+R35*'Dataset lengths'!$M$2+S35*'Dataset lengths'!$N$2+T35*'Dataset lengths'!$O$2+U35*'Dataset lengths'!$P$2+V35*'Dataset lengths'!$Q$2+W35*'Dataset lengths'!$R$2)/'Dataset lengths'!$A$7</f>
        <v>0.6270603099</v>
      </c>
      <c r="G35" s="68">
        <f>'Similarity average'!G35*'Similarity coverage'!C34</f>
        <v>0.5478284232</v>
      </c>
      <c r="H35" s="68">
        <f>'Similarity average'!H35*'Similarity coverage'!D34</f>
        <v>0.6509066117</v>
      </c>
      <c r="I35" s="68">
        <f>'Similarity average'!I35*'Similarity coverage'!E34</f>
        <v>0.7376061117</v>
      </c>
      <c r="J35" s="68">
        <f>'Similarity average'!J35*'Similarity coverage'!F34</f>
        <v>0.8120713984</v>
      </c>
      <c r="K35" s="68">
        <f>'Similarity average'!K35*'Similarity coverage'!G34</f>
        <v>0.8146339044</v>
      </c>
      <c r="L35" s="68">
        <f>'Similarity average'!L35*'Similarity coverage'!H34</f>
        <v>0.8131710918</v>
      </c>
      <c r="M35" s="68">
        <f>'Similarity average'!M35*'Similarity coverage'!I34</f>
        <v>0.7625190827</v>
      </c>
      <c r="N35" s="68">
        <f>'Similarity average'!N35*'Similarity coverage'!J34</f>
        <v>0.6941600846</v>
      </c>
      <c r="O35" s="68">
        <f>'Similarity average'!O35*'Similarity coverage'!K34</f>
        <v>0.817416154</v>
      </c>
      <c r="P35" s="68">
        <f>'Similarity average'!P35*'Similarity coverage'!L34</f>
        <v>0.7748739484</v>
      </c>
      <c r="Q35" s="68">
        <f>'Similarity average'!Q35*'Similarity coverage'!M34</f>
        <v>0.6700674003</v>
      </c>
      <c r="R35" s="68">
        <f>'Similarity average'!R35*'Similarity coverage'!N34</f>
        <v>0.8622351453</v>
      </c>
      <c r="S35" s="68">
        <f>'Similarity average'!S35*'Similarity coverage'!O34</f>
        <v>0.4543697871</v>
      </c>
      <c r="T35" s="68">
        <f>'Similarity average'!T35*'Similarity coverage'!P34</f>
        <v>0.8872816785</v>
      </c>
      <c r="U35" s="68">
        <f>'Similarity average'!U35*'Similarity coverage'!Q34</f>
        <v>0.7791788166</v>
      </c>
      <c r="V35" s="68">
        <f>'Similarity average'!V35*'Similarity coverage'!R34</f>
        <v>0.5451738763</v>
      </c>
      <c r="W35" s="68">
        <f>'Similarity average'!W35*'Similarity coverage'!S34</f>
        <v>0.4547546081</v>
      </c>
    </row>
    <row r="36">
      <c r="A36" s="73" t="s">
        <v>149</v>
      </c>
      <c r="B36" s="68" t="s">
        <v>136</v>
      </c>
      <c r="C36" s="68">
        <f t="shared" ref="C36:C38" si="18">E36-0.629</f>
        <v>0.01085979232</v>
      </c>
      <c r="D36" s="68">
        <f t="shared" ref="D36:D38" si="19">F36-0.57</f>
        <v>0.008097551668</v>
      </c>
      <c r="E36" s="7">
        <f t="shared" si="3"/>
        <v>0.6398597923</v>
      </c>
      <c r="F36" s="8">
        <f>(G36*'Dataset lengths'!$B$2+H36*'Dataset lengths'!$C$2+I36*'Dataset lengths'!$D$2+L36*'Dataset lengths'!$G$2+M36*'Dataset lengths'!$H$2+R36*'Dataset lengths'!$M$2+S36*'Dataset lengths'!$N$2+T36*'Dataset lengths'!$O$2+U36*'Dataset lengths'!$P$2+V36*'Dataset lengths'!$Q$2+W36*'Dataset lengths'!$R$2)/'Dataset lengths'!$A$7</f>
        <v>0.5780975517</v>
      </c>
      <c r="G36" s="68">
        <f>'Similarity average'!G36*'Similarity coverage'!C35</f>
        <v>0.471713025</v>
      </c>
      <c r="H36" s="68">
        <f>'Similarity average'!H36*'Similarity coverage'!D35</f>
        <v>0.7280286773</v>
      </c>
      <c r="I36" s="68">
        <f>'Similarity average'!I36*'Similarity coverage'!E35</f>
        <v>0.7302418455</v>
      </c>
      <c r="J36" s="68">
        <f>'Similarity average'!J36*'Similarity coverage'!F35</f>
        <v>0.8074261566</v>
      </c>
      <c r="K36" s="68">
        <f>'Similarity average'!K36*'Similarity coverage'!G35</f>
        <v>0.8065198462</v>
      </c>
      <c r="L36" s="68">
        <f>'Similarity average'!L36*'Similarity coverage'!H35</f>
        <v>0.8072309686</v>
      </c>
      <c r="M36" s="68">
        <f>'Similarity average'!M36*'Similarity coverage'!I35</f>
        <v>0.7331543805</v>
      </c>
      <c r="N36" s="68">
        <f>'Similarity average'!N36*'Similarity coverage'!J35</f>
        <v>0.6670788576</v>
      </c>
      <c r="O36" s="68">
        <f>'Similarity average'!O36*'Similarity coverage'!K35</f>
        <v>0.8088310192</v>
      </c>
      <c r="P36" s="68">
        <f>'Similarity average'!P36*'Similarity coverage'!L35</f>
        <v>0.7018334682</v>
      </c>
      <c r="Q36" s="68">
        <f>'Similarity average'!Q36*'Similarity coverage'!M35</f>
        <v>0.6990223837</v>
      </c>
      <c r="R36" s="68">
        <f>'Similarity average'!R36*'Similarity coverage'!N35</f>
        <v>0.7964725591</v>
      </c>
      <c r="S36" s="68">
        <f>'Similarity average'!S36*'Similarity coverage'!O35</f>
        <v>0.4868893495</v>
      </c>
      <c r="T36" s="68">
        <f>'Similarity average'!T36*'Similarity coverage'!P35</f>
        <v>0.8047179707</v>
      </c>
      <c r="U36" s="68">
        <f>'Similarity average'!U36*'Similarity coverage'!Q35</f>
        <v>0.5701439856</v>
      </c>
      <c r="V36" s="68">
        <f>'Similarity average'!V36*'Similarity coverage'!R35</f>
        <v>0.3721083484</v>
      </c>
      <c r="W36" s="68">
        <f>'Similarity average'!W36*'Similarity coverage'!S35</f>
        <v>0.5377566054</v>
      </c>
    </row>
    <row r="37">
      <c r="A37" s="73" t="s">
        <v>149</v>
      </c>
      <c r="B37" s="68" t="s">
        <v>137</v>
      </c>
      <c r="C37" s="68">
        <f t="shared" si="18"/>
        <v>0.00667993857</v>
      </c>
      <c r="D37" s="68">
        <f t="shared" si="19"/>
        <v>0.003214099578</v>
      </c>
      <c r="E37" s="7">
        <f t="shared" si="3"/>
        <v>0.6356799386</v>
      </c>
      <c r="F37" s="8">
        <f>(G37*'Dataset lengths'!$B$2+H37*'Dataset lengths'!$C$2+I37*'Dataset lengths'!$D$2+L37*'Dataset lengths'!$G$2+M37*'Dataset lengths'!$H$2+R37*'Dataset lengths'!$M$2+S37*'Dataset lengths'!$N$2+T37*'Dataset lengths'!$O$2+U37*'Dataset lengths'!$P$2+V37*'Dataset lengths'!$Q$2+W37*'Dataset lengths'!$R$2)/'Dataset lengths'!$A$7</f>
        <v>0.5732140996</v>
      </c>
      <c r="G37" s="68">
        <f>'Similarity average'!G37*'Similarity coverage'!C36</f>
        <v>0.4642956197</v>
      </c>
      <c r="H37" s="68">
        <f>'Similarity average'!H37*'Similarity coverage'!D36</f>
        <v>0.7221487335</v>
      </c>
      <c r="I37" s="68">
        <f>'Similarity average'!I37*'Similarity coverage'!E36</f>
        <v>0.7158723118</v>
      </c>
      <c r="J37" s="68">
        <f>'Similarity average'!J37*'Similarity coverage'!F36</f>
        <v>0.7997103681</v>
      </c>
      <c r="K37" s="68">
        <f>'Similarity average'!K37*'Similarity coverage'!G36</f>
        <v>0.7979027399</v>
      </c>
      <c r="L37" s="68">
        <f>'Similarity average'!L37*'Similarity coverage'!H36</f>
        <v>0.7994941668</v>
      </c>
      <c r="M37" s="68">
        <f>'Similarity average'!M37*'Similarity coverage'!I36</f>
        <v>0.7234828203</v>
      </c>
      <c r="N37" s="68">
        <f>'Similarity average'!N37*'Similarity coverage'!J36</f>
        <v>0.6555545164</v>
      </c>
      <c r="O37" s="68">
        <f>'Similarity average'!O37*'Similarity coverage'!K36</f>
        <v>0.8020326311</v>
      </c>
      <c r="P37" s="68">
        <f>'Similarity average'!P37*'Similarity coverage'!L36</f>
        <v>0.6917341928</v>
      </c>
      <c r="Q37" s="68">
        <f>'Similarity average'!Q37*'Similarity coverage'!M36</f>
        <v>0.6873290827</v>
      </c>
      <c r="R37" s="68">
        <f>'Similarity average'!R37*'Similarity coverage'!N36</f>
        <v>0.7857416086</v>
      </c>
      <c r="S37" s="68">
        <f>'Similarity average'!S37*'Similarity coverage'!O36</f>
        <v>0.4966793444</v>
      </c>
      <c r="T37" s="68">
        <f>'Similarity average'!T37*'Similarity coverage'!P36</f>
        <v>0.8096139318</v>
      </c>
      <c r="U37" s="68">
        <f>'Similarity average'!U37*'Similarity coverage'!Q36</f>
        <v>0.5700263551</v>
      </c>
      <c r="V37" s="68">
        <f>'Similarity average'!V37*'Similarity coverage'!R36</f>
        <v>0.3723490042</v>
      </c>
      <c r="W37" s="68">
        <f>'Similarity average'!W37*'Similarity coverage'!S36</f>
        <v>0.532775428</v>
      </c>
    </row>
    <row r="38">
      <c r="A38" s="73" t="s">
        <v>149</v>
      </c>
      <c r="B38" s="68" t="s">
        <v>138</v>
      </c>
      <c r="C38" s="68">
        <f t="shared" si="18"/>
        <v>0.01195737085</v>
      </c>
      <c r="D38" s="68">
        <f t="shared" si="19"/>
        <v>0.008994775446</v>
      </c>
      <c r="E38" s="7">
        <f t="shared" si="3"/>
        <v>0.6409573709</v>
      </c>
      <c r="F38" s="8">
        <f>(G38*'Dataset lengths'!$B$2+H38*'Dataset lengths'!$C$2+I38*'Dataset lengths'!$D$2+L38*'Dataset lengths'!$G$2+M38*'Dataset lengths'!$H$2+R38*'Dataset lengths'!$M$2+S38*'Dataset lengths'!$N$2+T38*'Dataset lengths'!$O$2+U38*'Dataset lengths'!$P$2+V38*'Dataset lengths'!$Q$2+W38*'Dataset lengths'!$R$2)/'Dataset lengths'!$A$7</f>
        <v>0.5789947754</v>
      </c>
      <c r="G38" s="68">
        <f>'Similarity average'!G38*'Similarity coverage'!C37</f>
        <v>0.4763170139</v>
      </c>
      <c r="H38" s="68">
        <f>'Similarity average'!H38*'Similarity coverage'!D37</f>
        <v>0.7280677669</v>
      </c>
      <c r="I38" s="68">
        <f>'Similarity average'!I38*'Similarity coverage'!E37</f>
        <v>0.7386186971</v>
      </c>
      <c r="J38" s="68">
        <f>'Similarity average'!J38*'Similarity coverage'!F37</f>
        <v>0.8111894198</v>
      </c>
      <c r="K38" s="68">
        <f>'Similarity average'!K38*'Similarity coverage'!G37</f>
        <v>0.8102828514</v>
      </c>
      <c r="L38" s="68">
        <f>'Similarity average'!L38*'Similarity coverage'!H37</f>
        <v>0.8108626279</v>
      </c>
      <c r="M38" s="68">
        <f>'Similarity average'!M38*'Similarity coverage'!I37</f>
        <v>0.7378853997</v>
      </c>
      <c r="N38" s="68">
        <f>'Similarity average'!N38*'Similarity coverage'!J37</f>
        <v>0.6730071293</v>
      </c>
      <c r="O38" s="68">
        <f>'Similarity average'!O38*'Similarity coverage'!K37</f>
        <v>0.8105532106</v>
      </c>
      <c r="P38" s="68">
        <f>'Similarity average'!P38*'Similarity coverage'!L37</f>
        <v>0.7102355695</v>
      </c>
      <c r="Q38" s="68">
        <f>'Similarity average'!Q38*'Similarity coverage'!M37</f>
        <v>0.704136234</v>
      </c>
      <c r="R38" s="68">
        <f>'Similarity average'!R38*'Similarity coverage'!N37</f>
        <v>0.790047102</v>
      </c>
      <c r="S38" s="68">
        <f>'Similarity average'!S38*'Similarity coverage'!O37</f>
        <v>0.4747423549</v>
      </c>
      <c r="T38" s="68">
        <f>'Similarity average'!T38*'Similarity coverage'!P37</f>
        <v>0.8129520871</v>
      </c>
      <c r="U38" s="68">
        <f>'Similarity average'!U38*'Similarity coverage'!Q37</f>
        <v>0.5744744286</v>
      </c>
      <c r="V38" s="68">
        <f>'Similarity average'!V38*'Similarity coverage'!R37</f>
        <v>0.3684166026</v>
      </c>
      <c r="W38" s="68">
        <f>'Similarity average'!W38*'Similarity coverage'!S37</f>
        <v>0.5381469985</v>
      </c>
    </row>
    <row r="39">
      <c r="A39" s="73" t="s">
        <v>150</v>
      </c>
      <c r="B39" s="68" t="s">
        <v>136</v>
      </c>
      <c r="C39" s="68">
        <f t="shared" ref="C39:C41" si="20">E39-0.61</f>
        <v>0.02271274713</v>
      </c>
      <c r="D39" s="68">
        <f t="shared" ref="D39:D41" si="21">F39-0.545</f>
        <v>0.01973025527</v>
      </c>
      <c r="E39" s="7">
        <f t="shared" si="3"/>
        <v>0.6327127471</v>
      </c>
      <c r="F39" s="8">
        <f>(G39*'Dataset lengths'!$B$2+H39*'Dataset lengths'!$C$2+I39*'Dataset lengths'!$D$2+L39*'Dataset lengths'!$G$2+M39*'Dataset lengths'!$H$2+R39*'Dataset lengths'!$M$2+S39*'Dataset lengths'!$N$2+T39*'Dataset lengths'!$O$2+U39*'Dataset lengths'!$P$2+V39*'Dataset lengths'!$Q$2+W39*'Dataset lengths'!$R$2)/'Dataset lengths'!$A$7</f>
        <v>0.5647302553</v>
      </c>
      <c r="G39" s="68">
        <f>'Similarity average'!G39*'Similarity coverage'!C38</f>
        <v>0.4412602446</v>
      </c>
      <c r="H39" s="68">
        <f>'Similarity average'!H39*'Similarity coverage'!D38</f>
        <v>0.7378856105</v>
      </c>
      <c r="I39" s="68">
        <f>'Similarity average'!I39*'Similarity coverage'!E38</f>
        <v>0.7176680911</v>
      </c>
      <c r="J39" s="68">
        <f>'Similarity average'!J39*'Similarity coverage'!F38</f>
        <v>0.7970727982</v>
      </c>
      <c r="K39" s="68">
        <f>'Similarity average'!K39*'Similarity coverage'!G38</f>
        <v>0.798252666</v>
      </c>
      <c r="L39" s="68">
        <f>'Similarity average'!L39*'Similarity coverage'!H38</f>
        <v>0.7974905784</v>
      </c>
      <c r="M39" s="68">
        <f>'Similarity average'!M39*'Similarity coverage'!I38</f>
        <v>0.7452646329</v>
      </c>
      <c r="N39" s="68">
        <f>'Similarity average'!N39*'Similarity coverage'!J38</f>
        <v>0.6896697309</v>
      </c>
      <c r="O39" s="68">
        <f>'Similarity average'!O39*'Similarity coverage'!K38</f>
        <v>0.7928607605</v>
      </c>
      <c r="P39" s="68">
        <f>'Similarity average'!P39*'Similarity coverage'!L38</f>
        <v>0.7124085557</v>
      </c>
      <c r="Q39" s="68">
        <f>'Similarity average'!Q39*'Similarity coverage'!M38</f>
        <v>0.7058260998</v>
      </c>
      <c r="R39" s="68">
        <f>'Similarity average'!R39*'Similarity coverage'!N38</f>
        <v>0.7781141103</v>
      </c>
      <c r="S39" s="68">
        <f>'Similarity average'!S39*'Similarity coverage'!O38</f>
        <v>0.5024149783</v>
      </c>
      <c r="T39" s="68">
        <f>'Similarity average'!T39*'Similarity coverage'!P38</f>
        <v>0.778235272</v>
      </c>
      <c r="U39" s="68">
        <f>'Similarity average'!U39*'Similarity coverage'!Q38</f>
        <v>0.5842760566</v>
      </c>
      <c r="V39" s="68">
        <f>'Similarity average'!V39*'Similarity coverage'!R38</f>
        <v>0.35526175</v>
      </c>
      <c r="W39" s="68">
        <f>'Similarity average'!W39*'Similarity coverage'!S38</f>
        <v>0.5219688938</v>
      </c>
    </row>
    <row r="40">
      <c r="A40" s="73" t="s">
        <v>150</v>
      </c>
      <c r="B40" s="68" t="s">
        <v>137</v>
      </c>
      <c r="C40" s="68">
        <f t="shared" si="20"/>
        <v>0.01822483272</v>
      </c>
      <c r="D40" s="68">
        <f t="shared" si="21"/>
        <v>0.01776770265</v>
      </c>
      <c r="E40" s="7">
        <f t="shared" si="3"/>
        <v>0.6282248327</v>
      </c>
      <c r="F40" s="8">
        <f>(G40*'Dataset lengths'!$B$2+H40*'Dataset lengths'!$C$2+I40*'Dataset lengths'!$D$2+L40*'Dataset lengths'!$G$2+M40*'Dataset lengths'!$H$2+R40*'Dataset lengths'!$M$2+S40*'Dataset lengths'!$N$2+T40*'Dataset lengths'!$O$2+U40*'Dataset lengths'!$P$2+V40*'Dataset lengths'!$Q$2+W40*'Dataset lengths'!$R$2)/'Dataset lengths'!$A$7</f>
        <v>0.5627677026</v>
      </c>
      <c r="G40" s="68">
        <f>'Similarity average'!G40*'Similarity coverage'!C39</f>
        <v>0.4444158767</v>
      </c>
      <c r="H40" s="68">
        <f>'Similarity average'!H40*'Similarity coverage'!D39</f>
        <v>0.726267867</v>
      </c>
      <c r="I40" s="68">
        <f>'Similarity average'!I40*'Similarity coverage'!E39</f>
        <v>0.7088752659</v>
      </c>
      <c r="J40" s="68">
        <f>'Similarity average'!J40*'Similarity coverage'!F39</f>
        <v>0.7914251197</v>
      </c>
      <c r="K40" s="68">
        <f>'Similarity average'!K40*'Similarity coverage'!G39</f>
        <v>0.7927882619</v>
      </c>
      <c r="L40" s="68">
        <f>'Similarity average'!L40*'Similarity coverage'!H39</f>
        <v>0.7920593305</v>
      </c>
      <c r="M40" s="68">
        <f>'Similarity average'!M40*'Similarity coverage'!I39</f>
        <v>0.7316322099</v>
      </c>
      <c r="N40" s="68">
        <f>'Similarity average'!N40*'Similarity coverage'!J39</f>
        <v>0.6763970164</v>
      </c>
      <c r="O40" s="68">
        <f>'Similarity average'!O40*'Similarity coverage'!K39</f>
        <v>0.7875112797</v>
      </c>
      <c r="P40" s="68">
        <f>'Similarity average'!P40*'Similarity coverage'!L39</f>
        <v>0.6923524132</v>
      </c>
      <c r="Q40" s="68">
        <f>'Similarity average'!Q40*'Similarity coverage'!M39</f>
        <v>0.6937622734</v>
      </c>
      <c r="R40" s="68">
        <f>'Similarity average'!R40*'Similarity coverage'!N39</f>
        <v>0.7752292112</v>
      </c>
      <c r="S40" s="68">
        <f>'Similarity average'!S40*'Similarity coverage'!O39</f>
        <v>0.490054808</v>
      </c>
      <c r="T40" s="68">
        <f>'Similarity average'!T40*'Similarity coverage'!P39</f>
        <v>0.7878046505</v>
      </c>
      <c r="U40" s="68">
        <f>'Similarity average'!U40*'Similarity coverage'!Q39</f>
        <v>0.5776696006</v>
      </c>
      <c r="V40" s="68">
        <f>'Similarity average'!V40*'Similarity coverage'!R39</f>
        <v>0.3620574655</v>
      </c>
      <c r="W40" s="68">
        <f>'Similarity average'!W40*'Similarity coverage'!S39</f>
        <v>0.5144068741</v>
      </c>
    </row>
    <row r="41">
      <c r="A41" s="73" t="s">
        <v>150</v>
      </c>
      <c r="B41" s="68" t="s">
        <v>138</v>
      </c>
      <c r="C41" s="68">
        <f t="shared" si="20"/>
        <v>0.01933216044</v>
      </c>
      <c r="D41" s="68">
        <f t="shared" si="21"/>
        <v>0.01687459026</v>
      </c>
      <c r="E41" s="7">
        <f t="shared" si="3"/>
        <v>0.6293321604</v>
      </c>
      <c r="F41" s="8">
        <f>(G41*'Dataset lengths'!$B$2+H41*'Dataset lengths'!$C$2+I41*'Dataset lengths'!$D$2+L41*'Dataset lengths'!$G$2+M41*'Dataset lengths'!$H$2+R41*'Dataset lengths'!$M$2+S41*'Dataset lengths'!$N$2+T41*'Dataset lengths'!$O$2+U41*'Dataset lengths'!$P$2+V41*'Dataset lengths'!$Q$2+W41*'Dataset lengths'!$R$2)/'Dataset lengths'!$A$7</f>
        <v>0.5618745903</v>
      </c>
      <c r="G41" s="68">
        <f>'Similarity average'!G41*'Similarity coverage'!C40</f>
        <v>0.4347954935</v>
      </c>
      <c r="H41" s="68">
        <f>'Similarity average'!H41*'Similarity coverage'!D40</f>
        <v>0.7424248307</v>
      </c>
      <c r="I41" s="68">
        <f>'Similarity average'!I41*'Similarity coverage'!E40</f>
        <v>0.7207414567</v>
      </c>
      <c r="J41" s="68">
        <f>'Similarity average'!J41*'Similarity coverage'!F40</f>
        <v>0.7984820876</v>
      </c>
      <c r="K41" s="68">
        <f>'Similarity average'!K41*'Similarity coverage'!G40</f>
        <v>0.7990096209</v>
      </c>
      <c r="L41" s="68">
        <f>'Similarity average'!L41*'Similarity coverage'!H40</f>
        <v>0.798665349</v>
      </c>
      <c r="M41" s="68">
        <f>'Similarity average'!M41*'Similarity coverage'!I40</f>
        <v>0.7523100771</v>
      </c>
      <c r="N41" s="68">
        <f>'Similarity average'!N41*'Similarity coverage'!J40</f>
        <v>0.6967952053</v>
      </c>
      <c r="O41" s="68">
        <f>'Similarity average'!O41*'Similarity coverage'!K40</f>
        <v>0.7910065895</v>
      </c>
      <c r="P41" s="68">
        <f>'Similarity average'!P41*'Similarity coverage'!L40</f>
        <v>0.7239536962</v>
      </c>
      <c r="Q41" s="68">
        <f>'Similarity average'!Q41*'Similarity coverage'!M40</f>
        <v>0.7127100713</v>
      </c>
      <c r="R41" s="68">
        <f>'Similarity average'!R41*'Similarity coverage'!N40</f>
        <v>0.7589470155</v>
      </c>
      <c r="S41" s="68">
        <f>'Similarity average'!S41*'Similarity coverage'!O40</f>
        <v>0.4926310166</v>
      </c>
      <c r="T41" s="68">
        <f>'Similarity average'!T41*'Similarity coverage'!P40</f>
        <v>0.7662179129</v>
      </c>
      <c r="U41" s="68">
        <f>'Similarity average'!U41*'Similarity coverage'!Q40</f>
        <v>0.5873016219</v>
      </c>
      <c r="V41" s="68">
        <f>'Similarity average'!V41*'Similarity coverage'!R40</f>
        <v>0.3447614255</v>
      </c>
      <c r="W41" s="68">
        <f>'Similarity average'!W41*'Similarity coverage'!S40</f>
        <v>0.5238575653</v>
      </c>
    </row>
    <row r="42">
      <c r="A42" s="73" t="s">
        <v>151</v>
      </c>
      <c r="B42" s="68" t="s">
        <v>136</v>
      </c>
      <c r="C42" s="68">
        <f t="shared" ref="C42:C44" si="22">E42-0.604</f>
        <v>0.02418351408</v>
      </c>
      <c r="D42" s="68">
        <f t="shared" ref="D42:D44" si="23">F42-0.541</f>
        <v>0.0199057043</v>
      </c>
      <c r="E42" s="7">
        <f t="shared" si="3"/>
        <v>0.6281835141</v>
      </c>
      <c r="F42" s="8">
        <f>(G42*'Dataset lengths'!$B$2+H42*'Dataset lengths'!$C$2+I42*'Dataset lengths'!$D$2+L42*'Dataset lengths'!$G$2+M42*'Dataset lengths'!$H$2+R42*'Dataset lengths'!$M$2+S42*'Dataset lengths'!$N$2+T42*'Dataset lengths'!$O$2+U42*'Dataset lengths'!$P$2+V42*'Dataset lengths'!$Q$2+W42*'Dataset lengths'!$R$2)/'Dataset lengths'!$A$7</f>
        <v>0.5609057043</v>
      </c>
      <c r="G42" s="68">
        <f>'Similarity average'!G42*'Similarity coverage'!C41</f>
        <v>0.4537840696</v>
      </c>
      <c r="H42" s="68">
        <f>'Similarity average'!H42*'Similarity coverage'!D41</f>
        <v>0.7062070166</v>
      </c>
      <c r="I42" s="68">
        <f>'Similarity average'!I42*'Similarity coverage'!E41</f>
        <v>0.7127442493</v>
      </c>
      <c r="J42" s="68">
        <f>'Similarity average'!J42*'Similarity coverage'!F41</f>
        <v>0.7986802638</v>
      </c>
      <c r="K42" s="68">
        <f>'Similarity average'!K42*'Similarity coverage'!G41</f>
        <v>0.7992972527</v>
      </c>
      <c r="L42" s="68">
        <f>'Similarity average'!L42*'Similarity coverage'!H41</f>
        <v>0.7990802858</v>
      </c>
      <c r="M42" s="68">
        <f>'Similarity average'!M42*'Similarity coverage'!I41</f>
        <v>0.7598403134</v>
      </c>
      <c r="N42" s="68">
        <f>'Similarity average'!N42*'Similarity coverage'!J41</f>
        <v>0.7004291822</v>
      </c>
      <c r="O42" s="68">
        <f>'Similarity average'!O42*'Similarity coverage'!K41</f>
        <v>0.8119067196</v>
      </c>
      <c r="P42" s="68">
        <f>'Similarity average'!P42*'Similarity coverage'!L41</f>
        <v>0.7303888849</v>
      </c>
      <c r="Q42" s="68">
        <f>'Similarity average'!Q42*'Similarity coverage'!M41</f>
        <v>0.6970654996</v>
      </c>
      <c r="R42" s="68">
        <f>'Similarity average'!R42*'Similarity coverage'!N41</f>
        <v>0.8044060316</v>
      </c>
      <c r="S42" s="68">
        <f>'Similarity average'!S42*'Similarity coverage'!O41</f>
        <v>0.4382108722</v>
      </c>
      <c r="T42" s="68">
        <f>'Similarity average'!T42*'Similarity coverage'!P41</f>
        <v>0.8363191742</v>
      </c>
      <c r="U42" s="68">
        <f>'Similarity average'!U42*'Similarity coverage'!Q41</f>
        <v>0.5416664675</v>
      </c>
      <c r="V42" s="68">
        <f>'Similarity average'!V42*'Similarity coverage'!R41</f>
        <v>0.3539870806</v>
      </c>
      <c r="W42" s="68">
        <f>'Similarity average'!W42*'Similarity coverage'!S41</f>
        <v>0.5037730941</v>
      </c>
    </row>
    <row r="43">
      <c r="A43" s="73" t="s">
        <v>151</v>
      </c>
      <c r="B43" s="68" t="s">
        <v>137</v>
      </c>
      <c r="C43" s="68">
        <f t="shared" si="22"/>
        <v>0.02141959764</v>
      </c>
      <c r="D43" s="68">
        <f t="shared" si="23"/>
        <v>0.01971560386</v>
      </c>
      <c r="E43" s="7">
        <f t="shared" si="3"/>
        <v>0.6254195976</v>
      </c>
      <c r="F43" s="8">
        <f>(G43*'Dataset lengths'!$B$2+H43*'Dataset lengths'!$C$2+I43*'Dataset lengths'!$D$2+L43*'Dataset lengths'!$G$2+M43*'Dataset lengths'!$H$2+R43*'Dataset lengths'!$M$2+S43*'Dataset lengths'!$N$2+T43*'Dataset lengths'!$O$2+U43*'Dataset lengths'!$P$2+V43*'Dataset lengths'!$Q$2+W43*'Dataset lengths'!$R$2)/'Dataset lengths'!$A$7</f>
        <v>0.5607156039</v>
      </c>
      <c r="G43" s="68">
        <f>'Similarity average'!G43*'Similarity coverage'!C42</f>
        <v>0.4526987634</v>
      </c>
      <c r="H43" s="68">
        <f>'Similarity average'!H43*'Similarity coverage'!D42</f>
        <v>0.7055869128</v>
      </c>
      <c r="I43" s="68">
        <f>'Similarity average'!I43*'Similarity coverage'!E42</f>
        <v>0.7036824041</v>
      </c>
      <c r="J43" s="68">
        <f>'Similarity average'!J43*'Similarity coverage'!F42</f>
        <v>0.7941716514</v>
      </c>
      <c r="K43" s="68">
        <f>'Similarity average'!K43*'Similarity coverage'!G42</f>
        <v>0.794726444</v>
      </c>
      <c r="L43" s="68">
        <f>'Similarity average'!L43*'Similarity coverage'!H42</f>
        <v>0.7943525883</v>
      </c>
      <c r="M43" s="68">
        <f>'Similarity average'!M43*'Similarity coverage'!I42</f>
        <v>0.7427168148</v>
      </c>
      <c r="N43" s="68">
        <f>'Similarity average'!N43*'Similarity coverage'!J42</f>
        <v>0.681818361</v>
      </c>
      <c r="O43" s="68">
        <f>'Similarity average'!O43*'Similarity coverage'!K42</f>
        <v>0.8041385677</v>
      </c>
      <c r="P43" s="68">
        <f>'Similarity average'!P43*'Similarity coverage'!L42</f>
        <v>0.7034049879</v>
      </c>
      <c r="Q43" s="68">
        <f>'Similarity average'!Q43*'Similarity coverage'!M42</f>
        <v>0.6924954366</v>
      </c>
      <c r="R43" s="68">
        <f>'Similarity average'!R43*'Similarity coverage'!N42</f>
        <v>0.789828549</v>
      </c>
      <c r="S43" s="68">
        <f>'Similarity average'!S43*'Similarity coverage'!O42</f>
        <v>0.454963267</v>
      </c>
      <c r="T43" s="68">
        <f>'Similarity average'!T43*'Similarity coverage'!P42</f>
        <v>0.8154000677</v>
      </c>
      <c r="U43" s="68">
        <f>'Similarity average'!U43*'Similarity coverage'!Q42</f>
        <v>0.5562854739</v>
      </c>
      <c r="V43" s="68">
        <f>'Similarity average'!V43*'Similarity coverage'!R42</f>
        <v>0.3612800909</v>
      </c>
      <c r="W43" s="68">
        <f>'Similarity average'!W43*'Similarity coverage'!S42</f>
        <v>0.502820642</v>
      </c>
    </row>
    <row r="44">
      <c r="A44" s="73" t="s">
        <v>151</v>
      </c>
      <c r="B44" s="68" t="s">
        <v>138</v>
      </c>
      <c r="C44" s="68">
        <f t="shared" si="22"/>
        <v>0.01985774756</v>
      </c>
      <c r="D44" s="68">
        <f t="shared" si="23"/>
        <v>0.01415952943</v>
      </c>
      <c r="E44" s="7">
        <f t="shared" si="3"/>
        <v>0.6238577476</v>
      </c>
      <c r="F44" s="8">
        <f>(G44*'Dataset lengths'!$B$2+H44*'Dataset lengths'!$C$2+I44*'Dataset lengths'!$D$2+L44*'Dataset lengths'!$G$2+M44*'Dataset lengths'!$H$2+R44*'Dataset lengths'!$M$2+S44*'Dataset lengths'!$N$2+T44*'Dataset lengths'!$O$2+U44*'Dataset lengths'!$P$2+V44*'Dataset lengths'!$Q$2+W44*'Dataset lengths'!$R$2)/'Dataset lengths'!$A$7</f>
        <v>0.5551595294</v>
      </c>
      <c r="G44" s="68">
        <f>'Similarity average'!G44*'Similarity coverage'!C43</f>
        <v>0.4505683764</v>
      </c>
      <c r="H44" s="68">
        <f>'Similarity average'!H44*'Similarity coverage'!D43</f>
        <v>0.7007715269</v>
      </c>
      <c r="I44" s="68">
        <f>'Similarity average'!I44*'Similarity coverage'!E43</f>
        <v>0.713168667</v>
      </c>
      <c r="J44" s="68">
        <f>'Similarity average'!J44*'Similarity coverage'!F43</f>
        <v>0.7975670699</v>
      </c>
      <c r="K44" s="68">
        <f>'Similarity average'!K44*'Similarity coverage'!G43</f>
        <v>0.7975491046</v>
      </c>
      <c r="L44" s="68">
        <f>'Similarity average'!L44*'Similarity coverage'!H43</f>
        <v>0.7977657344</v>
      </c>
      <c r="M44" s="68">
        <f>'Similarity average'!M44*'Similarity coverage'!I43</f>
        <v>0.7700939241</v>
      </c>
      <c r="N44" s="68">
        <f>'Similarity average'!N44*'Similarity coverage'!J43</f>
        <v>0.7091650498</v>
      </c>
      <c r="O44" s="68">
        <f>'Similarity average'!O44*'Similarity coverage'!K43</f>
        <v>0.814430831</v>
      </c>
      <c r="P44" s="68">
        <f>'Similarity average'!P44*'Similarity coverage'!L43</f>
        <v>0.7493627228</v>
      </c>
      <c r="Q44" s="68">
        <f>'Similarity average'!Q44*'Similarity coverage'!M43</f>
        <v>0.693377497</v>
      </c>
      <c r="R44" s="68">
        <f>'Similarity average'!R44*'Similarity coverage'!N43</f>
        <v>0.8065915612</v>
      </c>
      <c r="S44" s="68">
        <f>'Similarity average'!S44*'Similarity coverage'!O43</f>
        <v>0.4116865823</v>
      </c>
      <c r="T44" s="68">
        <f>'Similarity average'!T44*'Similarity coverage'!P43</f>
        <v>0.8329810189</v>
      </c>
      <c r="U44" s="68">
        <f>'Similarity average'!U44*'Similarity coverage'!Q43</f>
        <v>0.539004736</v>
      </c>
      <c r="V44" s="68">
        <f>'Similarity average'!V44*'Similarity coverage'!R43</f>
        <v>0.3406250048</v>
      </c>
      <c r="W44" s="68">
        <f>'Similarity average'!W44*'Similarity coverage'!S43</f>
        <v>0.499178091</v>
      </c>
    </row>
    <row r="45">
      <c r="A45" s="80" t="s">
        <v>139</v>
      </c>
      <c r="B45" s="75" t="s">
        <v>136</v>
      </c>
      <c r="C45" s="68">
        <f t="shared" ref="C45:C65" si="24">E45-0.674</f>
        <v>-0.01085959735</v>
      </c>
      <c r="D45" s="68">
        <f t="shared" ref="D45:D65" si="25">F45-0.618</f>
        <v>-0.01454646374</v>
      </c>
      <c r="E45" s="7">
        <f t="shared" si="3"/>
        <v>0.6631404027</v>
      </c>
      <c r="F45" s="8">
        <f>(G45*'Dataset lengths'!$B$2+H45*'Dataset lengths'!$C$2+I45*'Dataset lengths'!$D$2+L45*'Dataset lengths'!$G$2+M45*'Dataset lengths'!$H$2+R45*'Dataset lengths'!$M$2+S45*'Dataset lengths'!$N$2+T45*'Dataset lengths'!$O$2+U45*'Dataset lengths'!$P$2+V45*'Dataset lengths'!$Q$2+W45*'Dataset lengths'!$R$2)/'Dataset lengths'!$A$7</f>
        <v>0.6034535363</v>
      </c>
      <c r="G45" s="68">
        <f>'Similarity average'!G45*'Similarity coverage'!C44</f>
        <v>0.4844218478</v>
      </c>
      <c r="H45" s="68">
        <f>'Similarity average'!H45*'Similarity coverage'!D44</f>
        <v>0.7385300818</v>
      </c>
      <c r="I45" s="68">
        <f>'Similarity average'!I45*'Similarity coverage'!E44</f>
        <v>0.7635581797</v>
      </c>
      <c r="J45" s="68">
        <f>'Similarity average'!J45*'Similarity coverage'!F44</f>
        <v>0.8452237609</v>
      </c>
      <c r="K45" s="68">
        <f>'Similarity average'!K45*'Similarity coverage'!G44</f>
        <v>0.8473936984</v>
      </c>
      <c r="L45" s="68">
        <f>'Similarity average'!L45*'Similarity coverage'!H44</f>
        <v>0.8459871932</v>
      </c>
      <c r="M45" s="68">
        <f>'Similarity average'!M45*'Similarity coverage'!I44</f>
        <v>0.8000918296</v>
      </c>
      <c r="N45" s="68">
        <f>'Similarity average'!N45*'Similarity coverage'!J44</f>
        <v>0.7541600734</v>
      </c>
      <c r="O45" s="68">
        <f>'Similarity average'!O45*'Similarity coverage'!K44</f>
        <v>0.8407536045</v>
      </c>
      <c r="P45" s="68">
        <f>'Similarity average'!P45*'Similarity coverage'!L44</f>
        <v>0.7649522646</v>
      </c>
      <c r="Q45" s="68">
        <f>'Similarity average'!Q45*'Similarity coverage'!M44</f>
        <v>0.7659967215</v>
      </c>
      <c r="R45" s="68">
        <f>'Similarity average'!R45*'Similarity coverage'!N44</f>
        <v>0.8130825842</v>
      </c>
      <c r="S45" s="68">
        <f>'Similarity average'!S45*'Similarity coverage'!O44</f>
        <v>0.4428182835</v>
      </c>
      <c r="T45" s="68">
        <f>'Similarity average'!T45*'Similarity coverage'!P44</f>
        <v>0.8396573295</v>
      </c>
      <c r="U45" s="68">
        <f>'Similarity average'!U45*'Similarity coverage'!Q44</f>
        <v>0.6159104484</v>
      </c>
      <c r="V45" s="68">
        <f>'Similarity average'!V45*'Similarity coverage'!R44</f>
        <v>0.3865708161</v>
      </c>
      <c r="W45" s="68">
        <f>'Similarity average'!W45*'Similarity coverage'!S44</f>
        <v>0.5639158353</v>
      </c>
    </row>
    <row r="46">
      <c r="A46" s="80" t="s">
        <v>139</v>
      </c>
      <c r="B46" s="75" t="s">
        <v>137</v>
      </c>
      <c r="C46" s="68">
        <f t="shared" si="24"/>
        <v>-0.02181928426</v>
      </c>
      <c r="D46" s="68">
        <f t="shared" si="25"/>
        <v>-0.02492398871</v>
      </c>
      <c r="E46" s="7">
        <f t="shared" si="3"/>
        <v>0.6521807157</v>
      </c>
      <c r="F46" s="8">
        <f>(G46*'Dataset lengths'!$B$2+H46*'Dataset lengths'!$C$2+I46*'Dataset lengths'!$D$2+L46*'Dataset lengths'!$G$2+M46*'Dataset lengths'!$H$2+R46*'Dataset lengths'!$M$2+S46*'Dataset lengths'!$N$2+T46*'Dataset lengths'!$O$2+U46*'Dataset lengths'!$P$2+V46*'Dataset lengths'!$Q$2+W46*'Dataset lengths'!$R$2)/'Dataset lengths'!$A$7</f>
        <v>0.5930760113</v>
      </c>
      <c r="G46" s="68">
        <f>'Similarity average'!G46*'Similarity coverage'!C45</f>
        <v>0.4744968802</v>
      </c>
      <c r="H46" s="68">
        <f>'Similarity average'!H46*'Similarity coverage'!D45</f>
        <v>0.7341106688</v>
      </c>
      <c r="I46" s="68">
        <f>'Similarity average'!I46*'Similarity coverage'!E45</f>
        <v>0.7560101447</v>
      </c>
      <c r="J46" s="68">
        <f>'Similarity average'!J46*'Similarity coverage'!F45</f>
        <v>0.8416302404</v>
      </c>
      <c r="K46" s="68">
        <f>'Similarity average'!K46*'Similarity coverage'!G45</f>
        <v>0.8428627907</v>
      </c>
      <c r="L46" s="68">
        <f>'Similarity average'!L46*'Similarity coverage'!H45</f>
        <v>0.8421009384</v>
      </c>
      <c r="M46" s="68">
        <f>'Similarity average'!M46*'Similarity coverage'!I45</f>
        <v>0.7928588252</v>
      </c>
      <c r="N46" s="68">
        <f>'Similarity average'!N46*'Similarity coverage'!J45</f>
        <v>0.7465212979</v>
      </c>
      <c r="O46" s="68">
        <f>'Similarity average'!O46*'Similarity coverage'!K45</f>
        <v>0.8329969291</v>
      </c>
      <c r="P46" s="68">
        <f>'Similarity average'!P46*'Similarity coverage'!L45</f>
        <v>0.7666762451</v>
      </c>
      <c r="Q46" s="68">
        <f>'Similarity average'!Q46*'Similarity coverage'!M45</f>
        <v>0.7540071502</v>
      </c>
      <c r="R46" s="68">
        <f>'Similarity average'!R46*'Similarity coverage'!N45</f>
        <v>0.7953142284</v>
      </c>
      <c r="S46" s="68">
        <f>'Similarity average'!S46*'Similarity coverage'!O45</f>
        <v>0.4250362098</v>
      </c>
      <c r="T46" s="68">
        <f>'Similarity average'!T46*'Similarity coverage'!P45</f>
        <v>0.8220763783</v>
      </c>
      <c r="U46" s="68">
        <f>'Similarity average'!U46*'Similarity coverage'!Q45</f>
        <v>0.609851111</v>
      </c>
      <c r="V46" s="68">
        <f>'Similarity average'!V46*'Similarity coverage'!R45</f>
        <v>0.3705524639</v>
      </c>
      <c r="W46" s="68">
        <f>'Similarity average'!W46*'Similarity coverage'!S45</f>
        <v>0.5515800246</v>
      </c>
    </row>
    <row r="47">
      <c r="A47" s="80" t="s">
        <v>139</v>
      </c>
      <c r="B47" s="75" t="s">
        <v>138</v>
      </c>
      <c r="C47" s="68">
        <f t="shared" si="24"/>
        <v>-0.003609949973</v>
      </c>
      <c r="D47" s="68">
        <f t="shared" si="25"/>
        <v>-0.006504814059</v>
      </c>
      <c r="E47" s="7">
        <f t="shared" si="3"/>
        <v>0.67039005</v>
      </c>
      <c r="F47" s="8">
        <f>(G47*'Dataset lengths'!$B$2+H47*'Dataset lengths'!$C$2+I47*'Dataset lengths'!$D$2+L47*'Dataset lengths'!$G$2+M47*'Dataset lengths'!$H$2+R47*'Dataset lengths'!$M$2+S47*'Dataset lengths'!$N$2+T47*'Dataset lengths'!$O$2+U47*'Dataset lengths'!$P$2+V47*'Dataset lengths'!$Q$2+W47*'Dataset lengths'!$R$2)/'Dataset lengths'!$A$7</f>
        <v>0.6114951859</v>
      </c>
      <c r="G47" s="68">
        <f>'Similarity average'!G47*'Similarity coverage'!C46</f>
        <v>0.4924250232</v>
      </c>
      <c r="H47" s="68">
        <f>'Similarity average'!H47*'Similarity coverage'!D46</f>
        <v>0.7377937245</v>
      </c>
      <c r="I47" s="68">
        <f>'Similarity average'!I47*'Similarity coverage'!E46</f>
        <v>0.7676126193</v>
      </c>
      <c r="J47" s="68">
        <f>'Similarity average'!J47*'Similarity coverage'!F46</f>
        <v>0.8461351354</v>
      </c>
      <c r="K47" s="68">
        <f>'Similarity average'!K47*'Similarity coverage'!G46</f>
        <v>0.8488633617</v>
      </c>
      <c r="L47" s="68">
        <f>'Similarity average'!L47*'Similarity coverage'!H46</f>
        <v>0.8471576544</v>
      </c>
      <c r="M47" s="68">
        <f>'Similarity average'!M47*'Similarity coverage'!I46</f>
        <v>0.7993904226</v>
      </c>
      <c r="N47" s="68">
        <f>'Similarity average'!N47*'Similarity coverage'!J46</f>
        <v>0.7529879921</v>
      </c>
      <c r="O47" s="68">
        <f>'Similarity average'!O47*'Similarity coverage'!K46</f>
        <v>0.8421099827</v>
      </c>
      <c r="P47" s="68">
        <f>'Similarity average'!P47*'Similarity coverage'!L46</f>
        <v>0.7552969686</v>
      </c>
      <c r="Q47" s="68">
        <f>'Similarity average'!Q47*'Similarity coverage'!M46</f>
        <v>0.7720991395</v>
      </c>
      <c r="R47" s="68">
        <f>'Similarity average'!R47*'Similarity coverage'!N46</f>
        <v>0.8428276423</v>
      </c>
      <c r="S47" s="68">
        <f>'Similarity average'!S47*'Similarity coverage'!O46</f>
        <v>0.4529280421</v>
      </c>
      <c r="T47" s="68">
        <f>'Similarity average'!T47*'Similarity coverage'!P46</f>
        <v>0.8369868053</v>
      </c>
      <c r="U47" s="68">
        <f>'Similarity average'!U47*'Similarity coverage'!Q46</f>
        <v>0.6217591452</v>
      </c>
      <c r="V47" s="68">
        <f>'Similarity average'!V47*'Similarity coverage'!R46</f>
        <v>0.4016043225</v>
      </c>
      <c r="W47" s="68">
        <f>'Similarity average'!W47*'Similarity coverage'!S46</f>
        <v>0.5738051491</v>
      </c>
    </row>
    <row r="48">
      <c r="A48" s="80" t="s">
        <v>146</v>
      </c>
      <c r="B48" s="75" t="s">
        <v>136</v>
      </c>
      <c r="C48" s="68">
        <f t="shared" si="24"/>
        <v>-0.01465923359</v>
      </c>
      <c r="D48" s="68">
        <f t="shared" si="25"/>
        <v>-0.01960219753</v>
      </c>
      <c r="E48" s="7">
        <f t="shared" si="3"/>
        <v>0.6593407664</v>
      </c>
      <c r="F48" s="8">
        <f>(G48*'Dataset lengths'!$B$2+H48*'Dataset lengths'!$C$2+I48*'Dataset lengths'!$D$2+L48*'Dataset lengths'!$G$2+M48*'Dataset lengths'!$H$2+R48*'Dataset lengths'!$M$2+S48*'Dataset lengths'!$N$2+T48*'Dataset lengths'!$O$2+U48*'Dataset lengths'!$P$2+V48*'Dataset lengths'!$Q$2+W48*'Dataset lengths'!$R$2)/'Dataset lengths'!$A$7</f>
        <v>0.5983978025</v>
      </c>
      <c r="G48" s="68">
        <f>'Similarity average'!G48*'Similarity coverage'!C47</f>
        <v>0.4798287698</v>
      </c>
      <c r="H48" s="68">
        <f>'Similarity average'!H48*'Similarity coverage'!D47</f>
        <v>0.7242958712</v>
      </c>
      <c r="I48" s="68">
        <f>'Similarity average'!I48*'Similarity coverage'!E47</f>
        <v>0.7340519427</v>
      </c>
      <c r="J48" s="68">
        <f>'Similarity average'!J48*'Similarity coverage'!F47</f>
        <v>0.8182132</v>
      </c>
      <c r="K48" s="68">
        <f>'Similarity average'!K48*'Similarity coverage'!G47</f>
        <v>0.8187435947</v>
      </c>
      <c r="L48" s="68">
        <f>'Similarity average'!L48*'Similarity coverage'!H47</f>
        <v>0.8184084338</v>
      </c>
      <c r="M48" s="68">
        <f>'Similarity average'!M48*'Similarity coverage'!I47</f>
        <v>0.7517705857</v>
      </c>
      <c r="N48" s="68">
        <f>'Similarity average'!N48*'Similarity coverage'!J47</f>
        <v>0.6988529091</v>
      </c>
      <c r="O48" s="68">
        <f>'Similarity average'!O48*'Similarity coverage'!K47</f>
        <v>0.8142364479</v>
      </c>
      <c r="P48" s="68">
        <f>'Similarity average'!P48*'Similarity coverage'!L47</f>
        <v>0.7037233128</v>
      </c>
      <c r="Q48" s="68">
        <f>'Similarity average'!Q48*'Similarity coverage'!M47</f>
        <v>0.7255697022</v>
      </c>
      <c r="R48" s="68">
        <f>'Similarity average'!R48*'Similarity coverage'!N47</f>
        <v>0.8294740563</v>
      </c>
      <c r="S48" s="68">
        <f>'Similarity average'!S48*'Similarity coverage'!O47</f>
        <v>0.4902016177</v>
      </c>
      <c r="T48" s="68">
        <f>'Similarity average'!T48*'Similarity coverage'!P47</f>
        <v>0.8541226692</v>
      </c>
      <c r="U48" s="68">
        <f>'Similarity average'!U48*'Similarity coverage'!Q47</f>
        <v>0.6012504081</v>
      </c>
      <c r="V48" s="68">
        <f>'Similarity average'!V48*'Similarity coverage'!R47</f>
        <v>0.4065219556</v>
      </c>
      <c r="W48" s="68">
        <f>'Similarity average'!W48*'Similarity coverage'!S47</f>
        <v>0.5628221204</v>
      </c>
    </row>
    <row r="49">
      <c r="A49" s="80" t="s">
        <v>146</v>
      </c>
      <c r="B49" s="75" t="s">
        <v>137</v>
      </c>
      <c r="C49" s="68">
        <f t="shared" si="24"/>
        <v>-0.02950406129</v>
      </c>
      <c r="D49" s="68">
        <f t="shared" si="25"/>
        <v>-0.03293644628</v>
      </c>
      <c r="E49" s="7">
        <f t="shared" si="3"/>
        <v>0.6444959387</v>
      </c>
      <c r="F49" s="8">
        <f>(G49*'Dataset lengths'!$B$2+H49*'Dataset lengths'!$C$2+I49*'Dataset lengths'!$D$2+L49*'Dataset lengths'!$G$2+M49*'Dataset lengths'!$H$2+R49*'Dataset lengths'!$M$2+S49*'Dataset lengths'!$N$2+T49*'Dataset lengths'!$O$2+U49*'Dataset lengths'!$P$2+V49*'Dataset lengths'!$Q$2+W49*'Dataset lengths'!$R$2)/'Dataset lengths'!$A$7</f>
        <v>0.5850635537</v>
      </c>
      <c r="G49" s="68">
        <f>'Similarity average'!G49*'Similarity coverage'!C48</f>
        <v>0.4679378971</v>
      </c>
      <c r="H49" s="68">
        <f>'Similarity average'!H49*'Similarity coverage'!D48</f>
        <v>0.7135576444</v>
      </c>
      <c r="I49" s="68">
        <f>'Similarity average'!I49*'Similarity coverage'!E48</f>
        <v>0.7156433391</v>
      </c>
      <c r="J49" s="68">
        <f>'Similarity average'!J49*'Similarity coverage'!F48</f>
        <v>0.8054934156</v>
      </c>
      <c r="K49" s="68">
        <f>'Similarity average'!K49*'Similarity coverage'!G48</f>
        <v>0.8052665054</v>
      </c>
      <c r="L49" s="68">
        <f>'Similarity average'!L49*'Similarity coverage'!H48</f>
        <v>0.8055054845</v>
      </c>
      <c r="M49" s="68">
        <f>'Similarity average'!M49*'Similarity coverage'!I48</f>
        <v>0.7329394024</v>
      </c>
      <c r="N49" s="68">
        <f>'Similarity average'!N49*'Similarity coverage'!J48</f>
        <v>0.6778323098</v>
      </c>
      <c r="O49" s="68">
        <f>'Similarity average'!O49*'Similarity coverage'!K48</f>
        <v>0.7993629116</v>
      </c>
      <c r="P49" s="68">
        <f>'Similarity average'!P49*'Similarity coverage'!L48</f>
        <v>0.6848014121</v>
      </c>
      <c r="Q49" s="68">
        <f>'Similarity average'!Q49*'Similarity coverage'!M48</f>
        <v>0.7063616364</v>
      </c>
      <c r="R49" s="68">
        <f>'Similarity average'!R49*'Similarity coverage'!N48</f>
        <v>0.8030072926</v>
      </c>
      <c r="S49" s="68">
        <f>'Similarity average'!S49*'Similarity coverage'!O48</f>
        <v>0.4892805376</v>
      </c>
      <c r="T49" s="68">
        <f>'Similarity average'!T49*'Similarity coverage'!P48</f>
        <v>0.8287526889</v>
      </c>
      <c r="U49" s="68">
        <f>'Similarity average'!U49*'Similarity coverage'!Q48</f>
        <v>0.5900590991</v>
      </c>
      <c r="V49" s="68">
        <f>'Similarity average'!V49*'Similarity coverage'!R48</f>
        <v>0.394091161</v>
      </c>
      <c r="W49" s="68">
        <f>'Similarity average'!W49*'Similarity coverage'!S48</f>
        <v>0.5486807791</v>
      </c>
    </row>
    <row r="50">
      <c r="A50" s="80" t="s">
        <v>146</v>
      </c>
      <c r="B50" s="75" t="s">
        <v>138</v>
      </c>
      <c r="C50" s="68">
        <f t="shared" si="24"/>
        <v>-0.006040580469</v>
      </c>
      <c r="D50" s="68">
        <f t="shared" si="25"/>
        <v>-0.009626518109</v>
      </c>
      <c r="E50" s="7">
        <f t="shared" si="3"/>
        <v>0.6679594195</v>
      </c>
      <c r="F50" s="8">
        <f>(G50*'Dataset lengths'!$B$2+H50*'Dataset lengths'!$C$2+I50*'Dataset lengths'!$D$2+L50*'Dataset lengths'!$G$2+M50*'Dataset lengths'!$H$2+R50*'Dataset lengths'!$M$2+S50*'Dataset lengths'!$N$2+T50*'Dataset lengths'!$O$2+U50*'Dataset lengths'!$P$2+V50*'Dataset lengths'!$Q$2+W50*'Dataset lengths'!$R$2)/'Dataset lengths'!$A$7</f>
        <v>0.6083734819</v>
      </c>
      <c r="G50" s="68">
        <f>'Similarity average'!G50*'Similarity coverage'!C49</f>
        <v>0.4891428054</v>
      </c>
      <c r="H50" s="68">
        <f>'Similarity average'!H50*'Similarity coverage'!D49</f>
        <v>0.731131988</v>
      </c>
      <c r="I50" s="68">
        <f>'Similarity average'!I50*'Similarity coverage'!E49</f>
        <v>0.7488069595</v>
      </c>
      <c r="J50" s="68">
        <f>'Similarity average'!J50*'Similarity coverage'!F49</f>
        <v>0.8273493377</v>
      </c>
      <c r="K50" s="68">
        <f>'Similarity average'!K50*'Similarity coverage'!G49</f>
        <v>0.8290484935</v>
      </c>
      <c r="L50" s="68">
        <f>'Similarity average'!L50*'Similarity coverage'!H49</f>
        <v>0.8280485516</v>
      </c>
      <c r="M50" s="68">
        <f>'Similarity average'!M50*'Similarity coverage'!I49</f>
        <v>0.7687736365</v>
      </c>
      <c r="N50" s="68">
        <f>'Similarity average'!N50*'Similarity coverage'!J49</f>
        <v>0.7161540439</v>
      </c>
      <c r="O50" s="68">
        <f>'Similarity average'!O50*'Similarity coverage'!K49</f>
        <v>0.8238731164</v>
      </c>
      <c r="P50" s="68">
        <f>'Similarity average'!P50*'Similarity coverage'!L49</f>
        <v>0.7169002872</v>
      </c>
      <c r="Q50" s="68">
        <f>'Similarity average'!Q50*'Similarity coverage'!M49</f>
        <v>0.744325487</v>
      </c>
      <c r="R50" s="68">
        <f>'Similarity average'!R50*'Similarity coverage'!N49</f>
        <v>0.8471549909</v>
      </c>
      <c r="S50" s="68">
        <f>'Similarity average'!S50*'Similarity coverage'!O49</f>
        <v>0.4808480297</v>
      </c>
      <c r="T50" s="68">
        <f>'Similarity average'!T50*'Similarity coverage'!P49</f>
        <v>0.8554579313</v>
      </c>
      <c r="U50" s="68">
        <f>'Similarity average'!U50*'Similarity coverage'!Q49</f>
        <v>0.608830735</v>
      </c>
      <c r="V50" s="68">
        <f>'Similarity average'!V50*'Similarity coverage'!R49</f>
        <v>0.4159035973</v>
      </c>
      <c r="W50" s="68">
        <f>'Similarity average'!W50*'Similarity coverage'!S49</f>
        <v>0.5734543896</v>
      </c>
    </row>
    <row r="51">
      <c r="A51" s="82" t="s">
        <v>152</v>
      </c>
      <c r="B51" s="68" t="s">
        <v>136</v>
      </c>
      <c r="C51" s="68">
        <f t="shared" si="24"/>
        <v>0.03024256343</v>
      </c>
      <c r="D51" s="68">
        <f t="shared" si="25"/>
        <v>0.03579928953</v>
      </c>
      <c r="E51" s="7">
        <f t="shared" si="3"/>
        <v>0.7042425634</v>
      </c>
      <c r="F51" s="8">
        <f>(G51*'Dataset lengths'!$B$2+H51*'Dataset lengths'!$C$2+I51*'Dataset lengths'!$D$2+L51*'Dataset lengths'!$G$2+M51*'Dataset lengths'!$H$2+R51*'Dataset lengths'!$M$2+S51*'Dataset lengths'!$N$2+T51*'Dataset lengths'!$O$2+U51*'Dataset lengths'!$P$2+V51*'Dataset lengths'!$Q$2+W51*'Dataset lengths'!$R$2)/'Dataset lengths'!$A$7</f>
        <v>0.6537992895</v>
      </c>
      <c r="G51" s="68">
        <f>'Similarity average'!G51*'Similarity coverage'!C50</f>
        <v>0.5623872537</v>
      </c>
      <c r="H51" s="68">
        <f>'Similarity average'!H51*'Similarity coverage'!D50</f>
        <v>0.7104375809</v>
      </c>
      <c r="I51" s="68">
        <f>'Similarity average'!I51*'Similarity coverage'!E50</f>
        <v>0.7800087201</v>
      </c>
      <c r="J51" s="68">
        <f>'Similarity average'!J51*'Similarity coverage'!F50</f>
        <v>0.8464419186</v>
      </c>
      <c r="K51" s="68">
        <f>'Similarity average'!K51*'Similarity coverage'!G50</f>
        <v>0.8538796296</v>
      </c>
      <c r="L51" s="68">
        <f>'Similarity average'!L51*'Similarity coverage'!H50</f>
        <v>0.849115017</v>
      </c>
      <c r="M51" s="68">
        <f>'Similarity average'!M51*'Similarity coverage'!I50</f>
        <v>0.8079236627</v>
      </c>
      <c r="N51" s="68">
        <f>'Similarity average'!N51*'Similarity coverage'!J50</f>
        <v>0.7475160297</v>
      </c>
      <c r="O51" s="68">
        <f>'Similarity average'!O51*'Similarity coverage'!K50</f>
        <v>0.8537421266</v>
      </c>
      <c r="P51" s="68">
        <f>'Similarity average'!P51*'Similarity coverage'!L50</f>
        <v>0.787035634</v>
      </c>
      <c r="Q51" s="68">
        <f>'Similarity average'!Q51*'Similarity coverage'!M50</f>
        <v>0.7560315389</v>
      </c>
      <c r="R51" s="68">
        <f>'Similarity average'!R51*'Similarity coverage'!N50</f>
        <v>0.8958048802</v>
      </c>
      <c r="S51" s="68">
        <f>'Similarity average'!S51*'Similarity coverage'!O50</f>
        <v>0.4157690987</v>
      </c>
      <c r="T51" s="68">
        <f>'Similarity average'!T51*'Similarity coverage'!P50</f>
        <v>0.8788250184</v>
      </c>
      <c r="U51" s="68">
        <f>'Similarity average'!U51*'Similarity coverage'!Q50</f>
        <v>0.7909117729</v>
      </c>
      <c r="V51" s="68">
        <f>'Similarity average'!V51*'Similarity coverage'!R50</f>
        <v>0.5475060382</v>
      </c>
      <c r="W51" s="68">
        <f>'Similarity average'!W51*'Similarity coverage'!S50</f>
        <v>0.5079791549</v>
      </c>
    </row>
    <row r="52">
      <c r="A52" s="82" t="s">
        <v>152</v>
      </c>
      <c r="B52" s="68" t="s">
        <v>137</v>
      </c>
      <c r="C52" s="68">
        <f t="shared" si="24"/>
        <v>0.03179122492</v>
      </c>
      <c r="D52" s="68">
        <f t="shared" si="25"/>
        <v>0.03444544066</v>
      </c>
      <c r="E52" s="7">
        <f t="shared" si="3"/>
        <v>0.7057912249</v>
      </c>
      <c r="F52" s="8">
        <f>(G52*'Dataset lengths'!$B$2+H52*'Dataset lengths'!$C$2+I52*'Dataset lengths'!$D$2+L52*'Dataset lengths'!$G$2+M52*'Dataset lengths'!$H$2+R52*'Dataset lengths'!$M$2+S52*'Dataset lengths'!$N$2+T52*'Dataset lengths'!$O$2+U52*'Dataset lengths'!$P$2+V52*'Dataset lengths'!$Q$2+W52*'Dataset lengths'!$R$2)/'Dataset lengths'!$A$7</f>
        <v>0.6524454407</v>
      </c>
      <c r="G52" s="68">
        <f>'Similarity average'!G52*'Similarity coverage'!C51</f>
        <v>0.5507791616</v>
      </c>
      <c r="H52" s="68">
        <f>'Similarity average'!H52*'Similarity coverage'!D51</f>
        <v>0.7232668493</v>
      </c>
      <c r="I52" s="68">
        <f>'Similarity average'!I52*'Similarity coverage'!E51</f>
        <v>0.7887311647</v>
      </c>
      <c r="J52" s="68">
        <f>'Similarity average'!J52*'Similarity coverage'!F51</f>
        <v>0.8500360888</v>
      </c>
      <c r="K52" s="68">
        <f>'Similarity average'!K52*'Similarity coverage'!G51</f>
        <v>0.85681817</v>
      </c>
      <c r="L52" s="68">
        <f>'Similarity average'!L52*'Similarity coverage'!H51</f>
        <v>0.852550982</v>
      </c>
      <c r="M52" s="68">
        <f>'Similarity average'!M52*'Similarity coverage'!I51</f>
        <v>0.8098719701</v>
      </c>
      <c r="N52" s="68">
        <f>'Similarity average'!N52*'Similarity coverage'!J51</f>
        <v>0.7556617322</v>
      </c>
      <c r="O52" s="68">
        <f>'Similarity average'!O52*'Similarity coverage'!K51</f>
        <v>0.8520177834</v>
      </c>
      <c r="P52" s="68">
        <f>'Similarity average'!P52*'Similarity coverage'!L51</f>
        <v>0.7764102847</v>
      </c>
      <c r="Q52" s="68">
        <f>'Similarity average'!Q52*'Similarity coverage'!M51</f>
        <v>0.7684441392</v>
      </c>
      <c r="R52" s="68">
        <f>'Similarity average'!R52*'Similarity coverage'!N51</f>
        <v>0.9000229524</v>
      </c>
      <c r="S52" s="68">
        <f>'Similarity average'!S52*'Similarity coverage'!O51</f>
        <v>0.4514679894</v>
      </c>
      <c r="T52" s="68">
        <f>'Similarity average'!T52*'Similarity coverage'!P51</f>
        <v>0.8781573873</v>
      </c>
      <c r="U52" s="68">
        <f>'Similarity average'!U52*'Similarity coverage'!Q51</f>
        <v>0.7441741748</v>
      </c>
      <c r="V52" s="68">
        <f>'Similarity average'!V52*'Similarity coverage'!R51</f>
        <v>0.5180755404</v>
      </c>
      <c r="W52" s="68">
        <f>'Similarity average'!W52*'Similarity coverage'!S51</f>
        <v>0.546605302</v>
      </c>
    </row>
    <row r="53">
      <c r="A53" s="82" t="s">
        <v>152</v>
      </c>
      <c r="B53" s="68" t="s">
        <v>138</v>
      </c>
      <c r="C53" s="68">
        <f t="shared" si="24"/>
        <v>0.02086436363</v>
      </c>
      <c r="D53" s="68">
        <f t="shared" si="25"/>
        <v>0.02694226855</v>
      </c>
      <c r="E53" s="7">
        <f t="shared" si="3"/>
        <v>0.6948643636</v>
      </c>
      <c r="F53" s="8">
        <f>(G53*'Dataset lengths'!$B$2+H53*'Dataset lengths'!$C$2+I53*'Dataset lengths'!$D$2+L53*'Dataset lengths'!$G$2+M53*'Dataset lengths'!$H$2+R53*'Dataset lengths'!$M$2+S53*'Dataset lengths'!$N$2+T53*'Dataset lengths'!$O$2+U53*'Dataset lengths'!$P$2+V53*'Dataset lengths'!$Q$2+W53*'Dataset lengths'!$R$2)/'Dataset lengths'!$A$7</f>
        <v>0.6449422686</v>
      </c>
      <c r="G53" s="68">
        <f>'Similarity average'!G53*'Similarity coverage'!C52</f>
        <v>0.5654956495</v>
      </c>
      <c r="H53" s="68">
        <f>'Similarity average'!H53*'Similarity coverage'!D52</f>
        <v>0.6897081455</v>
      </c>
      <c r="I53" s="68">
        <f>'Similarity average'!I53*'Similarity coverage'!E52</f>
        <v>0.7589434969</v>
      </c>
      <c r="J53" s="68">
        <f>'Similarity average'!J53*'Similarity coverage'!F52</f>
        <v>0.8336769707</v>
      </c>
      <c r="K53" s="68">
        <f>'Similarity average'!K53*'Similarity coverage'!G52</f>
        <v>0.8409544444</v>
      </c>
      <c r="L53" s="68">
        <f>'Similarity average'!L53*'Similarity coverage'!H52</f>
        <v>0.8363774587</v>
      </c>
      <c r="M53" s="68">
        <f>'Similarity average'!M53*'Similarity coverage'!I52</f>
        <v>0.8006804277</v>
      </c>
      <c r="N53" s="68">
        <f>'Similarity average'!N53*'Similarity coverage'!J52</f>
        <v>0.7320682532</v>
      </c>
      <c r="O53" s="68">
        <f>'Similarity average'!O53*'Similarity coverage'!K52</f>
        <v>0.8515917185</v>
      </c>
      <c r="P53" s="68">
        <f>'Similarity average'!P53*'Similarity coverage'!L52</f>
        <v>0.7913715538</v>
      </c>
      <c r="Q53" s="68">
        <f>'Similarity average'!Q53*'Similarity coverage'!M52</f>
        <v>0.7380865596</v>
      </c>
      <c r="R53" s="68">
        <f>'Similarity average'!R53*'Similarity coverage'!N52</f>
        <v>0.8944061413</v>
      </c>
      <c r="S53" s="68">
        <f>'Similarity average'!S53*'Similarity coverage'!O52</f>
        <v>0.374024866</v>
      </c>
      <c r="T53" s="68">
        <f>'Similarity average'!T53*'Similarity coverage'!P52</f>
        <v>0.8843886105</v>
      </c>
      <c r="U53" s="68">
        <f>'Similarity average'!U53*'Similarity coverage'!Q52</f>
        <v>0.8134174926</v>
      </c>
      <c r="V53" s="68">
        <f>'Similarity average'!V53*'Similarity coverage'!R52</f>
        <v>0.5628566988</v>
      </c>
      <c r="W53" s="68">
        <f>'Similarity average'!W53*'Similarity coverage'!S52</f>
        <v>0.4632090125</v>
      </c>
    </row>
    <row r="54">
      <c r="A54" s="82" t="s">
        <v>153</v>
      </c>
      <c r="B54" s="68" t="s">
        <v>136</v>
      </c>
      <c r="C54" s="68">
        <f t="shared" si="24"/>
        <v>0.03705068247</v>
      </c>
      <c r="D54" s="68">
        <f t="shared" si="25"/>
        <v>0.04025492115</v>
      </c>
      <c r="E54" s="7">
        <f t="shared" si="3"/>
        <v>0.7110506825</v>
      </c>
      <c r="F54" s="8">
        <f>(G54*'Dataset lengths'!$B$2+H54*'Dataset lengths'!$C$2+I54*'Dataset lengths'!$D$2+L54*'Dataset lengths'!$G$2+M54*'Dataset lengths'!$H$2+R54*'Dataset lengths'!$M$2+S54*'Dataset lengths'!$N$2+T54*'Dataset lengths'!$O$2+U54*'Dataset lengths'!$P$2+V54*'Dataset lengths'!$Q$2+W54*'Dataset lengths'!$R$2)/'Dataset lengths'!$A$7</f>
        <v>0.6582549211</v>
      </c>
      <c r="G54" s="68">
        <f>'Similarity average'!G54*'Similarity coverage'!C53</f>
        <v>0.5629277373</v>
      </c>
      <c r="H54" s="68">
        <f>'Similarity average'!H54*'Similarity coverage'!D53</f>
        <v>0.7173886822</v>
      </c>
      <c r="I54" s="68">
        <f>'Similarity average'!I54*'Similarity coverage'!E53</f>
        <v>0.7785814572</v>
      </c>
      <c r="J54" s="68">
        <f>'Similarity average'!J54*'Similarity coverage'!F53</f>
        <v>0.8457783903</v>
      </c>
      <c r="K54" s="68">
        <f>'Similarity average'!K54*'Similarity coverage'!G53</f>
        <v>0.849775047</v>
      </c>
      <c r="L54" s="68">
        <f>'Similarity average'!L54*'Similarity coverage'!H53</f>
        <v>0.8474877226</v>
      </c>
      <c r="M54" s="68">
        <f>'Similarity average'!M54*'Similarity coverage'!I53</f>
        <v>0.8104094154</v>
      </c>
      <c r="N54" s="68">
        <f>'Similarity average'!N54*'Similarity coverage'!J53</f>
        <v>0.761270175</v>
      </c>
      <c r="O54" s="68">
        <f>'Similarity average'!O54*'Similarity coverage'!K53</f>
        <v>0.8456074442</v>
      </c>
      <c r="P54" s="68">
        <f>'Similarity average'!P54*'Similarity coverage'!L53</f>
        <v>0.7918624443</v>
      </c>
      <c r="Q54" s="68">
        <f>'Similarity average'!Q54*'Similarity coverage'!M53</f>
        <v>0.7628675071</v>
      </c>
      <c r="R54" s="68">
        <f>'Similarity average'!R54*'Similarity coverage'!N53</f>
        <v>0.8881992372</v>
      </c>
      <c r="S54" s="68">
        <f>'Similarity average'!S54*'Similarity coverage'!O53</f>
        <v>0.4842890078</v>
      </c>
      <c r="T54" s="68">
        <f>'Similarity average'!T54*'Similarity coverage'!P53</f>
        <v>0.878379931</v>
      </c>
      <c r="U54" s="68">
        <f>'Similarity average'!U54*'Similarity coverage'!Q53</f>
        <v>0.7733246486</v>
      </c>
      <c r="V54" s="68">
        <f>'Similarity average'!V54*'Similarity coverage'!R53</f>
        <v>0.544014797</v>
      </c>
      <c r="W54" s="68">
        <f>'Similarity average'!W54*'Similarity coverage'!S53</f>
        <v>0.5365548709</v>
      </c>
    </row>
    <row r="55">
      <c r="A55" s="82" t="s">
        <v>153</v>
      </c>
      <c r="B55" s="68" t="s">
        <v>137</v>
      </c>
      <c r="C55" s="68">
        <f t="shared" si="24"/>
        <v>0.03436736162</v>
      </c>
      <c r="D55" s="68">
        <f t="shared" si="25"/>
        <v>0.03550341975</v>
      </c>
      <c r="E55" s="7">
        <f t="shared" si="3"/>
        <v>0.7083673616</v>
      </c>
      <c r="F55" s="8">
        <f>(G55*'Dataset lengths'!$B$2+H55*'Dataset lengths'!$C$2+I55*'Dataset lengths'!$D$2+L55*'Dataset lengths'!$G$2+M55*'Dataset lengths'!$H$2+R55*'Dataset lengths'!$M$2+S55*'Dataset lengths'!$N$2+T55*'Dataset lengths'!$O$2+U55*'Dataset lengths'!$P$2+V55*'Dataset lengths'!$Q$2+W55*'Dataset lengths'!$R$2)/'Dataset lengths'!$A$7</f>
        <v>0.6535034197</v>
      </c>
      <c r="G55" s="68">
        <f>'Similarity average'!G55*'Similarity coverage'!C54</f>
        <v>0.5507063541</v>
      </c>
      <c r="H55" s="68">
        <f>'Similarity average'!H55*'Similarity coverage'!D54</f>
        <v>0.7267115597</v>
      </c>
      <c r="I55" s="68">
        <f>'Similarity average'!I55*'Similarity coverage'!E54</f>
        <v>0.7863114774</v>
      </c>
      <c r="J55" s="68">
        <f>'Similarity average'!J55*'Similarity coverage'!F54</f>
        <v>0.8489226106</v>
      </c>
      <c r="K55" s="68">
        <f>'Similarity average'!K55*'Similarity coverage'!G54</f>
        <v>0.8528128057</v>
      </c>
      <c r="L55" s="68">
        <f>'Similarity average'!L55*'Similarity coverage'!H54</f>
        <v>0.850590127</v>
      </c>
      <c r="M55" s="68">
        <f>'Similarity average'!M55*'Similarity coverage'!I54</f>
        <v>0.8109133045</v>
      </c>
      <c r="N55" s="68">
        <f>'Similarity average'!N55*'Similarity coverage'!J54</f>
        <v>0.7628205768</v>
      </c>
      <c r="O55" s="68">
        <f>'Similarity average'!O55*'Similarity coverage'!K54</f>
        <v>0.8467931095</v>
      </c>
      <c r="P55" s="68">
        <f>'Similarity average'!P55*'Similarity coverage'!L54</f>
        <v>0.7811466238</v>
      </c>
      <c r="Q55" s="68">
        <f>'Similarity average'!Q55*'Similarity coverage'!M54</f>
        <v>0.771756366</v>
      </c>
      <c r="R55" s="68">
        <f>'Similarity average'!R55*'Similarity coverage'!N54</f>
        <v>0.8908655833</v>
      </c>
      <c r="S55" s="68">
        <f>'Similarity average'!S55*'Similarity coverage'!O54</f>
        <v>0.4829455984</v>
      </c>
      <c r="T55" s="68">
        <f>'Similarity average'!T55*'Similarity coverage'!P54</f>
        <v>0.8757094068</v>
      </c>
      <c r="U55" s="68">
        <f>'Similarity average'!U55*'Similarity coverage'!Q54</f>
        <v>0.7418653347</v>
      </c>
      <c r="V55" s="68">
        <f>'Similarity average'!V55*'Similarity coverage'!R54</f>
        <v>0.5133153964</v>
      </c>
      <c r="W55" s="68">
        <f>'Similarity average'!W55*'Similarity coverage'!S54</f>
        <v>0.5621068354</v>
      </c>
    </row>
    <row r="56">
      <c r="A56" s="82" t="s">
        <v>153</v>
      </c>
      <c r="B56" s="68" t="s">
        <v>138</v>
      </c>
      <c r="C56" s="68">
        <f t="shared" si="24"/>
        <v>0.03096724752</v>
      </c>
      <c r="D56" s="68">
        <f t="shared" si="25"/>
        <v>0.03365670089</v>
      </c>
      <c r="E56" s="7">
        <f t="shared" si="3"/>
        <v>0.7049672475</v>
      </c>
      <c r="F56" s="8">
        <f>(G56*'Dataset lengths'!$B$2+H56*'Dataset lengths'!$C$2+I56*'Dataset lengths'!$D$2+L56*'Dataset lengths'!$G$2+M56*'Dataset lengths'!$H$2+R56*'Dataset lengths'!$M$2+S56*'Dataset lengths'!$N$2+T56*'Dataset lengths'!$O$2+U56*'Dataset lengths'!$P$2+V56*'Dataset lengths'!$Q$2+W56*'Dataset lengths'!$R$2)/'Dataset lengths'!$A$7</f>
        <v>0.6516567009</v>
      </c>
      <c r="G56" s="68">
        <f>'Similarity average'!G56*'Similarity coverage'!C55</f>
        <v>0.5632796483</v>
      </c>
      <c r="H56" s="68">
        <f>'Similarity average'!H56*'Similarity coverage'!D55</f>
        <v>0.6978773711</v>
      </c>
      <c r="I56" s="68">
        <f>'Similarity average'!I56*'Similarity coverage'!E55</f>
        <v>0.7571062302</v>
      </c>
      <c r="J56" s="68">
        <f>'Similarity average'!J56*'Similarity coverage'!F55</f>
        <v>0.8316076168</v>
      </c>
      <c r="K56" s="68">
        <f>'Similarity average'!K56*'Similarity coverage'!G55</f>
        <v>0.8354804011</v>
      </c>
      <c r="L56" s="68">
        <f>'Similarity average'!L56*'Similarity coverage'!H55</f>
        <v>0.8332423517</v>
      </c>
      <c r="M56" s="68">
        <f>'Similarity average'!M56*'Similarity coverage'!I55</f>
        <v>0.7958451932</v>
      </c>
      <c r="N56" s="68">
        <f>'Similarity average'!N56*'Similarity coverage'!J55</f>
        <v>0.7385675677</v>
      </c>
      <c r="O56" s="68">
        <f>'Similarity average'!O56*'Similarity coverage'!K55</f>
        <v>0.8358201467</v>
      </c>
      <c r="P56" s="68">
        <f>'Similarity average'!P56*'Similarity coverage'!L55</f>
        <v>0.7965384691</v>
      </c>
      <c r="Q56" s="68">
        <f>'Similarity average'!Q56*'Similarity coverage'!M55</f>
        <v>0.7309903235</v>
      </c>
      <c r="R56" s="68">
        <f>'Similarity average'!R56*'Similarity coverage'!N55</f>
        <v>0.879697527</v>
      </c>
      <c r="S56" s="68">
        <f>'Similarity average'!S56*'Similarity coverage'!O55</f>
        <v>0.4799430384</v>
      </c>
      <c r="T56" s="68">
        <f>'Similarity average'!T56*'Similarity coverage'!P55</f>
        <v>0.8899522027</v>
      </c>
      <c r="U56" s="68">
        <f>'Similarity average'!U56*'Similarity coverage'!Q55</f>
        <v>0.7921345828</v>
      </c>
      <c r="V56" s="68">
        <f>'Similarity average'!V56*'Similarity coverage'!R55</f>
        <v>0.5603515172</v>
      </c>
      <c r="W56" s="68">
        <f>'Similarity average'!W56*'Similarity coverage'!S55</f>
        <v>0.5052100602</v>
      </c>
    </row>
    <row r="57">
      <c r="A57" s="82" t="s">
        <v>155</v>
      </c>
      <c r="B57" s="68" t="s">
        <v>136</v>
      </c>
      <c r="C57" s="68">
        <f t="shared" si="24"/>
        <v>-0.008326801032</v>
      </c>
      <c r="D57" s="68">
        <f t="shared" si="25"/>
        <v>-0.01070530497</v>
      </c>
      <c r="E57" s="7">
        <f t="shared" si="3"/>
        <v>0.665673199</v>
      </c>
      <c r="F57" s="8">
        <f>(G57*'Dataset lengths'!$B$2+H57*'Dataset lengths'!$C$2+I57*'Dataset lengths'!$D$2+L57*'Dataset lengths'!$G$2+M57*'Dataset lengths'!$H$2+R57*'Dataset lengths'!$M$2+S57*'Dataset lengths'!$N$2+T57*'Dataset lengths'!$O$2+U57*'Dataset lengths'!$P$2+V57*'Dataset lengths'!$Q$2+W57*'Dataset lengths'!$R$2)/'Dataset lengths'!$A$7</f>
        <v>0.607294695</v>
      </c>
      <c r="G57" s="68">
        <f>'Similarity average'!G57*'Similarity coverage'!C56</f>
        <v>0.4976986932</v>
      </c>
      <c r="H57" s="68">
        <f>'Similarity average'!H57*'Similarity coverage'!D56</f>
        <v>0.7379675972</v>
      </c>
      <c r="I57" s="68">
        <f>'Similarity average'!I57*'Similarity coverage'!E56</f>
        <v>0.7691858146</v>
      </c>
      <c r="J57" s="68">
        <f>'Similarity average'!J57*'Similarity coverage'!F56</f>
        <v>0.83618825</v>
      </c>
      <c r="K57" s="68">
        <f>'Similarity average'!K57*'Similarity coverage'!G56</f>
        <v>0.836970171</v>
      </c>
      <c r="L57" s="68">
        <f>'Similarity average'!L57*'Similarity coverage'!H56</f>
        <v>0.8362828654</v>
      </c>
      <c r="M57" s="68">
        <f>'Similarity average'!M57*'Similarity coverage'!I56</f>
        <v>0.7788451434</v>
      </c>
      <c r="N57" s="68">
        <f>'Similarity average'!N57*'Similarity coverage'!J56</f>
        <v>0.7243068704</v>
      </c>
      <c r="O57" s="68">
        <f>'Similarity average'!O57*'Similarity coverage'!K56</f>
        <v>0.8351530754</v>
      </c>
      <c r="P57" s="68">
        <f>'Similarity average'!P57*'Similarity coverage'!L56</f>
        <v>0.7382565354</v>
      </c>
      <c r="Q57" s="68">
        <f>'Similarity average'!Q57*'Similarity coverage'!M56</f>
        <v>0.7548599586</v>
      </c>
      <c r="R57" s="68">
        <f>'Similarity average'!R57*'Similarity coverage'!N56</f>
        <v>0.8249937206</v>
      </c>
      <c r="S57" s="68">
        <f>'Similarity average'!S57*'Similarity coverage'!O56</f>
        <v>0.4694451391</v>
      </c>
      <c r="T57" s="68">
        <f>'Similarity average'!T57*'Similarity coverage'!P56</f>
        <v>0.8256370773</v>
      </c>
      <c r="U57" s="68">
        <f>'Similarity average'!U57*'Similarity coverage'!Q56</f>
        <v>0.6100973143</v>
      </c>
      <c r="V57" s="68">
        <f>'Similarity average'!V57*'Similarity coverage'!R56</f>
        <v>0.396751249</v>
      </c>
      <c r="W57" s="68">
        <f>'Similarity average'!W57*'Similarity coverage'!S56</f>
        <v>0.5755005746</v>
      </c>
    </row>
    <row r="58">
      <c r="A58" s="82" t="s">
        <v>155</v>
      </c>
      <c r="B58" s="68" t="s">
        <v>137</v>
      </c>
      <c r="C58" s="68">
        <f t="shared" si="24"/>
        <v>-0.002535971411</v>
      </c>
      <c r="D58" s="68">
        <f t="shared" si="25"/>
        <v>-0.003717207616</v>
      </c>
      <c r="E58" s="7">
        <f t="shared" si="3"/>
        <v>0.6714640286</v>
      </c>
      <c r="F58" s="8">
        <f>(G58*'Dataset lengths'!$B$2+H58*'Dataset lengths'!$C$2+I58*'Dataset lengths'!$D$2+L58*'Dataset lengths'!$G$2+M58*'Dataset lengths'!$H$2+R58*'Dataset lengths'!$M$2+S58*'Dataset lengths'!$N$2+T58*'Dataset lengths'!$O$2+U58*'Dataset lengths'!$P$2+V58*'Dataset lengths'!$Q$2+W58*'Dataset lengths'!$R$2)/'Dataset lengths'!$A$7</f>
        <v>0.6142827924</v>
      </c>
      <c r="G58" s="68">
        <f>'Similarity average'!G58*'Similarity coverage'!C57</f>
        <v>0.5019418522</v>
      </c>
      <c r="H58" s="68">
        <f>'Similarity average'!H58*'Similarity coverage'!D57</f>
        <v>0.739001188</v>
      </c>
      <c r="I58" s="68">
        <f>'Similarity average'!I58*'Similarity coverage'!E57</f>
        <v>0.7719229347</v>
      </c>
      <c r="J58" s="68">
        <f>'Similarity average'!J58*'Similarity coverage'!F57</f>
        <v>0.8395063077</v>
      </c>
      <c r="K58" s="68">
        <f>'Similarity average'!K58*'Similarity coverage'!G57</f>
        <v>0.8411228233</v>
      </c>
      <c r="L58" s="68">
        <f>'Similarity average'!L58*'Similarity coverage'!H57</f>
        <v>0.8400302251</v>
      </c>
      <c r="M58" s="68">
        <f>'Similarity average'!M58*'Similarity coverage'!I57</f>
        <v>0.7840036635</v>
      </c>
      <c r="N58" s="68">
        <f>'Similarity average'!N58*'Similarity coverage'!J57</f>
        <v>0.7319272735</v>
      </c>
      <c r="O58" s="68">
        <f>'Similarity average'!O58*'Similarity coverage'!K57</f>
        <v>0.8359456708</v>
      </c>
      <c r="P58" s="68">
        <f>'Similarity average'!P58*'Similarity coverage'!L57</f>
        <v>0.7357903554</v>
      </c>
      <c r="Q58" s="68">
        <f>'Similarity average'!Q58*'Similarity coverage'!M57</f>
        <v>0.7609601265</v>
      </c>
      <c r="R58" s="68">
        <f>'Similarity average'!R58*'Similarity coverage'!N57</f>
        <v>0.840663968</v>
      </c>
      <c r="S58" s="68">
        <f>'Similarity average'!S58*'Similarity coverage'!O57</f>
        <v>0.4704144854</v>
      </c>
      <c r="T58" s="68">
        <f>'Similarity average'!T58*'Similarity coverage'!P57</f>
        <v>0.8283076015</v>
      </c>
      <c r="U58" s="68">
        <f>'Similarity average'!U58*'Similarity coverage'!Q57</f>
        <v>0.6179621428</v>
      </c>
      <c r="V58" s="68">
        <f>'Similarity average'!V58*'Similarity coverage'!R57</f>
        <v>0.4084915813</v>
      </c>
      <c r="W58" s="68">
        <f>'Similarity average'!W58*'Similarity coverage'!S57</f>
        <v>0.583364672</v>
      </c>
    </row>
    <row r="59">
      <c r="A59" s="82" t="s">
        <v>155</v>
      </c>
      <c r="B59" s="68" t="s">
        <v>138</v>
      </c>
      <c r="C59" s="68">
        <f t="shared" si="24"/>
        <v>-0.01730088658</v>
      </c>
      <c r="D59" s="68">
        <f t="shared" si="25"/>
        <v>-0.02034764748</v>
      </c>
      <c r="E59" s="7">
        <f t="shared" si="3"/>
        <v>0.6566991134</v>
      </c>
      <c r="F59" s="8">
        <f>(G59*'Dataset lengths'!$B$2+H59*'Dataset lengths'!$C$2+I59*'Dataset lengths'!$D$2+L59*'Dataset lengths'!$G$2+M59*'Dataset lengths'!$H$2+R59*'Dataset lengths'!$M$2+S59*'Dataset lengths'!$N$2+T59*'Dataset lengths'!$O$2+U59*'Dataset lengths'!$P$2+V59*'Dataset lengths'!$Q$2+W59*'Dataset lengths'!$R$2)/'Dataset lengths'!$A$7</f>
        <v>0.5976523525</v>
      </c>
      <c r="G59" s="68">
        <f>'Similarity average'!G59*'Similarity coverage'!C58</f>
        <v>0.4922576586</v>
      </c>
      <c r="H59" s="68">
        <f>'Similarity average'!H59*'Similarity coverage'!D58</f>
        <v>0.7335903198</v>
      </c>
      <c r="I59" s="68">
        <f>'Similarity average'!I59*'Similarity coverage'!E58</f>
        <v>0.762914451</v>
      </c>
      <c r="J59" s="68">
        <f>'Similarity average'!J59*'Similarity coverage'!F58</f>
        <v>0.8293368346</v>
      </c>
      <c r="K59" s="68">
        <f>'Similarity average'!K59*'Similarity coverage'!G58</f>
        <v>0.8290189158</v>
      </c>
      <c r="L59" s="68">
        <f>'Similarity average'!L59*'Similarity coverage'!H58</f>
        <v>0.829130419</v>
      </c>
      <c r="M59" s="68">
        <f>'Similarity average'!M59*'Similarity coverage'!I58</f>
        <v>0.7686324548</v>
      </c>
      <c r="N59" s="68">
        <f>'Similarity average'!N59*'Similarity coverage'!J58</f>
        <v>0.7121091261</v>
      </c>
      <c r="O59" s="68">
        <f>'Similarity average'!O59*'Similarity coverage'!K58</f>
        <v>0.828358991</v>
      </c>
      <c r="P59" s="68">
        <f>'Similarity average'!P59*'Similarity coverage'!L58</f>
        <v>0.7348755902</v>
      </c>
      <c r="Q59" s="68">
        <f>'Similarity average'!Q59*'Similarity coverage'!M58</f>
        <v>0.7441004716</v>
      </c>
      <c r="R59" s="68">
        <f>'Similarity average'!R59*'Similarity coverage'!N58</f>
        <v>0.7992481817</v>
      </c>
      <c r="S59" s="68">
        <f>'Similarity average'!S59*'Similarity coverage'!O58</f>
        <v>0.4683430608</v>
      </c>
      <c r="T59" s="68">
        <f>'Similarity average'!T59*'Similarity coverage'!P58</f>
        <v>0.8169578735</v>
      </c>
      <c r="U59" s="68">
        <f>'Similarity average'!U59*'Similarity coverage'!Q58</f>
        <v>0.6049270445</v>
      </c>
      <c r="V59" s="68">
        <f>'Similarity average'!V59*'Similarity coverage'!R58</f>
        <v>0.3832666542</v>
      </c>
      <c r="W59" s="68">
        <f>'Similarity average'!W59*'Similarity coverage'!S58</f>
        <v>0.5644221297</v>
      </c>
    </row>
    <row r="60">
      <c r="A60" s="82" t="s">
        <v>156</v>
      </c>
      <c r="B60" s="68" t="s">
        <v>136</v>
      </c>
      <c r="C60" s="68">
        <f t="shared" si="24"/>
        <v>-0.01555828124</v>
      </c>
      <c r="D60" s="68">
        <f t="shared" si="25"/>
        <v>-0.0225339252</v>
      </c>
      <c r="E60" s="7">
        <f t="shared" si="3"/>
        <v>0.6584417188</v>
      </c>
      <c r="F60" s="8">
        <f>(G60*'Dataset lengths'!$B$2+H60*'Dataset lengths'!$C$2+I60*'Dataset lengths'!$D$2+L60*'Dataset lengths'!$G$2+M60*'Dataset lengths'!$H$2+R60*'Dataset lengths'!$M$2+S60*'Dataset lengths'!$N$2+T60*'Dataset lengths'!$O$2+U60*'Dataset lengths'!$P$2+V60*'Dataset lengths'!$Q$2+W60*'Dataset lengths'!$R$2)/'Dataset lengths'!$A$7</f>
        <v>0.5954660748</v>
      </c>
      <c r="G60" s="68">
        <f>'Similarity average'!G60*'Similarity coverage'!C59</f>
        <v>0.4669668213</v>
      </c>
      <c r="H60" s="68">
        <f>'Similarity average'!H60*'Similarity coverage'!D59</f>
        <v>0.7526569229</v>
      </c>
      <c r="I60" s="68">
        <f>'Similarity average'!I60*'Similarity coverage'!E59</f>
        <v>0.7545408461</v>
      </c>
      <c r="J60" s="68">
        <f>'Similarity average'!J60*'Similarity coverage'!F59</f>
        <v>0.8302148417</v>
      </c>
      <c r="K60" s="68">
        <f>'Similarity average'!K60*'Similarity coverage'!G59</f>
        <v>0.8325765401</v>
      </c>
      <c r="L60" s="68">
        <f>'Similarity average'!L60*'Similarity coverage'!H59</f>
        <v>0.8309417114</v>
      </c>
      <c r="M60" s="68">
        <f>'Similarity average'!M60*'Similarity coverage'!I59</f>
        <v>0.7832287328</v>
      </c>
      <c r="N60" s="68">
        <f>'Similarity average'!N60*'Similarity coverage'!J59</f>
        <v>0.727414798</v>
      </c>
      <c r="O60" s="68">
        <f>'Similarity average'!O60*'Similarity coverage'!K59</f>
        <v>0.8175517201</v>
      </c>
      <c r="P60" s="68">
        <f>'Similarity average'!P60*'Similarity coverage'!L59</f>
        <v>0.751438536</v>
      </c>
      <c r="Q60" s="68">
        <f>'Similarity average'!Q60*'Similarity coverage'!M59</f>
        <v>0.7507646781</v>
      </c>
      <c r="R60" s="68">
        <f>'Similarity average'!R60*'Similarity coverage'!N59</f>
        <v>0.794767846</v>
      </c>
      <c r="S60" s="68">
        <f>'Similarity average'!S60*'Similarity coverage'!O59</f>
        <v>0.4842789523</v>
      </c>
      <c r="T60" s="68">
        <f>'Similarity average'!T60*'Similarity coverage'!P59</f>
        <v>0.8058306892</v>
      </c>
      <c r="U60" s="68">
        <f>'Similarity average'!U60*'Similarity coverage'!Q59</f>
        <v>0.6259746933</v>
      </c>
      <c r="V60" s="68">
        <f>'Similarity average'!V60*'Similarity coverage'!R59</f>
        <v>0.3796476902</v>
      </c>
      <c r="W60" s="68">
        <f>'Similarity average'!W60*'Similarity coverage'!S59</f>
        <v>0.564024001</v>
      </c>
    </row>
    <row r="61">
      <c r="A61" s="82" t="s">
        <v>156</v>
      </c>
      <c r="B61" s="68" t="s">
        <v>137</v>
      </c>
      <c r="C61" s="68">
        <f t="shared" si="24"/>
        <v>-0.004610105217</v>
      </c>
      <c r="D61" s="68">
        <f t="shared" si="25"/>
        <v>-0.01086057035</v>
      </c>
      <c r="E61" s="7">
        <f t="shared" si="3"/>
        <v>0.6693898948</v>
      </c>
      <c r="F61" s="8">
        <f>(G61*'Dataset lengths'!$B$2+H61*'Dataset lengths'!$C$2+I61*'Dataset lengths'!$D$2+L61*'Dataset lengths'!$G$2+M61*'Dataset lengths'!$H$2+R61*'Dataset lengths'!$M$2+S61*'Dataset lengths'!$N$2+T61*'Dataset lengths'!$O$2+U61*'Dataset lengths'!$P$2+V61*'Dataset lengths'!$Q$2+W61*'Dataset lengths'!$R$2)/'Dataset lengths'!$A$7</f>
        <v>0.6071394296</v>
      </c>
      <c r="G61" s="68">
        <f>'Similarity average'!G61*'Similarity coverage'!C60</f>
        <v>0.481862367</v>
      </c>
      <c r="H61" s="68">
        <f>'Similarity average'!H61*'Similarity coverage'!D60</f>
        <v>0.7501437641</v>
      </c>
      <c r="I61" s="68">
        <f>'Similarity average'!I61*'Similarity coverage'!E60</f>
        <v>0.762229667</v>
      </c>
      <c r="J61" s="68">
        <f>'Similarity average'!J61*'Similarity coverage'!F60</f>
        <v>0.8366195449</v>
      </c>
      <c r="K61" s="68">
        <f>'Similarity average'!K61*'Similarity coverage'!G60</f>
        <v>0.8400095502</v>
      </c>
      <c r="L61" s="68">
        <f>'Similarity average'!L61*'Similarity coverage'!H60</f>
        <v>0.8377667974</v>
      </c>
      <c r="M61" s="68">
        <f>'Similarity average'!M61*'Similarity coverage'!I60</f>
        <v>0.7898934639</v>
      </c>
      <c r="N61" s="68">
        <f>'Similarity average'!N61*'Similarity coverage'!J60</f>
        <v>0.7377850554</v>
      </c>
      <c r="O61" s="68">
        <f>'Similarity average'!O61*'Similarity coverage'!K60</f>
        <v>0.8283934205</v>
      </c>
      <c r="P61" s="68">
        <f>'Similarity average'!P61*'Similarity coverage'!L60</f>
        <v>0.7484211513</v>
      </c>
      <c r="Q61" s="68">
        <f>'Similarity average'!Q61*'Similarity coverage'!M60</f>
        <v>0.7620559516</v>
      </c>
      <c r="R61" s="68">
        <f>'Similarity average'!R61*'Similarity coverage'!N60</f>
        <v>0.8287528315</v>
      </c>
      <c r="S61" s="68">
        <f>'Similarity average'!S61*'Similarity coverage'!O60</f>
        <v>0.4802306245</v>
      </c>
      <c r="T61" s="68">
        <f>'Similarity average'!T61*'Similarity coverage'!P60</f>
        <v>0.8327584752</v>
      </c>
      <c r="U61" s="68">
        <f>'Similarity average'!U61*'Similarity coverage'!Q60</f>
        <v>0.6267242456</v>
      </c>
      <c r="V61" s="68">
        <f>'Similarity average'!V61*'Similarity coverage'!R60</f>
        <v>0.3981398206</v>
      </c>
      <c r="W61" s="68">
        <f>'Similarity average'!W61*'Similarity coverage'!S60</f>
        <v>0.5747867858</v>
      </c>
    </row>
    <row r="62">
      <c r="A62" s="82" t="s">
        <v>156</v>
      </c>
      <c r="B62" s="68" t="s">
        <v>138</v>
      </c>
      <c r="C62" s="68">
        <f t="shared" si="24"/>
        <v>-0.02863386598</v>
      </c>
      <c r="D62" s="68">
        <f t="shared" si="25"/>
        <v>-0.03708436257</v>
      </c>
      <c r="E62" s="7">
        <f t="shared" si="3"/>
        <v>0.645366134</v>
      </c>
      <c r="F62" s="8">
        <f>(G62*'Dataset lengths'!$B$2+H62*'Dataset lengths'!$C$2+I62*'Dataset lengths'!$D$2+L62*'Dataset lengths'!$G$2+M62*'Dataset lengths'!$H$2+R62*'Dataset lengths'!$M$2+S62*'Dataset lengths'!$N$2+T62*'Dataset lengths'!$O$2+U62*'Dataset lengths'!$P$2+V62*'Dataset lengths'!$Q$2+W62*'Dataset lengths'!$R$2)/'Dataset lengths'!$A$7</f>
        <v>0.5809156374</v>
      </c>
      <c r="G62" s="68">
        <f>'Similarity average'!G62*'Similarity coverage'!C61</f>
        <v>0.4514531038</v>
      </c>
      <c r="H62" s="68">
        <f>'Similarity average'!H62*'Similarity coverage'!D61</f>
        <v>0.753085132</v>
      </c>
      <c r="I62" s="68">
        <f>'Similarity average'!I62*'Similarity coverage'!E61</f>
        <v>0.7434903557</v>
      </c>
      <c r="J62" s="68">
        <f>'Similarity average'!J62*'Similarity coverage'!F61</f>
        <v>0.819376151</v>
      </c>
      <c r="K62" s="68">
        <f>'Similarity average'!K62*'Similarity coverage'!G61</f>
        <v>0.8212085266</v>
      </c>
      <c r="L62" s="68">
        <f>'Similarity average'!L62*'Similarity coverage'!H61</f>
        <v>0.8199932815</v>
      </c>
      <c r="M62" s="68">
        <f>'Similarity average'!M62*'Similarity coverage'!I61</f>
        <v>0.7733683847</v>
      </c>
      <c r="N62" s="68">
        <f>'Similarity average'!N62*'Similarity coverage'!J61</f>
        <v>0.7184269667</v>
      </c>
      <c r="O62" s="68">
        <f>'Similarity average'!O62*'Similarity coverage'!K61</f>
        <v>0.8042597882</v>
      </c>
      <c r="P62" s="68">
        <f>'Similarity average'!P62*'Similarity coverage'!L61</f>
        <v>0.7438439747</v>
      </c>
      <c r="Q62" s="68">
        <f>'Similarity average'!Q62*'Similarity coverage'!M61</f>
        <v>0.7410425121</v>
      </c>
      <c r="R62" s="68">
        <f>'Similarity average'!R62*'Similarity coverage'!N61</f>
        <v>0.7672738834</v>
      </c>
      <c r="S62" s="68">
        <f>'Similarity average'!S62*'Similarity coverage'!O61</f>
        <v>0.4840577322</v>
      </c>
      <c r="T62" s="68">
        <f>'Similarity average'!T62*'Similarity coverage'!P61</f>
        <v>0.7875821069</v>
      </c>
      <c r="U62" s="68">
        <f>'Similarity average'!U62*'Similarity coverage'!Q61</f>
        <v>0.6094106806</v>
      </c>
      <c r="V62" s="68">
        <f>'Similarity average'!V62*'Similarity coverage'!R61</f>
        <v>0.3591960054</v>
      </c>
      <c r="W62" s="68">
        <f>'Similarity average'!W62*'Similarity coverage'!S61</f>
        <v>0.5501168082</v>
      </c>
    </row>
    <row r="63">
      <c r="A63" s="82" t="s">
        <v>157</v>
      </c>
      <c r="B63" s="68" t="s">
        <v>136</v>
      </c>
      <c r="C63" s="68">
        <f t="shared" si="24"/>
        <v>-0.008740271835</v>
      </c>
      <c r="D63" s="68">
        <f t="shared" si="25"/>
        <v>-0.01834860653</v>
      </c>
      <c r="E63" s="7">
        <f t="shared" si="3"/>
        <v>0.6652597282</v>
      </c>
      <c r="F63" s="8">
        <f>(G63*'Dataset lengths'!$B$2+H63*'Dataset lengths'!$C$2+I63*'Dataset lengths'!$D$2+L63*'Dataset lengths'!$G$2+M63*'Dataset lengths'!$H$2+R63*'Dataset lengths'!$M$2+S63*'Dataset lengths'!$N$2+T63*'Dataset lengths'!$O$2+U63*'Dataset lengths'!$P$2+V63*'Dataset lengths'!$Q$2+W63*'Dataset lengths'!$R$2)/'Dataset lengths'!$A$7</f>
        <v>0.5996513935</v>
      </c>
      <c r="G63" s="68">
        <f>'Similarity average'!G63*'Similarity coverage'!C62</f>
        <v>0.4877536371</v>
      </c>
      <c r="H63" s="68">
        <f>'Similarity average'!H63*'Similarity coverage'!D62</f>
        <v>0.7253680439</v>
      </c>
      <c r="I63" s="68">
        <f>'Similarity average'!I63*'Similarity coverage'!E62</f>
        <v>0.756913194</v>
      </c>
      <c r="J63" s="68">
        <f>'Similarity average'!J63*'Similarity coverage'!F62</f>
        <v>0.8314588571</v>
      </c>
      <c r="K63" s="68">
        <f>'Similarity average'!K63*'Similarity coverage'!G62</f>
        <v>0.8336104012</v>
      </c>
      <c r="L63" s="68">
        <f>'Similarity average'!L63*'Similarity coverage'!H62</f>
        <v>0.8322908561</v>
      </c>
      <c r="M63" s="68">
        <f>'Similarity average'!M63*'Similarity coverage'!I62</f>
        <v>0.8037759217</v>
      </c>
      <c r="N63" s="68">
        <f>'Similarity average'!N63*'Similarity coverage'!J62</f>
        <v>0.7528593856</v>
      </c>
      <c r="O63" s="68">
        <f>'Similarity average'!O63*'Similarity coverage'!K62</f>
        <v>0.8399531191</v>
      </c>
      <c r="P63" s="68">
        <f>'Similarity average'!P63*'Similarity coverage'!L62</f>
        <v>0.7718984485</v>
      </c>
      <c r="Q63" s="68">
        <f>'Similarity average'!Q63*'Similarity coverage'!M62</f>
        <v>0.7504534068</v>
      </c>
      <c r="R63" s="68">
        <f>'Similarity average'!R63*'Similarity coverage'!N62</f>
        <v>0.8600277604</v>
      </c>
      <c r="S63" s="68">
        <f>'Similarity average'!S63*'Similarity coverage'!O62</f>
        <v>0.4224982119</v>
      </c>
      <c r="T63" s="68">
        <f>'Similarity average'!T63*'Similarity coverage'!P62</f>
        <v>0.8910649211</v>
      </c>
      <c r="U63" s="68">
        <f>'Similarity average'!U63*'Similarity coverage'!Q62</f>
        <v>0.5852526631</v>
      </c>
      <c r="V63" s="68">
        <f>'Similarity average'!V63*'Similarity coverage'!R62</f>
        <v>0.3863882798</v>
      </c>
      <c r="W63" s="68">
        <f>'Similarity average'!W63*'Similarity coverage'!S62</f>
        <v>0.5665235207</v>
      </c>
    </row>
    <row r="64">
      <c r="A64" s="82" t="s">
        <v>157</v>
      </c>
      <c r="B64" s="68" t="s">
        <v>137</v>
      </c>
      <c r="C64" s="68">
        <f t="shared" si="24"/>
        <v>-0.000212882984</v>
      </c>
      <c r="D64" s="68">
        <f t="shared" si="25"/>
        <v>-0.006809098433</v>
      </c>
      <c r="E64" s="7">
        <f t="shared" si="3"/>
        <v>0.673787117</v>
      </c>
      <c r="F64" s="8">
        <f>(G64*'Dataset lengths'!$B$2+H64*'Dataset lengths'!$C$2+I64*'Dataset lengths'!$D$2+L64*'Dataset lengths'!$G$2+M64*'Dataset lengths'!$H$2+R64*'Dataset lengths'!$M$2+S64*'Dataset lengths'!$N$2+T64*'Dataset lengths'!$O$2+U64*'Dataset lengths'!$P$2+V64*'Dataset lengths'!$Q$2+W64*'Dataset lengths'!$R$2)/'Dataset lengths'!$A$7</f>
        <v>0.6111909016</v>
      </c>
      <c r="G64" s="68">
        <f>'Similarity average'!G64*'Similarity coverage'!C63</f>
        <v>0.4974212988</v>
      </c>
      <c r="H64" s="68">
        <f>'Similarity average'!H64*'Similarity coverage'!D63</f>
        <v>0.7306631662</v>
      </c>
      <c r="I64" s="68">
        <f>'Similarity average'!I64*'Similarity coverage'!E63</f>
        <v>0.7650278988</v>
      </c>
      <c r="J64" s="68">
        <f>'Similarity average'!J64*'Similarity coverage'!F63</f>
        <v>0.8379407234</v>
      </c>
      <c r="K64" s="68">
        <f>'Similarity average'!K64*'Similarity coverage'!G63</f>
        <v>0.8413423088</v>
      </c>
      <c r="L64" s="68">
        <f>'Similarity average'!L64*'Similarity coverage'!H63</f>
        <v>0.839204229</v>
      </c>
      <c r="M64" s="68">
        <f>'Similarity average'!M64*'Similarity coverage'!I63</f>
        <v>0.8047819266</v>
      </c>
      <c r="N64" s="68">
        <f>'Similarity average'!N64*'Similarity coverage'!J63</f>
        <v>0.7552309192</v>
      </c>
      <c r="O64" s="68">
        <f>'Similarity average'!O64*'Similarity coverage'!K63</f>
        <v>0.8452301545</v>
      </c>
      <c r="P64" s="68">
        <f>'Similarity average'!P64*'Similarity coverage'!L63</f>
        <v>0.7635918447</v>
      </c>
      <c r="Q64" s="68">
        <f>'Similarity average'!Q64*'Similarity coverage'!M63</f>
        <v>0.7629320116</v>
      </c>
      <c r="R64" s="68">
        <f>'Similarity average'!R64*'Similarity coverage'!N63</f>
        <v>0.8689228659</v>
      </c>
      <c r="S64" s="68">
        <f>'Similarity average'!S64*'Similarity coverage'!O63</f>
        <v>0.431240428</v>
      </c>
      <c r="T64" s="68">
        <f>'Similarity average'!T64*'Similarity coverage'!P63</f>
        <v>0.8888394843</v>
      </c>
      <c r="U64" s="68">
        <f>'Similarity average'!U64*'Similarity coverage'!Q63</f>
        <v>0.602916384</v>
      </c>
      <c r="V64" s="68">
        <f>'Similarity average'!V64*'Similarity coverage'!R63</f>
        <v>0.4051346058</v>
      </c>
      <c r="W64" s="68">
        <f>'Similarity average'!W64*'Similarity coverage'!S63</f>
        <v>0.5775059997</v>
      </c>
    </row>
    <row r="65">
      <c r="A65" s="82" t="s">
        <v>157</v>
      </c>
      <c r="B65" s="68" t="s">
        <v>138</v>
      </c>
      <c r="C65" s="68">
        <f t="shared" si="24"/>
        <v>-0.02606792469</v>
      </c>
      <c r="D65" s="68">
        <f t="shared" si="25"/>
        <v>-0.03619119556</v>
      </c>
      <c r="E65" s="7">
        <f t="shared" si="3"/>
        <v>0.6479320753</v>
      </c>
      <c r="F65" s="8">
        <f>(G65*'Dataset lengths'!$B$2+H65*'Dataset lengths'!$C$2+I65*'Dataset lengths'!$D$2+L65*'Dataset lengths'!$G$2+M65*'Dataset lengths'!$H$2+R65*'Dataset lengths'!$M$2+S65*'Dataset lengths'!$N$2+T65*'Dataset lengths'!$O$2+U65*'Dataset lengths'!$P$2+V65*'Dataset lengths'!$Q$2+W65*'Dataset lengths'!$R$2)/'Dataset lengths'!$A$7</f>
        <v>0.5818088044</v>
      </c>
      <c r="G65" s="68">
        <f>'Similarity average'!G65*'Similarity coverage'!C64</f>
        <v>0.4724166905</v>
      </c>
      <c r="H65" s="68">
        <f>'Similarity average'!H65*'Similarity coverage'!D64</f>
        <v>0.7130177505</v>
      </c>
      <c r="I65" s="68">
        <f>'Similarity average'!I65*'Similarity coverage'!E64</f>
        <v>0.7417745924</v>
      </c>
      <c r="J65" s="68">
        <f>'Similarity average'!J65*'Similarity coverage'!F64</f>
        <v>0.8193781669</v>
      </c>
      <c r="K65" s="68">
        <f>'Similarity average'!K65*'Similarity coverage'!G64</f>
        <v>0.8187948634</v>
      </c>
      <c r="L65" s="68">
        <f>'Similarity average'!L65*'Similarity coverage'!H64</f>
        <v>0.8193263024</v>
      </c>
      <c r="M65" s="68">
        <f>'Similarity average'!M65*'Similarity coverage'!I64</f>
        <v>0.797190989</v>
      </c>
      <c r="N65" s="68">
        <f>'Similarity average'!N65*'Similarity coverage'!J64</f>
        <v>0.7421767982</v>
      </c>
      <c r="O65" s="68">
        <f>'Similarity average'!O65*'Similarity coverage'!K64</f>
        <v>0.832278931</v>
      </c>
      <c r="P65" s="68">
        <f>'Similarity average'!P65*'Similarity coverage'!L64</f>
        <v>0.7770134266</v>
      </c>
      <c r="Q65" s="68">
        <f>'Similarity average'!Q65*'Similarity coverage'!M64</f>
        <v>0.7302597735</v>
      </c>
      <c r="R65" s="68">
        <f>'Similarity average'!R65*'Similarity coverage'!N64</f>
        <v>0.8391122419</v>
      </c>
      <c r="S65" s="68">
        <f>'Similarity average'!S65*'Similarity coverage'!O64</f>
        <v>0.3963258631</v>
      </c>
      <c r="T65" s="68">
        <f>'Similarity average'!T65*'Similarity coverage'!P64</f>
        <v>0.8725937951</v>
      </c>
      <c r="U65" s="68">
        <f>'Similarity average'!U65*'Similarity coverage'!Q64</f>
        <v>0.5644320684</v>
      </c>
      <c r="V65" s="68">
        <f>'Similarity average'!V65*'Similarity coverage'!R64</f>
        <v>0.3614315829</v>
      </c>
      <c r="W65" s="68">
        <f>'Similarity average'!W65*'Similarity coverage'!S64</f>
        <v>0.5496309521</v>
      </c>
    </row>
    <row r="66">
      <c r="A66" s="73" t="s">
        <v>158</v>
      </c>
      <c r="B66" s="68" t="s">
        <v>136</v>
      </c>
      <c r="C66" s="68">
        <f t="shared" ref="C66:C68" si="26">E66-0.614</f>
        <v>0.03853037337</v>
      </c>
      <c r="D66" s="68">
        <f t="shared" ref="D66:D68" si="27">F66-0.568</f>
        <v>0.03189646115</v>
      </c>
      <c r="E66" s="7">
        <f t="shared" si="3"/>
        <v>0.6525303734</v>
      </c>
      <c r="F66" s="8">
        <f>(G66*'Dataset lengths'!$B$2+H66*'Dataset lengths'!$C$2+I66*'Dataset lengths'!$D$2+L66*'Dataset lengths'!$G$2+M66*'Dataset lengths'!$H$2+R66*'Dataset lengths'!$M$2+S66*'Dataset lengths'!$N$2+T66*'Dataset lengths'!$O$2+U66*'Dataset lengths'!$P$2+V66*'Dataset lengths'!$Q$2+W66*'Dataset lengths'!$R$2)/'Dataset lengths'!$A$7</f>
        <v>0.5998964612</v>
      </c>
      <c r="G66" s="68">
        <f>'Similarity average'!G66*'Similarity coverage'!C65</f>
        <v>0.5463786461</v>
      </c>
      <c r="H66" s="68">
        <f>'Similarity average'!H66*'Similarity coverage'!D65</f>
        <v>0.6315605396</v>
      </c>
      <c r="I66" s="68">
        <f>'Similarity average'!I66*'Similarity coverage'!E65</f>
        <v>0.6995787663</v>
      </c>
      <c r="J66" s="68">
        <f>'Similarity average'!J66*'Similarity coverage'!F65</f>
        <v>0.7850680457</v>
      </c>
      <c r="K66" s="68">
        <f>'Similarity average'!K66*'Similarity coverage'!G65</f>
        <v>0.7907389356</v>
      </c>
      <c r="L66" s="68">
        <f>'Similarity average'!L66*'Similarity coverage'!H65</f>
        <v>0.7872234452</v>
      </c>
      <c r="M66" s="68">
        <f>'Similarity average'!M66*'Similarity coverage'!I65</f>
        <v>0.7585526272</v>
      </c>
      <c r="N66" s="68">
        <f>'Similarity average'!N66*'Similarity coverage'!J65</f>
        <v>0.6782005068</v>
      </c>
      <c r="O66" s="68">
        <f>'Similarity average'!O66*'Similarity coverage'!K65</f>
        <v>0.8221817681</v>
      </c>
      <c r="P66" s="68">
        <f>'Similarity average'!P66*'Similarity coverage'!L65</f>
        <v>0.7770971963</v>
      </c>
      <c r="Q66" s="68">
        <f>'Similarity average'!Q66*'Similarity coverage'!M65</f>
        <v>0.674968236</v>
      </c>
      <c r="R66" s="68">
        <f>'Similarity average'!R66*'Similarity coverage'!N65</f>
        <v>0.8565964789</v>
      </c>
      <c r="S66" s="68">
        <f>'Similarity average'!S66*'Similarity coverage'!O65</f>
        <v>0.3000066319</v>
      </c>
      <c r="T66" s="68">
        <f>'Similarity average'!T66*'Similarity coverage'!P65</f>
        <v>0.8828308047</v>
      </c>
      <c r="U66" s="68">
        <f>'Similarity average'!U66*'Similarity coverage'!Q65</f>
        <v>0.8150944108</v>
      </c>
      <c r="V66" s="68">
        <f>'Similarity average'!V66*'Similarity coverage'!R65</f>
        <v>0.5653294983</v>
      </c>
      <c r="W66" s="68">
        <f>'Similarity average'!W66*'Similarity coverage'!S65</f>
        <v>0.3346822581</v>
      </c>
    </row>
    <row r="67">
      <c r="A67" s="73" t="s">
        <v>158</v>
      </c>
      <c r="B67" s="68" t="s">
        <v>137</v>
      </c>
      <c r="C67" s="68">
        <f t="shared" si="26"/>
        <v>0.03904938726</v>
      </c>
      <c r="D67" s="68">
        <f t="shared" si="27"/>
        <v>0.03303631019</v>
      </c>
      <c r="E67" s="7">
        <f t="shared" si="3"/>
        <v>0.6530493873</v>
      </c>
      <c r="F67" s="8">
        <f>(G67*'Dataset lengths'!$B$2+H67*'Dataset lengths'!$C$2+I67*'Dataset lengths'!$D$2+L67*'Dataset lengths'!$G$2+M67*'Dataset lengths'!$H$2+R67*'Dataset lengths'!$M$2+S67*'Dataset lengths'!$N$2+T67*'Dataset lengths'!$O$2+U67*'Dataset lengths'!$P$2+V67*'Dataset lengths'!$Q$2+W67*'Dataset lengths'!$R$2)/'Dataset lengths'!$A$7</f>
        <v>0.6010363102</v>
      </c>
      <c r="G67" s="68">
        <f>'Similarity average'!G67*'Similarity coverage'!C66</f>
        <v>0.5476090558</v>
      </c>
      <c r="H67" s="68">
        <f>'Similarity average'!H67*'Similarity coverage'!D66</f>
        <v>0.6307812852</v>
      </c>
      <c r="I67" s="68">
        <f>'Similarity average'!I67*'Similarity coverage'!E66</f>
        <v>0.699530864</v>
      </c>
      <c r="J67" s="68">
        <f>'Similarity average'!J67*'Similarity coverage'!F66</f>
        <v>0.785454865</v>
      </c>
      <c r="K67" s="68">
        <f>'Similarity average'!K67*'Similarity coverage'!G66</f>
        <v>0.7912532853</v>
      </c>
      <c r="L67" s="68">
        <f>'Similarity average'!L67*'Similarity coverage'!H66</f>
        <v>0.7876908692</v>
      </c>
      <c r="M67" s="68">
        <f>'Similarity average'!M67*'Similarity coverage'!I66</f>
        <v>0.7612037057</v>
      </c>
      <c r="N67" s="68">
        <f>'Similarity average'!N67*'Similarity coverage'!J66</f>
        <v>0.6793692136</v>
      </c>
      <c r="O67" s="68">
        <f>'Similarity average'!O67*'Similarity coverage'!K66</f>
        <v>0.8258693091</v>
      </c>
      <c r="P67" s="68">
        <f>'Similarity average'!P67*'Similarity coverage'!L66</f>
        <v>0.7778980347</v>
      </c>
      <c r="Q67" s="68">
        <f>'Similarity average'!Q67*'Similarity coverage'!M66</f>
        <v>0.6751955015</v>
      </c>
      <c r="R67" s="68">
        <f>'Similarity average'!R67*'Similarity coverage'!N66</f>
        <v>0.8562686494</v>
      </c>
      <c r="S67" s="68">
        <f>'Similarity average'!S67*'Similarity coverage'!O66</f>
        <v>0.3028382492</v>
      </c>
      <c r="T67" s="68">
        <f>'Similarity average'!T67*'Similarity coverage'!P66</f>
        <v>0.8777122999</v>
      </c>
      <c r="U67" s="68">
        <f>'Similarity average'!U67*'Similarity coverage'!Q66</f>
        <v>0.8151409158</v>
      </c>
      <c r="V67" s="68">
        <f>'Similarity average'!V67*'Similarity coverage'!R66</f>
        <v>0.5651088746</v>
      </c>
      <c r="W67" s="68">
        <f>'Similarity average'!W67*'Similarity coverage'!S66</f>
        <v>0.339658491</v>
      </c>
    </row>
    <row r="68">
      <c r="A68" s="73" t="s">
        <v>158</v>
      </c>
      <c r="B68" s="68" t="s">
        <v>138</v>
      </c>
      <c r="C68" s="68">
        <f t="shared" si="26"/>
        <v>0.03239188778</v>
      </c>
      <c r="D68" s="68">
        <f t="shared" si="27"/>
        <v>0.0274526591</v>
      </c>
      <c r="E68" s="7">
        <f t="shared" si="3"/>
        <v>0.6463918878</v>
      </c>
      <c r="F68" s="8">
        <f>(G68*'Dataset lengths'!$B$2+H68*'Dataset lengths'!$C$2+I68*'Dataset lengths'!$D$2+L68*'Dataset lengths'!$G$2+M68*'Dataset lengths'!$H$2+R68*'Dataset lengths'!$M$2+S68*'Dataset lengths'!$N$2+T68*'Dataset lengths'!$O$2+U68*'Dataset lengths'!$P$2+V68*'Dataset lengths'!$Q$2+W68*'Dataset lengths'!$R$2)/'Dataset lengths'!$A$7</f>
        <v>0.5954526591</v>
      </c>
      <c r="G68" s="68">
        <f>'Similarity average'!G68*'Similarity coverage'!C67</f>
        <v>0.5426159517</v>
      </c>
      <c r="H68" s="68">
        <f>'Similarity average'!H68*'Similarity coverage'!D67</f>
        <v>0.6297416025</v>
      </c>
      <c r="I68" s="68">
        <f>'Similarity average'!I68*'Similarity coverage'!E67</f>
        <v>0.6966795717</v>
      </c>
      <c r="J68" s="68">
        <f>'Similarity average'!J68*'Similarity coverage'!F67</f>
        <v>0.7802679502</v>
      </c>
      <c r="K68" s="68">
        <f>'Similarity average'!K68*'Similarity coverage'!G67</f>
        <v>0.7857347976</v>
      </c>
      <c r="L68" s="68">
        <f>'Similarity average'!L68*'Similarity coverage'!H67</f>
        <v>0.7823262251</v>
      </c>
      <c r="M68" s="68">
        <f>'Similarity average'!M68*'Similarity coverage'!I67</f>
        <v>0.7513328542</v>
      </c>
      <c r="N68" s="68">
        <f>'Similarity average'!N68*'Similarity coverage'!J67</f>
        <v>0.6700431809</v>
      </c>
      <c r="O68" s="68">
        <f>'Similarity average'!O68*'Similarity coverage'!K67</f>
        <v>0.8164413693</v>
      </c>
      <c r="P68" s="68">
        <f>'Similarity average'!P68*'Similarity coverage'!L67</f>
        <v>0.772270386</v>
      </c>
      <c r="Q68" s="68">
        <f>'Similarity average'!Q68*'Similarity coverage'!M67</f>
        <v>0.6607960152</v>
      </c>
      <c r="R68" s="68">
        <f>'Similarity average'!R68*'Similarity coverage'!N67</f>
        <v>0.8486630064</v>
      </c>
      <c r="S68" s="68">
        <f>'Similarity average'!S68*'Similarity coverage'!O67</f>
        <v>0.2906530439</v>
      </c>
      <c r="T68" s="68">
        <f>'Similarity average'!T68*'Similarity coverage'!P67</f>
        <v>0.8719261641</v>
      </c>
      <c r="U68" s="68">
        <f>'Similarity average'!U68*'Similarity coverage'!Q67</f>
        <v>0.8054213556</v>
      </c>
      <c r="V68" s="68">
        <f>'Similarity average'!V68*'Similarity coverage'!R67</f>
        <v>0.5621648191</v>
      </c>
      <c r="W68" s="68">
        <f>'Similarity average'!W68*'Similarity coverage'!S67</f>
        <v>0.3287861712</v>
      </c>
    </row>
    <row r="69">
      <c r="A69" s="73" t="s">
        <v>159</v>
      </c>
      <c r="B69" s="68" t="s">
        <v>136</v>
      </c>
      <c r="C69" s="68">
        <f t="shared" ref="C69:C77" si="28">E69-0.651</f>
        <v>0.03817711956</v>
      </c>
      <c r="D69" s="68">
        <f t="shared" ref="D69:D77" si="29">F69-0.597</f>
        <v>0.03768345618</v>
      </c>
      <c r="E69" s="7">
        <f t="shared" si="3"/>
        <v>0.6891771196</v>
      </c>
      <c r="F69" s="8">
        <f>(G69*'Dataset lengths'!$B$2+H69*'Dataset lengths'!$C$2+I69*'Dataset lengths'!$D$2+L69*'Dataset lengths'!$G$2+M69*'Dataset lengths'!$H$2+R69*'Dataset lengths'!$M$2+S69*'Dataset lengths'!$N$2+T69*'Dataset lengths'!$O$2+U69*'Dataset lengths'!$P$2+V69*'Dataset lengths'!$Q$2+W69*'Dataset lengths'!$R$2)/'Dataset lengths'!$A$7</f>
        <v>0.6346834562</v>
      </c>
      <c r="G69" s="68">
        <f>'Similarity average'!G69*'Similarity coverage'!C68</f>
        <v>0.5522142844</v>
      </c>
      <c r="H69" s="68">
        <f>'Similarity average'!H69*'Similarity coverage'!D68</f>
        <v>0.7134967255</v>
      </c>
      <c r="I69" s="68">
        <f>'Similarity average'!I69*'Similarity coverage'!E68</f>
        <v>0.7776145746</v>
      </c>
      <c r="J69" s="68">
        <f>'Similarity average'!J69*'Similarity coverage'!F68</f>
        <v>0.8356853425</v>
      </c>
      <c r="K69" s="68">
        <f>'Similarity average'!K69*'Similarity coverage'!G68</f>
        <v>0.8431399251</v>
      </c>
      <c r="L69" s="68">
        <f>'Similarity average'!L69*'Similarity coverage'!H68</f>
        <v>0.8383647926</v>
      </c>
      <c r="M69" s="68">
        <f>'Similarity average'!M69*'Similarity coverage'!I68</f>
        <v>0.7893466064</v>
      </c>
      <c r="N69" s="68">
        <f>'Similarity average'!N69*'Similarity coverage'!J68</f>
        <v>0.7238070673</v>
      </c>
      <c r="O69" s="68">
        <f>'Similarity average'!O69*'Similarity coverage'!K68</f>
        <v>0.8485454267</v>
      </c>
      <c r="P69" s="68">
        <f>'Similarity average'!P69*'Similarity coverage'!L68</f>
        <v>0.7778326943</v>
      </c>
      <c r="Q69" s="68">
        <f>'Similarity average'!Q69*'Similarity coverage'!M68</f>
        <v>0.7375090201</v>
      </c>
      <c r="R69" s="68">
        <f>'Similarity average'!R69*'Similarity coverage'!N68</f>
        <v>0.8635027525</v>
      </c>
      <c r="S69" s="68">
        <f>'Similarity average'!S69*'Similarity coverage'!O68</f>
        <v>0.4228240088</v>
      </c>
      <c r="T69" s="68">
        <f>'Similarity average'!T69*'Similarity coverage'!P68</f>
        <v>0.8576833681</v>
      </c>
      <c r="U69" s="68">
        <f>'Similarity average'!U69*'Similarity coverage'!Q68</f>
        <v>0.7623193599</v>
      </c>
      <c r="V69" s="68">
        <f>'Similarity average'!V69*'Similarity coverage'!R68</f>
        <v>0.5097762082</v>
      </c>
      <c r="W69" s="68">
        <f>'Similarity average'!W69*'Similarity coverage'!S68</f>
        <v>0.4938056342</v>
      </c>
    </row>
    <row r="70">
      <c r="A70" s="73" t="s">
        <v>159</v>
      </c>
      <c r="B70" s="68" t="s">
        <v>137</v>
      </c>
      <c r="C70" s="68">
        <f t="shared" si="28"/>
        <v>0.03479647796</v>
      </c>
      <c r="D70" s="68">
        <f t="shared" si="29"/>
        <v>0.03769375864</v>
      </c>
      <c r="E70" s="7">
        <f t="shared" si="3"/>
        <v>0.685796478</v>
      </c>
      <c r="F70" s="8">
        <f>(G70*'Dataset lengths'!$B$2+H70*'Dataset lengths'!$C$2+I70*'Dataset lengths'!$D$2+L70*'Dataset lengths'!$G$2+M70*'Dataset lengths'!$H$2+R70*'Dataset lengths'!$M$2+S70*'Dataset lengths'!$N$2+T70*'Dataset lengths'!$O$2+U70*'Dataset lengths'!$P$2+V70*'Dataset lengths'!$Q$2+W70*'Dataset lengths'!$R$2)/'Dataset lengths'!$A$7</f>
        <v>0.6346937586</v>
      </c>
      <c r="G70" s="68">
        <f>'Similarity average'!G70*'Similarity coverage'!C69</f>
        <v>0.5603158806</v>
      </c>
      <c r="H70" s="68">
        <f>'Similarity average'!H70*'Similarity coverage'!D69</f>
        <v>0.6931960068</v>
      </c>
      <c r="I70" s="68">
        <f>'Similarity average'!I70*'Similarity coverage'!E69</f>
        <v>0.7619153369</v>
      </c>
      <c r="J70" s="68">
        <f>'Similarity average'!J70*'Similarity coverage'!F69</f>
        <v>0.8286641716</v>
      </c>
      <c r="K70" s="68">
        <f>'Similarity average'!K70*'Similarity coverage'!G69</f>
        <v>0.8378677877</v>
      </c>
      <c r="L70" s="68">
        <f>'Similarity average'!L70*'Similarity coverage'!H69</f>
        <v>0.8318022437</v>
      </c>
      <c r="M70" s="68">
        <f>'Similarity average'!M70*'Similarity coverage'!I69</f>
        <v>0.7896591159</v>
      </c>
      <c r="N70" s="68">
        <f>'Similarity average'!N70*'Similarity coverage'!J69</f>
        <v>0.7189653892</v>
      </c>
      <c r="O70" s="68">
        <f>'Similarity average'!O70*'Similarity coverage'!K69</f>
        <v>0.8470082937</v>
      </c>
      <c r="P70" s="68">
        <f>'Similarity average'!P70*'Similarity coverage'!L69</f>
        <v>0.787936996</v>
      </c>
      <c r="Q70" s="68">
        <f>'Similarity average'!Q70*'Similarity coverage'!M69</f>
        <v>0.726749533</v>
      </c>
      <c r="R70" s="68">
        <f>'Similarity average'!R70*'Similarity coverage'!N69</f>
        <v>0.8679175223</v>
      </c>
      <c r="S70" s="68">
        <f>'Similarity average'!S70*'Similarity coverage'!O69</f>
        <v>0.3794729137</v>
      </c>
      <c r="T70" s="68">
        <f>'Similarity average'!T70*'Similarity coverage'!P69</f>
        <v>0.8652498535</v>
      </c>
      <c r="U70" s="68">
        <f>'Similarity average'!U70*'Similarity coverage'!Q69</f>
        <v>0.7987027404</v>
      </c>
      <c r="V70" s="68">
        <f>'Similarity average'!V70*'Similarity coverage'!R69</f>
        <v>0.5417733037</v>
      </c>
      <c r="W70" s="68">
        <f>'Similarity average'!W70*'Similarity coverage'!S69</f>
        <v>0.4537563401</v>
      </c>
    </row>
    <row r="71">
      <c r="A71" s="73" t="s">
        <v>159</v>
      </c>
      <c r="B71" s="68" t="s">
        <v>138</v>
      </c>
      <c r="C71" s="68">
        <f t="shared" si="28"/>
        <v>0.03006185258</v>
      </c>
      <c r="D71" s="68">
        <f t="shared" si="29"/>
        <v>0.02595975342</v>
      </c>
      <c r="E71" s="7">
        <f t="shared" si="3"/>
        <v>0.6810618526</v>
      </c>
      <c r="F71" s="8">
        <f>(G71*'Dataset lengths'!$B$2+H71*'Dataset lengths'!$C$2+I71*'Dataset lengths'!$D$2+L71*'Dataset lengths'!$G$2+M71*'Dataset lengths'!$H$2+R71*'Dataset lengths'!$M$2+S71*'Dataset lengths'!$N$2+T71*'Dataset lengths'!$O$2+U71*'Dataset lengths'!$P$2+V71*'Dataset lengths'!$Q$2+W71*'Dataset lengths'!$R$2)/'Dataset lengths'!$A$7</f>
        <v>0.6229597534</v>
      </c>
      <c r="G71" s="68">
        <f>'Similarity average'!G71*'Similarity coverage'!C70</f>
        <v>0.5332740942</v>
      </c>
      <c r="H71" s="68">
        <f>'Similarity average'!H71*'Similarity coverage'!D70</f>
        <v>0.7243862342</v>
      </c>
      <c r="I71" s="68">
        <f>'Similarity average'!I71*'Similarity coverage'!E70</f>
        <v>0.7802943534</v>
      </c>
      <c r="J71" s="68">
        <f>'Similarity average'!J71*'Similarity coverage'!F70</f>
        <v>0.8329318848</v>
      </c>
      <c r="K71" s="68">
        <f>'Similarity average'!K71*'Similarity coverage'!G70</f>
        <v>0.8383242005</v>
      </c>
      <c r="L71" s="68">
        <f>'Similarity average'!L71*'Similarity coverage'!H70</f>
        <v>0.8346721929</v>
      </c>
      <c r="M71" s="68">
        <f>'Similarity average'!M71*'Similarity coverage'!I70</f>
        <v>0.7815988003</v>
      </c>
      <c r="N71" s="68">
        <f>'Similarity average'!N71*'Similarity coverage'!J70</f>
        <v>0.7188641538</v>
      </c>
      <c r="O71" s="68">
        <f>'Similarity average'!O71*'Similarity coverage'!K70</f>
        <v>0.8424155443</v>
      </c>
      <c r="P71" s="68">
        <f>'Similarity average'!P71*'Similarity coverage'!L70</f>
        <v>0.7660798049</v>
      </c>
      <c r="Q71" s="68">
        <f>'Similarity average'!Q71*'Similarity coverage'!M70</f>
        <v>0.7380558075</v>
      </c>
      <c r="R71" s="68">
        <f>'Similarity average'!R71*'Similarity coverage'!N70</f>
        <v>0.842587234</v>
      </c>
      <c r="S71" s="68">
        <f>'Similarity average'!S71*'Similarity coverage'!O70</f>
        <v>0.4489118917</v>
      </c>
      <c r="T71" s="68">
        <f>'Similarity average'!T71*'Similarity coverage'!P70</f>
        <v>0.8438856596</v>
      </c>
      <c r="U71" s="68">
        <f>'Similarity average'!U71*'Similarity coverage'!Q70</f>
        <v>0.7152316059</v>
      </c>
      <c r="V71" s="68">
        <f>'Similarity average'!V71*'Similarity coverage'!R70</f>
        <v>0.4641465426</v>
      </c>
      <c r="W71" s="68">
        <f>'Similarity average'!W71*'Similarity coverage'!S70</f>
        <v>0.5226917695</v>
      </c>
    </row>
    <row r="72">
      <c r="A72" s="73" t="s">
        <v>160</v>
      </c>
      <c r="B72" s="68" t="s">
        <v>136</v>
      </c>
      <c r="C72" s="68">
        <f t="shared" si="28"/>
        <v>0.03081013054</v>
      </c>
      <c r="D72" s="68">
        <f t="shared" si="29"/>
        <v>0.02539769664</v>
      </c>
      <c r="E72" s="7">
        <f t="shared" si="3"/>
        <v>0.6818101305</v>
      </c>
      <c r="F72" s="8">
        <f>(G72*'Dataset lengths'!$B$2+H72*'Dataset lengths'!$C$2+I72*'Dataset lengths'!$D$2+L72*'Dataset lengths'!$G$2+M72*'Dataset lengths'!$H$2+R72*'Dataset lengths'!$M$2+S72*'Dataset lengths'!$N$2+T72*'Dataset lengths'!$O$2+U72*'Dataset lengths'!$P$2+V72*'Dataset lengths'!$Q$2+W72*'Dataset lengths'!$R$2)/'Dataset lengths'!$A$7</f>
        <v>0.6223976966</v>
      </c>
      <c r="G72" s="68">
        <f>'Similarity average'!G72*'Similarity coverage'!C71</f>
        <v>0.5203009424</v>
      </c>
      <c r="H72" s="68">
        <f>'Similarity average'!H72*'Similarity coverage'!D71</f>
        <v>0.7259914474</v>
      </c>
      <c r="I72" s="68">
        <f>'Similarity average'!I72*'Similarity coverage'!E71</f>
        <v>0.7678049746</v>
      </c>
      <c r="J72" s="68">
        <f>'Similarity average'!J72*'Similarity coverage'!F71</f>
        <v>0.8238099714</v>
      </c>
      <c r="K72" s="68">
        <f>'Similarity average'!K72*'Similarity coverage'!G71</f>
        <v>0.8325010294</v>
      </c>
      <c r="L72" s="68">
        <f>'Similarity average'!L72*'Similarity coverage'!H71</f>
        <v>0.8268863514</v>
      </c>
      <c r="M72" s="68">
        <f>'Similarity average'!M72*'Similarity coverage'!I71</f>
        <v>0.791583552</v>
      </c>
      <c r="N72" s="68">
        <f>'Similarity average'!N72*'Similarity coverage'!J71</f>
        <v>0.724844543</v>
      </c>
      <c r="O72" s="68">
        <f>'Similarity average'!O72*'Similarity coverage'!K71</f>
        <v>0.8296264263</v>
      </c>
      <c r="P72" s="68">
        <f>'Similarity average'!P72*'Similarity coverage'!L71</f>
        <v>0.7912224437</v>
      </c>
      <c r="Q72" s="68">
        <f>'Similarity average'!Q72*'Similarity coverage'!M71</f>
        <v>0.7316023655</v>
      </c>
      <c r="R72" s="68">
        <f>'Similarity average'!R72*'Similarity coverage'!N71</f>
        <v>0.8535585927</v>
      </c>
      <c r="S72" s="68">
        <f>'Similarity average'!S72*'Similarity coverage'!O71</f>
        <v>0.4433009456</v>
      </c>
      <c r="T72" s="68">
        <f>'Similarity average'!T72*'Similarity coverage'!P71</f>
        <v>0.8285301452</v>
      </c>
      <c r="U72" s="68">
        <f>'Similarity average'!U72*'Similarity coverage'!Q71</f>
        <v>0.759304737</v>
      </c>
      <c r="V72" s="68">
        <f>'Similarity average'!V72*'Similarity coverage'!R71</f>
        <v>0.4907145433</v>
      </c>
      <c r="W72" s="68">
        <f>'Similarity average'!W72*'Similarity coverage'!S71</f>
        <v>0.4919352043</v>
      </c>
    </row>
    <row r="73">
      <c r="A73" s="73" t="s">
        <v>160</v>
      </c>
      <c r="B73" s="68" t="s">
        <v>137</v>
      </c>
      <c r="C73" s="68">
        <f t="shared" si="28"/>
        <v>0.03099495187</v>
      </c>
      <c r="D73" s="68">
        <f t="shared" si="29"/>
        <v>0.03042131646</v>
      </c>
      <c r="E73" s="7">
        <f t="shared" si="3"/>
        <v>0.6819949519</v>
      </c>
      <c r="F73" s="8">
        <f>(G73*'Dataset lengths'!$B$2+H73*'Dataset lengths'!$C$2+I73*'Dataset lengths'!$D$2+L73*'Dataset lengths'!$G$2+M73*'Dataset lengths'!$H$2+R73*'Dataset lengths'!$M$2+S73*'Dataset lengths'!$N$2+T73*'Dataset lengths'!$O$2+U73*'Dataset lengths'!$P$2+V73*'Dataset lengths'!$Q$2+W73*'Dataset lengths'!$R$2)/'Dataset lengths'!$A$7</f>
        <v>0.6274213165</v>
      </c>
      <c r="G73" s="68">
        <f>'Similarity average'!G73*'Similarity coverage'!C72</f>
        <v>0.5388302559</v>
      </c>
      <c r="H73" s="68">
        <f>'Similarity average'!H73*'Similarity coverage'!D72</f>
        <v>0.7027465687</v>
      </c>
      <c r="I73" s="68">
        <f>'Similarity average'!I73*'Similarity coverage'!E72</f>
        <v>0.7580488016</v>
      </c>
      <c r="J73" s="68">
        <f>'Similarity average'!J73*'Similarity coverage'!F72</f>
        <v>0.8210424049</v>
      </c>
      <c r="K73" s="68">
        <f>'Similarity average'!K73*'Similarity coverage'!G72</f>
        <v>0.831156639</v>
      </c>
      <c r="L73" s="68">
        <f>'Similarity average'!L73*'Similarity coverage'!H72</f>
        <v>0.8246685848</v>
      </c>
      <c r="M73" s="68">
        <f>'Similarity average'!M73*'Similarity coverage'!I72</f>
        <v>0.789392985</v>
      </c>
      <c r="N73" s="68">
        <f>'Similarity average'!N73*'Similarity coverage'!J72</f>
        <v>0.7167453337</v>
      </c>
      <c r="O73" s="68">
        <f>'Similarity average'!O73*'Similarity coverage'!K72</f>
        <v>0.8358667699</v>
      </c>
      <c r="P73" s="68">
        <f>'Similarity average'!P73*'Similarity coverage'!L72</f>
        <v>0.7909208728</v>
      </c>
      <c r="Q73" s="68">
        <f>'Similarity average'!Q73*'Similarity coverage'!M72</f>
        <v>0.721201403</v>
      </c>
      <c r="R73" s="68">
        <f>'Similarity average'!R73*'Similarity coverage'!N72</f>
        <v>0.8666717704</v>
      </c>
      <c r="S73" s="68">
        <f>'Similarity average'!S73*'Similarity coverage'!O72</f>
        <v>0.3936692108</v>
      </c>
      <c r="T73" s="68">
        <f>'Similarity average'!T73*'Similarity coverage'!P72</f>
        <v>0.8478914459</v>
      </c>
      <c r="U73" s="68">
        <f>'Similarity average'!U73*'Similarity coverage'!Q72</f>
        <v>0.7957537717</v>
      </c>
      <c r="V73" s="68">
        <f>'Similarity average'!V73*'Similarity coverage'!R72</f>
        <v>0.5300180252</v>
      </c>
      <c r="W73" s="68">
        <f>'Similarity average'!W73*'Similarity coverage'!S72</f>
        <v>0.4542530505</v>
      </c>
    </row>
    <row r="74">
      <c r="A74" s="73" t="s">
        <v>160</v>
      </c>
      <c r="B74" s="68" t="s">
        <v>138</v>
      </c>
      <c r="C74" s="68">
        <f t="shared" si="28"/>
        <v>0.0160015451</v>
      </c>
      <c r="D74" s="68">
        <f t="shared" si="29"/>
        <v>0.007994541403</v>
      </c>
      <c r="E74" s="7">
        <f t="shared" si="3"/>
        <v>0.6670015451</v>
      </c>
      <c r="F74" s="8">
        <f>(G74*'Dataset lengths'!$B$2+H74*'Dataset lengths'!$C$2+I74*'Dataset lengths'!$D$2+L74*'Dataset lengths'!$G$2+M74*'Dataset lengths'!$H$2+R74*'Dataset lengths'!$M$2+S74*'Dataset lengths'!$N$2+T74*'Dataset lengths'!$O$2+U74*'Dataset lengths'!$P$2+V74*'Dataset lengths'!$Q$2+W74*'Dataset lengths'!$R$2)/'Dataset lengths'!$A$7</f>
        <v>0.6049945414</v>
      </c>
      <c r="G74" s="68">
        <f>'Similarity average'!G74*'Similarity coverage'!C73</f>
        <v>0.4904532624</v>
      </c>
      <c r="H74" s="68">
        <f>'Similarity average'!H74*'Similarity coverage'!D73</f>
        <v>0.7394372659</v>
      </c>
      <c r="I74" s="68">
        <f>'Similarity average'!I74*'Similarity coverage'!E73</f>
        <v>0.761543181</v>
      </c>
      <c r="J74" s="68">
        <f>'Similarity average'!J74*'Similarity coverage'!F73</f>
        <v>0.8177566504</v>
      </c>
      <c r="K74" s="68">
        <f>'Similarity average'!K74*'Similarity coverage'!G73</f>
        <v>0.8240009853</v>
      </c>
      <c r="L74" s="68">
        <f>'Similarity average'!L74*'Similarity coverage'!H73</f>
        <v>0.8199693693</v>
      </c>
      <c r="M74" s="68">
        <f>'Similarity average'!M74*'Similarity coverage'!I73</f>
        <v>0.7827691761</v>
      </c>
      <c r="N74" s="68">
        <f>'Similarity average'!N74*'Similarity coverage'!J73</f>
        <v>0.7191569866</v>
      </c>
      <c r="O74" s="68">
        <f>'Similarity average'!O74*'Similarity coverage'!K73</f>
        <v>0.815924927</v>
      </c>
      <c r="P74" s="68">
        <f>'Similarity average'!P74*'Similarity coverage'!L73</f>
        <v>0.7781593961</v>
      </c>
      <c r="Q74" s="68">
        <f>'Similarity average'!Q74*'Similarity coverage'!M73</f>
        <v>0.7313060952</v>
      </c>
      <c r="R74" s="68">
        <f>'Similarity average'!R74*'Similarity coverage'!N73</f>
        <v>0.8177814728</v>
      </c>
      <c r="S74" s="68">
        <f>'Similarity average'!S74*'Similarity coverage'!O73</f>
        <v>0.4729203058</v>
      </c>
      <c r="T74" s="68">
        <f>'Similarity average'!T74*'Similarity coverage'!P73</f>
        <v>0.7824636021</v>
      </c>
      <c r="U74" s="68">
        <f>'Similarity average'!U74*'Similarity coverage'!Q73</f>
        <v>0.7158717346</v>
      </c>
      <c r="V74" s="68">
        <f>'Similarity average'!V74*'Similarity coverage'!R73</f>
        <v>0.437181622</v>
      </c>
      <c r="W74" s="68">
        <f>'Similarity average'!W74*'Similarity coverage'!S73</f>
        <v>0.5166260041</v>
      </c>
    </row>
    <row r="75">
      <c r="A75" s="73" t="s">
        <v>161</v>
      </c>
      <c r="B75" s="68" t="s">
        <v>136</v>
      </c>
      <c r="C75" s="68">
        <f t="shared" si="28"/>
        <v>0.02286928521</v>
      </c>
      <c r="D75" s="68">
        <f t="shared" si="29"/>
        <v>0.01411352814</v>
      </c>
      <c r="E75" s="7">
        <f t="shared" si="3"/>
        <v>0.6738692852</v>
      </c>
      <c r="F75" s="8">
        <f>(G75*'Dataset lengths'!$B$2+H75*'Dataset lengths'!$C$2+I75*'Dataset lengths'!$D$2+L75*'Dataset lengths'!$G$2+M75*'Dataset lengths'!$H$2+R75*'Dataset lengths'!$M$2+S75*'Dataset lengths'!$N$2+T75*'Dataset lengths'!$O$2+U75*'Dataset lengths'!$P$2+V75*'Dataset lengths'!$Q$2+W75*'Dataset lengths'!$R$2)/'Dataset lengths'!$A$7</f>
        <v>0.6111135281</v>
      </c>
      <c r="G75" s="68">
        <f>'Similarity average'!G75*'Similarity coverage'!C74</f>
        <v>0.5264399675</v>
      </c>
      <c r="H75" s="68">
        <f>'Similarity average'!H75*'Similarity coverage'!D74</f>
        <v>0.68117696</v>
      </c>
      <c r="I75" s="68">
        <f>'Similarity average'!I75*'Similarity coverage'!E74</f>
        <v>0.7440909998</v>
      </c>
      <c r="J75" s="68">
        <f>'Similarity average'!J75*'Similarity coverage'!F74</f>
        <v>0.8137510407</v>
      </c>
      <c r="K75" s="68">
        <f>'Similarity average'!K75*'Similarity coverage'!G74</f>
        <v>0.8124928022</v>
      </c>
      <c r="L75" s="68">
        <f>'Similarity average'!L75*'Similarity coverage'!H74</f>
        <v>0.813695432</v>
      </c>
      <c r="M75" s="68">
        <f>'Similarity average'!M75*'Similarity coverage'!I74</f>
        <v>0.8069780863</v>
      </c>
      <c r="N75" s="68">
        <f>'Similarity average'!N75*'Similarity coverage'!J74</f>
        <v>0.7449330265</v>
      </c>
      <c r="O75" s="68">
        <f>'Similarity average'!O75*'Similarity coverage'!K74</f>
        <v>0.8420662285</v>
      </c>
      <c r="P75" s="68">
        <f>'Similarity average'!P75*'Similarity coverage'!L74</f>
        <v>0.8068672736</v>
      </c>
      <c r="Q75" s="68">
        <f>'Similarity average'!Q75*'Similarity coverage'!M74</f>
        <v>0.7213416626</v>
      </c>
      <c r="R75" s="68">
        <f>'Similarity average'!R75*'Similarity coverage'!N74</f>
        <v>0.8838718885</v>
      </c>
      <c r="S75" s="68">
        <f>'Similarity average'!S75*'Similarity coverage'!O74</f>
        <v>0.391680241</v>
      </c>
      <c r="T75" s="68">
        <f>'Similarity average'!T75*'Similarity coverage'!P74</f>
        <v>0.8901747464</v>
      </c>
      <c r="U75" s="68">
        <f>'Similarity average'!U75*'Similarity coverage'!Q74</f>
        <v>0.7267675996</v>
      </c>
      <c r="V75" s="68">
        <f>'Similarity average'!V75*'Similarity coverage'!R74</f>
        <v>0.497844397</v>
      </c>
      <c r="W75" s="68">
        <f>'Similarity average'!W75*'Similarity coverage'!S74</f>
        <v>0.4498418192</v>
      </c>
    </row>
    <row r="76">
      <c r="A76" s="73" t="s">
        <v>161</v>
      </c>
      <c r="B76" s="68" t="s">
        <v>137</v>
      </c>
      <c r="C76" s="68">
        <f t="shared" si="28"/>
        <v>0.02184659857</v>
      </c>
      <c r="D76" s="68">
        <f t="shared" si="29"/>
        <v>0.0192242187</v>
      </c>
      <c r="E76" s="7">
        <f t="shared" si="3"/>
        <v>0.6728465986</v>
      </c>
      <c r="F76" s="8">
        <f>(G76*'Dataset lengths'!$B$2+H76*'Dataset lengths'!$C$2+I76*'Dataset lengths'!$D$2+L76*'Dataset lengths'!$G$2+M76*'Dataset lengths'!$H$2+R76*'Dataset lengths'!$M$2+S76*'Dataset lengths'!$N$2+T76*'Dataset lengths'!$O$2+U76*'Dataset lengths'!$P$2+V76*'Dataset lengths'!$Q$2+W76*'Dataset lengths'!$R$2)/'Dataset lengths'!$A$7</f>
        <v>0.6162242187</v>
      </c>
      <c r="G76" s="68">
        <f>'Similarity average'!G76*'Similarity coverage'!C75</f>
        <v>0.5403439878</v>
      </c>
      <c r="H76" s="68">
        <f>'Similarity average'!H76*'Similarity coverage'!D75</f>
        <v>0.669295996</v>
      </c>
      <c r="I76" s="68">
        <f>'Similarity average'!I76*'Similarity coverage'!E75</f>
        <v>0.7345055547</v>
      </c>
      <c r="J76" s="68">
        <f>'Similarity average'!J76*'Similarity coverage'!F75</f>
        <v>0.8099119141</v>
      </c>
      <c r="K76" s="68">
        <f>'Similarity average'!K76*'Similarity coverage'!G75</f>
        <v>0.8115350278</v>
      </c>
      <c r="L76" s="68">
        <f>'Similarity average'!L76*'Similarity coverage'!H75</f>
        <v>0.8108496268</v>
      </c>
      <c r="M76" s="68">
        <f>'Similarity average'!M76*'Similarity coverage'!I75</f>
        <v>0.800623273</v>
      </c>
      <c r="N76" s="68">
        <f>'Similarity average'!N76*'Similarity coverage'!J75</f>
        <v>0.7324986913</v>
      </c>
      <c r="O76" s="68">
        <f>'Similarity average'!O76*'Similarity coverage'!K75</f>
        <v>0.8435775393</v>
      </c>
      <c r="P76" s="68">
        <f>'Similarity average'!P76*'Similarity coverage'!L75</f>
        <v>0.8033539722</v>
      </c>
      <c r="Q76" s="68">
        <f>'Similarity average'!Q76*'Similarity coverage'!M75</f>
        <v>0.7183932106</v>
      </c>
      <c r="R76" s="68">
        <f>'Similarity average'!R76*'Similarity coverage'!N75</f>
        <v>0.8785610516</v>
      </c>
      <c r="S76" s="68">
        <f>'Similarity average'!S76*'Similarity coverage'!O75</f>
        <v>0.3572342605</v>
      </c>
      <c r="T76" s="68">
        <f>'Similarity average'!T76*'Similarity coverage'!P75</f>
        <v>0.8817180863</v>
      </c>
      <c r="U76" s="68">
        <f>'Similarity average'!U76*'Similarity coverage'!Q75</f>
        <v>0.7738416756</v>
      </c>
      <c r="V76" s="68">
        <f>'Similarity average'!V76*'Similarity coverage'!R75</f>
        <v>0.5329164245</v>
      </c>
      <c r="W76" s="68">
        <f>'Similarity average'!W76*'Similarity coverage'!S75</f>
        <v>0.4214226476</v>
      </c>
    </row>
    <row r="77">
      <c r="A77" s="73" t="s">
        <v>161</v>
      </c>
      <c r="B77" s="68" t="s">
        <v>138</v>
      </c>
      <c r="C77" s="68">
        <f t="shared" si="28"/>
        <v>0.01036021671</v>
      </c>
      <c r="D77" s="68">
        <f t="shared" si="29"/>
        <v>-0.003122929789</v>
      </c>
      <c r="E77" s="7">
        <f t="shared" si="3"/>
        <v>0.6613602167</v>
      </c>
      <c r="F77" s="8">
        <f>(G77*'Dataset lengths'!$B$2+H77*'Dataset lengths'!$C$2+I77*'Dataset lengths'!$D$2+L77*'Dataset lengths'!$G$2+M77*'Dataset lengths'!$H$2+R77*'Dataset lengths'!$M$2+S77*'Dataset lengths'!$N$2+T77*'Dataset lengths'!$O$2+U77*'Dataset lengths'!$P$2+V77*'Dataset lengths'!$Q$2+W77*'Dataset lengths'!$R$2)/'Dataset lengths'!$A$7</f>
        <v>0.5938770702</v>
      </c>
      <c r="G77" s="68">
        <f>'Similarity average'!G77*'Similarity coverage'!C76</f>
        <v>0.5014230882</v>
      </c>
      <c r="H77" s="68">
        <f>'Similarity average'!H77*'Similarity coverage'!D76</f>
        <v>0.6846361387</v>
      </c>
      <c r="I77" s="68">
        <f>'Similarity average'!I77*'Similarity coverage'!E76</f>
        <v>0.7414720186</v>
      </c>
      <c r="J77" s="68">
        <f>'Similarity average'!J77*'Similarity coverage'!F76</f>
        <v>0.8087185453</v>
      </c>
      <c r="K77" s="68">
        <f>'Similarity average'!K77*'Similarity coverage'!G76</f>
        <v>0.8043460693</v>
      </c>
      <c r="L77" s="68">
        <f>'Similarity average'!L77*'Similarity coverage'!H76</f>
        <v>0.8077474861</v>
      </c>
      <c r="M77" s="68">
        <f>'Similarity average'!M77*'Similarity coverage'!I76</f>
        <v>0.8025003757</v>
      </c>
      <c r="N77" s="68">
        <f>'Similarity average'!N77*'Similarity coverage'!J76</f>
        <v>0.7427362177</v>
      </c>
      <c r="O77" s="68">
        <f>'Similarity average'!O77*'Similarity coverage'!K76</f>
        <v>0.83443436</v>
      </c>
      <c r="P77" s="68">
        <f>'Similarity average'!P77*'Similarity coverage'!L76</f>
        <v>0.799751875</v>
      </c>
      <c r="Q77" s="68">
        <f>'Similarity average'!Q77*'Similarity coverage'!M76</f>
        <v>0.7142926797</v>
      </c>
      <c r="R77" s="68">
        <f>'Similarity average'!R77*'Similarity coverage'!N76</f>
        <v>0.8644425302</v>
      </c>
      <c r="S77" s="68">
        <f>'Similarity average'!S77*'Similarity coverage'!O76</f>
        <v>0.4108821456</v>
      </c>
      <c r="T77" s="68">
        <f>'Similarity average'!T77*'Similarity coverage'!P76</f>
        <v>0.8737065136</v>
      </c>
      <c r="U77" s="68">
        <f>'Similarity average'!U77*'Similarity coverage'!Q76</f>
        <v>0.6721350814</v>
      </c>
      <c r="V77" s="68">
        <f>'Similarity average'!V77*'Similarity coverage'!R76</f>
        <v>0.4439262634</v>
      </c>
      <c r="W77" s="68">
        <f>'Similarity average'!W77*'Similarity coverage'!S76</f>
        <v>0.4720907423</v>
      </c>
    </row>
    <row r="78">
      <c r="A78" s="68" t="s">
        <v>162</v>
      </c>
      <c r="B78" s="68" t="s">
        <v>136</v>
      </c>
      <c r="C78" s="68">
        <f t="shared" ref="C78:C80" si="30">E78-0.629</f>
        <v>0.06061889423</v>
      </c>
      <c r="D78" s="68">
        <f t="shared" ref="D78:D80" si="31">F78-0.57</f>
        <v>0.06609544756</v>
      </c>
      <c r="E78" s="7">
        <f t="shared" si="3"/>
        <v>0.6896188942</v>
      </c>
      <c r="F78" s="8">
        <f>(G78*'Dataset lengths'!$B$2+H78*'Dataset lengths'!$C$2+I78*'Dataset lengths'!$D$2+L78*'Dataset lengths'!$G$2+M78*'Dataset lengths'!$H$2+R78*'Dataset lengths'!$M$2+S78*'Dataset lengths'!$N$2+T78*'Dataset lengths'!$O$2+U78*'Dataset lengths'!$P$2+V78*'Dataset lengths'!$Q$2+W78*'Dataset lengths'!$R$2)/'Dataset lengths'!$A$7</f>
        <v>0.6360954476</v>
      </c>
      <c r="G78" s="68">
        <f>'Similarity average'!G78*'Similarity coverage'!C77</f>
        <v>0.5526069503</v>
      </c>
      <c r="H78" s="68">
        <f>'Similarity average'!H78*'Similarity coverage'!D77</f>
        <v>0.7206381983</v>
      </c>
      <c r="I78" s="68">
        <f>'Similarity average'!I78*'Similarity coverage'!E77</f>
        <v>0.7806415042</v>
      </c>
      <c r="J78" s="68">
        <f>'Similarity average'!J78*'Similarity coverage'!F77</f>
        <v>0.8374880899</v>
      </c>
      <c r="K78" s="68">
        <f>'Similarity average'!K78*'Similarity coverage'!G77</f>
        <v>0.8397511239</v>
      </c>
      <c r="L78" s="68">
        <f>'Similarity average'!L78*'Similarity coverage'!H77</f>
        <v>0.8383088452</v>
      </c>
      <c r="M78" s="68">
        <f>'Similarity average'!M78*'Similarity coverage'!I77</f>
        <v>0.7944594301</v>
      </c>
      <c r="N78" s="68">
        <f>'Similarity average'!N78*'Similarity coverage'!J77</f>
        <v>0.7353006629</v>
      </c>
      <c r="O78" s="68">
        <f>'Similarity average'!O78*'Similarity coverage'!K77</f>
        <v>0.8409587468</v>
      </c>
      <c r="P78" s="68">
        <f>'Similarity average'!P78*'Similarity coverage'!L77</f>
        <v>0.7830046358</v>
      </c>
      <c r="Q78" s="68">
        <f>'Similarity average'!Q78*'Similarity coverage'!M77</f>
        <v>0.7420715826</v>
      </c>
      <c r="R78" s="68">
        <f>'Similarity average'!R78*'Similarity coverage'!N77</f>
        <v>0.8436799988</v>
      </c>
      <c r="S78" s="68">
        <f>'Similarity average'!S78*'Similarity coverage'!O77</f>
        <v>0.4278758714</v>
      </c>
      <c r="T78" s="68">
        <f>'Similarity average'!T78*'Similarity coverage'!P77</f>
        <v>0.8619116982</v>
      </c>
      <c r="U78" s="68">
        <f>'Similarity average'!U78*'Similarity coverage'!Q77</f>
        <v>0.752282471</v>
      </c>
      <c r="V78" s="68">
        <f>'Similarity average'!V78*'Similarity coverage'!R77</f>
        <v>0.5038582161</v>
      </c>
      <c r="W78" s="68">
        <f>'Similarity average'!W78*'Similarity coverage'!S77</f>
        <v>0.5095446528</v>
      </c>
    </row>
    <row r="79">
      <c r="A79" s="68" t="s">
        <v>162</v>
      </c>
      <c r="B79" s="68" t="s">
        <v>137</v>
      </c>
      <c r="C79" s="68">
        <f t="shared" si="30"/>
        <v>0.06200769106</v>
      </c>
      <c r="D79" s="68">
        <f t="shared" si="31"/>
        <v>0.06901902351</v>
      </c>
      <c r="E79" s="7">
        <f t="shared" si="3"/>
        <v>0.6910076911</v>
      </c>
      <c r="F79" s="8">
        <f>(G79*'Dataset lengths'!$B$2+H79*'Dataset lengths'!$C$2+I79*'Dataset lengths'!$D$2+L79*'Dataset lengths'!$G$2+M79*'Dataset lengths'!$H$2+R79*'Dataset lengths'!$M$2+S79*'Dataset lengths'!$N$2+T79*'Dataset lengths'!$O$2+U79*'Dataset lengths'!$P$2+V79*'Dataset lengths'!$Q$2+W79*'Dataset lengths'!$R$2)/'Dataset lengths'!$A$7</f>
        <v>0.6390190235</v>
      </c>
      <c r="G79" s="68">
        <f>'Similarity average'!G79*'Similarity coverage'!C78</f>
        <v>0.5599461137</v>
      </c>
      <c r="H79" s="68">
        <f>'Similarity average'!H79*'Similarity coverage'!D78</f>
        <v>0.694909605</v>
      </c>
      <c r="I79" s="68">
        <f>'Similarity average'!I79*'Similarity coverage'!E78</f>
        <v>0.7631775012</v>
      </c>
      <c r="J79" s="68">
        <f>'Similarity average'!J79*'Similarity coverage'!F78</f>
        <v>0.8298449997</v>
      </c>
      <c r="K79" s="68">
        <f>'Similarity average'!K79*'Similarity coverage'!G78</f>
        <v>0.8335707703</v>
      </c>
      <c r="L79" s="68">
        <f>'Similarity average'!L79*'Similarity coverage'!H78</f>
        <v>0.8312247098</v>
      </c>
      <c r="M79" s="68">
        <f>'Similarity average'!M79*'Similarity coverage'!I78</f>
        <v>0.7905989631</v>
      </c>
      <c r="N79" s="68">
        <f>'Similarity average'!N79*'Similarity coverage'!J78</f>
        <v>0.7263132066</v>
      </c>
      <c r="O79" s="68">
        <f>'Similarity average'!O79*'Similarity coverage'!K78</f>
        <v>0.8372884206</v>
      </c>
      <c r="P79" s="68">
        <f>'Similarity average'!P79*'Similarity coverage'!L78</f>
        <v>0.7948932322</v>
      </c>
      <c r="Q79" s="68">
        <f>'Similarity average'!Q79*'Similarity coverage'!M78</f>
        <v>0.7206951183</v>
      </c>
      <c r="R79" s="68">
        <f>'Similarity average'!R79*'Similarity coverage'!N78</f>
        <v>0.8533181845</v>
      </c>
      <c r="S79" s="68">
        <f>'Similarity average'!S79*'Similarity coverage'!O78</f>
        <v>0.4145121663</v>
      </c>
      <c r="T79" s="68">
        <f>'Similarity average'!T79*'Similarity coverage'!P78</f>
        <v>0.8881718532</v>
      </c>
      <c r="U79" s="68">
        <f>'Similarity average'!U79*'Similarity coverage'!Q78</f>
        <v>0.7839332764</v>
      </c>
      <c r="V79" s="68">
        <f>'Similarity average'!V79*'Similarity coverage'!R78</f>
        <v>0.5376611622</v>
      </c>
      <c r="W79" s="68">
        <f>'Similarity average'!W79*'Similarity coverage'!S78</f>
        <v>0.4836310663</v>
      </c>
    </row>
    <row r="80">
      <c r="A80" s="68" t="s">
        <v>162</v>
      </c>
      <c r="B80" s="68" t="s">
        <v>138</v>
      </c>
      <c r="C80" s="68">
        <f t="shared" si="30"/>
        <v>0.0488691775</v>
      </c>
      <c r="D80" s="68">
        <f t="shared" si="31"/>
        <v>0.0514610975</v>
      </c>
      <c r="E80" s="7">
        <f t="shared" si="3"/>
        <v>0.6778691775</v>
      </c>
      <c r="F80" s="8">
        <f>(G80*'Dataset lengths'!$B$2+H80*'Dataset lengths'!$C$2+I80*'Dataset lengths'!$D$2+L80*'Dataset lengths'!$G$2+M80*'Dataset lengths'!$H$2+R80*'Dataset lengths'!$M$2+S80*'Dataset lengths'!$N$2+T80*'Dataset lengths'!$O$2+U80*'Dataset lengths'!$P$2+V80*'Dataset lengths'!$Q$2+W80*'Dataset lengths'!$R$2)/'Dataset lengths'!$A$7</f>
        <v>0.6214610975</v>
      </c>
      <c r="G80" s="68">
        <f>'Similarity average'!G80*'Similarity coverage'!C79</f>
        <v>0.5335841009</v>
      </c>
      <c r="H80" s="68">
        <f>'Similarity average'!H80*'Similarity coverage'!D79</f>
        <v>0.7294277815</v>
      </c>
      <c r="I80" s="68">
        <f>'Similarity average'!I80*'Similarity coverage'!E79</f>
        <v>0.7817079748</v>
      </c>
      <c r="J80" s="68">
        <f>'Similarity average'!J80*'Similarity coverage'!F79</f>
        <v>0.8333075648</v>
      </c>
      <c r="K80" s="68">
        <f>'Similarity average'!K80*'Similarity coverage'!G79</f>
        <v>0.8342380559</v>
      </c>
      <c r="L80" s="68">
        <f>'Similarity average'!L80*'Similarity coverage'!H79</f>
        <v>0.8335950708</v>
      </c>
      <c r="M80" s="68">
        <f>'Similarity average'!M80*'Similarity coverage'!I79</f>
        <v>0.7858952254</v>
      </c>
      <c r="N80" s="68">
        <f>'Similarity average'!N80*'Similarity coverage'!J79</f>
        <v>0.7254343331</v>
      </c>
      <c r="O80" s="68">
        <f>'Similarity average'!O80*'Similarity coverage'!K79</f>
        <v>0.8381706761</v>
      </c>
      <c r="P80" s="68">
        <f>'Similarity average'!P80*'Similarity coverage'!L79</f>
        <v>0.770973631</v>
      </c>
      <c r="Q80" s="68">
        <f>'Similarity average'!Q80*'Similarity coverage'!M79</f>
        <v>0.7396144143</v>
      </c>
      <c r="R80" s="68">
        <f>'Similarity average'!R80*'Similarity coverage'!N79</f>
        <v>0.8230485992</v>
      </c>
      <c r="S80" s="68">
        <f>'Similarity average'!S80*'Similarity coverage'!O79</f>
        <v>0.437418502</v>
      </c>
      <c r="T80" s="68">
        <f>'Similarity average'!T80*'Similarity coverage'!P79</f>
        <v>0.8358740869</v>
      </c>
      <c r="U80" s="68">
        <f>'Similarity average'!U80*'Similarity coverage'!Q79</f>
        <v>0.7112184917</v>
      </c>
      <c r="V80" s="68">
        <f>'Similarity average'!V80*'Similarity coverage'!R79</f>
        <v>0.4571649687</v>
      </c>
      <c r="W80" s="68">
        <f>'Similarity average'!W80*'Similarity coverage'!S79</f>
        <v>0.5276261505</v>
      </c>
    </row>
    <row r="81">
      <c r="A81" s="68" t="s">
        <v>163</v>
      </c>
      <c r="B81" s="68" t="s">
        <v>136</v>
      </c>
      <c r="C81" s="68">
        <f t="shared" ref="C81:C83" si="32">E81-0.51</f>
        <v>0.177182538</v>
      </c>
      <c r="D81" s="68">
        <f t="shared" ref="D81:D86" si="33">F81-0.568</f>
        <v>0.05956700824</v>
      </c>
      <c r="E81" s="7">
        <f t="shared" si="3"/>
        <v>0.687182538</v>
      </c>
      <c r="F81" s="8">
        <f>(G81*'Dataset lengths'!$B$2+H81*'Dataset lengths'!$C$2+I81*'Dataset lengths'!$D$2+L81*'Dataset lengths'!$G$2+M81*'Dataset lengths'!$H$2+R81*'Dataset lengths'!$M$2+S81*'Dataset lengths'!$N$2+T81*'Dataset lengths'!$O$2+U81*'Dataset lengths'!$P$2+V81*'Dataset lengths'!$Q$2+W81*'Dataset lengths'!$R$2)/'Dataset lengths'!$A$7</f>
        <v>0.6275670082</v>
      </c>
      <c r="G81" s="68">
        <f>'Similarity average'!G81*'Similarity coverage'!C80</f>
        <v>0.5186440931</v>
      </c>
      <c r="H81" s="68">
        <f>'Similarity average'!H81*'Similarity coverage'!D80</f>
        <v>0.730340296</v>
      </c>
      <c r="I81" s="68">
        <f>'Similarity average'!I81*'Similarity coverage'!E80</f>
        <v>0.7677548206</v>
      </c>
      <c r="J81" s="68">
        <f>'Similarity average'!J81*'Similarity coverage'!F80</f>
        <v>0.827804531</v>
      </c>
      <c r="K81" s="68">
        <f>'Similarity average'!K81*'Similarity coverage'!G80</f>
        <v>0.8325099303</v>
      </c>
      <c r="L81" s="68">
        <f>'Similarity average'!L81*'Similarity coverage'!H80</f>
        <v>0.8294324256</v>
      </c>
      <c r="M81" s="68">
        <f>'Similarity average'!M81*'Similarity coverage'!I80</f>
        <v>0.7978597947</v>
      </c>
      <c r="N81" s="68">
        <f>'Similarity average'!N81*'Similarity coverage'!J80</f>
        <v>0.7364217516</v>
      </c>
      <c r="O81" s="68">
        <f>'Similarity average'!O81*'Similarity coverage'!K80</f>
        <v>0.8283288652</v>
      </c>
      <c r="P81" s="68">
        <f>'Similarity average'!P81*'Similarity coverage'!L80</f>
        <v>0.8075943947</v>
      </c>
      <c r="Q81" s="68">
        <f>'Similarity average'!Q81*'Similarity coverage'!M80</f>
        <v>0.7290521908</v>
      </c>
      <c r="R81" s="68">
        <f>'Similarity average'!R81*'Similarity coverage'!N80</f>
        <v>0.8343696427</v>
      </c>
      <c r="S81" s="68">
        <f>'Similarity average'!S81*'Similarity coverage'!O80</f>
        <v>0.4757861116</v>
      </c>
      <c r="T81" s="68">
        <f>'Similarity average'!T81*'Similarity coverage'!P80</f>
        <v>0.8432180285</v>
      </c>
      <c r="U81" s="68">
        <f>'Similarity average'!U81*'Similarity coverage'!Q80</f>
        <v>0.7509119391</v>
      </c>
      <c r="V81" s="68">
        <f>'Similarity average'!V81*'Similarity coverage'!R80</f>
        <v>0.4833863308</v>
      </c>
      <c r="W81" s="68">
        <f>'Similarity average'!W81*'Similarity coverage'!S80</f>
        <v>0.5273044355</v>
      </c>
    </row>
    <row r="82">
      <c r="A82" s="68" t="s">
        <v>163</v>
      </c>
      <c r="B82" s="68" t="s">
        <v>137</v>
      </c>
      <c r="C82" s="68">
        <f t="shared" si="32"/>
        <v>0.1799484159</v>
      </c>
      <c r="D82" s="68">
        <f t="shared" si="33"/>
        <v>0.06888203204</v>
      </c>
      <c r="E82" s="7">
        <f t="shared" si="3"/>
        <v>0.6899484159</v>
      </c>
      <c r="F82" s="8">
        <f>(G82*'Dataset lengths'!$B$2+H82*'Dataset lengths'!$C$2+I82*'Dataset lengths'!$D$2+L82*'Dataset lengths'!$G$2+M82*'Dataset lengths'!$H$2+R82*'Dataset lengths'!$M$2+S82*'Dataset lengths'!$N$2+T82*'Dataset lengths'!$O$2+U82*'Dataset lengths'!$P$2+V82*'Dataset lengths'!$Q$2+W82*'Dataset lengths'!$R$2)/'Dataset lengths'!$A$7</f>
        <v>0.636882032</v>
      </c>
      <c r="G82" s="68">
        <f>'Similarity average'!G82*'Similarity coverage'!C81</f>
        <v>0.5363719221</v>
      </c>
      <c r="H82" s="68">
        <f>'Similarity average'!H82*'Similarity coverage'!D81</f>
        <v>0.7020576774</v>
      </c>
      <c r="I82" s="68">
        <f>'Similarity average'!I82*'Similarity coverage'!E81</f>
        <v>0.7592365138</v>
      </c>
      <c r="J82" s="68">
        <f>'Similarity average'!J82*'Similarity coverage'!F81</f>
        <v>0.8251667398</v>
      </c>
      <c r="K82" s="68">
        <f>'Similarity average'!K82*'Similarity coverage'!G81</f>
        <v>0.8298943253</v>
      </c>
      <c r="L82" s="68">
        <f>'Similarity average'!L82*'Similarity coverage'!H81</f>
        <v>0.8269217633</v>
      </c>
      <c r="M82" s="68">
        <f>'Similarity average'!M82*'Similarity coverage'!I81</f>
        <v>0.7913320167</v>
      </c>
      <c r="N82" s="68">
        <f>'Similarity average'!N82*'Similarity coverage'!J81</f>
        <v>0.7259536333</v>
      </c>
      <c r="O82" s="68">
        <f>'Similarity average'!O82*'Similarity coverage'!K81</f>
        <v>0.8279702248</v>
      </c>
      <c r="P82" s="68">
        <f>'Similarity average'!P82*'Similarity coverage'!L81</f>
        <v>0.807731777</v>
      </c>
      <c r="Q82" s="68">
        <f>'Similarity average'!Q82*'Similarity coverage'!M81</f>
        <v>0.713595882</v>
      </c>
      <c r="R82" s="68">
        <f>'Similarity average'!R82*'Similarity coverage'!N81</f>
        <v>0.8448164742</v>
      </c>
      <c r="S82" s="68">
        <f>'Similarity average'!S82*'Similarity coverage'!O81</f>
        <v>0.4403225186</v>
      </c>
      <c r="T82" s="68">
        <f>'Similarity average'!T82*'Similarity coverage'!P81</f>
        <v>0.8730388825</v>
      </c>
      <c r="U82" s="68">
        <f>'Similarity average'!U82*'Similarity coverage'!Q81</f>
        <v>0.7793839861</v>
      </c>
      <c r="V82" s="68">
        <f>'Similarity average'!V82*'Similarity coverage'!R81</f>
        <v>0.5247536934</v>
      </c>
      <c r="W82" s="68">
        <f>'Similarity average'!W82*'Similarity coverage'!S81</f>
        <v>0.5111971268</v>
      </c>
    </row>
    <row r="83">
      <c r="A83" s="68" t="s">
        <v>163</v>
      </c>
      <c r="B83" s="68" t="s">
        <v>138</v>
      </c>
      <c r="C83" s="68">
        <f t="shared" si="32"/>
        <v>0.1594062249</v>
      </c>
      <c r="D83" s="68">
        <f t="shared" si="33"/>
        <v>0.03778077756</v>
      </c>
      <c r="E83" s="7">
        <f t="shared" si="3"/>
        <v>0.6694062249</v>
      </c>
      <c r="F83" s="8">
        <f>(G83*'Dataset lengths'!$B$2+H83*'Dataset lengths'!$C$2+I83*'Dataset lengths'!$D$2+L83*'Dataset lengths'!$G$2+M83*'Dataset lengths'!$H$2+R83*'Dataset lengths'!$M$2+S83*'Dataset lengths'!$N$2+T83*'Dataset lengths'!$O$2+U83*'Dataset lengths'!$P$2+V83*'Dataset lengths'!$Q$2+W83*'Dataset lengths'!$R$2)/'Dataset lengths'!$A$7</f>
        <v>0.6057807776</v>
      </c>
      <c r="G83" s="68">
        <f>'Similarity average'!G83*'Similarity coverage'!C82</f>
        <v>0.4881582249</v>
      </c>
      <c r="H83" s="68">
        <f>'Similarity average'!H83*'Similarity coverage'!D82</f>
        <v>0.7423588352</v>
      </c>
      <c r="I83" s="68">
        <f>'Similarity average'!I83*'Similarity coverage'!E82</f>
        <v>0.7611537049</v>
      </c>
      <c r="J83" s="68">
        <f>'Similarity average'!J83*'Similarity coverage'!F82</f>
        <v>0.8201490755</v>
      </c>
      <c r="K83" s="68">
        <f>'Similarity average'!K83*'Similarity coverage'!G82</f>
        <v>0.823313167</v>
      </c>
      <c r="L83" s="68">
        <f>'Similarity average'!L83*'Similarity coverage'!H82</f>
        <v>0.8211955513</v>
      </c>
      <c r="M83" s="68">
        <f>'Similarity average'!M83*'Similarity coverage'!I82</f>
        <v>0.7885827248</v>
      </c>
      <c r="N83" s="68">
        <f>'Similarity average'!N83*'Similarity coverage'!J82</f>
        <v>0.7262513405</v>
      </c>
      <c r="O83" s="68">
        <f>'Similarity average'!O83*'Similarity coverage'!K82</f>
        <v>0.8160066971</v>
      </c>
      <c r="P83" s="68">
        <f>'Similarity average'!P83*'Similarity coverage'!L82</f>
        <v>0.7895537512</v>
      </c>
      <c r="Q83" s="68">
        <f>'Similarity average'!Q83*'Similarity coverage'!M82</f>
        <v>0.7275460876</v>
      </c>
      <c r="R83" s="68">
        <f>'Similarity average'!R83*'Similarity coverage'!N82</f>
        <v>0.8050835458</v>
      </c>
      <c r="S83" s="68">
        <f>'Similarity average'!S83*'Similarity coverage'!O82</f>
        <v>0.4857571048</v>
      </c>
      <c r="T83" s="68">
        <f>'Similarity average'!T83*'Similarity coverage'!P82</f>
        <v>0.8029376212</v>
      </c>
      <c r="U83" s="68">
        <f>'Similarity average'!U83*'Similarity coverage'!Q82</f>
        <v>0.7064558251</v>
      </c>
      <c r="V83" s="68">
        <f>'Similarity average'!V83*'Similarity coverage'!R82</f>
        <v>0.4291860912</v>
      </c>
      <c r="W83" s="68">
        <f>'Similarity average'!W83*'Similarity coverage'!S82</f>
        <v>0.5325992445</v>
      </c>
    </row>
    <row r="84">
      <c r="A84" s="68" t="s">
        <v>164</v>
      </c>
      <c r="B84" s="68" t="s">
        <v>136</v>
      </c>
      <c r="C84" s="68">
        <f t="shared" ref="C84:C86" si="34">E84-0.596</f>
        <v>0.07588890744</v>
      </c>
      <c r="D84" s="68">
        <f t="shared" si="33"/>
        <v>0.04669062732</v>
      </c>
      <c r="E84" s="7">
        <f t="shared" si="3"/>
        <v>0.6718889074</v>
      </c>
      <c r="F84" s="8">
        <f>(G84*'Dataset lengths'!$B$2+H84*'Dataset lengths'!$C$2+I84*'Dataset lengths'!$D$2+L84*'Dataset lengths'!$G$2+M84*'Dataset lengths'!$H$2+R84*'Dataset lengths'!$M$2+S84*'Dataset lengths'!$N$2+T84*'Dataset lengths'!$O$2+U84*'Dataset lengths'!$P$2+V84*'Dataset lengths'!$Q$2+W84*'Dataset lengths'!$R$2)/'Dataset lengths'!$A$7</f>
        <v>0.6146906273</v>
      </c>
      <c r="G84" s="68">
        <f>'Similarity average'!G84*'Similarity coverage'!C83</f>
        <v>0.5295346057</v>
      </c>
      <c r="H84" s="68">
        <f>'Similarity average'!H84*'Similarity coverage'!D83</f>
        <v>0.6918760972</v>
      </c>
      <c r="I84" s="68">
        <f>'Similarity average'!I84*'Similarity coverage'!E83</f>
        <v>0.7431589279</v>
      </c>
      <c r="J84" s="68">
        <f>'Similarity average'!J84*'Similarity coverage'!F83</f>
        <v>0.8156617657</v>
      </c>
      <c r="K84" s="68">
        <f>'Similarity average'!K84*'Similarity coverage'!G83</f>
        <v>0.8114541634</v>
      </c>
      <c r="L84" s="68">
        <f>'Similarity average'!L84*'Similarity coverage'!H83</f>
        <v>0.8145389741</v>
      </c>
      <c r="M84" s="68">
        <f>'Similarity average'!M84*'Similarity coverage'!I83</f>
        <v>0.8084742031</v>
      </c>
      <c r="N84" s="68">
        <f>'Similarity average'!N84*'Similarity coverage'!J83</f>
        <v>0.7564367457</v>
      </c>
      <c r="O84" s="68">
        <f>'Similarity average'!O84*'Similarity coverage'!K83</f>
        <v>0.8291028113</v>
      </c>
      <c r="P84" s="68">
        <f>'Similarity average'!P84*'Similarity coverage'!L83</f>
        <v>0.8200040386</v>
      </c>
      <c r="Q84" s="68">
        <f>'Similarity average'!Q84*'Similarity coverage'!M83</f>
        <v>0.7224854909</v>
      </c>
      <c r="R84" s="68">
        <f>'Similarity average'!R84*'Similarity coverage'!N83</f>
        <v>0.8532963292</v>
      </c>
      <c r="S84" s="68">
        <f>'Similarity average'!S84*'Similarity coverage'!O83</f>
        <v>0.3675350727</v>
      </c>
      <c r="T84" s="68">
        <f>'Similarity average'!T84*'Similarity coverage'!P83</f>
        <v>0.903972455</v>
      </c>
      <c r="U84" s="68">
        <f>'Similarity average'!U84*'Similarity coverage'!Q83</f>
        <v>0.7085594958</v>
      </c>
      <c r="V84" s="68">
        <f>'Similarity average'!V84*'Similarity coverage'!R83</f>
        <v>0.4939826481</v>
      </c>
      <c r="W84" s="68">
        <f>'Similarity average'!W84*'Similarity coverage'!S83</f>
        <v>0.4758491731</v>
      </c>
    </row>
    <row r="85">
      <c r="A85" s="68" t="s">
        <v>164</v>
      </c>
      <c r="B85" s="68" t="s">
        <v>137</v>
      </c>
      <c r="C85" s="68">
        <f t="shared" si="34"/>
        <v>0.07904957212</v>
      </c>
      <c r="D85" s="68">
        <f t="shared" si="33"/>
        <v>0.05347391878</v>
      </c>
      <c r="E85" s="7">
        <f t="shared" si="3"/>
        <v>0.6750495721</v>
      </c>
      <c r="F85" s="8">
        <f>(G85*'Dataset lengths'!$B$2+H85*'Dataset lengths'!$C$2+I85*'Dataset lengths'!$D$2+L85*'Dataset lengths'!$G$2+M85*'Dataset lengths'!$H$2+R85*'Dataset lengths'!$M$2+S85*'Dataset lengths'!$N$2+T85*'Dataset lengths'!$O$2+U85*'Dataset lengths'!$P$2+V85*'Dataset lengths'!$Q$2+W85*'Dataset lengths'!$R$2)/'Dataset lengths'!$A$7</f>
        <v>0.6214739188</v>
      </c>
      <c r="G85" s="68">
        <f>'Similarity average'!G85*'Similarity coverage'!C84</f>
        <v>0.541185866</v>
      </c>
      <c r="H85" s="68">
        <f>'Similarity average'!H85*'Similarity coverage'!D84</f>
        <v>0.6819270241</v>
      </c>
      <c r="I85" s="68">
        <f>'Similarity average'!I85*'Similarity coverage'!E84</f>
        <v>0.7331560037</v>
      </c>
      <c r="J85" s="68">
        <f>'Similarity average'!J85*'Similarity coverage'!F84</f>
        <v>0.8091370923</v>
      </c>
      <c r="K85" s="68">
        <f>'Similarity average'!K85*'Similarity coverage'!G84</f>
        <v>0.8077900705</v>
      </c>
      <c r="L85" s="68">
        <f>'Similarity average'!L85*'Similarity coverage'!H84</f>
        <v>0.8090639876</v>
      </c>
      <c r="M85" s="68">
        <f>'Similarity average'!M85*'Similarity coverage'!I84</f>
        <v>0.7959338581</v>
      </c>
      <c r="N85" s="68">
        <f>'Similarity average'!N85*'Similarity coverage'!J84</f>
        <v>0.7385548196</v>
      </c>
      <c r="O85" s="68">
        <f>'Similarity average'!O85*'Similarity coverage'!K84</f>
        <v>0.8234420306</v>
      </c>
      <c r="P85" s="68">
        <f>'Similarity average'!P85*'Similarity coverage'!L84</f>
        <v>0.8157736685</v>
      </c>
      <c r="Q85" s="68">
        <f>'Similarity average'!Q85*'Similarity coverage'!M84</f>
        <v>0.7042337407</v>
      </c>
      <c r="R85" s="68">
        <f>'Similarity average'!R85*'Similarity coverage'!N84</f>
        <v>0.8591972591</v>
      </c>
      <c r="S85" s="68">
        <f>'Similarity average'!S85*'Similarity coverage'!O84</f>
        <v>0.3621815463</v>
      </c>
      <c r="T85" s="68">
        <f>'Similarity average'!T85*'Similarity coverage'!P84</f>
        <v>0.9015244744</v>
      </c>
      <c r="U85" s="68">
        <f>'Similarity average'!U85*'Similarity coverage'!Q84</f>
        <v>0.7529581623</v>
      </c>
      <c r="V85" s="68">
        <f>'Similarity average'!V85*'Similarity coverage'!R84</f>
        <v>0.5304121069</v>
      </c>
      <c r="W85" s="68">
        <f>'Similarity average'!W85*'Similarity coverage'!S84</f>
        <v>0.4580050048</v>
      </c>
    </row>
    <row r="86">
      <c r="A86" s="68" t="s">
        <v>164</v>
      </c>
      <c r="B86" s="68" t="s">
        <v>138</v>
      </c>
      <c r="C86" s="68">
        <f t="shared" si="34"/>
        <v>0.05896503251</v>
      </c>
      <c r="D86" s="68">
        <f t="shared" si="33"/>
        <v>0.02587338528</v>
      </c>
      <c r="E86" s="7">
        <f t="shared" si="3"/>
        <v>0.6549650325</v>
      </c>
      <c r="F86" s="8">
        <f>(G86*'Dataset lengths'!$B$2+H86*'Dataset lengths'!$C$2+I86*'Dataset lengths'!$D$2+L86*'Dataset lengths'!$G$2+M86*'Dataset lengths'!$H$2+R86*'Dataset lengths'!$M$2+S86*'Dataset lengths'!$N$2+T86*'Dataset lengths'!$O$2+U86*'Dataset lengths'!$P$2+V86*'Dataset lengths'!$Q$2+W86*'Dataset lengths'!$R$2)/'Dataset lengths'!$A$7</f>
        <v>0.5938733853</v>
      </c>
      <c r="G86" s="68">
        <f>'Similarity average'!G86*'Similarity coverage'!C85</f>
        <v>0.5038530585</v>
      </c>
      <c r="H86" s="68">
        <f>'Similarity average'!H86*'Similarity coverage'!D85</f>
        <v>0.6904637938</v>
      </c>
      <c r="I86" s="68">
        <f>'Similarity average'!I86*'Similarity coverage'!E85</f>
        <v>0.7384445391</v>
      </c>
      <c r="J86" s="68">
        <f>'Similarity average'!J86*'Similarity coverage'!F85</f>
        <v>0.8102061835</v>
      </c>
      <c r="K86" s="68">
        <f>'Similarity average'!K86*'Similarity coverage'!G85</f>
        <v>0.8039378281</v>
      </c>
      <c r="L86" s="68">
        <f>'Similarity average'!L86*'Similarity coverage'!H85</f>
        <v>0.8083867533</v>
      </c>
      <c r="M86" s="68">
        <f>'Similarity average'!M86*'Similarity coverage'!I85</f>
        <v>0.8024452671</v>
      </c>
      <c r="N86" s="68">
        <f>'Similarity average'!N86*'Similarity coverage'!J85</f>
        <v>0.7475130301</v>
      </c>
      <c r="O86" s="68">
        <f>'Similarity average'!O86*'Similarity coverage'!K85</f>
        <v>0.8257380467</v>
      </c>
      <c r="P86" s="68">
        <f>'Similarity average'!P86*'Similarity coverage'!L85</f>
        <v>0.8093652862</v>
      </c>
      <c r="Q86" s="68">
        <f>'Similarity average'!Q86*'Similarity coverage'!M85</f>
        <v>0.7125135579</v>
      </c>
      <c r="R86" s="68">
        <f>'Similarity average'!R86*'Similarity coverage'!N85</f>
        <v>0.8403579938</v>
      </c>
      <c r="S86" s="68">
        <f>'Similarity average'!S86*'Similarity coverage'!O85</f>
        <v>0.364781888</v>
      </c>
      <c r="T86" s="68">
        <f>'Similarity average'!T86*'Similarity coverage'!P85</f>
        <v>0.8806053679</v>
      </c>
      <c r="U86" s="68">
        <f>'Similarity average'!U86*'Similarity coverage'!Q85</f>
        <v>0.6515032427</v>
      </c>
      <c r="V86" s="68">
        <f>'Similarity average'!V86*'Similarity coverage'!R85</f>
        <v>0.4379211913</v>
      </c>
      <c r="W86" s="68">
        <f>'Similarity average'!W86*'Similarity coverage'!S85</f>
        <v>0.4858522622</v>
      </c>
    </row>
    <row r="87">
      <c r="A87" s="68" t="s">
        <v>165</v>
      </c>
      <c r="B87" s="68" t="s">
        <v>136</v>
      </c>
      <c r="C87" s="68">
        <f t="shared" ref="C87:C92" si="35">E87-0.629</f>
        <v>0.002949472896</v>
      </c>
      <c r="D87" s="68">
        <f t="shared" ref="D87:D92" si="36">F87-0.57</f>
        <v>-0.0009365989366</v>
      </c>
      <c r="E87" s="7">
        <f t="shared" si="3"/>
        <v>0.6319494729</v>
      </c>
      <c r="F87" s="8">
        <f>(G87*'Dataset lengths'!$B$2+H87*'Dataset lengths'!$C$2+I87*'Dataset lengths'!$D$2+L87*'Dataset lengths'!$G$2+M87*'Dataset lengths'!$H$2+R87*'Dataset lengths'!$M$2+S87*'Dataset lengths'!$N$2+T87*'Dataset lengths'!$O$2+U87*'Dataset lengths'!$P$2+V87*'Dataset lengths'!$Q$2+W87*'Dataset lengths'!$R$2)/'Dataset lengths'!$A$7</f>
        <v>0.5690634011</v>
      </c>
      <c r="G87" s="68">
        <f>'Similarity average'!G87*'Similarity coverage'!C86</f>
        <v>0.4529521514</v>
      </c>
      <c r="H87" s="68">
        <f>'Similarity average'!H87*'Similarity coverage'!D86</f>
        <v>0.7488515217</v>
      </c>
      <c r="I87" s="68">
        <f>'Similarity average'!I87*'Similarity coverage'!E86</f>
        <v>0.741666521</v>
      </c>
      <c r="J87" s="68">
        <f>'Similarity average'!J87*'Similarity coverage'!F86</f>
        <v>0.8095665424</v>
      </c>
      <c r="K87" s="68">
        <f>'Similarity average'!K87*'Similarity coverage'!G86</f>
        <v>0.8112434827</v>
      </c>
      <c r="L87" s="68">
        <f>'Similarity average'!L87*'Similarity coverage'!H86</f>
        <v>0.8101111836</v>
      </c>
      <c r="M87" s="68">
        <f>'Similarity average'!M87*'Similarity coverage'!I86</f>
        <v>0.7563388708</v>
      </c>
      <c r="N87" s="68">
        <f>'Similarity average'!N87*'Similarity coverage'!J86</f>
        <v>0.7019833335</v>
      </c>
      <c r="O87" s="68">
        <f>'Similarity average'!O87*'Similarity coverage'!K86</f>
        <v>0.7974456199</v>
      </c>
      <c r="P87" s="68">
        <f>'Similarity average'!P87*'Similarity coverage'!L86</f>
        <v>0.7334783115</v>
      </c>
      <c r="Q87" s="68">
        <f>'Similarity average'!Q87*'Similarity coverage'!M86</f>
        <v>0.7260347341</v>
      </c>
      <c r="R87" s="68">
        <f>'Similarity average'!R87*'Similarity coverage'!N86</f>
        <v>0.7411786597</v>
      </c>
      <c r="S87" s="68">
        <f>'Similarity average'!S87*'Similarity coverage'!O86</f>
        <v>0.4738273082</v>
      </c>
      <c r="T87" s="68">
        <f>'Similarity average'!T87*'Similarity coverage'!P86</f>
        <v>0.7582063402</v>
      </c>
      <c r="U87" s="68">
        <f>'Similarity average'!U87*'Similarity coverage'!Q86</f>
        <v>0.5911697497</v>
      </c>
      <c r="V87" s="68">
        <f>'Similarity average'!V87*'Similarity coverage'!R86</f>
        <v>0.3418390122</v>
      </c>
      <c r="W87" s="68">
        <f>'Similarity average'!W87*'Similarity coverage'!S86</f>
        <v>0.5353028834</v>
      </c>
    </row>
    <row r="88">
      <c r="A88" s="68" t="s">
        <v>165</v>
      </c>
      <c r="B88" s="68" t="s">
        <v>137</v>
      </c>
      <c r="C88" s="68">
        <f t="shared" si="35"/>
        <v>0.003236885846</v>
      </c>
      <c r="D88" s="68">
        <f t="shared" si="36"/>
        <v>0.002187843907</v>
      </c>
      <c r="E88" s="7">
        <f t="shared" si="3"/>
        <v>0.6322368858</v>
      </c>
      <c r="F88" s="8">
        <f>(G88*'Dataset lengths'!$B$2+H88*'Dataset lengths'!$C$2+I88*'Dataset lengths'!$D$2+L88*'Dataset lengths'!$G$2+M88*'Dataset lengths'!$H$2+R88*'Dataset lengths'!$M$2+S88*'Dataset lengths'!$N$2+T88*'Dataset lengths'!$O$2+U88*'Dataset lengths'!$P$2+V88*'Dataset lengths'!$Q$2+W88*'Dataset lengths'!$R$2)/'Dataset lengths'!$A$7</f>
        <v>0.5721878439</v>
      </c>
      <c r="G88" s="68">
        <f>'Similarity average'!G88*'Similarity coverage'!C87</f>
        <v>0.463293406</v>
      </c>
      <c r="H88" s="68">
        <f>'Similarity average'!H88*'Similarity coverage'!D87</f>
        <v>0.7439330813</v>
      </c>
      <c r="I88" s="68">
        <f>'Similarity average'!I88*'Similarity coverage'!E87</f>
        <v>0.7443407751</v>
      </c>
      <c r="J88" s="68">
        <f>'Similarity average'!J88*'Similarity coverage'!F87</f>
        <v>0.8115810608</v>
      </c>
      <c r="K88" s="68">
        <f>'Similarity average'!K88*'Similarity coverage'!G87</f>
        <v>0.8126506596</v>
      </c>
      <c r="L88" s="68">
        <f>'Similarity average'!L88*'Similarity coverage'!H87</f>
        <v>0.8120291973</v>
      </c>
      <c r="M88" s="68">
        <f>'Similarity average'!M88*'Similarity coverage'!I87</f>
        <v>0.7539207762</v>
      </c>
      <c r="N88" s="68">
        <f>'Similarity average'!N88*'Similarity coverage'!J87</f>
        <v>0.6987310517</v>
      </c>
      <c r="O88" s="68">
        <f>'Similarity average'!O88*'Similarity coverage'!K87</f>
        <v>0.8029407086</v>
      </c>
      <c r="P88" s="68">
        <f>'Similarity average'!P88*'Similarity coverage'!L87</f>
        <v>0.7282745375</v>
      </c>
      <c r="Q88" s="68">
        <f>'Similarity average'!Q88*'Similarity coverage'!M87</f>
        <v>0.7252531805</v>
      </c>
      <c r="R88" s="68">
        <f>'Similarity average'!R88*'Similarity coverage'!N87</f>
        <v>0.742162148</v>
      </c>
      <c r="S88" s="68">
        <f>'Similarity average'!S88*'Similarity coverage'!O87</f>
        <v>0.4623841958</v>
      </c>
      <c r="T88" s="68">
        <f>'Similarity average'!T88*'Similarity coverage'!P87</f>
        <v>0.7617670392</v>
      </c>
      <c r="U88" s="68">
        <f>'Similarity average'!U88*'Similarity coverage'!Q87</f>
        <v>0.5869377881</v>
      </c>
      <c r="V88" s="68">
        <f>'Similarity average'!V88*'Similarity coverage'!R87</f>
        <v>0.347210011</v>
      </c>
      <c r="W88" s="68">
        <f>'Similarity average'!W88*'Similarity coverage'!S87</f>
        <v>0.5366273264</v>
      </c>
    </row>
    <row r="89">
      <c r="A89" s="68" t="s">
        <v>165</v>
      </c>
      <c r="B89" s="68" t="s">
        <v>138</v>
      </c>
      <c r="C89" s="68">
        <f t="shared" si="35"/>
        <v>-0.002766713998</v>
      </c>
      <c r="D89" s="68">
        <f t="shared" si="36"/>
        <v>-0.0068875421</v>
      </c>
      <c r="E89" s="7">
        <f t="shared" si="3"/>
        <v>0.626233286</v>
      </c>
      <c r="F89" s="8">
        <f>(G89*'Dataset lengths'!$B$2+H89*'Dataset lengths'!$C$2+I89*'Dataset lengths'!$D$2+L89*'Dataset lengths'!$G$2+M89*'Dataset lengths'!$H$2+R89*'Dataset lengths'!$M$2+S89*'Dataset lengths'!$N$2+T89*'Dataset lengths'!$O$2+U89*'Dataset lengths'!$P$2+V89*'Dataset lengths'!$Q$2+W89*'Dataset lengths'!$R$2)/'Dataset lengths'!$A$7</f>
        <v>0.5631124579</v>
      </c>
      <c r="G89" s="68">
        <f>'Similarity average'!G89*'Similarity coverage'!C88</f>
        <v>0.4412364849</v>
      </c>
      <c r="H89" s="68">
        <f>'Similarity average'!H89*'Similarity coverage'!D88</f>
        <v>0.7497043864</v>
      </c>
      <c r="I89" s="68">
        <f>'Similarity average'!I89*'Similarity coverage'!E88</f>
        <v>0.7346472978</v>
      </c>
      <c r="J89" s="68">
        <f>'Similarity average'!J89*'Similarity coverage'!F88</f>
        <v>0.8047524034</v>
      </c>
      <c r="K89" s="68">
        <f>'Similarity average'!K89*'Similarity coverage'!G88</f>
        <v>0.806804285</v>
      </c>
      <c r="L89" s="68">
        <f>'Similarity average'!L89*'Similarity coverage'!H88</f>
        <v>0.8054330287</v>
      </c>
      <c r="M89" s="68">
        <f>'Similarity average'!M89*'Similarity coverage'!I88</f>
        <v>0.7537952813</v>
      </c>
      <c r="N89" s="68">
        <f>'Similarity average'!N89*'Similarity coverage'!J88</f>
        <v>0.6980707717</v>
      </c>
      <c r="O89" s="68">
        <f>'Similarity average'!O89*'Similarity coverage'!K88</f>
        <v>0.7885585098</v>
      </c>
      <c r="P89" s="68">
        <f>'Similarity average'!P89*'Similarity coverage'!L88</f>
        <v>0.7330259551</v>
      </c>
      <c r="Q89" s="68">
        <f>'Similarity average'!Q89*'Similarity coverage'!M88</f>
        <v>0.7207806242</v>
      </c>
      <c r="R89" s="68">
        <f>'Similarity average'!R89*'Similarity coverage'!N88</f>
        <v>0.7393865254</v>
      </c>
      <c r="S89" s="68">
        <f>'Similarity average'!S89*'Similarity coverage'!O88</f>
        <v>0.474261704</v>
      </c>
      <c r="T89" s="68">
        <f>'Similarity average'!T89*'Similarity coverage'!P88</f>
        <v>0.7352843405</v>
      </c>
      <c r="U89" s="68">
        <f>'Similarity average'!U89*'Similarity coverage'!Q88</f>
        <v>0.5893286959</v>
      </c>
      <c r="V89" s="68">
        <f>'Similarity average'!V89*'Similarity coverage'!R88</f>
        <v>0.3344477927</v>
      </c>
      <c r="W89" s="68">
        <f>'Similarity average'!W89*'Similarity coverage'!S88</f>
        <v>0.5310406082</v>
      </c>
    </row>
    <row r="90">
      <c r="A90" s="68" t="s">
        <v>166</v>
      </c>
      <c r="B90" s="68" t="s">
        <v>136</v>
      </c>
      <c r="C90" s="68">
        <f t="shared" si="35"/>
        <v>0.01752825087</v>
      </c>
      <c r="D90" s="68">
        <f t="shared" si="36"/>
        <v>0.005635083238</v>
      </c>
      <c r="E90" s="7">
        <f t="shared" si="3"/>
        <v>0.6465282509</v>
      </c>
      <c r="F90" s="8">
        <f>(G90*'Dataset lengths'!$B$2+H90*'Dataset lengths'!$C$2+I90*'Dataset lengths'!$D$2+L90*'Dataset lengths'!$G$2+M90*'Dataset lengths'!$H$2+R90*'Dataset lengths'!$M$2+S90*'Dataset lengths'!$N$2+T90*'Dataset lengths'!$O$2+U90*'Dataset lengths'!$P$2+V90*'Dataset lengths'!$Q$2+W90*'Dataset lengths'!$R$2)/'Dataset lengths'!$A$7</f>
        <v>0.5756350832</v>
      </c>
      <c r="G90" s="68">
        <f>'Similarity average'!G90*'Similarity coverage'!C89</f>
        <v>0.4755262899</v>
      </c>
      <c r="H90" s="68">
        <f>'Similarity average'!H90*'Similarity coverage'!D89</f>
        <v>0.7270334146</v>
      </c>
      <c r="I90" s="68">
        <f>'Similarity average'!I90*'Similarity coverage'!E89</f>
        <v>0.7533408015</v>
      </c>
      <c r="J90" s="68">
        <f>'Similarity average'!J90*'Similarity coverage'!F89</f>
        <v>0.819306435</v>
      </c>
      <c r="K90" s="68">
        <f>'Similarity average'!K90*'Similarity coverage'!G89</f>
        <v>0.8202027966</v>
      </c>
      <c r="L90" s="68">
        <f>'Similarity average'!L90*'Similarity coverage'!H89</f>
        <v>0.8197126825</v>
      </c>
      <c r="M90" s="68">
        <f>'Similarity average'!M90*'Similarity coverage'!I89</f>
        <v>0.790160004</v>
      </c>
      <c r="N90" s="68">
        <f>'Similarity average'!N90*'Similarity coverage'!J89</f>
        <v>0.7369642985</v>
      </c>
      <c r="O90" s="68">
        <f>'Similarity average'!O90*'Similarity coverage'!K89</f>
        <v>0.8308135262</v>
      </c>
      <c r="P90" s="68">
        <f>'Similarity average'!P90*'Similarity coverage'!L89</f>
        <v>0.7674653558</v>
      </c>
      <c r="Q90" s="68">
        <f>'Similarity average'!Q90*'Similarity coverage'!M89</f>
        <v>0.7346528244</v>
      </c>
      <c r="R90" s="68">
        <f>'Similarity average'!R90*'Similarity coverage'!N89</f>
        <v>0.8215624391</v>
      </c>
      <c r="S90" s="68">
        <f>'Similarity average'!S90*'Similarity coverage'!O89</f>
        <v>0.4388322996</v>
      </c>
      <c r="T90" s="68">
        <f>'Similarity average'!T90*'Similarity coverage'!P89</f>
        <v>0.8512296012</v>
      </c>
      <c r="U90" s="68">
        <f>'Similarity average'!U90*'Similarity coverage'!Q89</f>
        <v>0.5560119147</v>
      </c>
      <c r="V90" s="68">
        <f>'Similarity average'!V90*'Similarity coverage'!R89</f>
        <v>0.3468485265</v>
      </c>
      <c r="W90" s="68">
        <f>'Similarity average'!W90*'Similarity coverage'!S89</f>
        <v>0.5315527859</v>
      </c>
    </row>
    <row r="91">
      <c r="A91" s="68" t="s">
        <v>166</v>
      </c>
      <c r="B91" s="68" t="s">
        <v>137</v>
      </c>
      <c r="C91" s="68">
        <f t="shared" si="35"/>
        <v>0.0165828005</v>
      </c>
      <c r="D91" s="68">
        <f t="shared" si="36"/>
        <v>0.008401720816</v>
      </c>
      <c r="E91" s="7">
        <f t="shared" si="3"/>
        <v>0.6455828005</v>
      </c>
      <c r="F91" s="8">
        <f>(G91*'Dataset lengths'!$B$2+H91*'Dataset lengths'!$C$2+I91*'Dataset lengths'!$D$2+L91*'Dataset lengths'!$G$2+M91*'Dataset lengths'!$H$2+R91*'Dataset lengths'!$M$2+S91*'Dataset lengths'!$N$2+T91*'Dataset lengths'!$O$2+U91*'Dataset lengths'!$P$2+V91*'Dataset lengths'!$Q$2+W91*'Dataset lengths'!$R$2)/'Dataset lengths'!$A$7</f>
        <v>0.5784017208</v>
      </c>
      <c r="G91" s="68">
        <f>'Similarity average'!G91*'Similarity coverage'!C90</f>
        <v>0.4799908926</v>
      </c>
      <c r="H91" s="68">
        <f>'Similarity average'!H91*'Similarity coverage'!D90</f>
        <v>0.7287944787</v>
      </c>
      <c r="I91" s="68">
        <f>'Similarity average'!I91*'Similarity coverage'!E90</f>
        <v>0.7550394279</v>
      </c>
      <c r="J91" s="68">
        <f>'Similarity average'!J91*'Similarity coverage'!F90</f>
        <v>0.8199848507</v>
      </c>
      <c r="K91" s="68">
        <f>'Similarity average'!K91*'Similarity coverage'!G90</f>
        <v>0.8205063216</v>
      </c>
      <c r="L91" s="68">
        <f>'Similarity average'!L91*'Similarity coverage'!H90</f>
        <v>0.8202127387</v>
      </c>
      <c r="M91" s="68">
        <f>'Similarity average'!M91*'Similarity coverage'!I90</f>
        <v>0.7797693038</v>
      </c>
      <c r="N91" s="68">
        <f>'Similarity average'!N91*'Similarity coverage'!J90</f>
        <v>0.7269941086</v>
      </c>
      <c r="O91" s="68">
        <f>'Similarity average'!O91*'Similarity coverage'!K90</f>
        <v>0.828719066</v>
      </c>
      <c r="P91" s="68">
        <f>'Similarity average'!P91*'Similarity coverage'!L90</f>
        <v>0.7541091142</v>
      </c>
      <c r="Q91" s="68">
        <f>'Similarity average'!Q91*'Similarity coverage'!M90</f>
        <v>0.7370222367</v>
      </c>
      <c r="R91" s="68">
        <f>'Similarity average'!R91*'Similarity coverage'!N90</f>
        <v>0.7990077734</v>
      </c>
      <c r="S91" s="68">
        <f>'Similarity average'!S91*'Similarity coverage'!O90</f>
        <v>0.4437815965</v>
      </c>
      <c r="T91" s="68">
        <f>'Similarity average'!T91*'Similarity coverage'!P90</f>
        <v>0.8405475043</v>
      </c>
      <c r="U91" s="68">
        <f>'Similarity average'!U91*'Similarity coverage'!Q90</f>
        <v>0.5666588407</v>
      </c>
      <c r="V91" s="68">
        <f>'Similarity average'!V91*'Similarity coverage'!R90</f>
        <v>0.3524108209</v>
      </c>
      <c r="W91" s="68">
        <f>'Similarity average'!W91*'Similarity coverage'!S90</f>
        <v>0.5351974279</v>
      </c>
    </row>
    <row r="92">
      <c r="A92" s="68" t="s">
        <v>166</v>
      </c>
      <c r="B92" s="68" t="s">
        <v>138</v>
      </c>
      <c r="C92" s="68">
        <f t="shared" si="35"/>
        <v>0.008986717022</v>
      </c>
      <c r="D92" s="68">
        <f t="shared" si="36"/>
        <v>-0.003684461111</v>
      </c>
      <c r="E92" s="7">
        <f t="shared" si="3"/>
        <v>0.637986717</v>
      </c>
      <c r="F92" s="8">
        <f>(G92*'Dataset lengths'!$B$2+H92*'Dataset lengths'!$C$2+I92*'Dataset lengths'!$D$2+L92*'Dataset lengths'!$G$2+M92*'Dataset lengths'!$H$2+R92*'Dataset lengths'!$M$2+S92*'Dataset lengths'!$N$2+T92*'Dataset lengths'!$O$2+U92*'Dataset lengths'!$P$2+V92*'Dataset lengths'!$Q$2+W92*'Dataset lengths'!$R$2)/'Dataset lengths'!$A$7</f>
        <v>0.5663155389</v>
      </c>
      <c r="G92" s="68">
        <f>'Similarity average'!G92*'Similarity coverage'!C91</f>
        <v>0.4652287631</v>
      </c>
      <c r="H92" s="68">
        <f>'Similarity average'!H92*'Similarity coverage'!D91</f>
        <v>0.7168901625</v>
      </c>
      <c r="I92" s="68">
        <f>'Similarity average'!I92*'Similarity coverage'!E91</f>
        <v>0.7418906366</v>
      </c>
      <c r="J92" s="68">
        <f>'Similarity average'!J92*'Similarity coverage'!F91</f>
        <v>0.8123390986</v>
      </c>
      <c r="K92" s="68">
        <f>'Similarity average'!K92*'Similarity coverage'!G91</f>
        <v>0.8119381313</v>
      </c>
      <c r="L92" s="68">
        <f>'Similarity average'!L92*'Similarity coverage'!H91</f>
        <v>0.8123174903</v>
      </c>
      <c r="M92" s="68">
        <f>'Similarity average'!M92*'Similarity coverage'!I91</f>
        <v>0.79144428</v>
      </c>
      <c r="N92" s="68">
        <f>'Similarity average'!N92*'Similarity coverage'!J91</f>
        <v>0.737308124</v>
      </c>
      <c r="O92" s="68">
        <f>'Similarity average'!O92*'Similarity coverage'!K91</f>
        <v>0.8277543232</v>
      </c>
      <c r="P92" s="68">
        <f>'Similarity average'!P92*'Similarity coverage'!L91</f>
        <v>0.7742104923</v>
      </c>
      <c r="Q92" s="68">
        <f>'Similarity average'!Q92*'Similarity coverage'!M91</f>
        <v>0.7243891213</v>
      </c>
      <c r="R92" s="68">
        <f>'Similarity average'!R92*'Similarity coverage'!N91</f>
        <v>0.8199014366</v>
      </c>
      <c r="S92" s="68">
        <f>'Similarity average'!S92*'Similarity coverage'!O91</f>
        <v>0.4145825545</v>
      </c>
      <c r="T92" s="68">
        <f>'Similarity average'!T92*'Similarity coverage'!P91</f>
        <v>0.8552353876</v>
      </c>
      <c r="U92" s="68">
        <f>'Similarity average'!U92*'Similarity coverage'!Q91</f>
        <v>0.54177042</v>
      </c>
      <c r="V92" s="68">
        <f>'Similarity average'!V92*'Similarity coverage'!R91</f>
        <v>0.3358992734</v>
      </c>
      <c r="W92" s="68">
        <f>'Similarity average'!W92*'Similarity coverage'!S91</f>
        <v>0.5226934826</v>
      </c>
    </row>
    <row r="93">
      <c r="A93" s="68" t="s">
        <v>167</v>
      </c>
      <c r="B93" s="68" t="s">
        <v>136</v>
      </c>
      <c r="C93" s="68">
        <f t="shared" ref="C93:C95" si="37">E93-0.61</f>
        <v>0.02666774101</v>
      </c>
      <c r="D93" s="68">
        <f t="shared" ref="D93:D95" si="38">F93-0.545</f>
        <v>0.01506412336</v>
      </c>
      <c r="E93" s="7">
        <f t="shared" si="3"/>
        <v>0.636667741</v>
      </c>
      <c r="F93" s="8">
        <f>(G93*'Dataset lengths'!$B$2+H93*'Dataset lengths'!$C$2+I93*'Dataset lengths'!$D$2+L93*'Dataset lengths'!$G$2+M93*'Dataset lengths'!$H$2+R93*'Dataset lengths'!$M$2+S93*'Dataset lengths'!$N$2+T93*'Dataset lengths'!$O$2+U93*'Dataset lengths'!$P$2+V93*'Dataset lengths'!$Q$2+W93*'Dataset lengths'!$R$2)/'Dataset lengths'!$A$7</f>
        <v>0.5600641234</v>
      </c>
      <c r="G93" s="68">
        <f>'Similarity average'!G93*'Similarity coverage'!C92</f>
        <v>0.4389102975</v>
      </c>
      <c r="H93" s="68">
        <f>'Similarity average'!H93*'Similarity coverage'!D92</f>
        <v>0.7426999811</v>
      </c>
      <c r="I93" s="68">
        <f>'Similarity average'!I93*'Similarity coverage'!E92</f>
        <v>0.7344868206</v>
      </c>
      <c r="J93" s="68">
        <f>'Similarity average'!J93*'Similarity coverage'!F92</f>
        <v>0.8075803494</v>
      </c>
      <c r="K93" s="68">
        <f>'Similarity average'!K93*'Similarity coverage'!G92</f>
        <v>0.8099430806</v>
      </c>
      <c r="L93" s="68">
        <f>'Similarity average'!L93*'Similarity coverage'!H92</f>
        <v>0.8084690432</v>
      </c>
      <c r="M93" s="68">
        <f>'Similarity average'!M93*'Similarity coverage'!I92</f>
        <v>0.7863339117</v>
      </c>
      <c r="N93" s="68">
        <f>'Similarity average'!N93*'Similarity coverage'!J92</f>
        <v>0.7344262888</v>
      </c>
      <c r="O93" s="68">
        <f>'Similarity average'!O93*'Similarity coverage'!K92</f>
        <v>0.8106120276</v>
      </c>
      <c r="P93" s="68">
        <f>'Similarity average'!P93*'Similarity coverage'!L92</f>
        <v>0.7729841038</v>
      </c>
      <c r="Q93" s="68">
        <f>'Similarity average'!Q93*'Similarity coverage'!M92</f>
        <v>0.7217526907</v>
      </c>
      <c r="R93" s="68">
        <f>'Similarity average'!R93*'Similarity coverage'!N92</f>
        <v>0.7948771224</v>
      </c>
      <c r="S93" s="68">
        <f>'Similarity average'!S93*'Similarity coverage'!O92</f>
        <v>0.4548948899</v>
      </c>
      <c r="T93" s="68">
        <f>'Similarity average'!T93*'Similarity coverage'!P92</f>
        <v>0.8283076015</v>
      </c>
      <c r="U93" s="68">
        <f>'Similarity average'!U93*'Similarity coverage'!Q92</f>
        <v>0.5680813489</v>
      </c>
      <c r="V93" s="68">
        <f>'Similarity average'!V93*'Similarity coverage'!R92</f>
        <v>0.3259844454</v>
      </c>
      <c r="W93" s="68">
        <f>'Similarity average'!W93*'Similarity coverage'!S92</f>
        <v>0.5202996889</v>
      </c>
    </row>
    <row r="94">
      <c r="A94" s="68" t="s">
        <v>167</v>
      </c>
      <c r="B94" s="68" t="s">
        <v>137</v>
      </c>
      <c r="C94" s="68">
        <f t="shared" si="37"/>
        <v>0.02181105998</v>
      </c>
      <c r="D94" s="68">
        <f t="shared" si="38"/>
        <v>0.01378482291</v>
      </c>
      <c r="E94" s="7">
        <f t="shared" si="3"/>
        <v>0.63181106</v>
      </c>
      <c r="F94" s="8">
        <f>(G94*'Dataset lengths'!$B$2+H94*'Dataset lengths'!$C$2+I94*'Dataset lengths'!$D$2+L94*'Dataset lengths'!$G$2+M94*'Dataset lengths'!$H$2+R94*'Dataset lengths'!$M$2+S94*'Dataset lengths'!$N$2+T94*'Dataset lengths'!$O$2+U94*'Dataset lengths'!$P$2+V94*'Dataset lengths'!$Q$2+W94*'Dataset lengths'!$R$2)/'Dataset lengths'!$A$7</f>
        <v>0.5587848229</v>
      </c>
      <c r="G94" s="68">
        <f>'Similarity average'!G94*'Similarity coverage'!C93</f>
        <v>0.4335408126</v>
      </c>
      <c r="H94" s="68">
        <f>'Similarity average'!H94*'Similarity coverage'!D93</f>
        <v>0.7487400909</v>
      </c>
      <c r="I94" s="68">
        <f>'Similarity average'!I94*'Similarity coverage'!E93</f>
        <v>0.7325881018</v>
      </c>
      <c r="J94" s="68">
        <f>'Similarity average'!J94*'Similarity coverage'!F93</f>
        <v>0.8050670347</v>
      </c>
      <c r="K94" s="68">
        <f>'Similarity average'!K94*'Similarity coverage'!G93</f>
        <v>0.8076805047</v>
      </c>
      <c r="L94" s="68">
        <f>'Similarity average'!L94*'Similarity coverage'!H93</f>
        <v>0.8059901223</v>
      </c>
      <c r="M94" s="68">
        <f>'Similarity average'!M94*'Similarity coverage'!I93</f>
        <v>0.7779383067</v>
      </c>
      <c r="N94" s="68">
        <f>'Similarity average'!N94*'Similarity coverage'!J93</f>
        <v>0.725831026</v>
      </c>
      <c r="O94" s="68">
        <f>'Similarity average'!O94*'Similarity coverage'!K93</f>
        <v>0.8005492942</v>
      </c>
      <c r="P94" s="68">
        <f>'Similarity average'!P94*'Similarity coverage'!L93</f>
        <v>0.7657648308</v>
      </c>
      <c r="Q94" s="68">
        <f>'Similarity average'!Q94*'Similarity coverage'!M93</f>
        <v>0.724530131</v>
      </c>
      <c r="R94" s="68">
        <f>'Similarity average'!R94*'Similarity coverage'!N93</f>
        <v>0.7658532891</v>
      </c>
      <c r="S94" s="68">
        <f>'Similarity average'!S94*'Similarity coverage'!O93</f>
        <v>0.4703601859</v>
      </c>
      <c r="T94" s="68">
        <f>'Similarity average'!T94*'Similarity coverage'!P93</f>
        <v>0.7878046505</v>
      </c>
      <c r="U94" s="68">
        <f>'Similarity average'!U94*'Similarity coverage'!Q93</f>
        <v>0.5800960712</v>
      </c>
      <c r="V94" s="68">
        <f>'Similarity average'!V94*'Similarity coverage'!R93</f>
        <v>0.3252057641</v>
      </c>
      <c r="W94" s="68">
        <f>'Similarity average'!W94*'Similarity coverage'!S93</f>
        <v>0.5218042647</v>
      </c>
    </row>
    <row r="95">
      <c r="A95" s="68" t="s">
        <v>167</v>
      </c>
      <c r="B95" s="68" t="s">
        <v>138</v>
      </c>
      <c r="C95" s="68">
        <f t="shared" si="37"/>
        <v>0.02397866411</v>
      </c>
      <c r="D95" s="68">
        <f t="shared" si="38"/>
        <v>0.01080725582</v>
      </c>
      <c r="E95" s="7">
        <f t="shared" si="3"/>
        <v>0.6339786641</v>
      </c>
      <c r="F95" s="8">
        <f>(G95*'Dataset lengths'!$B$2+H95*'Dataset lengths'!$C$2+I95*'Dataset lengths'!$D$2+L95*'Dataset lengths'!$G$2+M95*'Dataset lengths'!$H$2+R95*'Dataset lengths'!$M$2+S95*'Dataset lengths'!$N$2+T95*'Dataset lengths'!$O$2+U95*'Dataset lengths'!$P$2+V95*'Dataset lengths'!$Q$2+W95*'Dataset lengths'!$R$2)/'Dataset lengths'!$A$7</f>
        <v>0.5558072558</v>
      </c>
      <c r="G95" s="68">
        <f>'Similarity average'!G95*'Similarity coverage'!C94</f>
        <v>0.4395829516</v>
      </c>
      <c r="H95" s="68">
        <f>'Similarity average'!H95*'Similarity coverage'!D94</f>
        <v>0.7284860767</v>
      </c>
      <c r="I95" s="68">
        <f>'Similarity average'!I95*'Similarity coverage'!E94</f>
        <v>0.7296644652</v>
      </c>
      <c r="J95" s="68">
        <f>'Similarity average'!J95*'Similarity coverage'!F94</f>
        <v>0.8041802435</v>
      </c>
      <c r="K95" s="68">
        <f>'Similarity average'!K95*'Similarity coverage'!G94</f>
        <v>0.8049196463</v>
      </c>
      <c r="L95" s="68">
        <f>'Similarity average'!L95*'Similarity coverage'!H94</f>
        <v>0.8047176132</v>
      </c>
      <c r="M95" s="68">
        <f>'Similarity average'!M95*'Similarity coverage'!I94</f>
        <v>0.789159319</v>
      </c>
      <c r="N95" s="68">
        <f>'Similarity average'!N95*'Similarity coverage'!J94</f>
        <v>0.7367044609</v>
      </c>
      <c r="O95" s="68">
        <f>'Similarity average'!O95*'Similarity coverage'!K94</f>
        <v>0.8142945476</v>
      </c>
      <c r="P95" s="68">
        <f>'Similarity average'!P95*'Similarity coverage'!L94</f>
        <v>0.7789351036</v>
      </c>
      <c r="Q95" s="68">
        <f>'Similarity average'!Q95*'Similarity coverage'!M94</f>
        <v>0.7158767882</v>
      </c>
      <c r="R95" s="68">
        <f>'Similarity average'!R95*'Similarity coverage'!N94</f>
        <v>0.8146561655</v>
      </c>
      <c r="S95" s="68">
        <f>'Similarity average'!S95*'Similarity coverage'!O94</f>
        <v>0.4275480634</v>
      </c>
      <c r="T95" s="68">
        <f>'Similarity average'!T95*'Similarity coverage'!P94</f>
        <v>0.8476689022</v>
      </c>
      <c r="U95" s="68">
        <f>'Similarity average'!U95*'Similarity coverage'!Q94</f>
        <v>0.556539884</v>
      </c>
      <c r="V95" s="68">
        <f>'Similarity average'!V95*'Similarity coverage'!R94</f>
        <v>0.3220548803</v>
      </c>
      <c r="W95" s="68">
        <f>'Similarity average'!W95*'Similarity coverage'!S94</f>
        <v>0.5136869841</v>
      </c>
    </row>
    <row r="96">
      <c r="A96" s="93" t="s">
        <v>168</v>
      </c>
      <c r="B96" s="75" t="s">
        <v>169</v>
      </c>
      <c r="C96" s="68">
        <f t="shared" ref="C96:C146" si="39">E96-0.674</f>
        <v>0.04075935995</v>
      </c>
      <c r="D96" s="68">
        <f t="shared" ref="D96:D146" si="40">F96-0.618</f>
        <v>0.03838074642</v>
      </c>
      <c r="E96" s="7">
        <f t="shared" si="3"/>
        <v>0.71475936</v>
      </c>
      <c r="F96" s="8">
        <f>(G96*'Dataset lengths'!$B$2+H96*'Dataset lengths'!$C$2+I96*'Dataset lengths'!$D$2+L96*'Dataset lengths'!$G$2+M96*'Dataset lengths'!$H$2+R96*'Dataset lengths'!$M$2+S96*'Dataset lengths'!$N$2+T96*'Dataset lengths'!$O$2+U96*'Dataset lengths'!$P$2+V96*'Dataset lengths'!$Q$2+W96*'Dataset lengths'!$R$2)/'Dataset lengths'!$A$7</f>
        <v>0.6563807464</v>
      </c>
      <c r="G96" s="68">
        <f>'Similarity average'!G96*'Similarity coverage'!C95</f>
        <v>0.5529911186</v>
      </c>
      <c r="H96" s="68">
        <f>'Similarity average'!H96*'Similarity coverage'!D95</f>
        <v>0.7390346934</v>
      </c>
      <c r="I96" s="68">
        <f>'Similarity average'!I96*'Similarity coverage'!E95</f>
        <v>0.7822830772</v>
      </c>
      <c r="J96" s="68">
        <f>'Similarity average'!J96*'Similarity coverage'!F95</f>
        <v>0.8469850426</v>
      </c>
      <c r="K96" s="68">
        <f>'Similarity average'!K96*'Similarity coverage'!G95</f>
        <v>0.8514224463</v>
      </c>
      <c r="L96" s="68">
        <f>'Similarity average'!L96*'Similarity coverage'!H95</f>
        <v>0.8487056481</v>
      </c>
      <c r="M96" s="68">
        <f>'Similarity average'!M96*'Similarity coverage'!I95</f>
        <v>0.8151544846</v>
      </c>
      <c r="N96" s="68">
        <f>'Similarity average'!N96*'Similarity coverage'!J95</f>
        <v>0.762874944</v>
      </c>
      <c r="O96" s="68">
        <f>'Similarity average'!O96*'Similarity coverage'!K95</f>
        <v>0.8470628071</v>
      </c>
      <c r="P96" s="68">
        <f>'Similarity average'!P96*'Similarity coverage'!L95</f>
        <v>0.8031579511</v>
      </c>
      <c r="Q96" s="68">
        <f>'Similarity average'!Q96*'Similarity coverage'!M95</f>
        <v>0.7624759803</v>
      </c>
      <c r="R96" s="68">
        <f>'Similarity average'!R96*'Similarity coverage'!N95</f>
        <v>0.876747062</v>
      </c>
      <c r="S96" s="68">
        <f>'Similarity average'!S96*'Similarity coverage'!O95</f>
        <v>0.5055221151</v>
      </c>
      <c r="T96" s="68">
        <f>'Similarity average'!T96*'Similarity coverage'!P95</f>
        <v>0.8850562416</v>
      </c>
      <c r="U96" s="68">
        <f>'Similarity average'!U96*'Similarity coverage'!Q95</f>
        <v>0.7800569418</v>
      </c>
      <c r="V96" s="68">
        <f>'Similarity average'!V96*'Similarity coverage'!R95</f>
        <v>0.5294204152</v>
      </c>
      <c r="W96" s="68">
        <f>'Similarity average'!W96*'Similarity coverage'!S95</f>
        <v>0.5473811619</v>
      </c>
    </row>
    <row r="97">
      <c r="A97" s="93" t="s">
        <v>170</v>
      </c>
      <c r="B97" s="75" t="s">
        <v>171</v>
      </c>
      <c r="C97" s="68">
        <f t="shared" si="39"/>
        <v>0.03928891528</v>
      </c>
      <c r="D97" s="68">
        <f t="shared" si="40"/>
        <v>0.04126779765</v>
      </c>
      <c r="E97" s="7">
        <f t="shared" si="3"/>
        <v>0.7132889153</v>
      </c>
      <c r="F97" s="8">
        <f>(G97*'Dataset lengths'!$B$2+H97*'Dataset lengths'!$C$2+I97*'Dataset lengths'!$D$2+L97*'Dataset lengths'!$G$2+M97*'Dataset lengths'!$H$2+R97*'Dataset lengths'!$M$2+S97*'Dataset lengths'!$N$2+T97*'Dataset lengths'!$O$2+U97*'Dataset lengths'!$P$2+V97*'Dataset lengths'!$Q$2+W97*'Dataset lengths'!$R$2)/'Dataset lengths'!$A$7</f>
        <v>0.6592677976</v>
      </c>
      <c r="G97" s="68">
        <f>'Similarity average'!G97*'Similarity coverage'!C96</f>
        <v>0.56547792</v>
      </c>
      <c r="H97" s="68">
        <f>'Similarity average'!H97*'Similarity coverage'!D96</f>
        <v>0.7226914194</v>
      </c>
      <c r="I97" s="68">
        <f>'Similarity average'!I97*'Similarity coverage'!E96</f>
        <v>0.7830957403</v>
      </c>
      <c r="J97" s="68">
        <f>'Similarity average'!J97*'Similarity coverage'!F96</f>
        <v>0.8495272012</v>
      </c>
      <c r="K97" s="68">
        <f>'Similarity average'!K97*'Similarity coverage'!G96</f>
        <v>0.8550368851</v>
      </c>
      <c r="L97" s="68">
        <f>'Similarity average'!L97*'Similarity coverage'!H96</f>
        <v>0.8517049652</v>
      </c>
      <c r="M97" s="68">
        <f>'Similarity average'!M97*'Similarity coverage'!I96</f>
        <v>0.815036765</v>
      </c>
      <c r="N97" s="68">
        <f>'Similarity average'!N97*'Similarity coverage'!J96</f>
        <v>0.7648842798</v>
      </c>
      <c r="O97" s="68">
        <f>'Similarity average'!O97*'Similarity coverage'!K96</f>
        <v>0.854174647</v>
      </c>
      <c r="P97" s="68">
        <f>'Similarity average'!P97*'Similarity coverage'!L96</f>
        <v>0.7901133329</v>
      </c>
      <c r="Q97" s="68">
        <f>'Similarity average'!Q97*'Similarity coverage'!M96</f>
        <v>0.7689414232</v>
      </c>
      <c r="R97" s="68">
        <f>'Similarity average'!R97*'Similarity coverage'!N96</f>
        <v>0.8939471801</v>
      </c>
      <c r="S97" s="68">
        <f>'Similarity average'!S97*'Similarity coverage'!O96</f>
        <v>0.4796313191</v>
      </c>
      <c r="T97" s="68">
        <f>'Similarity average'!T97*'Similarity coverage'!P96</f>
        <v>0.8774897562</v>
      </c>
      <c r="U97" s="68">
        <f>'Similarity average'!U97*'Similarity coverage'!Q96</f>
        <v>0.7855992523</v>
      </c>
      <c r="V97" s="68">
        <f>'Similarity average'!V97*'Similarity coverage'!R96</f>
        <v>0.5486475616</v>
      </c>
      <c r="W97" s="68">
        <f>'Similarity average'!W97*'Similarity coverage'!S96</f>
        <v>0.522856189</v>
      </c>
    </row>
    <row r="98">
      <c r="A98" s="93" t="s">
        <v>172</v>
      </c>
      <c r="B98" s="75" t="s">
        <v>169</v>
      </c>
      <c r="C98" s="68">
        <f t="shared" si="39"/>
        <v>0.03834173744</v>
      </c>
      <c r="D98" s="68">
        <f t="shared" si="40"/>
        <v>0.03867479764</v>
      </c>
      <c r="E98" s="7">
        <f t="shared" si="3"/>
        <v>0.7123417374</v>
      </c>
      <c r="F98" s="8">
        <f>(G98*'Dataset lengths'!$B$2+H98*'Dataset lengths'!$C$2+I98*'Dataset lengths'!$D$2+L98*'Dataset lengths'!$G$2+M98*'Dataset lengths'!$H$2+R98*'Dataset lengths'!$M$2+S98*'Dataset lengths'!$N$2+T98*'Dataset lengths'!$O$2+U98*'Dataset lengths'!$P$2+V98*'Dataset lengths'!$Q$2+W98*'Dataset lengths'!$R$2)/'Dataset lengths'!$A$7</f>
        <v>0.6566747976</v>
      </c>
      <c r="G98" s="68">
        <f>'Similarity average'!G98*'Similarity coverage'!C97</f>
        <v>0.5634611314</v>
      </c>
      <c r="H98" s="68">
        <f>'Similarity average'!H98*'Similarity coverage'!D97</f>
        <v>0.724026305</v>
      </c>
      <c r="I98" s="68">
        <f>'Similarity average'!I98*'Similarity coverage'!E97</f>
        <v>0.785005155</v>
      </c>
      <c r="J98" s="68">
        <f>'Similarity average'!J98*'Similarity coverage'!F97</f>
        <v>0.8487637018</v>
      </c>
      <c r="K98" s="68">
        <f>'Similarity average'!K98*'Similarity coverage'!G97</f>
        <v>0.8520250908</v>
      </c>
      <c r="L98" s="68">
        <f>'Similarity average'!L98*'Similarity coverage'!H97</f>
        <v>0.8500645751</v>
      </c>
      <c r="M98" s="68">
        <f>'Similarity average'!M98*'Similarity coverage'!I97</f>
        <v>0.8126856464</v>
      </c>
      <c r="N98" s="68">
        <f>'Similarity average'!N98*'Similarity coverage'!J97</f>
        <v>0.7613012955</v>
      </c>
      <c r="O98" s="68">
        <f>'Similarity average'!O98*'Similarity coverage'!K97</f>
        <v>0.8499441244</v>
      </c>
      <c r="P98" s="68">
        <f>'Similarity average'!P98*'Similarity coverage'!L97</f>
        <v>0.7929531258</v>
      </c>
      <c r="Q98" s="68">
        <f>'Similarity average'!Q98*'Similarity coverage'!M97</f>
        <v>0.7617679318</v>
      </c>
      <c r="R98" s="68">
        <f>'Similarity average'!R98*'Similarity coverage'!N97</f>
        <v>0.8837189015</v>
      </c>
      <c r="S98" s="68">
        <f>'Similarity average'!S98*'Similarity coverage'!O97</f>
        <v>0.4906581355</v>
      </c>
      <c r="T98" s="68">
        <f>'Similarity average'!T98*'Similarity coverage'!P97</f>
        <v>0.8839435232</v>
      </c>
      <c r="U98" s="68">
        <f>'Similarity average'!U98*'Similarity coverage'!Q97</f>
        <v>0.7718364863</v>
      </c>
      <c r="V98" s="68">
        <f>'Similarity average'!V98*'Similarity coverage'!R97</f>
        <v>0.5347160738</v>
      </c>
      <c r="W98" s="68">
        <f>'Similarity average'!W98*'Similarity coverage'!S97</f>
        <v>0.5356431786</v>
      </c>
    </row>
    <row r="99">
      <c r="A99" s="93" t="s">
        <v>170</v>
      </c>
      <c r="B99" s="75" t="s">
        <v>173</v>
      </c>
      <c r="C99" s="68">
        <f t="shared" si="39"/>
        <v>0.03793657771</v>
      </c>
      <c r="D99" s="68">
        <f t="shared" si="40"/>
        <v>0.04069760707</v>
      </c>
      <c r="E99" s="7">
        <f t="shared" si="3"/>
        <v>0.7119365777</v>
      </c>
      <c r="F99" s="8">
        <f>(G99*'Dataset lengths'!$B$2+H99*'Dataset lengths'!$C$2+I99*'Dataset lengths'!$D$2+L99*'Dataset lengths'!$G$2+M99*'Dataset lengths'!$H$2+R99*'Dataset lengths'!$M$2+S99*'Dataset lengths'!$N$2+T99*'Dataset lengths'!$O$2+U99*'Dataset lengths'!$P$2+V99*'Dataset lengths'!$Q$2+W99*'Dataset lengths'!$R$2)/'Dataset lengths'!$A$7</f>
        <v>0.6586976071</v>
      </c>
      <c r="G99" s="68">
        <f>'Similarity average'!G99*'Similarity coverage'!C98</f>
        <v>0.5652684886</v>
      </c>
      <c r="H99" s="68">
        <f>'Similarity average'!H99*'Similarity coverage'!D98</f>
        <v>0.7202391795</v>
      </c>
      <c r="I99" s="68">
        <f>'Similarity average'!I99*'Similarity coverage'!E98</f>
        <v>0.7838658949</v>
      </c>
      <c r="J99" s="68">
        <f>'Similarity average'!J99*'Similarity coverage'!F98</f>
        <v>0.8499867758</v>
      </c>
      <c r="K99" s="68">
        <f>'Similarity average'!K99*'Similarity coverage'!G98</f>
        <v>0.856330655</v>
      </c>
      <c r="L99" s="68">
        <f>'Similarity average'!L99*'Similarity coverage'!H98</f>
        <v>0.8523979145</v>
      </c>
      <c r="M99" s="68">
        <f>'Similarity average'!M99*'Similarity coverage'!I98</f>
        <v>0.815638049</v>
      </c>
      <c r="N99" s="68">
        <f>'Similarity average'!N99*'Similarity coverage'!J98</f>
        <v>0.7635854667</v>
      </c>
      <c r="O99" s="68">
        <f>'Similarity average'!O99*'Similarity coverage'!K98</f>
        <v>0.8555130931</v>
      </c>
      <c r="P99" s="68">
        <f>'Similarity average'!P99*'Similarity coverage'!L98</f>
        <v>0.7919411878</v>
      </c>
      <c r="Q99" s="68">
        <f>'Similarity average'!Q99*'Similarity coverage'!M98</f>
        <v>0.7691994409</v>
      </c>
      <c r="R99" s="68">
        <f>'Similarity average'!R99*'Similarity coverage'!N98</f>
        <v>0.8963075521</v>
      </c>
      <c r="S99" s="68">
        <f>'Similarity average'!S99*'Similarity coverage'!O98</f>
        <v>0.4583439123</v>
      </c>
      <c r="T99" s="68">
        <f>'Similarity average'!T99*'Similarity coverage'!P98</f>
        <v>0.8810504552</v>
      </c>
      <c r="U99" s="68">
        <f>'Similarity average'!U99*'Similarity coverage'!Q98</f>
        <v>0.7903619188</v>
      </c>
      <c r="V99" s="68">
        <f>'Similarity average'!V99*'Similarity coverage'!R98</f>
        <v>0.5494920474</v>
      </c>
      <c r="W99" s="68">
        <f>'Similarity average'!W99*'Similarity coverage'!S98</f>
        <v>0.5183369424</v>
      </c>
    </row>
    <row r="100">
      <c r="A100" s="93" t="s">
        <v>172</v>
      </c>
      <c r="B100" s="75" t="s">
        <v>174</v>
      </c>
      <c r="C100" s="68">
        <f t="shared" si="39"/>
        <v>0.03758857576</v>
      </c>
      <c r="D100" s="68">
        <f t="shared" si="40"/>
        <v>0.03660434436</v>
      </c>
      <c r="E100" s="7">
        <f t="shared" si="3"/>
        <v>0.7115885758</v>
      </c>
      <c r="F100" s="8">
        <f>(G100*'Dataset lengths'!$B$2+H100*'Dataset lengths'!$C$2+I100*'Dataset lengths'!$D$2+L100*'Dataset lengths'!$G$2+M100*'Dataset lengths'!$H$2+R100*'Dataset lengths'!$M$2+S100*'Dataset lengths'!$N$2+T100*'Dataset lengths'!$O$2+U100*'Dataset lengths'!$P$2+V100*'Dataset lengths'!$Q$2+W100*'Dataset lengths'!$R$2)/'Dataset lengths'!$A$7</f>
        <v>0.6546043444</v>
      </c>
      <c r="G100" s="68">
        <f>'Similarity average'!G100*'Similarity coverage'!C99</f>
        <v>0.5571949851</v>
      </c>
      <c r="H100" s="68">
        <f>'Similarity average'!H100*'Similarity coverage'!D99</f>
        <v>0.733140789</v>
      </c>
      <c r="I100" s="68">
        <f>'Similarity average'!I100*'Similarity coverage'!E99</f>
        <v>0.7930223926</v>
      </c>
      <c r="J100" s="68">
        <f>'Similarity average'!J100*'Similarity coverage'!F99</f>
        <v>0.8519734392</v>
      </c>
      <c r="K100" s="68">
        <f>'Similarity average'!K100*'Similarity coverage'!G99</f>
        <v>0.8547775285</v>
      </c>
      <c r="L100" s="68">
        <f>'Similarity average'!L100*'Similarity coverage'!H99</f>
        <v>0.8531454046</v>
      </c>
      <c r="M100" s="68">
        <f>'Similarity average'!M100*'Similarity coverage'!I99</f>
        <v>0.8140711367</v>
      </c>
      <c r="N100" s="68">
        <f>'Similarity average'!N100*'Similarity coverage'!J99</f>
        <v>0.7640245285</v>
      </c>
      <c r="O100" s="68">
        <f>'Similarity average'!O100*'Similarity coverage'!K99</f>
        <v>0.8520385845</v>
      </c>
      <c r="P100" s="68">
        <f>'Similarity average'!P100*'Similarity coverage'!L99</f>
        <v>0.7874176238</v>
      </c>
      <c r="Q100" s="68">
        <f>'Similarity average'!Q100*'Similarity coverage'!M99</f>
        <v>0.7696464715</v>
      </c>
      <c r="R100" s="68">
        <f>'Similarity average'!R100*'Similarity coverage'!N99</f>
        <v>0.883609625</v>
      </c>
      <c r="S100" s="68">
        <f>'Similarity average'!S100*'Similarity coverage'!O99</f>
        <v>0.4918647906</v>
      </c>
      <c r="T100" s="68">
        <f>'Similarity average'!T100*'Similarity coverage'!P99</f>
        <v>0.8794926494</v>
      </c>
      <c r="U100" s="68">
        <f>'Similarity average'!U100*'Similarity coverage'!Q99</f>
        <v>0.7542958671</v>
      </c>
      <c r="V100" s="68">
        <f>'Similarity average'!V100*'Similarity coverage'!R99</f>
        <v>0.5156798975</v>
      </c>
      <c r="W100" s="68">
        <f>'Similarity average'!W100*'Similarity coverage'!S99</f>
        <v>0.5519567957</v>
      </c>
    </row>
    <row r="101">
      <c r="A101" s="93" t="s">
        <v>168</v>
      </c>
      <c r="B101" s="75" t="s">
        <v>174</v>
      </c>
      <c r="C101" s="68">
        <f t="shared" si="39"/>
        <v>0.03753956049</v>
      </c>
      <c r="D101" s="68">
        <f t="shared" si="40"/>
        <v>0.03466237254</v>
      </c>
      <c r="E101" s="7">
        <f t="shared" si="3"/>
        <v>0.7115395605</v>
      </c>
      <c r="F101" s="8">
        <f>(G101*'Dataset lengths'!$B$2+H101*'Dataset lengths'!$C$2+I101*'Dataset lengths'!$D$2+L101*'Dataset lengths'!$G$2+M101*'Dataset lengths'!$H$2+R101*'Dataset lengths'!$M$2+S101*'Dataset lengths'!$N$2+T101*'Dataset lengths'!$O$2+U101*'Dataset lengths'!$P$2+V101*'Dataset lengths'!$Q$2+W101*'Dataset lengths'!$R$2)/'Dataset lengths'!$A$7</f>
        <v>0.6526623725</v>
      </c>
      <c r="G101" s="68">
        <f>'Similarity average'!G101*'Similarity coverage'!C100</f>
        <v>0.5450881934</v>
      </c>
      <c r="H101" s="68">
        <f>'Similarity average'!H101*'Similarity coverage'!D100</f>
        <v>0.7437518476</v>
      </c>
      <c r="I101" s="68">
        <f>'Similarity average'!I101*'Similarity coverage'!E100</f>
        <v>0.7875903205</v>
      </c>
      <c r="J101" s="68">
        <f>'Similarity average'!J101*'Similarity coverage'!F100</f>
        <v>0.8493990134</v>
      </c>
      <c r="K101" s="68">
        <f>'Similarity average'!K101*'Similarity coverage'!G100</f>
        <v>0.85415665</v>
      </c>
      <c r="L101" s="68">
        <f>'Similarity average'!L101*'Similarity coverage'!H100</f>
        <v>0.8511775656</v>
      </c>
      <c r="M101" s="68">
        <f>'Similarity average'!M101*'Similarity coverage'!I100</f>
        <v>0.8167976486</v>
      </c>
      <c r="N101" s="68">
        <f>'Similarity average'!N101*'Similarity coverage'!J100</f>
        <v>0.7667788821</v>
      </c>
      <c r="O101" s="68">
        <f>'Similarity average'!O101*'Similarity coverage'!K100</f>
        <v>0.8464194061</v>
      </c>
      <c r="P101" s="68">
        <f>'Similarity average'!P101*'Similarity coverage'!L100</f>
        <v>0.7974616113</v>
      </c>
      <c r="Q101" s="68">
        <f>'Similarity average'!Q101*'Similarity coverage'!M100</f>
        <v>0.7723706581</v>
      </c>
      <c r="R101" s="68">
        <f>'Similarity average'!R101*'Similarity coverage'!N100</f>
        <v>0.8740807158</v>
      </c>
      <c r="S101" s="68">
        <f>'Similarity average'!S101*'Similarity coverage'!O100</f>
        <v>0.5050555418</v>
      </c>
      <c r="T101" s="68">
        <f>'Similarity average'!T101*'Similarity coverage'!P100</f>
        <v>0.8761544941</v>
      </c>
      <c r="U101" s="68">
        <f>'Similarity average'!U101*'Similarity coverage'!Q100</f>
        <v>0.7577509204</v>
      </c>
      <c r="V101" s="68">
        <f>'Similarity average'!V101*'Similarity coverage'!R100</f>
        <v>0.5094141938</v>
      </c>
      <c r="W101" s="68">
        <f>'Similarity average'!W101*'Similarity coverage'!S100</f>
        <v>0.5600737236</v>
      </c>
    </row>
    <row r="102">
      <c r="A102" s="93" t="s">
        <v>168</v>
      </c>
      <c r="B102" s="75" t="s">
        <v>175</v>
      </c>
      <c r="C102" s="68">
        <f t="shared" si="39"/>
        <v>0.03720244726</v>
      </c>
      <c r="D102" s="68">
        <f t="shared" si="40"/>
        <v>0.03383132153</v>
      </c>
      <c r="E102" s="7">
        <f t="shared" si="3"/>
        <v>0.7112024473</v>
      </c>
      <c r="F102" s="8">
        <f>(G102*'Dataset lengths'!$B$2+H102*'Dataset lengths'!$C$2+I102*'Dataset lengths'!$D$2+L102*'Dataset lengths'!$G$2+M102*'Dataset lengths'!$H$2+R102*'Dataset lengths'!$M$2+S102*'Dataset lengths'!$N$2+T102*'Dataset lengths'!$O$2+U102*'Dataset lengths'!$P$2+V102*'Dataset lengths'!$Q$2+W102*'Dataset lengths'!$R$2)/'Dataset lengths'!$A$7</f>
        <v>0.6518313215</v>
      </c>
      <c r="G102" s="68">
        <f>'Similarity average'!G102*'Similarity coverage'!C101</f>
        <v>0.5461863484</v>
      </c>
      <c r="H102" s="68">
        <f>'Similarity average'!H102*'Similarity coverage'!D101</f>
        <v>0.7394377735</v>
      </c>
      <c r="I102" s="68">
        <f>'Similarity average'!I102*'Similarity coverage'!E101</f>
        <v>0.7810950246</v>
      </c>
      <c r="J102" s="68">
        <f>'Similarity average'!J102*'Similarity coverage'!F101</f>
        <v>0.8443543613</v>
      </c>
      <c r="K102" s="68">
        <f>'Similarity average'!K102*'Similarity coverage'!G101</f>
        <v>0.8492713147</v>
      </c>
      <c r="L102" s="68">
        <f>'Similarity average'!L102*'Similarity coverage'!H101</f>
        <v>0.8461705196</v>
      </c>
      <c r="M102" s="68">
        <f>'Similarity average'!M102*'Similarity coverage'!I101</f>
        <v>0.8136676435</v>
      </c>
      <c r="N102" s="68">
        <f>'Similarity average'!N102*'Similarity coverage'!J101</f>
        <v>0.7608449862</v>
      </c>
      <c r="O102" s="68">
        <f>'Similarity average'!O102*'Similarity coverage'!K101</f>
        <v>0.8438909911</v>
      </c>
      <c r="P102" s="68">
        <f>'Similarity average'!P102*'Similarity coverage'!L101</f>
        <v>0.8045300989</v>
      </c>
      <c r="Q102" s="68">
        <f>'Similarity average'!Q102*'Similarity coverage'!M101</f>
        <v>0.758616966</v>
      </c>
      <c r="R102" s="68">
        <f>'Similarity average'!R102*'Similarity coverage'!N101</f>
        <v>0.8690321424</v>
      </c>
      <c r="S102" s="68">
        <f>'Similarity average'!S102*'Similarity coverage'!O101</f>
        <v>0.5066885484</v>
      </c>
      <c r="T102" s="68">
        <f>'Similarity average'!T102*'Similarity coverage'!P101</f>
        <v>0.8786024747</v>
      </c>
      <c r="U102" s="68">
        <f>'Similarity average'!U102*'Similarity coverage'!Q101</f>
        <v>0.7756663158</v>
      </c>
      <c r="V102" s="68">
        <f>'Similarity average'!V102*'Similarity coverage'!R101</f>
        <v>0.5198336416</v>
      </c>
      <c r="W102" s="68">
        <f>'Similarity average'!W102*'Similarity coverage'!S101</f>
        <v>0.5468464874</v>
      </c>
    </row>
    <row r="103">
      <c r="A103" s="93" t="s">
        <v>168</v>
      </c>
      <c r="B103" s="75" t="s">
        <v>175</v>
      </c>
      <c r="C103" s="68">
        <f t="shared" si="39"/>
        <v>0.03720244726</v>
      </c>
      <c r="D103" s="68">
        <f t="shared" si="40"/>
        <v>0.03383132153</v>
      </c>
      <c r="E103" s="7">
        <f t="shared" si="3"/>
        <v>0.7112024473</v>
      </c>
      <c r="F103" s="8">
        <f>(G103*'Dataset lengths'!$B$2+H103*'Dataset lengths'!$C$2+I103*'Dataset lengths'!$D$2+L103*'Dataset lengths'!$G$2+M103*'Dataset lengths'!$H$2+R103*'Dataset lengths'!$M$2+S103*'Dataset lengths'!$N$2+T103*'Dataset lengths'!$O$2+U103*'Dataset lengths'!$P$2+V103*'Dataset lengths'!$Q$2+W103*'Dataset lengths'!$R$2)/'Dataset lengths'!$A$7</f>
        <v>0.6518313215</v>
      </c>
      <c r="G103" s="68">
        <f>'Similarity average'!G103*'Similarity coverage'!C102</f>
        <v>0.5461863484</v>
      </c>
      <c r="H103" s="68">
        <f>'Similarity average'!H103*'Similarity coverage'!D102</f>
        <v>0.7394377735</v>
      </c>
      <c r="I103" s="68">
        <f>'Similarity average'!I103*'Similarity coverage'!E102</f>
        <v>0.7810950246</v>
      </c>
      <c r="J103" s="68">
        <f>'Similarity average'!J103*'Similarity coverage'!F102</f>
        <v>0.8443543613</v>
      </c>
      <c r="K103" s="68">
        <f>'Similarity average'!K103*'Similarity coverage'!G102</f>
        <v>0.8492713147</v>
      </c>
      <c r="L103" s="68">
        <f>'Similarity average'!L103*'Similarity coverage'!H102</f>
        <v>0.8461705196</v>
      </c>
      <c r="M103" s="68">
        <f>'Similarity average'!M103*'Similarity coverage'!I102</f>
        <v>0.8136676435</v>
      </c>
      <c r="N103" s="68">
        <f>'Similarity average'!N103*'Similarity coverage'!J102</f>
        <v>0.7608449862</v>
      </c>
      <c r="O103" s="68">
        <f>'Similarity average'!O103*'Similarity coverage'!K102</f>
        <v>0.8438909911</v>
      </c>
      <c r="P103" s="68">
        <f>'Similarity average'!P103*'Similarity coverage'!L102</f>
        <v>0.8045300989</v>
      </c>
      <c r="Q103" s="68">
        <f>'Similarity average'!Q103*'Similarity coverage'!M102</f>
        <v>0.758616966</v>
      </c>
      <c r="R103" s="68">
        <f>'Similarity average'!R103*'Similarity coverage'!N102</f>
        <v>0.8690321424</v>
      </c>
      <c r="S103" s="68">
        <f>'Similarity average'!S103*'Similarity coverage'!O102</f>
        <v>0.5066885484</v>
      </c>
      <c r="T103" s="68">
        <f>'Similarity average'!T103*'Similarity coverage'!P102</f>
        <v>0.8786024747</v>
      </c>
      <c r="U103" s="68">
        <f>'Similarity average'!U103*'Similarity coverage'!Q102</f>
        <v>0.7756663158</v>
      </c>
      <c r="V103" s="68">
        <f>'Similarity average'!V103*'Similarity coverage'!R102</f>
        <v>0.5198336416</v>
      </c>
      <c r="W103" s="68">
        <f>'Similarity average'!W103*'Similarity coverage'!S102</f>
        <v>0.5468464874</v>
      </c>
    </row>
    <row r="104">
      <c r="A104" s="93" t="s">
        <v>170</v>
      </c>
      <c r="B104" s="75" t="s">
        <v>176</v>
      </c>
      <c r="C104" s="68">
        <f t="shared" si="39"/>
        <v>0.03705630653</v>
      </c>
      <c r="D104" s="68">
        <f t="shared" si="40"/>
        <v>0.03926560412</v>
      </c>
      <c r="E104" s="7">
        <f t="shared" si="3"/>
        <v>0.7110563065</v>
      </c>
      <c r="F104" s="8">
        <f>(G104*'Dataset lengths'!$B$2+H104*'Dataset lengths'!$C$2+I104*'Dataset lengths'!$D$2+L104*'Dataset lengths'!$G$2+M104*'Dataset lengths'!$H$2+R104*'Dataset lengths'!$M$2+S104*'Dataset lengths'!$N$2+T104*'Dataset lengths'!$O$2+U104*'Dataset lengths'!$P$2+V104*'Dataset lengths'!$Q$2+W104*'Dataset lengths'!$R$2)/'Dataset lengths'!$A$7</f>
        <v>0.6572656041</v>
      </c>
      <c r="G104" s="68">
        <f>'Similarity average'!G104*'Similarity coverage'!C103</f>
        <v>0.5581661151</v>
      </c>
      <c r="H104" s="68">
        <f>'Similarity average'!H104*'Similarity coverage'!D103</f>
        <v>0.725998047</v>
      </c>
      <c r="I104" s="68">
        <f>'Similarity average'!I104*'Similarity coverage'!E103</f>
        <v>0.7893256558</v>
      </c>
      <c r="J104" s="68">
        <f>'Similarity average'!J104*'Similarity coverage'!F103</f>
        <v>0.8515143815</v>
      </c>
      <c r="K104" s="68">
        <f>'Similarity average'!K104*'Similarity coverage'!G103</f>
        <v>0.857207709</v>
      </c>
      <c r="L104" s="68">
        <f>'Similarity average'!L104*'Similarity coverage'!H103</f>
        <v>0.8538095404</v>
      </c>
      <c r="M104" s="68">
        <f>'Similarity average'!M104*'Similarity coverage'!I103</f>
        <v>0.8154529441</v>
      </c>
      <c r="N104" s="68">
        <f>'Similarity average'!N104*'Similarity coverage'!J103</f>
        <v>0.7655471844</v>
      </c>
      <c r="O104" s="68">
        <f>'Similarity average'!O104*'Similarity coverage'!K103</f>
        <v>0.853965201</v>
      </c>
      <c r="P104" s="68">
        <f>'Similarity average'!P104*'Similarity coverage'!L103</f>
        <v>0.784408616</v>
      </c>
      <c r="Q104" s="68">
        <f>'Similarity average'!Q104*'Similarity coverage'!M103</f>
        <v>0.7739765181</v>
      </c>
      <c r="R104" s="68">
        <f>'Similarity average'!R104*'Similarity coverage'!N103</f>
        <v>0.8950618002</v>
      </c>
      <c r="S104" s="68">
        <f>'Similarity average'!S104*'Similarity coverage'!O103</f>
        <v>0.4767695355</v>
      </c>
      <c r="T104" s="68">
        <f>'Similarity average'!T104*'Similarity coverage'!P103</f>
        <v>0.8750417757</v>
      </c>
      <c r="U104" s="68">
        <f>'Similarity average'!U104*'Similarity coverage'!Q103</f>
        <v>0.7598436487</v>
      </c>
      <c r="V104" s="68">
        <f>'Similarity average'!V104*'Similarity coverage'!R103</f>
        <v>0.5315172666</v>
      </c>
      <c r="W104" s="68">
        <f>'Similarity average'!W104*'Similarity coverage'!S103</f>
        <v>0.5406330428</v>
      </c>
    </row>
    <row r="105">
      <c r="A105" s="93" t="s">
        <v>172</v>
      </c>
      <c r="B105" s="75" t="s">
        <v>177</v>
      </c>
      <c r="C105" s="68">
        <f t="shared" si="39"/>
        <v>0.03645863276</v>
      </c>
      <c r="D105" s="68">
        <f t="shared" si="40"/>
        <v>0.03472314332</v>
      </c>
      <c r="E105" s="7">
        <f t="shared" si="3"/>
        <v>0.7104586328</v>
      </c>
      <c r="F105" s="8">
        <f>(G105*'Dataset lengths'!$B$2+H105*'Dataset lengths'!$C$2+I105*'Dataset lengths'!$D$2+L105*'Dataset lengths'!$G$2+M105*'Dataset lengths'!$H$2+R105*'Dataset lengths'!$M$2+S105*'Dataset lengths'!$N$2+T105*'Dataset lengths'!$O$2+U105*'Dataset lengths'!$P$2+V105*'Dataset lengths'!$Q$2+W105*'Dataset lengths'!$R$2)/'Dataset lengths'!$A$7</f>
        <v>0.6527231433</v>
      </c>
      <c r="G105" s="68">
        <f>'Similarity average'!G105*'Similarity coverage'!C104</f>
        <v>0.5511089318</v>
      </c>
      <c r="H105" s="68">
        <f>'Similarity average'!H105*'Similarity coverage'!D104</f>
        <v>0.7373038349</v>
      </c>
      <c r="I105" s="68">
        <f>'Similarity average'!I105*'Similarity coverage'!E104</f>
        <v>0.7940124212</v>
      </c>
      <c r="J105" s="68">
        <f>'Similarity average'!J105*'Similarity coverage'!F104</f>
        <v>0.8523033713</v>
      </c>
      <c r="K105" s="68">
        <f>'Similarity average'!K105*'Similarity coverage'!G104</f>
        <v>0.8555490021</v>
      </c>
      <c r="L105" s="68">
        <f>'Similarity average'!L105*'Similarity coverage'!H104</f>
        <v>0.8535303356</v>
      </c>
      <c r="M105" s="68">
        <f>'Similarity average'!M105*'Similarity coverage'!I104</f>
        <v>0.8138200106</v>
      </c>
      <c r="N105" s="68">
        <f>'Similarity average'!N105*'Similarity coverage'!J104</f>
        <v>0.7652191066</v>
      </c>
      <c r="O105" s="68">
        <f>'Similarity average'!O105*'Similarity coverage'!K104</f>
        <v>0.8506499287</v>
      </c>
      <c r="P105" s="68">
        <f>'Similarity average'!P105*'Similarity coverage'!L104</f>
        <v>0.7835692436</v>
      </c>
      <c r="Q105" s="68">
        <f>'Similarity average'!Q105*'Similarity coverage'!M104</f>
        <v>0.775040091</v>
      </c>
      <c r="R105" s="68">
        <f>'Similarity average'!R105*'Similarity coverage'!N104</f>
        <v>0.887150183</v>
      </c>
      <c r="S105" s="68">
        <f>'Similarity average'!S105*'Similarity coverage'!O104</f>
        <v>0.4932162443</v>
      </c>
      <c r="T105" s="68">
        <f>'Similarity average'!T105*'Similarity coverage'!P104</f>
        <v>0.8754868631</v>
      </c>
      <c r="U105" s="68">
        <f>'Similarity average'!U105*'Similarity coverage'!Q104</f>
        <v>0.7419720228</v>
      </c>
      <c r="V105" s="68">
        <f>'Similarity average'!V105*'Similarity coverage'!R104</f>
        <v>0.5043994909</v>
      </c>
      <c r="W105" s="68">
        <f>'Similarity average'!W105*'Similarity coverage'!S104</f>
        <v>0.5630446221</v>
      </c>
    </row>
    <row r="106">
      <c r="A106" s="93" t="s">
        <v>168</v>
      </c>
      <c r="B106" s="75" t="s">
        <v>178</v>
      </c>
      <c r="C106" s="68">
        <f t="shared" si="39"/>
        <v>0.03640344459</v>
      </c>
      <c r="D106" s="68">
        <f t="shared" si="40"/>
        <v>0.03472419054</v>
      </c>
      <c r="E106" s="7">
        <f t="shared" si="3"/>
        <v>0.7104034446</v>
      </c>
      <c r="F106" s="8">
        <f>(G106*'Dataset lengths'!$B$2+H106*'Dataset lengths'!$C$2+I106*'Dataset lengths'!$D$2+L106*'Dataset lengths'!$G$2+M106*'Dataset lengths'!$H$2+R106*'Dataset lengths'!$M$2+S106*'Dataset lengths'!$N$2+T106*'Dataset lengths'!$O$2+U106*'Dataset lengths'!$P$2+V106*'Dataset lengths'!$Q$2+W106*'Dataset lengths'!$R$2)/'Dataset lengths'!$A$7</f>
        <v>0.6527241905</v>
      </c>
      <c r="G106" s="68">
        <f>'Similarity average'!G106*'Similarity coverage'!C105</f>
        <v>0.5513228769</v>
      </c>
      <c r="H106" s="68">
        <f>'Similarity average'!H106*'Similarity coverage'!D105</f>
        <v>0.7255634921</v>
      </c>
      <c r="I106" s="68">
        <f>'Similarity average'!I106*'Similarity coverage'!E105</f>
        <v>0.7714745987</v>
      </c>
      <c r="J106" s="68">
        <f>'Similarity average'!J106*'Similarity coverage'!F105</f>
        <v>0.8392314458</v>
      </c>
      <c r="K106" s="68">
        <f>'Similarity average'!K106*'Similarity coverage'!G105</f>
        <v>0.8429989151</v>
      </c>
      <c r="L106" s="68">
        <f>'Similarity average'!L106*'Similarity coverage'!H105</f>
        <v>0.8407901753</v>
      </c>
      <c r="M106" s="68">
        <f>'Similarity average'!M106*'Similarity coverage'!I105</f>
        <v>0.8078044426</v>
      </c>
      <c r="N106" s="68">
        <f>'Similarity average'!N106*'Similarity coverage'!J105</f>
        <v>0.7515354512</v>
      </c>
      <c r="O106" s="68">
        <f>'Similarity average'!O106*'Similarity coverage'!K105</f>
        <v>0.8429492013</v>
      </c>
      <c r="P106" s="68">
        <f>'Similarity average'!P106*'Similarity coverage'!L105</f>
        <v>0.808577851</v>
      </c>
      <c r="Q106" s="68">
        <f>'Similarity average'!Q106*'Similarity coverage'!M105</f>
        <v>0.7453568076</v>
      </c>
      <c r="R106" s="68">
        <f>'Similarity average'!R106*'Similarity coverage'!N105</f>
        <v>0.8673929952</v>
      </c>
      <c r="S106" s="68">
        <f>'Similarity average'!S106*'Similarity coverage'!O105</f>
        <v>0.499561239</v>
      </c>
      <c r="T106" s="68">
        <f>'Similarity average'!T106*'Similarity coverage'!P105</f>
        <v>0.8877267658</v>
      </c>
      <c r="U106" s="68">
        <f>'Similarity average'!U106*'Similarity coverage'!Q105</f>
        <v>0.7924601183</v>
      </c>
      <c r="V106" s="68">
        <f>'Similarity average'!V106*'Similarity coverage'!R105</f>
        <v>0.5374386947</v>
      </c>
      <c r="W106" s="68">
        <f>'Similarity average'!W106*'Similarity coverage'!S105</f>
        <v>0.532902492</v>
      </c>
    </row>
    <row r="107">
      <c r="A107" s="93" t="s">
        <v>179</v>
      </c>
      <c r="B107" s="75" t="s">
        <v>180</v>
      </c>
      <c r="C107" s="68">
        <f t="shared" si="39"/>
        <v>0.0359897313</v>
      </c>
      <c r="D107" s="68">
        <f t="shared" si="40"/>
        <v>0.03458040701</v>
      </c>
      <c r="E107" s="7">
        <f t="shared" si="3"/>
        <v>0.7099897313</v>
      </c>
      <c r="F107" s="8">
        <f>(G107*'Dataset lengths'!$B$2+H107*'Dataset lengths'!$C$2+I107*'Dataset lengths'!$D$2+L107*'Dataset lengths'!$G$2+M107*'Dataset lengths'!$H$2+R107*'Dataset lengths'!$M$2+S107*'Dataset lengths'!$N$2+T107*'Dataset lengths'!$O$2+U107*'Dataset lengths'!$P$2+V107*'Dataset lengths'!$Q$2+W107*'Dataset lengths'!$R$2)/'Dataset lengths'!$A$7</f>
        <v>0.652580407</v>
      </c>
      <c r="G107" s="68">
        <f>'Similarity average'!G107*'Similarity coverage'!C106</f>
        <v>0.5579311306</v>
      </c>
      <c r="H107" s="68">
        <f>'Similarity average'!H107*'Similarity coverage'!D106</f>
        <v>0.717885679</v>
      </c>
      <c r="I107" s="68">
        <f>'Similarity average'!I107*'Similarity coverage'!E106</f>
        <v>0.7726235335</v>
      </c>
      <c r="J107" s="68">
        <f>'Similarity average'!J107*'Similarity coverage'!F106</f>
        <v>0.8412253811</v>
      </c>
      <c r="K107" s="68">
        <f>'Similarity average'!K107*'Similarity coverage'!G106</f>
        <v>0.8451804766</v>
      </c>
      <c r="L107" s="68">
        <f>'Similarity average'!L107*'Similarity coverage'!H106</f>
        <v>0.8425393913</v>
      </c>
      <c r="M107" s="68">
        <f>'Similarity average'!M107*'Similarity coverage'!I106</f>
        <v>0.7999762925</v>
      </c>
      <c r="N107" s="68">
        <f>'Similarity average'!N107*'Similarity coverage'!J106</f>
        <v>0.7462745834</v>
      </c>
      <c r="O107" s="68">
        <f>'Similarity average'!O107*'Similarity coverage'!K106</f>
        <v>0.8410950302</v>
      </c>
      <c r="P107" s="68">
        <f>'Similarity average'!P107*'Similarity coverage'!L106</f>
        <v>0.7883055827</v>
      </c>
      <c r="Q107" s="68">
        <f>'Similarity average'!Q107*'Similarity coverage'!M106</f>
        <v>0.7394043999</v>
      </c>
      <c r="R107" s="68">
        <f>'Similarity average'!R107*'Similarity coverage'!N106</f>
        <v>0.8864726688</v>
      </c>
      <c r="S107" s="68">
        <f>'Similarity average'!S107*'Similarity coverage'!O106</f>
        <v>0.5071611549</v>
      </c>
      <c r="T107" s="68">
        <f>'Similarity average'!T107*'Similarity coverage'!P106</f>
        <v>0.889729659</v>
      </c>
      <c r="U107" s="68">
        <f>'Similarity average'!U107*'Similarity coverage'!Q106</f>
        <v>0.7713167237</v>
      </c>
      <c r="V107" s="68">
        <f>'Similarity average'!V107*'Similarity coverage'!R106</f>
        <v>0.5397217344</v>
      </c>
      <c r="W107" s="68">
        <f>'Similarity average'!W107*'Similarity coverage'!S106</f>
        <v>0.5245290766</v>
      </c>
    </row>
    <row r="108">
      <c r="A108" s="93" t="s">
        <v>170</v>
      </c>
      <c r="B108" s="75" t="s">
        <v>181</v>
      </c>
      <c r="C108" s="68">
        <f t="shared" si="39"/>
        <v>0.03607420273</v>
      </c>
      <c r="D108" s="68">
        <f t="shared" si="40"/>
        <v>0.0387713854</v>
      </c>
      <c r="E108" s="7">
        <f t="shared" si="3"/>
        <v>0.7100742027</v>
      </c>
      <c r="F108" s="8">
        <f>(G108*'Dataset lengths'!$B$2+H108*'Dataset lengths'!$C$2+I108*'Dataset lengths'!$D$2+L108*'Dataset lengths'!$G$2+M108*'Dataset lengths'!$H$2+R108*'Dataset lengths'!$M$2+S108*'Dataset lengths'!$N$2+T108*'Dataset lengths'!$O$2+U108*'Dataset lengths'!$P$2+V108*'Dataset lengths'!$Q$2+W108*'Dataset lengths'!$R$2)/'Dataset lengths'!$A$7</f>
        <v>0.6567713854</v>
      </c>
      <c r="G108" s="68">
        <f>'Similarity average'!G108*'Similarity coverage'!C107</f>
        <v>0.5692034885</v>
      </c>
      <c r="H108" s="68">
        <f>'Similarity average'!H108*'Similarity coverage'!D107</f>
        <v>0.7130999911</v>
      </c>
      <c r="I108" s="68">
        <f>'Similarity average'!I108*'Similarity coverage'!E107</f>
        <v>0.7736439347</v>
      </c>
      <c r="J108" s="68">
        <f>'Similarity average'!J108*'Similarity coverage'!F107</f>
        <v>0.8444687773</v>
      </c>
      <c r="K108" s="68">
        <f>'Similarity average'!K108*'Similarity coverage'!G107</f>
        <v>0.8504550808</v>
      </c>
      <c r="L108" s="68">
        <f>'Similarity average'!L108*'Similarity coverage'!H107</f>
        <v>0.8467238319</v>
      </c>
      <c r="M108" s="68">
        <f>'Similarity average'!M108*'Similarity coverage'!I107</f>
        <v>0.8114583887</v>
      </c>
      <c r="N108" s="68">
        <f>'Similarity average'!N108*'Similarity coverage'!J107</f>
        <v>0.7588630214</v>
      </c>
      <c r="O108" s="68">
        <f>'Similarity average'!O108*'Similarity coverage'!K107</f>
        <v>0.8517990127</v>
      </c>
      <c r="P108" s="68">
        <f>'Similarity average'!P108*'Similarity coverage'!L107</f>
        <v>0.7955935469</v>
      </c>
      <c r="Q108" s="68">
        <f>'Similarity average'!Q108*'Similarity coverage'!M107</f>
        <v>0.7597165413</v>
      </c>
      <c r="R108" s="68">
        <f>'Similarity average'!R108*'Similarity coverage'!N107</f>
        <v>0.8907125962</v>
      </c>
      <c r="S108" s="68">
        <f>'Similarity average'!S108*'Similarity coverage'!O107</f>
        <v>0.4603208156</v>
      </c>
      <c r="T108" s="68">
        <f>'Similarity average'!T108*'Similarity coverage'!P107</f>
        <v>0.8848336979</v>
      </c>
      <c r="U108" s="68">
        <f>'Similarity average'!U108*'Similarity coverage'!Q107</f>
        <v>0.80105535</v>
      </c>
      <c r="V108" s="68">
        <f>'Similarity average'!V108*'Similarity coverage'!R107</f>
        <v>0.5615552154</v>
      </c>
      <c r="W108" s="68">
        <f>'Similarity average'!W108*'Similarity coverage'!S107</f>
        <v>0.4982089202</v>
      </c>
    </row>
    <row r="109">
      <c r="A109" s="93" t="s">
        <v>170</v>
      </c>
      <c r="B109" s="75" t="s">
        <v>177</v>
      </c>
      <c r="C109" s="68">
        <f t="shared" si="39"/>
        <v>0.03603739048</v>
      </c>
      <c r="D109" s="68">
        <f t="shared" si="40"/>
        <v>0.03963342098</v>
      </c>
      <c r="E109" s="7">
        <f t="shared" si="3"/>
        <v>0.7100373905</v>
      </c>
      <c r="F109" s="8">
        <f>(G109*'Dataset lengths'!$B$2+H109*'Dataset lengths'!$C$2+I109*'Dataset lengths'!$D$2+L109*'Dataset lengths'!$G$2+M109*'Dataset lengths'!$H$2+R109*'Dataset lengths'!$M$2+S109*'Dataset lengths'!$N$2+T109*'Dataset lengths'!$O$2+U109*'Dataset lengths'!$P$2+V109*'Dataset lengths'!$Q$2+W109*'Dataset lengths'!$R$2)/'Dataset lengths'!$A$7</f>
        <v>0.657633421</v>
      </c>
      <c r="G109" s="68">
        <f>'Similarity average'!G109*'Similarity coverage'!C108</f>
        <v>0.5651382379</v>
      </c>
      <c r="H109" s="68">
        <f>'Similarity average'!H109*'Similarity coverage'!D108</f>
        <v>0.717427518</v>
      </c>
      <c r="I109" s="68">
        <f>'Similarity average'!I109*'Similarity coverage'!E108</f>
        <v>0.7839595655</v>
      </c>
      <c r="J109" s="68">
        <f>'Similarity average'!J109*'Similarity coverage'!F108</f>
        <v>0.8496187559</v>
      </c>
      <c r="K109" s="68">
        <f>'Similarity average'!K109*'Similarity coverage'!G108</f>
        <v>0.8564606814</v>
      </c>
      <c r="L109" s="68">
        <f>'Similarity average'!L109*'Similarity coverage'!H108</f>
        <v>0.85211793</v>
      </c>
      <c r="M109" s="68">
        <f>'Similarity average'!M109*'Similarity coverage'!I108</f>
        <v>0.8147384419</v>
      </c>
      <c r="N109" s="68">
        <f>'Similarity average'!N109*'Similarity coverage'!J108</f>
        <v>0.7606016462</v>
      </c>
      <c r="O109" s="68">
        <f>'Similarity average'!O109*'Similarity coverage'!K108</f>
        <v>0.8563214686</v>
      </c>
      <c r="P109" s="68">
        <f>'Similarity average'!P109*'Similarity coverage'!L108</f>
        <v>0.7914050617</v>
      </c>
      <c r="Q109" s="68">
        <f>'Similarity average'!Q109*'Similarity coverage'!M108</f>
        <v>0.7659044652</v>
      </c>
      <c r="R109" s="68">
        <f>'Similarity average'!R109*'Similarity coverage'!N108</f>
        <v>0.898886477</v>
      </c>
      <c r="S109" s="68">
        <f>'Similarity average'!S109*'Similarity coverage'!O108</f>
        <v>0.4425910302</v>
      </c>
      <c r="T109" s="68">
        <f>'Similarity average'!T109*'Similarity coverage'!P108</f>
        <v>0.8806053679</v>
      </c>
      <c r="U109" s="68">
        <f>'Similarity average'!U109*'Similarity coverage'!Q108</f>
        <v>0.7911306203</v>
      </c>
      <c r="V109" s="68">
        <f>'Similarity average'!V109*'Similarity coverage'!R108</f>
        <v>0.5496009396</v>
      </c>
      <c r="W109" s="68">
        <f>'Similarity average'!W109*'Similarity coverage'!S108</f>
        <v>0.514215167</v>
      </c>
    </row>
    <row r="110">
      <c r="A110" s="93" t="s">
        <v>182</v>
      </c>
      <c r="B110" s="75" t="s">
        <v>180</v>
      </c>
      <c r="C110" s="68">
        <f t="shared" si="39"/>
        <v>0.03598130179</v>
      </c>
      <c r="D110" s="68">
        <f t="shared" si="40"/>
        <v>0.03583507007</v>
      </c>
      <c r="E110" s="7">
        <f t="shared" si="3"/>
        <v>0.7099813018</v>
      </c>
      <c r="F110" s="8">
        <f>(G110*'Dataset lengths'!$B$2+H110*'Dataset lengths'!$C$2+I110*'Dataset lengths'!$D$2+L110*'Dataset lengths'!$G$2+M110*'Dataset lengths'!$H$2+R110*'Dataset lengths'!$M$2+S110*'Dataset lengths'!$N$2+T110*'Dataset lengths'!$O$2+U110*'Dataset lengths'!$P$2+V110*'Dataset lengths'!$Q$2+W110*'Dataset lengths'!$R$2)/'Dataset lengths'!$A$7</f>
        <v>0.6538350701</v>
      </c>
      <c r="G110" s="68">
        <f>'Similarity average'!G110*'Similarity coverage'!C109</f>
        <v>0.5578072892</v>
      </c>
      <c r="H110" s="68">
        <f>'Similarity average'!H110*'Similarity coverage'!D109</f>
        <v>0.7248502332</v>
      </c>
      <c r="I110" s="68">
        <f>'Similarity average'!I110*'Similarity coverage'!E109</f>
        <v>0.7831610545</v>
      </c>
      <c r="J110" s="68">
        <f>'Similarity average'!J110*'Similarity coverage'!F109</f>
        <v>0.8532057401</v>
      </c>
      <c r="K110" s="68">
        <f>'Similarity average'!K110*'Similarity coverage'!G109</f>
        <v>0.8570945001</v>
      </c>
      <c r="L110" s="68">
        <f>'Similarity average'!L110*'Similarity coverage'!H109</f>
        <v>0.8548109961</v>
      </c>
      <c r="M110" s="68">
        <f>'Similarity average'!M110*'Similarity coverage'!I109</f>
        <v>0.8173502351</v>
      </c>
      <c r="N110" s="68">
        <f>'Similarity average'!N110*'Similarity coverage'!J109</f>
        <v>0.7682366722</v>
      </c>
      <c r="O110" s="68">
        <f>'Similarity average'!O110*'Similarity coverage'!K109</f>
        <v>0.851927406</v>
      </c>
      <c r="P110" s="68">
        <f>'Similarity average'!P110*'Similarity coverage'!L109</f>
        <v>0.8006113521</v>
      </c>
      <c r="Q110" s="68">
        <f>'Similarity average'!Q110*'Similarity coverage'!M109</f>
        <v>0.763537303</v>
      </c>
      <c r="R110" s="68">
        <f>'Similarity average'!R110*'Similarity coverage'!N109</f>
        <v>0.8882210925</v>
      </c>
      <c r="S110" s="68">
        <f>'Similarity average'!S110*'Similarity coverage'!O109</f>
        <v>0.4733386129</v>
      </c>
      <c r="T110" s="68">
        <f>'Similarity average'!T110*'Similarity coverage'!P109</f>
        <v>0.8770446689</v>
      </c>
      <c r="U110" s="68">
        <f>'Similarity average'!U110*'Similarity coverage'!Q109</f>
        <v>0.7780107186</v>
      </c>
      <c r="V110" s="68">
        <f>'Similarity average'!V110*'Similarity coverage'!R109</f>
        <v>0.5287560519</v>
      </c>
      <c r="W110" s="68">
        <f>'Similarity average'!W110*'Similarity coverage'!S109</f>
        <v>0.5264433668</v>
      </c>
    </row>
    <row r="111">
      <c r="A111" s="93" t="s">
        <v>182</v>
      </c>
      <c r="B111" s="75" t="s">
        <v>183</v>
      </c>
      <c r="C111" s="68">
        <f t="shared" si="39"/>
        <v>0.03541478811</v>
      </c>
      <c r="D111" s="68">
        <f t="shared" si="40"/>
        <v>0.03325708</v>
      </c>
      <c r="E111" s="7">
        <f t="shared" si="3"/>
        <v>0.7094147881</v>
      </c>
      <c r="F111" s="8">
        <f>(G111*'Dataset lengths'!$B$2+H111*'Dataset lengths'!$C$2+I111*'Dataset lengths'!$D$2+L111*'Dataset lengths'!$G$2+M111*'Dataset lengths'!$H$2+R111*'Dataset lengths'!$M$2+S111*'Dataset lengths'!$N$2+T111*'Dataset lengths'!$O$2+U111*'Dataset lengths'!$P$2+V111*'Dataset lengths'!$Q$2+W111*'Dataset lengths'!$R$2)/'Dataset lengths'!$A$7</f>
        <v>0.65125708</v>
      </c>
      <c r="G111" s="68">
        <f>'Similarity average'!G111*'Similarity coverage'!C110</f>
        <v>0.5503250023</v>
      </c>
      <c r="H111" s="68">
        <f>'Similarity average'!H111*'Similarity coverage'!D110</f>
        <v>0.7325942956</v>
      </c>
      <c r="I111" s="68">
        <f>'Similarity average'!I111*'Similarity coverage'!E110</f>
        <v>0.7905016248</v>
      </c>
      <c r="J111" s="68">
        <f>'Similarity average'!J111*'Similarity coverage'!F110</f>
        <v>0.856192177</v>
      </c>
      <c r="K111" s="68">
        <f>'Similarity average'!K111*'Similarity coverage'!G110</f>
        <v>0.8600052034</v>
      </c>
      <c r="L111" s="68">
        <f>'Similarity average'!L111*'Similarity coverage'!H110</f>
        <v>0.8578095909</v>
      </c>
      <c r="M111" s="68">
        <f>'Similarity average'!M111*'Similarity coverage'!I110</f>
        <v>0.8209312032</v>
      </c>
      <c r="N111" s="68">
        <f>'Similarity average'!N111*'Similarity coverage'!J110</f>
        <v>0.7738814847</v>
      </c>
      <c r="O111" s="68">
        <f>'Similarity average'!O111*'Similarity coverage'!K110</f>
        <v>0.8538439805</v>
      </c>
      <c r="P111" s="68">
        <f>'Similarity average'!P111*'Similarity coverage'!L110</f>
        <v>0.7982440203</v>
      </c>
      <c r="Q111" s="68">
        <f>'Similarity average'!Q111*'Similarity coverage'!M110</f>
        <v>0.7760924131</v>
      </c>
      <c r="R111" s="68">
        <f>'Similarity average'!R111*'Similarity coverage'!N110</f>
        <v>0.8884396454</v>
      </c>
      <c r="S111" s="68">
        <f>'Similarity average'!S111*'Similarity coverage'!O110</f>
        <v>0.4698755128</v>
      </c>
      <c r="T111" s="68">
        <f>'Similarity average'!T111*'Similarity coverage'!P110</f>
        <v>0.8788250184</v>
      </c>
      <c r="U111" s="68">
        <f>'Similarity average'!U111*'Similarity coverage'!Q110</f>
        <v>0.7627816751</v>
      </c>
      <c r="V111" s="68">
        <f>'Similarity average'!V111*'Similarity coverage'!R110</f>
        <v>0.5083917843</v>
      </c>
      <c r="W111" s="68">
        <f>'Similarity average'!W111*'Similarity coverage'!S110</f>
        <v>0.5430873164</v>
      </c>
    </row>
    <row r="112">
      <c r="A112" s="93" t="s">
        <v>168</v>
      </c>
      <c r="B112" s="75" t="s">
        <v>177</v>
      </c>
      <c r="C112" s="68">
        <f t="shared" si="39"/>
        <v>0.03520607352</v>
      </c>
      <c r="D112" s="68">
        <f t="shared" si="40"/>
        <v>0.03260710434</v>
      </c>
      <c r="E112" s="7">
        <f t="shared" si="3"/>
        <v>0.7092060735</v>
      </c>
      <c r="F112" s="8">
        <f>(G112*'Dataset lengths'!$B$2+H112*'Dataset lengths'!$C$2+I112*'Dataset lengths'!$D$2+L112*'Dataset lengths'!$G$2+M112*'Dataset lengths'!$H$2+R112*'Dataset lengths'!$M$2+S112*'Dataset lengths'!$N$2+T112*'Dataset lengths'!$O$2+U112*'Dataset lengths'!$P$2+V112*'Dataset lengths'!$Q$2+W112*'Dataset lengths'!$R$2)/'Dataset lengths'!$A$7</f>
        <v>0.6506071043</v>
      </c>
      <c r="G112" s="68">
        <f>'Similarity average'!G112*'Similarity coverage'!C111</f>
        <v>0.5411425053</v>
      </c>
      <c r="H112" s="68">
        <f>'Similarity average'!H112*'Similarity coverage'!D111</f>
        <v>0.7427086113</v>
      </c>
      <c r="I112" s="68">
        <f>'Similarity average'!I112*'Similarity coverage'!E111</f>
        <v>0.7892784212</v>
      </c>
      <c r="J112" s="68">
        <f>'Similarity average'!J112*'Similarity coverage'!F111</f>
        <v>0.8505835274</v>
      </c>
      <c r="K112" s="68">
        <f>'Similarity average'!K112*'Similarity coverage'!G111</f>
        <v>0.8552916381</v>
      </c>
      <c r="L112" s="68">
        <f>'Similarity average'!L112*'Similarity coverage'!H111</f>
        <v>0.852292626</v>
      </c>
      <c r="M112" s="68">
        <f>'Similarity average'!M112*'Similarity coverage'!I111</f>
        <v>0.8167417216</v>
      </c>
      <c r="N112" s="68">
        <f>'Similarity average'!N112*'Similarity coverage'!J111</f>
        <v>0.7678834731</v>
      </c>
      <c r="O112" s="68">
        <f>'Similarity average'!O112*'Similarity coverage'!K111</f>
        <v>0.8464495319</v>
      </c>
      <c r="P112" s="68">
        <f>'Similarity average'!P112*'Similarity coverage'!L111</f>
        <v>0.7926632827</v>
      </c>
      <c r="Q112" s="68">
        <f>'Similarity average'!Q112*'Similarity coverage'!M111</f>
        <v>0.7761869195</v>
      </c>
      <c r="R112" s="68">
        <f>'Similarity average'!R112*'Similarity coverage'!N111</f>
        <v>0.8782550774</v>
      </c>
      <c r="S112" s="68">
        <f>'Similarity average'!S112*'Similarity coverage'!O111</f>
        <v>0.4980810754</v>
      </c>
      <c r="T112" s="68">
        <f>'Similarity average'!T112*'Similarity coverage'!P111</f>
        <v>0.8774897562</v>
      </c>
      <c r="U112" s="68">
        <f>'Similarity average'!U112*'Similarity coverage'!Q111</f>
        <v>0.7386373355</v>
      </c>
      <c r="V112" s="68">
        <f>'Similarity average'!V112*'Similarity coverage'!R111</f>
        <v>0.4994100687</v>
      </c>
      <c r="W112" s="68">
        <f>'Similarity average'!W112*'Similarity coverage'!S111</f>
        <v>0.5672296101</v>
      </c>
    </row>
    <row r="113">
      <c r="A113" s="93" t="s">
        <v>172</v>
      </c>
      <c r="B113" s="75" t="s">
        <v>175</v>
      </c>
      <c r="C113" s="68">
        <f t="shared" si="39"/>
        <v>0.03501221783</v>
      </c>
      <c r="D113" s="68">
        <f t="shared" si="40"/>
        <v>0.03547971408</v>
      </c>
      <c r="E113" s="7">
        <f t="shared" si="3"/>
        <v>0.7090122178</v>
      </c>
      <c r="F113" s="8">
        <f>(G113*'Dataset lengths'!$B$2+H113*'Dataset lengths'!$C$2+I113*'Dataset lengths'!$D$2+L113*'Dataset lengths'!$G$2+M113*'Dataset lengths'!$H$2+R113*'Dataset lengths'!$M$2+S113*'Dataset lengths'!$N$2+T113*'Dataset lengths'!$O$2+U113*'Dataset lengths'!$P$2+V113*'Dataset lengths'!$Q$2+W113*'Dataset lengths'!$R$2)/'Dataset lengths'!$A$7</f>
        <v>0.6534797141</v>
      </c>
      <c r="G113" s="68">
        <f>'Similarity average'!G113*'Similarity coverage'!C112</f>
        <v>0.56205767</v>
      </c>
      <c r="H113" s="68">
        <f>'Similarity average'!H113*'Similarity coverage'!D112</f>
        <v>0.7272367315</v>
      </c>
      <c r="I113" s="68">
        <f>'Similarity average'!I113*'Similarity coverage'!E112</f>
        <v>0.7861999891</v>
      </c>
      <c r="J113" s="68">
        <f>'Similarity average'!J113*'Similarity coverage'!F112</f>
        <v>0.8477566767</v>
      </c>
      <c r="K113" s="68">
        <f>'Similarity average'!K113*'Similarity coverage'!G112</f>
        <v>0.8506523711</v>
      </c>
      <c r="L113" s="68">
        <f>'Similarity average'!L113*'Similarity coverage'!H112</f>
        <v>0.849031782</v>
      </c>
      <c r="M113" s="68">
        <f>'Similarity average'!M113*'Similarity coverage'!I112</f>
        <v>0.8115096778</v>
      </c>
      <c r="N113" s="68">
        <f>'Similarity average'!N113*'Similarity coverage'!J112</f>
        <v>0.7577051881</v>
      </c>
      <c r="O113" s="68">
        <f>'Similarity average'!O113*'Similarity coverage'!K112</f>
        <v>0.8513091099</v>
      </c>
      <c r="P113" s="68">
        <f>'Similarity average'!P113*'Similarity coverage'!L112</f>
        <v>0.7952567927</v>
      </c>
      <c r="Q113" s="68">
        <f>'Similarity average'!Q113*'Similarity coverage'!M112</f>
        <v>0.7584789565</v>
      </c>
      <c r="R113" s="68">
        <f>'Similarity average'!R113*'Similarity coverage'!N112</f>
        <v>0.8760695478</v>
      </c>
      <c r="S113" s="68">
        <f>'Similarity average'!S113*'Similarity coverage'!O112</f>
        <v>0.4812140484</v>
      </c>
      <c r="T113" s="68">
        <f>'Similarity average'!T113*'Similarity coverage'!P112</f>
        <v>0.878379931</v>
      </c>
      <c r="U113" s="68">
        <f>'Similarity average'!U113*'Similarity coverage'!Q112</f>
        <v>0.7675005722</v>
      </c>
      <c r="V113" s="68">
        <f>'Similarity average'!V113*'Similarity coverage'!R112</f>
        <v>0.5283850733</v>
      </c>
      <c r="W113" s="68">
        <f>'Similarity average'!W113*'Similarity coverage'!S112</f>
        <v>0.5315493731</v>
      </c>
    </row>
    <row r="114">
      <c r="A114" s="98" t="s">
        <v>172</v>
      </c>
      <c r="B114" s="75" t="s">
        <v>184</v>
      </c>
      <c r="C114" s="68">
        <f t="shared" si="39"/>
        <v>0.03020311374</v>
      </c>
      <c r="D114" s="68">
        <f t="shared" si="40"/>
        <v>0.02840046499</v>
      </c>
      <c r="E114" s="7">
        <f t="shared" si="3"/>
        <v>0.7042031137</v>
      </c>
      <c r="F114" s="8">
        <f>(G114*'Dataset lengths'!$B$2+H114*'Dataset lengths'!$C$2+I114*'Dataset lengths'!$D$2+L114*'Dataset lengths'!$G$2+M114*'Dataset lengths'!$H$2+R114*'Dataset lengths'!$M$2+S114*'Dataset lengths'!$N$2+T114*'Dataset lengths'!$O$2+U114*'Dataset lengths'!$P$2+V114*'Dataset lengths'!$Q$2+W114*'Dataset lengths'!$R$2)/'Dataset lengths'!$A$7</f>
        <v>0.646400465</v>
      </c>
      <c r="G114" s="68">
        <f>'Similarity average'!G114*'Similarity coverage'!C113</f>
        <v>0.5482712984</v>
      </c>
      <c r="H114" s="68">
        <f>'Similarity average'!H114*'Similarity coverage'!D113</f>
        <v>0.739177599</v>
      </c>
      <c r="I114" s="68">
        <f>'Similarity average'!I114*'Similarity coverage'!E113</f>
        <v>0.7960517311</v>
      </c>
      <c r="J114" s="68">
        <f>'Similarity average'!J114*'Similarity coverage'!F113</f>
        <v>0.8507567676</v>
      </c>
      <c r="K114" s="68">
        <f>'Similarity average'!K114*'Similarity coverage'!G113</f>
        <v>0.8526008106</v>
      </c>
      <c r="L114" s="68">
        <f>'Similarity average'!L114*'Similarity coverage'!H113</f>
        <v>0.8514355797</v>
      </c>
      <c r="M114" s="68">
        <f>'Similarity average'!M114*'Similarity coverage'!I113</f>
        <v>0.8091591049</v>
      </c>
      <c r="N114" s="68">
        <f>'Similarity average'!N114*'Similarity coverage'!J113</f>
        <v>0.757268376</v>
      </c>
      <c r="O114" s="68">
        <f>'Similarity average'!O114*'Similarity coverage'!K113</f>
        <v>0.8506527979</v>
      </c>
      <c r="P114" s="68">
        <f>'Similarity average'!P114*'Similarity coverage'!L113</f>
        <v>0.7793137427</v>
      </c>
      <c r="Q114" s="68">
        <f>'Similarity average'!Q114*'Similarity coverage'!M113</f>
        <v>0.7691409369</v>
      </c>
      <c r="R114" s="68">
        <f>'Similarity average'!R114*'Similarity coverage'!N113</f>
        <v>0.8713050932</v>
      </c>
      <c r="S114" s="68">
        <f>'Similarity average'!S114*'Similarity coverage'!O113</f>
        <v>0.4817208435</v>
      </c>
      <c r="T114" s="68">
        <f>'Similarity average'!T114*'Similarity coverage'!P113</f>
        <v>0.8681429214</v>
      </c>
      <c r="U114" s="68">
        <f>'Similarity average'!U114*'Similarity coverage'!Q113</f>
        <v>0.7330813471</v>
      </c>
      <c r="V114" s="68">
        <f>'Similarity average'!V114*'Similarity coverage'!R113</f>
        <v>0.4914137087</v>
      </c>
      <c r="W114" s="68">
        <f>'Similarity average'!W114*'Similarity coverage'!S113</f>
        <v>0.556475024</v>
      </c>
    </row>
    <row r="115">
      <c r="A115" s="98" t="s">
        <v>170</v>
      </c>
      <c r="B115" s="75" t="s">
        <v>184</v>
      </c>
      <c r="C115" s="68">
        <f t="shared" si="39"/>
        <v>0.02941732507</v>
      </c>
      <c r="D115" s="68">
        <f t="shared" si="40"/>
        <v>0.03398503197</v>
      </c>
      <c r="E115" s="7">
        <f t="shared" si="3"/>
        <v>0.7034173251</v>
      </c>
      <c r="F115" s="8">
        <f>(G115*'Dataset lengths'!$B$2+H115*'Dataset lengths'!$C$2+I115*'Dataset lengths'!$D$2+L115*'Dataset lengths'!$G$2+M115*'Dataset lengths'!$H$2+R115*'Dataset lengths'!$M$2+S115*'Dataset lengths'!$N$2+T115*'Dataset lengths'!$O$2+U115*'Dataset lengths'!$P$2+V115*'Dataset lengths'!$Q$2+W115*'Dataset lengths'!$R$2)/'Dataset lengths'!$A$7</f>
        <v>0.651985032</v>
      </c>
      <c r="G115" s="68">
        <f>'Similarity average'!G115*'Similarity coverage'!C114</f>
        <v>0.5705271914</v>
      </c>
      <c r="H115" s="68">
        <f>'Similarity average'!H115*'Similarity coverage'!D114</f>
        <v>0.7040108899</v>
      </c>
      <c r="I115" s="68">
        <f>'Similarity average'!I115*'Similarity coverage'!E114</f>
        <v>0.7657388662</v>
      </c>
      <c r="J115" s="68">
        <f>'Similarity average'!J115*'Similarity coverage'!F114</f>
        <v>0.840057039</v>
      </c>
      <c r="K115" s="68">
        <f>'Similarity average'!K115*'Similarity coverage'!G114</f>
        <v>0.8462023639</v>
      </c>
      <c r="L115" s="68">
        <f>'Similarity average'!L115*'Similarity coverage'!H114</f>
        <v>0.842351134</v>
      </c>
      <c r="M115" s="68">
        <f>'Similarity average'!M115*'Similarity coverage'!I114</f>
        <v>0.8074525114</v>
      </c>
      <c r="N115" s="68">
        <f>'Similarity average'!N115*'Similarity coverage'!J114</f>
        <v>0.748757476</v>
      </c>
      <c r="O115" s="68">
        <f>'Similarity average'!O115*'Similarity coverage'!K114</f>
        <v>0.8520199352</v>
      </c>
      <c r="P115" s="68">
        <f>'Similarity average'!P115*'Similarity coverage'!L114</f>
        <v>0.7958984686</v>
      </c>
      <c r="Q115" s="68">
        <f>'Similarity average'!Q115*'Similarity coverage'!M114</f>
        <v>0.7492075714</v>
      </c>
      <c r="R115" s="68">
        <f>'Similarity average'!R115*'Similarity coverage'!N114</f>
        <v>0.892023914</v>
      </c>
      <c r="S115" s="68">
        <f>'Similarity average'!S115*'Similarity coverage'!O114</f>
        <v>0.4218828178</v>
      </c>
      <c r="T115" s="68">
        <f>'Similarity average'!T115*'Similarity coverage'!P114</f>
        <v>0.882608261</v>
      </c>
      <c r="U115" s="68">
        <f>'Similarity average'!U115*'Similarity coverage'!Q114</f>
        <v>0.8098557511</v>
      </c>
      <c r="V115" s="68">
        <f>'Similarity average'!V115*'Similarity coverage'!R114</f>
        <v>0.5683906447</v>
      </c>
      <c r="W115" s="68">
        <f>'Similarity average'!W115*'Similarity coverage'!S114</f>
        <v>0.4727485942</v>
      </c>
    </row>
    <row r="116">
      <c r="A116" s="98" t="s">
        <v>168</v>
      </c>
      <c r="B116" s="75" t="s">
        <v>184</v>
      </c>
      <c r="C116" s="68">
        <f t="shared" si="39"/>
        <v>0.02777327127</v>
      </c>
      <c r="D116" s="68">
        <f t="shared" si="40"/>
        <v>0.02293129136</v>
      </c>
      <c r="E116" s="7">
        <f t="shared" si="3"/>
        <v>0.7017732713</v>
      </c>
      <c r="F116" s="8">
        <f>(G116*'Dataset lengths'!$B$2+H116*'Dataset lengths'!$C$2+I116*'Dataset lengths'!$D$2+L116*'Dataset lengths'!$G$2+M116*'Dataset lengths'!$H$2+R116*'Dataset lengths'!$M$2+S116*'Dataset lengths'!$N$2+T116*'Dataset lengths'!$O$2+U116*'Dataset lengths'!$P$2+V116*'Dataset lengths'!$Q$2+W116*'Dataset lengths'!$R$2)/'Dataset lengths'!$A$7</f>
        <v>0.6409312914</v>
      </c>
      <c r="G116" s="68">
        <f>'Similarity average'!G116*'Similarity coverage'!C115</f>
        <v>0.5280804896</v>
      </c>
      <c r="H116" s="68">
        <f>'Similarity average'!H116*'Similarity coverage'!D115</f>
        <v>0.7487779114</v>
      </c>
      <c r="I116" s="68">
        <f>'Similarity average'!I116*'Similarity coverage'!E115</f>
        <v>0.7849623061</v>
      </c>
      <c r="J116" s="68">
        <f>'Similarity average'!J116*'Similarity coverage'!F115</f>
        <v>0.8455237733</v>
      </c>
      <c r="K116" s="68">
        <f>'Similarity average'!K116*'Similarity coverage'!G115</f>
        <v>0.8499303297</v>
      </c>
      <c r="L116" s="68">
        <f>'Similarity average'!L116*'Similarity coverage'!H115</f>
        <v>0.8470921435</v>
      </c>
      <c r="M116" s="68">
        <f>'Similarity average'!M116*'Similarity coverage'!I115</f>
        <v>0.8136029864</v>
      </c>
      <c r="N116" s="68">
        <f>'Similarity average'!N116*'Similarity coverage'!J115</f>
        <v>0.7605521533</v>
      </c>
      <c r="O116" s="68">
        <f>'Similarity average'!O116*'Similarity coverage'!K115</f>
        <v>0.8416552266</v>
      </c>
      <c r="P116" s="68">
        <f>'Similarity average'!P116*'Similarity coverage'!L115</f>
        <v>0.7964664272</v>
      </c>
      <c r="Q116" s="68">
        <f>'Similarity average'!Q116*'Similarity coverage'!M115</f>
        <v>0.766340245</v>
      </c>
      <c r="R116" s="68">
        <f>'Similarity average'!R116*'Similarity coverage'!N115</f>
        <v>0.8617106182</v>
      </c>
      <c r="S116" s="68">
        <f>'Similarity average'!S116*'Similarity coverage'!O115</f>
        <v>0.5067187147</v>
      </c>
      <c r="T116" s="68">
        <f>'Similarity average'!T116*'Similarity coverage'!P115</f>
        <v>0.8503394265</v>
      </c>
      <c r="U116" s="68">
        <f>'Similarity average'!U116*'Similarity coverage'!Q115</f>
        <v>0.735458577</v>
      </c>
      <c r="V116" s="68">
        <f>'Similarity average'!V116*'Similarity coverage'!R115</f>
        <v>0.4799739203</v>
      </c>
      <c r="W116" s="68">
        <f>'Similarity average'!W116*'Similarity coverage'!S115</f>
        <v>0.5627888902</v>
      </c>
    </row>
    <row r="117">
      <c r="A117" s="98" t="s">
        <v>185</v>
      </c>
      <c r="B117" s="75" t="s">
        <v>184</v>
      </c>
      <c r="C117" s="68">
        <f t="shared" si="39"/>
        <v>0.02724142481</v>
      </c>
      <c r="D117" s="68">
        <f t="shared" si="40"/>
        <v>0.02735059479</v>
      </c>
      <c r="E117" s="7">
        <f t="shared" si="3"/>
        <v>0.7012414248</v>
      </c>
      <c r="F117" s="8">
        <f>(G117*'Dataset lengths'!$B$2+H117*'Dataset lengths'!$C$2+I117*'Dataset lengths'!$D$2+L117*'Dataset lengths'!$G$2+M117*'Dataset lengths'!$H$2+R117*'Dataset lengths'!$M$2+S117*'Dataset lengths'!$N$2+T117*'Dataset lengths'!$O$2+U117*'Dataset lengths'!$P$2+V117*'Dataset lengths'!$Q$2+W117*'Dataset lengths'!$R$2)/'Dataset lengths'!$A$7</f>
        <v>0.6453505948</v>
      </c>
      <c r="G117" s="68">
        <f>'Similarity average'!G117*'Similarity coverage'!C116</f>
        <v>0.5478557576</v>
      </c>
      <c r="H117" s="68">
        <f>'Similarity average'!H117*'Similarity coverage'!D116</f>
        <v>0.727616967</v>
      </c>
      <c r="I117" s="68">
        <f>'Similarity average'!I117*'Similarity coverage'!E116</f>
        <v>0.7947058064</v>
      </c>
      <c r="J117" s="68">
        <f>'Similarity average'!J117*'Similarity coverage'!F116</f>
        <v>0.8496607914</v>
      </c>
      <c r="K117" s="68">
        <f>'Similarity average'!K117*'Similarity coverage'!G116</f>
        <v>0.855514947</v>
      </c>
      <c r="L117" s="68">
        <f>'Similarity average'!L117*'Similarity coverage'!H116</f>
        <v>0.8517169807</v>
      </c>
      <c r="M117" s="68">
        <f>'Similarity average'!M117*'Similarity coverage'!I116</f>
        <v>0.8048917346</v>
      </c>
      <c r="N117" s="68">
        <f>'Similarity average'!N117*'Similarity coverage'!J116</f>
        <v>0.7475340271</v>
      </c>
      <c r="O117" s="68">
        <f>'Similarity average'!O117*'Similarity coverage'!K116</f>
        <v>0.8555948631</v>
      </c>
      <c r="P117" s="68">
        <f>'Similarity average'!P117*'Similarity coverage'!L116</f>
        <v>0.7783353125</v>
      </c>
      <c r="Q117" s="68">
        <f>'Similarity average'!Q117*'Similarity coverage'!M116</f>
        <v>0.7658152091</v>
      </c>
      <c r="R117" s="68">
        <f>'Similarity average'!R117*'Similarity coverage'!N116</f>
        <v>0.8837844673</v>
      </c>
      <c r="S117" s="68">
        <f>'Similarity average'!S117*'Similarity coverage'!O116</f>
        <v>0.4591443269</v>
      </c>
      <c r="T117" s="68">
        <f>'Similarity average'!T117*'Similarity coverage'!P116</f>
        <v>0.8576833681</v>
      </c>
      <c r="U117" s="68">
        <f>'Similarity average'!U117*'Similarity coverage'!Q116</f>
        <v>0.7447130865</v>
      </c>
      <c r="V117" s="68">
        <f>'Similarity average'!V117*'Similarity coverage'!R116</f>
        <v>0.4966688997</v>
      </c>
      <c r="W117" s="68">
        <f>'Similarity average'!W117*'Similarity coverage'!S116</f>
        <v>0.544874278</v>
      </c>
    </row>
    <row r="118">
      <c r="A118" s="98" t="s">
        <v>179</v>
      </c>
      <c r="B118" s="75" t="s">
        <v>184</v>
      </c>
      <c r="C118" s="68">
        <f t="shared" si="39"/>
        <v>0.02650821261</v>
      </c>
      <c r="D118" s="68">
        <f t="shared" si="40"/>
        <v>0.02125741951</v>
      </c>
      <c r="E118" s="7">
        <f t="shared" si="3"/>
        <v>0.7005082126</v>
      </c>
      <c r="F118" s="8">
        <f>(G118*'Dataset lengths'!$B$2+H118*'Dataset lengths'!$C$2+I118*'Dataset lengths'!$D$2+L118*'Dataset lengths'!$G$2+M118*'Dataset lengths'!$H$2+R118*'Dataset lengths'!$M$2+S118*'Dataset lengths'!$N$2+T118*'Dataset lengths'!$O$2+U118*'Dataset lengths'!$P$2+V118*'Dataset lengths'!$Q$2+W118*'Dataset lengths'!$R$2)/'Dataset lengths'!$A$7</f>
        <v>0.6392574195</v>
      </c>
      <c r="G118" s="68">
        <f>'Similarity average'!G118*'Similarity coverage'!C117</f>
        <v>0.5354312921</v>
      </c>
      <c r="H118" s="68">
        <f>'Similarity average'!H118*'Similarity coverage'!D117</f>
        <v>0.7239557406</v>
      </c>
      <c r="I118" s="68">
        <f>'Similarity average'!I118*'Similarity coverage'!E117</f>
        <v>0.7696332081</v>
      </c>
      <c r="J118" s="68">
        <f>'Similarity average'!J118*'Similarity coverage'!F117</f>
        <v>0.8370689952</v>
      </c>
      <c r="K118" s="68">
        <f>'Similarity average'!K118*'Similarity coverage'!G117</f>
        <v>0.8393794167</v>
      </c>
      <c r="L118" s="68">
        <f>'Similarity average'!L118*'Similarity coverage'!H117</f>
        <v>0.837938128</v>
      </c>
      <c r="M118" s="68">
        <f>'Similarity average'!M118*'Similarity coverage'!I117</f>
        <v>0.788260394</v>
      </c>
      <c r="N118" s="68">
        <f>'Similarity average'!N118*'Similarity coverage'!J117</f>
        <v>0.7360303079</v>
      </c>
      <c r="O118" s="68">
        <f>'Similarity average'!O118*'Similarity coverage'!K117</f>
        <v>0.8357921727</v>
      </c>
      <c r="P118" s="68">
        <f>'Similarity average'!P118*'Similarity coverage'!L117</f>
        <v>0.7625849328</v>
      </c>
      <c r="Q118" s="68">
        <f>'Similarity average'!Q118*'Similarity coverage'!M117</f>
        <v>0.7383168254</v>
      </c>
      <c r="R118" s="68">
        <f>'Similarity average'!R118*'Similarity coverage'!N117</f>
        <v>0.8812929636</v>
      </c>
      <c r="S118" s="68">
        <f>'Similarity average'!S118*'Similarity coverage'!O117</f>
        <v>0.5083497102</v>
      </c>
      <c r="T118" s="68">
        <f>'Similarity average'!T118*'Similarity coverage'!P117</f>
        <v>0.8912874648</v>
      </c>
      <c r="U118" s="68">
        <f>'Similarity average'!U118*'Similarity coverage'!Q117</f>
        <v>0.7281353958</v>
      </c>
      <c r="V118" s="68">
        <f>'Similarity average'!V118*'Similarity coverage'!R117</f>
        <v>0.5006080541</v>
      </c>
      <c r="W118" s="68">
        <f>'Similarity average'!W118*'Similarity coverage'!S117</f>
        <v>0.5406979874</v>
      </c>
    </row>
    <row r="119">
      <c r="A119" s="98" t="s">
        <v>182</v>
      </c>
      <c r="B119" s="75" t="s">
        <v>184</v>
      </c>
      <c r="C119" s="68">
        <f t="shared" si="39"/>
        <v>0.02562218071</v>
      </c>
      <c r="D119" s="68">
        <f t="shared" si="40"/>
        <v>0.02313915473</v>
      </c>
      <c r="E119" s="7">
        <f t="shared" si="3"/>
        <v>0.6996221807</v>
      </c>
      <c r="F119" s="8">
        <f>(G119*'Dataset lengths'!$B$2+H119*'Dataset lengths'!$C$2+I119*'Dataset lengths'!$D$2+L119*'Dataset lengths'!$G$2+M119*'Dataset lengths'!$H$2+R119*'Dataset lengths'!$M$2+S119*'Dataset lengths'!$N$2+T119*'Dataset lengths'!$O$2+U119*'Dataset lengths'!$P$2+V119*'Dataset lengths'!$Q$2+W119*'Dataset lengths'!$R$2)/'Dataset lengths'!$A$7</f>
        <v>0.6411391547</v>
      </c>
      <c r="G119" s="68">
        <f>'Similarity average'!G119*'Similarity coverage'!C118</f>
        <v>0.5376846961</v>
      </c>
      <c r="H119" s="68">
        <f>'Similarity average'!H119*'Similarity coverage'!D118</f>
        <v>0.7350584655</v>
      </c>
      <c r="I119" s="68">
        <f>'Similarity average'!I119*'Similarity coverage'!E118</f>
        <v>0.7899831831</v>
      </c>
      <c r="J119" s="68">
        <f>'Similarity average'!J119*'Similarity coverage'!F118</f>
        <v>0.8566342196</v>
      </c>
      <c r="K119" s="68">
        <f>'Similarity average'!K119*'Similarity coverage'!G118</f>
        <v>0.8601126264</v>
      </c>
      <c r="L119" s="68">
        <f>'Similarity average'!L119*'Similarity coverage'!H118</f>
        <v>0.8580335126</v>
      </c>
      <c r="M119" s="68">
        <f>'Similarity average'!M119*'Similarity coverage'!I118</f>
        <v>0.8194878761</v>
      </c>
      <c r="N119" s="68">
        <f>'Similarity average'!N119*'Similarity coverage'!J118</f>
        <v>0.7728871279</v>
      </c>
      <c r="O119" s="68">
        <f>'Similarity average'!O119*'Similarity coverage'!K118</f>
        <v>0.8528806723</v>
      </c>
      <c r="P119" s="68">
        <f>'Similarity average'!P119*'Similarity coverage'!L118</f>
        <v>0.7989594136</v>
      </c>
      <c r="Q119" s="68">
        <f>'Similarity average'!Q119*'Similarity coverage'!M118</f>
        <v>0.7741175278</v>
      </c>
      <c r="R119" s="68">
        <f>'Similarity average'!R119*'Similarity coverage'!N118</f>
        <v>0.872987951</v>
      </c>
      <c r="S119" s="68">
        <f>'Similarity average'!S119*'Similarity coverage'!O118</f>
        <v>0.4555746389</v>
      </c>
      <c r="T119" s="68">
        <f>'Similarity average'!T119*'Similarity coverage'!P118</f>
        <v>0.8621342419</v>
      </c>
      <c r="U119" s="68">
        <f>'Similarity average'!U119*'Similarity coverage'!Q118</f>
        <v>0.7401145555</v>
      </c>
      <c r="V119" s="68">
        <f>'Similarity average'!V119*'Similarity coverage'!R118</f>
        <v>0.4800841542</v>
      </c>
      <c r="W119" s="68">
        <f>'Similarity average'!W119*'Similarity coverage'!S118</f>
        <v>0.544700713</v>
      </c>
    </row>
    <row r="120">
      <c r="A120" s="98" t="s">
        <v>186</v>
      </c>
      <c r="B120" s="75" t="s">
        <v>184</v>
      </c>
      <c r="C120" s="68">
        <f t="shared" si="39"/>
        <v>0.02507213141</v>
      </c>
      <c r="D120" s="68">
        <f t="shared" si="40"/>
        <v>0.02344731991</v>
      </c>
      <c r="E120" s="7">
        <f t="shared" si="3"/>
        <v>0.6990721314</v>
      </c>
      <c r="F120" s="8">
        <f>(G120*'Dataset lengths'!$B$2+H120*'Dataset lengths'!$C$2+I120*'Dataset lengths'!$D$2+L120*'Dataset lengths'!$G$2+M120*'Dataset lengths'!$H$2+R120*'Dataset lengths'!$M$2+S120*'Dataset lengths'!$N$2+T120*'Dataset lengths'!$O$2+U120*'Dataset lengths'!$P$2+V120*'Dataset lengths'!$Q$2+W120*'Dataset lengths'!$R$2)/'Dataset lengths'!$A$7</f>
        <v>0.6414473199</v>
      </c>
      <c r="G120" s="68">
        <f>'Similarity average'!G120*'Similarity coverage'!C119</f>
        <v>0.5418934975</v>
      </c>
      <c r="H120" s="68">
        <f>'Similarity average'!H120*'Similarity coverage'!D119</f>
        <v>0.7285886236</v>
      </c>
      <c r="I120" s="68">
        <f>'Similarity average'!I120*'Similarity coverage'!E119</f>
        <v>0.7793370015</v>
      </c>
      <c r="J120" s="68">
        <f>'Similarity average'!J120*'Similarity coverage'!F119</f>
        <v>0.8445028037</v>
      </c>
      <c r="K120" s="68">
        <f>'Similarity average'!K120*'Similarity coverage'!G119</f>
        <v>0.8463813902</v>
      </c>
      <c r="L120" s="68">
        <f>'Similarity average'!L120*'Similarity coverage'!H119</f>
        <v>0.8453706592</v>
      </c>
      <c r="M120" s="68">
        <f>'Similarity average'!M120*'Similarity coverage'!I119</f>
        <v>0.8252253094</v>
      </c>
      <c r="N120" s="68">
        <f>'Similarity average'!N120*'Similarity coverage'!J119</f>
        <v>0.7798285037</v>
      </c>
      <c r="O120" s="68">
        <f>'Similarity average'!O120*'Similarity coverage'!K119</f>
        <v>0.8495402952</v>
      </c>
      <c r="P120" s="68">
        <f>'Similarity average'!P120*'Similarity coverage'!L119</f>
        <v>0.8069443418</v>
      </c>
      <c r="Q120" s="68">
        <f>'Similarity average'!Q120*'Similarity coverage'!M119</f>
        <v>0.7682941289</v>
      </c>
      <c r="R120" s="68">
        <f>'Similarity average'!R120*'Similarity coverage'!N119</f>
        <v>0.8793915528</v>
      </c>
      <c r="S120" s="68">
        <f>'Similarity average'!S120*'Similarity coverage'!O119</f>
        <v>0.4406905484</v>
      </c>
      <c r="T120" s="68">
        <f>'Similarity average'!T120*'Similarity coverage'!P119</f>
        <v>0.9019695618</v>
      </c>
      <c r="U120" s="68">
        <f>'Similarity average'!U120*'Similarity coverage'!Q119</f>
        <v>0.7067485335</v>
      </c>
      <c r="V120" s="68">
        <f>'Similarity average'!V120*'Similarity coverage'!R119</f>
        <v>0.4924006768</v>
      </c>
      <c r="W120" s="68">
        <f>'Similarity average'!W120*'Similarity coverage'!S119</f>
        <v>0.548177481</v>
      </c>
    </row>
    <row r="121">
      <c r="A121" s="98" t="s">
        <v>187</v>
      </c>
      <c r="B121" s="75" t="s">
        <v>184</v>
      </c>
      <c r="C121" s="68">
        <f t="shared" si="39"/>
        <v>0.0251083682</v>
      </c>
      <c r="D121" s="68">
        <f t="shared" si="40"/>
        <v>0.0226384738</v>
      </c>
      <c r="E121" s="7">
        <f t="shared" si="3"/>
        <v>0.6991083682</v>
      </c>
      <c r="F121" s="8">
        <f>(G121*'Dataset lengths'!$B$2+H121*'Dataset lengths'!$C$2+I121*'Dataset lengths'!$D$2+L121*'Dataset lengths'!$G$2+M121*'Dataset lengths'!$H$2+R121*'Dataset lengths'!$M$2+S121*'Dataset lengths'!$N$2+T121*'Dataset lengths'!$O$2+U121*'Dataset lengths'!$P$2+V121*'Dataset lengths'!$Q$2+W121*'Dataset lengths'!$R$2)/'Dataset lengths'!$A$7</f>
        <v>0.6406384738</v>
      </c>
      <c r="G121" s="68">
        <f>'Similarity average'!G121*'Similarity coverage'!C120</f>
        <v>0.5381925733</v>
      </c>
      <c r="H121" s="68">
        <f>'Similarity average'!H121*'Similarity coverage'!D120</f>
        <v>0.7306489518</v>
      </c>
      <c r="I121" s="68">
        <f>'Similarity average'!I121*'Similarity coverage'!E120</f>
        <v>0.790139183</v>
      </c>
      <c r="J121" s="68">
        <f>'Similarity average'!J121*'Similarity coverage'!F120</f>
        <v>0.8547883868</v>
      </c>
      <c r="K121" s="68">
        <f>'Similarity average'!K121*'Similarity coverage'!G120</f>
        <v>0.8614490523</v>
      </c>
      <c r="L121" s="68">
        <f>'Similarity average'!L121*'Similarity coverage'!H120</f>
        <v>0.8571092874</v>
      </c>
      <c r="M121" s="68">
        <f>'Similarity average'!M121*'Similarity coverage'!I120</f>
        <v>0.8167818254</v>
      </c>
      <c r="N121" s="68">
        <f>'Similarity average'!N121*'Similarity coverage'!J120</f>
        <v>0.7649206495</v>
      </c>
      <c r="O121" s="68">
        <f>'Similarity average'!O121*'Similarity coverage'!K120</f>
        <v>0.8543704646</v>
      </c>
      <c r="P121" s="68">
        <f>'Similarity average'!P121*'Similarity coverage'!L120</f>
        <v>0.7935696708</v>
      </c>
      <c r="Q121" s="68">
        <f>'Similarity average'!Q121*'Similarity coverage'!M120</f>
        <v>0.7730637056</v>
      </c>
      <c r="R121" s="68">
        <f>'Similarity average'!R121*'Similarity coverage'!N120</f>
        <v>0.8822764519</v>
      </c>
      <c r="S121" s="68">
        <f>'Similarity average'!S121*'Similarity coverage'!O120</f>
        <v>0.4523528698</v>
      </c>
      <c r="T121" s="68">
        <f>'Similarity average'!T121*'Similarity coverage'!P120</f>
        <v>0.855680475</v>
      </c>
      <c r="U121" s="68">
        <f>'Similarity average'!U121*'Similarity coverage'!Q120</f>
        <v>0.7471833265</v>
      </c>
      <c r="V121" s="68">
        <f>'Similarity average'!V121*'Similarity coverage'!R120</f>
        <v>0.4854869744</v>
      </c>
      <c r="W121" s="68">
        <f>'Similarity average'!W121*'Similarity coverage'!S120</f>
        <v>0.5343401317</v>
      </c>
    </row>
    <row r="122">
      <c r="A122" s="75" t="s">
        <v>188</v>
      </c>
      <c r="B122" s="75" t="s">
        <v>189</v>
      </c>
      <c r="C122" s="68">
        <f t="shared" si="39"/>
        <v>0.03994534103</v>
      </c>
      <c r="D122" s="68">
        <f t="shared" si="40"/>
        <v>0.04023670655</v>
      </c>
      <c r="E122" s="7">
        <f t="shared" si="3"/>
        <v>0.713945341</v>
      </c>
      <c r="F122" s="8">
        <f>(G122*'Dataset lengths'!$B$2+H122*'Dataset lengths'!$C$2+I122*'Dataset lengths'!$D$2+L122*'Dataset lengths'!$G$2+M122*'Dataset lengths'!$H$2+R122*'Dataset lengths'!$M$2+S122*'Dataset lengths'!$N$2+T122*'Dataset lengths'!$O$2+U122*'Dataset lengths'!$P$2+V122*'Dataset lengths'!$Q$2+W122*'Dataset lengths'!$R$2)/'Dataset lengths'!$A$7</f>
        <v>0.6582367066</v>
      </c>
      <c r="G122" s="68">
        <f>'Similarity average'!G122*'Similarity coverage'!C121</f>
        <v>0.5604145902</v>
      </c>
      <c r="H122" s="68">
        <f>'Similarity average'!H122*'Similarity coverage'!D121</f>
        <v>0.7311632089</v>
      </c>
      <c r="I122" s="68">
        <f>'Similarity average'!I122*'Similarity coverage'!E121</f>
        <v>0.7863693686</v>
      </c>
      <c r="J122" s="68">
        <f>'Similarity average'!J122*'Similarity coverage'!F121</f>
        <v>0.8505471775</v>
      </c>
      <c r="K122" s="68">
        <f>'Similarity average'!K122*'Similarity coverage'!G121</f>
        <v>0.8570232029</v>
      </c>
      <c r="L122" s="68">
        <f>'Similarity average'!L122*'Similarity coverage'!H121</f>
        <v>0.8528813903</v>
      </c>
      <c r="M122" s="68">
        <f>'Similarity average'!M122*'Similarity coverage'!I121</f>
        <v>0.8181636327</v>
      </c>
      <c r="N122" s="68">
        <f>'Similarity average'!N122*'Similarity coverage'!J121</f>
        <v>0.7670679655</v>
      </c>
      <c r="O122" s="68">
        <f>'Similarity average'!O122*'Similarity coverage'!K121</f>
        <v>0.8530542542</v>
      </c>
      <c r="P122" s="68">
        <f>'Similarity average'!P122*'Similarity coverage'!L121</f>
        <v>0.7985271619</v>
      </c>
      <c r="Q122" s="68">
        <f>'Similarity average'!Q122*'Similarity coverage'!M121</f>
        <v>0.772514668</v>
      </c>
      <c r="R122" s="68">
        <f>'Similarity average'!R122*'Similarity coverage'!N121</f>
        <v>0.8892045808</v>
      </c>
      <c r="S122" s="68">
        <f>'Similarity average'!S122*'Similarity coverage'!O121</f>
        <v>0.4823804816</v>
      </c>
      <c r="T122" s="68">
        <f>'Similarity average'!T122*'Similarity coverage'!P121</f>
        <v>0.878379931</v>
      </c>
      <c r="U122" s="68">
        <f>'Similarity average'!U122*'Similarity coverage'!Q121</f>
        <v>0.7856512285</v>
      </c>
      <c r="V122" s="68">
        <f>'Similarity average'!V122*'Similarity coverage'!R121</f>
        <v>0.5412826976</v>
      </c>
      <c r="W122" s="68">
        <f>'Similarity average'!W122*'Similarity coverage'!S121</f>
        <v>0.5275076411</v>
      </c>
    </row>
    <row r="123">
      <c r="A123" s="75" t="s">
        <v>190</v>
      </c>
      <c r="B123" s="75" t="s">
        <v>191</v>
      </c>
      <c r="C123" s="68">
        <f t="shared" si="39"/>
        <v>0.03945251293</v>
      </c>
      <c r="D123" s="68">
        <f t="shared" si="40"/>
        <v>0.03701580029</v>
      </c>
      <c r="E123" s="7">
        <f t="shared" si="3"/>
        <v>0.7134525129</v>
      </c>
      <c r="F123" s="8">
        <f>(G123*'Dataset lengths'!$B$2+H123*'Dataset lengths'!$C$2+I123*'Dataset lengths'!$D$2+L123*'Dataset lengths'!$G$2+M123*'Dataset lengths'!$H$2+R123*'Dataset lengths'!$M$2+S123*'Dataset lengths'!$N$2+T123*'Dataset lengths'!$O$2+U123*'Dataset lengths'!$P$2+V123*'Dataset lengths'!$Q$2+W123*'Dataset lengths'!$R$2)/'Dataset lengths'!$A$7</f>
        <v>0.6550158003</v>
      </c>
      <c r="G123" s="68">
        <f>'Similarity average'!G123*'Similarity coverage'!C122</f>
        <v>0.553580313</v>
      </c>
      <c r="H123" s="68">
        <f>'Similarity average'!H123*'Similarity coverage'!D122</f>
        <v>0.734623403</v>
      </c>
      <c r="I123" s="68">
        <f>'Similarity average'!I123*'Similarity coverage'!E122</f>
        <v>0.7864690091</v>
      </c>
      <c r="J123" s="68">
        <f>'Similarity average'!J123*'Similarity coverage'!F122</f>
        <v>0.8490069515</v>
      </c>
      <c r="K123" s="68">
        <f>'Similarity average'!K123*'Similarity coverage'!G122</f>
        <v>0.8555146289</v>
      </c>
      <c r="L123" s="68">
        <f>'Similarity average'!L123*'Similarity coverage'!H122</f>
        <v>0.8513534409</v>
      </c>
      <c r="M123" s="68">
        <f>'Similarity average'!M123*'Similarity coverage'!I122</f>
        <v>0.8154488519</v>
      </c>
      <c r="N123" s="68">
        <f>'Similarity average'!N123*'Similarity coverage'!J122</f>
        <v>0.7634118667</v>
      </c>
      <c r="O123" s="68">
        <f>'Similarity average'!O123*'Similarity coverage'!K122</f>
        <v>0.8517724733</v>
      </c>
      <c r="P123" s="68">
        <f>'Similarity average'!P123*'Similarity coverage'!L122</f>
        <v>0.7943839124</v>
      </c>
      <c r="Q123" s="68">
        <f>'Similarity average'!Q123*'Similarity coverage'!M122</f>
        <v>0.7685558968</v>
      </c>
      <c r="R123" s="68">
        <f>'Similarity average'!R123*'Similarity coverage'!N122</f>
        <v>0.8899913715</v>
      </c>
      <c r="S123" s="68">
        <f>'Similarity average'!S123*'Similarity coverage'!O122</f>
        <v>0.4981253194</v>
      </c>
      <c r="T123" s="68">
        <f>'Similarity average'!T123*'Similarity coverage'!P122</f>
        <v>0.8765995815</v>
      </c>
      <c r="U123" s="68">
        <f>'Similarity average'!U123*'Similarity coverage'!Q122</f>
        <v>0.7788915794</v>
      </c>
      <c r="V123" s="68">
        <f>'Similarity average'!V123*'Similarity coverage'!R122</f>
        <v>0.5313692909</v>
      </c>
      <c r="W123" s="68">
        <f>'Similarity average'!W123*'Similarity coverage'!S122</f>
        <v>0.5315254817</v>
      </c>
    </row>
    <row r="124">
      <c r="A124" s="75" t="s">
        <v>188</v>
      </c>
      <c r="B124" s="75" t="s">
        <v>192</v>
      </c>
      <c r="C124" s="68">
        <f t="shared" si="39"/>
        <v>0.03943141194</v>
      </c>
      <c r="D124" s="68">
        <f t="shared" si="40"/>
        <v>0.03721151224</v>
      </c>
      <c r="E124" s="7">
        <f t="shared" si="3"/>
        <v>0.7134314119</v>
      </c>
      <c r="F124" s="8">
        <f>(G124*'Dataset lengths'!$B$2+H124*'Dataset lengths'!$C$2+I124*'Dataset lengths'!$D$2+L124*'Dataset lengths'!$G$2+M124*'Dataset lengths'!$H$2+R124*'Dataset lengths'!$M$2+S124*'Dataset lengths'!$N$2+T124*'Dataset lengths'!$O$2+U124*'Dataset lengths'!$P$2+V124*'Dataset lengths'!$Q$2+W124*'Dataset lengths'!$R$2)/'Dataset lengths'!$A$7</f>
        <v>0.6552115122</v>
      </c>
      <c r="G124" s="68">
        <f>'Similarity average'!G124*'Similarity coverage'!C123</f>
        <v>0.5519644412</v>
      </c>
      <c r="H124" s="68">
        <f>'Similarity average'!H124*'Similarity coverage'!D123</f>
        <v>0.7397147007</v>
      </c>
      <c r="I124" s="68">
        <f>'Similarity average'!I124*'Similarity coverage'!E123</f>
        <v>0.7850132064</v>
      </c>
      <c r="J124" s="68">
        <f>'Similarity average'!J124*'Similarity coverage'!F123</f>
        <v>0.8477515842</v>
      </c>
      <c r="K124" s="68">
        <f>'Similarity average'!K124*'Similarity coverage'!G123</f>
        <v>0.8538128879</v>
      </c>
      <c r="L124" s="68">
        <f>'Similarity average'!L124*'Similarity coverage'!H123</f>
        <v>0.8499736328</v>
      </c>
      <c r="M124" s="68">
        <f>'Similarity average'!M124*'Similarity coverage'!I123</f>
        <v>0.8163929277</v>
      </c>
      <c r="N124" s="68">
        <f>'Similarity average'!N124*'Similarity coverage'!J123</f>
        <v>0.7637721898</v>
      </c>
      <c r="O124" s="68">
        <f>'Similarity average'!O124*'Similarity coverage'!K123</f>
        <v>0.8494283994</v>
      </c>
      <c r="P124" s="68">
        <f>'Similarity average'!P124*'Similarity coverage'!L123</f>
        <v>0.8004019279</v>
      </c>
      <c r="Q124" s="68">
        <f>'Similarity average'!Q124*'Similarity coverage'!M123</f>
        <v>0.7646953824</v>
      </c>
      <c r="R124" s="68">
        <f>'Similarity average'!R124*'Similarity coverage'!N123</f>
        <v>0.8747363747</v>
      </c>
      <c r="S124" s="68">
        <f>'Similarity average'!S124*'Similarity coverage'!O123</f>
        <v>0.5006633173</v>
      </c>
      <c r="T124" s="68">
        <f>'Similarity average'!T124*'Similarity coverage'!P123</f>
        <v>0.8788250184</v>
      </c>
      <c r="U124" s="68">
        <f>'Similarity average'!U124*'Similarity coverage'!Q123</f>
        <v>0.7823794599</v>
      </c>
      <c r="V124" s="68">
        <f>'Similarity average'!V124*'Similarity coverage'!R123</f>
        <v>0.5292205236</v>
      </c>
      <c r="W124" s="68">
        <f>'Similarity average'!W124*'Similarity coverage'!S123</f>
        <v>0.5388619286</v>
      </c>
    </row>
    <row r="125">
      <c r="A125" s="75" t="s">
        <v>193</v>
      </c>
      <c r="B125" s="75" t="s">
        <v>194</v>
      </c>
      <c r="C125" s="68">
        <f t="shared" si="39"/>
        <v>0.03921059746</v>
      </c>
      <c r="D125" s="68">
        <f t="shared" si="40"/>
        <v>0.03913000734</v>
      </c>
      <c r="E125" s="7">
        <f t="shared" si="3"/>
        <v>0.7132105975</v>
      </c>
      <c r="F125" s="8">
        <f>(G125*'Dataset lengths'!$B$2+H125*'Dataset lengths'!$C$2+I125*'Dataset lengths'!$D$2+L125*'Dataset lengths'!$G$2+M125*'Dataset lengths'!$H$2+R125*'Dataset lengths'!$M$2+S125*'Dataset lengths'!$N$2+T125*'Dataset lengths'!$O$2+U125*'Dataset lengths'!$P$2+V125*'Dataset lengths'!$Q$2+W125*'Dataset lengths'!$R$2)/'Dataset lengths'!$A$7</f>
        <v>0.6571300073</v>
      </c>
      <c r="G125" s="68">
        <f>'Similarity average'!G125*'Similarity coverage'!C124</f>
        <v>0.5637983582</v>
      </c>
      <c r="H125" s="68">
        <f>'Similarity average'!H125*'Similarity coverage'!D124</f>
        <v>0.7235760127</v>
      </c>
      <c r="I125" s="68">
        <f>'Similarity average'!I125*'Similarity coverage'!E124</f>
        <v>0.7870014458</v>
      </c>
      <c r="J125" s="68">
        <f>'Similarity average'!J125*'Similarity coverage'!F124</f>
        <v>0.8539471987</v>
      </c>
      <c r="K125" s="68">
        <f>'Similarity average'!K125*'Similarity coverage'!G124</f>
        <v>0.8597784494</v>
      </c>
      <c r="L125" s="68">
        <f>'Similarity average'!L125*'Similarity coverage'!H124</f>
        <v>0.856231996</v>
      </c>
      <c r="M125" s="68">
        <f>'Similarity average'!M125*'Similarity coverage'!I124</f>
        <v>0.8203761614</v>
      </c>
      <c r="N125" s="68">
        <f>'Similarity average'!N125*'Similarity coverage'!J124</f>
        <v>0.7715365723</v>
      </c>
      <c r="O125" s="68">
        <f>'Similarity average'!O125*'Similarity coverage'!K124</f>
        <v>0.8571664255</v>
      </c>
      <c r="P125" s="68">
        <f>'Similarity average'!P125*'Similarity coverage'!L124</f>
        <v>0.7993430788</v>
      </c>
      <c r="Q125" s="68">
        <f>'Similarity average'!Q125*'Similarity coverage'!M124</f>
        <v>0.7745105547</v>
      </c>
      <c r="R125" s="68">
        <f>'Similarity average'!R125*'Similarity coverage'!N124</f>
        <v>0.8954989061</v>
      </c>
      <c r="S125" s="68">
        <f>'Similarity average'!S125*'Similarity coverage'!O124</f>
        <v>0.4712933325</v>
      </c>
      <c r="T125" s="68">
        <f>'Similarity average'!T125*'Similarity coverage'!P124</f>
        <v>0.878379931</v>
      </c>
      <c r="U125" s="68">
        <f>'Similarity average'!U125*'Similarity coverage'!Q124</f>
        <v>0.7919731828</v>
      </c>
      <c r="V125" s="68">
        <f>'Similarity average'!V125*'Similarity coverage'!R124</f>
        <v>0.540548139</v>
      </c>
      <c r="W125" s="68">
        <f>'Similarity average'!W125*'Similarity coverage'!S124</f>
        <v>0.5166391066</v>
      </c>
    </row>
    <row r="126">
      <c r="A126" s="75" t="s">
        <v>188</v>
      </c>
      <c r="B126" s="75" t="s">
        <v>195</v>
      </c>
      <c r="C126" s="68">
        <f t="shared" si="39"/>
        <v>0.03925232723</v>
      </c>
      <c r="D126" s="68">
        <f t="shared" si="40"/>
        <v>0.03832610965</v>
      </c>
      <c r="E126" s="7">
        <f t="shared" si="3"/>
        <v>0.7132523272</v>
      </c>
      <c r="F126" s="8">
        <f>(G126*'Dataset lengths'!$B$2+H126*'Dataset lengths'!$C$2+I126*'Dataset lengths'!$D$2+L126*'Dataset lengths'!$G$2+M126*'Dataset lengths'!$H$2+R126*'Dataset lengths'!$M$2+S126*'Dataset lengths'!$N$2+T126*'Dataset lengths'!$O$2+U126*'Dataset lengths'!$P$2+V126*'Dataset lengths'!$Q$2+W126*'Dataset lengths'!$R$2)/'Dataset lengths'!$A$7</f>
        <v>0.6563261097</v>
      </c>
      <c r="G126" s="68">
        <f>'Similarity average'!G126*'Similarity coverage'!C125</f>
        <v>0.5554509148</v>
      </c>
      <c r="H126" s="68">
        <f>'Similarity average'!H126*'Similarity coverage'!D125</f>
        <v>0.7365144274</v>
      </c>
      <c r="I126" s="68">
        <f>'Similarity average'!I126*'Similarity coverage'!E125</f>
        <v>0.7864742064</v>
      </c>
      <c r="J126" s="68">
        <f>'Similarity average'!J126*'Similarity coverage'!F125</f>
        <v>0.8492537385</v>
      </c>
      <c r="K126" s="68">
        <f>'Similarity average'!K126*'Similarity coverage'!G125</f>
        <v>0.8558006701</v>
      </c>
      <c r="L126" s="68">
        <f>'Similarity average'!L126*'Similarity coverage'!H125</f>
        <v>0.8516182263</v>
      </c>
      <c r="M126" s="68">
        <f>'Similarity average'!M126*'Similarity coverage'!I125</f>
        <v>0.8178628543</v>
      </c>
      <c r="N126" s="68">
        <f>'Similarity average'!N126*'Similarity coverage'!J125</f>
        <v>0.7656750409</v>
      </c>
      <c r="O126" s="68">
        <f>'Similarity average'!O126*'Similarity coverage'!K125</f>
        <v>0.8507991232</v>
      </c>
      <c r="P126" s="68">
        <f>'Similarity average'!P126*'Similarity coverage'!L125</f>
        <v>0.7993045448</v>
      </c>
      <c r="Q126" s="68">
        <f>'Similarity average'!Q126*'Similarity coverage'!M125</f>
        <v>0.7703485196</v>
      </c>
      <c r="R126" s="68">
        <f>'Similarity average'!R126*'Similarity coverage'!N125</f>
        <v>0.8821016095</v>
      </c>
      <c r="S126" s="68">
        <f>'Similarity average'!S126*'Similarity coverage'!O125</f>
        <v>0.4924339296</v>
      </c>
      <c r="T126" s="68">
        <f>'Similarity average'!T126*'Similarity coverage'!P125</f>
        <v>0.8752643194</v>
      </c>
      <c r="U126" s="68">
        <f>'Similarity average'!U126*'Similarity coverage'!Q125</f>
        <v>0.7814794499</v>
      </c>
      <c r="V126" s="68">
        <f>'Similarity average'!V126*'Similarity coverage'!R125</f>
        <v>0.5343097201</v>
      </c>
      <c r="W126" s="68">
        <f>'Similarity average'!W126*'Similarity coverage'!S125</f>
        <v>0.5322659416</v>
      </c>
    </row>
    <row r="127">
      <c r="A127" s="75" t="s">
        <v>196</v>
      </c>
      <c r="B127" s="75" t="s">
        <v>191</v>
      </c>
      <c r="C127" s="68">
        <f t="shared" si="39"/>
        <v>0.03901180588</v>
      </c>
      <c r="D127" s="68">
        <f t="shared" si="40"/>
        <v>0.03799409191</v>
      </c>
      <c r="E127" s="7">
        <f t="shared" si="3"/>
        <v>0.7130118059</v>
      </c>
      <c r="F127" s="8">
        <f>(G127*'Dataset lengths'!$B$2+H127*'Dataset lengths'!$C$2+I127*'Dataset lengths'!$D$2+L127*'Dataset lengths'!$G$2+M127*'Dataset lengths'!$H$2+R127*'Dataset lengths'!$M$2+S127*'Dataset lengths'!$N$2+T127*'Dataset lengths'!$O$2+U127*'Dataset lengths'!$P$2+V127*'Dataset lengths'!$Q$2+W127*'Dataset lengths'!$R$2)/'Dataset lengths'!$A$7</f>
        <v>0.6559940919</v>
      </c>
      <c r="G127" s="68">
        <f>'Similarity average'!G127*'Similarity coverage'!C126</f>
        <v>0.5620670644</v>
      </c>
      <c r="H127" s="68">
        <f>'Similarity average'!H127*'Similarity coverage'!D126</f>
        <v>0.7290576992</v>
      </c>
      <c r="I127" s="68">
        <f>'Similarity average'!I127*'Similarity coverage'!E126</f>
        <v>0.7890021223</v>
      </c>
      <c r="J127" s="68">
        <f>'Similarity average'!J127*'Similarity coverage'!F126</f>
        <v>0.8508741627</v>
      </c>
      <c r="K127" s="68">
        <f>'Similarity average'!K127*'Similarity coverage'!G126</f>
        <v>0.856300099</v>
      </c>
      <c r="L127" s="68">
        <f>'Similarity average'!L127*'Similarity coverage'!H126</f>
        <v>0.8528374816</v>
      </c>
      <c r="M127" s="68">
        <f>'Similarity average'!M127*'Similarity coverage'!I126</f>
        <v>0.8133713666</v>
      </c>
      <c r="N127" s="68">
        <f>'Similarity average'!N127*'Similarity coverage'!J126</f>
        <v>0.760769997</v>
      </c>
      <c r="O127" s="68">
        <f>'Similarity average'!O127*'Similarity coverage'!K126</f>
        <v>0.8563171649</v>
      </c>
      <c r="P127" s="68">
        <f>'Similarity average'!P127*'Similarity coverage'!L126</f>
        <v>0.7861527013</v>
      </c>
      <c r="Q127" s="68">
        <f>'Similarity average'!Q127*'Similarity coverage'!M126</f>
        <v>0.7683728843</v>
      </c>
      <c r="R127" s="68">
        <f>'Similarity average'!R127*'Similarity coverage'!N126</f>
        <v>0.8964168285</v>
      </c>
      <c r="S127" s="68">
        <f>'Similarity average'!S127*'Similarity coverage'!O126</f>
        <v>0.4817268768</v>
      </c>
      <c r="T127" s="68">
        <f>'Similarity average'!T127*'Similarity coverage'!P126</f>
        <v>0.8792701057</v>
      </c>
      <c r="U127" s="68">
        <f>'Similarity average'!U127*'Similarity coverage'!Q126</f>
        <v>0.7790803353</v>
      </c>
      <c r="V127" s="68">
        <f>'Similarity average'!V127*'Similarity coverage'!R126</f>
        <v>0.5352107452</v>
      </c>
      <c r="W127" s="68">
        <f>'Similarity average'!W127*'Similarity coverage'!S126</f>
        <v>0.5250892391</v>
      </c>
    </row>
    <row r="128">
      <c r="A128" s="75" t="s">
        <v>197</v>
      </c>
      <c r="B128" s="75" t="s">
        <v>191</v>
      </c>
      <c r="C128" s="68">
        <f t="shared" si="39"/>
        <v>0.03909781157</v>
      </c>
      <c r="D128" s="68">
        <f t="shared" si="40"/>
        <v>0.03672492964</v>
      </c>
      <c r="E128" s="7">
        <f t="shared" si="3"/>
        <v>0.7130978116</v>
      </c>
      <c r="F128" s="8">
        <f>(G128*'Dataset lengths'!$B$2+H128*'Dataset lengths'!$C$2+I128*'Dataset lengths'!$D$2+L128*'Dataset lengths'!$G$2+M128*'Dataset lengths'!$H$2+R128*'Dataset lengths'!$M$2+S128*'Dataset lengths'!$N$2+T128*'Dataset lengths'!$O$2+U128*'Dataset lengths'!$P$2+V128*'Dataset lengths'!$Q$2+W128*'Dataset lengths'!$R$2)/'Dataset lengths'!$A$7</f>
        <v>0.6547249296</v>
      </c>
      <c r="G128" s="68">
        <f>'Similarity average'!G128*'Similarity coverage'!C127</f>
        <v>0.5531786139</v>
      </c>
      <c r="H128" s="68">
        <f>'Similarity average'!H128*'Similarity coverage'!D127</f>
        <v>0.7342642352</v>
      </c>
      <c r="I128" s="68">
        <f>'Similarity average'!I128*'Similarity coverage'!E127</f>
        <v>0.789920448</v>
      </c>
      <c r="J128" s="68">
        <f>'Similarity average'!J128*'Similarity coverage'!F127</f>
        <v>0.8523781626</v>
      </c>
      <c r="K128" s="68">
        <f>'Similarity average'!K128*'Similarity coverage'!G127</f>
        <v>0.8591942189</v>
      </c>
      <c r="L128" s="68">
        <f>'Similarity average'!L128*'Similarity coverage'!H127</f>
        <v>0.8548578734</v>
      </c>
      <c r="M128" s="68">
        <f>'Similarity average'!M128*'Similarity coverage'!I127</f>
        <v>0.820021502</v>
      </c>
      <c r="N128" s="68">
        <f>'Similarity average'!N128*'Similarity coverage'!J127</f>
        <v>0.7687627215</v>
      </c>
      <c r="O128" s="68">
        <f>'Similarity average'!O128*'Similarity coverage'!K127</f>
        <v>0.8538805618</v>
      </c>
      <c r="P128" s="68">
        <f>'Similarity average'!P128*'Similarity coverage'!L127</f>
        <v>0.7987550155</v>
      </c>
      <c r="Q128" s="68">
        <f>'Similarity average'!Q128*'Similarity coverage'!M127</f>
        <v>0.773477734</v>
      </c>
      <c r="R128" s="68">
        <f>'Similarity average'!R128*'Similarity coverage'!N127</f>
        <v>0.8893794232</v>
      </c>
      <c r="S128" s="68">
        <f>'Similarity average'!S128*'Similarity coverage'!O127</f>
        <v>0.4915430159</v>
      </c>
      <c r="T128" s="68">
        <f>'Similarity average'!T128*'Similarity coverage'!P127</f>
        <v>0.871258533</v>
      </c>
      <c r="U128" s="68">
        <f>'Similarity average'!U128*'Similarity coverage'!Q127</f>
        <v>0.7814192669</v>
      </c>
      <c r="V128" s="68">
        <f>'Similarity average'!V128*'Similarity coverage'!R127</f>
        <v>0.5264078518</v>
      </c>
      <c r="W128" s="68">
        <f>'Similarity average'!W128*'Similarity coverage'!S127</f>
        <v>0.531825164</v>
      </c>
    </row>
    <row r="129">
      <c r="A129" s="75" t="s">
        <v>198</v>
      </c>
      <c r="B129" s="75" t="s">
        <v>195</v>
      </c>
      <c r="C129" s="68">
        <f t="shared" si="39"/>
        <v>0.03889814035</v>
      </c>
      <c r="D129" s="68">
        <f t="shared" si="40"/>
        <v>0.03932212452</v>
      </c>
      <c r="E129" s="7">
        <f t="shared" si="3"/>
        <v>0.7128981404</v>
      </c>
      <c r="F129" s="8">
        <f>(G129*'Dataset lengths'!$B$2+H129*'Dataset lengths'!$C$2+I129*'Dataset lengths'!$D$2+L129*'Dataset lengths'!$G$2+M129*'Dataset lengths'!$H$2+R129*'Dataset lengths'!$M$2+S129*'Dataset lengths'!$N$2+T129*'Dataset lengths'!$O$2+U129*'Dataset lengths'!$P$2+V129*'Dataset lengths'!$Q$2+W129*'Dataset lengths'!$R$2)/'Dataset lengths'!$A$7</f>
        <v>0.6573221245</v>
      </c>
      <c r="G129" s="68">
        <f>'Similarity average'!G129*'Similarity coverage'!C128</f>
        <v>0.5661445318</v>
      </c>
      <c r="H129" s="68">
        <f>'Similarity average'!H129*'Similarity coverage'!D128</f>
        <v>0.7275266039</v>
      </c>
      <c r="I129" s="68">
        <f>'Similarity average'!I129*'Similarity coverage'!E128</f>
        <v>0.7888319572</v>
      </c>
      <c r="J129" s="68">
        <f>'Similarity average'!J129*'Similarity coverage'!F128</f>
        <v>0.8516940152</v>
      </c>
      <c r="K129" s="68">
        <f>'Similarity average'!K129*'Similarity coverage'!G128</f>
        <v>0.8565677383</v>
      </c>
      <c r="L129" s="68">
        <f>'Similarity average'!L129*'Similarity coverage'!H128</f>
        <v>0.8535273014</v>
      </c>
      <c r="M129" s="68">
        <f>'Similarity average'!M129*'Similarity coverage'!I128</f>
        <v>0.816075644</v>
      </c>
      <c r="N129" s="68">
        <f>'Similarity average'!N129*'Similarity coverage'!J128</f>
        <v>0.7646664361</v>
      </c>
      <c r="O129" s="68">
        <f>'Similarity average'!O129*'Similarity coverage'!K128</f>
        <v>0.8557885289</v>
      </c>
      <c r="P129" s="68">
        <f>'Similarity average'!P129*'Similarity coverage'!L128</f>
        <v>0.7901702963</v>
      </c>
      <c r="Q129" s="68">
        <f>'Similarity average'!Q129*'Similarity coverage'!M128</f>
        <v>0.7714810972</v>
      </c>
      <c r="R129" s="68">
        <f>'Similarity average'!R129*'Similarity coverage'!N128</f>
        <v>0.88693163</v>
      </c>
      <c r="S129" s="68">
        <f>'Similarity average'!S129*'Similarity coverage'!O128</f>
        <v>0.4782235549</v>
      </c>
      <c r="T129" s="68">
        <f>'Similarity average'!T129*'Similarity coverage'!P128</f>
        <v>0.8797151931</v>
      </c>
      <c r="U129" s="68">
        <f>'Similarity average'!U129*'Similarity coverage'!Q128</f>
        <v>0.7830551512</v>
      </c>
      <c r="V129" s="68">
        <f>'Similarity average'!V129*'Similarity coverage'!R128</f>
        <v>0.5392622575</v>
      </c>
      <c r="W129" s="68">
        <f>'Similarity average'!W129*'Similarity coverage'!S128</f>
        <v>0.5225857188</v>
      </c>
    </row>
    <row r="130">
      <c r="A130" s="75" t="s">
        <v>199</v>
      </c>
      <c r="B130" s="75" t="s">
        <v>200</v>
      </c>
      <c r="C130" s="68">
        <f t="shared" si="39"/>
        <v>0.03880593085</v>
      </c>
      <c r="D130" s="68">
        <f t="shared" si="40"/>
        <v>0.03602192991</v>
      </c>
      <c r="E130" s="7">
        <f t="shared" si="3"/>
        <v>0.7128059309</v>
      </c>
      <c r="F130" s="8">
        <f>(G130*'Dataset lengths'!$B$2+H130*'Dataset lengths'!$C$2+I130*'Dataset lengths'!$D$2+L130*'Dataset lengths'!$G$2+M130*'Dataset lengths'!$H$2+R130*'Dataset lengths'!$M$2+S130*'Dataset lengths'!$N$2+T130*'Dataset lengths'!$O$2+U130*'Dataset lengths'!$P$2+V130*'Dataset lengths'!$Q$2+W130*'Dataset lengths'!$R$2)/'Dataset lengths'!$A$7</f>
        <v>0.6540219299</v>
      </c>
      <c r="G130" s="68">
        <f>'Similarity average'!G130*'Similarity coverage'!C129</f>
        <v>0.5580063514</v>
      </c>
      <c r="H130" s="68">
        <f>'Similarity average'!H130*'Similarity coverage'!D129</f>
        <v>0.7269471128</v>
      </c>
      <c r="I130" s="68">
        <f>'Similarity average'!I130*'Similarity coverage'!E129</f>
        <v>0.7880227241</v>
      </c>
      <c r="J130" s="68">
        <f>'Similarity average'!J130*'Similarity coverage'!F129</f>
        <v>0.8537878241</v>
      </c>
      <c r="K130" s="68">
        <f>'Similarity average'!K130*'Similarity coverage'!G129</f>
        <v>0.8596427752</v>
      </c>
      <c r="L130" s="68">
        <f>'Similarity average'!L130*'Similarity coverage'!H129</f>
        <v>0.8559994714</v>
      </c>
      <c r="M130" s="68">
        <f>'Similarity average'!M130*'Similarity coverage'!I129</f>
        <v>0.8186926208</v>
      </c>
      <c r="N130" s="68">
        <f>'Similarity average'!N130*'Similarity coverage'!J129</f>
        <v>0.7688050904</v>
      </c>
      <c r="O130" s="68">
        <f>'Similarity average'!O130*'Similarity coverage'!K129</f>
        <v>0.8562992329</v>
      </c>
      <c r="P130" s="68">
        <f>'Similarity average'!P130*'Similarity coverage'!L129</f>
        <v>0.7958046465</v>
      </c>
      <c r="Q130" s="68">
        <f>'Similarity average'!Q130*'Similarity coverage'!M129</f>
        <v>0.7728191888</v>
      </c>
      <c r="R130" s="68">
        <f>'Similarity average'!R130*'Similarity coverage'!N129</f>
        <v>0.8963294074</v>
      </c>
      <c r="S130" s="68">
        <f>'Similarity average'!S130*'Similarity coverage'!O129</f>
        <v>0.4852543318</v>
      </c>
      <c r="T130" s="68">
        <f>'Similarity average'!T130*'Similarity coverage'!P129</f>
        <v>0.8806053679</v>
      </c>
      <c r="U130" s="68">
        <f>'Similarity average'!U130*'Similarity coverage'!Q129</f>
        <v>0.7816709414</v>
      </c>
      <c r="V130" s="68">
        <f>'Similarity average'!V130*'Similarity coverage'!R129</f>
        <v>0.53054625</v>
      </c>
      <c r="W130" s="68">
        <f>'Similarity average'!W130*'Similarity coverage'!S129</f>
        <v>0.5187906605</v>
      </c>
    </row>
    <row r="131">
      <c r="A131" s="75" t="s">
        <v>198</v>
      </c>
      <c r="B131" s="75" t="s">
        <v>192</v>
      </c>
      <c r="C131" s="68">
        <f t="shared" si="39"/>
        <v>0.03880983509</v>
      </c>
      <c r="D131" s="68">
        <f t="shared" si="40"/>
        <v>0.03835012376</v>
      </c>
      <c r="E131" s="7">
        <f t="shared" si="3"/>
        <v>0.7128098351</v>
      </c>
      <c r="F131" s="8">
        <f>(G131*'Dataset lengths'!$B$2+H131*'Dataset lengths'!$C$2+I131*'Dataset lengths'!$D$2+L131*'Dataset lengths'!$G$2+M131*'Dataset lengths'!$H$2+R131*'Dataset lengths'!$M$2+S131*'Dataset lengths'!$N$2+T131*'Dataset lengths'!$O$2+U131*'Dataset lengths'!$P$2+V131*'Dataset lengths'!$Q$2+W131*'Dataset lengths'!$R$2)/'Dataset lengths'!$A$7</f>
        <v>0.6563501238</v>
      </c>
      <c r="G131" s="68">
        <f>'Similarity average'!G131*'Similarity coverage'!C130</f>
        <v>0.5651789145</v>
      </c>
      <c r="H131" s="68">
        <f>'Similarity average'!H131*'Similarity coverage'!D130</f>
        <v>0.7286447197</v>
      </c>
      <c r="I131" s="68">
        <f>'Similarity average'!I131*'Similarity coverage'!E130</f>
        <v>0.7886053279</v>
      </c>
      <c r="J131" s="68">
        <f>'Similarity average'!J131*'Similarity coverage'!F130</f>
        <v>0.8507341626</v>
      </c>
      <c r="K131" s="68">
        <f>'Similarity average'!K131*'Similarity coverage'!G130</f>
        <v>0.8548564182</v>
      </c>
      <c r="L131" s="68">
        <f>'Similarity average'!L131*'Similarity coverage'!H130</f>
        <v>0.8523440658</v>
      </c>
      <c r="M131" s="68">
        <f>'Similarity average'!M131*'Similarity coverage'!I130</f>
        <v>0.8146851066</v>
      </c>
      <c r="N131" s="68">
        <f>'Similarity average'!N131*'Similarity coverage'!J130</f>
        <v>0.7631344066</v>
      </c>
      <c r="O131" s="68">
        <f>'Similarity average'!O131*'Similarity coverage'!K130</f>
        <v>0.8548094405</v>
      </c>
      <c r="P131" s="68">
        <f>'Similarity average'!P131*'Similarity coverage'!L130</f>
        <v>0.7911520772</v>
      </c>
      <c r="Q131" s="68">
        <f>'Similarity average'!Q131*'Similarity coverage'!M130</f>
        <v>0.7679363544</v>
      </c>
      <c r="R131" s="68">
        <f>'Similarity average'!R131*'Similarity coverage'!N130</f>
        <v>0.8845275474</v>
      </c>
      <c r="S131" s="68">
        <f>'Similarity average'!S131*'Similarity coverage'!O130</f>
        <v>0.4933891982</v>
      </c>
      <c r="T131" s="68">
        <f>'Similarity average'!T131*'Similarity coverage'!P130</f>
        <v>0.8765995815</v>
      </c>
      <c r="U131" s="68">
        <f>'Similarity average'!U131*'Similarity coverage'!Q130</f>
        <v>0.7758003599</v>
      </c>
      <c r="V131" s="68">
        <f>'Similarity average'!V131*'Similarity coverage'!R130</f>
        <v>0.5353914049</v>
      </c>
      <c r="W131" s="68">
        <f>'Similarity average'!W131*'Similarity coverage'!S130</f>
        <v>0.5257419595</v>
      </c>
    </row>
    <row r="132">
      <c r="A132" s="75" t="s">
        <v>197</v>
      </c>
      <c r="B132" s="75" t="s">
        <v>201</v>
      </c>
      <c r="C132" s="68">
        <f t="shared" si="39"/>
        <v>0.03883588005</v>
      </c>
      <c r="D132" s="68">
        <f t="shared" si="40"/>
        <v>0.03640481418</v>
      </c>
      <c r="E132" s="7">
        <f t="shared" si="3"/>
        <v>0.71283588</v>
      </c>
      <c r="F132" s="8">
        <f>(G132*'Dataset lengths'!$B$2+H132*'Dataset lengths'!$C$2+I132*'Dataset lengths'!$D$2+L132*'Dataset lengths'!$G$2+M132*'Dataset lengths'!$H$2+R132*'Dataset lengths'!$M$2+S132*'Dataset lengths'!$N$2+T132*'Dataset lengths'!$O$2+U132*'Dataset lengths'!$P$2+V132*'Dataset lengths'!$Q$2+W132*'Dataset lengths'!$R$2)/'Dataset lengths'!$A$7</f>
        <v>0.6544048142</v>
      </c>
      <c r="G132" s="68">
        <f>'Similarity average'!G132*'Similarity coverage'!C131</f>
        <v>0.5555949772</v>
      </c>
      <c r="H132" s="68">
        <f>'Similarity average'!H132*'Similarity coverage'!D131</f>
        <v>0.733151196</v>
      </c>
      <c r="I132" s="68">
        <f>'Similarity average'!I132*'Similarity coverage'!E131</f>
        <v>0.7904549662</v>
      </c>
      <c r="J132" s="68">
        <f>'Similarity average'!J132*'Similarity coverage'!F131</f>
        <v>0.8547571384</v>
      </c>
      <c r="K132" s="68">
        <f>'Similarity average'!K132*'Similarity coverage'!G131</f>
        <v>0.8610161911</v>
      </c>
      <c r="L132" s="68">
        <f>'Similarity average'!L132*'Similarity coverage'!H131</f>
        <v>0.8571666098</v>
      </c>
      <c r="M132" s="68">
        <f>'Similarity average'!M132*'Similarity coverage'!I131</f>
        <v>0.8214123123</v>
      </c>
      <c r="N132" s="68">
        <f>'Similarity average'!N132*'Similarity coverage'!J131</f>
        <v>0.7716696781</v>
      </c>
      <c r="O132" s="68">
        <f>'Similarity average'!O132*'Similarity coverage'!K131</f>
        <v>0.8559915194</v>
      </c>
      <c r="P132" s="68">
        <f>'Similarity average'!P132*'Similarity coverage'!L131</f>
        <v>0.7992325028</v>
      </c>
      <c r="Q132" s="68">
        <f>'Similarity average'!Q132*'Similarity coverage'!M131</f>
        <v>0.7756746344</v>
      </c>
      <c r="R132" s="68">
        <f>'Similarity average'!R132*'Similarity coverage'!N131</f>
        <v>0.8897946738</v>
      </c>
      <c r="S132" s="68">
        <f>'Similarity average'!S132*'Similarity coverage'!O131</f>
        <v>0.4812804144</v>
      </c>
      <c r="T132" s="68">
        <f>'Similarity average'!T132*'Similarity coverage'!P131</f>
        <v>0.8732614262</v>
      </c>
      <c r="U132" s="68">
        <f>'Similarity average'!U132*'Similarity coverage'!Q131</f>
        <v>0.7867974418</v>
      </c>
      <c r="V132" s="68">
        <f>'Similarity average'!V132*'Similarity coverage'!R131</f>
        <v>0.5258985817</v>
      </c>
      <c r="W132" s="68">
        <f>'Similarity average'!W132*'Similarity coverage'!S131</f>
        <v>0.5263820811</v>
      </c>
    </row>
    <row r="133">
      <c r="A133" s="75" t="s">
        <v>196</v>
      </c>
      <c r="B133" s="75" t="s">
        <v>202</v>
      </c>
      <c r="C133" s="68">
        <f t="shared" si="39"/>
        <v>0.03873216221</v>
      </c>
      <c r="D133" s="68">
        <f t="shared" si="40"/>
        <v>0.03440114476</v>
      </c>
      <c r="E133" s="7">
        <f t="shared" si="3"/>
        <v>0.7127321622</v>
      </c>
      <c r="F133" s="8">
        <f>(G133*'Dataset lengths'!$B$2+H133*'Dataset lengths'!$C$2+I133*'Dataset lengths'!$D$2+L133*'Dataset lengths'!$G$2+M133*'Dataset lengths'!$H$2+R133*'Dataset lengths'!$M$2+S133*'Dataset lengths'!$N$2+T133*'Dataset lengths'!$O$2+U133*'Dataset lengths'!$P$2+V133*'Dataset lengths'!$Q$2+W133*'Dataset lengths'!$R$2)/'Dataset lengths'!$A$7</f>
        <v>0.6524011448</v>
      </c>
      <c r="G133" s="68">
        <f>'Similarity average'!G133*'Similarity coverage'!C132</f>
        <v>0.5561632705</v>
      </c>
      <c r="H133" s="68">
        <f>'Similarity average'!H133*'Similarity coverage'!D132</f>
        <v>0.7315835494</v>
      </c>
      <c r="I133" s="68">
        <f>'Similarity average'!I133*'Similarity coverage'!E132</f>
        <v>0.7871884336</v>
      </c>
      <c r="J133" s="68">
        <f>'Similarity average'!J133*'Similarity coverage'!F132</f>
        <v>0.8486537437</v>
      </c>
      <c r="K133" s="68">
        <f>'Similarity average'!K133*'Similarity coverage'!G132</f>
        <v>0.8531783789</v>
      </c>
      <c r="L133" s="68">
        <f>'Similarity average'!L133*'Similarity coverage'!H132</f>
        <v>0.8503404947</v>
      </c>
      <c r="M133" s="68">
        <f>'Similarity average'!M133*'Similarity coverage'!I132</f>
        <v>0.8077306462</v>
      </c>
      <c r="N133" s="68">
        <f>'Similarity average'!N133*'Similarity coverage'!J132</f>
        <v>0.7542673079</v>
      </c>
      <c r="O133" s="68">
        <f>'Similarity average'!O133*'Similarity coverage'!K132</f>
        <v>0.852857002</v>
      </c>
      <c r="P133" s="68">
        <f>'Similarity average'!P133*'Similarity coverage'!L132</f>
        <v>0.7812421212</v>
      </c>
      <c r="Q133" s="68">
        <f>'Similarity average'!Q133*'Similarity coverage'!M132</f>
        <v>0.7609518759</v>
      </c>
      <c r="R133" s="68">
        <f>'Similarity average'!R133*'Similarity coverage'!N132</f>
        <v>0.8915430975</v>
      </c>
      <c r="S133" s="68">
        <f>'Similarity average'!S133*'Similarity coverage'!O132</f>
        <v>0.5075875064</v>
      </c>
      <c r="T133" s="68">
        <f>'Similarity average'!T133*'Similarity coverage'!P132</f>
        <v>0.8848336979</v>
      </c>
      <c r="U133" s="68">
        <f>'Similarity average'!U133*'Similarity coverage'!Q132</f>
        <v>0.7679765653</v>
      </c>
      <c r="V133" s="68">
        <f>'Similarity average'!V133*'Similarity coverage'!R132</f>
        <v>0.5241871391</v>
      </c>
      <c r="W133" s="68">
        <f>'Similarity average'!W133*'Similarity coverage'!S132</f>
        <v>0.5309193837</v>
      </c>
    </row>
    <row r="134">
      <c r="A134" s="75" t="s">
        <v>203</v>
      </c>
      <c r="B134" s="75" t="s">
        <v>201</v>
      </c>
      <c r="C134" s="68">
        <f t="shared" si="39"/>
        <v>0.0386484259</v>
      </c>
      <c r="D134" s="68">
        <f t="shared" si="40"/>
        <v>0.03683873652</v>
      </c>
      <c r="E134" s="7">
        <f t="shared" si="3"/>
        <v>0.7126484259</v>
      </c>
      <c r="F134" s="8">
        <f>(G134*'Dataset lengths'!$B$2+H134*'Dataset lengths'!$C$2+I134*'Dataset lengths'!$D$2+L134*'Dataset lengths'!$G$2+M134*'Dataset lengths'!$H$2+R134*'Dataset lengths'!$M$2+S134*'Dataset lengths'!$N$2+T134*'Dataset lengths'!$O$2+U134*'Dataset lengths'!$P$2+V134*'Dataset lengths'!$Q$2+W134*'Dataset lengths'!$R$2)/'Dataset lengths'!$A$7</f>
        <v>0.6548387365</v>
      </c>
      <c r="G134" s="68">
        <f>'Similarity average'!G134*'Similarity coverage'!C133</f>
        <v>0.5601385981</v>
      </c>
      <c r="H134" s="68">
        <f>'Similarity average'!H134*'Similarity coverage'!D133</f>
        <v>0.7295361664</v>
      </c>
      <c r="I134" s="68">
        <f>'Similarity average'!I134*'Similarity coverage'!E133</f>
        <v>0.7917612494</v>
      </c>
      <c r="J134" s="68">
        <f>'Similarity average'!J134*'Similarity coverage'!F133</f>
        <v>0.8556739499</v>
      </c>
      <c r="K134" s="68">
        <f>'Similarity average'!K134*'Similarity coverage'!G133</f>
        <v>0.8612444815</v>
      </c>
      <c r="L134" s="68">
        <f>'Similarity average'!L134*'Similarity coverage'!H133</f>
        <v>0.8578546066</v>
      </c>
      <c r="M134" s="68">
        <f>'Similarity average'!M134*'Similarity coverage'!I133</f>
        <v>0.8220395137</v>
      </c>
      <c r="N134" s="68">
        <f>'Similarity average'!N134*'Similarity coverage'!J133</f>
        <v>0.7728683806</v>
      </c>
      <c r="O134" s="68">
        <f>'Similarity average'!O134*'Similarity coverage'!K133</f>
        <v>0.8599114594</v>
      </c>
      <c r="P134" s="68">
        <f>'Similarity average'!P134*'Similarity coverage'!L133</f>
        <v>0.7971181555</v>
      </c>
      <c r="Q134" s="68">
        <f>'Similarity average'!Q134*'Similarity coverage'!M133</f>
        <v>0.7782030576</v>
      </c>
      <c r="R134" s="68">
        <f>'Similarity average'!R134*'Similarity coverage'!N133</f>
        <v>0.8954333402</v>
      </c>
      <c r="S134" s="68">
        <f>'Similarity average'!S134*'Similarity coverage'!O133</f>
        <v>0.4755689137</v>
      </c>
      <c r="T134" s="68">
        <f>'Similarity average'!T134*'Similarity coverage'!P133</f>
        <v>0.8708134456</v>
      </c>
      <c r="U134" s="68">
        <f>'Similarity average'!U134*'Similarity coverage'!Q133</f>
        <v>0.7857387675</v>
      </c>
      <c r="V134" s="68">
        <f>'Similarity average'!V134*'Similarity coverage'!R133</f>
        <v>0.5278877623</v>
      </c>
      <c r="W134" s="68">
        <f>'Similarity average'!W134*'Similarity coverage'!S133</f>
        <v>0.5223603213</v>
      </c>
    </row>
    <row r="135">
      <c r="A135" s="75" t="s">
        <v>199</v>
      </c>
      <c r="B135" s="75" t="s">
        <v>204</v>
      </c>
      <c r="C135" s="68">
        <f t="shared" si="39"/>
        <v>0.03819569995</v>
      </c>
      <c r="D135" s="68">
        <f t="shared" si="40"/>
        <v>0.03494266898</v>
      </c>
      <c r="E135" s="7">
        <f t="shared" si="3"/>
        <v>0.7121956999</v>
      </c>
      <c r="F135" s="8">
        <f>(G135*'Dataset lengths'!$B$2+H135*'Dataset lengths'!$C$2+I135*'Dataset lengths'!$D$2+L135*'Dataset lengths'!$G$2+M135*'Dataset lengths'!$H$2+R135*'Dataset lengths'!$M$2+S135*'Dataset lengths'!$N$2+T135*'Dataset lengths'!$O$2+U135*'Dataset lengths'!$P$2+V135*'Dataset lengths'!$Q$2+W135*'Dataset lengths'!$R$2)/'Dataset lengths'!$A$7</f>
        <v>0.652942669</v>
      </c>
      <c r="G135" s="68">
        <f>'Similarity average'!G135*'Similarity coverage'!C134</f>
        <v>0.5554465336</v>
      </c>
      <c r="H135" s="68">
        <f>'Similarity average'!H135*'Similarity coverage'!D134</f>
        <v>0.7289455068</v>
      </c>
      <c r="I135" s="68">
        <f>'Similarity average'!I135*'Similarity coverage'!E134</f>
        <v>0.7872162402</v>
      </c>
      <c r="J135" s="68">
        <f>'Similarity average'!J135*'Similarity coverage'!F134</f>
        <v>0.8521706604</v>
      </c>
      <c r="K135" s="68">
        <f>'Similarity average'!K135*'Similarity coverage'!G134</f>
        <v>0.858124412</v>
      </c>
      <c r="L135" s="68">
        <f>'Similarity average'!L135*'Similarity coverage'!H134</f>
        <v>0.854390277</v>
      </c>
      <c r="M135" s="68">
        <f>'Similarity average'!M135*'Similarity coverage'!I134</f>
        <v>0.8159164566</v>
      </c>
      <c r="N135" s="68">
        <f>'Similarity average'!N135*'Similarity coverage'!J134</f>
        <v>0.7648329122</v>
      </c>
      <c r="O135" s="68">
        <f>'Similarity average'!O135*'Similarity coverage'!K134</f>
        <v>0.855911184</v>
      </c>
      <c r="P135" s="68">
        <f>'Similarity average'!P135*'Similarity coverage'!L134</f>
        <v>0.7914653759</v>
      </c>
      <c r="Q135" s="68">
        <f>'Similarity average'!Q135*'Similarity coverage'!M134</f>
        <v>0.7691266859</v>
      </c>
      <c r="R135" s="68">
        <f>'Similarity average'!R135*'Similarity coverage'!N134</f>
        <v>0.8968757898</v>
      </c>
      <c r="S135" s="68">
        <f>'Similarity average'!S135*'Similarity coverage'!O134</f>
        <v>0.4858154265</v>
      </c>
      <c r="T135" s="68">
        <f>'Similarity average'!T135*'Similarity coverage'!P134</f>
        <v>0.8828308047</v>
      </c>
      <c r="U135" s="68">
        <f>'Similarity average'!U135*'Similarity coverage'!Q134</f>
        <v>0.7772338103</v>
      </c>
      <c r="V135" s="68">
        <f>'Similarity average'!V135*'Similarity coverage'!R134</f>
        <v>0.5280239749</v>
      </c>
      <c r="W135" s="68">
        <f>'Similarity average'!W135*'Similarity coverage'!S134</f>
        <v>0.521457879</v>
      </c>
    </row>
    <row r="136">
      <c r="A136" s="75" t="s">
        <v>193</v>
      </c>
      <c r="B136" s="75" t="s">
        <v>205</v>
      </c>
      <c r="C136" s="68">
        <f t="shared" si="39"/>
        <v>0.03536437768</v>
      </c>
      <c r="D136" s="68">
        <f t="shared" si="40"/>
        <v>0.03203523634</v>
      </c>
      <c r="E136" s="7">
        <f t="shared" si="3"/>
        <v>0.7093643777</v>
      </c>
      <c r="F136" s="8">
        <f>(G136*'Dataset lengths'!$B$2+H136*'Dataset lengths'!$C$2+I136*'Dataset lengths'!$D$2+L136*'Dataset lengths'!$G$2+M136*'Dataset lengths'!$H$2+R136*'Dataset lengths'!$M$2+S136*'Dataset lengths'!$N$2+T136*'Dataset lengths'!$O$2+U136*'Dataset lengths'!$P$2+V136*'Dataset lengths'!$Q$2+W136*'Dataset lengths'!$R$2)/'Dataset lengths'!$A$7</f>
        <v>0.6500352363</v>
      </c>
      <c r="G136" s="68">
        <f>'Similarity average'!G136*'Similarity coverage'!C135</f>
        <v>0.5565262248</v>
      </c>
      <c r="H136" s="68">
        <f>'Similarity average'!H136*'Similarity coverage'!D135</f>
        <v>0.725934336</v>
      </c>
      <c r="I136" s="68">
        <f>'Similarity average'!I136*'Similarity coverage'!E135</f>
        <v>0.7878846335</v>
      </c>
      <c r="J136" s="68">
        <f>'Similarity average'!J136*'Similarity coverage'!F135</f>
        <v>0.855421681</v>
      </c>
      <c r="K136" s="68">
        <f>'Similarity average'!K136*'Similarity coverage'!G135</f>
        <v>0.8613295233</v>
      </c>
      <c r="L136" s="68">
        <f>'Similarity average'!L136*'Similarity coverage'!H135</f>
        <v>0.8576891813</v>
      </c>
      <c r="M136" s="68">
        <f>'Similarity average'!M136*'Similarity coverage'!I135</f>
        <v>0.8221019883</v>
      </c>
      <c r="N136" s="68">
        <f>'Similarity average'!N136*'Similarity coverage'!J135</f>
        <v>0.7705860841</v>
      </c>
      <c r="O136" s="68">
        <f>'Similarity average'!O136*'Similarity coverage'!K135</f>
        <v>0.8580572883</v>
      </c>
      <c r="P136" s="68">
        <f>'Similarity average'!P136*'Similarity coverage'!L135</f>
        <v>0.80404591</v>
      </c>
      <c r="Q136" s="68">
        <f>'Similarity average'!Q136*'Similarity coverage'!M135</f>
        <v>0.7722138974</v>
      </c>
      <c r="R136" s="68">
        <f>'Similarity average'!R136*'Similarity coverage'!N135</f>
        <v>0.8941220224</v>
      </c>
      <c r="S136" s="68">
        <f>'Similarity average'!S136*'Similarity coverage'!O135</f>
        <v>0.4600493182</v>
      </c>
      <c r="T136" s="68">
        <f>'Similarity average'!T136*'Similarity coverage'!P135</f>
        <v>0.8739290573</v>
      </c>
      <c r="U136" s="68">
        <f>'Similarity average'!U136*'Similarity coverage'!Q135</f>
        <v>0.7944270093</v>
      </c>
      <c r="V136" s="68">
        <f>'Similarity average'!V136*'Similarity coverage'!R135</f>
        <v>0.5247123367</v>
      </c>
      <c r="W136" s="68">
        <f>'Similarity average'!W136*'Similarity coverage'!S135</f>
        <v>0.5056320466</v>
      </c>
    </row>
    <row r="137">
      <c r="A137" s="75" t="s">
        <v>198</v>
      </c>
      <c r="B137" s="75" t="s">
        <v>205</v>
      </c>
      <c r="C137" s="68">
        <f t="shared" si="39"/>
        <v>0.03492682785</v>
      </c>
      <c r="D137" s="68">
        <f t="shared" si="40"/>
        <v>0.03578508009</v>
      </c>
      <c r="E137" s="7">
        <f t="shared" si="3"/>
        <v>0.7089268278</v>
      </c>
      <c r="F137" s="8">
        <f>(G137*'Dataset lengths'!$B$2+H137*'Dataset lengths'!$C$2+I137*'Dataset lengths'!$D$2+L137*'Dataset lengths'!$G$2+M137*'Dataset lengths'!$H$2+R137*'Dataset lengths'!$M$2+S137*'Dataset lengths'!$N$2+T137*'Dataset lengths'!$O$2+U137*'Dataset lengths'!$P$2+V137*'Dataset lengths'!$Q$2+W137*'Dataset lengths'!$R$2)/'Dataset lengths'!$A$7</f>
        <v>0.6537850801</v>
      </c>
      <c r="G137" s="68">
        <f>'Similarity average'!G137*'Similarity coverage'!C136</f>
        <v>0.5642613039</v>
      </c>
      <c r="H137" s="68">
        <f>'Similarity average'!H137*'Similarity coverage'!D136</f>
        <v>0.7263521381</v>
      </c>
      <c r="I137" s="68">
        <f>'Similarity average'!I137*'Similarity coverage'!E136</f>
        <v>0.789783588</v>
      </c>
      <c r="J137" s="68">
        <f>'Similarity average'!J137*'Similarity coverage'!F136</f>
        <v>0.8506420959</v>
      </c>
      <c r="K137" s="68">
        <f>'Similarity average'!K137*'Similarity coverage'!G136</f>
        <v>0.8563590322</v>
      </c>
      <c r="L137" s="68">
        <f>'Similarity average'!L137*'Similarity coverage'!H136</f>
        <v>0.8526724115</v>
      </c>
      <c r="M137" s="68">
        <f>'Similarity average'!M137*'Similarity coverage'!I136</f>
        <v>0.8140157553</v>
      </c>
      <c r="N137" s="68">
        <f>'Similarity average'!N137*'Similarity coverage'!J136</f>
        <v>0.7582597333</v>
      </c>
      <c r="O137" s="68">
        <f>'Similarity average'!O137*'Similarity coverage'!K136</f>
        <v>0.8568414973</v>
      </c>
      <c r="P137" s="68">
        <f>'Similarity average'!P137*'Similarity coverage'!L136</f>
        <v>0.7909761608</v>
      </c>
      <c r="Q137" s="68">
        <f>'Similarity average'!Q137*'Similarity coverage'!M136</f>
        <v>0.7688574175</v>
      </c>
      <c r="R137" s="68">
        <f>'Similarity average'!R137*'Similarity coverage'!N136</f>
        <v>0.8853580487</v>
      </c>
      <c r="S137" s="68">
        <f>'Similarity average'!S137*'Similarity coverage'!O136</f>
        <v>0.4604716475</v>
      </c>
      <c r="T137" s="68">
        <f>'Similarity average'!T137*'Similarity coverage'!P136</f>
        <v>0.8721487078</v>
      </c>
      <c r="U137" s="68">
        <f>'Similarity average'!U137*'Similarity coverage'!Q136</f>
        <v>0.7834518121</v>
      </c>
      <c r="V137" s="68">
        <f>'Similarity average'!V137*'Similarity coverage'!R136</f>
        <v>0.5340413907</v>
      </c>
      <c r="W137" s="68">
        <f>'Similarity average'!W137*'Similarity coverage'!S136</f>
        <v>0.5156383027</v>
      </c>
    </row>
    <row r="138">
      <c r="A138" s="75" t="s">
        <v>188</v>
      </c>
      <c r="B138" s="75" t="s">
        <v>205</v>
      </c>
      <c r="C138" s="68">
        <f t="shared" si="39"/>
        <v>0.03437187677</v>
      </c>
      <c r="D138" s="68">
        <f t="shared" si="40"/>
        <v>0.03251766147</v>
      </c>
      <c r="E138" s="7">
        <f t="shared" si="3"/>
        <v>0.7083718768</v>
      </c>
      <c r="F138" s="8">
        <f>(G138*'Dataset lengths'!$B$2+H138*'Dataset lengths'!$C$2+I138*'Dataset lengths'!$D$2+L138*'Dataset lengths'!$G$2+M138*'Dataset lengths'!$H$2+R138*'Dataset lengths'!$M$2+S138*'Dataset lengths'!$N$2+T138*'Dataset lengths'!$O$2+U138*'Dataset lengths'!$P$2+V138*'Dataset lengths'!$Q$2+W138*'Dataset lengths'!$R$2)/'Dataset lengths'!$A$7</f>
        <v>0.6505176615</v>
      </c>
      <c r="G138" s="68">
        <f>'Similarity average'!G138*'Similarity coverage'!C137</f>
        <v>0.5482726525</v>
      </c>
      <c r="H138" s="68">
        <f>'Similarity average'!H138*'Similarity coverage'!D137</f>
        <v>0.7346036043</v>
      </c>
      <c r="I138" s="68">
        <f>'Similarity average'!I138*'Similarity coverage'!E137</f>
        <v>0.7851419364</v>
      </c>
      <c r="J138" s="68">
        <f>'Similarity average'!J138*'Similarity coverage'!F137</f>
        <v>0.8460752158</v>
      </c>
      <c r="K138" s="68">
        <f>'Similarity average'!K138*'Similarity coverage'!G137</f>
        <v>0.8534761661</v>
      </c>
      <c r="L138" s="68">
        <f>'Similarity average'!L138*'Similarity coverage'!H137</f>
        <v>0.848776404</v>
      </c>
      <c r="M138" s="68">
        <f>'Similarity average'!M138*'Similarity coverage'!I137</f>
        <v>0.8139920204</v>
      </c>
      <c r="N138" s="68">
        <f>'Similarity average'!N138*'Similarity coverage'!J137</f>
        <v>0.7568390628</v>
      </c>
      <c r="O138" s="68">
        <f>'Similarity average'!O138*'Similarity coverage'!K137</f>
        <v>0.8489736433</v>
      </c>
      <c r="P138" s="68">
        <f>'Similarity average'!P138*'Similarity coverage'!L137</f>
        <v>0.798723183</v>
      </c>
      <c r="Q138" s="68">
        <f>'Similarity average'!Q138*'Similarity coverage'!M137</f>
        <v>0.761493413</v>
      </c>
      <c r="R138" s="68">
        <f>'Similarity average'!R138*'Similarity coverage'!N137</f>
        <v>0.88065916</v>
      </c>
      <c r="S138" s="68">
        <f>'Similarity average'!S138*'Similarity coverage'!O137</f>
        <v>0.4777931812</v>
      </c>
      <c r="T138" s="68">
        <f>'Similarity average'!T138*'Similarity coverage'!P137</f>
        <v>0.8699232709</v>
      </c>
      <c r="U138" s="68">
        <f>'Similarity average'!U138*'Similarity coverage'!Q137</f>
        <v>0.7823356904</v>
      </c>
      <c r="V138" s="68">
        <f>'Similarity average'!V138*'Similarity coverage'!R137</f>
        <v>0.5259112272</v>
      </c>
      <c r="W138" s="68">
        <f>'Similarity average'!W138*'Similarity coverage'!S137</f>
        <v>0.524681497</v>
      </c>
    </row>
    <row r="139">
      <c r="A139" s="75" t="s">
        <v>196</v>
      </c>
      <c r="B139" s="75" t="s">
        <v>206</v>
      </c>
      <c r="C139" s="68">
        <f t="shared" si="39"/>
        <v>0.03274290366</v>
      </c>
      <c r="D139" s="68">
        <f t="shared" si="40"/>
        <v>0.02836538125</v>
      </c>
      <c r="E139" s="7">
        <f t="shared" si="3"/>
        <v>0.7067429037</v>
      </c>
      <c r="F139" s="8">
        <f>(G139*'Dataset lengths'!$B$2+H139*'Dataset lengths'!$C$2+I139*'Dataset lengths'!$D$2+L139*'Dataset lengths'!$G$2+M139*'Dataset lengths'!$H$2+R139*'Dataset lengths'!$M$2+S139*'Dataset lengths'!$N$2+T139*'Dataset lengths'!$O$2+U139*'Dataset lengths'!$P$2+V139*'Dataset lengths'!$Q$2+W139*'Dataset lengths'!$R$2)/'Dataset lengths'!$A$7</f>
        <v>0.6463653813</v>
      </c>
      <c r="G139" s="68">
        <f>'Similarity average'!G139*'Similarity coverage'!C138</f>
        <v>0.5498133938</v>
      </c>
      <c r="H139" s="68">
        <f>'Similarity average'!H139*'Similarity coverage'!D138</f>
        <v>0.7308827281</v>
      </c>
      <c r="I139" s="68">
        <f>'Similarity average'!I139*'Similarity coverage'!E138</f>
        <v>0.7856842311</v>
      </c>
      <c r="J139" s="68">
        <f>'Similarity average'!J139*'Similarity coverage'!F138</f>
        <v>0.8452313644</v>
      </c>
      <c r="K139" s="68">
        <f>'Similarity average'!K139*'Similarity coverage'!G138</f>
        <v>0.8501661406</v>
      </c>
      <c r="L139" s="68">
        <f>'Similarity average'!L139*'Similarity coverage'!H138</f>
        <v>0.8469838355</v>
      </c>
      <c r="M139" s="68">
        <f>'Similarity average'!M139*'Similarity coverage'!I138</f>
        <v>0.8021539009</v>
      </c>
      <c r="N139" s="68">
        <f>'Similarity average'!N139*'Similarity coverage'!J138</f>
        <v>0.7465651666</v>
      </c>
      <c r="O139" s="68">
        <f>'Similarity average'!O139*'Similarity coverage'!K138</f>
        <v>0.8517566931</v>
      </c>
      <c r="P139" s="68">
        <f>'Similarity average'!P139*'Similarity coverage'!L138</f>
        <v>0.7744182412</v>
      </c>
      <c r="Q139" s="68">
        <f>'Similarity average'!Q139*'Similarity coverage'!M138</f>
        <v>0.7541324088</v>
      </c>
      <c r="R139" s="68">
        <f>'Similarity average'!R139*'Similarity coverage'!N138</f>
        <v>0.8871064724</v>
      </c>
      <c r="S139" s="68">
        <f>'Similarity average'!S139*'Similarity coverage'!O138</f>
        <v>0.5007377277</v>
      </c>
      <c r="T139" s="68">
        <f>'Similarity average'!T139*'Similarity coverage'!P138</f>
        <v>0.8779348436</v>
      </c>
      <c r="U139" s="68">
        <f>'Similarity average'!U139*'Similarity coverage'!Q138</f>
        <v>0.751530183</v>
      </c>
      <c r="V139" s="68">
        <f>'Similarity average'!V139*'Similarity coverage'!R138</f>
        <v>0.512639953</v>
      </c>
      <c r="W139" s="68">
        <f>'Similarity average'!W139*'Similarity coverage'!S138</f>
        <v>0.5287046712</v>
      </c>
    </row>
    <row r="140">
      <c r="A140" s="94" t="s">
        <v>207</v>
      </c>
      <c r="B140" s="75" t="s">
        <v>206</v>
      </c>
      <c r="C140" s="68">
        <f t="shared" si="39"/>
        <v>-0.02282763488</v>
      </c>
      <c r="D140" s="68">
        <f t="shared" si="40"/>
        <v>-0.03506315466</v>
      </c>
      <c r="E140" s="7">
        <f t="shared" si="3"/>
        <v>0.6511723651</v>
      </c>
      <c r="F140" s="8">
        <f>(G140*'Dataset lengths'!$B$2+H140*'Dataset lengths'!$C$2+I140*'Dataset lengths'!$D$2+L140*'Dataset lengths'!$G$2+M140*'Dataset lengths'!$H$2+R140*'Dataset lengths'!$M$2+S140*'Dataset lengths'!$N$2+T140*'Dataset lengths'!$O$2+U140*'Dataset lengths'!$P$2+V140*'Dataset lengths'!$Q$2+W140*'Dataset lengths'!$R$2)/'Dataset lengths'!$A$7</f>
        <v>0.5829368453</v>
      </c>
      <c r="G140" s="68">
        <f>'Similarity average'!G140*'Similarity coverage'!C139</f>
        <v>0.4658278694</v>
      </c>
      <c r="H140" s="68">
        <f>'Similarity average'!H140*'Similarity coverage'!D139</f>
        <v>0.7485240826</v>
      </c>
      <c r="I140" s="68">
        <f>'Similarity average'!I140*'Similarity coverage'!E139</f>
        <v>0.7504213935</v>
      </c>
      <c r="J140" s="68">
        <f>'Similarity average'!J140*'Similarity coverage'!F139</f>
        <v>0.8240508488</v>
      </c>
      <c r="K140" s="68">
        <f>'Similarity average'!K140*'Similarity coverage'!G139</f>
        <v>0.8251424376</v>
      </c>
      <c r="L140" s="68">
        <f>'Similarity average'!L140*'Similarity coverage'!H139</f>
        <v>0.824444721</v>
      </c>
      <c r="M140" s="68">
        <f>'Similarity average'!M140*'Similarity coverage'!I139</f>
        <v>0.7868901813</v>
      </c>
      <c r="N140" s="68">
        <f>'Similarity average'!N140*'Similarity coverage'!J139</f>
        <v>0.7394051972</v>
      </c>
      <c r="O140" s="68">
        <f>'Similarity average'!O140*'Similarity coverage'!K139</f>
        <v>0.8264969299</v>
      </c>
      <c r="P140" s="68">
        <f>'Similarity average'!P140*'Similarity coverage'!L139</f>
        <v>0.7600316322</v>
      </c>
      <c r="Q140" s="68">
        <f>'Similarity average'!Q140*'Similarity coverage'!M139</f>
        <v>0.7405579789</v>
      </c>
      <c r="R140" s="68">
        <f>'Similarity average'!R140*'Similarity coverage'!N139</f>
        <v>0.7938280682</v>
      </c>
      <c r="S140" s="68">
        <f>'Similarity average'!S140*'Similarity coverage'!O139</f>
        <v>0.4738956853</v>
      </c>
      <c r="T140" s="68">
        <f>'Similarity average'!T140*'Similarity coverage'!P139</f>
        <v>0.8243018151</v>
      </c>
      <c r="U140" s="68">
        <f>'Similarity average'!U140*'Similarity coverage'!Q139</f>
        <v>0.5905460346</v>
      </c>
      <c r="V140" s="68">
        <f>'Similarity average'!V140*'Similarity coverage'!R139</f>
        <v>0.3576939049</v>
      </c>
      <c r="W140" s="68">
        <f>'Similarity average'!W140*'Similarity coverage'!S139</f>
        <v>0.5465222603</v>
      </c>
    </row>
    <row r="141">
      <c r="A141" s="94" t="s">
        <v>208</v>
      </c>
      <c r="B141" s="75" t="s">
        <v>206</v>
      </c>
      <c r="C141" s="68">
        <f t="shared" si="39"/>
        <v>-0.01809041114</v>
      </c>
      <c r="D141" s="68">
        <f t="shared" si="40"/>
        <v>-0.02488655732</v>
      </c>
      <c r="E141" s="7">
        <f t="shared" si="3"/>
        <v>0.6559095889</v>
      </c>
      <c r="F141" s="8">
        <f>(G141*'Dataset lengths'!$B$2+H141*'Dataset lengths'!$C$2+I141*'Dataset lengths'!$D$2+L141*'Dataset lengths'!$G$2+M141*'Dataset lengths'!$H$2+R141*'Dataset lengths'!$M$2+S141*'Dataset lengths'!$N$2+T141*'Dataset lengths'!$O$2+U141*'Dataset lengths'!$P$2+V141*'Dataset lengths'!$Q$2+W141*'Dataset lengths'!$R$2)/'Dataset lengths'!$A$7</f>
        <v>0.5931134427</v>
      </c>
      <c r="G141" s="68">
        <f>'Similarity average'!G141*'Similarity coverage'!C140</f>
        <v>0.4723613537</v>
      </c>
      <c r="H141" s="68">
        <f>'Similarity average'!H141*'Similarity coverage'!D140</f>
        <v>0.7519149813</v>
      </c>
      <c r="I141" s="68">
        <f>'Similarity average'!I141*'Similarity coverage'!E140</f>
        <v>0.7543636639</v>
      </c>
      <c r="J141" s="68">
        <f>'Similarity average'!J141*'Similarity coverage'!F140</f>
        <v>0.8292779142</v>
      </c>
      <c r="K141" s="68">
        <f>'Similarity average'!K141*'Similarity coverage'!G140</f>
        <v>0.8303024464</v>
      </c>
      <c r="L141" s="68">
        <f>'Similarity average'!L141*'Similarity coverage'!H140</f>
        <v>0.8296893378</v>
      </c>
      <c r="M141" s="68">
        <f>'Similarity average'!M141*'Similarity coverage'!I140</f>
        <v>0.781013476</v>
      </c>
      <c r="N141" s="68">
        <f>'Similarity average'!N141*'Similarity coverage'!J140</f>
        <v>0.731173632</v>
      </c>
      <c r="O141" s="68">
        <f>'Similarity average'!O141*'Similarity coverage'!K140</f>
        <v>0.825902304</v>
      </c>
      <c r="P141" s="68">
        <f>'Similarity average'!P141*'Similarity coverage'!L140</f>
        <v>0.7464073276</v>
      </c>
      <c r="Q141" s="68">
        <f>'Similarity average'!Q141*'Similarity coverage'!M140</f>
        <v>0.7496756035</v>
      </c>
      <c r="R141" s="68">
        <f>'Similarity average'!R141*'Similarity coverage'!N140</f>
        <v>0.7908776032</v>
      </c>
      <c r="S141" s="68">
        <f>'Similarity average'!S141*'Similarity coverage'!O140</f>
        <v>0.4832251402</v>
      </c>
      <c r="T141" s="68">
        <f>'Similarity average'!T141*'Similarity coverage'!P140</f>
        <v>0.8098364755</v>
      </c>
      <c r="U141" s="68">
        <f>'Similarity average'!U141*'Similarity coverage'!Q140</f>
        <v>0.6069924168</v>
      </c>
      <c r="V141" s="68">
        <f>'Similarity average'!V141*'Similarity coverage'!R140</f>
        <v>0.3754332497</v>
      </c>
      <c r="W141" s="68">
        <f>'Similarity average'!W141*'Similarity coverage'!S140</f>
        <v>0.5592977793</v>
      </c>
    </row>
    <row r="142">
      <c r="A142" s="94" t="s">
        <v>209</v>
      </c>
      <c r="B142" s="75" t="s">
        <v>206</v>
      </c>
      <c r="C142" s="68">
        <f t="shared" si="39"/>
        <v>-0.01400100105</v>
      </c>
      <c r="D142" s="68">
        <f t="shared" si="40"/>
        <v>-0.02549894213</v>
      </c>
      <c r="E142" s="7">
        <f t="shared" si="3"/>
        <v>0.6599989989</v>
      </c>
      <c r="F142" s="8">
        <f>(G142*'Dataset lengths'!$B$2+H142*'Dataset lengths'!$C$2+I142*'Dataset lengths'!$D$2+L142*'Dataset lengths'!$G$2+M142*'Dataset lengths'!$H$2+R142*'Dataset lengths'!$M$2+S142*'Dataset lengths'!$N$2+T142*'Dataset lengths'!$O$2+U142*'Dataset lengths'!$P$2+V142*'Dataset lengths'!$Q$2+W142*'Dataset lengths'!$R$2)/'Dataset lengths'!$A$7</f>
        <v>0.5925010579</v>
      </c>
      <c r="G142" s="68">
        <f>'Similarity average'!G142*'Similarity coverage'!C141</f>
        <v>0.4693587449</v>
      </c>
      <c r="H142" s="68">
        <f>'Similarity average'!H142*'Similarity coverage'!D141</f>
        <v>0.7488350228</v>
      </c>
      <c r="I142" s="68">
        <f>'Similarity average'!I142*'Similarity coverage'!E141</f>
        <v>0.752618654</v>
      </c>
      <c r="J142" s="68">
        <f>'Similarity average'!J142*'Similarity coverage'!F141</f>
        <v>0.831116938</v>
      </c>
      <c r="K142" s="68">
        <f>'Similarity average'!K142*'Similarity coverage'!G141</f>
        <v>0.8323426558</v>
      </c>
      <c r="L142" s="68">
        <f>'Similarity average'!L142*'Similarity coverage'!H141</f>
        <v>0.8316583652</v>
      </c>
      <c r="M142" s="68">
        <f>'Similarity average'!M142*'Similarity coverage'!I141</f>
        <v>0.7962688747</v>
      </c>
      <c r="N142" s="68">
        <f>'Similarity average'!N142*'Similarity coverage'!J141</f>
        <v>0.7497225871</v>
      </c>
      <c r="O142" s="68">
        <f>'Similarity average'!O142*'Similarity coverage'!K141</f>
        <v>0.8302210522</v>
      </c>
      <c r="P142" s="68">
        <f>'Similarity average'!P142*'Similarity coverage'!L141</f>
        <v>0.7611440939</v>
      </c>
      <c r="Q142" s="68">
        <f>'Similarity average'!Q142*'Similarity coverage'!M141</f>
        <v>0.7513699696</v>
      </c>
      <c r="R142" s="68">
        <f>'Similarity average'!R142*'Similarity coverage'!N141</f>
        <v>0.8180437364</v>
      </c>
      <c r="S142" s="68">
        <f>'Similarity average'!S142*'Similarity coverage'!O141</f>
        <v>0.4729102503</v>
      </c>
      <c r="T142" s="68">
        <f>'Similarity average'!T142*'Similarity coverage'!P141</f>
        <v>0.837209349</v>
      </c>
      <c r="U142" s="68">
        <f>'Similarity average'!U142*'Similarity coverage'!Q141</f>
        <v>0.6030148653</v>
      </c>
      <c r="V142" s="68">
        <f>'Similarity average'!V142*'Similarity coverage'!R141</f>
        <v>0.3726382249</v>
      </c>
      <c r="W142" s="68">
        <f>'Similarity average'!W142*'Similarity coverage'!S141</f>
        <v>0.557432901</v>
      </c>
    </row>
    <row r="143">
      <c r="A143" s="68" t="s">
        <v>210</v>
      </c>
      <c r="B143" s="68" t="s">
        <v>211</v>
      </c>
      <c r="C143" s="68">
        <f t="shared" si="39"/>
        <v>0.02192592885</v>
      </c>
      <c r="D143" s="68">
        <f t="shared" si="40"/>
        <v>0.01127825773</v>
      </c>
      <c r="E143" s="7">
        <f t="shared" si="3"/>
        <v>0.6959259288</v>
      </c>
      <c r="F143" s="8">
        <f>(G143*'Dataset lengths'!$B$2+H143*'Dataset lengths'!$C$2+I143*'Dataset lengths'!$D$2+L143*'Dataset lengths'!$G$2+M143*'Dataset lengths'!$H$2+R143*'Dataset lengths'!$M$2+S143*'Dataset lengths'!$N$2+T143*'Dataset lengths'!$O$2+U143*'Dataset lengths'!$P$2+V143*'Dataset lengths'!$Q$2+W143*'Dataset lengths'!$R$2)/'Dataset lengths'!$A$7</f>
        <v>0.6292782577</v>
      </c>
      <c r="G143" s="68">
        <f>'Similarity average'!G143*'Similarity coverage'!C142</f>
        <v>0.5199421166</v>
      </c>
      <c r="H143" s="68">
        <f>'Similarity average'!H143*'Similarity coverage'!D142</f>
        <v>0.7464170498</v>
      </c>
      <c r="I143" s="68">
        <f>'Similarity average'!I143*'Similarity coverage'!E142</f>
        <v>0.7850907088</v>
      </c>
      <c r="J143" s="68">
        <f>'Similarity average'!J143*'Similarity coverage'!F142</f>
        <v>0.8442062746</v>
      </c>
      <c r="K143" s="68">
        <f>'Similarity average'!K143*'Similarity coverage'!G142</f>
        <v>0.8482526145</v>
      </c>
      <c r="L143" s="68">
        <f>'Similarity average'!L143*'Similarity coverage'!H142</f>
        <v>0.8457660204</v>
      </c>
      <c r="M143" s="68">
        <f>'Similarity average'!M143*'Similarity coverage'!I142</f>
        <v>0.81303103</v>
      </c>
      <c r="N143" s="68">
        <f>'Similarity average'!N143*'Similarity coverage'!J142</f>
        <v>0.7632536395</v>
      </c>
      <c r="O143" s="68">
        <f>'Similarity average'!O143*'Similarity coverage'!K142</f>
        <v>0.8494090328</v>
      </c>
      <c r="P143" s="68">
        <f>'Similarity average'!P143*'Similarity coverage'!L142</f>
        <v>0.7934825504</v>
      </c>
      <c r="Q143" s="68">
        <f>'Similarity average'!Q143*'Similarity coverage'!M142</f>
        <v>0.7635298025</v>
      </c>
      <c r="R143" s="68">
        <f>'Similarity average'!R143*'Similarity coverage'!N142</f>
        <v>0.8664750728</v>
      </c>
      <c r="S143" s="68">
        <f>'Similarity average'!S143*'Similarity coverage'!O142</f>
        <v>0.4974013264</v>
      </c>
      <c r="T143" s="68">
        <f>'Similarity average'!T143*'Similarity coverage'!P142</f>
        <v>0.8741516009</v>
      </c>
      <c r="U143" s="68">
        <f>'Similarity average'!U143*'Similarity coverage'!Q142</f>
        <v>0.7014414841</v>
      </c>
      <c r="V143" s="68">
        <f>'Similarity average'!V143*'Similarity coverage'!R142</f>
        <v>0.4538171517</v>
      </c>
      <c r="W143" s="68">
        <f>'Similarity average'!W143*'Similarity coverage'!S142</f>
        <v>0.5516516558</v>
      </c>
    </row>
    <row r="144">
      <c r="A144" s="68" t="s">
        <v>210</v>
      </c>
      <c r="B144" s="68" t="s">
        <v>212</v>
      </c>
      <c r="C144" s="68">
        <f t="shared" si="39"/>
        <v>0.02825087159</v>
      </c>
      <c r="D144" s="68">
        <f t="shared" si="40"/>
        <v>0.02046383446</v>
      </c>
      <c r="E144" s="7">
        <f t="shared" si="3"/>
        <v>0.7022508716</v>
      </c>
      <c r="F144" s="8">
        <f>(G144*'Dataset lengths'!$B$2+H144*'Dataset lengths'!$C$2+I144*'Dataset lengths'!$D$2+L144*'Dataset lengths'!$G$2+M144*'Dataset lengths'!$H$2+R144*'Dataset lengths'!$M$2+S144*'Dataset lengths'!$N$2+T144*'Dataset lengths'!$O$2+U144*'Dataset lengths'!$P$2+V144*'Dataset lengths'!$Q$2+W144*'Dataset lengths'!$R$2)/'Dataset lengths'!$A$7</f>
        <v>0.6384638345</v>
      </c>
      <c r="G144" s="68">
        <f>'Similarity average'!G144*'Similarity coverage'!C143</f>
        <v>0.5318784263</v>
      </c>
      <c r="H144" s="68">
        <f>'Similarity average'!H144*'Similarity coverage'!D143</f>
        <v>0.7418882366</v>
      </c>
      <c r="I144" s="68">
        <f>'Similarity average'!I144*'Similarity coverage'!E143</f>
        <v>0.7893413788</v>
      </c>
      <c r="J144" s="68">
        <f>'Similarity average'!J144*'Similarity coverage'!F143</f>
        <v>0.8479831079</v>
      </c>
      <c r="K144" s="68">
        <f>'Similarity average'!K144*'Similarity coverage'!G143</f>
        <v>0.8531636801</v>
      </c>
      <c r="L144" s="68">
        <f>'Similarity average'!L144*'Similarity coverage'!H143</f>
        <v>0.8499509395</v>
      </c>
      <c r="M144" s="68">
        <f>'Similarity average'!M144*'Similarity coverage'!I143</f>
        <v>0.8154629018</v>
      </c>
      <c r="N144" s="68">
        <f>'Similarity average'!N144*'Similarity coverage'!J143</f>
        <v>0.7648771558</v>
      </c>
      <c r="O144" s="68">
        <f>'Similarity average'!O144*'Similarity coverage'!K143</f>
        <v>0.8529351856</v>
      </c>
      <c r="P144" s="68">
        <f>'Similarity average'!P144*'Similarity coverage'!L143</f>
        <v>0.7937924983</v>
      </c>
      <c r="Q144" s="68">
        <f>'Similarity average'!Q144*'Similarity coverage'!M143</f>
        <v>0.766543509</v>
      </c>
      <c r="R144" s="68">
        <f>'Similarity average'!R144*'Similarity coverage'!N143</f>
        <v>0.8762662455</v>
      </c>
      <c r="S144" s="68">
        <f>'Similarity average'!S144*'Similarity coverage'!O143</f>
        <v>0.4928421812</v>
      </c>
      <c r="T144" s="68">
        <f>'Similarity average'!T144*'Similarity coverage'!P143</f>
        <v>0.8790475621</v>
      </c>
      <c r="U144" s="68">
        <f>'Similarity average'!U144*'Similarity coverage'!Q143</f>
        <v>0.7233262242</v>
      </c>
      <c r="V144" s="68">
        <f>'Similarity average'!V144*'Similarity coverage'!R143</f>
        <v>0.4772826575</v>
      </c>
      <c r="W144" s="68">
        <f>'Similarity average'!W144*'Similarity coverage'!S143</f>
        <v>0.5474728339</v>
      </c>
    </row>
    <row r="145">
      <c r="A145" s="68" t="s">
        <v>210</v>
      </c>
      <c r="B145" s="68" t="s">
        <v>213</v>
      </c>
      <c r="C145" s="68">
        <f t="shared" si="39"/>
        <v>0.03307535797</v>
      </c>
      <c r="D145" s="68">
        <f t="shared" si="40"/>
        <v>0.02732900462</v>
      </c>
      <c r="E145" s="7">
        <f t="shared" si="3"/>
        <v>0.707075358</v>
      </c>
      <c r="F145" s="8">
        <f>(G145*'Dataset lengths'!$B$2+H145*'Dataset lengths'!$C$2+I145*'Dataset lengths'!$D$2+L145*'Dataset lengths'!$G$2+M145*'Dataset lengths'!$H$2+R145*'Dataset lengths'!$M$2+S145*'Dataset lengths'!$N$2+T145*'Dataset lengths'!$O$2+U145*'Dataset lengths'!$P$2+V145*'Dataset lengths'!$Q$2+W145*'Dataset lengths'!$R$2)/'Dataset lengths'!$A$7</f>
        <v>0.6453290046</v>
      </c>
      <c r="G145" s="68">
        <f>'Similarity average'!G145*'Similarity coverage'!C144</f>
        <v>0.5427375543</v>
      </c>
      <c r="H145" s="68">
        <f>'Similarity average'!H145*'Similarity coverage'!D144</f>
        <v>0.7391448551</v>
      </c>
      <c r="I145" s="68">
        <f>'Similarity average'!I145*'Similarity coverage'!E144</f>
        <v>0.7929024994</v>
      </c>
      <c r="J145" s="68">
        <f>'Similarity average'!J145*'Similarity coverage'!F144</f>
        <v>0.8511104121</v>
      </c>
      <c r="K145" s="68">
        <f>'Similarity average'!K145*'Similarity coverage'!G144</f>
        <v>0.8566999614</v>
      </c>
      <c r="L145" s="68">
        <f>'Similarity average'!L145*'Similarity coverage'!H144</f>
        <v>0.8531862811</v>
      </c>
      <c r="M145" s="68">
        <f>'Similarity average'!M145*'Similarity coverage'!I144</f>
        <v>0.8151996355</v>
      </c>
      <c r="N145" s="68">
        <f>'Similarity average'!N145*'Similarity coverage'!J144</f>
        <v>0.7629533077</v>
      </c>
      <c r="O145" s="68">
        <f>'Similarity average'!O145*'Similarity coverage'!K144</f>
        <v>0.8550310803</v>
      </c>
      <c r="P145" s="68">
        <f>'Similarity average'!P145*'Similarity coverage'!L144</f>
        <v>0.7903210817</v>
      </c>
      <c r="Q145" s="68">
        <f>'Similarity average'!Q145*'Similarity coverage'!M144</f>
        <v>0.7703275182</v>
      </c>
      <c r="R145" s="68">
        <f>'Similarity average'!R145*'Similarity coverage'!N144</f>
        <v>0.8814896612</v>
      </c>
      <c r="S145" s="68">
        <f>'Similarity average'!S145*'Similarity coverage'!O144</f>
        <v>0.4926209611</v>
      </c>
      <c r="T145" s="68">
        <f>'Similarity average'!T145*'Similarity coverage'!P144</f>
        <v>0.8743741446</v>
      </c>
      <c r="U145" s="68">
        <f>'Similarity average'!U145*'Similarity coverage'!Q144</f>
        <v>0.7495660276</v>
      </c>
      <c r="V145" s="68">
        <f>'Similarity average'!V145*'Similarity coverage'!R144</f>
        <v>0.4960826461</v>
      </c>
      <c r="W145" s="68">
        <f>'Similarity average'!W145*'Similarity coverage'!S144</f>
        <v>0.5405246715</v>
      </c>
    </row>
    <row r="146">
      <c r="A146" s="68" t="s">
        <v>210</v>
      </c>
      <c r="B146" s="68" t="s">
        <v>214</v>
      </c>
      <c r="C146" s="68">
        <f t="shared" si="39"/>
        <v>0.03501790924</v>
      </c>
      <c r="D146" s="68">
        <f t="shared" si="40"/>
        <v>0.03006013843</v>
      </c>
      <c r="E146" s="7">
        <f t="shared" si="3"/>
        <v>0.7090179092</v>
      </c>
      <c r="F146" s="8">
        <f>(G146*'Dataset lengths'!$B$2+H146*'Dataset lengths'!$C$2+I146*'Dataset lengths'!$D$2+L146*'Dataset lengths'!$G$2+M146*'Dataset lengths'!$H$2+R146*'Dataset lengths'!$M$2+S146*'Dataset lengths'!$N$2+T146*'Dataset lengths'!$O$2+U146*'Dataset lengths'!$P$2+V146*'Dataset lengths'!$Q$2+W146*'Dataset lengths'!$R$2)/'Dataset lengths'!$A$7</f>
        <v>0.6480601384</v>
      </c>
      <c r="G146" s="68">
        <f>'Similarity average'!G146*'Similarity coverage'!C145</f>
        <v>0.5494869215</v>
      </c>
      <c r="H146" s="68">
        <f>'Similarity average'!H146*'Similarity coverage'!D145</f>
        <v>0.7367631796</v>
      </c>
      <c r="I146" s="68">
        <f>'Similarity average'!I146*'Similarity coverage'!E145</f>
        <v>0.7933524327</v>
      </c>
      <c r="J146" s="68">
        <f>'Similarity average'!J146*'Similarity coverage'!F145</f>
        <v>0.850769586</v>
      </c>
      <c r="K146" s="68">
        <f>'Similarity average'!K146*'Similarity coverage'!G145</f>
        <v>0.8561321523</v>
      </c>
      <c r="L146" s="68">
        <f>'Similarity average'!L146*'Similarity coverage'!H145</f>
        <v>0.852822958</v>
      </c>
      <c r="M146" s="68">
        <f>'Similarity average'!M146*'Similarity coverage'!I145</f>
        <v>0.8166214102</v>
      </c>
      <c r="N146" s="68">
        <f>'Similarity average'!N146*'Similarity coverage'!J145</f>
        <v>0.7640965182</v>
      </c>
      <c r="O146" s="68">
        <f>'Similarity average'!O146*'Similarity coverage'!K145</f>
        <v>0.8565488467</v>
      </c>
      <c r="P146" s="68">
        <f>'Similarity average'!P146*'Similarity coverage'!L145</f>
        <v>0.7942230745</v>
      </c>
      <c r="Q146" s="68">
        <f>'Similarity average'!Q146*'Similarity coverage'!M145</f>
        <v>0.7715921048</v>
      </c>
      <c r="R146" s="68">
        <f>'Similarity average'!R146*'Similarity coverage'!N145</f>
        <v>0.8822983072</v>
      </c>
      <c r="S146" s="68">
        <f>'Similarity average'!S146*'Similarity coverage'!O145</f>
        <v>0.4883292912</v>
      </c>
      <c r="T146" s="68">
        <f>'Similarity average'!T146*'Similarity coverage'!P145</f>
        <v>0.8788250184</v>
      </c>
      <c r="U146" s="68">
        <f>'Similarity average'!U146*'Similarity coverage'!Q145</f>
        <v>0.7594852861</v>
      </c>
      <c r="V146" s="68">
        <f>'Similarity average'!V146*'Similarity coverage'!R145</f>
        <v>0.506216008</v>
      </c>
      <c r="W146" s="68">
        <f>'Similarity average'!W146*'Similarity coverage'!S145</f>
        <v>0.5349961887</v>
      </c>
    </row>
  </sheetData>
  <mergeCells count="1">
    <mergeCell ref="C1:D1"/>
  </mergeCells>
  <conditionalFormatting sqref="C3:D146">
    <cfRule type="cellIs" dxfId="3" priority="1" operator="greaterThanOrEqual">
      <formula>0</formula>
    </cfRule>
  </conditionalFormatting>
  <conditionalFormatting sqref="C3:D146">
    <cfRule type="cellIs" dxfId="1" priority="2" operator="lessThan">
      <formula>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75"/>
  <cols>
    <col customWidth="1" min="1" max="1" width="22.14"/>
  </cols>
  <sheetData>
    <row r="1">
      <c r="A1" s="1"/>
      <c r="B1" s="1" t="s">
        <v>104</v>
      </c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>
      <c r="A2" s="1" t="s">
        <v>133</v>
      </c>
      <c r="B2" s="1" t="s">
        <v>105</v>
      </c>
      <c r="C2" s="1" t="s">
        <v>106</v>
      </c>
      <c r="D2" s="2" t="s">
        <v>71</v>
      </c>
      <c r="E2" s="3" t="s">
        <v>72</v>
      </c>
      <c r="F2" s="4" t="s">
        <v>107</v>
      </c>
      <c r="G2" s="4" t="s">
        <v>108</v>
      </c>
      <c r="H2" s="4" t="s">
        <v>109</v>
      </c>
      <c r="I2" s="4" t="s">
        <v>110</v>
      </c>
      <c r="J2" s="4" t="s">
        <v>111</v>
      </c>
      <c r="K2" s="4" t="s">
        <v>112</v>
      </c>
      <c r="L2" s="4" t="s">
        <v>113</v>
      </c>
      <c r="M2" s="4" t="s">
        <v>114</v>
      </c>
      <c r="N2" s="4" t="s">
        <v>115</v>
      </c>
      <c r="O2" s="4" t="s">
        <v>116</v>
      </c>
      <c r="P2" s="4" t="s">
        <v>117</v>
      </c>
      <c r="Q2" s="4" t="s">
        <v>14</v>
      </c>
      <c r="R2" s="4" t="s">
        <v>118</v>
      </c>
      <c r="S2" s="4" t="s">
        <v>119</v>
      </c>
      <c r="T2" s="4" t="s">
        <v>120</v>
      </c>
      <c r="U2" s="4" t="s">
        <v>121</v>
      </c>
      <c r="V2" s="4" t="s">
        <v>19</v>
      </c>
    </row>
    <row r="3">
      <c r="A3" s="74" t="s">
        <v>217</v>
      </c>
      <c r="B3" s="75">
        <f t="shared" ref="B3:B5" si="1">D3-0.675</f>
        <v>0.02449619401</v>
      </c>
      <c r="C3" s="75">
        <f t="shared" ref="C3:C5" si="2">E3-0.62</f>
        <v>0.03252705506</v>
      </c>
      <c r="D3" s="7">
        <f t="shared" ref="D3:D42" si="3">AVERAGE(F3,G3,H3,K3,L3,Q3,R3,S3,T3,U3,V3)</f>
        <v>0.699496194</v>
      </c>
      <c r="E3" s="7">
        <f>(F3*'Retrofitting Coverage'!B2*'Dataset lengths'!$B$2+G3*'Retrofitting Coverage'!C2*'Dataset lengths'!$C$2+H3*'Retrofitting Coverage'!D2*'Dataset lengths'!$D$2+K3*'Retrofitting Coverage'!G2*'Dataset lengths'!$G$2+L3*'Retrofitting Coverage'!H2*'Dataset lengths'!$H$2+Q3*'Retrofitting Coverage'!M2*'Dataset lengths'!$M$2+R3*'Retrofitting Coverage'!N2*'Dataset lengths'!$N$2+S3*'Retrofitting Coverage'!O2*'Dataset lengths'!$O$2+T3*'Retrofitting Coverage'!P2*'Dataset lengths'!$P$2+U3*'Retrofitting Coverage'!Q2*'Dataset lengths'!$Q$2+V3*'Retrofitting Coverage'!R2*'Dataset lengths'!$R$2)/('Retrofitting Coverage'!B2*'Dataset lengths'!$B$2+'Retrofitting Coverage'!C2*'Dataset lengths'!$C$2+'Retrofitting Coverage'!D2*'Dataset lengths'!$D$2+'Retrofitting Coverage'!G2*'Dataset lengths'!$G$2+'Retrofitting Coverage'!H2*'Dataset lengths'!$H$2+'Retrofitting Coverage'!M2*'Dataset lengths'!$M$2+'Retrofitting Coverage'!N2*'Dataset lengths'!$N$2+'Retrofitting Coverage'!O2*'Dataset lengths'!$O$2+'Retrofitting Coverage'!P2*'Dataset lengths'!$P$2+'Retrofitting Coverage'!Q2*'Dataset lengths'!$Q$2+'Retrofitting Coverage'!R2*'Dataset lengths'!$R$2)</f>
        <v>0.6525270551</v>
      </c>
      <c r="F3" s="68">
        <v>0.584111046454878</v>
      </c>
      <c r="G3" s="68">
        <v>0.739906341473562</v>
      </c>
      <c r="H3" s="68">
        <v>0.784216933963854</v>
      </c>
      <c r="I3" s="68">
        <v>0.842515966261929</v>
      </c>
      <c r="J3" s="68">
        <v>0.851041117916184</v>
      </c>
      <c r="K3" s="68">
        <v>0.845539944991235</v>
      </c>
      <c r="L3" s="68">
        <v>0.78583275081457</v>
      </c>
      <c r="M3" s="68">
        <v>0.722618863329322</v>
      </c>
      <c r="N3" s="68">
        <v>0.843132107899093</v>
      </c>
      <c r="O3" s="68">
        <v>0.742052978423599</v>
      </c>
      <c r="P3" s="68">
        <v>0.763975333033178</v>
      </c>
      <c r="Q3" s="68">
        <v>0.856312360032979</v>
      </c>
      <c r="R3" s="68">
        <v>0.493721028358672</v>
      </c>
      <c r="S3" s="68">
        <v>0.835206455792513</v>
      </c>
      <c r="T3" s="68">
        <v>0.680325445423812</v>
      </c>
      <c r="U3" s="68">
        <v>0.484172793120443</v>
      </c>
      <c r="V3" s="68">
        <v>0.605113033701421</v>
      </c>
    </row>
    <row r="4">
      <c r="A4" s="74" t="s">
        <v>218</v>
      </c>
      <c r="B4" s="75">
        <f t="shared" si="1"/>
        <v>-0.0193820438</v>
      </c>
      <c r="C4" s="75">
        <f t="shared" si="2"/>
        <v>0.006823325555</v>
      </c>
      <c r="D4" s="7">
        <f t="shared" si="3"/>
        <v>0.6556179562</v>
      </c>
      <c r="E4" s="7">
        <f>(F4*'Retrofitting Coverage'!B3*'Dataset lengths'!$B$2+G4*'Retrofitting Coverage'!C3*'Dataset lengths'!$C$2+H4*'Retrofitting Coverage'!D3*'Dataset lengths'!$D$2+K4*'Retrofitting Coverage'!G3*'Dataset lengths'!$G$2+L4*'Retrofitting Coverage'!H3*'Dataset lengths'!$H$2+Q4*'Retrofitting Coverage'!M3*'Dataset lengths'!$M$2+R4*'Retrofitting Coverage'!N3*'Dataset lengths'!$N$2+S4*'Retrofitting Coverage'!O3*'Dataset lengths'!$O$2+T4*'Retrofitting Coverage'!P3*'Dataset lengths'!$P$2+U4*'Retrofitting Coverage'!Q3*'Dataset lengths'!$Q$2+V4*'Retrofitting Coverage'!R3*'Dataset lengths'!$R$2)/('Retrofitting Coverage'!B3*'Dataset lengths'!$B$2+'Retrofitting Coverage'!C3*'Dataset lengths'!$C$2+'Retrofitting Coverage'!D3*'Dataset lengths'!$D$2+'Retrofitting Coverage'!G3*'Dataset lengths'!$G$2+'Retrofitting Coverage'!H3*'Dataset lengths'!$H$2+'Retrofitting Coverage'!M3*'Dataset lengths'!$M$2+'Retrofitting Coverage'!N3*'Dataset lengths'!$N$2+'Retrofitting Coverage'!O3*'Dataset lengths'!$O$2+'Retrofitting Coverage'!P3*'Dataset lengths'!$P$2+'Retrofitting Coverage'!Q3*'Dataset lengths'!$Q$2+'Retrofitting Coverage'!R3*'Dataset lengths'!$R$2)</f>
        <v>0.6268233256</v>
      </c>
      <c r="F4" s="68">
        <v>0.538550773272538</v>
      </c>
      <c r="G4" s="68">
        <v>0.703673043797513</v>
      </c>
      <c r="H4" s="68">
        <v>0.70246109878193</v>
      </c>
      <c r="I4" s="68">
        <v>0.813654286582393</v>
      </c>
      <c r="J4" s="68">
        <v>0.824246489387873</v>
      </c>
      <c r="K4" s="68">
        <v>0.817115248536324</v>
      </c>
      <c r="L4" s="68">
        <v>0.745051155282347</v>
      </c>
      <c r="M4" s="68">
        <v>0.670495365834904</v>
      </c>
      <c r="N4" s="68">
        <v>0.804974199924643</v>
      </c>
      <c r="O4" s="68">
        <v>0.693935660577917</v>
      </c>
      <c r="P4" s="68">
        <v>0.73911262991449</v>
      </c>
      <c r="Q4" s="68">
        <v>0.815071416121842</v>
      </c>
      <c r="R4" s="68">
        <v>0.310208900660682</v>
      </c>
      <c r="S4" s="68">
        <v>0.814732436625737</v>
      </c>
      <c r="T4" s="68">
        <v>0.706584397994535</v>
      </c>
      <c r="U4" s="68">
        <v>0.495375055124144</v>
      </c>
      <c r="V4" s="68">
        <v>0.562973992050166</v>
      </c>
    </row>
    <row r="5">
      <c r="A5" s="74" t="s">
        <v>219</v>
      </c>
      <c r="B5" s="75">
        <f t="shared" si="1"/>
        <v>-0.0139648957</v>
      </c>
      <c r="C5" s="75">
        <f t="shared" si="2"/>
        <v>-0.006189777292</v>
      </c>
      <c r="D5" s="7">
        <f t="shared" si="3"/>
        <v>0.6610351043</v>
      </c>
      <c r="E5" s="7">
        <f>(F5*'Retrofitting Coverage'!B4*'Dataset lengths'!$B$2+G5*'Retrofitting Coverage'!C4*'Dataset lengths'!$C$2+H5*'Retrofitting Coverage'!D4*'Dataset lengths'!$D$2+K5*'Retrofitting Coverage'!G4*'Dataset lengths'!$G$2+L5*'Retrofitting Coverage'!H4*'Dataset lengths'!$H$2+Q5*'Retrofitting Coverage'!M4*'Dataset lengths'!$M$2+R5*'Retrofitting Coverage'!N4*'Dataset lengths'!$N$2+S5*'Retrofitting Coverage'!O4*'Dataset lengths'!$O$2+T5*'Retrofitting Coverage'!P4*'Dataset lengths'!$P$2+U5*'Retrofitting Coverage'!Q4*'Dataset lengths'!$Q$2+V5*'Retrofitting Coverage'!R4*'Dataset lengths'!$R$2)/('Retrofitting Coverage'!B4*'Dataset lengths'!$B$2+'Retrofitting Coverage'!C4*'Dataset lengths'!$C$2+'Retrofitting Coverage'!D4*'Dataset lengths'!$D$2+'Retrofitting Coverage'!G4*'Dataset lengths'!$G$2+'Retrofitting Coverage'!H4*'Dataset lengths'!$H$2+'Retrofitting Coverage'!M4*'Dataset lengths'!$M$2+'Retrofitting Coverage'!N4*'Dataset lengths'!$N$2+'Retrofitting Coverage'!O4*'Dataset lengths'!$O$2+'Retrofitting Coverage'!P4*'Dataset lengths'!$P$2+'Retrofitting Coverage'!Q4*'Dataset lengths'!$Q$2+'Retrofitting Coverage'!R4*'Dataset lengths'!$R$2)</f>
        <v>0.6138102227</v>
      </c>
      <c r="F5" s="68">
        <v>0.578087106413333</v>
      </c>
      <c r="G5" s="68">
        <v>0.697098370589634</v>
      </c>
      <c r="H5" s="68">
        <v>0.753972878689199</v>
      </c>
      <c r="I5" s="68">
        <v>0.824334854326174</v>
      </c>
      <c r="J5" s="68">
        <v>0.829856657031032</v>
      </c>
      <c r="K5" s="68">
        <v>0.826289766966156</v>
      </c>
      <c r="L5" s="68">
        <v>0.750091955771019</v>
      </c>
      <c r="M5" s="68">
        <v>0.669047699207854</v>
      </c>
      <c r="N5" s="68">
        <v>0.834991687251662</v>
      </c>
      <c r="O5" s="68">
        <v>0.713023425279026</v>
      </c>
      <c r="P5" s="68">
        <v>0.728423647709095</v>
      </c>
      <c r="Q5" s="68">
        <v>0.886275971109909</v>
      </c>
      <c r="R5" s="68">
        <v>0.304644209621336</v>
      </c>
      <c r="S5" s="68">
        <v>0.874819232006493</v>
      </c>
      <c r="T5" s="68">
        <v>0.666674838763962</v>
      </c>
      <c r="U5" s="68">
        <v>0.492338779061646</v>
      </c>
      <c r="V5" s="68">
        <v>0.441093038278303</v>
      </c>
    </row>
    <row r="6">
      <c r="A6" s="73" t="s">
        <v>220</v>
      </c>
      <c r="B6" s="75">
        <f t="shared" ref="B6:B8" si="4">D6-0.629</f>
        <v>0.04167804078</v>
      </c>
      <c r="C6" s="75">
        <f t="shared" ref="C6:C8" si="5">E6-0.571</f>
        <v>0.04643128608</v>
      </c>
      <c r="D6" s="7">
        <f t="shared" si="3"/>
        <v>0.6706780408</v>
      </c>
      <c r="E6" s="7">
        <f>(F6*'Retrofitting Coverage'!B5*'Dataset lengths'!$B$2+G6*'Retrofitting Coverage'!C5*'Dataset lengths'!$C$2+H6*'Retrofitting Coverage'!D5*'Dataset lengths'!$D$2+K6*'Retrofitting Coverage'!G5*'Dataset lengths'!$G$2+L6*'Retrofitting Coverage'!H5*'Dataset lengths'!$H$2+Q6*'Retrofitting Coverage'!M5*'Dataset lengths'!$M$2+R6*'Retrofitting Coverage'!N5*'Dataset lengths'!$N$2+S6*'Retrofitting Coverage'!O5*'Dataset lengths'!$O$2+T6*'Retrofitting Coverage'!P5*'Dataset lengths'!$P$2+U6*'Retrofitting Coverage'!Q5*'Dataset lengths'!$Q$2+V6*'Retrofitting Coverage'!R5*'Dataset lengths'!$R$2)/('Retrofitting Coverage'!B5*'Dataset lengths'!$B$2+'Retrofitting Coverage'!C5*'Dataset lengths'!$C$2+'Retrofitting Coverage'!D5*'Dataset lengths'!$D$2+'Retrofitting Coverage'!G5*'Dataset lengths'!$G$2+'Retrofitting Coverage'!H5*'Dataset lengths'!$H$2+'Retrofitting Coverage'!M5*'Dataset lengths'!$M$2+'Retrofitting Coverage'!N5*'Dataset lengths'!$N$2+'Retrofitting Coverage'!O5*'Dataset lengths'!$O$2+'Retrofitting Coverage'!P5*'Dataset lengths'!$P$2+'Retrofitting Coverage'!Q5*'Dataset lengths'!$Q$2+'Retrofitting Coverage'!R5*'Dataset lengths'!$R$2)</f>
        <v>0.6174312861</v>
      </c>
      <c r="F6" s="68">
        <v>0.559393630009224</v>
      </c>
      <c r="G6" s="68">
        <v>0.745522303357753</v>
      </c>
      <c r="H6" s="68">
        <v>0.772383446026283</v>
      </c>
      <c r="I6" s="68">
        <v>0.838865719375096</v>
      </c>
      <c r="J6" s="68">
        <v>0.841627581881044</v>
      </c>
      <c r="K6" s="68">
        <v>0.839920454799416</v>
      </c>
      <c r="L6" s="68">
        <v>0.784233237188706</v>
      </c>
      <c r="M6" s="68">
        <v>0.728903708706843</v>
      </c>
      <c r="N6" s="68">
        <v>0.834298793926663</v>
      </c>
      <c r="O6" s="68">
        <v>0.770472688124724</v>
      </c>
      <c r="P6" s="68">
        <v>0.736492700446842</v>
      </c>
      <c r="Q6" s="68">
        <v>0.808951933188552</v>
      </c>
      <c r="R6" s="68">
        <v>0.424457015317067</v>
      </c>
      <c r="S6" s="68">
        <v>0.807833582341279</v>
      </c>
      <c r="T6" s="68">
        <v>0.662125548408184</v>
      </c>
      <c r="U6" s="68">
        <v>0.419790816075774</v>
      </c>
      <c r="V6" s="68">
        <v>0.552846481860667</v>
      </c>
    </row>
    <row r="7">
      <c r="A7" s="73" t="s">
        <v>221</v>
      </c>
      <c r="B7" s="75">
        <f t="shared" si="4"/>
        <v>0.01434162922</v>
      </c>
      <c r="C7" s="75">
        <f t="shared" si="5"/>
        <v>0.0327881685</v>
      </c>
      <c r="D7" s="7">
        <f t="shared" si="3"/>
        <v>0.6433416292</v>
      </c>
      <c r="E7" s="7">
        <f>(F7*'Retrofitting Coverage'!B6*'Dataset lengths'!$B$2+G7*'Retrofitting Coverage'!C6*'Dataset lengths'!$C$2+H7*'Retrofitting Coverage'!D6*'Dataset lengths'!$D$2+K7*'Retrofitting Coverage'!G6*'Dataset lengths'!$G$2+L7*'Retrofitting Coverage'!H6*'Dataset lengths'!$H$2+Q7*'Retrofitting Coverage'!M6*'Dataset lengths'!$M$2+R7*'Retrofitting Coverage'!N6*'Dataset lengths'!$N$2+S7*'Retrofitting Coverage'!O6*'Dataset lengths'!$O$2+T7*'Retrofitting Coverage'!P6*'Dataset lengths'!$P$2+U7*'Retrofitting Coverage'!Q6*'Dataset lengths'!$Q$2+V7*'Retrofitting Coverage'!R6*'Dataset lengths'!$R$2)/('Retrofitting Coverage'!B6*'Dataset lengths'!$B$2+'Retrofitting Coverage'!C6*'Dataset lengths'!$C$2+'Retrofitting Coverage'!D6*'Dataset lengths'!$D$2+'Retrofitting Coverage'!G6*'Dataset lengths'!$G$2+'Retrofitting Coverage'!H6*'Dataset lengths'!$H$2+'Retrofitting Coverage'!M6*'Dataset lengths'!$M$2+'Retrofitting Coverage'!N6*'Dataset lengths'!$N$2+'Retrofitting Coverage'!O6*'Dataset lengths'!$O$2+'Retrofitting Coverage'!P6*'Dataset lengths'!$P$2+'Retrofitting Coverage'!Q6*'Dataset lengths'!$Q$2+'Retrofitting Coverage'!R6*'Dataset lengths'!$R$2)</f>
        <v>0.6037881685</v>
      </c>
      <c r="F7" s="68">
        <v>0.523195014009324</v>
      </c>
      <c r="G7" s="68">
        <v>0.726395289038146</v>
      </c>
      <c r="H7" s="68">
        <v>0.725620904788491</v>
      </c>
      <c r="I7" s="68">
        <v>0.823778578991888</v>
      </c>
      <c r="J7" s="68">
        <v>0.829600655541303</v>
      </c>
      <c r="K7" s="68">
        <v>0.825684023061733</v>
      </c>
      <c r="L7" s="68">
        <v>0.757076289445884</v>
      </c>
      <c r="M7" s="68">
        <v>0.69281215362097</v>
      </c>
      <c r="N7" s="68">
        <v>0.810398277899431</v>
      </c>
      <c r="O7" s="68">
        <v>0.743627848854482</v>
      </c>
      <c r="P7" s="68">
        <v>0.707395957292405</v>
      </c>
      <c r="Q7" s="68">
        <v>0.778398229114483</v>
      </c>
      <c r="R7" s="68">
        <v>0.316801259615137</v>
      </c>
      <c r="S7" s="68">
        <v>0.778235272024092</v>
      </c>
      <c r="T7" s="68">
        <v>0.687344975822445</v>
      </c>
      <c r="U7" s="68">
        <v>0.433424570713366</v>
      </c>
      <c r="V7" s="68">
        <v>0.524582093841489</v>
      </c>
    </row>
    <row r="8">
      <c r="A8" s="73" t="s">
        <v>222</v>
      </c>
      <c r="B8" s="75">
        <f t="shared" si="4"/>
        <v>0.01683605421</v>
      </c>
      <c r="C8" s="75">
        <f t="shared" si="5"/>
        <v>0.01837370692</v>
      </c>
      <c r="D8" s="7">
        <f t="shared" si="3"/>
        <v>0.6458360542</v>
      </c>
      <c r="E8" s="7">
        <f>(F8*'Retrofitting Coverage'!B7*'Dataset lengths'!$B$2+G8*'Retrofitting Coverage'!C7*'Dataset lengths'!$C$2+H8*'Retrofitting Coverage'!D7*'Dataset lengths'!$D$2+K8*'Retrofitting Coverage'!G7*'Dataset lengths'!$G$2+L8*'Retrofitting Coverage'!H7*'Dataset lengths'!$H$2+Q8*'Retrofitting Coverage'!M7*'Dataset lengths'!$M$2+R8*'Retrofitting Coverage'!N7*'Dataset lengths'!$N$2+S8*'Retrofitting Coverage'!O7*'Dataset lengths'!$O$2+T8*'Retrofitting Coverage'!P7*'Dataset lengths'!$P$2+U8*'Retrofitting Coverage'!Q7*'Dataset lengths'!$Q$2+V8*'Retrofitting Coverage'!R7*'Dataset lengths'!$R$2)/('Retrofitting Coverage'!B7*'Dataset lengths'!$B$2+'Retrofitting Coverage'!C7*'Dataset lengths'!$C$2+'Retrofitting Coverage'!D7*'Dataset lengths'!$D$2+'Retrofitting Coverage'!G7*'Dataset lengths'!$G$2+'Retrofitting Coverage'!H7*'Dataset lengths'!$H$2+'Retrofitting Coverage'!M7*'Dataset lengths'!$M$2+'Retrofitting Coverage'!N7*'Dataset lengths'!$N$2+'Retrofitting Coverage'!O7*'Dataset lengths'!$O$2+'Retrofitting Coverage'!P7*'Dataset lengths'!$P$2+'Retrofitting Coverage'!Q7*'Dataset lengths'!$Q$2+'Retrofitting Coverage'!R7*'Dataset lengths'!$R$2)</f>
        <v>0.5893737069</v>
      </c>
      <c r="F8" s="68">
        <v>0.536165999233315</v>
      </c>
      <c r="G8" s="68">
        <v>0.733885015018567</v>
      </c>
      <c r="H8" s="68">
        <v>0.752892897503376</v>
      </c>
      <c r="I8" s="68">
        <v>0.832375225187538</v>
      </c>
      <c r="J8" s="68">
        <v>0.836024172441937</v>
      </c>
      <c r="K8" s="68">
        <v>0.833772665923278</v>
      </c>
      <c r="L8" s="68">
        <v>0.765232090204062</v>
      </c>
      <c r="M8" s="68">
        <v>0.692523070230798</v>
      </c>
      <c r="N8" s="68">
        <v>0.833983190341777</v>
      </c>
      <c r="O8" s="68">
        <v>0.753388694737801</v>
      </c>
      <c r="P8" s="68">
        <v>0.716408574665223</v>
      </c>
      <c r="Q8" s="68">
        <v>0.828162738539845</v>
      </c>
      <c r="R8" s="68">
        <v>0.328906021221868</v>
      </c>
      <c r="S8" s="68">
        <v>0.826972339388483</v>
      </c>
      <c r="T8" s="68">
        <v>0.641291275798681</v>
      </c>
      <c r="U8" s="68">
        <v>0.41724351126698</v>
      </c>
      <c r="V8" s="68">
        <v>0.439672042170477</v>
      </c>
    </row>
    <row r="9">
      <c r="A9" s="67" t="s">
        <v>223</v>
      </c>
      <c r="B9" s="75">
        <f t="shared" ref="B9:B11" si="6">D9-0.654</f>
        <v>0.02813466698</v>
      </c>
      <c r="C9" s="75">
        <f t="shared" ref="C9:C14" si="7">E9-0.606</f>
        <v>0.04166999097</v>
      </c>
      <c r="D9" s="7">
        <f t="shared" si="3"/>
        <v>0.682134667</v>
      </c>
      <c r="E9" s="7">
        <f>(F9*'Retrofitting Coverage'!B8*'Dataset lengths'!$B$2+G9*'Retrofitting Coverage'!C8*'Dataset lengths'!$C$2+H9*'Retrofitting Coverage'!D8*'Dataset lengths'!$D$2+K9*'Retrofitting Coverage'!G8*'Dataset lengths'!$G$2+L9*'Retrofitting Coverage'!H8*'Dataset lengths'!$H$2+Q9*'Retrofitting Coverage'!M8*'Dataset lengths'!$M$2+R9*'Retrofitting Coverage'!N8*'Dataset lengths'!$N$2+S9*'Retrofitting Coverage'!O8*'Dataset lengths'!$O$2+T9*'Retrofitting Coverage'!P8*'Dataset lengths'!$P$2+U9*'Retrofitting Coverage'!Q8*'Dataset lengths'!$Q$2+V9*'Retrofitting Coverage'!R8*'Dataset lengths'!$R$2)/('Retrofitting Coverage'!B8*'Dataset lengths'!$B$2+'Retrofitting Coverage'!C8*'Dataset lengths'!$C$2+'Retrofitting Coverage'!D8*'Dataset lengths'!$D$2+'Retrofitting Coverage'!G8*'Dataset lengths'!$G$2+'Retrofitting Coverage'!H8*'Dataset lengths'!$H$2+'Retrofitting Coverage'!M8*'Dataset lengths'!$M$2+'Retrofitting Coverage'!N8*'Dataset lengths'!$N$2+'Retrofitting Coverage'!O8*'Dataset lengths'!$O$2+'Retrofitting Coverage'!P8*'Dataset lengths'!$P$2+'Retrofitting Coverage'!Q8*'Dataset lengths'!$Q$2+'Retrofitting Coverage'!R8*'Dataset lengths'!$R$2)</f>
        <v>0.647669991</v>
      </c>
      <c r="F9" s="68">
        <v>0.621185573305975</v>
      </c>
      <c r="G9" s="68">
        <v>0.674803319195378</v>
      </c>
      <c r="H9" s="68">
        <v>0.742346749129234</v>
      </c>
      <c r="I9" s="68">
        <v>0.793373166041661</v>
      </c>
      <c r="J9" s="68">
        <v>0.805174225353174</v>
      </c>
      <c r="K9" s="68">
        <v>0.797637879504795</v>
      </c>
      <c r="L9" s="68">
        <v>0.74086931243499</v>
      </c>
      <c r="M9" s="68">
        <v>0.657795943753015</v>
      </c>
      <c r="N9" s="68">
        <v>0.826768779303636</v>
      </c>
      <c r="O9" s="68">
        <v>0.762305142007116</v>
      </c>
      <c r="P9" s="68">
        <v>0.65120810837159</v>
      </c>
      <c r="Q9" s="68">
        <v>0.84689272737495</v>
      </c>
      <c r="R9" s="68">
        <v>0.359265463191499</v>
      </c>
      <c r="S9" s="68">
        <v>0.837876980031658</v>
      </c>
      <c r="T9" s="68">
        <v>0.829442593525705</v>
      </c>
      <c r="U9" s="68">
        <v>0.595400826380907</v>
      </c>
      <c r="V9" s="68">
        <v>0.457759912652883</v>
      </c>
    </row>
    <row r="10">
      <c r="A10" s="67" t="s">
        <v>224</v>
      </c>
      <c r="B10" s="75">
        <f t="shared" si="6"/>
        <v>-0.0103681439</v>
      </c>
      <c r="C10" s="75">
        <f t="shared" si="7"/>
        <v>-0.0005861720988</v>
      </c>
      <c r="D10" s="7">
        <f t="shared" si="3"/>
        <v>0.6436318561</v>
      </c>
      <c r="E10" s="7">
        <f>(F10*'Retrofitting Coverage'!B9*'Dataset lengths'!$B$2+G10*'Retrofitting Coverage'!C9*'Dataset lengths'!$C$2+H10*'Retrofitting Coverage'!D9*'Dataset lengths'!$D$2+K10*'Retrofitting Coverage'!G9*'Dataset lengths'!$G$2+L10*'Retrofitting Coverage'!H9*'Dataset lengths'!$H$2+Q10*'Retrofitting Coverage'!M9*'Dataset lengths'!$M$2+R10*'Retrofitting Coverage'!N9*'Dataset lengths'!$N$2+S10*'Retrofitting Coverage'!O9*'Dataset lengths'!$O$2+T10*'Retrofitting Coverage'!P9*'Dataset lengths'!$P$2+U10*'Retrofitting Coverage'!Q9*'Dataset lengths'!$Q$2+V10*'Retrofitting Coverage'!R9*'Dataset lengths'!$R$2)/('Retrofitting Coverage'!B9*'Dataset lengths'!$B$2+'Retrofitting Coverage'!C9*'Dataset lengths'!$C$2+'Retrofitting Coverage'!D9*'Dataset lengths'!$D$2+'Retrofitting Coverage'!G9*'Dataset lengths'!$G$2+'Retrofitting Coverage'!H9*'Dataset lengths'!$H$2+'Retrofitting Coverage'!M9*'Dataset lengths'!$M$2+'Retrofitting Coverage'!N9*'Dataset lengths'!$N$2+'Retrofitting Coverage'!O9*'Dataset lengths'!$O$2+'Retrofitting Coverage'!P9*'Dataset lengths'!$P$2+'Retrofitting Coverage'!Q9*'Dataset lengths'!$Q$2+'Retrofitting Coverage'!R9*'Dataset lengths'!$R$2)</f>
        <v>0.6054138279</v>
      </c>
      <c r="F10" s="68">
        <v>0.54639355307439</v>
      </c>
      <c r="G10" s="68">
        <v>0.653712939218179</v>
      </c>
      <c r="H10" s="68">
        <v>0.645516500579782</v>
      </c>
      <c r="I10" s="68">
        <v>0.763132144461914</v>
      </c>
      <c r="J10" s="68">
        <v>0.770392918130501</v>
      </c>
      <c r="K10" s="68">
        <v>0.765717012956027</v>
      </c>
      <c r="L10" s="68">
        <v>0.738259701725763</v>
      </c>
      <c r="M10" s="68">
        <v>0.650357389437024</v>
      </c>
      <c r="N10" s="68">
        <v>0.816449259358743</v>
      </c>
      <c r="O10" s="68">
        <v>0.738797687735084</v>
      </c>
      <c r="P10" s="68">
        <v>0.657168016630944</v>
      </c>
      <c r="Q10" s="68">
        <v>0.840336138517854</v>
      </c>
      <c r="R10" s="68">
        <v>0.24835374984855</v>
      </c>
      <c r="S10" s="68">
        <v>0.851007057540786</v>
      </c>
      <c r="T10" s="68">
        <v>0.832728040138627</v>
      </c>
      <c r="U10" s="68">
        <v>0.579833121827521</v>
      </c>
      <c r="V10" s="68">
        <v>0.37809260166896</v>
      </c>
    </row>
    <row r="11">
      <c r="A11" s="67" t="s">
        <v>225</v>
      </c>
      <c r="B11" s="75">
        <f t="shared" si="6"/>
        <v>0.00007964633834</v>
      </c>
      <c r="C11" s="75">
        <f t="shared" si="7"/>
        <v>0.001043331985</v>
      </c>
      <c r="D11" s="7">
        <f t="shared" si="3"/>
        <v>0.6540796463</v>
      </c>
      <c r="E11" s="7">
        <f>(F11*'Retrofitting Coverage'!B10*'Dataset lengths'!$B$2+G11*'Retrofitting Coverage'!C10*'Dataset lengths'!$C$2+H11*'Retrofitting Coverage'!D10*'Dataset lengths'!$D$2+K11*'Retrofitting Coverage'!G10*'Dataset lengths'!$G$2+L11*'Retrofitting Coverage'!H10*'Dataset lengths'!$H$2+Q11*'Retrofitting Coverage'!M10*'Dataset lengths'!$M$2+R11*'Retrofitting Coverage'!N10*'Dataset lengths'!$N$2+S11*'Retrofitting Coverage'!O10*'Dataset lengths'!$O$2+T11*'Retrofitting Coverage'!P10*'Dataset lengths'!$P$2+U11*'Retrofitting Coverage'!Q10*'Dataset lengths'!$Q$2+V11*'Retrofitting Coverage'!R10*'Dataset lengths'!$R$2)/('Retrofitting Coverage'!B10*'Dataset lengths'!$B$2+'Retrofitting Coverage'!C10*'Dataset lengths'!$C$2+'Retrofitting Coverage'!D10*'Dataset lengths'!$D$2+'Retrofitting Coverage'!G10*'Dataset lengths'!$G$2+'Retrofitting Coverage'!H10*'Dataset lengths'!$H$2+'Retrofitting Coverage'!M10*'Dataset lengths'!$M$2+'Retrofitting Coverage'!N10*'Dataset lengths'!$N$2+'Retrofitting Coverage'!O10*'Dataset lengths'!$O$2+'Retrofitting Coverage'!P10*'Dataset lengths'!$P$2+'Retrofitting Coverage'!Q10*'Dataset lengths'!$Q$2+'Retrofitting Coverage'!R10*'Dataset lengths'!$R$2)</f>
        <v>0.607043332</v>
      </c>
      <c r="F11" s="68">
        <v>0.585829436117895</v>
      </c>
      <c r="G11" s="68">
        <v>0.656104260208505</v>
      </c>
      <c r="H11" s="68">
        <v>0.683041886568107</v>
      </c>
      <c r="I11" s="68">
        <v>0.773859566087666</v>
      </c>
      <c r="J11" s="68">
        <v>0.782419214264712</v>
      </c>
      <c r="K11" s="68">
        <v>0.776822930833501</v>
      </c>
      <c r="L11" s="68">
        <v>0.745329290049798</v>
      </c>
      <c r="M11" s="68">
        <v>0.651538469435783</v>
      </c>
      <c r="N11" s="68">
        <v>0.833045704238491</v>
      </c>
      <c r="O11" s="68">
        <v>0.759795401682157</v>
      </c>
      <c r="P11" s="68">
        <v>0.66109378554983</v>
      </c>
      <c r="Q11" s="68">
        <v>0.86319677833293</v>
      </c>
      <c r="R11" s="68">
        <v>0.26159477832815</v>
      </c>
      <c r="S11" s="68">
        <v>0.892177639560934</v>
      </c>
      <c r="T11" s="68">
        <v>0.830802183006656</v>
      </c>
      <c r="U11" s="68">
        <v>0.590419547206215</v>
      </c>
      <c r="V11" s="68">
        <v>0.309557379508995</v>
      </c>
    </row>
    <row r="12">
      <c r="A12" s="76" t="s">
        <v>226</v>
      </c>
      <c r="B12" s="75">
        <f t="shared" ref="B12:B14" si="8">D12-0.63</f>
        <v>0.03694363595</v>
      </c>
      <c r="C12" s="75">
        <f t="shared" si="7"/>
        <v>0.01558651563</v>
      </c>
      <c r="D12" s="7">
        <f t="shared" si="3"/>
        <v>0.666943636</v>
      </c>
      <c r="E12" s="7">
        <f>(F12*'Retrofitting Coverage'!B11*'Dataset lengths'!$B$2+G12*'Retrofitting Coverage'!C11*'Dataset lengths'!$C$2+H12*'Retrofitting Coverage'!D11*'Dataset lengths'!$D$2+K12*'Retrofitting Coverage'!G11*'Dataset lengths'!$G$2+L12*'Retrofitting Coverage'!H11*'Dataset lengths'!$H$2+Q12*'Retrofitting Coverage'!M11*'Dataset lengths'!$M$2+R12*'Retrofitting Coverage'!N11*'Dataset lengths'!$N$2+S12*'Retrofitting Coverage'!O11*'Dataset lengths'!$O$2+T12*'Retrofitting Coverage'!P11*'Dataset lengths'!$P$2+U12*'Retrofitting Coverage'!Q11*'Dataset lengths'!$Q$2+V12*'Retrofitting Coverage'!R11*'Dataset lengths'!$R$2)/('Retrofitting Coverage'!B11*'Dataset lengths'!$B$2+'Retrofitting Coverage'!C11*'Dataset lengths'!$C$2+'Retrofitting Coverage'!D11*'Dataset lengths'!$D$2+'Retrofitting Coverage'!G11*'Dataset lengths'!$G$2+'Retrofitting Coverage'!H11*'Dataset lengths'!$H$2+'Retrofitting Coverage'!M11*'Dataset lengths'!$M$2+'Retrofitting Coverage'!N11*'Dataset lengths'!$N$2+'Retrofitting Coverage'!O11*'Dataset lengths'!$O$2+'Retrofitting Coverage'!P11*'Dataset lengths'!$P$2+'Retrofitting Coverage'!Q11*'Dataset lengths'!$Q$2+'Retrofitting Coverage'!R11*'Dataset lengths'!$R$2)</f>
        <v>0.6215865156</v>
      </c>
      <c r="F12" s="68">
        <v>0.567292992406307</v>
      </c>
      <c r="G12" s="68">
        <v>0.747314080756194</v>
      </c>
      <c r="H12" s="68">
        <v>0.763664680175014</v>
      </c>
      <c r="I12" s="68">
        <v>0.821062937052465</v>
      </c>
      <c r="J12" s="68">
        <v>0.829104875852746</v>
      </c>
      <c r="K12" s="68">
        <v>0.823764663860768</v>
      </c>
      <c r="L12" s="68">
        <v>0.741064784294606</v>
      </c>
      <c r="M12" s="68">
        <v>0.660748643749911</v>
      </c>
      <c r="N12" s="68">
        <v>0.825579527613316</v>
      </c>
      <c r="O12" s="68">
        <v>0.727956212673127</v>
      </c>
      <c r="P12" s="68">
        <v>0.70414073430655</v>
      </c>
      <c r="Q12" s="68">
        <v>0.772322456773574</v>
      </c>
      <c r="R12" s="68">
        <v>0.493871860244452</v>
      </c>
      <c r="S12" s="68">
        <v>0.780460708890046</v>
      </c>
      <c r="T12" s="68">
        <v>0.634077518331341</v>
      </c>
      <c r="U12" s="68">
        <v>0.436853531136622</v>
      </c>
      <c r="V12" s="68">
        <v>0.575692718610727</v>
      </c>
    </row>
    <row r="13">
      <c r="A13" s="76" t="s">
        <v>227</v>
      </c>
      <c r="B13" s="75">
        <f t="shared" si="8"/>
        <v>0.002883753235</v>
      </c>
      <c r="C13" s="75">
        <f t="shared" si="7"/>
        <v>-0.006209545277</v>
      </c>
      <c r="D13" s="7">
        <f t="shared" si="3"/>
        <v>0.6328837532</v>
      </c>
      <c r="E13" s="7">
        <f>(F13*'Retrofitting Coverage'!B12*'Dataset lengths'!$B$2+G13*'Retrofitting Coverage'!C12*'Dataset lengths'!$C$2+H13*'Retrofitting Coverage'!D12*'Dataset lengths'!$D$2+K13*'Retrofitting Coverage'!G12*'Dataset lengths'!$G$2+L13*'Retrofitting Coverage'!H12*'Dataset lengths'!$H$2+Q13*'Retrofitting Coverage'!M12*'Dataset lengths'!$M$2+R13*'Retrofitting Coverage'!N12*'Dataset lengths'!$N$2+S13*'Retrofitting Coverage'!O12*'Dataset lengths'!$O$2+T13*'Retrofitting Coverage'!P12*'Dataset lengths'!$P$2+U13*'Retrofitting Coverage'!Q12*'Dataset lengths'!$Q$2+V13*'Retrofitting Coverage'!R12*'Dataset lengths'!$R$2)/('Retrofitting Coverage'!B12*'Dataset lengths'!$B$2+'Retrofitting Coverage'!C12*'Dataset lengths'!$C$2+'Retrofitting Coverage'!D12*'Dataset lengths'!$D$2+'Retrofitting Coverage'!G12*'Dataset lengths'!$G$2+'Retrofitting Coverage'!H12*'Dataset lengths'!$H$2+'Retrofitting Coverage'!M12*'Dataset lengths'!$M$2+'Retrofitting Coverage'!N12*'Dataset lengths'!$N$2+'Retrofitting Coverage'!O12*'Dataset lengths'!$O$2+'Retrofitting Coverage'!P12*'Dataset lengths'!$P$2+'Retrofitting Coverage'!Q12*'Dataset lengths'!$Q$2+'Retrofitting Coverage'!R12*'Dataset lengths'!$R$2)</f>
        <v>0.5997904547</v>
      </c>
      <c r="F13" s="68">
        <v>0.520372612533382</v>
      </c>
      <c r="G13" s="68">
        <v>0.710597493072122</v>
      </c>
      <c r="H13" s="68">
        <v>0.70344964800177</v>
      </c>
      <c r="I13" s="68">
        <v>0.800440781859874</v>
      </c>
      <c r="J13" s="68">
        <v>0.806883594829593</v>
      </c>
      <c r="K13" s="68">
        <v>0.802021565084872</v>
      </c>
      <c r="L13" s="68">
        <v>0.699921981864781</v>
      </c>
      <c r="M13" s="68">
        <v>0.615278188635802</v>
      </c>
      <c r="N13" s="68">
        <v>0.782905619251498</v>
      </c>
      <c r="O13" s="68">
        <v>0.686733141447743</v>
      </c>
      <c r="P13" s="68">
        <v>0.659355166452777</v>
      </c>
      <c r="Q13" s="68">
        <v>0.76388631244411</v>
      </c>
      <c r="R13" s="68">
        <v>0.322902912167857</v>
      </c>
      <c r="S13" s="68">
        <v>0.777122553591115</v>
      </c>
      <c r="T13" s="68">
        <v>0.678314784923814</v>
      </c>
      <c r="U13" s="68">
        <v>0.44746445197405</v>
      </c>
      <c r="V13" s="68">
        <v>0.53566696993016</v>
      </c>
    </row>
    <row r="14">
      <c r="A14" s="76" t="s">
        <v>228</v>
      </c>
      <c r="B14" s="75">
        <f t="shared" si="8"/>
        <v>0.009030735942</v>
      </c>
      <c r="C14" s="75">
        <f t="shared" si="7"/>
        <v>-0.01845437906</v>
      </c>
      <c r="D14" s="7">
        <f t="shared" si="3"/>
        <v>0.6390307359</v>
      </c>
      <c r="E14" s="7">
        <f>(F14*'Retrofitting Coverage'!B13*'Dataset lengths'!$B$2+G14*'Retrofitting Coverage'!C13*'Dataset lengths'!$C$2+H14*'Retrofitting Coverage'!D13*'Dataset lengths'!$D$2+K14*'Retrofitting Coverage'!G13*'Dataset lengths'!$G$2+L14*'Retrofitting Coverage'!H13*'Dataset lengths'!$H$2+Q14*'Retrofitting Coverage'!M13*'Dataset lengths'!$M$2+R14*'Retrofitting Coverage'!N13*'Dataset lengths'!$N$2+S14*'Retrofitting Coverage'!O13*'Dataset lengths'!$O$2+T14*'Retrofitting Coverage'!P13*'Dataset lengths'!$P$2+U14*'Retrofitting Coverage'!Q13*'Dataset lengths'!$Q$2+V14*'Retrofitting Coverage'!R13*'Dataset lengths'!$R$2)/('Retrofitting Coverage'!B13*'Dataset lengths'!$B$2+'Retrofitting Coverage'!C13*'Dataset lengths'!$C$2+'Retrofitting Coverage'!D13*'Dataset lengths'!$D$2+'Retrofitting Coverage'!G13*'Dataset lengths'!$G$2+'Retrofitting Coverage'!H13*'Dataset lengths'!$H$2+'Retrofitting Coverage'!M13*'Dataset lengths'!$M$2+'Retrofitting Coverage'!N13*'Dataset lengths'!$N$2+'Retrofitting Coverage'!O13*'Dataset lengths'!$O$2+'Retrofitting Coverage'!P13*'Dataset lengths'!$P$2+'Retrofitting Coverage'!Q13*'Dataset lengths'!$Q$2+'Retrofitting Coverage'!R13*'Dataset lengths'!$R$2)</f>
        <v>0.5875456209</v>
      </c>
      <c r="F14" s="68">
        <v>0.551827859383708</v>
      </c>
      <c r="G14" s="68">
        <v>0.730520006806195</v>
      </c>
      <c r="H14" s="68">
        <v>0.75457453087429</v>
      </c>
      <c r="I14" s="68">
        <v>0.811676742938265</v>
      </c>
      <c r="J14" s="68">
        <v>0.814612477448959</v>
      </c>
      <c r="K14" s="68">
        <v>0.81250061169404</v>
      </c>
      <c r="L14" s="68">
        <v>0.716010693626347</v>
      </c>
      <c r="M14" s="68">
        <v>0.62028109353213</v>
      </c>
      <c r="N14" s="68">
        <v>0.820727839776571</v>
      </c>
      <c r="O14" s="68">
        <v>0.714035363300572</v>
      </c>
      <c r="P14" s="68">
        <v>0.656915999367524</v>
      </c>
      <c r="Q14" s="68">
        <v>0.827222960803661</v>
      </c>
      <c r="R14" s="68">
        <v>0.312308480510728</v>
      </c>
      <c r="S14" s="68">
        <v>0.836764261598681</v>
      </c>
      <c r="T14" s="68">
        <v>0.618982518822513</v>
      </c>
      <c r="U14" s="68">
        <v>0.433911990711317</v>
      </c>
      <c r="V14" s="68">
        <v>0.43471418053149</v>
      </c>
    </row>
    <row r="15">
      <c r="A15" s="77" t="s">
        <v>229</v>
      </c>
      <c r="B15" s="75">
        <f t="shared" ref="B15:B17" si="9">D15-0.599</f>
        <v>0.04017263441</v>
      </c>
      <c r="C15" s="75">
        <f t="shared" ref="C15:C17" si="10">E15-0.529</f>
        <v>0.05127715074</v>
      </c>
      <c r="D15" s="7">
        <f t="shared" si="3"/>
        <v>0.6391726344</v>
      </c>
      <c r="E15" s="7">
        <f>(F15*'Retrofitting Coverage'!B14*'Dataset lengths'!$B$2+G15*'Retrofitting Coverage'!C14*'Dataset lengths'!$C$2+H15*'Retrofitting Coverage'!D14*'Dataset lengths'!$D$2+K15*'Retrofitting Coverage'!G14*'Dataset lengths'!$G$2+L15*'Retrofitting Coverage'!H14*'Dataset lengths'!$H$2+Q15*'Retrofitting Coverage'!M14*'Dataset lengths'!$M$2+R15*'Retrofitting Coverage'!N14*'Dataset lengths'!$N$2+S15*'Retrofitting Coverage'!O14*'Dataset lengths'!$O$2+T15*'Retrofitting Coverage'!P14*'Dataset lengths'!$P$2+U15*'Retrofitting Coverage'!Q14*'Dataset lengths'!$Q$2+V15*'Retrofitting Coverage'!R14*'Dataset lengths'!$R$2)/('Retrofitting Coverage'!B14*'Dataset lengths'!$B$2+'Retrofitting Coverage'!C14*'Dataset lengths'!$C$2+'Retrofitting Coverage'!D14*'Dataset lengths'!$D$2+'Retrofitting Coverage'!G14*'Dataset lengths'!$G$2+'Retrofitting Coverage'!H14*'Dataset lengths'!$H$2+'Retrofitting Coverage'!M14*'Dataset lengths'!$M$2+'Retrofitting Coverage'!N14*'Dataset lengths'!$N$2+'Retrofitting Coverage'!O14*'Dataset lengths'!$O$2+'Retrofitting Coverage'!P14*'Dataset lengths'!$P$2+'Retrofitting Coverage'!Q14*'Dataset lengths'!$Q$2+'Retrofitting Coverage'!R14*'Dataset lengths'!$R$2)</f>
        <v>0.5802771507</v>
      </c>
      <c r="F15" s="68">
        <v>0.539569284059282</v>
      </c>
      <c r="G15" s="68">
        <v>0.699146687479865</v>
      </c>
      <c r="H15" s="68">
        <v>0.740367804769278</v>
      </c>
      <c r="I15" s="68">
        <v>0.791989788685648</v>
      </c>
      <c r="J15" s="68">
        <v>0.797905896934282</v>
      </c>
      <c r="K15" s="68">
        <v>0.794290529048735</v>
      </c>
      <c r="L15" s="68">
        <v>0.779855513259417</v>
      </c>
      <c r="M15" s="68">
        <v>0.709588363901749</v>
      </c>
      <c r="N15" s="68">
        <v>0.81536544795701</v>
      </c>
      <c r="O15" s="68">
        <v>0.779156255617558</v>
      </c>
      <c r="P15" s="68">
        <v>0.706877671789358</v>
      </c>
      <c r="Q15" s="68">
        <v>0.817737762257062</v>
      </c>
      <c r="R15" s="68">
        <v>0.385389545808452</v>
      </c>
      <c r="S15" s="68">
        <v>0.812952087132973</v>
      </c>
      <c r="T15" s="68">
        <v>0.570447636385827</v>
      </c>
      <c r="U15" s="68">
        <v>0.384039582128982</v>
      </c>
      <c r="V15" s="68">
        <v>0.507102546148203</v>
      </c>
    </row>
    <row r="16">
      <c r="A16" s="77" t="s">
        <v>230</v>
      </c>
      <c r="B16" s="75">
        <f t="shared" si="9"/>
        <v>-0.02387983804</v>
      </c>
      <c r="C16" s="75">
        <f t="shared" si="10"/>
        <v>0.005949259553</v>
      </c>
      <c r="D16" s="7">
        <f t="shared" si="3"/>
        <v>0.575120162</v>
      </c>
      <c r="E16" s="7">
        <f>(F16*'Retrofitting Coverage'!B15*'Dataset lengths'!$B$2+G16*'Retrofitting Coverage'!C15*'Dataset lengths'!$C$2+H16*'Retrofitting Coverage'!D15*'Dataset lengths'!$D$2+K16*'Retrofitting Coverage'!G15*'Dataset lengths'!$G$2+L16*'Retrofitting Coverage'!H15*'Dataset lengths'!$H$2+Q16*'Retrofitting Coverage'!M15*'Dataset lengths'!$M$2+R16*'Retrofitting Coverage'!N15*'Dataset lengths'!$N$2+S16*'Retrofitting Coverage'!O15*'Dataset lengths'!$O$2+T16*'Retrofitting Coverage'!P15*'Dataset lengths'!$P$2+U16*'Retrofitting Coverage'!Q15*'Dataset lengths'!$Q$2+V16*'Retrofitting Coverage'!R15*'Dataset lengths'!$R$2)/('Retrofitting Coverage'!B15*'Dataset lengths'!$B$2+'Retrofitting Coverage'!C15*'Dataset lengths'!$C$2+'Retrofitting Coverage'!D15*'Dataset lengths'!$D$2+'Retrofitting Coverage'!G15*'Dataset lengths'!$G$2+'Retrofitting Coverage'!H15*'Dataset lengths'!$H$2+'Retrofitting Coverage'!M15*'Dataset lengths'!$M$2+'Retrofitting Coverage'!N15*'Dataset lengths'!$N$2+'Retrofitting Coverage'!O15*'Dataset lengths'!$O$2+'Retrofitting Coverage'!P15*'Dataset lengths'!$P$2+'Retrofitting Coverage'!Q15*'Dataset lengths'!$Q$2+'Retrofitting Coverage'!R15*'Dataset lengths'!$R$2)</f>
        <v>0.5349492596</v>
      </c>
      <c r="F16" s="68">
        <v>0.460151079989158</v>
      </c>
      <c r="G16" s="68">
        <v>0.632469033864942</v>
      </c>
      <c r="H16" s="68">
        <v>0.627661725436834</v>
      </c>
      <c r="I16" s="68">
        <v>0.733292250014686</v>
      </c>
      <c r="J16" s="68">
        <v>0.734495744990638</v>
      </c>
      <c r="K16" s="68">
        <v>0.733777403501932</v>
      </c>
      <c r="L16" s="68">
        <v>0.69497448406416</v>
      </c>
      <c r="M16" s="68">
        <v>0.593479951211096</v>
      </c>
      <c r="N16" s="68">
        <v>0.731649445223409</v>
      </c>
      <c r="O16" s="68">
        <v>0.711339654233242</v>
      </c>
      <c r="P16" s="68">
        <v>0.603310577345394</v>
      </c>
      <c r="Q16" s="68">
        <v>0.781130141138273</v>
      </c>
      <c r="R16" s="68">
        <v>0.176284263731452</v>
      </c>
      <c r="S16" s="68">
        <v>0.771113874053039</v>
      </c>
      <c r="T16" s="68">
        <v>0.599595374654505</v>
      </c>
      <c r="U16" s="68">
        <v>0.3840890550986</v>
      </c>
      <c r="V16" s="68">
        <v>0.465075345988877</v>
      </c>
    </row>
    <row r="17">
      <c r="A17" s="77" t="s">
        <v>231</v>
      </c>
      <c r="B17" s="75">
        <f t="shared" si="9"/>
        <v>-0.01899211891</v>
      </c>
      <c r="C17" s="75">
        <f t="shared" si="10"/>
        <v>-0.00559435967</v>
      </c>
      <c r="D17" s="7">
        <f t="shared" si="3"/>
        <v>0.5800078811</v>
      </c>
      <c r="E17" s="7">
        <f>(F17*'Retrofitting Coverage'!B16*'Dataset lengths'!$B$2+G17*'Retrofitting Coverage'!C16*'Dataset lengths'!$C$2+H17*'Retrofitting Coverage'!D16*'Dataset lengths'!$D$2+K17*'Retrofitting Coverage'!G16*'Dataset lengths'!$G$2+L17*'Retrofitting Coverage'!H16*'Dataset lengths'!$H$2+Q17*'Retrofitting Coverage'!M16*'Dataset lengths'!$M$2+R17*'Retrofitting Coverage'!N16*'Dataset lengths'!$N$2+S17*'Retrofitting Coverage'!O16*'Dataset lengths'!$O$2+T17*'Retrofitting Coverage'!P16*'Dataset lengths'!$P$2+U17*'Retrofitting Coverage'!Q16*'Dataset lengths'!$Q$2+V17*'Retrofitting Coverage'!R16*'Dataset lengths'!$R$2)/('Retrofitting Coverage'!B16*'Dataset lengths'!$B$2+'Retrofitting Coverage'!C16*'Dataset lengths'!$C$2+'Retrofitting Coverage'!D16*'Dataset lengths'!$D$2+'Retrofitting Coverage'!G16*'Dataset lengths'!$G$2+'Retrofitting Coverage'!H16*'Dataset lengths'!$H$2+'Retrofitting Coverage'!M16*'Dataset lengths'!$M$2+'Retrofitting Coverage'!N16*'Dataset lengths'!$N$2+'Retrofitting Coverage'!O16*'Dataset lengths'!$O$2+'Retrofitting Coverage'!P16*'Dataset lengths'!$P$2+'Retrofitting Coverage'!Q16*'Dataset lengths'!$Q$2+'Retrofitting Coverage'!R16*'Dataset lengths'!$R$2)</f>
        <v>0.5234056403</v>
      </c>
      <c r="F17" s="68">
        <v>0.504039151521742</v>
      </c>
      <c r="G17" s="68">
        <v>0.640456983474199</v>
      </c>
      <c r="H17" s="68">
        <v>0.680097591362268</v>
      </c>
      <c r="I17" s="68">
        <v>0.756145916712624</v>
      </c>
      <c r="J17" s="68">
        <v>0.744100929528076</v>
      </c>
      <c r="K17" s="68">
        <v>0.75258606101804</v>
      </c>
      <c r="L17" s="68">
        <v>0.730808308980885</v>
      </c>
      <c r="M17" s="68">
        <v>0.655393289584112</v>
      </c>
      <c r="N17" s="68">
        <v>0.781154019355382</v>
      </c>
      <c r="O17" s="68">
        <v>0.746757484987342</v>
      </c>
      <c r="P17" s="68">
        <v>0.636153077087702</v>
      </c>
      <c r="Q17" s="68">
        <v>0.8169728268904</v>
      </c>
      <c r="R17" s="68">
        <v>0.165840663960102</v>
      </c>
      <c r="S17" s="68">
        <v>0.825859620955506</v>
      </c>
      <c r="T17" s="68">
        <v>0.556304623072915</v>
      </c>
      <c r="U17" s="68">
        <v>0.373599821919633</v>
      </c>
      <c r="V17" s="68">
        <v>0.333521038783761</v>
      </c>
    </row>
    <row r="18">
      <c r="A18" s="74" t="s">
        <v>232</v>
      </c>
      <c r="B18" s="75">
        <f t="shared" ref="B18:B20" si="11">D18-0.63</f>
        <v>0.05046103611</v>
      </c>
      <c r="C18" s="75">
        <f t="shared" ref="C18:C20" si="12">E18-0.61</f>
        <v>0.05459185119</v>
      </c>
      <c r="D18" s="7">
        <f t="shared" si="3"/>
        <v>0.6804610361</v>
      </c>
      <c r="E18" s="7">
        <f>(F18*'Retrofitting Coverage'!B17*'Dataset lengths'!$B$2+G18*'Retrofitting Coverage'!C17*'Dataset lengths'!$C$2+H18*'Retrofitting Coverage'!D17*'Dataset lengths'!$D$2+K18*'Retrofitting Coverage'!G17*'Dataset lengths'!$G$2+L18*'Retrofitting Coverage'!H17*'Dataset lengths'!$H$2+Q18*'Retrofitting Coverage'!M17*'Dataset lengths'!$M$2+R18*'Retrofitting Coverage'!N17*'Dataset lengths'!$N$2+S18*'Retrofitting Coverage'!O17*'Dataset lengths'!$O$2+T18*'Retrofitting Coverage'!P17*'Dataset lengths'!$P$2+U18*'Retrofitting Coverage'!Q17*'Dataset lengths'!$Q$2+V18*'Retrofitting Coverage'!R17*'Dataset lengths'!$R$2)/('Retrofitting Coverage'!B17*'Dataset lengths'!$B$2+'Retrofitting Coverage'!C17*'Dataset lengths'!$C$2+'Retrofitting Coverage'!D17*'Dataset lengths'!$D$2+'Retrofitting Coverage'!G17*'Dataset lengths'!$G$2+'Retrofitting Coverage'!H17*'Dataset lengths'!$H$2+'Retrofitting Coverage'!M17*'Dataset lengths'!$M$2+'Retrofitting Coverage'!N17*'Dataset lengths'!$N$2+'Retrofitting Coverage'!O17*'Dataset lengths'!$O$2+'Retrofitting Coverage'!P17*'Dataset lengths'!$P$2+'Retrofitting Coverage'!Q17*'Dataset lengths'!$Q$2+'Retrofitting Coverage'!R17*'Dataset lengths'!$R$2)</f>
        <v>0.6645918512</v>
      </c>
      <c r="F18" s="68">
        <v>0.621771349407533</v>
      </c>
      <c r="G18" s="68">
        <v>0.670275926068158</v>
      </c>
      <c r="H18" s="68">
        <v>0.744694330496644</v>
      </c>
      <c r="I18" s="68">
        <v>0.774258573561924</v>
      </c>
      <c r="J18" s="68">
        <v>0.794219518696283</v>
      </c>
      <c r="K18" s="68">
        <v>0.781129432156091</v>
      </c>
      <c r="L18" s="68">
        <v>0.733544049491198</v>
      </c>
      <c r="M18" s="68">
        <v>0.653594879518004</v>
      </c>
      <c r="N18" s="68">
        <v>0.797385929949085</v>
      </c>
      <c r="O18" s="68">
        <v>0.775847375712024</v>
      </c>
      <c r="P18" s="68">
        <v>0.625161241842941</v>
      </c>
      <c r="Q18" s="68">
        <v>0.825255984146532</v>
      </c>
      <c r="R18" s="68">
        <v>0.334330668647678</v>
      </c>
      <c r="S18" s="68">
        <v>0.843663115883138</v>
      </c>
      <c r="T18" s="68">
        <v>0.79859331671145</v>
      </c>
      <c r="U18" s="68">
        <v>0.602380057549713</v>
      </c>
      <c r="V18" s="68">
        <v>0.529433166698877</v>
      </c>
    </row>
    <row r="19">
      <c r="A19" s="74" t="s">
        <v>233</v>
      </c>
      <c r="B19" s="75">
        <f t="shared" si="11"/>
        <v>-0.01437195324</v>
      </c>
      <c r="C19" s="75">
        <f t="shared" si="12"/>
        <v>0.001715421799</v>
      </c>
      <c r="D19" s="7">
        <f t="shared" si="3"/>
        <v>0.6156280468</v>
      </c>
      <c r="E19" s="7">
        <f>(F19*'Retrofitting Coverage'!B18*'Dataset lengths'!$B$2+G19*'Retrofitting Coverage'!C18*'Dataset lengths'!$C$2+H19*'Retrofitting Coverage'!D18*'Dataset lengths'!$D$2+K19*'Retrofitting Coverage'!G18*'Dataset lengths'!$G$2+L19*'Retrofitting Coverage'!H18*'Dataset lengths'!$H$2+Q19*'Retrofitting Coverage'!M18*'Dataset lengths'!$M$2+R19*'Retrofitting Coverage'!N18*'Dataset lengths'!$N$2+S19*'Retrofitting Coverage'!O18*'Dataset lengths'!$O$2+T19*'Retrofitting Coverage'!P18*'Dataset lengths'!$P$2+U19*'Retrofitting Coverage'!Q18*'Dataset lengths'!$Q$2+V19*'Retrofitting Coverage'!R18*'Dataset lengths'!$R$2)/('Retrofitting Coverage'!B18*'Dataset lengths'!$B$2+'Retrofitting Coverage'!C18*'Dataset lengths'!$C$2+'Retrofitting Coverage'!D18*'Dataset lengths'!$D$2+'Retrofitting Coverage'!G18*'Dataset lengths'!$G$2+'Retrofitting Coverage'!H18*'Dataset lengths'!$H$2+'Retrofitting Coverage'!M18*'Dataset lengths'!$M$2+'Retrofitting Coverage'!N18*'Dataset lengths'!$N$2+'Retrofitting Coverage'!O18*'Dataset lengths'!$O$2+'Retrofitting Coverage'!P18*'Dataset lengths'!$P$2+'Retrofitting Coverage'!Q18*'Dataset lengths'!$Q$2+'Retrofitting Coverage'!R18*'Dataset lengths'!$R$2)</f>
        <v>0.6117154218</v>
      </c>
      <c r="F19" s="68">
        <v>0.521793652937722</v>
      </c>
      <c r="G19" s="68">
        <v>0.645427529635681</v>
      </c>
      <c r="H19" s="68">
        <v>0.639923383846671</v>
      </c>
      <c r="I19" s="68">
        <v>0.73630017076272</v>
      </c>
      <c r="J19" s="68">
        <v>0.742244332036206</v>
      </c>
      <c r="K19" s="68">
        <v>0.738133224501063</v>
      </c>
      <c r="L19" s="68">
        <v>0.679336766018284</v>
      </c>
      <c r="M19" s="68">
        <v>0.563754034320533</v>
      </c>
      <c r="N19" s="68">
        <v>0.764334673374981</v>
      </c>
      <c r="O19" s="68">
        <v>0.724370482398435</v>
      </c>
      <c r="P19" s="68">
        <v>0.555993804982659</v>
      </c>
      <c r="Q19" s="68">
        <v>0.796341427286737</v>
      </c>
      <c r="R19" s="68">
        <v>0.0667492738087368</v>
      </c>
      <c r="S19" s="68">
        <v>0.851007057540786</v>
      </c>
      <c r="T19" s="68">
        <v>0.798018842282879</v>
      </c>
      <c r="U19" s="68">
        <v>0.569195059024654</v>
      </c>
      <c r="V19" s="68">
        <v>0.465982297463937</v>
      </c>
    </row>
    <row r="20">
      <c r="A20" s="74" t="s">
        <v>234</v>
      </c>
      <c r="B20" s="75">
        <f t="shared" si="11"/>
        <v>-0.002758361184</v>
      </c>
      <c r="C20" s="75">
        <f t="shared" si="12"/>
        <v>0.006791254273</v>
      </c>
      <c r="D20" s="7">
        <f t="shared" si="3"/>
        <v>0.6272416388</v>
      </c>
      <c r="E20" s="7">
        <f>(F20*'Retrofitting Coverage'!B19*'Dataset lengths'!$B$2+G20*'Retrofitting Coverage'!C19*'Dataset lengths'!$C$2+H20*'Retrofitting Coverage'!D19*'Dataset lengths'!$D$2+K20*'Retrofitting Coverage'!G19*'Dataset lengths'!$G$2+L20*'Retrofitting Coverage'!H19*'Dataset lengths'!$H$2+Q20*'Retrofitting Coverage'!M19*'Dataset lengths'!$M$2+R20*'Retrofitting Coverage'!N19*'Dataset lengths'!$N$2+S20*'Retrofitting Coverage'!O19*'Dataset lengths'!$O$2+T20*'Retrofitting Coverage'!P19*'Dataset lengths'!$P$2+U20*'Retrofitting Coverage'!Q19*'Dataset lengths'!$Q$2+V20*'Retrofitting Coverage'!R19*'Dataset lengths'!$R$2)/('Retrofitting Coverage'!B19*'Dataset lengths'!$B$2+'Retrofitting Coverage'!C19*'Dataset lengths'!$C$2+'Retrofitting Coverage'!D19*'Dataset lengths'!$D$2+'Retrofitting Coverage'!G19*'Dataset lengths'!$G$2+'Retrofitting Coverage'!H19*'Dataset lengths'!$H$2+'Retrofitting Coverage'!M19*'Dataset lengths'!$M$2+'Retrofitting Coverage'!N19*'Dataset lengths'!$N$2+'Retrofitting Coverage'!O19*'Dataset lengths'!$O$2+'Retrofitting Coverage'!P19*'Dataset lengths'!$P$2+'Retrofitting Coverage'!Q19*'Dataset lengths'!$Q$2+'Retrofitting Coverage'!R19*'Dataset lengths'!$R$2)</f>
        <v>0.6167912543</v>
      </c>
      <c r="F20" s="68">
        <v>0.573198922651012</v>
      </c>
      <c r="G20" s="68">
        <v>0.651938002827669</v>
      </c>
      <c r="H20" s="68">
        <v>0.668842739663038</v>
      </c>
      <c r="I20" s="68">
        <v>0.763064072121758</v>
      </c>
      <c r="J20" s="68">
        <v>0.771449604747554</v>
      </c>
      <c r="K20" s="68">
        <v>0.765968602955299</v>
      </c>
      <c r="L20" s="68">
        <v>0.703673021326256</v>
      </c>
      <c r="M20" s="68">
        <v>0.598191970315591</v>
      </c>
      <c r="N20" s="68">
        <v>0.803754357657936</v>
      </c>
      <c r="O20" s="68">
        <v>0.761765126999477</v>
      </c>
      <c r="P20" s="68">
        <v>0.575120213282369</v>
      </c>
      <c r="Q20" s="68">
        <v>0.845909239046386</v>
      </c>
      <c r="R20" s="68">
        <v>0.0550911055195076</v>
      </c>
      <c r="S20" s="68">
        <v>0.890842377441361</v>
      </c>
      <c r="T20" s="68">
        <v>0.810309859461778</v>
      </c>
      <c r="U20" s="68">
        <v>0.580154753691197</v>
      </c>
      <c r="V20" s="68">
        <v>0.353729402387351</v>
      </c>
    </row>
    <row r="21">
      <c r="A21" s="78" t="s">
        <v>235</v>
      </c>
      <c r="B21" s="75">
        <f t="shared" ref="B21:B23" si="13">D21-0.616</f>
        <v>0.04545771522</v>
      </c>
      <c r="C21" s="75">
        <f t="shared" ref="C21:C23" si="14">E21-0.555</f>
        <v>0.05068739752</v>
      </c>
      <c r="D21" s="7">
        <f t="shared" si="3"/>
        <v>0.6614577152</v>
      </c>
      <c r="E21" s="7">
        <f>(F21*'Retrofitting Coverage'!B20*'Dataset lengths'!$B$2+G21*'Retrofitting Coverage'!C20*'Dataset lengths'!$C$2+H21*'Retrofitting Coverage'!D20*'Dataset lengths'!$D$2+K21*'Retrofitting Coverage'!G20*'Dataset lengths'!$G$2+L21*'Retrofitting Coverage'!H20*'Dataset lengths'!$H$2+Q21*'Retrofitting Coverage'!M20*'Dataset lengths'!$M$2+R21*'Retrofitting Coverage'!N20*'Dataset lengths'!$N$2+S21*'Retrofitting Coverage'!O20*'Dataset lengths'!$O$2+T21*'Retrofitting Coverage'!P20*'Dataset lengths'!$P$2+U21*'Retrofitting Coverage'!Q20*'Dataset lengths'!$Q$2+V21*'Retrofitting Coverage'!R20*'Dataset lengths'!$R$2)/('Retrofitting Coverage'!B20*'Dataset lengths'!$B$2+'Retrofitting Coverage'!C20*'Dataset lengths'!$C$2+'Retrofitting Coverage'!D20*'Dataset lengths'!$D$2+'Retrofitting Coverage'!G20*'Dataset lengths'!$G$2+'Retrofitting Coverage'!H20*'Dataset lengths'!$H$2+'Retrofitting Coverage'!M20*'Dataset lengths'!$M$2+'Retrofitting Coverage'!N20*'Dataset lengths'!$N$2+'Retrofitting Coverage'!O20*'Dataset lengths'!$O$2+'Retrofitting Coverage'!P20*'Dataset lengths'!$P$2+'Retrofitting Coverage'!Q20*'Dataset lengths'!$Q$2+'Retrofitting Coverage'!R20*'Dataset lengths'!$R$2)</f>
        <v>0.6056873975</v>
      </c>
      <c r="F21" s="68">
        <v>0.543427510523891</v>
      </c>
      <c r="G21" s="68">
        <v>0.71879539576012</v>
      </c>
      <c r="H21" s="68">
        <v>0.714415919975619</v>
      </c>
      <c r="I21" s="68">
        <v>0.791132982690632</v>
      </c>
      <c r="J21" s="68">
        <v>0.795632731893442</v>
      </c>
      <c r="K21" s="68">
        <v>0.792558686859642</v>
      </c>
      <c r="L21" s="68">
        <v>0.721969908795141</v>
      </c>
      <c r="M21" s="68">
        <v>0.638143154544019</v>
      </c>
      <c r="N21" s="68">
        <v>0.807771840761962</v>
      </c>
      <c r="O21" s="68">
        <v>0.691362031294452</v>
      </c>
      <c r="P21" s="68">
        <v>0.68756009851731</v>
      </c>
      <c r="Q21" s="68">
        <v>0.811924253470436</v>
      </c>
      <c r="R21" s="68">
        <v>0.539369884972694</v>
      </c>
      <c r="S21" s="68">
        <v>0.820518572477217</v>
      </c>
      <c r="T21" s="68">
        <v>0.611604625804153</v>
      </c>
      <c r="U21" s="68">
        <v>0.442993299351229</v>
      </c>
      <c r="V21" s="68">
        <v>0.55845680939423</v>
      </c>
    </row>
    <row r="22">
      <c r="A22" s="78" t="s">
        <v>236</v>
      </c>
      <c r="B22" s="75">
        <f t="shared" si="13"/>
        <v>0.001520923058</v>
      </c>
      <c r="C22" s="75">
        <f t="shared" si="14"/>
        <v>0.02783530572</v>
      </c>
      <c r="D22" s="7">
        <f t="shared" si="3"/>
        <v>0.6175209231</v>
      </c>
      <c r="E22" s="7">
        <f>(F22*'Retrofitting Coverage'!B21*'Dataset lengths'!$B$2+G22*'Retrofitting Coverage'!C21*'Dataset lengths'!$C$2+H22*'Retrofitting Coverage'!D21*'Dataset lengths'!$D$2+K22*'Retrofitting Coverage'!G21*'Dataset lengths'!$G$2+L22*'Retrofitting Coverage'!H21*'Dataset lengths'!$H$2+Q22*'Retrofitting Coverage'!M21*'Dataset lengths'!$M$2+R22*'Retrofitting Coverage'!N21*'Dataset lengths'!$N$2+S22*'Retrofitting Coverage'!O21*'Dataset lengths'!$O$2+T22*'Retrofitting Coverage'!P21*'Dataset lengths'!$P$2+U22*'Retrofitting Coverage'!Q21*'Dataset lengths'!$Q$2+V22*'Retrofitting Coverage'!R21*'Dataset lengths'!$R$2)/('Retrofitting Coverage'!B21*'Dataset lengths'!$B$2+'Retrofitting Coverage'!C21*'Dataset lengths'!$C$2+'Retrofitting Coverage'!D21*'Dataset lengths'!$D$2+'Retrofitting Coverage'!G21*'Dataset lengths'!$G$2+'Retrofitting Coverage'!H21*'Dataset lengths'!$H$2+'Retrofitting Coverage'!M21*'Dataset lengths'!$M$2+'Retrofitting Coverage'!N21*'Dataset lengths'!$N$2+'Retrofitting Coverage'!O21*'Dataset lengths'!$O$2+'Retrofitting Coverage'!P21*'Dataset lengths'!$P$2+'Retrofitting Coverage'!Q21*'Dataset lengths'!$Q$2+'Retrofitting Coverage'!R21*'Dataset lengths'!$R$2)</f>
        <v>0.5828353057</v>
      </c>
      <c r="F22" s="68">
        <v>0.483979273447829</v>
      </c>
      <c r="G22" s="68">
        <v>0.67055984913575</v>
      </c>
      <c r="H22" s="68">
        <v>0.657123804371265</v>
      </c>
      <c r="I22" s="68">
        <v>0.767123563013599</v>
      </c>
      <c r="J22" s="68">
        <v>0.77667351442644</v>
      </c>
      <c r="K22" s="68">
        <v>0.769934920329029</v>
      </c>
      <c r="L22" s="68">
        <v>0.675676436017334</v>
      </c>
      <c r="M22" s="68">
        <v>0.586424495457474</v>
      </c>
      <c r="N22" s="68">
        <v>0.767166927480672</v>
      </c>
      <c r="O22" s="68">
        <v>0.635689230064369</v>
      </c>
      <c r="P22" s="68">
        <v>0.646567540488299</v>
      </c>
      <c r="Q22" s="68">
        <v>0.766355960913616</v>
      </c>
      <c r="R22" s="68">
        <v>0.373247690192947</v>
      </c>
      <c r="S22" s="68">
        <v>0.765105194514964</v>
      </c>
      <c r="T22" s="68">
        <v>0.654164974183702</v>
      </c>
      <c r="U22" s="68">
        <v>0.451717568206236</v>
      </c>
      <c r="V22" s="68">
        <v>0.524864482322927</v>
      </c>
    </row>
    <row r="23">
      <c r="A23" s="78" t="s">
        <v>237</v>
      </c>
      <c r="B23" s="75">
        <f t="shared" si="13"/>
        <v>0.01108547542</v>
      </c>
      <c r="C23" s="75">
        <f t="shared" si="14"/>
        <v>0.01460170674</v>
      </c>
      <c r="D23" s="7">
        <f t="shared" si="3"/>
        <v>0.6270854754</v>
      </c>
      <c r="E23" s="7">
        <f>(F23*'Retrofitting Coverage'!B22*'Dataset lengths'!$B$2+G23*'Retrofitting Coverage'!C22*'Dataset lengths'!$C$2+H23*'Retrofitting Coverage'!D22*'Dataset lengths'!$D$2+K23*'Retrofitting Coverage'!G22*'Dataset lengths'!$G$2+L23*'Retrofitting Coverage'!H22*'Dataset lengths'!$H$2+Q23*'Retrofitting Coverage'!M22*'Dataset lengths'!$M$2+R23*'Retrofitting Coverage'!N22*'Dataset lengths'!$N$2+S23*'Retrofitting Coverage'!O22*'Dataset lengths'!$O$2+T23*'Retrofitting Coverage'!P22*'Dataset lengths'!$P$2+U23*'Retrofitting Coverage'!Q22*'Dataset lengths'!$Q$2+V23*'Retrofitting Coverage'!R22*'Dataset lengths'!$R$2)/('Retrofitting Coverage'!B22*'Dataset lengths'!$B$2+'Retrofitting Coverage'!C22*'Dataset lengths'!$C$2+'Retrofitting Coverage'!D22*'Dataset lengths'!$D$2+'Retrofitting Coverage'!G22*'Dataset lengths'!$G$2+'Retrofitting Coverage'!H22*'Dataset lengths'!$H$2+'Retrofitting Coverage'!M22*'Dataset lengths'!$M$2+'Retrofitting Coverage'!N22*'Dataset lengths'!$N$2+'Retrofitting Coverage'!O22*'Dataset lengths'!$O$2+'Retrofitting Coverage'!P22*'Dataset lengths'!$P$2+'Retrofitting Coverage'!Q22*'Dataset lengths'!$Q$2+'Retrofitting Coverage'!R22*'Dataset lengths'!$R$2)</f>
        <v>0.5696017067</v>
      </c>
      <c r="F23" s="68">
        <v>0.520102849203107</v>
      </c>
      <c r="G23" s="68">
        <v>0.67739829396096</v>
      </c>
      <c r="H23" s="68">
        <v>0.698401972462799</v>
      </c>
      <c r="I23" s="68">
        <v>0.775322008234971</v>
      </c>
      <c r="J23" s="68">
        <v>0.780527511625875</v>
      </c>
      <c r="K23" s="68">
        <v>0.77720495693258</v>
      </c>
      <c r="L23" s="68">
        <v>0.68302398209923</v>
      </c>
      <c r="M23" s="68">
        <v>0.582391163536998</v>
      </c>
      <c r="N23" s="68">
        <v>0.794914139946677</v>
      </c>
      <c r="O23" s="68">
        <v>0.659570591355924</v>
      </c>
      <c r="P23" s="68">
        <v>0.628287288273725</v>
      </c>
      <c r="Q23" s="68">
        <v>0.838915544265483</v>
      </c>
      <c r="R23" s="68">
        <v>0.381683659176707</v>
      </c>
      <c r="S23" s="68">
        <v>0.849894339107809</v>
      </c>
      <c r="T23" s="68">
        <v>0.615617740026598</v>
      </c>
      <c r="U23" s="68">
        <v>0.438303435434841</v>
      </c>
      <c r="V23" s="68">
        <v>0.417393456951767</v>
      </c>
    </row>
    <row r="24">
      <c r="A24" s="73" t="s">
        <v>238</v>
      </c>
      <c r="B24" s="75">
        <f t="shared" ref="B24:B26" si="15">D24-0.61</f>
        <v>0.04495869956</v>
      </c>
      <c r="C24" s="75">
        <f t="shared" ref="C24:C26" si="16">E24-0.492</f>
        <v>0.09977721894</v>
      </c>
      <c r="D24" s="7">
        <f t="shared" si="3"/>
        <v>0.6549586996</v>
      </c>
      <c r="E24" s="7">
        <f>(F24*'Retrofitting Coverage'!B23*'Dataset lengths'!$B$2+G24*'Retrofitting Coverage'!C23*'Dataset lengths'!$C$2+H24*'Retrofitting Coverage'!D23*'Dataset lengths'!$D$2+K24*'Retrofitting Coverage'!G23*'Dataset lengths'!$G$2+L24*'Retrofitting Coverage'!H23*'Dataset lengths'!$H$2+Q24*'Retrofitting Coverage'!M23*'Dataset lengths'!$M$2+R24*'Retrofitting Coverage'!N23*'Dataset lengths'!$N$2+S24*'Retrofitting Coverage'!O23*'Dataset lengths'!$O$2+T24*'Retrofitting Coverage'!P23*'Dataset lengths'!$P$2+U24*'Retrofitting Coverage'!Q23*'Dataset lengths'!$Q$2+V24*'Retrofitting Coverage'!R23*'Dataset lengths'!$R$2)/('Retrofitting Coverage'!B23*'Dataset lengths'!$B$2+'Retrofitting Coverage'!C23*'Dataset lengths'!$C$2+'Retrofitting Coverage'!D23*'Dataset lengths'!$D$2+'Retrofitting Coverage'!G23*'Dataset lengths'!$G$2+'Retrofitting Coverage'!H23*'Dataset lengths'!$H$2+'Retrofitting Coverage'!M23*'Dataset lengths'!$M$2+'Retrofitting Coverage'!N23*'Dataset lengths'!$N$2+'Retrofitting Coverage'!O23*'Dataset lengths'!$O$2+'Retrofitting Coverage'!P23*'Dataset lengths'!$P$2+'Retrofitting Coverage'!Q23*'Dataset lengths'!$Q$2+'Retrofitting Coverage'!R23*'Dataset lengths'!$R$2)</f>
        <v>0.5917772189</v>
      </c>
      <c r="F24" s="68">
        <v>0.518884602216285</v>
      </c>
      <c r="G24" s="68">
        <v>0.761852124458659</v>
      </c>
      <c r="H24" s="68">
        <v>0.745290337386882</v>
      </c>
      <c r="I24" s="68">
        <v>0.797872453187959</v>
      </c>
      <c r="J24" s="68">
        <v>0.810396690554992</v>
      </c>
      <c r="K24" s="68">
        <v>0.801908638314567</v>
      </c>
      <c r="L24" s="68">
        <v>0.74677398123277</v>
      </c>
      <c r="M24" s="68">
        <v>0.677695079528924</v>
      </c>
      <c r="N24" s="68">
        <v>0.78852838402859</v>
      </c>
      <c r="O24" s="68">
        <v>0.744413608675847</v>
      </c>
      <c r="P24" s="68">
        <v>0.694558827936898</v>
      </c>
      <c r="Q24" s="68">
        <v>0.776278265384022</v>
      </c>
      <c r="R24" s="68">
        <v>0.49169183672199</v>
      </c>
      <c r="S24" s="68">
        <v>0.792032980593006</v>
      </c>
      <c r="T24" s="68">
        <v>0.63336626427692</v>
      </c>
      <c r="U24" s="68">
        <v>0.396737285778044</v>
      </c>
      <c r="V24" s="68">
        <v>0.539729378799003</v>
      </c>
    </row>
    <row r="25">
      <c r="A25" s="73" t="s">
        <v>239</v>
      </c>
      <c r="B25" s="75">
        <f t="shared" si="15"/>
        <v>-0.008202966984</v>
      </c>
      <c r="C25" s="75">
        <f t="shared" si="16"/>
        <v>0.06850572742</v>
      </c>
      <c r="D25" s="7">
        <f t="shared" si="3"/>
        <v>0.601797033</v>
      </c>
      <c r="E25" s="7">
        <f>(F25*'Retrofitting Coverage'!B24*'Dataset lengths'!$B$2+G25*'Retrofitting Coverage'!C24*'Dataset lengths'!$C$2+H25*'Retrofitting Coverage'!D24*'Dataset lengths'!$D$2+K25*'Retrofitting Coverage'!G24*'Dataset lengths'!$G$2+L25*'Retrofitting Coverage'!H24*'Dataset lengths'!$H$2+Q25*'Retrofitting Coverage'!M24*'Dataset lengths'!$M$2+R25*'Retrofitting Coverage'!N24*'Dataset lengths'!$N$2+S25*'Retrofitting Coverage'!O24*'Dataset lengths'!$O$2+T25*'Retrofitting Coverage'!P24*'Dataset lengths'!$P$2+U25*'Retrofitting Coverage'!Q24*'Dataset lengths'!$Q$2+V25*'Retrofitting Coverage'!R24*'Dataset lengths'!$R$2)/('Retrofitting Coverage'!B24*'Dataset lengths'!$B$2+'Retrofitting Coverage'!C24*'Dataset lengths'!$C$2+'Retrofitting Coverage'!D24*'Dataset lengths'!$D$2+'Retrofitting Coverage'!G24*'Dataset lengths'!$G$2+'Retrofitting Coverage'!H24*'Dataset lengths'!$H$2+'Retrofitting Coverage'!M24*'Dataset lengths'!$M$2+'Retrofitting Coverage'!N24*'Dataset lengths'!$N$2+'Retrofitting Coverage'!O24*'Dataset lengths'!$O$2+'Retrofitting Coverage'!P24*'Dataset lengths'!$P$2+'Retrofitting Coverage'!Q24*'Dataset lengths'!$Q$2+'Retrofitting Coverage'!R24*'Dataset lengths'!$R$2)</f>
        <v>0.5605057274</v>
      </c>
      <c r="F25" s="68">
        <v>0.457660350496665</v>
      </c>
      <c r="G25" s="68">
        <v>0.726142475567562</v>
      </c>
      <c r="H25" s="68">
        <v>0.667430716241058</v>
      </c>
      <c r="I25" s="68">
        <v>0.762254936600392</v>
      </c>
      <c r="J25" s="68">
        <v>0.771944214054415</v>
      </c>
      <c r="K25" s="68">
        <v>0.764886049658858</v>
      </c>
      <c r="L25" s="68">
        <v>0.690045128452883</v>
      </c>
      <c r="M25" s="68">
        <v>0.602242814909821</v>
      </c>
      <c r="N25" s="68">
        <v>0.742758691411392</v>
      </c>
      <c r="O25" s="68">
        <v>0.690687071465703</v>
      </c>
      <c r="P25" s="68">
        <v>0.659076147339704</v>
      </c>
      <c r="Q25" s="68">
        <v>0.741156804406176</v>
      </c>
      <c r="R25" s="68">
        <v>0.276963541943143</v>
      </c>
      <c r="S25" s="68">
        <v>0.743741000601806</v>
      </c>
      <c r="T25" s="68">
        <v>0.649065829732007</v>
      </c>
      <c r="U25" s="68">
        <v>0.403622422401451</v>
      </c>
      <c r="V25" s="68">
        <v>0.499053043676564</v>
      </c>
    </row>
    <row r="26">
      <c r="A26" s="73" t="s">
        <v>240</v>
      </c>
      <c r="B26" s="75">
        <f t="shared" si="15"/>
        <v>0.006181236083</v>
      </c>
      <c r="C26" s="75">
        <f t="shared" si="16"/>
        <v>0.06319075901</v>
      </c>
      <c r="D26" s="7">
        <f t="shared" si="3"/>
        <v>0.6161812361</v>
      </c>
      <c r="E26" s="7">
        <f>(F26*'Retrofitting Coverage'!B25*'Dataset lengths'!$B$2+G26*'Retrofitting Coverage'!C25*'Dataset lengths'!$C$2+H26*'Retrofitting Coverage'!D25*'Dataset lengths'!$D$2+K26*'Retrofitting Coverage'!G25*'Dataset lengths'!$G$2+L26*'Retrofitting Coverage'!H25*'Dataset lengths'!$H$2+Q26*'Retrofitting Coverage'!M25*'Dataset lengths'!$M$2+R26*'Retrofitting Coverage'!N25*'Dataset lengths'!$N$2+S26*'Retrofitting Coverage'!O25*'Dataset lengths'!$O$2+T26*'Retrofitting Coverage'!P25*'Dataset lengths'!$P$2+U26*'Retrofitting Coverage'!Q25*'Dataset lengths'!$Q$2+V26*'Retrofitting Coverage'!R25*'Dataset lengths'!$R$2)/('Retrofitting Coverage'!B25*'Dataset lengths'!$B$2+'Retrofitting Coverage'!C25*'Dataset lengths'!$C$2+'Retrofitting Coverage'!D25*'Dataset lengths'!$D$2+'Retrofitting Coverage'!G25*'Dataset lengths'!$G$2+'Retrofitting Coverage'!H25*'Dataset lengths'!$H$2+'Retrofitting Coverage'!M25*'Dataset lengths'!$M$2+'Retrofitting Coverage'!N25*'Dataset lengths'!$N$2+'Retrofitting Coverage'!O25*'Dataset lengths'!$O$2+'Retrofitting Coverage'!P25*'Dataset lengths'!$P$2+'Retrofitting Coverage'!Q25*'Dataset lengths'!$Q$2+'Retrofitting Coverage'!R25*'Dataset lengths'!$R$2)</f>
        <v>0.555190759</v>
      </c>
      <c r="F26" s="68">
        <v>0.497382879012259</v>
      </c>
      <c r="G26" s="68">
        <v>0.730361617643902</v>
      </c>
      <c r="H26" s="68">
        <v>0.725065636259682</v>
      </c>
      <c r="I26" s="68">
        <v>0.786315525954217</v>
      </c>
      <c r="J26" s="68">
        <v>0.793833034652298</v>
      </c>
      <c r="K26" s="68">
        <v>0.788911767591189</v>
      </c>
      <c r="L26" s="68">
        <v>0.708976298421489</v>
      </c>
      <c r="M26" s="68">
        <v>0.6066495556163</v>
      </c>
      <c r="N26" s="68">
        <v>0.789627258328693</v>
      </c>
      <c r="O26" s="68">
        <v>0.717409606968441</v>
      </c>
      <c r="P26" s="68">
        <v>0.654511334645715</v>
      </c>
      <c r="Q26" s="68">
        <v>0.818393421142771</v>
      </c>
      <c r="R26" s="68">
        <v>0.266483742519206</v>
      </c>
      <c r="S26" s="68">
        <v>0.825414533582316</v>
      </c>
      <c r="T26" s="68">
        <v>0.61863783416537</v>
      </c>
      <c r="U26" s="68">
        <v>0.393971814151045</v>
      </c>
      <c r="V26" s="68">
        <v>0.404394052424088</v>
      </c>
    </row>
    <row r="27">
      <c r="A27" s="5" t="s">
        <v>241</v>
      </c>
      <c r="B27" s="75">
        <f t="shared" ref="B27:B28" si="17">D27-0.629</f>
        <v>0.01964295514</v>
      </c>
      <c r="C27" s="75">
        <f t="shared" ref="C27:C28" si="18">E27-0.571</f>
        <v>0.03461790118</v>
      </c>
      <c r="D27" s="7">
        <f t="shared" si="3"/>
        <v>0.6486429551</v>
      </c>
      <c r="E27" s="7">
        <f>(F27*'Retrofitting Coverage'!B26*'Dataset lengths'!$B$2+G27*'Retrofitting Coverage'!C26*'Dataset lengths'!$C$2+H27*'Retrofitting Coverage'!D26*'Dataset lengths'!$D$2+K27*'Retrofitting Coverage'!G26*'Dataset lengths'!$G$2+L27*'Retrofitting Coverage'!H26*'Dataset lengths'!$H$2+Q27*'Retrofitting Coverage'!M26*'Dataset lengths'!$M$2+R27*'Retrofitting Coverage'!N26*'Dataset lengths'!$N$2+S27*'Retrofitting Coverage'!O26*'Dataset lengths'!$O$2+T27*'Retrofitting Coverage'!P26*'Dataset lengths'!$P$2+U27*'Retrofitting Coverage'!Q26*'Dataset lengths'!$Q$2+V27*'Retrofitting Coverage'!R26*'Dataset lengths'!$R$2)/('Retrofitting Coverage'!B26*'Dataset lengths'!$B$2+'Retrofitting Coverage'!C26*'Dataset lengths'!$C$2+'Retrofitting Coverage'!D26*'Dataset lengths'!$D$2+'Retrofitting Coverage'!G26*'Dataset lengths'!$G$2+'Retrofitting Coverage'!H26*'Dataset lengths'!$H$2+'Retrofitting Coverage'!M26*'Dataset lengths'!$M$2+'Retrofitting Coverage'!N26*'Dataset lengths'!$N$2+'Retrofitting Coverage'!O26*'Dataset lengths'!$O$2+'Retrofitting Coverage'!P26*'Dataset lengths'!$P$2+'Retrofitting Coverage'!Q26*'Dataset lengths'!$Q$2+'Retrofitting Coverage'!R26*'Dataset lengths'!$R$2)</f>
        <v>0.6056179012</v>
      </c>
      <c r="F27" s="52">
        <v>0.523195014009324</v>
      </c>
      <c r="G27" s="52">
        <v>0.728130716446155</v>
      </c>
      <c r="H27" s="52">
        <v>0.7256252119358</v>
      </c>
      <c r="I27" s="52">
        <v>0.823778578991888</v>
      </c>
      <c r="J27" s="52">
        <v>0.829600655541303</v>
      </c>
      <c r="K27" s="52">
        <v>0.825684023061733</v>
      </c>
      <c r="L27" s="52">
        <v>0.75728717534607</v>
      </c>
      <c r="M27" s="52">
        <v>0.69292576226847</v>
      </c>
      <c r="N27" s="52">
        <v>0.81012571116703</v>
      </c>
      <c r="O27" s="52">
        <v>0.74259245531588</v>
      </c>
      <c r="P27" s="52">
        <v>0.709304088001164</v>
      </c>
      <c r="Q27" s="52">
        <v>0.778398229114483</v>
      </c>
      <c r="R27" s="52">
        <v>0.366724602716232</v>
      </c>
      <c r="S27" s="52">
        <v>0.778235272024092</v>
      </c>
      <c r="T27" s="52">
        <v>0.687344975822445</v>
      </c>
      <c r="U27" s="52">
        <v>0.433425064084611</v>
      </c>
      <c r="V27" s="52">
        <v>0.53102222198921</v>
      </c>
    </row>
    <row r="28">
      <c r="A28" s="5" t="s">
        <v>242</v>
      </c>
      <c r="B28" s="75">
        <f t="shared" si="17"/>
        <v>0.0227114201</v>
      </c>
      <c r="C28" s="75">
        <f t="shared" si="18"/>
        <v>0.02064054827</v>
      </c>
      <c r="D28" s="7">
        <f t="shared" si="3"/>
        <v>0.6517114201</v>
      </c>
      <c r="E28" s="7">
        <f>(F28*'Retrofitting Coverage'!B27*'Dataset lengths'!$B$2+G28*'Retrofitting Coverage'!C27*'Dataset lengths'!$C$2+H28*'Retrofitting Coverage'!D27*'Dataset lengths'!$D$2+K28*'Retrofitting Coverage'!G27*'Dataset lengths'!$G$2+L28*'Retrofitting Coverage'!H27*'Dataset lengths'!$H$2+Q28*'Retrofitting Coverage'!M27*'Dataset lengths'!$M$2+R28*'Retrofitting Coverage'!N27*'Dataset lengths'!$N$2+S28*'Retrofitting Coverage'!O27*'Dataset lengths'!$O$2+T28*'Retrofitting Coverage'!P27*'Dataset lengths'!$P$2+U28*'Retrofitting Coverage'!Q27*'Dataset lengths'!$Q$2+V28*'Retrofitting Coverage'!R27*'Dataset lengths'!$R$2)/('Retrofitting Coverage'!B27*'Dataset lengths'!$B$2+'Retrofitting Coverage'!C27*'Dataset lengths'!$C$2+'Retrofitting Coverage'!D27*'Dataset lengths'!$D$2+'Retrofitting Coverage'!G27*'Dataset lengths'!$G$2+'Retrofitting Coverage'!H27*'Dataset lengths'!$H$2+'Retrofitting Coverage'!M27*'Dataset lengths'!$M$2+'Retrofitting Coverage'!N27*'Dataset lengths'!$N$2+'Retrofitting Coverage'!O27*'Dataset lengths'!$O$2+'Retrofitting Coverage'!P27*'Dataset lengths'!$P$2+'Retrofitting Coverage'!Q27*'Dataset lengths'!$Q$2+'Retrofitting Coverage'!R27*'Dataset lengths'!$R$2)</f>
        <v>0.5916405483</v>
      </c>
      <c r="F28" s="52">
        <v>0.536165999233315</v>
      </c>
      <c r="G28" s="52">
        <v>0.738423219878564</v>
      </c>
      <c r="H28" s="52">
        <v>0.752895280180611</v>
      </c>
      <c r="I28" s="52">
        <v>0.832373936302417</v>
      </c>
      <c r="J28" s="52">
        <v>0.836024172441937</v>
      </c>
      <c r="K28" s="52">
        <v>0.833772300037884</v>
      </c>
      <c r="L28" s="52">
        <v>0.765845650863207</v>
      </c>
      <c r="M28" s="52">
        <v>0.693275961861752</v>
      </c>
      <c r="N28" s="52">
        <v>0.835244170119571</v>
      </c>
      <c r="O28" s="52">
        <v>0.751843981400276</v>
      </c>
      <c r="P28" s="52">
        <v>0.718966999919773</v>
      </c>
      <c r="Q28" s="52">
        <v>0.828162738539845</v>
      </c>
      <c r="R28" s="52">
        <v>0.380031997225576</v>
      </c>
      <c r="S28" s="52">
        <v>0.826972339388483</v>
      </c>
      <c r="T28" s="52">
        <v>0.641291275798681</v>
      </c>
      <c r="U28" s="52">
        <v>0.417243114330569</v>
      </c>
      <c r="V28" s="52">
        <v>0.448021705588582</v>
      </c>
    </row>
    <row r="29">
      <c r="A29" s="5" t="s">
        <v>243</v>
      </c>
      <c r="B29" s="75">
        <f t="shared" ref="B29:B30" si="19">D29-0.616</f>
        <v>0.01030193788</v>
      </c>
      <c r="C29" s="75">
        <f t="shared" ref="C29:C30" si="20">E29-0.555</f>
        <v>0.03014140392</v>
      </c>
      <c r="D29" s="7">
        <f t="shared" si="3"/>
        <v>0.6263019379</v>
      </c>
      <c r="E29" s="7">
        <f>(F29*'Retrofitting Coverage'!B28*'Dataset lengths'!$B$2+G29*'Retrofitting Coverage'!C28*'Dataset lengths'!$C$2+H29*'Retrofitting Coverage'!D28*'Dataset lengths'!$D$2+K29*'Retrofitting Coverage'!G28*'Dataset lengths'!$G$2+L29*'Retrofitting Coverage'!H28*'Dataset lengths'!$H$2+Q29*'Retrofitting Coverage'!M28*'Dataset lengths'!$M$2+R29*'Retrofitting Coverage'!N28*'Dataset lengths'!$N$2+S29*'Retrofitting Coverage'!O28*'Dataset lengths'!$O$2+T29*'Retrofitting Coverage'!P28*'Dataset lengths'!$P$2+U29*'Retrofitting Coverage'!Q28*'Dataset lengths'!$Q$2+V29*'Retrofitting Coverage'!R28*'Dataset lengths'!$R$2)/('Retrofitting Coverage'!B28*'Dataset lengths'!$B$2+'Retrofitting Coverage'!C28*'Dataset lengths'!$C$2+'Retrofitting Coverage'!D28*'Dataset lengths'!$D$2+'Retrofitting Coverage'!G28*'Dataset lengths'!$G$2+'Retrofitting Coverage'!H28*'Dataset lengths'!$H$2+'Retrofitting Coverage'!M28*'Dataset lengths'!$M$2+'Retrofitting Coverage'!N28*'Dataset lengths'!$N$2+'Retrofitting Coverage'!O28*'Dataset lengths'!$O$2+'Retrofitting Coverage'!P28*'Dataset lengths'!$P$2+'Retrofitting Coverage'!Q28*'Dataset lengths'!$Q$2+'Retrofitting Coverage'!R28*'Dataset lengths'!$R$2)</f>
        <v>0.5851414039</v>
      </c>
      <c r="F29" s="52">
        <v>0.483979273447829</v>
      </c>
      <c r="G29" s="52">
        <v>0.676922219788495</v>
      </c>
      <c r="H29" s="52">
        <v>0.656937759172441</v>
      </c>
      <c r="I29" s="52">
        <v>0.767123563013599</v>
      </c>
      <c r="J29" s="52">
        <v>0.77667351442644</v>
      </c>
      <c r="K29" s="52">
        <v>0.769934401327129</v>
      </c>
      <c r="L29" s="52">
        <v>0.673056100934816</v>
      </c>
      <c r="M29" s="52">
        <v>0.582277878483533</v>
      </c>
      <c r="N29" s="52">
        <v>0.767199686881458</v>
      </c>
      <c r="O29" s="52">
        <v>0.632296910428851</v>
      </c>
      <c r="P29" s="52">
        <v>0.645465715012211</v>
      </c>
      <c r="Q29" s="52">
        <v>0.766355960913616</v>
      </c>
      <c r="R29" s="52">
        <v>0.459076839905617</v>
      </c>
      <c r="S29" s="52">
        <v>0.765105194514964</v>
      </c>
      <c r="T29" s="52">
        <v>0.654164974183702</v>
      </c>
      <c r="U29" s="52">
        <v>0.451717926232802</v>
      </c>
      <c r="V29" s="52">
        <v>0.53207066626529</v>
      </c>
    </row>
    <row r="30">
      <c r="A30" s="5" t="s">
        <v>244</v>
      </c>
      <c r="B30" s="75">
        <f t="shared" si="19"/>
        <v>0.02133975604</v>
      </c>
      <c r="C30" s="75">
        <f t="shared" si="20"/>
        <v>0.01763955867</v>
      </c>
      <c r="D30" s="7">
        <f t="shared" si="3"/>
        <v>0.637339756</v>
      </c>
      <c r="E30" s="7">
        <f>(F30*'Retrofitting Coverage'!B29*'Dataset lengths'!$B$2+G30*'Retrofitting Coverage'!C29*'Dataset lengths'!$C$2+H30*'Retrofitting Coverage'!D29*'Dataset lengths'!$D$2+K30*'Retrofitting Coverage'!G29*'Dataset lengths'!$G$2+L30*'Retrofitting Coverage'!H29*'Dataset lengths'!$H$2+Q30*'Retrofitting Coverage'!M29*'Dataset lengths'!$M$2+R30*'Retrofitting Coverage'!N29*'Dataset lengths'!$N$2+S30*'Retrofitting Coverage'!O29*'Dataset lengths'!$O$2+T30*'Retrofitting Coverage'!P29*'Dataset lengths'!$P$2+U30*'Retrofitting Coverage'!Q29*'Dataset lengths'!$Q$2+V30*'Retrofitting Coverage'!R29*'Dataset lengths'!$R$2)/('Retrofitting Coverage'!B29*'Dataset lengths'!$B$2+'Retrofitting Coverage'!C29*'Dataset lengths'!$C$2+'Retrofitting Coverage'!D29*'Dataset lengths'!$D$2+'Retrofitting Coverage'!G29*'Dataset lengths'!$G$2+'Retrofitting Coverage'!H29*'Dataset lengths'!$H$2+'Retrofitting Coverage'!M29*'Dataset lengths'!$M$2+'Retrofitting Coverage'!N29*'Dataset lengths'!$N$2+'Retrofitting Coverage'!O29*'Dataset lengths'!$O$2+'Retrofitting Coverage'!P29*'Dataset lengths'!$P$2+'Retrofitting Coverage'!Q29*'Dataset lengths'!$Q$2+'Retrofitting Coverage'!R29*'Dataset lengths'!$R$2)</f>
        <v>0.5726395587</v>
      </c>
      <c r="F30" s="52">
        <v>0.520102849203107</v>
      </c>
      <c r="G30" s="52">
        <v>0.686874478231429</v>
      </c>
      <c r="H30" s="52">
        <v>0.698369937236458</v>
      </c>
      <c r="I30" s="52">
        <v>0.775322098031986</v>
      </c>
      <c r="J30" s="52">
        <v>0.780527511625875</v>
      </c>
      <c r="K30" s="52">
        <v>0.777204995429329</v>
      </c>
      <c r="L30" s="52">
        <v>0.68125199519393</v>
      </c>
      <c r="M30" s="52">
        <v>0.579628544300978</v>
      </c>
      <c r="N30" s="52">
        <v>0.796953230648954</v>
      </c>
      <c r="O30" s="52">
        <v>0.656738324490421</v>
      </c>
      <c r="P30" s="52">
        <v>0.627273968860387</v>
      </c>
      <c r="Q30" s="52">
        <v>0.838915544265483</v>
      </c>
      <c r="R30" s="52">
        <v>0.476546813868804</v>
      </c>
      <c r="S30" s="52">
        <v>0.849894339107809</v>
      </c>
      <c r="T30" s="52">
        <v>0.615617740026598</v>
      </c>
      <c r="U30" s="52">
        <v>0.438303435434841</v>
      </c>
      <c r="V30" s="52">
        <v>0.42765518843718</v>
      </c>
    </row>
    <row r="31">
      <c r="A31" s="5" t="s">
        <v>245</v>
      </c>
      <c r="B31" s="75">
        <f t="shared" ref="B31:B32" si="21">D31-0.675</f>
        <v>-0.009776455352</v>
      </c>
      <c r="C31" s="75">
        <f t="shared" ref="C31:C32" si="22">E31-0.62</f>
        <v>0.009683535299</v>
      </c>
      <c r="D31" s="7">
        <f t="shared" si="3"/>
        <v>0.6652235446</v>
      </c>
      <c r="E31" s="7">
        <f>(F31*'Retrofitting Coverage'!B30*'Dataset lengths'!$B$2+G31*'Retrofitting Coverage'!C30*'Dataset lengths'!$C$2+H31*'Retrofitting Coverage'!D30*'Dataset lengths'!$D$2+K31*'Retrofitting Coverage'!G30*'Dataset lengths'!$G$2+L31*'Retrofitting Coverage'!H30*'Dataset lengths'!$H$2+Q31*'Retrofitting Coverage'!M30*'Dataset lengths'!$M$2+R31*'Retrofitting Coverage'!N30*'Dataset lengths'!$N$2+S31*'Retrofitting Coverage'!O30*'Dataset lengths'!$O$2+T31*'Retrofitting Coverage'!P30*'Dataset lengths'!$P$2+U31*'Retrofitting Coverage'!Q30*'Dataset lengths'!$Q$2+V31*'Retrofitting Coverage'!R30*'Dataset lengths'!$R$2)/('Retrofitting Coverage'!B30*'Dataset lengths'!$B$2+'Retrofitting Coverage'!C30*'Dataset lengths'!$C$2+'Retrofitting Coverage'!D30*'Dataset lengths'!$D$2+'Retrofitting Coverage'!G30*'Dataset lengths'!$G$2+'Retrofitting Coverage'!H30*'Dataset lengths'!$H$2+'Retrofitting Coverage'!M30*'Dataset lengths'!$M$2+'Retrofitting Coverage'!N30*'Dataset lengths'!$N$2+'Retrofitting Coverage'!O30*'Dataset lengths'!$O$2+'Retrofitting Coverage'!P30*'Dataset lengths'!$P$2+'Retrofitting Coverage'!Q30*'Dataset lengths'!$Q$2+'Retrofitting Coverage'!R30*'Dataset lengths'!$R$2)</f>
        <v>0.6296835353</v>
      </c>
      <c r="F31" s="52">
        <v>0.538550773272538</v>
      </c>
      <c r="G31" s="52">
        <v>0.713049225313451</v>
      </c>
      <c r="H31" s="52">
        <v>0.702380585238002</v>
      </c>
      <c r="I31" s="52">
        <v>0.81365519135274</v>
      </c>
      <c r="J31" s="52">
        <v>0.824247647765655</v>
      </c>
      <c r="K31" s="52">
        <v>0.81711577469108</v>
      </c>
      <c r="L31" s="52">
        <v>0.746724874554848</v>
      </c>
      <c r="M31" s="52">
        <v>0.672952012232322</v>
      </c>
      <c r="N31" s="52">
        <v>0.807741469539392</v>
      </c>
      <c r="O31" s="52">
        <v>0.692972308984558</v>
      </c>
      <c r="P31" s="52">
        <v>0.744151475080151</v>
      </c>
      <c r="Q31" s="52">
        <v>0.815071416121842</v>
      </c>
      <c r="R31" s="52">
        <v>0.396587305008697</v>
      </c>
      <c r="S31" s="52">
        <v>0.814732436625737</v>
      </c>
      <c r="T31" s="52">
        <v>0.706584397994535</v>
      </c>
      <c r="U31" s="52">
        <v>0.495376038787437</v>
      </c>
      <c r="V31" s="52">
        <v>0.571286163521403</v>
      </c>
    </row>
    <row r="32">
      <c r="A32" s="5" t="s">
        <v>246</v>
      </c>
      <c r="B32" s="75">
        <f t="shared" si="21"/>
        <v>-0.003741525251</v>
      </c>
      <c r="C32" s="75">
        <f t="shared" si="22"/>
        <v>-0.002692168045</v>
      </c>
      <c r="D32" s="7">
        <f t="shared" si="3"/>
        <v>0.6712584747</v>
      </c>
      <c r="E32" s="7">
        <f>(F32*'Retrofitting Coverage'!B31*'Dataset lengths'!$B$2+G32*'Retrofitting Coverage'!C31*'Dataset lengths'!$C$2+H32*'Retrofitting Coverage'!D31*'Dataset lengths'!$D$2+K32*'Retrofitting Coverage'!G31*'Dataset lengths'!$G$2+L32*'Retrofitting Coverage'!H31*'Dataset lengths'!$H$2+Q32*'Retrofitting Coverage'!M31*'Dataset lengths'!$M$2+R32*'Retrofitting Coverage'!N31*'Dataset lengths'!$N$2+S32*'Retrofitting Coverage'!O31*'Dataset lengths'!$O$2+T32*'Retrofitting Coverage'!P31*'Dataset lengths'!$P$2+U32*'Retrofitting Coverage'!Q31*'Dataset lengths'!$Q$2+V32*'Retrofitting Coverage'!R31*'Dataset lengths'!$R$2)/('Retrofitting Coverage'!B31*'Dataset lengths'!$B$2+'Retrofitting Coverage'!C31*'Dataset lengths'!$C$2+'Retrofitting Coverage'!D31*'Dataset lengths'!$D$2+'Retrofitting Coverage'!G31*'Dataset lengths'!$G$2+'Retrofitting Coverage'!H31*'Dataset lengths'!$H$2+'Retrofitting Coverage'!M31*'Dataset lengths'!$M$2+'Retrofitting Coverage'!N31*'Dataset lengths'!$N$2+'Retrofitting Coverage'!O31*'Dataset lengths'!$O$2+'Retrofitting Coverage'!P31*'Dataset lengths'!$P$2+'Retrofitting Coverage'!Q31*'Dataset lengths'!$Q$2+'Retrofitting Coverage'!R31*'Dataset lengths'!$R$2)</f>
        <v>0.617307832</v>
      </c>
      <c r="F32" s="52">
        <v>0.578087106413333</v>
      </c>
      <c r="G32" s="52">
        <v>0.712243572747556</v>
      </c>
      <c r="H32" s="52">
        <v>0.75398460879251</v>
      </c>
      <c r="I32" s="52">
        <v>0.824334344923964</v>
      </c>
      <c r="J32" s="52">
        <v>0.829856657031032</v>
      </c>
      <c r="K32" s="52">
        <v>0.826289551124893</v>
      </c>
      <c r="L32" s="52">
        <v>0.751819419574356</v>
      </c>
      <c r="M32" s="52">
        <v>0.671130149465983</v>
      </c>
      <c r="N32" s="52">
        <v>0.839779537090556</v>
      </c>
      <c r="O32" s="52">
        <v>0.712460492869689</v>
      </c>
      <c r="P32" s="52">
        <v>0.733718260395073</v>
      </c>
      <c r="Q32" s="52">
        <v>0.886275971109909</v>
      </c>
      <c r="R32" s="52">
        <v>0.389031633077066</v>
      </c>
      <c r="S32" s="52">
        <v>0.874819232006493</v>
      </c>
      <c r="T32" s="52">
        <v>0.666674838763962</v>
      </c>
      <c r="U32" s="52">
        <v>0.492339030436045</v>
      </c>
      <c r="V32" s="52">
        <v>0.452278258195706</v>
      </c>
    </row>
    <row r="33">
      <c r="A33" s="5" t="s">
        <v>247</v>
      </c>
      <c r="B33" s="75">
        <f t="shared" ref="B33:B34" si="23">D33-0.654</f>
        <v>-0.007522622102</v>
      </c>
      <c r="C33" s="75">
        <f t="shared" ref="C33:C34" si="24">E33-0.606</f>
        <v>0.003139697749</v>
      </c>
      <c r="D33" s="7">
        <f t="shared" si="3"/>
        <v>0.6464773779</v>
      </c>
      <c r="E33" s="7">
        <f>(F33*'Retrofitting Coverage'!B32*'Dataset lengths'!$B$2+G33*'Retrofitting Coverage'!C32*'Dataset lengths'!$C$2+H33*'Retrofitting Coverage'!D32*'Dataset lengths'!$D$2+K33*'Retrofitting Coverage'!G32*'Dataset lengths'!$G$2+L33*'Retrofitting Coverage'!H32*'Dataset lengths'!$H$2+Q33*'Retrofitting Coverage'!M32*'Dataset lengths'!$M$2+R33*'Retrofitting Coverage'!N32*'Dataset lengths'!$N$2+S33*'Retrofitting Coverage'!O32*'Dataset lengths'!$O$2+T33*'Retrofitting Coverage'!P32*'Dataset lengths'!$P$2+U33*'Retrofitting Coverage'!Q32*'Dataset lengths'!$Q$2+V33*'Retrofitting Coverage'!R32*'Dataset lengths'!$R$2)/('Retrofitting Coverage'!B32*'Dataset lengths'!$B$2+'Retrofitting Coverage'!C32*'Dataset lengths'!$C$2+'Retrofitting Coverage'!D32*'Dataset lengths'!$D$2+'Retrofitting Coverage'!G32*'Dataset lengths'!$G$2+'Retrofitting Coverage'!H32*'Dataset lengths'!$H$2+'Retrofitting Coverage'!M32*'Dataset lengths'!$M$2+'Retrofitting Coverage'!N32*'Dataset lengths'!$N$2+'Retrofitting Coverage'!O32*'Dataset lengths'!$O$2+'Retrofitting Coverage'!P32*'Dataset lengths'!$P$2+'Retrofitting Coverage'!Q32*'Dataset lengths'!$Q$2+'Retrofitting Coverage'!R32*'Dataset lengths'!$R$2)</f>
        <v>0.6091396977</v>
      </c>
      <c r="F33" s="52">
        <v>0.54639355307439</v>
      </c>
      <c r="G33" s="52">
        <v>0.664979129872634</v>
      </c>
      <c r="H33" s="52">
        <v>0.645324302313374</v>
      </c>
      <c r="I33" s="52">
        <v>0.763132023675823</v>
      </c>
      <c r="J33" s="52">
        <v>0.770400864722121</v>
      </c>
      <c r="K33" s="52">
        <v>0.765717652255173</v>
      </c>
      <c r="L33" s="52">
        <v>0.738661558040089</v>
      </c>
      <c r="M33" s="52">
        <v>0.649791970821746</v>
      </c>
      <c r="N33" s="52">
        <v>0.820139669459283</v>
      </c>
      <c r="O33" s="52">
        <v>0.735862397314971</v>
      </c>
      <c r="P33" s="52">
        <v>0.662615639798286</v>
      </c>
      <c r="Q33" s="52">
        <v>0.840336138517854</v>
      </c>
      <c r="R33" s="52">
        <v>0.247625734613189</v>
      </c>
      <c r="S33" s="52">
        <v>0.851007057540786</v>
      </c>
      <c r="T33" s="52">
        <v>0.832728040138627</v>
      </c>
      <c r="U33" s="52">
        <v>0.579832912862055</v>
      </c>
      <c r="V33" s="52">
        <v>0.398645077645276</v>
      </c>
    </row>
    <row r="34">
      <c r="A34" s="5" t="s">
        <v>248</v>
      </c>
      <c r="B34" s="75">
        <f t="shared" si="23"/>
        <v>0.002697317967</v>
      </c>
      <c r="C34" s="75">
        <f t="shared" si="24"/>
        <v>0.00419907035</v>
      </c>
      <c r="D34" s="7">
        <f t="shared" si="3"/>
        <v>0.656697318</v>
      </c>
      <c r="E34" s="7">
        <f>(F34*'Retrofitting Coverage'!B33*'Dataset lengths'!$B$2+G34*'Retrofitting Coverage'!C33*'Dataset lengths'!$C$2+H34*'Retrofitting Coverage'!D33*'Dataset lengths'!$D$2+K34*'Retrofitting Coverage'!G33*'Dataset lengths'!$G$2+L34*'Retrofitting Coverage'!H33*'Dataset lengths'!$H$2+Q34*'Retrofitting Coverage'!M33*'Dataset lengths'!$M$2+R34*'Retrofitting Coverage'!N33*'Dataset lengths'!$N$2+S34*'Retrofitting Coverage'!O33*'Dataset lengths'!$O$2+T34*'Retrofitting Coverage'!P33*'Dataset lengths'!$P$2+U34*'Retrofitting Coverage'!Q33*'Dataset lengths'!$Q$2+V34*'Retrofitting Coverage'!R33*'Dataset lengths'!$R$2)/('Retrofitting Coverage'!B33*'Dataset lengths'!$B$2+'Retrofitting Coverage'!C33*'Dataset lengths'!$C$2+'Retrofitting Coverage'!D33*'Dataset lengths'!$D$2+'Retrofitting Coverage'!G33*'Dataset lengths'!$G$2+'Retrofitting Coverage'!H33*'Dataset lengths'!$H$2+'Retrofitting Coverage'!M33*'Dataset lengths'!$M$2+'Retrofitting Coverage'!N33*'Dataset lengths'!$N$2+'Retrofitting Coverage'!O33*'Dataset lengths'!$O$2+'Retrofitting Coverage'!P33*'Dataset lengths'!$P$2+'Retrofitting Coverage'!Q33*'Dataset lengths'!$Q$2+'Retrofitting Coverage'!R33*'Dataset lengths'!$R$2)</f>
        <v>0.6101990703</v>
      </c>
      <c r="F34" s="52">
        <v>0.585829436117895</v>
      </c>
      <c r="G34" s="52">
        <v>0.670029307393441</v>
      </c>
      <c r="H34" s="52">
        <v>0.682962826195459</v>
      </c>
      <c r="I34" s="52">
        <v>0.773858950153624</v>
      </c>
      <c r="J34" s="52">
        <v>0.782419214264712</v>
      </c>
      <c r="K34" s="52">
        <v>0.776822660976351</v>
      </c>
      <c r="L34" s="52">
        <v>0.747502669770153</v>
      </c>
      <c r="M34" s="52">
        <v>0.653556428976519</v>
      </c>
      <c r="N34" s="52">
        <v>0.837395295462918</v>
      </c>
      <c r="O34" s="52">
        <v>0.756925451630985</v>
      </c>
      <c r="P34" s="52">
        <v>0.670178407855054</v>
      </c>
      <c r="Q34" s="52">
        <v>0.86319677833293</v>
      </c>
      <c r="R34" s="52">
        <v>0.25776767061298</v>
      </c>
      <c r="S34" s="52">
        <v>0.892177639560934</v>
      </c>
      <c r="T34" s="52">
        <v>0.830802183006656</v>
      </c>
      <c r="U34" s="52">
        <v>0.59041921899187</v>
      </c>
      <c r="V34" s="52">
        <v>0.32616010668238</v>
      </c>
    </row>
    <row r="35">
      <c r="A35" s="5" t="s">
        <v>249</v>
      </c>
      <c r="B35" s="75">
        <f t="shared" ref="B35:B38" si="25">D35-0.63</f>
        <v>-0.01437188208</v>
      </c>
      <c r="C35" s="75">
        <f t="shared" ref="C35:C36" si="26">E35-0.61</f>
        <v>0.001715642514</v>
      </c>
      <c r="D35" s="7">
        <f t="shared" si="3"/>
        <v>0.6156281179</v>
      </c>
      <c r="E35" s="7">
        <f>(F35*'Retrofitting Coverage'!B34*'Dataset lengths'!$B$2+G35*'Retrofitting Coverage'!C34*'Dataset lengths'!$C$2+H35*'Retrofitting Coverage'!D34*'Dataset lengths'!$D$2+K35*'Retrofitting Coverage'!G34*'Dataset lengths'!$G$2+L35*'Retrofitting Coverage'!H34*'Dataset lengths'!$H$2+Q35*'Retrofitting Coverage'!M34*'Dataset lengths'!$M$2+R35*'Retrofitting Coverage'!N34*'Dataset lengths'!$N$2+S35*'Retrofitting Coverage'!O34*'Dataset lengths'!$O$2+T35*'Retrofitting Coverage'!P34*'Dataset lengths'!$P$2+U35*'Retrofitting Coverage'!Q34*'Dataset lengths'!$Q$2+V35*'Retrofitting Coverage'!R34*'Dataset lengths'!$R$2)/('Retrofitting Coverage'!B34*'Dataset lengths'!$B$2+'Retrofitting Coverage'!C34*'Dataset lengths'!$C$2+'Retrofitting Coverage'!D34*'Dataset lengths'!$D$2+'Retrofitting Coverage'!G34*'Dataset lengths'!$G$2+'Retrofitting Coverage'!H34*'Dataset lengths'!$H$2+'Retrofitting Coverage'!M34*'Dataset lengths'!$M$2+'Retrofitting Coverage'!N34*'Dataset lengths'!$N$2+'Retrofitting Coverage'!O34*'Dataset lengths'!$O$2+'Retrofitting Coverage'!P34*'Dataset lengths'!$P$2+'Retrofitting Coverage'!Q34*'Dataset lengths'!$Q$2+'Retrofitting Coverage'!R34*'Dataset lengths'!$R$2)</f>
        <v>0.6117156425</v>
      </c>
      <c r="F35" s="52">
        <v>0.521793652937722</v>
      </c>
      <c r="G35" s="52">
        <v>0.645427529635681</v>
      </c>
      <c r="H35" s="52">
        <v>0.639923383846671</v>
      </c>
      <c r="I35" s="52">
        <v>0.73630017076272</v>
      </c>
      <c r="J35" s="52">
        <v>0.742244332036206</v>
      </c>
      <c r="K35" s="52">
        <v>0.738134054967547</v>
      </c>
      <c r="L35" s="52">
        <v>0.679336766018284</v>
      </c>
      <c r="M35" s="52">
        <v>0.563754034320533</v>
      </c>
      <c r="N35" s="52">
        <v>0.764334673374981</v>
      </c>
      <c r="O35" s="52">
        <v>0.724370482398435</v>
      </c>
      <c r="P35" s="52">
        <v>0.555993804982659</v>
      </c>
      <c r="Q35" s="52">
        <v>0.796341427286737</v>
      </c>
      <c r="R35" s="52">
        <v>0.0667492738087368</v>
      </c>
      <c r="S35" s="52">
        <v>0.851007057540786</v>
      </c>
      <c r="T35" s="52">
        <v>0.798018842282879</v>
      </c>
      <c r="U35" s="52">
        <v>0.56919501129711</v>
      </c>
      <c r="V35" s="52">
        <v>0.465982297463937</v>
      </c>
    </row>
    <row r="36">
      <c r="A36" s="5" t="s">
        <v>250</v>
      </c>
      <c r="B36" s="75">
        <f t="shared" si="25"/>
        <v>-0.002758361184</v>
      </c>
      <c r="C36" s="75">
        <f t="shared" si="26"/>
        <v>0.006791254273</v>
      </c>
      <c r="D36" s="7">
        <f t="shared" si="3"/>
        <v>0.6272416388</v>
      </c>
      <c r="E36" s="7">
        <f>(F36*'Retrofitting Coverage'!B35*'Dataset lengths'!$B$2+G36*'Retrofitting Coverage'!C35*'Dataset lengths'!$C$2+H36*'Retrofitting Coverage'!D35*'Dataset lengths'!$D$2+K36*'Retrofitting Coverage'!G35*'Dataset lengths'!$G$2+L36*'Retrofitting Coverage'!H35*'Dataset lengths'!$H$2+Q36*'Retrofitting Coverage'!M35*'Dataset lengths'!$M$2+R36*'Retrofitting Coverage'!N35*'Dataset lengths'!$N$2+S36*'Retrofitting Coverage'!O35*'Dataset lengths'!$O$2+T36*'Retrofitting Coverage'!P35*'Dataset lengths'!$P$2+U36*'Retrofitting Coverage'!Q35*'Dataset lengths'!$Q$2+V36*'Retrofitting Coverage'!R35*'Dataset lengths'!$R$2)/('Retrofitting Coverage'!B35*'Dataset lengths'!$B$2+'Retrofitting Coverage'!C35*'Dataset lengths'!$C$2+'Retrofitting Coverage'!D35*'Dataset lengths'!$D$2+'Retrofitting Coverage'!G35*'Dataset lengths'!$G$2+'Retrofitting Coverage'!H35*'Dataset lengths'!$H$2+'Retrofitting Coverage'!M35*'Dataset lengths'!$M$2+'Retrofitting Coverage'!N35*'Dataset lengths'!$N$2+'Retrofitting Coverage'!O35*'Dataset lengths'!$O$2+'Retrofitting Coverage'!P35*'Dataset lengths'!$P$2+'Retrofitting Coverage'!Q35*'Dataset lengths'!$Q$2+'Retrofitting Coverage'!R35*'Dataset lengths'!$R$2)</f>
        <v>0.6167912543</v>
      </c>
      <c r="F36" s="52">
        <v>0.573198922651012</v>
      </c>
      <c r="G36" s="52">
        <v>0.651938002827669</v>
      </c>
      <c r="H36" s="52">
        <v>0.668842739663038</v>
      </c>
      <c r="I36" s="52">
        <v>0.763064072121758</v>
      </c>
      <c r="J36" s="52">
        <v>0.771449604747554</v>
      </c>
      <c r="K36" s="52">
        <v>0.765968602955299</v>
      </c>
      <c r="L36" s="52">
        <v>0.703673021326256</v>
      </c>
      <c r="M36" s="52">
        <v>0.598191970315591</v>
      </c>
      <c r="N36" s="52">
        <v>0.803754357657936</v>
      </c>
      <c r="O36" s="52">
        <v>0.761765126999477</v>
      </c>
      <c r="P36" s="52">
        <v>0.575120213282369</v>
      </c>
      <c r="Q36" s="52">
        <v>0.845909239046386</v>
      </c>
      <c r="R36" s="52">
        <v>0.0550911055195076</v>
      </c>
      <c r="S36" s="52">
        <v>0.890842377441361</v>
      </c>
      <c r="T36" s="52">
        <v>0.810309859461778</v>
      </c>
      <c r="U36" s="52">
        <v>0.580154753691197</v>
      </c>
      <c r="V36" s="52">
        <v>0.353729402387351</v>
      </c>
    </row>
    <row r="37">
      <c r="A37" s="5" t="s">
        <v>251</v>
      </c>
      <c r="B37" s="75">
        <f t="shared" si="25"/>
        <v>0.01150223576</v>
      </c>
      <c r="C37" s="75">
        <f t="shared" ref="C37:C38" si="27">E37-0.606</f>
        <v>-0.004405853771</v>
      </c>
      <c r="D37" s="7">
        <f t="shared" si="3"/>
        <v>0.6415022358</v>
      </c>
      <c r="E37" s="7">
        <f>(F37*'Retrofitting Coverage'!B36*'Dataset lengths'!$B$2+G37*'Retrofitting Coverage'!C36*'Dataset lengths'!$C$2+H37*'Retrofitting Coverage'!D36*'Dataset lengths'!$D$2+K37*'Retrofitting Coverage'!G36*'Dataset lengths'!$G$2+L37*'Retrofitting Coverage'!H36*'Dataset lengths'!$H$2+Q37*'Retrofitting Coverage'!M36*'Dataset lengths'!$M$2+R37*'Retrofitting Coverage'!N36*'Dataset lengths'!$N$2+S37*'Retrofitting Coverage'!O36*'Dataset lengths'!$O$2+T37*'Retrofitting Coverage'!P36*'Dataset lengths'!$P$2+U37*'Retrofitting Coverage'!Q36*'Dataset lengths'!$Q$2+V37*'Retrofitting Coverage'!R36*'Dataset lengths'!$R$2)/('Retrofitting Coverage'!B36*'Dataset lengths'!$B$2+'Retrofitting Coverage'!C36*'Dataset lengths'!$C$2+'Retrofitting Coverage'!D36*'Dataset lengths'!$D$2+'Retrofitting Coverage'!G36*'Dataset lengths'!$G$2+'Retrofitting Coverage'!H36*'Dataset lengths'!$H$2+'Retrofitting Coverage'!M36*'Dataset lengths'!$M$2+'Retrofitting Coverage'!N36*'Dataset lengths'!$N$2+'Retrofitting Coverage'!O36*'Dataset lengths'!$O$2+'Retrofitting Coverage'!P36*'Dataset lengths'!$P$2+'Retrofitting Coverage'!Q36*'Dataset lengths'!$Q$2+'Retrofitting Coverage'!R36*'Dataset lengths'!$R$2)</f>
        <v>0.6015941462</v>
      </c>
      <c r="F37" s="52">
        <v>0.520372612533382</v>
      </c>
      <c r="G37" s="52">
        <v>0.716897523533845</v>
      </c>
      <c r="H37" s="52">
        <v>0.703264375209303</v>
      </c>
      <c r="I37" s="52">
        <v>0.800440715840147</v>
      </c>
      <c r="J37" s="52">
        <v>0.806883594829593</v>
      </c>
      <c r="K37" s="52">
        <v>0.802021539966373</v>
      </c>
      <c r="L37" s="52">
        <v>0.700802628288845</v>
      </c>
      <c r="M37" s="52">
        <v>0.61671723150413</v>
      </c>
      <c r="N37" s="52">
        <v>0.784165881748418</v>
      </c>
      <c r="O37" s="52">
        <v>0.686166858250256</v>
      </c>
      <c r="P37" s="52">
        <v>0.661760581225965</v>
      </c>
      <c r="Q37" s="52">
        <v>0.76388631244411</v>
      </c>
      <c r="R37" s="52">
        <v>0.407620154680491</v>
      </c>
      <c r="S37" s="52">
        <v>0.777122553591115</v>
      </c>
      <c r="T37" s="52">
        <v>0.678314784923814</v>
      </c>
      <c r="U37" s="52">
        <v>0.447464448474963</v>
      </c>
      <c r="V37" s="52">
        <v>0.538757659705032</v>
      </c>
    </row>
    <row r="38">
      <c r="A38" s="5" t="s">
        <v>252</v>
      </c>
      <c r="B38" s="75">
        <f t="shared" si="25"/>
        <v>0.01939134088</v>
      </c>
      <c r="C38" s="75">
        <f t="shared" si="27"/>
        <v>-0.015714886</v>
      </c>
      <c r="D38" s="7">
        <f t="shared" si="3"/>
        <v>0.6493913409</v>
      </c>
      <c r="E38" s="7">
        <f>(F38*'Retrofitting Coverage'!B37*'Dataset lengths'!$B$2+G38*'Retrofitting Coverage'!C37*'Dataset lengths'!$C$2+H38*'Retrofitting Coverage'!D37*'Dataset lengths'!$D$2+K38*'Retrofitting Coverage'!G37*'Dataset lengths'!$G$2+L38*'Retrofitting Coverage'!H37*'Dataset lengths'!$H$2+Q38*'Retrofitting Coverage'!M37*'Dataset lengths'!$M$2+R38*'Retrofitting Coverage'!N37*'Dataset lengths'!$N$2+S38*'Retrofitting Coverage'!O37*'Dataset lengths'!$O$2+T38*'Retrofitting Coverage'!P37*'Dataset lengths'!$P$2+U38*'Retrofitting Coverage'!Q37*'Dataset lengths'!$Q$2+V38*'Retrofitting Coverage'!R37*'Dataset lengths'!$R$2)/('Retrofitting Coverage'!B37*'Dataset lengths'!$B$2+'Retrofitting Coverage'!C37*'Dataset lengths'!$C$2+'Retrofitting Coverage'!D37*'Dataset lengths'!$D$2+'Retrofitting Coverage'!G37*'Dataset lengths'!$G$2+'Retrofitting Coverage'!H37*'Dataset lengths'!$H$2+'Retrofitting Coverage'!M37*'Dataset lengths'!$M$2+'Retrofitting Coverage'!N37*'Dataset lengths'!$N$2+'Retrofitting Coverage'!O37*'Dataset lengths'!$O$2+'Retrofitting Coverage'!P37*'Dataset lengths'!$P$2+'Retrofitting Coverage'!Q37*'Dataset lengths'!$Q$2+'Retrofitting Coverage'!R37*'Dataset lengths'!$R$2)</f>
        <v>0.590285114</v>
      </c>
      <c r="F38" s="52">
        <v>0.551827859383708</v>
      </c>
      <c r="G38" s="52">
        <v>0.74238726402525</v>
      </c>
      <c r="H38" s="52">
        <v>0.75441630539593</v>
      </c>
      <c r="I38" s="52">
        <v>0.811676742938265</v>
      </c>
      <c r="J38" s="52">
        <v>0.814612477448959</v>
      </c>
      <c r="K38" s="52">
        <v>0.81250061169404</v>
      </c>
      <c r="L38" s="52">
        <v>0.718698465797933</v>
      </c>
      <c r="M38" s="52">
        <v>0.624161784956623</v>
      </c>
      <c r="N38" s="52">
        <v>0.824179395345822</v>
      </c>
      <c r="O38" s="52">
        <v>0.714677039231453</v>
      </c>
      <c r="P38" s="52">
        <v>0.660265728827161</v>
      </c>
      <c r="Q38" s="52">
        <v>0.827222960803661</v>
      </c>
      <c r="R38" s="52">
        <v>0.405214888875266</v>
      </c>
      <c r="S38" s="52">
        <v>0.836764261598681</v>
      </c>
      <c r="T38" s="52">
        <v>0.618982518822513</v>
      </c>
      <c r="U38" s="52">
        <v>0.433911911352027</v>
      </c>
      <c r="V38" s="52">
        <v>0.441377701960317</v>
      </c>
    </row>
    <row r="39">
      <c r="A39" s="5" t="s">
        <v>243</v>
      </c>
      <c r="B39" s="75">
        <f t="shared" ref="B39:B40" si="28">D39-0.616</f>
        <v>0.01030193788</v>
      </c>
      <c r="C39" s="75">
        <f t="shared" ref="C39:C40" si="29">E39-0.555</f>
        <v>0.03014140392</v>
      </c>
      <c r="D39" s="7">
        <f t="shared" si="3"/>
        <v>0.6263019379</v>
      </c>
      <c r="E39" s="7">
        <f>(F39*'Retrofitting Coverage'!B38*'Dataset lengths'!$B$2+G39*'Retrofitting Coverage'!C38*'Dataset lengths'!$C$2+H39*'Retrofitting Coverage'!D38*'Dataset lengths'!$D$2+K39*'Retrofitting Coverage'!G38*'Dataset lengths'!$G$2+L39*'Retrofitting Coverage'!H38*'Dataset lengths'!$H$2+Q39*'Retrofitting Coverage'!M38*'Dataset lengths'!$M$2+R39*'Retrofitting Coverage'!N38*'Dataset lengths'!$N$2+S39*'Retrofitting Coverage'!O38*'Dataset lengths'!$O$2+T39*'Retrofitting Coverage'!P38*'Dataset lengths'!$P$2+U39*'Retrofitting Coverage'!Q38*'Dataset lengths'!$Q$2+V39*'Retrofitting Coverage'!R38*'Dataset lengths'!$R$2)/('Retrofitting Coverage'!B38*'Dataset lengths'!$B$2+'Retrofitting Coverage'!C38*'Dataset lengths'!$C$2+'Retrofitting Coverage'!D38*'Dataset lengths'!$D$2+'Retrofitting Coverage'!G38*'Dataset lengths'!$G$2+'Retrofitting Coverage'!H38*'Dataset lengths'!$H$2+'Retrofitting Coverage'!M38*'Dataset lengths'!$M$2+'Retrofitting Coverage'!N38*'Dataset lengths'!$N$2+'Retrofitting Coverage'!O38*'Dataset lengths'!$O$2+'Retrofitting Coverage'!P38*'Dataset lengths'!$P$2+'Retrofitting Coverage'!Q38*'Dataset lengths'!$Q$2+'Retrofitting Coverage'!R38*'Dataset lengths'!$R$2)</f>
        <v>0.5851414039</v>
      </c>
      <c r="F39" s="52">
        <v>0.483979273447829</v>
      </c>
      <c r="G39" s="52">
        <v>0.676922219788495</v>
      </c>
      <c r="H39" s="52">
        <v>0.656937759172441</v>
      </c>
      <c r="I39" s="52">
        <v>0.767123563013599</v>
      </c>
      <c r="J39" s="52">
        <v>0.77667351442644</v>
      </c>
      <c r="K39" s="52">
        <v>0.769934401327129</v>
      </c>
      <c r="L39" s="52">
        <v>0.673056100934816</v>
      </c>
      <c r="M39" s="52">
        <v>0.582277878483533</v>
      </c>
      <c r="N39" s="52">
        <v>0.767199686881458</v>
      </c>
      <c r="O39" s="52">
        <v>0.632296910428851</v>
      </c>
      <c r="P39" s="52">
        <v>0.645465715012211</v>
      </c>
      <c r="Q39" s="52">
        <v>0.766355960913616</v>
      </c>
      <c r="R39" s="52">
        <v>0.459076839905617</v>
      </c>
      <c r="S39" s="52">
        <v>0.765105194514964</v>
      </c>
      <c r="T39" s="52">
        <v>0.654164974183702</v>
      </c>
      <c r="U39" s="52">
        <v>0.451717926232802</v>
      </c>
      <c r="V39" s="52">
        <v>0.53207066626529</v>
      </c>
    </row>
    <row r="40">
      <c r="A40" s="5" t="s">
        <v>244</v>
      </c>
      <c r="B40" s="75">
        <f t="shared" si="28"/>
        <v>0.02133975604</v>
      </c>
      <c r="C40" s="75">
        <f t="shared" si="29"/>
        <v>0.01763955867</v>
      </c>
      <c r="D40" s="7">
        <f t="shared" si="3"/>
        <v>0.637339756</v>
      </c>
      <c r="E40" s="7">
        <f>(F40*'Retrofitting Coverage'!B39*'Dataset lengths'!$B$2+G40*'Retrofitting Coverage'!C39*'Dataset lengths'!$C$2+H40*'Retrofitting Coverage'!D39*'Dataset lengths'!$D$2+K40*'Retrofitting Coverage'!G39*'Dataset lengths'!$G$2+L40*'Retrofitting Coverage'!H39*'Dataset lengths'!$H$2+Q40*'Retrofitting Coverage'!M39*'Dataset lengths'!$M$2+R40*'Retrofitting Coverage'!N39*'Dataset lengths'!$N$2+S40*'Retrofitting Coverage'!O39*'Dataset lengths'!$O$2+T40*'Retrofitting Coverage'!P39*'Dataset lengths'!$P$2+U40*'Retrofitting Coverage'!Q39*'Dataset lengths'!$Q$2+V40*'Retrofitting Coverage'!R39*'Dataset lengths'!$R$2)/('Retrofitting Coverage'!B39*'Dataset lengths'!$B$2+'Retrofitting Coverage'!C39*'Dataset lengths'!$C$2+'Retrofitting Coverage'!D39*'Dataset lengths'!$D$2+'Retrofitting Coverage'!G39*'Dataset lengths'!$G$2+'Retrofitting Coverage'!H39*'Dataset lengths'!$H$2+'Retrofitting Coverage'!M39*'Dataset lengths'!$M$2+'Retrofitting Coverage'!N39*'Dataset lengths'!$N$2+'Retrofitting Coverage'!O39*'Dataset lengths'!$O$2+'Retrofitting Coverage'!P39*'Dataset lengths'!$P$2+'Retrofitting Coverage'!Q39*'Dataset lengths'!$Q$2+'Retrofitting Coverage'!R39*'Dataset lengths'!$R$2)</f>
        <v>0.5726395587</v>
      </c>
      <c r="F40" s="52">
        <v>0.520102849203107</v>
      </c>
      <c r="G40" s="52">
        <v>0.686874478231429</v>
      </c>
      <c r="H40" s="52">
        <v>0.698369937236458</v>
      </c>
      <c r="I40" s="52">
        <v>0.775322098031986</v>
      </c>
      <c r="J40" s="52">
        <v>0.780527511625875</v>
      </c>
      <c r="K40" s="52">
        <v>0.777204995429329</v>
      </c>
      <c r="L40" s="52">
        <v>0.68125199519393</v>
      </c>
      <c r="M40" s="52">
        <v>0.579628544300978</v>
      </c>
      <c r="N40" s="52">
        <v>0.796953230648954</v>
      </c>
      <c r="O40" s="52">
        <v>0.656738324490421</v>
      </c>
      <c r="P40" s="52">
        <v>0.627273968860387</v>
      </c>
      <c r="Q40" s="52">
        <v>0.838915544265483</v>
      </c>
      <c r="R40" s="52">
        <v>0.476546813868804</v>
      </c>
      <c r="S40" s="52">
        <v>0.849894339107809</v>
      </c>
      <c r="T40" s="52">
        <v>0.615617740026598</v>
      </c>
      <c r="U40" s="52">
        <v>0.438303435434841</v>
      </c>
      <c r="V40" s="52">
        <v>0.42765518843718</v>
      </c>
    </row>
    <row r="41">
      <c r="A41" s="5" t="s">
        <v>249</v>
      </c>
      <c r="B41" s="75">
        <f t="shared" ref="B41:B42" si="30">D41-0.63</f>
        <v>-0.01437188208</v>
      </c>
      <c r="C41" s="75">
        <f t="shared" ref="C41:C42" si="31">E41-0.61</f>
        <v>0.001715642514</v>
      </c>
      <c r="D41" s="7">
        <f t="shared" si="3"/>
        <v>0.6156281179</v>
      </c>
      <c r="E41" s="7">
        <f>(F41*'Retrofitting Coverage'!B40*'Dataset lengths'!$B$2+G41*'Retrofitting Coverage'!C40*'Dataset lengths'!$C$2+H41*'Retrofitting Coverage'!D40*'Dataset lengths'!$D$2+K41*'Retrofitting Coverage'!G40*'Dataset lengths'!$G$2+L41*'Retrofitting Coverage'!H40*'Dataset lengths'!$H$2+Q41*'Retrofitting Coverage'!M40*'Dataset lengths'!$M$2+R41*'Retrofitting Coverage'!N40*'Dataset lengths'!$N$2+S41*'Retrofitting Coverage'!O40*'Dataset lengths'!$O$2+T41*'Retrofitting Coverage'!P40*'Dataset lengths'!$P$2+U41*'Retrofitting Coverage'!Q40*'Dataset lengths'!$Q$2+V41*'Retrofitting Coverage'!R40*'Dataset lengths'!$R$2)/('Retrofitting Coverage'!B40*'Dataset lengths'!$B$2+'Retrofitting Coverage'!C40*'Dataset lengths'!$C$2+'Retrofitting Coverage'!D40*'Dataset lengths'!$D$2+'Retrofitting Coverage'!G40*'Dataset lengths'!$G$2+'Retrofitting Coverage'!H40*'Dataset lengths'!$H$2+'Retrofitting Coverage'!M40*'Dataset lengths'!$M$2+'Retrofitting Coverage'!N40*'Dataset lengths'!$N$2+'Retrofitting Coverage'!O40*'Dataset lengths'!$O$2+'Retrofitting Coverage'!P40*'Dataset lengths'!$P$2+'Retrofitting Coverage'!Q40*'Dataset lengths'!$Q$2+'Retrofitting Coverage'!R40*'Dataset lengths'!$R$2)</f>
        <v>0.6117156425</v>
      </c>
      <c r="F41" s="52">
        <v>0.521793652937722</v>
      </c>
      <c r="G41" s="52">
        <v>0.645427529635681</v>
      </c>
      <c r="H41" s="52">
        <v>0.639923383846671</v>
      </c>
      <c r="I41" s="52">
        <v>0.73630017076272</v>
      </c>
      <c r="J41" s="52">
        <v>0.742244332036206</v>
      </c>
      <c r="K41" s="52">
        <v>0.738134054967547</v>
      </c>
      <c r="L41" s="52">
        <v>0.679336766018284</v>
      </c>
      <c r="M41" s="52">
        <v>0.563754034320533</v>
      </c>
      <c r="N41" s="52">
        <v>0.764334673374981</v>
      </c>
      <c r="O41" s="52">
        <v>0.724370482398435</v>
      </c>
      <c r="P41" s="52">
        <v>0.555993804982659</v>
      </c>
      <c r="Q41" s="52">
        <v>0.796341427286737</v>
      </c>
      <c r="R41" s="52">
        <v>0.0667492738087368</v>
      </c>
      <c r="S41" s="52">
        <v>0.851007057540786</v>
      </c>
      <c r="T41" s="52">
        <v>0.798018842282879</v>
      </c>
      <c r="U41" s="52">
        <v>0.56919501129711</v>
      </c>
      <c r="V41" s="52">
        <v>0.465982297463937</v>
      </c>
    </row>
    <row r="42">
      <c r="A42" s="5" t="s">
        <v>250</v>
      </c>
      <c r="B42" s="75">
        <f t="shared" si="30"/>
        <v>-0.002758361184</v>
      </c>
      <c r="C42" s="75">
        <f t="shared" si="31"/>
        <v>0.006791254273</v>
      </c>
      <c r="D42" s="7">
        <f t="shared" si="3"/>
        <v>0.6272416388</v>
      </c>
      <c r="E42" s="7">
        <f>(F42*'Retrofitting Coverage'!B41*'Dataset lengths'!$B$2+G42*'Retrofitting Coverage'!C41*'Dataset lengths'!$C$2+H42*'Retrofitting Coverage'!D41*'Dataset lengths'!$D$2+K42*'Retrofitting Coverage'!G41*'Dataset lengths'!$G$2+L42*'Retrofitting Coverage'!H41*'Dataset lengths'!$H$2+Q42*'Retrofitting Coverage'!M41*'Dataset lengths'!$M$2+R42*'Retrofitting Coverage'!N41*'Dataset lengths'!$N$2+S42*'Retrofitting Coverage'!O41*'Dataset lengths'!$O$2+T42*'Retrofitting Coverage'!P41*'Dataset lengths'!$P$2+U42*'Retrofitting Coverage'!Q41*'Dataset lengths'!$Q$2+V42*'Retrofitting Coverage'!R41*'Dataset lengths'!$R$2)/('Retrofitting Coverage'!B41*'Dataset lengths'!$B$2+'Retrofitting Coverage'!C41*'Dataset lengths'!$C$2+'Retrofitting Coverage'!D41*'Dataset lengths'!$D$2+'Retrofitting Coverage'!G41*'Dataset lengths'!$G$2+'Retrofitting Coverage'!H41*'Dataset lengths'!$H$2+'Retrofitting Coverage'!M41*'Dataset lengths'!$M$2+'Retrofitting Coverage'!N41*'Dataset lengths'!$N$2+'Retrofitting Coverage'!O41*'Dataset lengths'!$O$2+'Retrofitting Coverage'!P41*'Dataset lengths'!$P$2+'Retrofitting Coverage'!Q41*'Dataset lengths'!$Q$2+'Retrofitting Coverage'!R41*'Dataset lengths'!$R$2)</f>
        <v>0.6167912543</v>
      </c>
      <c r="F42" s="52">
        <v>0.573198922651012</v>
      </c>
      <c r="G42" s="52">
        <v>0.651938002827669</v>
      </c>
      <c r="H42" s="52">
        <v>0.668842739663038</v>
      </c>
      <c r="I42" s="52">
        <v>0.763064072121758</v>
      </c>
      <c r="J42" s="52">
        <v>0.771449604747554</v>
      </c>
      <c r="K42" s="52">
        <v>0.765968602955299</v>
      </c>
      <c r="L42" s="52">
        <v>0.703673021326256</v>
      </c>
      <c r="M42" s="52">
        <v>0.598191970315591</v>
      </c>
      <c r="N42" s="52">
        <v>0.803754357657936</v>
      </c>
      <c r="O42" s="52">
        <v>0.761765126999477</v>
      </c>
      <c r="P42" s="52">
        <v>0.575120213282369</v>
      </c>
      <c r="Q42" s="52">
        <v>0.845909239046386</v>
      </c>
      <c r="R42" s="52">
        <v>0.0550911055195076</v>
      </c>
      <c r="S42" s="52">
        <v>0.890842377441361</v>
      </c>
      <c r="T42" s="52">
        <v>0.810309859461778</v>
      </c>
      <c r="U42" s="52">
        <v>0.580154753691197</v>
      </c>
      <c r="V42" s="52">
        <v>0.353729402387351</v>
      </c>
    </row>
  </sheetData>
  <mergeCells count="1">
    <mergeCell ref="B1:C1"/>
  </mergeCells>
  <conditionalFormatting sqref="B3:C42">
    <cfRule type="cellIs" dxfId="3" priority="1" operator="greaterThan">
      <formula>0</formula>
    </cfRule>
  </conditionalFormatting>
  <conditionalFormatting sqref="B3:C42">
    <cfRule type="cellIs" dxfId="4" priority="2" operator="lessThanOrEqual">
      <formula>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75"/>
  <sheetData>
    <row r="1">
      <c r="A1" s="84" t="s">
        <v>0</v>
      </c>
      <c r="B1" s="85" t="s">
        <v>3</v>
      </c>
      <c r="C1" s="85" t="s">
        <v>4</v>
      </c>
      <c r="D1" s="85" t="s">
        <v>5</v>
      </c>
      <c r="E1" s="85" t="s">
        <v>6</v>
      </c>
      <c r="F1" s="85" t="s">
        <v>7</v>
      </c>
      <c r="G1" s="85" t="s">
        <v>8</v>
      </c>
      <c r="H1" s="85" t="s">
        <v>9</v>
      </c>
      <c r="I1" s="85" t="s">
        <v>10</v>
      </c>
      <c r="J1" s="85" t="s">
        <v>11</v>
      </c>
      <c r="K1" s="85" t="s">
        <v>12</v>
      </c>
      <c r="L1" s="85" t="s">
        <v>13</v>
      </c>
      <c r="M1" s="85" t="s">
        <v>14</v>
      </c>
      <c r="N1" s="85" t="s">
        <v>15</v>
      </c>
      <c r="O1" s="85" t="s">
        <v>16</v>
      </c>
      <c r="P1" s="85" t="s">
        <v>17</v>
      </c>
      <c r="Q1" s="85" t="s">
        <v>18</v>
      </c>
      <c r="R1" s="85" t="s">
        <v>19</v>
      </c>
    </row>
    <row r="2">
      <c r="A2" s="55" t="s">
        <v>253</v>
      </c>
      <c r="B2" s="55">
        <v>1.0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0.980825958702064</v>
      </c>
      <c r="S2" s="55" t="s">
        <v>80</v>
      </c>
    </row>
    <row r="3">
      <c r="A3" s="55" t="s">
        <v>254</v>
      </c>
      <c r="B3" s="55">
        <v>1.0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0.980825958702064</v>
      </c>
      <c r="S3" s="55" t="s">
        <v>80</v>
      </c>
    </row>
    <row r="4">
      <c r="A4" s="55" t="s">
        <v>255</v>
      </c>
      <c r="B4" s="55">
        <v>1.0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0.980825958702064</v>
      </c>
      <c r="S4" s="55" t="s">
        <v>80</v>
      </c>
    </row>
    <row r="5">
      <c r="A5" s="55" t="s">
        <v>256</v>
      </c>
      <c r="B5" s="55">
        <v>1.0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0.982300884955752</v>
      </c>
      <c r="S5" s="55" t="s">
        <v>80</v>
      </c>
    </row>
    <row r="6">
      <c r="A6" s="55" t="s">
        <v>257</v>
      </c>
      <c r="B6" s="55">
        <v>1.0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0.982300884955752</v>
      </c>
      <c r="S6" s="55" t="s">
        <v>80</v>
      </c>
    </row>
    <row r="7">
      <c r="A7" s="55" t="s">
        <v>258</v>
      </c>
      <c r="B7" s="55">
        <v>1.0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0.982300884955752</v>
      </c>
      <c r="S7" s="55" t="s">
        <v>80</v>
      </c>
    </row>
    <row r="8">
      <c r="A8" s="55" t="s">
        <v>259</v>
      </c>
      <c r="B8" s="55">
        <v>1.0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0.918879056047197</v>
      </c>
      <c r="S8" s="55" t="s">
        <v>80</v>
      </c>
    </row>
    <row r="9">
      <c r="A9" s="55" t="s">
        <v>260</v>
      </c>
      <c r="B9" s="55">
        <v>1.0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0.918879056047197</v>
      </c>
      <c r="S9" s="55" t="s">
        <v>80</v>
      </c>
    </row>
    <row r="10">
      <c r="A10" s="55" t="s">
        <v>261</v>
      </c>
      <c r="B10" s="55">
        <v>1.0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0.918879056047197</v>
      </c>
      <c r="S10" s="55" t="s">
        <v>80</v>
      </c>
    </row>
    <row r="11">
      <c r="A11" s="55" t="s">
        <v>262</v>
      </c>
      <c r="B11" s="55">
        <v>1.0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0.978367748279252</v>
      </c>
      <c r="S11" s="55" t="s">
        <v>80</v>
      </c>
    </row>
    <row r="12">
      <c r="A12" s="55" t="s">
        <v>263</v>
      </c>
      <c r="B12" s="55">
        <v>1.0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0.978367748279252</v>
      </c>
      <c r="S12" s="55" t="s">
        <v>80</v>
      </c>
    </row>
    <row r="13">
      <c r="A13" s="55" t="s">
        <v>264</v>
      </c>
      <c r="B13" s="55">
        <v>1.0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0.978367748279252</v>
      </c>
      <c r="S13" s="55" t="s">
        <v>80</v>
      </c>
    </row>
    <row r="14">
      <c r="A14" s="55" t="s">
        <v>265</v>
      </c>
      <c r="B14" s="55">
        <v>1.0</v>
      </c>
      <c r="C14" s="55">
        <v>0.996515679442508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0.999428571428571</v>
      </c>
      <c r="R14" s="55">
        <v>0.912979351032448</v>
      </c>
      <c r="S14" s="55" t="s">
        <v>80</v>
      </c>
    </row>
    <row r="15">
      <c r="A15" s="55" t="s">
        <v>266</v>
      </c>
      <c r="B15" s="55">
        <v>1.0</v>
      </c>
      <c r="C15" s="55">
        <v>0.996515679442508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0.999428571428571</v>
      </c>
      <c r="R15" s="55">
        <v>0.912979351032448</v>
      </c>
      <c r="S15" s="55" t="s">
        <v>80</v>
      </c>
    </row>
    <row r="16">
      <c r="A16" s="55" t="s">
        <v>267</v>
      </c>
      <c r="B16" s="55">
        <v>1.0</v>
      </c>
      <c r="C16" s="55">
        <v>0.996515679442508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0.999428571428571</v>
      </c>
      <c r="R16" s="55">
        <v>0.912979351032448</v>
      </c>
      <c r="S16" s="55" t="s">
        <v>80</v>
      </c>
    </row>
    <row r="17">
      <c r="A17" s="55" t="s">
        <v>268</v>
      </c>
      <c r="B17" s="55">
        <v>1.0</v>
      </c>
      <c r="C17" s="55">
        <v>0.801393728222996</v>
      </c>
      <c r="D17" s="55">
        <v>0.99870298313878</v>
      </c>
      <c r="E17" s="55">
        <v>1.0</v>
      </c>
      <c r="F17" s="55">
        <v>1.0</v>
      </c>
      <c r="G17" s="55">
        <v>1.0</v>
      </c>
      <c r="H17" s="55">
        <v>0.980169971671388</v>
      </c>
      <c r="I17" s="55">
        <v>0.976190476190476</v>
      </c>
      <c r="J17" s="55">
        <v>0.980295566502463</v>
      </c>
      <c r="K17" s="55">
        <v>0.986928104575163</v>
      </c>
      <c r="L17" s="55">
        <v>0.975</v>
      </c>
      <c r="M17" s="55">
        <v>1.0</v>
      </c>
      <c r="N17" s="55">
        <v>0.416666666666666</v>
      </c>
      <c r="O17" s="55">
        <v>1.0</v>
      </c>
      <c r="P17" s="55">
        <v>1.0</v>
      </c>
      <c r="Q17" s="55">
        <v>1.0</v>
      </c>
      <c r="R17" s="55">
        <v>0.688790560471976</v>
      </c>
      <c r="S17" s="55" t="s">
        <v>80</v>
      </c>
    </row>
    <row r="18">
      <c r="A18" s="55" t="s">
        <v>269</v>
      </c>
      <c r="B18" s="55">
        <v>1.0</v>
      </c>
      <c r="C18" s="55">
        <v>0.801393728222996</v>
      </c>
      <c r="D18" s="55">
        <v>0.99870298313878</v>
      </c>
      <c r="E18" s="55">
        <v>1.0</v>
      </c>
      <c r="F18" s="55">
        <v>1.0</v>
      </c>
      <c r="G18" s="55">
        <v>1.0</v>
      </c>
      <c r="H18" s="55">
        <v>0.980169971671388</v>
      </c>
      <c r="I18" s="55">
        <v>0.976190476190476</v>
      </c>
      <c r="J18" s="55">
        <v>0.980295566502463</v>
      </c>
      <c r="K18" s="55">
        <v>0.986928104575163</v>
      </c>
      <c r="L18" s="55">
        <v>0.975</v>
      </c>
      <c r="M18" s="55">
        <v>1.0</v>
      </c>
      <c r="N18" s="55">
        <v>0.416666666666666</v>
      </c>
      <c r="O18" s="55">
        <v>1.0</v>
      </c>
      <c r="P18" s="55">
        <v>1.0</v>
      </c>
      <c r="Q18" s="55">
        <v>1.0</v>
      </c>
      <c r="R18" s="55">
        <v>0.688790560471976</v>
      </c>
      <c r="S18" s="55" t="s">
        <v>80</v>
      </c>
    </row>
    <row r="19">
      <c r="A19" s="55" t="s">
        <v>270</v>
      </c>
      <c r="B19" s="55">
        <v>1.0</v>
      </c>
      <c r="C19" s="55">
        <v>0.801393728222996</v>
      </c>
      <c r="D19" s="55">
        <v>0.99870298313878</v>
      </c>
      <c r="E19" s="55">
        <v>1.0</v>
      </c>
      <c r="F19" s="55">
        <v>1.0</v>
      </c>
      <c r="G19" s="55">
        <v>1.0</v>
      </c>
      <c r="H19" s="55">
        <v>0.980169971671388</v>
      </c>
      <c r="I19" s="55">
        <v>0.976190476190476</v>
      </c>
      <c r="J19" s="55">
        <v>0.980295566502463</v>
      </c>
      <c r="K19" s="55">
        <v>0.986928104575163</v>
      </c>
      <c r="L19" s="55">
        <v>0.975</v>
      </c>
      <c r="M19" s="55">
        <v>1.0</v>
      </c>
      <c r="N19" s="55">
        <v>0.416666666666666</v>
      </c>
      <c r="O19" s="55">
        <v>1.0</v>
      </c>
      <c r="P19" s="55">
        <v>1.0</v>
      </c>
      <c r="Q19" s="55">
        <v>1.0</v>
      </c>
      <c r="R19" s="55">
        <v>0.688790560471976</v>
      </c>
      <c r="S19" s="55" t="s">
        <v>80</v>
      </c>
    </row>
    <row r="20">
      <c r="A20" s="55" t="s">
        <v>271</v>
      </c>
      <c r="B20" s="55">
        <v>1.0</v>
      </c>
      <c r="C20" s="55">
        <v>0.958188153310104</v>
      </c>
      <c r="D20" s="55">
        <v>1.0</v>
      </c>
      <c r="E20" s="55">
        <v>0.981</v>
      </c>
      <c r="F20" s="55">
        <v>0.984</v>
      </c>
      <c r="G20" s="55">
        <v>0.982</v>
      </c>
      <c r="H20" s="55">
        <v>0.991501416430594</v>
      </c>
      <c r="I20" s="55">
        <v>0.992063492063492</v>
      </c>
      <c r="J20" s="55">
        <v>0.995073891625615</v>
      </c>
      <c r="K20" s="55">
        <v>0.980392156862745</v>
      </c>
      <c r="L20" s="55">
        <v>1.0</v>
      </c>
      <c r="M20" s="55">
        <v>1.0</v>
      </c>
      <c r="N20" s="55">
        <v>0.9375</v>
      </c>
      <c r="O20" s="55">
        <v>1.0</v>
      </c>
      <c r="P20" s="55">
        <v>1.0</v>
      </c>
      <c r="Q20" s="55">
        <v>1.0</v>
      </c>
      <c r="R20" s="55">
        <v>0.89724680432645</v>
      </c>
      <c r="S20" s="55" t="s">
        <v>80</v>
      </c>
    </row>
    <row r="21">
      <c r="A21" s="55" t="s">
        <v>272</v>
      </c>
      <c r="B21" s="55">
        <v>1.0</v>
      </c>
      <c r="C21" s="55">
        <v>0.958188153310104</v>
      </c>
      <c r="D21" s="55">
        <v>1.0</v>
      </c>
      <c r="E21" s="55">
        <v>0.981</v>
      </c>
      <c r="F21" s="55">
        <v>0.984</v>
      </c>
      <c r="G21" s="55">
        <v>0.982</v>
      </c>
      <c r="H21" s="55">
        <v>0.991501416430594</v>
      </c>
      <c r="I21" s="55">
        <v>0.992063492063492</v>
      </c>
      <c r="J21" s="55">
        <v>0.995073891625615</v>
      </c>
      <c r="K21" s="55">
        <v>0.980392156862745</v>
      </c>
      <c r="L21" s="55">
        <v>1.0</v>
      </c>
      <c r="M21" s="55">
        <v>1.0</v>
      </c>
      <c r="N21" s="55">
        <v>0.9375</v>
      </c>
      <c r="O21" s="55">
        <v>1.0</v>
      </c>
      <c r="P21" s="55">
        <v>1.0</v>
      </c>
      <c r="Q21" s="55">
        <v>1.0</v>
      </c>
      <c r="R21" s="55">
        <v>0.89724680432645</v>
      </c>
      <c r="S21" s="55" t="s">
        <v>80</v>
      </c>
    </row>
    <row r="22">
      <c r="A22" s="55" t="s">
        <v>273</v>
      </c>
      <c r="B22" s="55">
        <v>1.0</v>
      </c>
      <c r="C22" s="55">
        <v>0.958188153310104</v>
      </c>
      <c r="D22" s="55">
        <v>1.0</v>
      </c>
      <c r="E22" s="55">
        <v>0.981</v>
      </c>
      <c r="F22" s="55">
        <v>0.984</v>
      </c>
      <c r="G22" s="55">
        <v>0.982</v>
      </c>
      <c r="H22" s="55">
        <v>0.991501416430594</v>
      </c>
      <c r="I22" s="55">
        <v>0.992063492063492</v>
      </c>
      <c r="J22" s="55">
        <v>0.995073891625615</v>
      </c>
      <c r="K22" s="55">
        <v>0.980392156862745</v>
      </c>
      <c r="L22" s="55">
        <v>1.0</v>
      </c>
      <c r="M22" s="55">
        <v>1.0</v>
      </c>
      <c r="N22" s="55">
        <v>0.9375</v>
      </c>
      <c r="O22" s="55">
        <v>1.0</v>
      </c>
      <c r="P22" s="55">
        <v>1.0</v>
      </c>
      <c r="Q22" s="55">
        <v>1.0</v>
      </c>
      <c r="R22" s="55">
        <v>0.89724680432645</v>
      </c>
      <c r="S22" s="55" t="s">
        <v>80</v>
      </c>
    </row>
    <row r="23">
      <c r="A23" s="55" t="s">
        <v>274</v>
      </c>
      <c r="B23" s="55">
        <v>1.0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0.999508357915437</v>
      </c>
      <c r="S23" s="55" t="s">
        <v>80</v>
      </c>
    </row>
    <row r="24">
      <c r="A24" s="55" t="s">
        <v>275</v>
      </c>
      <c r="B24" s="55">
        <v>1.0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0.999508357915437</v>
      </c>
      <c r="S24" s="55" t="s">
        <v>80</v>
      </c>
    </row>
    <row r="25">
      <c r="A25" s="55" t="s">
        <v>276</v>
      </c>
      <c r="B25" s="55">
        <v>1.0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0.999508357915437</v>
      </c>
      <c r="S25" s="55" t="s">
        <v>80</v>
      </c>
    </row>
    <row r="26">
      <c r="A26" s="55" t="s">
        <v>277</v>
      </c>
      <c r="B26" s="55">
        <v>1.0</v>
      </c>
      <c r="C26" s="55">
        <v>1.0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0.982300884955752</v>
      </c>
    </row>
    <row r="27">
      <c r="A27" s="55" t="s">
        <v>278</v>
      </c>
      <c r="B27" s="55">
        <v>1.0</v>
      </c>
      <c r="C27" s="55">
        <v>1.0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0.982300884955752</v>
      </c>
    </row>
    <row r="28">
      <c r="A28" s="55" t="s">
        <v>279</v>
      </c>
      <c r="B28" s="55">
        <v>1.0</v>
      </c>
      <c r="C28" s="55">
        <v>0.958188153310104</v>
      </c>
      <c r="D28" s="55">
        <v>1.0</v>
      </c>
      <c r="E28" s="55">
        <v>0.981</v>
      </c>
      <c r="F28" s="55">
        <v>0.984</v>
      </c>
      <c r="G28" s="55">
        <v>0.982</v>
      </c>
      <c r="H28" s="55">
        <v>0.991501416430594</v>
      </c>
      <c r="I28" s="55">
        <v>0.992063492063492</v>
      </c>
      <c r="J28" s="55">
        <v>0.995073891625615</v>
      </c>
      <c r="K28" s="55">
        <v>0.980392156862745</v>
      </c>
      <c r="L28" s="55">
        <v>1.0</v>
      </c>
      <c r="M28" s="55">
        <v>1.0</v>
      </c>
      <c r="N28" s="55">
        <v>0.9375</v>
      </c>
      <c r="O28" s="55">
        <v>1.0</v>
      </c>
      <c r="P28" s="55">
        <v>1.0</v>
      </c>
      <c r="Q28" s="55">
        <v>1.0</v>
      </c>
      <c r="R28" s="55">
        <v>0.89724680432645</v>
      </c>
    </row>
    <row r="29">
      <c r="A29" s="55" t="s">
        <v>280</v>
      </c>
      <c r="B29" s="55">
        <v>1.0</v>
      </c>
      <c r="C29" s="55">
        <v>0.958188153310104</v>
      </c>
      <c r="D29" s="55">
        <v>1.0</v>
      </c>
      <c r="E29" s="55">
        <v>0.981</v>
      </c>
      <c r="F29" s="55">
        <v>0.984</v>
      </c>
      <c r="G29" s="55">
        <v>0.982</v>
      </c>
      <c r="H29" s="55">
        <v>0.991501416430594</v>
      </c>
      <c r="I29" s="55">
        <v>0.992063492063492</v>
      </c>
      <c r="J29" s="55">
        <v>0.995073891625615</v>
      </c>
      <c r="K29" s="55">
        <v>0.980392156862745</v>
      </c>
      <c r="L29" s="55">
        <v>1.0</v>
      </c>
      <c r="M29" s="55">
        <v>1.0</v>
      </c>
      <c r="N29" s="55">
        <v>0.9375</v>
      </c>
      <c r="O29" s="55">
        <v>1.0</v>
      </c>
      <c r="P29" s="55">
        <v>1.0</v>
      </c>
      <c r="Q29" s="55">
        <v>1.0</v>
      </c>
      <c r="R29" s="55">
        <v>0.89724680432645</v>
      </c>
    </row>
    <row r="30">
      <c r="A30" s="55" t="s">
        <v>281</v>
      </c>
      <c r="B30" s="55">
        <v>1.0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0.980825958702064</v>
      </c>
    </row>
    <row r="31">
      <c r="A31" s="55" t="s">
        <v>282</v>
      </c>
      <c r="B31" s="55">
        <v>1.0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0.980825958702064</v>
      </c>
    </row>
    <row r="32">
      <c r="A32" s="55" t="s">
        <v>283</v>
      </c>
      <c r="B32" s="55">
        <v>1.0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0.918879056047197</v>
      </c>
    </row>
    <row r="33">
      <c r="A33" s="55" t="s">
        <v>284</v>
      </c>
      <c r="B33" s="55">
        <v>1.0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0.918879056047197</v>
      </c>
    </row>
    <row r="34">
      <c r="A34" s="55" t="s">
        <v>285</v>
      </c>
      <c r="B34" s="55">
        <v>1.0</v>
      </c>
      <c r="C34" s="55">
        <v>0.801393728222996</v>
      </c>
      <c r="D34" s="55">
        <v>0.99870298313878</v>
      </c>
      <c r="E34" s="55">
        <v>1.0</v>
      </c>
      <c r="F34" s="55">
        <v>1.0</v>
      </c>
      <c r="G34" s="55">
        <v>1.0</v>
      </c>
      <c r="H34" s="55">
        <v>0.980169971671388</v>
      </c>
      <c r="I34" s="55">
        <v>0.976190476190476</v>
      </c>
      <c r="J34" s="55">
        <v>0.980295566502463</v>
      </c>
      <c r="K34" s="55">
        <v>0.986928104575163</v>
      </c>
      <c r="L34" s="86">
        <v>975.0</v>
      </c>
      <c r="M34" s="55">
        <v>1.0</v>
      </c>
      <c r="N34" s="55">
        <v>0.416666666666666</v>
      </c>
      <c r="O34" s="55">
        <v>1.0</v>
      </c>
      <c r="P34" s="55">
        <v>1.0</v>
      </c>
      <c r="Q34" s="55">
        <v>1.0</v>
      </c>
      <c r="R34" s="55">
        <v>0.688790560471976</v>
      </c>
    </row>
    <row r="35">
      <c r="A35" s="55" t="s">
        <v>286</v>
      </c>
      <c r="B35" s="55">
        <v>1.0</v>
      </c>
      <c r="C35" s="55">
        <v>0.801393728222996</v>
      </c>
      <c r="D35" s="55">
        <v>0.99870298313878</v>
      </c>
      <c r="E35" s="55">
        <v>1.0</v>
      </c>
      <c r="F35" s="55">
        <v>1.0</v>
      </c>
      <c r="G35" s="55">
        <v>1.0</v>
      </c>
      <c r="H35" s="55">
        <v>0.980169971671388</v>
      </c>
      <c r="I35" s="55">
        <v>0.976190476190476</v>
      </c>
      <c r="J35" s="55">
        <v>0.980295566502463</v>
      </c>
      <c r="K35" s="55">
        <v>0.986928104575163</v>
      </c>
      <c r="L35" s="86">
        <v>975.0</v>
      </c>
      <c r="M35" s="55">
        <v>1.0</v>
      </c>
      <c r="N35" s="55">
        <v>0.416666666666666</v>
      </c>
      <c r="O35" s="55">
        <v>1.0</v>
      </c>
      <c r="P35" s="55">
        <v>1.0</v>
      </c>
      <c r="Q35" s="55">
        <v>1.0</v>
      </c>
      <c r="R35" s="55">
        <v>0.688790560471976</v>
      </c>
    </row>
    <row r="36">
      <c r="A36" s="55" t="s">
        <v>287</v>
      </c>
      <c r="B36" s="55">
        <v>1.0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0.978367748279252</v>
      </c>
    </row>
    <row r="37">
      <c r="A37" s="55" t="s">
        <v>288</v>
      </c>
      <c r="B37" s="55">
        <v>1.0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0.978367748279252</v>
      </c>
    </row>
    <row r="38">
      <c r="A38" s="55" t="s">
        <v>279</v>
      </c>
      <c r="B38" s="55">
        <v>1.0</v>
      </c>
      <c r="C38" s="55">
        <v>0.958188153310104</v>
      </c>
      <c r="D38" s="55">
        <v>1.0</v>
      </c>
      <c r="E38" s="55">
        <v>0.981</v>
      </c>
      <c r="F38" s="55">
        <v>0.984</v>
      </c>
      <c r="G38" s="55">
        <v>0.982</v>
      </c>
      <c r="H38" s="55">
        <v>0.991501416430594</v>
      </c>
      <c r="I38" s="55">
        <v>0.992063492063492</v>
      </c>
      <c r="J38" s="55">
        <v>0.995073891625615</v>
      </c>
      <c r="K38" s="55">
        <v>0.980392156862745</v>
      </c>
      <c r="L38" s="55">
        <v>1.0</v>
      </c>
      <c r="M38" s="55">
        <v>1.0</v>
      </c>
      <c r="N38" s="55">
        <v>0.9375</v>
      </c>
      <c r="O38" s="55">
        <v>1.0</v>
      </c>
      <c r="P38" s="55">
        <v>1.0</v>
      </c>
      <c r="Q38" s="55">
        <v>1.0</v>
      </c>
      <c r="R38" s="55">
        <v>0.89724680432645</v>
      </c>
    </row>
    <row r="39">
      <c r="A39" s="55" t="s">
        <v>280</v>
      </c>
      <c r="B39" s="55">
        <v>1.0</v>
      </c>
      <c r="C39" s="55">
        <v>0.958188153310104</v>
      </c>
      <c r="D39" s="55">
        <v>1.0</v>
      </c>
      <c r="E39" s="55">
        <v>0.981</v>
      </c>
      <c r="F39" s="55">
        <v>0.984</v>
      </c>
      <c r="G39" s="55">
        <v>0.982</v>
      </c>
      <c r="H39" s="55">
        <v>0.991501416430594</v>
      </c>
      <c r="I39" s="55">
        <v>0.992063492063492</v>
      </c>
      <c r="J39" s="55">
        <v>0.995073891625615</v>
      </c>
      <c r="K39" s="55">
        <v>0.980392156862745</v>
      </c>
      <c r="L39" s="55">
        <v>1.0</v>
      </c>
      <c r="M39" s="55">
        <v>1.0</v>
      </c>
      <c r="N39" s="55">
        <v>0.9375</v>
      </c>
      <c r="O39" s="55">
        <v>1.0</v>
      </c>
      <c r="P39" s="55">
        <v>1.0</v>
      </c>
      <c r="Q39" s="55">
        <v>1.0</v>
      </c>
      <c r="R39" s="55">
        <v>0.89724680432645</v>
      </c>
    </row>
    <row r="40">
      <c r="A40" s="55" t="s">
        <v>285</v>
      </c>
      <c r="B40" s="55">
        <v>1.0</v>
      </c>
      <c r="C40" s="55">
        <v>0.801393728222996</v>
      </c>
      <c r="D40" s="55">
        <v>0.99870298313878</v>
      </c>
      <c r="E40" s="55">
        <v>1.0</v>
      </c>
      <c r="F40" s="55">
        <v>1.0</v>
      </c>
      <c r="G40" s="55">
        <v>1.0</v>
      </c>
      <c r="H40" s="55">
        <v>0.980169971671388</v>
      </c>
      <c r="I40" s="55">
        <v>0.976190476190476</v>
      </c>
      <c r="J40" s="55">
        <v>0.980295566502463</v>
      </c>
      <c r="K40" s="55">
        <v>0.986928104575163</v>
      </c>
      <c r="L40" s="86">
        <v>975.0</v>
      </c>
      <c r="M40" s="55">
        <v>1.0</v>
      </c>
      <c r="N40" s="55">
        <v>0.416666666666666</v>
      </c>
      <c r="O40" s="55">
        <v>1.0</v>
      </c>
      <c r="P40" s="55">
        <v>1.0</v>
      </c>
      <c r="Q40" s="55">
        <v>1.0</v>
      </c>
      <c r="R40" s="55">
        <v>0.688790560471976</v>
      </c>
    </row>
    <row r="41">
      <c r="A41" s="55" t="s">
        <v>286</v>
      </c>
      <c r="B41" s="55">
        <v>1.0</v>
      </c>
      <c r="C41" s="55">
        <v>0.801393728222996</v>
      </c>
      <c r="D41" s="55">
        <v>0.99870298313878</v>
      </c>
      <c r="E41" s="55">
        <v>1.0</v>
      </c>
      <c r="F41" s="55">
        <v>1.0</v>
      </c>
      <c r="G41" s="55">
        <v>1.0</v>
      </c>
      <c r="H41" s="55">
        <v>0.980169971671388</v>
      </c>
      <c r="I41" s="55">
        <v>0.976190476190476</v>
      </c>
      <c r="J41" s="55">
        <v>0.980295566502463</v>
      </c>
      <c r="K41" s="55">
        <v>0.986928104575163</v>
      </c>
      <c r="L41" s="86">
        <v>975.0</v>
      </c>
      <c r="M41" s="55">
        <v>1.0</v>
      </c>
      <c r="N41" s="55">
        <v>0.416666666666666</v>
      </c>
      <c r="O41" s="55">
        <v>1.0</v>
      </c>
      <c r="P41" s="55">
        <v>1.0</v>
      </c>
      <c r="Q41" s="55">
        <v>1.0</v>
      </c>
      <c r="R41" s="55">
        <v>0.688790560471976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 t="s">
        <v>104</v>
      </c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>
      <c r="A2" s="1" t="s">
        <v>133</v>
      </c>
      <c r="B2" s="1" t="s">
        <v>105</v>
      </c>
      <c r="C2" s="1" t="s">
        <v>106</v>
      </c>
      <c r="D2" s="2" t="s">
        <v>71</v>
      </c>
      <c r="E2" s="3" t="s">
        <v>72</v>
      </c>
      <c r="F2" s="4" t="s">
        <v>107</v>
      </c>
      <c r="G2" s="4" t="s">
        <v>108</v>
      </c>
      <c r="H2" s="4" t="s">
        <v>109</v>
      </c>
      <c r="I2" s="4" t="s">
        <v>110</v>
      </c>
      <c r="J2" s="4" t="s">
        <v>111</v>
      </c>
      <c r="K2" s="4" t="s">
        <v>112</v>
      </c>
      <c r="L2" s="4" t="s">
        <v>113</v>
      </c>
      <c r="M2" s="4" t="s">
        <v>114</v>
      </c>
      <c r="N2" s="4" t="s">
        <v>115</v>
      </c>
      <c r="O2" s="4" t="s">
        <v>116</v>
      </c>
      <c r="P2" s="4" t="s">
        <v>117</v>
      </c>
      <c r="Q2" s="4" t="s">
        <v>14</v>
      </c>
      <c r="R2" s="4" t="s">
        <v>118</v>
      </c>
      <c r="S2" s="4" t="s">
        <v>119</v>
      </c>
      <c r="T2" s="4" t="s">
        <v>120</v>
      </c>
      <c r="U2" s="4" t="s">
        <v>121</v>
      </c>
      <c r="V2" s="4" t="s">
        <v>19</v>
      </c>
    </row>
    <row r="3">
      <c r="A3" s="87" t="s">
        <v>253</v>
      </c>
      <c r="D3" s="10">
        <f t="shared" ref="D3:D26" si="1">AVERAGE(F3,G3,H3,K3,L3,Q3,R3,S3,T3,U3,V3)</f>
        <v>0.6984414247</v>
      </c>
      <c r="E3" s="8">
        <f>(F3*'Dataset lengths'!$B$2+G3*'Dataset lengths'!$C$2+H3*'Dataset lengths'!$D$2+K3*'Dataset lengths'!$G$2+L3*'Dataset lengths'!$H$2+Q3*'Dataset lengths'!$M$2+R3*'Dataset lengths'!$N$2+S3*'Dataset lengths'!$O$2+T3*'Dataset lengths'!$P$2+U3*'Dataset lengths'!$Q$2+V3*'Dataset lengths'!$R$2)/'Dataset lengths'!$A$7</f>
        <v>0.6502775584</v>
      </c>
      <c r="F3" s="55">
        <f>Retrofitting!F3*'Retrofitting Coverage'!B2</f>
        <v>0.5841110465</v>
      </c>
      <c r="G3" s="55">
        <f>Retrofitting!G3*'Retrofitting Coverage'!C2</f>
        <v>0.7399063415</v>
      </c>
      <c r="H3" s="55">
        <f>Retrofitting!H3*'Retrofitting Coverage'!D2</f>
        <v>0.784216934</v>
      </c>
      <c r="I3" s="55">
        <f>Retrofitting!I3*'Retrofitting Coverage'!E2</f>
        <v>0.8425159663</v>
      </c>
      <c r="J3" s="55">
        <f>Retrofitting!J3*'Retrofitting Coverage'!F2</f>
        <v>0.8510411179</v>
      </c>
      <c r="K3" s="55">
        <f>Retrofitting!K3*'Retrofitting Coverage'!G2</f>
        <v>0.845539945</v>
      </c>
      <c r="L3" s="55">
        <f>Retrofitting!L3*'Retrofitting Coverage'!H2</f>
        <v>0.7858327508</v>
      </c>
      <c r="M3" s="55">
        <f>Retrofitting!M3*'Retrofitting Coverage'!I2</f>
        <v>0.7226188633</v>
      </c>
      <c r="N3" s="55">
        <f>Retrofitting!N3*'Retrofitting Coverage'!J2</f>
        <v>0.8431321079</v>
      </c>
      <c r="O3" s="55">
        <f>Retrofitting!O3*'Retrofitting Coverage'!K2</f>
        <v>0.7420529784</v>
      </c>
      <c r="P3" s="55">
        <f>Retrofitting!P3*'Retrofitting Coverage'!L2</f>
        <v>0.763975333</v>
      </c>
      <c r="Q3" s="55">
        <f>Retrofitting!Q3*'Retrofitting Coverage'!M2</f>
        <v>0.85631236</v>
      </c>
      <c r="R3" s="55">
        <f>Retrofitting!R3*'Retrofitting Coverage'!N2</f>
        <v>0.4937210284</v>
      </c>
      <c r="S3" s="55">
        <f>Retrofitting!S3*'Retrofitting Coverage'!O2</f>
        <v>0.8352064558</v>
      </c>
      <c r="T3" s="55">
        <f>Retrofitting!T3*'Retrofitting Coverage'!P2</f>
        <v>0.6803254454</v>
      </c>
      <c r="U3" s="55">
        <f>Retrofitting!U3*'Retrofitting Coverage'!Q2</f>
        <v>0.4841727931</v>
      </c>
      <c r="V3" s="55">
        <f>Retrofitting!V3*'Retrofitting Coverage'!R2</f>
        <v>0.5935105714</v>
      </c>
    </row>
    <row r="4">
      <c r="A4" s="87" t="s">
        <v>254</v>
      </c>
      <c r="D4" s="10">
        <f t="shared" si="1"/>
        <v>0.6546366392</v>
      </c>
      <c r="E4" s="8">
        <f>(F4*'Dataset lengths'!$B$2+G4*'Dataset lengths'!$C$2+H4*'Dataset lengths'!$D$2+K4*'Dataset lengths'!$G$2+L4*'Dataset lengths'!$H$2+Q4*'Dataset lengths'!$M$2+R4*'Dataset lengths'!$N$2+S4*'Dataset lengths'!$O$2+T4*'Dataset lengths'!$P$2+U4*'Dataset lengths'!$Q$2+V4*'Dataset lengths'!$R$2)/'Dataset lengths'!$A$7</f>
        <v>0.624662439</v>
      </c>
      <c r="F4" s="55">
        <f>Retrofitting!F4*'Retrofitting Coverage'!B3</f>
        <v>0.5385507733</v>
      </c>
      <c r="G4" s="55">
        <f>Retrofitting!G4*'Retrofitting Coverage'!C3</f>
        <v>0.7036730438</v>
      </c>
      <c r="H4" s="55">
        <f>Retrofitting!H4*'Retrofitting Coverage'!D3</f>
        <v>0.7024610988</v>
      </c>
      <c r="I4" s="55">
        <f>Retrofitting!I4*'Retrofitting Coverage'!E3</f>
        <v>0.8136542866</v>
      </c>
      <c r="J4" s="55">
        <f>Retrofitting!J4*'Retrofitting Coverage'!F3</f>
        <v>0.8242464894</v>
      </c>
      <c r="K4" s="55">
        <f>Retrofitting!K4*'Retrofitting Coverage'!G3</f>
        <v>0.8171152485</v>
      </c>
      <c r="L4" s="55">
        <f>Retrofitting!L4*'Retrofitting Coverage'!H3</f>
        <v>0.7450511553</v>
      </c>
      <c r="M4" s="55">
        <f>Retrofitting!M4*'Retrofitting Coverage'!I3</f>
        <v>0.6704953658</v>
      </c>
      <c r="N4" s="55">
        <f>Retrofitting!N4*'Retrofitting Coverage'!J3</f>
        <v>0.8049741999</v>
      </c>
      <c r="O4" s="55">
        <f>Retrofitting!O4*'Retrofitting Coverage'!K3</f>
        <v>0.6939356606</v>
      </c>
      <c r="P4" s="55">
        <f>Retrofitting!P4*'Retrofitting Coverage'!L3</f>
        <v>0.7391126299</v>
      </c>
      <c r="Q4" s="55">
        <f>Retrofitting!Q4*'Retrofitting Coverage'!M3</f>
        <v>0.8150714161</v>
      </c>
      <c r="R4" s="55">
        <f>Retrofitting!R4*'Retrofitting Coverage'!N3</f>
        <v>0.3102089007</v>
      </c>
      <c r="S4" s="55">
        <f>Retrofitting!S4*'Retrofitting Coverage'!O3</f>
        <v>0.8147324366</v>
      </c>
      <c r="T4" s="55">
        <f>Retrofitting!T4*'Retrofitting Coverage'!P3</f>
        <v>0.706584398</v>
      </c>
      <c r="U4" s="55">
        <f>Retrofitting!U4*'Retrofitting Coverage'!Q3</f>
        <v>0.4953750551</v>
      </c>
      <c r="V4" s="55">
        <f>Retrofitting!V4*'Retrofitting Coverage'!R3</f>
        <v>0.5521795055</v>
      </c>
    </row>
    <row r="5">
      <c r="A5" s="87" t="s">
        <v>255</v>
      </c>
      <c r="D5" s="10">
        <f t="shared" si="1"/>
        <v>0.6602662374</v>
      </c>
      <c r="E5" s="8">
        <f>(F5*'Dataset lengths'!$B$2+G5*'Dataset lengths'!$C$2+H5*'Dataset lengths'!$D$2+K5*'Dataset lengths'!$G$2+L5*'Dataset lengths'!$H$2+Q5*'Dataset lengths'!$M$2+R5*'Dataset lengths'!$N$2+S5*'Dataset lengths'!$O$2+T5*'Dataset lengths'!$P$2+U5*'Dataset lengths'!$Q$2+V5*'Dataset lengths'!$R$2)/'Dataset lengths'!$A$7</f>
        <v>0.611694197</v>
      </c>
      <c r="F5" s="55">
        <f>Retrofitting!F5*'Retrofitting Coverage'!B4</f>
        <v>0.5780871064</v>
      </c>
      <c r="G5" s="55">
        <f>Retrofitting!G5*'Retrofitting Coverage'!C4</f>
        <v>0.6970983706</v>
      </c>
      <c r="H5" s="55">
        <f>Retrofitting!H5*'Retrofitting Coverage'!D4</f>
        <v>0.7539728787</v>
      </c>
      <c r="I5" s="55">
        <f>Retrofitting!I5*'Retrofitting Coverage'!E4</f>
        <v>0.8243348543</v>
      </c>
      <c r="J5" s="55">
        <f>Retrofitting!J5*'Retrofitting Coverage'!F4</f>
        <v>0.829856657</v>
      </c>
      <c r="K5" s="55">
        <f>Retrofitting!K5*'Retrofitting Coverage'!G4</f>
        <v>0.826289767</v>
      </c>
      <c r="L5" s="55">
        <f>Retrofitting!L5*'Retrofitting Coverage'!H4</f>
        <v>0.7500919558</v>
      </c>
      <c r="M5" s="55">
        <f>Retrofitting!M5*'Retrofitting Coverage'!I4</f>
        <v>0.6690476992</v>
      </c>
      <c r="N5" s="55">
        <f>Retrofitting!N5*'Retrofitting Coverage'!J4</f>
        <v>0.8349916873</v>
      </c>
      <c r="O5" s="55">
        <f>Retrofitting!O5*'Retrofitting Coverage'!K4</f>
        <v>0.7130234253</v>
      </c>
      <c r="P5" s="55">
        <f>Retrofitting!P5*'Retrofitting Coverage'!L4</f>
        <v>0.7284236477</v>
      </c>
      <c r="Q5" s="55">
        <f>Retrofitting!Q5*'Retrofitting Coverage'!M4</f>
        <v>0.8862759711</v>
      </c>
      <c r="R5" s="55">
        <f>Retrofitting!R5*'Retrofitting Coverage'!N4</f>
        <v>0.3046442096</v>
      </c>
      <c r="S5" s="55">
        <f>Retrofitting!S5*'Retrofitting Coverage'!O4</f>
        <v>0.874819232</v>
      </c>
      <c r="T5" s="55">
        <f>Retrofitting!T5*'Retrofitting Coverage'!P4</f>
        <v>0.6666748388</v>
      </c>
      <c r="U5" s="55">
        <f>Retrofitting!U5*'Retrofitting Coverage'!Q4</f>
        <v>0.4923387791</v>
      </c>
      <c r="V5" s="55">
        <f>Retrofitting!V5*'Retrofitting Coverage'!R4</f>
        <v>0.4326355021</v>
      </c>
    </row>
    <row r="6">
      <c r="A6" s="87" t="s">
        <v>256</v>
      </c>
      <c r="D6" s="10">
        <f t="shared" si="1"/>
        <v>0.669788505</v>
      </c>
      <c r="E6" s="8">
        <f>(F6*'Dataset lengths'!$B$2+G6*'Dataset lengths'!$C$2+H6*'Dataset lengths'!$D$2+K6*'Dataset lengths'!$G$2+L6*'Dataset lengths'!$H$2+Q6*'Dataset lengths'!$M$2+R6*'Dataset lengths'!$N$2+S6*'Dataset lengths'!$O$2+T6*'Dataset lengths'!$P$2+U6*'Dataset lengths'!$Q$2+V6*'Dataset lengths'!$R$2)/'Dataset lengths'!$A$7</f>
        <v>0.6154665087</v>
      </c>
      <c r="F6" s="55">
        <f>Retrofitting!F6*'Retrofitting Coverage'!B5</f>
        <v>0.55939363</v>
      </c>
      <c r="G6" s="55">
        <f>Retrofitting!G6*'Retrofitting Coverage'!C5</f>
        <v>0.7455223034</v>
      </c>
      <c r="H6" s="55">
        <f>Retrofitting!H6*'Retrofitting Coverage'!D5</f>
        <v>0.772383446</v>
      </c>
      <c r="I6" s="55">
        <f>Retrofitting!I6*'Retrofitting Coverage'!E5</f>
        <v>0.8388657194</v>
      </c>
      <c r="J6" s="55">
        <f>Retrofitting!J6*'Retrofitting Coverage'!F5</f>
        <v>0.8416275819</v>
      </c>
      <c r="K6" s="55">
        <f>Retrofitting!K6*'Retrofitting Coverage'!G5</f>
        <v>0.8399204548</v>
      </c>
      <c r="L6" s="55">
        <f>Retrofitting!L6*'Retrofitting Coverage'!H5</f>
        <v>0.7842332372</v>
      </c>
      <c r="M6" s="55">
        <f>Retrofitting!M6*'Retrofitting Coverage'!I5</f>
        <v>0.7289037087</v>
      </c>
      <c r="N6" s="55">
        <f>Retrofitting!N6*'Retrofitting Coverage'!J5</f>
        <v>0.8342987939</v>
      </c>
      <c r="O6" s="55">
        <f>Retrofitting!O6*'Retrofitting Coverage'!K5</f>
        <v>0.7704726881</v>
      </c>
      <c r="P6" s="55">
        <f>Retrofitting!P6*'Retrofitting Coverage'!L5</f>
        <v>0.7364927004</v>
      </c>
      <c r="Q6" s="55">
        <f>Retrofitting!Q6*'Retrofitting Coverage'!M5</f>
        <v>0.8089519332</v>
      </c>
      <c r="R6" s="55">
        <f>Retrofitting!R6*'Retrofitting Coverage'!N5</f>
        <v>0.4244570153</v>
      </c>
      <c r="S6" s="55">
        <f>Retrofitting!S6*'Retrofitting Coverage'!O5</f>
        <v>0.8078335823</v>
      </c>
      <c r="T6" s="55">
        <f>Retrofitting!T6*'Retrofitting Coverage'!P5</f>
        <v>0.6621255484</v>
      </c>
      <c r="U6" s="55">
        <f>Retrofitting!U6*'Retrofitting Coverage'!Q5</f>
        <v>0.4197908161</v>
      </c>
      <c r="V6" s="55">
        <f>Retrofitting!V6*'Retrofitting Coverage'!R5</f>
        <v>0.5430615884</v>
      </c>
    </row>
    <row r="7">
      <c r="A7" s="87" t="s">
        <v>257</v>
      </c>
      <c r="D7" s="10">
        <f t="shared" si="1"/>
        <v>0.6424975711</v>
      </c>
      <c r="E7" s="8">
        <f>(F7*'Dataset lengths'!$B$2+G7*'Dataset lengths'!$C$2+H7*'Dataset lengths'!$D$2+K7*'Dataset lengths'!$G$2+L7*'Dataset lengths'!$H$2+Q7*'Dataset lengths'!$M$2+R7*'Dataset lengths'!$N$2+S7*'Dataset lengths'!$O$2+T7*'Dataset lengths'!$P$2+U7*'Dataset lengths'!$Q$2+V7*'Dataset lengths'!$R$2)/'Dataset lengths'!$A$7</f>
        <v>0.601866806</v>
      </c>
      <c r="F7" s="55">
        <f>Retrofitting!F7*'Retrofitting Coverage'!B6</f>
        <v>0.523195014</v>
      </c>
      <c r="G7" s="55">
        <f>Retrofitting!G7*'Retrofitting Coverage'!C6</f>
        <v>0.726395289</v>
      </c>
      <c r="H7" s="55">
        <f>Retrofitting!H7*'Retrofitting Coverage'!D6</f>
        <v>0.7256209048</v>
      </c>
      <c r="I7" s="55">
        <f>Retrofitting!I7*'Retrofitting Coverage'!E6</f>
        <v>0.823778579</v>
      </c>
      <c r="J7" s="55">
        <f>Retrofitting!J7*'Retrofitting Coverage'!F6</f>
        <v>0.8296006555</v>
      </c>
      <c r="K7" s="55">
        <f>Retrofitting!K7*'Retrofitting Coverage'!G6</f>
        <v>0.8256840231</v>
      </c>
      <c r="L7" s="55">
        <f>Retrofitting!L7*'Retrofitting Coverage'!H6</f>
        <v>0.7570762894</v>
      </c>
      <c r="M7" s="55">
        <f>Retrofitting!M7*'Retrofitting Coverage'!I6</f>
        <v>0.6928121536</v>
      </c>
      <c r="N7" s="55">
        <f>Retrofitting!N7*'Retrofitting Coverage'!J6</f>
        <v>0.8103982779</v>
      </c>
      <c r="O7" s="55">
        <f>Retrofitting!O7*'Retrofitting Coverage'!K6</f>
        <v>0.7436278489</v>
      </c>
      <c r="P7" s="55">
        <f>Retrofitting!P7*'Retrofitting Coverage'!L6</f>
        <v>0.7073959573</v>
      </c>
      <c r="Q7" s="55">
        <f>Retrofitting!Q7*'Retrofitting Coverage'!M6</f>
        <v>0.7783982291</v>
      </c>
      <c r="R7" s="55">
        <f>Retrofitting!R7*'Retrofitting Coverage'!N6</f>
        <v>0.3168012596</v>
      </c>
      <c r="S7" s="55">
        <f>Retrofitting!S7*'Retrofitting Coverage'!O6</f>
        <v>0.778235272</v>
      </c>
      <c r="T7" s="55">
        <f>Retrofitting!T7*'Retrofitting Coverage'!P6</f>
        <v>0.6873449758</v>
      </c>
      <c r="U7" s="55">
        <f>Retrofitting!U7*'Retrofitting Coverage'!Q6</f>
        <v>0.4334245707</v>
      </c>
      <c r="V7" s="55">
        <f>Retrofitting!V7*'Retrofitting Coverage'!R6</f>
        <v>0.515297455</v>
      </c>
    </row>
    <row r="8">
      <c r="A8" s="87" t="s">
        <v>258</v>
      </c>
      <c r="D8" s="10">
        <f t="shared" si="1"/>
        <v>0.6451286173</v>
      </c>
      <c r="E8" s="8">
        <f>(F8*'Dataset lengths'!$B$2+G8*'Dataset lengths'!$C$2+H8*'Dataset lengths'!$D$2+K8*'Dataset lengths'!$G$2+L8*'Dataset lengths'!$H$2+Q8*'Dataset lengths'!$M$2+R8*'Dataset lengths'!$N$2+S8*'Dataset lengths'!$O$2+T8*'Dataset lengths'!$P$2+U8*'Dataset lengths'!$Q$2+V8*'Dataset lengths'!$R$2)/'Dataset lengths'!$A$7</f>
        <v>0.5874982138</v>
      </c>
      <c r="F8" s="55">
        <f>Retrofitting!F8*'Retrofitting Coverage'!B7</f>
        <v>0.5361659992</v>
      </c>
      <c r="G8" s="55">
        <f>Retrofitting!G8*'Retrofitting Coverage'!C7</f>
        <v>0.733885015</v>
      </c>
      <c r="H8" s="55">
        <f>Retrofitting!H8*'Retrofitting Coverage'!D7</f>
        <v>0.7528928975</v>
      </c>
      <c r="I8" s="55">
        <f>Retrofitting!I8*'Retrofitting Coverage'!E7</f>
        <v>0.8323752252</v>
      </c>
      <c r="J8" s="55">
        <f>Retrofitting!J8*'Retrofitting Coverage'!F7</f>
        <v>0.8360241724</v>
      </c>
      <c r="K8" s="55">
        <f>Retrofitting!K8*'Retrofitting Coverage'!G7</f>
        <v>0.8337726659</v>
      </c>
      <c r="L8" s="55">
        <f>Retrofitting!L8*'Retrofitting Coverage'!H7</f>
        <v>0.7652320902</v>
      </c>
      <c r="M8" s="55">
        <f>Retrofitting!M8*'Retrofitting Coverage'!I7</f>
        <v>0.6925230702</v>
      </c>
      <c r="N8" s="55">
        <f>Retrofitting!N8*'Retrofitting Coverage'!J7</f>
        <v>0.8339831903</v>
      </c>
      <c r="O8" s="55">
        <f>Retrofitting!O8*'Retrofitting Coverage'!K7</f>
        <v>0.7533886947</v>
      </c>
      <c r="P8" s="55">
        <f>Retrofitting!P8*'Retrofitting Coverage'!L7</f>
        <v>0.7164085747</v>
      </c>
      <c r="Q8" s="55">
        <f>Retrofitting!Q8*'Retrofitting Coverage'!M7</f>
        <v>0.8281627385</v>
      </c>
      <c r="R8" s="55">
        <f>Retrofitting!R8*'Retrofitting Coverage'!N7</f>
        <v>0.3289060212</v>
      </c>
      <c r="S8" s="55">
        <f>Retrofitting!S8*'Retrofitting Coverage'!O7</f>
        <v>0.8269723394</v>
      </c>
      <c r="T8" s="55">
        <f>Retrofitting!T8*'Retrofitting Coverage'!P7</f>
        <v>0.6412912758</v>
      </c>
      <c r="U8" s="55">
        <f>Retrofitting!U8*'Retrofitting Coverage'!Q7</f>
        <v>0.4172435113</v>
      </c>
      <c r="V8" s="55">
        <f>Retrofitting!V8*'Retrofitting Coverage'!R7</f>
        <v>0.4318902361</v>
      </c>
    </row>
    <row r="9">
      <c r="A9" s="87" t="s">
        <v>259</v>
      </c>
      <c r="D9" s="10">
        <f t="shared" si="1"/>
        <v>0.6787588564</v>
      </c>
      <c r="E9" s="8">
        <f>(F9*'Dataset lengths'!$B$2+G9*'Dataset lengths'!$C$2+H9*'Dataset lengths'!$D$2+K9*'Dataset lengths'!$G$2+L9*'Dataset lengths'!$H$2+Q9*'Dataset lengths'!$M$2+R9*'Dataset lengths'!$N$2+S9*'Dataset lengths'!$O$2+T9*'Dataset lengths'!$P$2+U9*'Dataset lengths'!$Q$2+V9*'Dataset lengths'!$R$2)/'Dataset lengths'!$A$7</f>
        <v>0.6382237302</v>
      </c>
      <c r="F9" s="55">
        <f>Retrofitting!F9*'Retrofitting Coverage'!B8</f>
        <v>0.6211855733</v>
      </c>
      <c r="G9" s="55">
        <f>Retrofitting!G9*'Retrofitting Coverage'!C8</f>
        <v>0.6748033192</v>
      </c>
      <c r="H9" s="55">
        <f>Retrofitting!H9*'Retrofitting Coverage'!D8</f>
        <v>0.7423467491</v>
      </c>
      <c r="I9" s="55">
        <f>Retrofitting!I9*'Retrofitting Coverage'!E8</f>
        <v>0.793373166</v>
      </c>
      <c r="J9" s="55">
        <f>Retrofitting!J9*'Retrofitting Coverage'!F8</f>
        <v>0.8051742254</v>
      </c>
      <c r="K9" s="55">
        <f>Retrofitting!K9*'Retrofitting Coverage'!G8</f>
        <v>0.7976378795</v>
      </c>
      <c r="L9" s="55">
        <f>Retrofitting!L9*'Retrofitting Coverage'!H8</f>
        <v>0.7408693124</v>
      </c>
      <c r="M9" s="55">
        <f>Retrofitting!M9*'Retrofitting Coverage'!I8</f>
        <v>0.6577959438</v>
      </c>
      <c r="N9" s="55">
        <f>Retrofitting!N9*'Retrofitting Coverage'!J8</f>
        <v>0.8267687793</v>
      </c>
      <c r="O9" s="55">
        <f>Retrofitting!O9*'Retrofitting Coverage'!K8</f>
        <v>0.762305142</v>
      </c>
      <c r="P9" s="55">
        <f>Retrofitting!P9*'Retrofitting Coverage'!L8</f>
        <v>0.6512081084</v>
      </c>
      <c r="Q9" s="55">
        <f>Retrofitting!Q9*'Retrofitting Coverage'!M8</f>
        <v>0.8468927274</v>
      </c>
      <c r="R9" s="55">
        <f>Retrofitting!R9*'Retrofitting Coverage'!N8</f>
        <v>0.3592654632</v>
      </c>
      <c r="S9" s="55">
        <f>Retrofitting!S9*'Retrofitting Coverage'!O8</f>
        <v>0.83787698</v>
      </c>
      <c r="T9" s="55">
        <f>Retrofitting!T9*'Retrofitting Coverage'!P8</f>
        <v>0.8294425935</v>
      </c>
      <c r="U9" s="55">
        <f>Retrofitting!U9*'Retrofitting Coverage'!Q8</f>
        <v>0.5954008264</v>
      </c>
      <c r="V9" s="55">
        <f>Retrofitting!V9*'Retrofitting Coverage'!R8</f>
        <v>0.4206259964</v>
      </c>
    </row>
    <row r="10">
      <c r="A10" s="87" t="s">
        <v>260</v>
      </c>
      <c r="D10" s="10">
        <f t="shared" si="1"/>
        <v>0.6408435626</v>
      </c>
      <c r="E10" s="8">
        <f>(F10*'Dataset lengths'!$B$2+G10*'Dataset lengths'!$C$2+H10*'Dataset lengths'!$D$2+K10*'Dataset lengths'!$G$2+L10*'Dataset lengths'!$H$2+Q10*'Dataset lengths'!$M$2+R10*'Dataset lengths'!$N$2+S10*'Dataset lengths'!$O$2+T10*'Dataset lengths'!$P$2+U10*'Dataset lengths'!$Q$2+V10*'Dataset lengths'!$R$2)/'Dataset lengths'!$A$7</f>
        <v>0.5965838728</v>
      </c>
      <c r="F10" s="55">
        <f>Retrofitting!F10*'Retrofitting Coverage'!B9</f>
        <v>0.5463935531</v>
      </c>
      <c r="G10" s="55">
        <f>Retrofitting!G10*'Retrofitting Coverage'!C9</f>
        <v>0.6537129392</v>
      </c>
      <c r="H10" s="55">
        <f>Retrofitting!H10*'Retrofitting Coverage'!D9</f>
        <v>0.6455165006</v>
      </c>
      <c r="I10" s="55">
        <f>Retrofitting!I10*'Retrofitting Coverage'!E9</f>
        <v>0.7631321445</v>
      </c>
      <c r="J10" s="55">
        <f>Retrofitting!J10*'Retrofitting Coverage'!F9</f>
        <v>0.7703929181</v>
      </c>
      <c r="K10" s="55">
        <f>Retrofitting!K10*'Retrofitting Coverage'!G9</f>
        <v>0.765717013</v>
      </c>
      <c r="L10" s="55">
        <f>Retrofitting!L10*'Retrofitting Coverage'!H9</f>
        <v>0.7382597017</v>
      </c>
      <c r="M10" s="55">
        <f>Retrofitting!M10*'Retrofitting Coverage'!I9</f>
        <v>0.6503573894</v>
      </c>
      <c r="N10" s="55">
        <f>Retrofitting!N10*'Retrofitting Coverage'!J9</f>
        <v>0.8164492594</v>
      </c>
      <c r="O10" s="55">
        <f>Retrofitting!O10*'Retrofitting Coverage'!K9</f>
        <v>0.7387976877</v>
      </c>
      <c r="P10" s="55">
        <f>Retrofitting!P10*'Retrofitting Coverage'!L9</f>
        <v>0.6571680166</v>
      </c>
      <c r="Q10" s="55">
        <f>Retrofitting!Q10*'Retrofitting Coverage'!M9</f>
        <v>0.8403361385</v>
      </c>
      <c r="R10" s="55">
        <f>Retrofitting!R10*'Retrofitting Coverage'!N9</f>
        <v>0.2483537498</v>
      </c>
      <c r="S10" s="55">
        <f>Retrofitting!S10*'Retrofitting Coverage'!O9</f>
        <v>0.8510070575</v>
      </c>
      <c r="T10" s="55">
        <f>Retrofitting!T10*'Retrofitting Coverage'!P9</f>
        <v>0.8327280401</v>
      </c>
      <c r="U10" s="55">
        <f>Retrofitting!U10*'Retrofitting Coverage'!Q9</f>
        <v>0.5798331218</v>
      </c>
      <c r="V10" s="55">
        <f>Retrofitting!V10*'Retrofitting Coverage'!R9</f>
        <v>0.3474213729</v>
      </c>
    </row>
    <row r="11">
      <c r="A11" s="87" t="s">
        <v>261</v>
      </c>
      <c r="D11" s="10">
        <f t="shared" si="1"/>
        <v>0.6517967748</v>
      </c>
      <c r="E11" s="8">
        <f>(F11*'Dataset lengths'!$B$2+G11*'Dataset lengths'!$C$2+H11*'Dataset lengths'!$D$2+K11*'Dataset lengths'!$G$2+L11*'Dataset lengths'!$H$2+Q11*'Dataset lengths'!$M$2+R11*'Dataset lengths'!$N$2+S11*'Dataset lengths'!$O$2+T11*'Dataset lengths'!$P$2+U11*'Dataset lengths'!$Q$2+V11*'Dataset lengths'!$R$2)/'Dataset lengths'!$A$7</f>
        <v>0.5981896106</v>
      </c>
      <c r="F11" s="55">
        <f>Retrofitting!F11*'Retrofitting Coverage'!B10</f>
        <v>0.5858294361</v>
      </c>
      <c r="G11" s="55">
        <f>Retrofitting!G11*'Retrofitting Coverage'!C10</f>
        <v>0.6561042602</v>
      </c>
      <c r="H11" s="55">
        <f>Retrofitting!H11*'Retrofitting Coverage'!D10</f>
        <v>0.6830418866</v>
      </c>
      <c r="I11" s="55">
        <f>Retrofitting!I11*'Retrofitting Coverage'!E10</f>
        <v>0.7738595661</v>
      </c>
      <c r="J11" s="55">
        <f>Retrofitting!J11*'Retrofitting Coverage'!F10</f>
        <v>0.7824192143</v>
      </c>
      <c r="K11" s="55">
        <f>Retrofitting!K11*'Retrofitting Coverage'!G10</f>
        <v>0.7768229308</v>
      </c>
      <c r="L11" s="55">
        <f>Retrofitting!L11*'Retrofitting Coverage'!H10</f>
        <v>0.74532929</v>
      </c>
      <c r="M11" s="55">
        <f>Retrofitting!M11*'Retrofitting Coverage'!I10</f>
        <v>0.6515384694</v>
      </c>
      <c r="N11" s="55">
        <f>Retrofitting!N11*'Retrofitting Coverage'!J10</f>
        <v>0.8330457042</v>
      </c>
      <c r="O11" s="55">
        <f>Retrofitting!O11*'Retrofitting Coverage'!K10</f>
        <v>0.7597954017</v>
      </c>
      <c r="P11" s="55">
        <f>Retrofitting!P11*'Retrofitting Coverage'!L10</f>
        <v>0.6610937855</v>
      </c>
      <c r="Q11" s="55">
        <f>Retrofitting!Q11*'Retrofitting Coverage'!M10</f>
        <v>0.8631967783</v>
      </c>
      <c r="R11" s="55">
        <f>Retrofitting!R11*'Retrofitting Coverage'!N10</f>
        <v>0.2615947783</v>
      </c>
      <c r="S11" s="55">
        <f>Retrofitting!S11*'Retrofitting Coverage'!O10</f>
        <v>0.8921776396</v>
      </c>
      <c r="T11" s="55">
        <f>Retrofitting!T11*'Retrofitting Coverage'!P10</f>
        <v>0.830802183</v>
      </c>
      <c r="U11" s="55">
        <f>Retrofitting!U11*'Retrofitting Coverage'!Q10</f>
        <v>0.5904195472</v>
      </c>
      <c r="V11" s="55">
        <f>Retrofitting!V11*'Retrofitting Coverage'!R10</f>
        <v>0.2844457927</v>
      </c>
    </row>
    <row r="12">
      <c r="A12" s="87" t="s">
        <v>262</v>
      </c>
      <c r="D12" s="10">
        <f t="shared" si="1"/>
        <v>0.6658114969</v>
      </c>
      <c r="E12" s="8">
        <f>(F12*'Dataset lengths'!$B$2+G12*'Dataset lengths'!$C$2+H12*'Dataset lengths'!$D$2+K12*'Dataset lengths'!$G$2+L12*'Dataset lengths'!$H$2+Q12*'Dataset lengths'!$M$2+R12*'Dataset lengths'!$N$2+S12*'Dataset lengths'!$O$2+T12*'Dataset lengths'!$P$2+U12*'Dataset lengths'!$Q$2+V12*'Dataset lengths'!$R$2)/'Dataset lengths'!$A$7</f>
        <v>0.61916896</v>
      </c>
      <c r="F12" s="55">
        <f>Retrofitting!F12*'Retrofitting Coverage'!B11</f>
        <v>0.5672929924</v>
      </c>
      <c r="G12" s="55">
        <f>Retrofitting!G12*'Retrofitting Coverage'!C11</f>
        <v>0.7473140808</v>
      </c>
      <c r="H12" s="55">
        <f>Retrofitting!H12*'Retrofitting Coverage'!D11</f>
        <v>0.7636646802</v>
      </c>
      <c r="I12" s="55">
        <f>Retrofitting!I12*'Retrofitting Coverage'!E11</f>
        <v>0.8210629371</v>
      </c>
      <c r="J12" s="55">
        <f>Retrofitting!J12*'Retrofitting Coverage'!F11</f>
        <v>0.8291048759</v>
      </c>
      <c r="K12" s="55">
        <f>Retrofitting!K12*'Retrofitting Coverage'!G11</f>
        <v>0.8237646639</v>
      </c>
      <c r="L12" s="55">
        <f>Retrofitting!L12*'Retrofitting Coverage'!H11</f>
        <v>0.7410647843</v>
      </c>
      <c r="M12" s="55">
        <f>Retrofitting!M12*'Retrofitting Coverage'!I11</f>
        <v>0.6607486437</v>
      </c>
      <c r="N12" s="55">
        <f>Retrofitting!N12*'Retrofitting Coverage'!J11</f>
        <v>0.8255795276</v>
      </c>
      <c r="O12" s="55">
        <f>Retrofitting!O12*'Retrofitting Coverage'!K11</f>
        <v>0.7279562127</v>
      </c>
      <c r="P12" s="55">
        <f>Retrofitting!P12*'Retrofitting Coverage'!L11</f>
        <v>0.7041407343</v>
      </c>
      <c r="Q12" s="55">
        <f>Retrofitting!Q12*'Retrofitting Coverage'!M11</f>
        <v>0.7723224568</v>
      </c>
      <c r="R12" s="55">
        <f>Retrofitting!R12*'Retrofitting Coverage'!N11</f>
        <v>0.4938718602</v>
      </c>
      <c r="S12" s="55">
        <f>Retrofitting!S12*'Retrofitting Coverage'!O11</f>
        <v>0.7804607089</v>
      </c>
      <c r="T12" s="55">
        <f>Retrofitting!T12*'Retrofitting Coverage'!P11</f>
        <v>0.6340775183</v>
      </c>
      <c r="U12" s="55">
        <f>Retrofitting!U12*'Retrofitting Coverage'!Q11</f>
        <v>0.4368535311</v>
      </c>
      <c r="V12" s="55">
        <f>Retrofitting!V12*'Retrofitting Coverage'!R11</f>
        <v>0.5632391888</v>
      </c>
    </row>
    <row r="13">
      <c r="A13" s="87" t="s">
        <v>263</v>
      </c>
      <c r="D13" s="10">
        <f t="shared" si="1"/>
        <v>0.6318303275</v>
      </c>
      <c r="E13" s="8">
        <f>(F13*'Dataset lengths'!$B$2+G13*'Dataset lengths'!$C$2+H13*'Dataset lengths'!$D$2+K13*'Dataset lengths'!$G$2+L13*'Dataset lengths'!$H$2+Q13*'Dataset lengths'!$M$2+R13*'Dataset lengths'!$N$2+S13*'Dataset lengths'!$O$2+T13*'Dataset lengths'!$P$2+U13*'Dataset lengths'!$Q$2+V13*'Dataset lengths'!$R$2)/'Dataset lengths'!$A$7</f>
        <v>0.5974576712</v>
      </c>
      <c r="F13" s="55">
        <f>Retrofitting!F13*'Retrofitting Coverage'!B12</f>
        <v>0.5203726125</v>
      </c>
      <c r="G13" s="55">
        <f>Retrofitting!G13*'Retrofitting Coverage'!C12</f>
        <v>0.7105974931</v>
      </c>
      <c r="H13" s="55">
        <f>Retrofitting!H13*'Retrofitting Coverage'!D12</f>
        <v>0.703449648</v>
      </c>
      <c r="I13" s="55">
        <f>Retrofitting!I13*'Retrofitting Coverage'!E12</f>
        <v>0.8004407819</v>
      </c>
      <c r="J13" s="55">
        <f>Retrofitting!J13*'Retrofitting Coverage'!F12</f>
        <v>0.8068835948</v>
      </c>
      <c r="K13" s="55">
        <f>Retrofitting!K13*'Retrofitting Coverage'!G12</f>
        <v>0.8020215651</v>
      </c>
      <c r="L13" s="55">
        <f>Retrofitting!L13*'Retrofitting Coverage'!H12</f>
        <v>0.6999219819</v>
      </c>
      <c r="M13" s="55">
        <f>Retrofitting!M13*'Retrofitting Coverage'!I12</f>
        <v>0.6152781886</v>
      </c>
      <c r="N13" s="55">
        <f>Retrofitting!N13*'Retrofitting Coverage'!J12</f>
        <v>0.7829056193</v>
      </c>
      <c r="O13" s="55">
        <f>Retrofitting!O13*'Retrofitting Coverage'!K12</f>
        <v>0.6867331414</v>
      </c>
      <c r="P13" s="55">
        <f>Retrofitting!P13*'Retrofitting Coverage'!L12</f>
        <v>0.6593551665</v>
      </c>
      <c r="Q13" s="55">
        <f>Retrofitting!Q13*'Retrofitting Coverage'!M12</f>
        <v>0.7638863124</v>
      </c>
      <c r="R13" s="55">
        <f>Retrofitting!R13*'Retrofitting Coverage'!N12</f>
        <v>0.3229029122</v>
      </c>
      <c r="S13" s="55">
        <f>Retrofitting!S13*'Retrofitting Coverage'!O12</f>
        <v>0.7771225536</v>
      </c>
      <c r="T13" s="55">
        <f>Retrofitting!T13*'Retrofitting Coverage'!P12</f>
        <v>0.6783147849</v>
      </c>
      <c r="U13" s="55">
        <f>Retrofitting!U13*'Retrofitting Coverage'!Q12</f>
        <v>0.447464452</v>
      </c>
      <c r="V13" s="55">
        <f>Retrofitting!V13*'Retrofitting Coverage'!R12</f>
        <v>0.5240792872</v>
      </c>
    </row>
    <row r="14">
      <c r="A14" s="87" t="s">
        <v>264</v>
      </c>
      <c r="D14" s="10">
        <f t="shared" si="1"/>
        <v>0.6381758408</v>
      </c>
      <c r="E14" s="8">
        <f>(F14*'Dataset lengths'!$B$2+G14*'Dataset lengths'!$C$2+H14*'Dataset lengths'!$D$2+K14*'Dataset lengths'!$G$2+L14*'Dataset lengths'!$H$2+Q14*'Dataset lengths'!$M$2+R14*'Dataset lengths'!$N$2+S14*'Dataset lengths'!$O$2+T14*'Dataset lengths'!$P$2+U14*'Dataset lengths'!$Q$2+V14*'Dataset lengths'!$R$2)/'Dataset lengths'!$A$7</f>
        <v>0.5852604616</v>
      </c>
      <c r="F14" s="55">
        <f>Retrofitting!F14*'Retrofitting Coverage'!B13</f>
        <v>0.5518278594</v>
      </c>
      <c r="G14" s="55">
        <f>Retrofitting!G14*'Retrofitting Coverage'!C13</f>
        <v>0.7305200068</v>
      </c>
      <c r="H14" s="55">
        <f>Retrofitting!H14*'Retrofitting Coverage'!D13</f>
        <v>0.7545745309</v>
      </c>
      <c r="I14" s="55">
        <f>Retrofitting!I14*'Retrofitting Coverage'!E13</f>
        <v>0.8116767429</v>
      </c>
      <c r="J14" s="55">
        <f>Retrofitting!J14*'Retrofitting Coverage'!F13</f>
        <v>0.8146124774</v>
      </c>
      <c r="K14" s="55">
        <f>Retrofitting!K14*'Retrofitting Coverage'!G13</f>
        <v>0.8125006117</v>
      </c>
      <c r="L14" s="55">
        <f>Retrofitting!L14*'Retrofitting Coverage'!H13</f>
        <v>0.7160106936</v>
      </c>
      <c r="M14" s="55">
        <f>Retrofitting!M14*'Retrofitting Coverage'!I13</f>
        <v>0.6202810935</v>
      </c>
      <c r="N14" s="55">
        <f>Retrofitting!N14*'Retrofitting Coverage'!J13</f>
        <v>0.8207278398</v>
      </c>
      <c r="O14" s="55">
        <f>Retrofitting!O14*'Retrofitting Coverage'!K13</f>
        <v>0.7140353633</v>
      </c>
      <c r="P14" s="55">
        <f>Retrofitting!P14*'Retrofitting Coverage'!L13</f>
        <v>0.6569159994</v>
      </c>
      <c r="Q14" s="55">
        <f>Retrofitting!Q14*'Retrofitting Coverage'!M13</f>
        <v>0.8272229608</v>
      </c>
      <c r="R14" s="55">
        <f>Retrofitting!R14*'Retrofitting Coverage'!N13</f>
        <v>0.3123084805</v>
      </c>
      <c r="S14" s="55">
        <f>Retrofitting!S14*'Retrofitting Coverage'!O13</f>
        <v>0.8367642616</v>
      </c>
      <c r="T14" s="55">
        <f>Retrofitting!T14*'Retrofitting Coverage'!P13</f>
        <v>0.6189825188</v>
      </c>
      <c r="U14" s="55">
        <f>Retrofitting!U14*'Retrofitting Coverage'!Q13</f>
        <v>0.4339119907</v>
      </c>
      <c r="V14" s="55">
        <f>Retrofitting!V14*'Retrofitting Coverage'!R13</f>
        <v>0.425310334</v>
      </c>
    </row>
    <row r="15">
      <c r="A15" s="87" t="s">
        <v>265</v>
      </c>
      <c r="D15" s="10">
        <f t="shared" si="1"/>
        <v>0.634919553</v>
      </c>
      <c r="E15" s="8">
        <f>(F15*'Dataset lengths'!$B$2+G15*'Dataset lengths'!$C$2+H15*'Dataset lengths'!$D$2+K15*'Dataset lengths'!$G$2+L15*'Dataset lengths'!$H$2+Q15*'Dataset lengths'!$M$2+R15*'Dataset lengths'!$N$2+S15*'Dataset lengths'!$O$2+T15*'Dataset lengths'!$P$2+U15*'Dataset lengths'!$Q$2+V15*'Dataset lengths'!$R$2)/'Dataset lengths'!$A$7</f>
        <v>0.5710444196</v>
      </c>
      <c r="F15" s="55">
        <f>Retrofitting!F15*'Retrofitting Coverage'!B14</f>
        <v>0.5395692841</v>
      </c>
      <c r="G15" s="55">
        <f>Retrofitting!G15*'Retrofitting Coverage'!C14</f>
        <v>0.6967106363</v>
      </c>
      <c r="H15" s="55">
        <f>Retrofitting!H15*'Retrofitting Coverage'!D14</f>
        <v>0.7403678048</v>
      </c>
      <c r="I15" s="55">
        <f>Retrofitting!I15*'Retrofitting Coverage'!E14</f>
        <v>0.7919897887</v>
      </c>
      <c r="J15" s="55">
        <f>Retrofitting!J15*'Retrofitting Coverage'!F14</f>
        <v>0.7979058969</v>
      </c>
      <c r="K15" s="55">
        <f>Retrofitting!K15*'Retrofitting Coverage'!G14</f>
        <v>0.794290529</v>
      </c>
      <c r="L15" s="55">
        <f>Retrofitting!L15*'Retrofitting Coverage'!H14</f>
        <v>0.7798555133</v>
      </c>
      <c r="M15" s="55">
        <f>Retrofitting!M15*'Retrofitting Coverage'!I14</f>
        <v>0.7095883639</v>
      </c>
      <c r="N15" s="55">
        <f>Retrofitting!N15*'Retrofitting Coverage'!J14</f>
        <v>0.815365448</v>
      </c>
      <c r="O15" s="55">
        <f>Retrofitting!O15*'Retrofitting Coverage'!K14</f>
        <v>0.7791562556</v>
      </c>
      <c r="P15" s="55">
        <f>Retrofitting!P15*'Retrofitting Coverage'!L14</f>
        <v>0.7068776718</v>
      </c>
      <c r="Q15" s="55">
        <f>Retrofitting!Q15*'Retrofitting Coverage'!M14</f>
        <v>0.8177377623</v>
      </c>
      <c r="R15" s="55">
        <f>Retrofitting!R15*'Retrofitting Coverage'!N14</f>
        <v>0.3853895458</v>
      </c>
      <c r="S15" s="55">
        <f>Retrofitting!S15*'Retrofitting Coverage'!O14</f>
        <v>0.8129520871</v>
      </c>
      <c r="T15" s="55">
        <f>Retrofitting!T15*'Retrofitting Coverage'!P14</f>
        <v>0.5704476364</v>
      </c>
      <c r="U15" s="55">
        <f>Retrofitting!U15*'Retrofitting Coverage'!Q14</f>
        <v>0.3838201309</v>
      </c>
      <c r="V15" s="55">
        <f>Retrofitting!V15*'Retrofitting Coverage'!R14</f>
        <v>0.4629741535</v>
      </c>
    </row>
    <row r="16">
      <c r="A16" s="55" t="s">
        <v>266</v>
      </c>
      <c r="D16" s="10">
        <f t="shared" si="1"/>
        <v>0.5712206744</v>
      </c>
      <c r="E16" s="8">
        <f>(F16*'Dataset lengths'!$B$2+G16*'Dataset lengths'!$C$2+H16*'Dataset lengths'!$D$2+K16*'Dataset lengths'!$G$2+L16*'Dataset lengths'!$H$2+Q16*'Dataset lengths'!$M$2+R16*'Dataset lengths'!$N$2+S16*'Dataset lengths'!$O$2+T16*'Dataset lengths'!$P$2+U16*'Dataset lengths'!$Q$2+V16*'Dataset lengths'!$R$2)/'Dataset lengths'!$A$7</f>
        <v>0.5264377359</v>
      </c>
      <c r="F16" s="55">
        <f>Retrofitting!F16*'Retrofitting Coverage'!B15</f>
        <v>0.46015108</v>
      </c>
      <c r="G16" s="55">
        <f>Retrofitting!G16*'Retrofitting Coverage'!C15</f>
        <v>0.630265309</v>
      </c>
      <c r="H16" s="55">
        <f>Retrofitting!H16*'Retrofitting Coverage'!D15</f>
        <v>0.6276617254</v>
      </c>
      <c r="I16" s="55">
        <f>Retrofitting!I16*'Retrofitting Coverage'!E15</f>
        <v>0.73329225</v>
      </c>
      <c r="J16" s="55">
        <f>Retrofitting!J16*'Retrofitting Coverage'!F15</f>
        <v>0.734495745</v>
      </c>
      <c r="K16" s="55">
        <f>Retrofitting!K16*'Retrofitting Coverage'!G15</f>
        <v>0.7337774035</v>
      </c>
      <c r="L16" s="55">
        <f>Retrofitting!L16*'Retrofitting Coverage'!H15</f>
        <v>0.6949744841</v>
      </c>
      <c r="M16" s="55">
        <f>Retrofitting!M16*'Retrofitting Coverage'!I15</f>
        <v>0.5934799512</v>
      </c>
      <c r="N16" s="55">
        <f>Retrofitting!N16*'Retrofitting Coverage'!J15</f>
        <v>0.7316494452</v>
      </c>
      <c r="O16" s="55">
        <f>Retrofitting!O16*'Retrofitting Coverage'!K15</f>
        <v>0.7113396542</v>
      </c>
      <c r="P16" s="55">
        <f>Retrofitting!P16*'Retrofitting Coverage'!L15</f>
        <v>0.6033105773</v>
      </c>
      <c r="Q16" s="55">
        <f>Retrofitting!Q16*'Retrofitting Coverage'!M15</f>
        <v>0.7811301411</v>
      </c>
      <c r="R16" s="55">
        <f>Retrofitting!R16*'Retrofitting Coverage'!N15</f>
        <v>0.1762842637</v>
      </c>
      <c r="S16" s="55">
        <f>Retrofitting!S16*'Retrofitting Coverage'!O15</f>
        <v>0.7711138741</v>
      </c>
      <c r="T16" s="55">
        <f>Retrofitting!T16*'Retrofitting Coverage'!P15</f>
        <v>0.5995953747</v>
      </c>
      <c r="U16" s="55">
        <f>Retrofitting!U16*'Retrofitting Coverage'!Q15</f>
        <v>0.3838695756</v>
      </c>
      <c r="V16" s="55">
        <f>Retrofitting!V16*'Retrofitting Coverage'!R15</f>
        <v>0.4246041876</v>
      </c>
    </row>
    <row r="17">
      <c r="A17" s="55" t="s">
        <v>267</v>
      </c>
      <c r="D17" s="10">
        <f t="shared" si="1"/>
        <v>0.5771471302</v>
      </c>
      <c r="E17" s="8">
        <f>(F17*'Dataset lengths'!$B$2+G17*'Dataset lengths'!$C$2+H17*'Dataset lengths'!$D$2+K17*'Dataset lengths'!$G$2+L17*'Dataset lengths'!$H$2+Q17*'Dataset lengths'!$M$2+R17*'Dataset lengths'!$N$2+S17*'Dataset lengths'!$O$2+T17*'Dataset lengths'!$P$2+U17*'Dataset lengths'!$Q$2+V17*'Dataset lengths'!$R$2)/'Dataset lengths'!$A$7</f>
        <v>0.5150777861</v>
      </c>
      <c r="F17" s="55">
        <f>Retrofitting!F17*'Retrofitting Coverage'!B16</f>
        <v>0.5040391515</v>
      </c>
      <c r="G17" s="55">
        <f>Retrofitting!G17*'Retrofitting Coverage'!C16</f>
        <v>0.638225426</v>
      </c>
      <c r="H17" s="55">
        <f>Retrofitting!H17*'Retrofitting Coverage'!D16</f>
        <v>0.6800975914</v>
      </c>
      <c r="I17" s="55">
        <f>Retrofitting!I17*'Retrofitting Coverage'!E16</f>
        <v>0.7561459167</v>
      </c>
      <c r="J17" s="55">
        <f>Retrofitting!J17*'Retrofitting Coverage'!F16</f>
        <v>0.7441009295</v>
      </c>
      <c r="K17" s="55">
        <f>Retrofitting!K17*'Retrofitting Coverage'!G16</f>
        <v>0.752586061</v>
      </c>
      <c r="L17" s="55">
        <f>Retrofitting!L17*'Retrofitting Coverage'!H16</f>
        <v>0.730808309</v>
      </c>
      <c r="M17" s="55">
        <f>Retrofitting!M17*'Retrofitting Coverage'!I16</f>
        <v>0.6553932896</v>
      </c>
      <c r="N17" s="55">
        <f>Retrofitting!N17*'Retrofitting Coverage'!J16</f>
        <v>0.7811540194</v>
      </c>
      <c r="O17" s="55">
        <f>Retrofitting!O17*'Retrofitting Coverage'!K16</f>
        <v>0.746757485</v>
      </c>
      <c r="P17" s="55">
        <f>Retrofitting!P17*'Retrofitting Coverage'!L16</f>
        <v>0.6361530771</v>
      </c>
      <c r="Q17" s="55">
        <f>Retrofitting!Q17*'Retrofitting Coverage'!M16</f>
        <v>0.8169728269</v>
      </c>
      <c r="R17" s="55">
        <f>Retrofitting!R17*'Retrofitting Coverage'!N16</f>
        <v>0.165840664</v>
      </c>
      <c r="S17" s="55">
        <f>Retrofitting!S17*'Retrofitting Coverage'!O16</f>
        <v>0.825859621</v>
      </c>
      <c r="T17" s="55">
        <f>Retrofitting!T17*'Retrofitting Coverage'!P16</f>
        <v>0.5563046231</v>
      </c>
      <c r="U17" s="55">
        <f>Retrofitting!U17*'Retrofitting Coverage'!Q16</f>
        <v>0.3733863363</v>
      </c>
      <c r="V17" s="55">
        <f>Retrofitting!V17*'Retrofitting Coverage'!R16</f>
        <v>0.3044978215</v>
      </c>
    </row>
    <row r="18">
      <c r="A18" s="55" t="s">
        <v>268</v>
      </c>
      <c r="D18" s="10">
        <f t="shared" si="1"/>
        <v>0.6342406811</v>
      </c>
      <c r="E18" s="8">
        <f>(F18*'Dataset lengths'!$B$2+G18*'Dataset lengths'!$C$2+H18*'Dataset lengths'!$D$2+K18*'Dataset lengths'!$G$2+L18*'Dataset lengths'!$H$2+Q18*'Dataset lengths'!$M$2+R18*'Dataset lengths'!$N$2+S18*'Dataset lengths'!$O$2+T18*'Dataset lengths'!$P$2+U18*'Dataset lengths'!$Q$2+V18*'Dataset lengths'!$R$2)/'Dataset lengths'!$A$7</f>
        <v>0.618652593</v>
      </c>
      <c r="F18" s="55">
        <f>Retrofitting!F18*'Retrofitting Coverage'!B17</f>
        <v>0.6217713494</v>
      </c>
      <c r="G18" s="55">
        <f>Retrofitting!G18*'Retrofitting Coverage'!C17</f>
        <v>0.5371549233</v>
      </c>
      <c r="H18" s="55">
        <f>Retrofitting!H18*'Retrofitting Coverage'!D17</f>
        <v>0.7437284494</v>
      </c>
      <c r="I18" s="55">
        <f>Retrofitting!I18*'Retrofitting Coverage'!E17</f>
        <v>0.7742585736</v>
      </c>
      <c r="J18" s="55">
        <f>Retrofitting!J18*'Retrofitting Coverage'!F17</f>
        <v>0.7942195187</v>
      </c>
      <c r="K18" s="55">
        <f>Retrofitting!K18*'Retrofitting Coverage'!G17</f>
        <v>0.7811294322</v>
      </c>
      <c r="L18" s="55">
        <f>Retrofitting!L18*'Retrofitting Coverage'!H17</f>
        <v>0.7189978502</v>
      </c>
      <c r="M18" s="55">
        <f>Retrofitting!M18*'Retrofitting Coverage'!I17</f>
        <v>0.6380330967</v>
      </c>
      <c r="N18" s="55">
        <f>Retrofitting!N18*'Retrofitting Coverage'!J17</f>
        <v>0.7816738919</v>
      </c>
      <c r="O18" s="55">
        <f>Retrofitting!O18*'Retrofitting Coverage'!K17</f>
        <v>0.76570558</v>
      </c>
      <c r="P18" s="55">
        <f>Retrofitting!P18*'Retrofitting Coverage'!L17</f>
        <v>0.6095322108</v>
      </c>
      <c r="Q18" s="55">
        <f>Retrofitting!Q18*'Retrofitting Coverage'!M17</f>
        <v>0.8252559841</v>
      </c>
      <c r="R18" s="55">
        <f>Retrofitting!R18*'Retrofitting Coverage'!N17</f>
        <v>0.1393044453</v>
      </c>
      <c r="S18" s="55">
        <f>Retrofitting!S18*'Retrofitting Coverage'!O17</f>
        <v>0.8436631159</v>
      </c>
      <c r="T18" s="55">
        <f>Retrofitting!T18*'Retrofitting Coverage'!P17</f>
        <v>0.7985933167</v>
      </c>
      <c r="U18" s="55">
        <f>Retrofitting!U18*'Retrofitting Coverage'!Q17</f>
        <v>0.6023800575</v>
      </c>
      <c r="V18" s="55">
        <f>Retrofitting!V18*'Retrofitting Coverage'!R17</f>
        <v>0.3646685676</v>
      </c>
    </row>
    <row r="19">
      <c r="A19" s="55" t="s">
        <v>269</v>
      </c>
      <c r="D19" s="10">
        <f t="shared" si="1"/>
        <v>0.5859514667</v>
      </c>
      <c r="E19" s="8">
        <f>(F19*'Dataset lengths'!$B$2+G19*'Dataset lengths'!$C$2+H19*'Dataset lengths'!$D$2+K19*'Dataset lengths'!$G$2+L19*'Dataset lengths'!$H$2+Q19*'Dataset lengths'!$M$2+R19*'Dataset lengths'!$N$2+S19*'Dataset lengths'!$O$2+T19*'Dataset lengths'!$P$2+U19*'Dataset lengths'!$Q$2+V19*'Dataset lengths'!$R$2)/'Dataset lengths'!$A$7</f>
        <v>0.5694311948</v>
      </c>
      <c r="F19" s="55">
        <f>Retrofitting!F19*'Retrofitting Coverage'!B18</f>
        <v>0.5217936529</v>
      </c>
      <c r="G19" s="55">
        <f>Retrofitting!G19*'Retrofitting Coverage'!C18</f>
        <v>0.5172415743</v>
      </c>
      <c r="H19" s="55">
        <f>Retrofitting!H19*'Retrofitting Coverage'!D18</f>
        <v>0.6390933924</v>
      </c>
      <c r="I19" s="55">
        <f>Retrofitting!I19*'Retrofitting Coverage'!E18</f>
        <v>0.7363001708</v>
      </c>
      <c r="J19" s="55">
        <f>Retrofitting!J19*'Retrofitting Coverage'!F18</f>
        <v>0.742244332</v>
      </c>
      <c r="K19" s="55">
        <f>Retrofitting!K19*'Retrofitting Coverage'!G18</f>
        <v>0.7381332245</v>
      </c>
      <c r="L19" s="55">
        <f>Retrofitting!L19*'Retrofitting Coverage'!H18</f>
        <v>0.6658654987</v>
      </c>
      <c r="M19" s="55">
        <f>Retrofitting!M19*'Retrofitting Coverage'!I18</f>
        <v>0.5503313192</v>
      </c>
      <c r="N19" s="55">
        <f>Retrofitting!N19*'Retrofitting Coverage'!J18</f>
        <v>0.7492738916</v>
      </c>
      <c r="O19" s="55">
        <f>Retrofitting!O19*'Retrofitting Coverage'!K18</f>
        <v>0.7149015872</v>
      </c>
      <c r="P19" s="55">
        <f>Retrofitting!P19*'Retrofitting Coverage'!L18</f>
        <v>0.5420939599</v>
      </c>
      <c r="Q19" s="55">
        <f>Retrofitting!Q19*'Retrofitting Coverage'!M18</f>
        <v>0.7963414273</v>
      </c>
      <c r="R19" s="55">
        <f>Retrofitting!R19*'Retrofitting Coverage'!N18</f>
        <v>0.02781219742</v>
      </c>
      <c r="S19" s="55">
        <f>Retrofitting!S19*'Retrofitting Coverage'!O18</f>
        <v>0.8510070575</v>
      </c>
      <c r="T19" s="55">
        <f>Retrofitting!T19*'Retrofitting Coverage'!P18</f>
        <v>0.7980188423</v>
      </c>
      <c r="U19" s="55">
        <f>Retrofitting!U19*'Retrofitting Coverage'!Q18</f>
        <v>0.569195059</v>
      </c>
      <c r="V19" s="55">
        <f>Retrofitting!V19*'Retrofitting Coverage'!R18</f>
        <v>0.3209642078</v>
      </c>
    </row>
    <row r="20">
      <c r="A20" s="55" t="s">
        <v>270</v>
      </c>
      <c r="D20" s="10">
        <f t="shared" si="1"/>
        <v>0.6011942988</v>
      </c>
      <c r="E20" s="8">
        <f>(F20*'Dataset lengths'!$B$2+G20*'Dataset lengths'!$C$2+H20*'Dataset lengths'!$D$2+K20*'Dataset lengths'!$G$2+L20*'Dataset lengths'!$H$2+Q20*'Dataset lengths'!$M$2+R20*'Dataset lengths'!$N$2+S20*'Dataset lengths'!$O$2+T20*'Dataset lengths'!$P$2+U20*'Dataset lengths'!$Q$2+V20*'Dataset lengths'!$R$2)/'Dataset lengths'!$A$7</f>
        <v>0.5741561654</v>
      </c>
      <c r="F20" s="55">
        <f>Retrofitting!F20*'Retrofitting Coverage'!B19</f>
        <v>0.5731989227</v>
      </c>
      <c r="G20" s="55">
        <f>Retrofitting!G20*'Retrofitting Coverage'!C19</f>
        <v>0.5224590267</v>
      </c>
      <c r="H20" s="55">
        <f>Retrofitting!H20*'Retrofitting Coverage'!D19</f>
        <v>0.6679752394</v>
      </c>
      <c r="I20" s="55">
        <f>Retrofitting!I20*'Retrofitting Coverage'!E19</f>
        <v>0.7630640721</v>
      </c>
      <c r="J20" s="55">
        <f>Retrofitting!J20*'Retrofitting Coverage'!F19</f>
        <v>0.7714496047</v>
      </c>
      <c r="K20" s="55">
        <f>Retrofitting!K20*'Retrofitting Coverage'!G19</f>
        <v>0.765968603</v>
      </c>
      <c r="L20" s="55">
        <f>Retrofitting!L20*'Retrofitting Coverage'!H19</f>
        <v>0.6897191654</v>
      </c>
      <c r="M20" s="55">
        <f>Retrofitting!M20*'Retrofitting Coverage'!I19</f>
        <v>0.5839493044</v>
      </c>
      <c r="N20" s="55">
        <f>Retrofitting!N20*'Retrofitting Coverage'!J19</f>
        <v>0.7879168334</v>
      </c>
      <c r="O20" s="55">
        <f>Retrofitting!O20*'Retrofitting Coverage'!K19</f>
        <v>0.7518074129</v>
      </c>
      <c r="P20" s="55">
        <f>Retrofitting!P20*'Retrofitting Coverage'!L19</f>
        <v>0.560742208</v>
      </c>
      <c r="Q20" s="55">
        <f>Retrofitting!Q20*'Retrofitting Coverage'!M19</f>
        <v>0.845909239</v>
      </c>
      <c r="R20" s="55">
        <f>Retrofitting!R20*'Retrofitting Coverage'!N19</f>
        <v>0.0229546273</v>
      </c>
      <c r="S20" s="55">
        <f>Retrofitting!S20*'Retrofitting Coverage'!O19</f>
        <v>0.8908423774</v>
      </c>
      <c r="T20" s="55">
        <f>Retrofitting!T20*'Retrofitting Coverage'!P19</f>
        <v>0.8103098595</v>
      </c>
      <c r="U20" s="55">
        <f>Retrofitting!U20*'Retrofitting Coverage'!Q19</f>
        <v>0.5801547537</v>
      </c>
      <c r="V20" s="55">
        <f>Retrofitting!V20*'Retrofitting Coverage'!R19</f>
        <v>0.2436454733</v>
      </c>
    </row>
    <row r="21">
      <c r="A21" s="55" t="s">
        <v>271</v>
      </c>
      <c r="D21" s="10">
        <f t="shared" si="1"/>
        <v>0.6485895534</v>
      </c>
      <c r="E21" s="8">
        <f>(F21*'Dataset lengths'!$B$2+G21*'Dataset lengths'!$C$2+H21*'Dataset lengths'!$D$2+K21*'Dataset lengths'!$G$2+L21*'Dataset lengths'!$H$2+Q21*'Dataset lengths'!$M$2+R21*'Dataset lengths'!$N$2+S21*'Dataset lengths'!$O$2+T21*'Dataset lengths'!$P$2+U21*'Dataset lengths'!$Q$2+V21*'Dataset lengths'!$R$2)/'Dataset lengths'!$A$7</f>
        <v>0.590321687</v>
      </c>
      <c r="F21" s="55">
        <f>Retrofitting!F21*'Retrofitting Coverage'!B20</f>
        <v>0.5434275105</v>
      </c>
      <c r="G21" s="55">
        <f>Retrofitting!G21*'Retrofitting Coverage'!C20</f>
        <v>0.6887412329</v>
      </c>
      <c r="H21" s="55">
        <f>Retrofitting!H21*'Retrofitting Coverage'!D20</f>
        <v>0.71441592</v>
      </c>
      <c r="I21" s="55">
        <f>Retrofitting!I21*'Retrofitting Coverage'!E20</f>
        <v>0.776101456</v>
      </c>
      <c r="J21" s="55">
        <f>Retrofitting!J21*'Retrofitting Coverage'!F20</f>
        <v>0.7829026082</v>
      </c>
      <c r="K21" s="55">
        <f>Retrofitting!K21*'Retrofitting Coverage'!G20</f>
        <v>0.7782926305</v>
      </c>
      <c r="L21" s="55">
        <f>Retrofitting!L21*'Retrofitting Coverage'!H20</f>
        <v>0.7158341872</v>
      </c>
      <c r="M21" s="55">
        <f>Retrofitting!M21*'Retrofitting Coverage'!I20</f>
        <v>0.6330785263</v>
      </c>
      <c r="N21" s="55">
        <f>Retrofitting!N21*'Retrofitting Coverage'!J20</f>
        <v>0.8037926691</v>
      </c>
      <c r="O21" s="55">
        <f>Retrofitting!O21*'Retrofitting Coverage'!K20</f>
        <v>0.677805913</v>
      </c>
      <c r="P21" s="55">
        <f>Retrofitting!P21*'Retrofitting Coverage'!L20</f>
        <v>0.6875600985</v>
      </c>
      <c r="Q21" s="55">
        <f>Retrofitting!Q21*'Retrofitting Coverage'!M20</f>
        <v>0.8119242535</v>
      </c>
      <c r="R21" s="55">
        <f>Retrofitting!R21*'Retrofitting Coverage'!N20</f>
        <v>0.5056592672</v>
      </c>
      <c r="S21" s="55">
        <f>Retrofitting!S21*'Retrofitting Coverage'!O20</f>
        <v>0.8205185725</v>
      </c>
      <c r="T21" s="55">
        <f>Retrofitting!T21*'Retrofitting Coverage'!P20</f>
        <v>0.6116046258</v>
      </c>
      <c r="U21" s="55">
        <f>Retrofitting!U21*'Retrofitting Coverage'!Q20</f>
        <v>0.4429932994</v>
      </c>
      <c r="V21" s="55">
        <f>Retrofitting!V21*'Retrofitting Coverage'!R20</f>
        <v>0.5010735876</v>
      </c>
    </row>
    <row r="22">
      <c r="A22" s="55" t="s">
        <v>272</v>
      </c>
      <c r="D22" s="10">
        <f t="shared" si="1"/>
        <v>0.6061665639</v>
      </c>
      <c r="E22" s="8">
        <f>(F22*'Dataset lengths'!$B$2+G22*'Dataset lengths'!$C$2+H22*'Dataset lengths'!$D$2+K22*'Dataset lengths'!$G$2+L22*'Dataset lengths'!$H$2+Q22*'Dataset lengths'!$M$2+R22*'Dataset lengths'!$N$2+S22*'Dataset lengths'!$O$2+T22*'Dataset lengths'!$P$2+U22*'Dataset lengths'!$Q$2+V22*'Dataset lengths'!$R$2)/'Dataset lengths'!$A$7</f>
        <v>0.5680493309</v>
      </c>
      <c r="F22" s="55">
        <f>Retrofitting!F22*'Retrofitting Coverage'!B21</f>
        <v>0.4839792734</v>
      </c>
      <c r="G22" s="55">
        <f>Retrofitting!G22*'Retrofitting Coverage'!C21</f>
        <v>0.6425225035</v>
      </c>
      <c r="H22" s="55">
        <f>Retrofitting!H22*'Retrofitting Coverage'!D21</f>
        <v>0.6571238044</v>
      </c>
      <c r="I22" s="55">
        <f>Retrofitting!I22*'Retrofitting Coverage'!E21</f>
        <v>0.7525482153</v>
      </c>
      <c r="J22" s="55">
        <f>Retrofitting!J22*'Retrofitting Coverage'!F21</f>
        <v>0.7642467382</v>
      </c>
      <c r="K22" s="55">
        <f>Retrofitting!K22*'Retrofitting Coverage'!G21</f>
        <v>0.7560760918</v>
      </c>
      <c r="L22" s="55">
        <f>Retrofitting!L22*'Retrofitting Coverage'!H21</f>
        <v>0.6699341434</v>
      </c>
      <c r="M22" s="55">
        <f>Retrofitting!M22*'Retrofitting Coverage'!I21</f>
        <v>0.5817703328</v>
      </c>
      <c r="N22" s="55">
        <f>Retrofitting!N22*'Retrofitting Coverage'!J21</f>
        <v>0.7633877801</v>
      </c>
      <c r="O22" s="55">
        <f>Retrofitting!O22*'Retrofitting Coverage'!K21</f>
        <v>0.6232247354</v>
      </c>
      <c r="P22" s="55">
        <f>Retrofitting!P22*'Retrofitting Coverage'!L21</f>
        <v>0.6465675405</v>
      </c>
      <c r="Q22" s="55">
        <f>Retrofitting!Q22*'Retrofitting Coverage'!M21</f>
        <v>0.7663559609</v>
      </c>
      <c r="R22" s="55">
        <f>Retrofitting!R22*'Retrofitting Coverage'!N21</f>
        <v>0.3499197096</v>
      </c>
      <c r="S22" s="55">
        <f>Retrofitting!S22*'Retrofitting Coverage'!O21</f>
        <v>0.7651051945</v>
      </c>
      <c r="T22" s="55">
        <f>Retrofitting!T22*'Retrofitting Coverage'!P21</f>
        <v>0.6541649742</v>
      </c>
      <c r="U22" s="55">
        <f>Retrofitting!U22*'Retrofitting Coverage'!Q21</f>
        <v>0.4517175682</v>
      </c>
      <c r="V22" s="55">
        <f>Retrofitting!V22*'Retrofitting Coverage'!R21</f>
        <v>0.4709329795</v>
      </c>
    </row>
    <row r="23">
      <c r="A23" s="55" t="s">
        <v>273</v>
      </c>
      <c r="D23" s="10">
        <f t="shared" si="1"/>
        <v>0.6166435264</v>
      </c>
      <c r="E23" s="8">
        <f>(F23*'Dataset lengths'!$B$2+G23*'Dataset lengths'!$C$2+H23*'Dataset lengths'!$D$2+K23*'Dataset lengths'!$G$2+L23*'Dataset lengths'!$H$2+Q23*'Dataset lengths'!$M$2+R23*'Dataset lengths'!$N$2+S23*'Dataset lengths'!$O$2+T23*'Dataset lengths'!$P$2+U23*'Dataset lengths'!$Q$2+V23*'Dataset lengths'!$R$2)/'Dataset lengths'!$A$7</f>
        <v>0.5551514557</v>
      </c>
      <c r="F23" s="55">
        <f>Retrofitting!F23*'Retrofitting Coverage'!B22</f>
        <v>0.5201028492</v>
      </c>
      <c r="G23" s="55">
        <f>Retrofitting!G23*'Retrofitting Coverage'!C22</f>
        <v>0.6490750203</v>
      </c>
      <c r="H23" s="55">
        <f>Retrofitting!H23*'Retrofitting Coverage'!D22</f>
        <v>0.6984019725</v>
      </c>
      <c r="I23" s="55">
        <f>Retrofitting!I23*'Retrofitting Coverage'!E22</f>
        <v>0.7605908901</v>
      </c>
      <c r="J23" s="55">
        <f>Retrofitting!J23*'Retrofitting Coverage'!F22</f>
        <v>0.7680390714</v>
      </c>
      <c r="K23" s="55">
        <f>Retrofitting!K23*'Retrofitting Coverage'!G22</f>
        <v>0.7632152677</v>
      </c>
      <c r="L23" s="55">
        <f>Retrofitting!L23*'Retrofitting Coverage'!H22</f>
        <v>0.6772192457</v>
      </c>
      <c r="M23" s="55">
        <f>Retrofitting!M23*'Retrofitting Coverage'!I22</f>
        <v>0.5777690114</v>
      </c>
      <c r="N23" s="55">
        <f>Retrofitting!N23*'Retrofitting Coverage'!J22</f>
        <v>0.7909983067</v>
      </c>
      <c r="O23" s="55">
        <f>Retrofitting!O23*'Retrofitting Coverage'!K22</f>
        <v>0.6466378347</v>
      </c>
      <c r="P23" s="55">
        <f>Retrofitting!P23*'Retrofitting Coverage'!L22</f>
        <v>0.6282872883</v>
      </c>
      <c r="Q23" s="55">
        <f>Retrofitting!Q23*'Retrofitting Coverage'!M22</f>
        <v>0.8389155443</v>
      </c>
      <c r="R23" s="55">
        <f>Retrofitting!R23*'Retrofitting Coverage'!N22</f>
        <v>0.3578284305</v>
      </c>
      <c r="S23" s="55">
        <f>Retrofitting!S23*'Retrofitting Coverage'!O22</f>
        <v>0.8498943391</v>
      </c>
      <c r="T23" s="55">
        <f>Retrofitting!T23*'Retrofitting Coverage'!P22</f>
        <v>0.61561774</v>
      </c>
      <c r="U23" s="55">
        <f>Retrofitting!U23*'Retrofitting Coverage'!Q22</f>
        <v>0.4383034354</v>
      </c>
      <c r="V23" s="55">
        <f>Retrofitting!V23*'Retrofitting Coverage'!R22</f>
        <v>0.3745049454</v>
      </c>
    </row>
    <row r="24">
      <c r="A24" s="55" t="s">
        <v>274</v>
      </c>
      <c r="D24" s="10">
        <f t="shared" si="1"/>
        <v>0.6549345765</v>
      </c>
      <c r="E24" s="8">
        <f>(F24*'Dataset lengths'!$B$2+G24*'Dataset lengths'!$C$2+H24*'Dataset lengths'!$D$2+K24*'Dataset lengths'!$G$2+L24*'Dataset lengths'!$H$2+Q24*'Dataset lengths'!$M$2+R24*'Dataset lengths'!$N$2+S24*'Dataset lengths'!$O$2+T24*'Dataset lengths'!$P$2+U24*'Dataset lengths'!$Q$2+V24*'Dataset lengths'!$R$2)/'Dataset lengths'!$A$7</f>
        <v>0.5917249095</v>
      </c>
      <c r="F24" s="55">
        <f>Retrofitting!F24*'Retrofitting Coverage'!B23</f>
        <v>0.5188846022</v>
      </c>
      <c r="G24" s="55">
        <f>Retrofitting!G24*'Retrofitting Coverage'!C23</f>
        <v>0.7618521245</v>
      </c>
      <c r="H24" s="55">
        <f>Retrofitting!H24*'Retrofitting Coverage'!D23</f>
        <v>0.7452903374</v>
      </c>
      <c r="I24" s="55">
        <f>Retrofitting!I24*'Retrofitting Coverage'!E23</f>
        <v>0.7978724532</v>
      </c>
      <c r="J24" s="55">
        <f>Retrofitting!J24*'Retrofitting Coverage'!F23</f>
        <v>0.8103966906</v>
      </c>
      <c r="K24" s="55">
        <f>Retrofitting!K24*'Retrofitting Coverage'!G23</f>
        <v>0.8019086383</v>
      </c>
      <c r="L24" s="55">
        <f>Retrofitting!L24*'Retrofitting Coverage'!H23</f>
        <v>0.7467739812</v>
      </c>
      <c r="M24" s="55">
        <f>Retrofitting!M24*'Retrofitting Coverage'!I23</f>
        <v>0.6776950795</v>
      </c>
      <c r="N24" s="55">
        <f>Retrofitting!N24*'Retrofitting Coverage'!J23</f>
        <v>0.788528384</v>
      </c>
      <c r="O24" s="55">
        <f>Retrofitting!O24*'Retrofitting Coverage'!K23</f>
        <v>0.7444136087</v>
      </c>
      <c r="P24" s="55">
        <f>Retrofitting!P24*'Retrofitting Coverage'!L23</f>
        <v>0.6945588279</v>
      </c>
      <c r="Q24" s="55">
        <f>Retrofitting!Q24*'Retrofitting Coverage'!M23</f>
        <v>0.7762782654</v>
      </c>
      <c r="R24" s="55">
        <f>Retrofitting!R24*'Retrofitting Coverage'!N23</f>
        <v>0.4916918367</v>
      </c>
      <c r="S24" s="55">
        <f>Retrofitting!S24*'Retrofitting Coverage'!O23</f>
        <v>0.7920329806</v>
      </c>
      <c r="T24" s="55">
        <f>Retrofitting!T24*'Retrofitting Coverage'!P23</f>
        <v>0.6333662643</v>
      </c>
      <c r="U24" s="55">
        <f>Retrofitting!U24*'Retrofitting Coverage'!Q23</f>
        <v>0.3967372858</v>
      </c>
      <c r="V24" s="55">
        <f>Retrofitting!V24*'Retrofitting Coverage'!R23</f>
        <v>0.5394640251</v>
      </c>
    </row>
    <row r="25">
      <c r="A25" s="55" t="s">
        <v>275</v>
      </c>
      <c r="D25" s="10">
        <f t="shared" si="1"/>
        <v>0.601774728</v>
      </c>
      <c r="E25" s="8">
        <f>(F25*'Dataset lengths'!$B$2+G25*'Dataset lengths'!$C$2+H25*'Dataset lengths'!$D$2+K25*'Dataset lengths'!$G$2+L25*'Dataset lengths'!$H$2+Q25*'Dataset lengths'!$M$2+R25*'Dataset lengths'!$N$2+S25*'Dataset lengths'!$O$2+T25*'Dataset lengths'!$P$2+U25*'Dataset lengths'!$Q$2+V25*'Dataset lengths'!$R$2)/'Dataset lengths'!$A$7</f>
        <v>0.5604561821</v>
      </c>
      <c r="F25" s="55">
        <f>Retrofitting!F25*'Retrofitting Coverage'!B24</f>
        <v>0.4576603505</v>
      </c>
      <c r="G25" s="55">
        <f>Retrofitting!G25*'Retrofitting Coverage'!C24</f>
        <v>0.7261424756</v>
      </c>
      <c r="H25" s="55">
        <f>Retrofitting!H25*'Retrofitting Coverage'!D24</f>
        <v>0.6674307162</v>
      </c>
      <c r="I25" s="55">
        <f>Retrofitting!I25*'Retrofitting Coverage'!E24</f>
        <v>0.7622549366</v>
      </c>
      <c r="J25" s="55">
        <f>Retrofitting!J25*'Retrofitting Coverage'!F24</f>
        <v>0.7719442141</v>
      </c>
      <c r="K25" s="55">
        <f>Retrofitting!K25*'Retrofitting Coverage'!G24</f>
        <v>0.7648860497</v>
      </c>
      <c r="L25" s="55">
        <f>Retrofitting!L25*'Retrofitting Coverage'!H24</f>
        <v>0.6900451285</v>
      </c>
      <c r="M25" s="55">
        <f>Retrofitting!M25*'Retrofitting Coverage'!I24</f>
        <v>0.6022428149</v>
      </c>
      <c r="N25" s="55">
        <f>Retrofitting!N25*'Retrofitting Coverage'!J24</f>
        <v>0.7427586914</v>
      </c>
      <c r="O25" s="55">
        <f>Retrofitting!O25*'Retrofitting Coverage'!K24</f>
        <v>0.6906870715</v>
      </c>
      <c r="P25" s="55">
        <f>Retrofitting!P25*'Retrofitting Coverage'!L24</f>
        <v>0.6590761473</v>
      </c>
      <c r="Q25" s="55">
        <f>Retrofitting!Q25*'Retrofitting Coverage'!M24</f>
        <v>0.7411568044</v>
      </c>
      <c r="R25" s="55">
        <f>Retrofitting!R25*'Retrofitting Coverage'!N24</f>
        <v>0.2769635419</v>
      </c>
      <c r="S25" s="55">
        <f>Retrofitting!S25*'Retrofitting Coverage'!O24</f>
        <v>0.7437410006</v>
      </c>
      <c r="T25" s="55">
        <f>Retrofitting!T25*'Retrofitting Coverage'!P24</f>
        <v>0.6490658297</v>
      </c>
      <c r="U25" s="55">
        <f>Retrofitting!U25*'Retrofitting Coverage'!Q24</f>
        <v>0.4036224224</v>
      </c>
      <c r="V25" s="55">
        <f>Retrofitting!V25*'Retrofitting Coverage'!R24</f>
        <v>0.4988076882</v>
      </c>
    </row>
    <row r="26">
      <c r="A26" s="55" t="s">
        <v>276</v>
      </c>
      <c r="D26" s="10">
        <f t="shared" si="1"/>
        <v>0.6161631618</v>
      </c>
      <c r="E26" s="8">
        <f>(F26*'Dataset lengths'!$B$2+G26*'Dataset lengths'!$C$2+H26*'Dataset lengths'!$D$2+K26*'Dataset lengths'!$G$2+L26*'Dataset lengths'!$H$2+Q26*'Dataset lengths'!$M$2+R26*'Dataset lengths'!$N$2+S26*'Dataset lengths'!$O$2+T26*'Dataset lengths'!$P$2+U26*'Dataset lengths'!$Q$2+V26*'Dataset lengths'!$R$2)/'Dataset lengths'!$A$7</f>
        <v>0.5551416835</v>
      </c>
      <c r="F26" s="55">
        <f>Retrofitting!F26*'Retrofitting Coverage'!B25</f>
        <v>0.497382879</v>
      </c>
      <c r="G26" s="55">
        <f>Retrofitting!G26*'Retrofitting Coverage'!C25</f>
        <v>0.7303616176</v>
      </c>
      <c r="H26" s="55">
        <f>Retrofitting!H26*'Retrofitting Coverage'!D25</f>
        <v>0.7250656363</v>
      </c>
      <c r="I26" s="55">
        <f>Retrofitting!I26*'Retrofitting Coverage'!E25</f>
        <v>0.786315526</v>
      </c>
      <c r="J26" s="55">
        <f>Retrofitting!J26*'Retrofitting Coverage'!F25</f>
        <v>0.7938330347</v>
      </c>
      <c r="K26" s="55">
        <f>Retrofitting!K26*'Retrofitting Coverage'!G25</f>
        <v>0.7889117676</v>
      </c>
      <c r="L26" s="55">
        <f>Retrofitting!L26*'Retrofitting Coverage'!H25</f>
        <v>0.7089762984</v>
      </c>
      <c r="M26" s="55">
        <f>Retrofitting!M26*'Retrofitting Coverage'!I25</f>
        <v>0.6066495556</v>
      </c>
      <c r="N26" s="55">
        <f>Retrofitting!N26*'Retrofitting Coverage'!J25</f>
        <v>0.7896272583</v>
      </c>
      <c r="O26" s="55">
        <f>Retrofitting!O26*'Retrofitting Coverage'!K25</f>
        <v>0.717409607</v>
      </c>
      <c r="P26" s="55">
        <f>Retrofitting!P26*'Retrofitting Coverage'!L25</f>
        <v>0.6545113346</v>
      </c>
      <c r="Q26" s="55">
        <f>Retrofitting!Q26*'Retrofitting Coverage'!M25</f>
        <v>0.8183934211</v>
      </c>
      <c r="R26" s="55">
        <f>Retrofitting!R26*'Retrofitting Coverage'!N25</f>
        <v>0.2664837425</v>
      </c>
      <c r="S26" s="55">
        <f>Retrofitting!S26*'Retrofitting Coverage'!O25</f>
        <v>0.8254145336</v>
      </c>
      <c r="T26" s="55">
        <f>Retrofitting!T26*'Retrofitting Coverage'!P25</f>
        <v>0.6186378342</v>
      </c>
      <c r="U26" s="55">
        <f>Retrofitting!U26*'Retrofitting Coverage'!Q25</f>
        <v>0.3939718142</v>
      </c>
      <c r="V26" s="55">
        <f>Retrofitting!V26*'Retrofitting Coverage'!R25</f>
        <v>0.4041952353</v>
      </c>
    </row>
  </sheetData>
  <mergeCells count="1">
    <mergeCell ref="B1:C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0" t="s">
        <v>289</v>
      </c>
      <c r="B1" s="91" t="s">
        <v>3</v>
      </c>
      <c r="C1" s="91" t="s">
        <v>4</v>
      </c>
      <c r="D1" s="91" t="s">
        <v>5</v>
      </c>
      <c r="E1" s="91" t="s">
        <v>6</v>
      </c>
      <c r="F1" s="91" t="s">
        <v>7</v>
      </c>
      <c r="G1" s="91" t="s">
        <v>8</v>
      </c>
      <c r="H1" s="91" t="s">
        <v>9</v>
      </c>
      <c r="I1" s="91" t="s">
        <v>10</v>
      </c>
      <c r="J1" s="91" t="s">
        <v>11</v>
      </c>
      <c r="K1" s="91" t="s">
        <v>12</v>
      </c>
      <c r="L1" s="91" t="s">
        <v>13</v>
      </c>
      <c r="M1" s="91" t="s">
        <v>14</v>
      </c>
      <c r="N1" s="91" t="s">
        <v>15</v>
      </c>
      <c r="O1" s="91" t="s">
        <v>16</v>
      </c>
      <c r="P1" s="91" t="s">
        <v>17</v>
      </c>
      <c r="Q1" s="91" t="s">
        <v>18</v>
      </c>
      <c r="R1" s="91" t="s">
        <v>19</v>
      </c>
      <c r="S1" s="66"/>
    </row>
    <row r="2">
      <c r="A2" s="90" t="s">
        <v>290</v>
      </c>
      <c r="B2" s="91">
        <v>999.0</v>
      </c>
      <c r="C2" s="91">
        <v>287.0</v>
      </c>
      <c r="D2" s="91">
        <v>771.0</v>
      </c>
      <c r="E2" s="91">
        <v>2000.0</v>
      </c>
      <c r="F2" s="91">
        <v>1000.0</v>
      </c>
      <c r="G2" s="91">
        <v>3000.0</v>
      </c>
      <c r="H2" s="91">
        <v>353.0</v>
      </c>
      <c r="I2" s="91">
        <v>252.0</v>
      </c>
      <c r="J2" s="91">
        <v>203.0</v>
      </c>
      <c r="K2" s="91">
        <v>153.0</v>
      </c>
      <c r="L2" s="91">
        <v>200.0</v>
      </c>
      <c r="M2" s="91">
        <v>65.0</v>
      </c>
      <c r="N2" s="91">
        <v>144.0</v>
      </c>
      <c r="O2" s="91">
        <v>30.0</v>
      </c>
      <c r="P2" s="91">
        <v>130.0</v>
      </c>
      <c r="Q2" s="91">
        <v>3500.0</v>
      </c>
      <c r="R2" s="92">
        <v>2034.0</v>
      </c>
    </row>
    <row r="6">
      <c r="A6" s="66" t="s">
        <v>291</v>
      </c>
    </row>
    <row r="7">
      <c r="A7" s="66">
        <f>B2+C2+D2+G2+H2+M2+N2+O2+P2+Q2+R2</f>
        <v>11313</v>
      </c>
    </row>
    <row r="8">
      <c r="B8" s="6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 t="s">
        <v>104</v>
      </c>
      <c r="D1" s="1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68" t="s">
        <v>135</v>
      </c>
      <c r="B3" s="68" t="s">
        <v>136</v>
      </c>
      <c r="C3" s="93">
        <f t="shared" ref="C3:C7" si="1">E3-0.629</f>
        <v>-0.01728020901</v>
      </c>
      <c r="D3" s="93">
        <f t="shared" ref="D3:D7" si="2">F3-0.571</f>
        <v>-0.01814155776</v>
      </c>
      <c r="E3" s="7">
        <f t="shared" ref="E3:E377" si="3">AVERAGE(G3,H3,I3,L3,M3,R3,S3,T3,U3,V3,W3)</f>
        <v>0.611719791</v>
      </c>
      <c r="F3" s="7">
        <f>(G3*'Concatenate_generate Coverage'!C2*'Dataset lengths'!$B$2+H3*'Concatenate_generate Coverage'!D2*'Dataset lengths'!$C$2+I3*'Concatenate_generate Coverage'!E2*'Dataset lengths'!$D$2+L3*'Concatenate_generate Coverage'!H2*'Dataset lengths'!$G$2+M3*'Concatenate_generate Coverage'!I2*'Dataset lengths'!$H$2+R3*'Concatenate_generate Coverage'!N2*'Dataset lengths'!$M$2+S3*'Concatenate_generate Coverage'!O2*'Dataset lengths'!$N$2+T3*'Concatenate_generate Coverage'!P2*'Dataset lengths'!$O$2+U3*'Concatenate_generate Coverage'!Q2*'Dataset lengths'!$P$2+V3*'Concatenate_generate Coverage'!R2*'Dataset lengths'!$Q$2+W3*'Concatenate_generate Coverage'!S2*'Dataset lengths'!$R$2)/('Concatenate_generate Coverage'!C2*'Dataset lengths'!$B$2+'Concatenate_generate Coverage'!D2*'Dataset lengths'!$C$2+'Concatenate_generate Coverage'!E2*'Dataset lengths'!$D$2+'Concatenate_generate Coverage'!H2*'Dataset lengths'!$G$2+'Concatenate_generate Coverage'!I2*'Dataset lengths'!$H$2+'Concatenate_generate Coverage'!N2*'Dataset lengths'!$M$2+'Concatenate_generate Coverage'!O2*'Dataset lengths'!$N$2+'Concatenate_generate Coverage'!P2*'Dataset lengths'!$O$2+'Concatenate_generate Coverage'!Q2*'Dataset lengths'!$P$2+'Concatenate_generate Coverage'!R2*'Dataset lengths'!$Q$2+'Concatenate_generate Coverage'!S2*'Dataset lengths'!$R$2)</f>
        <v>0.5528584422</v>
      </c>
      <c r="G3" s="68">
        <v>0.441965510914037</v>
      </c>
      <c r="H3" s="68">
        <v>0.687622688189691</v>
      </c>
      <c r="I3" s="68">
        <v>0.671314270667893</v>
      </c>
      <c r="J3" s="68">
        <v>0.772271323517504</v>
      </c>
      <c r="K3" s="68">
        <v>0.770524595074283</v>
      </c>
      <c r="L3" s="68">
        <v>0.771587698568803</v>
      </c>
      <c r="M3" s="68">
        <v>0.689858795891658</v>
      </c>
      <c r="N3" s="68">
        <v>0.625459473171132</v>
      </c>
      <c r="O3" s="68">
        <v>0.770965761810566</v>
      </c>
      <c r="P3" s="68">
        <v>0.653265469397418</v>
      </c>
      <c r="Q3" s="68">
        <v>0.653014232092773</v>
      </c>
      <c r="R3" s="68">
        <v>0.760782860385084</v>
      </c>
      <c r="S3" s="68">
        <v>0.478279865438506</v>
      </c>
      <c r="T3" s="68">
        <v>0.788027194234289</v>
      </c>
      <c r="U3" s="68">
        <v>0.558999181702164</v>
      </c>
      <c r="V3" s="68">
        <v>0.363548977438981</v>
      </c>
      <c r="W3" s="68">
        <v>0.516930657452053</v>
      </c>
    </row>
    <row r="4">
      <c r="A4" s="68" t="s">
        <v>135</v>
      </c>
      <c r="B4" s="68" t="s">
        <v>137</v>
      </c>
      <c r="C4" s="93">
        <f t="shared" si="1"/>
        <v>-0.01728029815</v>
      </c>
      <c r="D4" s="93">
        <f t="shared" si="2"/>
        <v>-0.01814194708</v>
      </c>
      <c r="E4" s="7">
        <f t="shared" si="3"/>
        <v>0.6117197018</v>
      </c>
      <c r="F4" s="7">
        <f>(G4*'Concatenate_generate Coverage'!C3*'Dataset lengths'!$B$2+H4*'Concatenate_generate Coverage'!D3*'Dataset lengths'!$C$2+I4*'Concatenate_generate Coverage'!E3*'Dataset lengths'!$D$2+L4*'Concatenate_generate Coverage'!H3*'Dataset lengths'!$G$2+M4*'Concatenate_generate Coverage'!I3*'Dataset lengths'!$H$2+R4*'Concatenate_generate Coverage'!N3*'Dataset lengths'!$M$2+S4*'Concatenate_generate Coverage'!O3*'Dataset lengths'!$N$2+T4*'Concatenate_generate Coverage'!P3*'Dataset lengths'!$O$2+U4*'Concatenate_generate Coverage'!Q3*'Dataset lengths'!$P$2+V4*'Concatenate_generate Coverage'!R3*'Dataset lengths'!$Q$2+W4*'Concatenate_generate Coverage'!S3*'Dataset lengths'!$R$2)/('Concatenate_generate Coverage'!C3*'Dataset lengths'!$B$2+'Concatenate_generate Coverage'!D3*'Dataset lengths'!$C$2+'Concatenate_generate Coverage'!E3*'Dataset lengths'!$D$2+'Concatenate_generate Coverage'!H3*'Dataset lengths'!$G$2+'Concatenate_generate Coverage'!I3*'Dataset lengths'!$H$2+'Concatenate_generate Coverage'!N3*'Dataset lengths'!$M$2+'Concatenate_generate Coverage'!O3*'Dataset lengths'!$N$2+'Concatenate_generate Coverage'!P3*'Dataset lengths'!$O$2+'Concatenate_generate Coverage'!Q3*'Dataset lengths'!$P$2+'Concatenate_generate Coverage'!R3*'Dataset lengths'!$Q$2+'Concatenate_generate Coverage'!S3*'Dataset lengths'!$R$2)</f>
        <v>0.5528580529</v>
      </c>
      <c r="G4" s="68">
        <v>0.441963621216643</v>
      </c>
      <c r="H4" s="68">
        <v>0.687622688189691</v>
      </c>
      <c r="I4" s="68">
        <v>0.671318682548267</v>
      </c>
      <c r="J4" s="68">
        <v>0.772272437600394</v>
      </c>
      <c r="K4" s="68">
        <v>0.770529930814427</v>
      </c>
      <c r="L4" s="68">
        <v>0.771591222049597</v>
      </c>
      <c r="M4" s="68">
        <v>0.689858795891658</v>
      </c>
      <c r="N4" s="68">
        <v>0.625459473171132</v>
      </c>
      <c r="O4" s="68">
        <v>0.770965761810566</v>
      </c>
      <c r="P4" s="68">
        <v>0.653265469397418</v>
      </c>
      <c r="Q4" s="68">
        <v>0.653014232092773</v>
      </c>
      <c r="R4" s="68">
        <v>0.760782860385084</v>
      </c>
      <c r="S4" s="68">
        <v>0.478279865438506</v>
      </c>
      <c r="T4" s="68">
        <v>0.788027194234289</v>
      </c>
      <c r="U4" s="68">
        <v>0.558999181702164</v>
      </c>
      <c r="V4" s="68">
        <v>0.363547358901371</v>
      </c>
      <c r="W4" s="68">
        <v>0.516925249768351</v>
      </c>
    </row>
    <row r="5">
      <c r="A5" s="68" t="s">
        <v>135</v>
      </c>
      <c r="B5" s="68" t="s">
        <v>138</v>
      </c>
      <c r="C5" s="93">
        <f t="shared" si="1"/>
        <v>-0.01728392789</v>
      </c>
      <c r="D5" s="93">
        <f t="shared" si="2"/>
        <v>-0.01814335185</v>
      </c>
      <c r="E5" s="7">
        <f t="shared" si="3"/>
        <v>0.6117160721</v>
      </c>
      <c r="F5" s="7">
        <f>(G5*'Concatenate_generate Coverage'!C4*'Dataset lengths'!$B$2+H5*'Concatenate_generate Coverage'!D4*'Dataset lengths'!$C$2+I5*'Concatenate_generate Coverage'!E4*'Dataset lengths'!$D$2+L5*'Concatenate_generate Coverage'!H4*'Dataset lengths'!$G$2+M5*'Concatenate_generate Coverage'!I4*'Dataset lengths'!$H$2+R5*'Concatenate_generate Coverage'!N4*'Dataset lengths'!$M$2+S5*'Concatenate_generate Coverage'!O4*'Dataset lengths'!$N$2+T5*'Concatenate_generate Coverage'!P4*'Dataset lengths'!$O$2+U5*'Concatenate_generate Coverage'!Q4*'Dataset lengths'!$P$2+V5*'Concatenate_generate Coverage'!R4*'Dataset lengths'!$Q$2+W5*'Concatenate_generate Coverage'!S4*'Dataset lengths'!$R$2)/('Concatenate_generate Coverage'!C4*'Dataset lengths'!$B$2+'Concatenate_generate Coverage'!D4*'Dataset lengths'!$C$2+'Concatenate_generate Coverage'!E4*'Dataset lengths'!$D$2+'Concatenate_generate Coverage'!H4*'Dataset lengths'!$G$2+'Concatenate_generate Coverage'!I4*'Dataset lengths'!$H$2+'Concatenate_generate Coverage'!N4*'Dataset lengths'!$M$2+'Concatenate_generate Coverage'!O4*'Dataset lengths'!$N$2+'Concatenate_generate Coverage'!P4*'Dataset lengths'!$O$2+'Concatenate_generate Coverage'!Q4*'Dataset lengths'!$P$2+'Concatenate_generate Coverage'!R4*'Dataset lengths'!$Q$2+'Concatenate_generate Coverage'!S4*'Dataset lengths'!$R$2)</f>
        <v>0.5528566482</v>
      </c>
      <c r="G5" s="68">
        <v>0.441965510914037</v>
      </c>
      <c r="H5" s="68">
        <v>0.687589182789975</v>
      </c>
      <c r="I5" s="68">
        <v>0.67130970168792</v>
      </c>
      <c r="J5" s="68">
        <v>0.772269601002813</v>
      </c>
      <c r="K5" s="68">
        <v>0.770522044242381</v>
      </c>
      <c r="L5" s="68">
        <v>0.771586867435456</v>
      </c>
      <c r="M5" s="68">
        <v>0.689858795891658</v>
      </c>
      <c r="N5" s="68">
        <v>0.625459473171132</v>
      </c>
      <c r="O5" s="68">
        <v>0.770965761810566</v>
      </c>
      <c r="P5" s="68">
        <v>0.653265469397418</v>
      </c>
      <c r="Q5" s="68">
        <v>0.653014232092773</v>
      </c>
      <c r="R5" s="68">
        <v>0.760782860385084</v>
      </c>
      <c r="S5" s="68">
        <v>0.478279865438506</v>
      </c>
      <c r="T5" s="68">
        <v>0.788027194234289</v>
      </c>
      <c r="U5" s="68">
        <v>0.558999181702164</v>
      </c>
      <c r="V5" s="68">
        <v>0.363548578263154</v>
      </c>
      <c r="W5" s="68">
        <v>0.51692905445205</v>
      </c>
    </row>
    <row r="6">
      <c r="A6" s="68" t="s">
        <v>135</v>
      </c>
      <c r="B6" s="68" t="s">
        <v>292</v>
      </c>
      <c r="C6" s="93">
        <f t="shared" si="1"/>
        <v>-0.01724067628</v>
      </c>
      <c r="D6" s="93">
        <f t="shared" si="2"/>
        <v>-0.01808574969</v>
      </c>
      <c r="E6" s="7">
        <f t="shared" si="3"/>
        <v>0.6117593237</v>
      </c>
      <c r="F6" s="7">
        <f>(G6*'Concatenate_generate Coverage'!C5*'Dataset lengths'!$B$2+H6*'Concatenate_generate Coverage'!D5*'Dataset lengths'!$C$2+I6*'Concatenate_generate Coverage'!E5*'Dataset lengths'!$D$2+L6*'Concatenate_generate Coverage'!H5*'Dataset lengths'!$G$2+M6*'Concatenate_generate Coverage'!I5*'Dataset lengths'!$H$2+R6*'Concatenate_generate Coverage'!N5*'Dataset lengths'!$M$2+S6*'Concatenate_generate Coverage'!O5*'Dataset lengths'!$N$2+T6*'Concatenate_generate Coverage'!P5*'Dataset lengths'!$O$2+U6*'Concatenate_generate Coverage'!Q5*'Dataset lengths'!$P$2+V6*'Concatenate_generate Coverage'!R5*'Dataset lengths'!$Q$2+W6*'Concatenate_generate Coverage'!S5*'Dataset lengths'!$R$2)/('Concatenate_generate Coverage'!C5*'Dataset lengths'!$B$2+'Concatenate_generate Coverage'!D5*'Dataset lengths'!$C$2+'Concatenate_generate Coverage'!E5*'Dataset lengths'!$D$2+'Concatenate_generate Coverage'!H5*'Dataset lengths'!$G$2+'Concatenate_generate Coverage'!I5*'Dataset lengths'!$H$2+'Concatenate_generate Coverage'!N5*'Dataset lengths'!$M$2+'Concatenate_generate Coverage'!O5*'Dataset lengths'!$N$2+'Concatenate_generate Coverage'!P5*'Dataset lengths'!$O$2+'Concatenate_generate Coverage'!Q5*'Dataset lengths'!$P$2+'Concatenate_generate Coverage'!R5*'Dataset lengths'!$Q$2+'Concatenate_generate Coverage'!S5*'Dataset lengths'!$R$2)</f>
        <v>0.5529142503</v>
      </c>
      <c r="G6" s="68">
        <v>0.441969856014416</v>
      </c>
      <c r="H6" s="68">
        <v>0.687802906627557</v>
      </c>
      <c r="I6" s="68">
        <v>0.671453487094906</v>
      </c>
      <c r="J6" s="68">
        <v>0.772353839173352</v>
      </c>
      <c r="K6" s="68">
        <v>0.770656350043512</v>
      </c>
      <c r="L6" s="68">
        <v>0.771673681414187</v>
      </c>
      <c r="M6" s="68">
        <v>0.689968194657472</v>
      </c>
      <c r="N6" s="68">
        <v>0.625566332790067</v>
      </c>
      <c r="O6" s="68">
        <v>0.771088416840147</v>
      </c>
      <c r="P6" s="68">
        <v>0.65335929146564</v>
      </c>
      <c r="Q6" s="68">
        <v>0.652940727057609</v>
      </c>
      <c r="R6" s="68">
        <v>0.760782860385084</v>
      </c>
      <c r="S6" s="68">
        <v>0.478235621418678</v>
      </c>
      <c r="T6" s="68">
        <v>0.788027194234289</v>
      </c>
      <c r="U6" s="68">
        <v>0.558870608853865</v>
      </c>
      <c r="V6" s="68">
        <v>0.363559358109935</v>
      </c>
      <c r="W6" s="68">
        <v>0.517008792059033</v>
      </c>
    </row>
    <row r="7">
      <c r="A7" s="68" t="s">
        <v>135</v>
      </c>
      <c r="B7" s="68" t="s">
        <v>293</v>
      </c>
      <c r="C7" s="93">
        <f t="shared" si="1"/>
        <v>-0.0172842968</v>
      </c>
      <c r="D7" s="93">
        <f t="shared" si="2"/>
        <v>-0.01814405032</v>
      </c>
      <c r="E7" s="7">
        <f t="shared" si="3"/>
        <v>0.6117157032</v>
      </c>
      <c r="F7" s="7">
        <f>(G7*'Concatenate_generate Coverage'!C6*'Dataset lengths'!$B$2+H7*'Concatenate_generate Coverage'!D6*'Dataset lengths'!$C$2+I7*'Concatenate_generate Coverage'!E6*'Dataset lengths'!$D$2+L7*'Concatenate_generate Coverage'!H6*'Dataset lengths'!$G$2+M7*'Concatenate_generate Coverage'!I6*'Dataset lengths'!$H$2+R7*'Concatenate_generate Coverage'!N6*'Dataset lengths'!$M$2+S7*'Concatenate_generate Coverage'!O6*'Dataset lengths'!$N$2+T7*'Concatenate_generate Coverage'!P6*'Dataset lengths'!$O$2+U7*'Concatenate_generate Coverage'!Q6*'Dataset lengths'!$P$2+V7*'Concatenate_generate Coverage'!R6*'Dataset lengths'!$Q$2+W7*'Concatenate_generate Coverage'!S6*'Dataset lengths'!$R$2)/('Concatenate_generate Coverage'!C6*'Dataset lengths'!$B$2+'Concatenate_generate Coverage'!D6*'Dataset lengths'!$C$2+'Concatenate_generate Coverage'!E6*'Dataset lengths'!$D$2+'Concatenate_generate Coverage'!H6*'Dataset lengths'!$G$2+'Concatenate_generate Coverage'!I6*'Dataset lengths'!$H$2+'Concatenate_generate Coverage'!N6*'Dataset lengths'!$M$2+'Concatenate_generate Coverage'!O6*'Dataset lengths'!$N$2+'Concatenate_generate Coverage'!P6*'Dataset lengths'!$O$2+'Concatenate_generate Coverage'!Q6*'Dataset lengths'!$P$2+'Concatenate_generate Coverage'!R6*'Dataset lengths'!$Q$2+'Concatenate_generate Coverage'!S6*'Dataset lengths'!$R$2)</f>
        <v>0.5528559497</v>
      </c>
      <c r="G7" s="68">
        <v>0.441965510914037</v>
      </c>
      <c r="H7" s="68">
        <v>0.687589182789975</v>
      </c>
      <c r="I7" s="68">
        <v>0.67130970168792</v>
      </c>
      <c r="J7" s="68">
        <v>0.772270216936855</v>
      </c>
      <c r="K7" s="68">
        <v>0.770522044242381</v>
      </c>
      <c r="L7" s="68">
        <v>0.771587132846854</v>
      </c>
      <c r="M7" s="68">
        <v>0.689858795891658</v>
      </c>
      <c r="N7" s="68">
        <v>0.625459473171132</v>
      </c>
      <c r="O7" s="68">
        <v>0.770965761810566</v>
      </c>
      <c r="P7" s="68">
        <v>0.653265469397418</v>
      </c>
      <c r="Q7" s="68">
        <v>0.653014232092773</v>
      </c>
      <c r="R7" s="68">
        <v>0.760782860385084</v>
      </c>
      <c r="S7" s="68">
        <v>0.478279865438506</v>
      </c>
      <c r="T7" s="68">
        <v>0.788027194234289</v>
      </c>
      <c r="U7" s="68">
        <v>0.558999181702164</v>
      </c>
      <c r="V7" s="68">
        <v>0.36354855754856</v>
      </c>
      <c r="W7" s="68">
        <v>0.51692475174164</v>
      </c>
    </row>
    <row r="8">
      <c r="A8" s="68" t="s">
        <v>139</v>
      </c>
      <c r="B8" s="68" t="s">
        <v>136</v>
      </c>
      <c r="C8" s="94">
        <f t="shared" ref="C8:C12" si="4">E8-0.675</f>
        <v>-0.0003161627058</v>
      </c>
      <c r="D8" s="94">
        <f t="shared" ref="D8:D12" si="5">F8-0.62</f>
        <v>0.0001121142527</v>
      </c>
      <c r="E8" s="7">
        <f t="shared" si="3"/>
        <v>0.6746838373</v>
      </c>
      <c r="F8" s="7">
        <f>(G8*'Concatenate_generate Coverage'!C7*'Dataset lengths'!$B$2+H8*'Concatenate_generate Coverage'!D7*'Dataset lengths'!$C$2+I8*'Concatenate_generate Coverage'!E7*'Dataset lengths'!$D$2+L8*'Concatenate_generate Coverage'!H7*'Dataset lengths'!$G$2+M8*'Concatenate_generate Coverage'!I7*'Dataset lengths'!$H$2+R8*'Concatenate_generate Coverage'!N7*'Dataset lengths'!$M$2+S8*'Concatenate_generate Coverage'!O7*'Dataset lengths'!$N$2+T8*'Concatenate_generate Coverage'!P7*'Dataset lengths'!$O$2+U8*'Concatenate_generate Coverage'!Q7*'Dataset lengths'!$P$2+V8*'Concatenate_generate Coverage'!R7*'Dataset lengths'!$Q$2+W8*'Concatenate_generate Coverage'!S7*'Dataset lengths'!$R$2)/('Concatenate_generate Coverage'!C7*'Dataset lengths'!$B$2+'Concatenate_generate Coverage'!D7*'Dataset lengths'!$C$2+'Concatenate_generate Coverage'!E7*'Dataset lengths'!$D$2+'Concatenate_generate Coverage'!H7*'Dataset lengths'!$G$2+'Concatenate_generate Coverage'!I7*'Dataset lengths'!$H$2+'Concatenate_generate Coverage'!N7*'Dataset lengths'!$M$2+'Concatenate_generate Coverage'!O7*'Dataset lengths'!$N$2+'Concatenate_generate Coverage'!P7*'Dataset lengths'!$O$2+'Concatenate_generate Coverage'!Q7*'Dataset lengths'!$P$2+'Concatenate_generate Coverage'!R7*'Dataset lengths'!$Q$2+'Concatenate_generate Coverage'!S7*'Dataset lengths'!$R$2)</f>
        <v>0.6201121143</v>
      </c>
      <c r="G8" s="68">
        <v>0.503098918741399</v>
      </c>
      <c r="H8" s="68">
        <v>0.726390720120002</v>
      </c>
      <c r="I8" s="68">
        <v>0.76162101078072</v>
      </c>
      <c r="J8" s="68">
        <v>0.835428179916721</v>
      </c>
      <c r="K8" s="68">
        <v>0.838559177182665</v>
      </c>
      <c r="L8" s="68">
        <v>0.836545846033329</v>
      </c>
      <c r="M8" s="68">
        <v>0.785669061888164</v>
      </c>
      <c r="N8" s="68">
        <v>0.734271811037708</v>
      </c>
      <c r="O8" s="68">
        <v>0.833840451447704</v>
      </c>
      <c r="P8" s="68">
        <v>0.735870774285348</v>
      </c>
      <c r="Q8" s="68">
        <v>0.763252283503601</v>
      </c>
      <c r="R8" s="68">
        <v>0.862694106520552</v>
      </c>
      <c r="S8" s="68">
        <v>0.447303018283085</v>
      </c>
      <c r="T8" s="68">
        <v>0.851897232287167</v>
      </c>
      <c r="U8" s="68">
        <v>0.624937903732031</v>
      </c>
      <c r="V8" s="68">
        <v>0.426030679598105</v>
      </c>
      <c r="W8" s="68">
        <v>0.595333712251246</v>
      </c>
    </row>
    <row r="9">
      <c r="A9" s="68" t="s">
        <v>139</v>
      </c>
      <c r="B9" s="68" t="s">
        <v>137</v>
      </c>
      <c r="C9" s="94">
        <f t="shared" si="4"/>
        <v>-0.0003158959934</v>
      </c>
      <c r="D9" s="94">
        <f t="shared" si="5"/>
        <v>0.0001129251465</v>
      </c>
      <c r="E9" s="7">
        <f t="shared" si="3"/>
        <v>0.674684104</v>
      </c>
      <c r="F9" s="7">
        <f>(G9*'Concatenate_generate Coverage'!C8*'Dataset lengths'!$B$2+H9*'Concatenate_generate Coverage'!D8*'Dataset lengths'!$C$2+I9*'Concatenate_generate Coverage'!E8*'Dataset lengths'!$D$2+L9*'Concatenate_generate Coverage'!H8*'Dataset lengths'!$G$2+M9*'Concatenate_generate Coverage'!I8*'Dataset lengths'!$H$2+R9*'Concatenate_generate Coverage'!N8*'Dataset lengths'!$M$2+S9*'Concatenate_generate Coverage'!O8*'Dataset lengths'!$N$2+T9*'Concatenate_generate Coverage'!P8*'Dataset lengths'!$O$2+U9*'Concatenate_generate Coverage'!Q8*'Dataset lengths'!$P$2+V9*'Concatenate_generate Coverage'!R8*'Dataset lengths'!$Q$2+W9*'Concatenate_generate Coverage'!S8*'Dataset lengths'!$R$2)/('Concatenate_generate Coverage'!C8*'Dataset lengths'!$B$2+'Concatenate_generate Coverage'!D8*'Dataset lengths'!$C$2+'Concatenate_generate Coverage'!E8*'Dataset lengths'!$D$2+'Concatenate_generate Coverage'!H8*'Dataset lengths'!$G$2+'Concatenate_generate Coverage'!I8*'Dataset lengths'!$H$2+'Concatenate_generate Coverage'!N8*'Dataset lengths'!$M$2+'Concatenate_generate Coverage'!O8*'Dataset lengths'!$N$2+'Concatenate_generate Coverage'!P8*'Dataset lengths'!$O$2+'Concatenate_generate Coverage'!Q8*'Dataset lengths'!$P$2+'Concatenate_generate Coverage'!R8*'Dataset lengths'!$Q$2+'Concatenate_generate Coverage'!S8*'Dataset lengths'!$R$2)</f>
        <v>0.6201129251</v>
      </c>
      <c r="G9" s="68">
        <v>0.503096938771836</v>
      </c>
      <c r="H9" s="68">
        <v>0.726390720120002</v>
      </c>
      <c r="I9" s="68">
        <v>0.76162101078072</v>
      </c>
      <c r="J9" s="68">
        <v>0.835428556529253</v>
      </c>
      <c r="K9" s="68">
        <v>0.838559177182665</v>
      </c>
      <c r="L9" s="68">
        <v>0.836546769416032</v>
      </c>
      <c r="M9" s="68">
        <v>0.785669061888164</v>
      </c>
      <c r="N9" s="68">
        <v>0.734271811037708</v>
      </c>
      <c r="O9" s="68">
        <v>0.833840451447704</v>
      </c>
      <c r="P9" s="68">
        <v>0.735870774285348</v>
      </c>
      <c r="Q9" s="68">
        <v>0.763252283503601</v>
      </c>
      <c r="R9" s="68">
        <v>0.862694106520552</v>
      </c>
      <c r="S9" s="68">
        <v>0.447303018283085</v>
      </c>
      <c r="T9" s="68">
        <v>0.851897232287167</v>
      </c>
      <c r="U9" s="68">
        <v>0.624937903732031</v>
      </c>
      <c r="V9" s="68">
        <v>0.426030922434731</v>
      </c>
      <c r="W9" s="68">
        <v>0.595337459838628</v>
      </c>
    </row>
    <row r="10">
      <c r="A10" s="68" t="s">
        <v>139</v>
      </c>
      <c r="B10" s="68" t="s">
        <v>138</v>
      </c>
      <c r="C10" s="94">
        <f t="shared" si="4"/>
        <v>-0.0003161564202</v>
      </c>
      <c r="D10" s="94">
        <f t="shared" si="5"/>
        <v>0.0001121357025</v>
      </c>
      <c r="E10" s="7">
        <f t="shared" si="3"/>
        <v>0.6746838436</v>
      </c>
      <c r="F10" s="7">
        <f>(G10*'Concatenate_generate Coverage'!C9*'Dataset lengths'!$B$2+H10*'Concatenate_generate Coverage'!D9*'Dataset lengths'!$C$2+I10*'Concatenate_generate Coverage'!E9*'Dataset lengths'!$D$2+L10*'Concatenate_generate Coverage'!H9*'Dataset lengths'!$G$2+M10*'Concatenate_generate Coverage'!I9*'Dataset lengths'!$H$2+R10*'Concatenate_generate Coverage'!N9*'Dataset lengths'!$M$2+S10*'Concatenate_generate Coverage'!O9*'Dataset lengths'!$N$2+T10*'Concatenate_generate Coverage'!P9*'Dataset lengths'!$O$2+U10*'Concatenate_generate Coverage'!Q9*'Dataset lengths'!$P$2+V10*'Concatenate_generate Coverage'!R9*'Dataset lengths'!$Q$2+W10*'Concatenate_generate Coverage'!S9*'Dataset lengths'!$R$2)/('Concatenate_generate Coverage'!C9*'Dataset lengths'!$B$2+'Concatenate_generate Coverage'!D9*'Dataset lengths'!$C$2+'Concatenate_generate Coverage'!E9*'Dataset lengths'!$D$2+'Concatenate_generate Coverage'!H9*'Dataset lengths'!$G$2+'Concatenate_generate Coverage'!I9*'Dataset lengths'!$H$2+'Concatenate_generate Coverage'!N9*'Dataset lengths'!$M$2+'Concatenate_generate Coverage'!O9*'Dataset lengths'!$N$2+'Concatenate_generate Coverage'!P9*'Dataset lengths'!$O$2+'Concatenate_generate Coverage'!Q9*'Dataset lengths'!$P$2+'Concatenate_generate Coverage'!R9*'Dataset lengths'!$Q$2+'Concatenate_generate Coverage'!S9*'Dataset lengths'!$R$2)</f>
        <v>0.6201121357</v>
      </c>
      <c r="G10" s="68">
        <v>0.503098918741399</v>
      </c>
      <c r="H10" s="68">
        <v>0.726390720120002</v>
      </c>
      <c r="I10" s="68">
        <v>0.76162101078072</v>
      </c>
      <c r="J10" s="68">
        <v>0.835428179916721</v>
      </c>
      <c r="K10" s="68">
        <v>0.838559177182665</v>
      </c>
      <c r="L10" s="68">
        <v>0.836545846033329</v>
      </c>
      <c r="M10" s="68">
        <v>0.785669061888164</v>
      </c>
      <c r="N10" s="68">
        <v>0.734271811037708</v>
      </c>
      <c r="O10" s="68">
        <v>0.833840451447704</v>
      </c>
      <c r="P10" s="68">
        <v>0.735870774285348</v>
      </c>
      <c r="Q10" s="68">
        <v>0.763252283503601</v>
      </c>
      <c r="R10" s="68">
        <v>0.862694106520552</v>
      </c>
      <c r="S10" s="68">
        <v>0.447303018283085</v>
      </c>
      <c r="T10" s="68">
        <v>0.851897232287167</v>
      </c>
      <c r="U10" s="68">
        <v>0.624937903732031</v>
      </c>
      <c r="V10" s="68">
        <v>0.426030748740061</v>
      </c>
      <c r="W10" s="68">
        <v>0.595333712251246</v>
      </c>
    </row>
    <row r="11">
      <c r="A11" s="68" t="s">
        <v>139</v>
      </c>
      <c r="B11" s="68" t="s">
        <v>292</v>
      </c>
      <c r="C11" s="94">
        <f t="shared" si="4"/>
        <v>-0.0003225177599</v>
      </c>
      <c r="D11" s="94">
        <f t="shared" si="5"/>
        <v>0.0001056853583</v>
      </c>
      <c r="E11" s="7">
        <f t="shared" si="3"/>
        <v>0.6746774822</v>
      </c>
      <c r="F11" s="7">
        <f>(G11*'Concatenate_generate Coverage'!C10*'Dataset lengths'!$B$2+H11*'Concatenate_generate Coverage'!D10*'Dataset lengths'!$C$2+I11*'Concatenate_generate Coverage'!E10*'Dataset lengths'!$D$2+L11*'Concatenate_generate Coverage'!H10*'Dataset lengths'!$G$2+M11*'Concatenate_generate Coverage'!I10*'Dataset lengths'!$H$2+R11*'Concatenate_generate Coverage'!N10*'Dataset lengths'!$M$2+S11*'Concatenate_generate Coverage'!O10*'Dataset lengths'!$N$2+T11*'Concatenate_generate Coverage'!P10*'Dataset lengths'!$O$2+U11*'Concatenate_generate Coverage'!Q10*'Dataset lengths'!$P$2+V11*'Concatenate_generate Coverage'!R10*'Dataset lengths'!$Q$2+W11*'Concatenate_generate Coverage'!S10*'Dataset lengths'!$R$2)/('Concatenate_generate Coverage'!C10*'Dataset lengths'!$B$2+'Concatenate_generate Coverage'!D10*'Dataset lengths'!$C$2+'Concatenate_generate Coverage'!E10*'Dataset lengths'!$D$2+'Concatenate_generate Coverage'!H10*'Dataset lengths'!$G$2+'Concatenate_generate Coverage'!I10*'Dataset lengths'!$H$2+'Concatenate_generate Coverage'!N10*'Dataset lengths'!$M$2+'Concatenate_generate Coverage'!O10*'Dataset lengths'!$N$2+'Concatenate_generate Coverage'!P10*'Dataset lengths'!$O$2+'Concatenate_generate Coverage'!Q10*'Dataset lengths'!$P$2+'Concatenate_generate Coverage'!R10*'Dataset lengths'!$Q$2+'Concatenate_generate Coverage'!S10*'Dataset lengths'!$R$2)</f>
        <v>0.6201056854</v>
      </c>
      <c r="G11" s="68">
        <v>0.503083482200581</v>
      </c>
      <c r="H11" s="68">
        <v>0.726390720120002</v>
      </c>
      <c r="I11" s="68">
        <v>0.761619007760847</v>
      </c>
      <c r="J11" s="68">
        <v>0.835440878210997</v>
      </c>
      <c r="K11" s="68">
        <v>0.838557856752033</v>
      </c>
      <c r="L11" s="68">
        <v>0.836560763087496</v>
      </c>
      <c r="M11" s="68">
        <v>0.78562936732351</v>
      </c>
      <c r="N11" s="68">
        <v>0.734178449475901</v>
      </c>
      <c r="O11" s="68">
        <v>0.833840451447704</v>
      </c>
      <c r="P11" s="68">
        <v>0.735870774285348</v>
      </c>
      <c r="Q11" s="68">
        <v>0.763091022457067</v>
      </c>
      <c r="R11" s="68">
        <v>0.862694106520552</v>
      </c>
      <c r="S11" s="68">
        <v>0.447303018283085</v>
      </c>
      <c r="T11" s="68">
        <v>0.851897232287167</v>
      </c>
      <c r="U11" s="68">
        <v>0.624937903732031</v>
      </c>
      <c r="V11" s="68">
        <v>0.42601007557514</v>
      </c>
      <c r="W11" s="68">
        <v>0.595326627750531</v>
      </c>
    </row>
    <row r="12">
      <c r="A12" s="68" t="s">
        <v>139</v>
      </c>
      <c r="B12" s="68" t="s">
        <v>293</v>
      </c>
      <c r="C12" s="94">
        <f t="shared" si="4"/>
        <v>-0.0003161564202</v>
      </c>
      <c r="D12" s="94">
        <f t="shared" si="5"/>
        <v>0.0001121357025</v>
      </c>
      <c r="E12" s="7">
        <f t="shared" si="3"/>
        <v>0.6746838436</v>
      </c>
      <c r="F12" s="7">
        <f>(G12*'Concatenate_generate Coverage'!C11*'Dataset lengths'!$B$2+H12*'Concatenate_generate Coverage'!D11*'Dataset lengths'!$C$2+I12*'Concatenate_generate Coverage'!E11*'Dataset lengths'!$D$2+L12*'Concatenate_generate Coverage'!H11*'Dataset lengths'!$G$2+M12*'Concatenate_generate Coverage'!I11*'Dataset lengths'!$H$2+R12*'Concatenate_generate Coverage'!N11*'Dataset lengths'!$M$2+S12*'Concatenate_generate Coverage'!O11*'Dataset lengths'!$N$2+T12*'Concatenate_generate Coverage'!P11*'Dataset lengths'!$O$2+U12*'Concatenate_generate Coverage'!Q11*'Dataset lengths'!$P$2+V12*'Concatenate_generate Coverage'!R11*'Dataset lengths'!$Q$2+W12*'Concatenate_generate Coverage'!S11*'Dataset lengths'!$R$2)/('Concatenate_generate Coverage'!C11*'Dataset lengths'!$B$2+'Concatenate_generate Coverage'!D11*'Dataset lengths'!$C$2+'Concatenate_generate Coverage'!E11*'Dataset lengths'!$D$2+'Concatenate_generate Coverage'!H11*'Dataset lengths'!$G$2+'Concatenate_generate Coverage'!I11*'Dataset lengths'!$H$2+'Concatenate_generate Coverage'!N11*'Dataset lengths'!$M$2+'Concatenate_generate Coverage'!O11*'Dataset lengths'!$N$2+'Concatenate_generate Coverage'!P11*'Dataset lengths'!$O$2+'Concatenate_generate Coverage'!Q11*'Dataset lengths'!$P$2+'Concatenate_generate Coverage'!R11*'Dataset lengths'!$Q$2+'Concatenate_generate Coverage'!S11*'Dataset lengths'!$R$2)</f>
        <v>0.6201121357</v>
      </c>
      <c r="G12" s="68">
        <v>0.503098918741399</v>
      </c>
      <c r="H12" s="68">
        <v>0.726390720120002</v>
      </c>
      <c r="I12" s="68">
        <v>0.76162101078072</v>
      </c>
      <c r="J12" s="68">
        <v>0.835428179916721</v>
      </c>
      <c r="K12" s="68">
        <v>0.838559177182665</v>
      </c>
      <c r="L12" s="68">
        <v>0.836545846033329</v>
      </c>
      <c r="M12" s="68">
        <v>0.785669061888164</v>
      </c>
      <c r="N12" s="68">
        <v>0.734271811037708</v>
      </c>
      <c r="O12" s="68">
        <v>0.833840451447704</v>
      </c>
      <c r="P12" s="68">
        <v>0.735870774285348</v>
      </c>
      <c r="Q12" s="68">
        <v>0.763252283503601</v>
      </c>
      <c r="R12" s="68">
        <v>0.862694106520552</v>
      </c>
      <c r="S12" s="68">
        <v>0.447303018283085</v>
      </c>
      <c r="T12" s="68">
        <v>0.851897232287167</v>
      </c>
      <c r="U12" s="68">
        <v>0.624937903732031</v>
      </c>
      <c r="V12" s="68">
        <v>0.426030748740061</v>
      </c>
      <c r="W12" s="68">
        <v>0.595333712251246</v>
      </c>
    </row>
    <row r="13">
      <c r="A13" s="68" t="s">
        <v>141</v>
      </c>
      <c r="B13" s="68" t="s">
        <v>136</v>
      </c>
      <c r="C13" s="93">
        <f t="shared" ref="C13:C17" si="6">E13-0.654</f>
        <v>-0.0007661275388</v>
      </c>
      <c r="D13" s="93">
        <f t="shared" ref="D13:D17" si="7">F13-0.606</f>
        <v>-0.004582361752</v>
      </c>
      <c r="E13" s="7">
        <f t="shared" si="3"/>
        <v>0.6532338725</v>
      </c>
      <c r="F13" s="7">
        <f>(G13*'Concatenate_generate Coverage'!C12*'Dataset lengths'!$B$2+H13*'Concatenate_generate Coverage'!D12*'Dataset lengths'!$C$2+I13*'Concatenate_generate Coverage'!E12*'Dataset lengths'!$D$2+L13*'Concatenate_generate Coverage'!H12*'Dataset lengths'!$G$2+M13*'Concatenate_generate Coverage'!I12*'Dataset lengths'!$H$2+R13*'Concatenate_generate Coverage'!N12*'Dataset lengths'!$M$2+S13*'Concatenate_generate Coverage'!O12*'Dataset lengths'!$N$2+T13*'Concatenate_generate Coverage'!P12*'Dataset lengths'!$O$2+U13*'Concatenate_generate Coverage'!Q12*'Dataset lengths'!$P$2+V13*'Concatenate_generate Coverage'!R12*'Dataset lengths'!$Q$2+W13*'Concatenate_generate Coverage'!S12*'Dataset lengths'!$R$2)/('Concatenate_generate Coverage'!C12*'Dataset lengths'!$B$2+'Concatenate_generate Coverage'!D12*'Dataset lengths'!$C$2+'Concatenate_generate Coverage'!E12*'Dataset lengths'!$D$2+'Concatenate_generate Coverage'!H12*'Dataset lengths'!$G$2+'Concatenate_generate Coverage'!I12*'Dataset lengths'!$H$2+'Concatenate_generate Coverage'!N12*'Dataset lengths'!$M$2+'Concatenate_generate Coverage'!O12*'Dataset lengths'!$N$2+'Concatenate_generate Coverage'!P12*'Dataset lengths'!$O$2+'Concatenate_generate Coverage'!Q12*'Dataset lengths'!$P$2+'Concatenate_generate Coverage'!R12*'Dataset lengths'!$Q$2+'Concatenate_generate Coverage'!S12*'Dataset lengths'!$R$2)</f>
        <v>0.6014176382</v>
      </c>
      <c r="G13" s="68">
        <v>0.541045926101289</v>
      </c>
      <c r="H13" s="68">
        <v>0.624524659489958</v>
      </c>
      <c r="I13" s="68">
        <v>0.692245946168948</v>
      </c>
      <c r="J13" s="68">
        <v>0.77718104480237</v>
      </c>
      <c r="K13" s="68">
        <v>0.783293381356699</v>
      </c>
      <c r="L13" s="68">
        <v>0.779564242903652</v>
      </c>
      <c r="M13" s="68">
        <v>0.756027725464815</v>
      </c>
      <c r="N13" s="68">
        <v>0.668073964364434</v>
      </c>
      <c r="O13" s="68">
        <v>0.825299788072167</v>
      </c>
      <c r="P13" s="68">
        <v>0.772940543597798</v>
      </c>
      <c r="Q13" s="68">
        <v>0.66770023809808</v>
      </c>
      <c r="R13" s="68">
        <v>0.863262344221501</v>
      </c>
      <c r="S13" s="68">
        <v>0.304402878604089</v>
      </c>
      <c r="T13" s="68">
        <v>0.877267212559042</v>
      </c>
      <c r="U13" s="68">
        <v>0.816114786782861</v>
      </c>
      <c r="V13" s="68">
        <v>0.557890069849681</v>
      </c>
      <c r="W13" s="68">
        <v>0.373226804927797</v>
      </c>
    </row>
    <row r="14">
      <c r="A14" s="68" t="s">
        <v>141</v>
      </c>
      <c r="B14" s="68" t="s">
        <v>137</v>
      </c>
      <c r="C14" s="93">
        <f t="shared" si="6"/>
        <v>-0.00076585208</v>
      </c>
      <c r="D14" s="93">
        <f t="shared" si="7"/>
        <v>-0.004581704919</v>
      </c>
      <c r="E14" s="7">
        <f t="shared" si="3"/>
        <v>0.6532341479</v>
      </c>
      <c r="F14" s="7">
        <f>(G14*'Concatenate_generate Coverage'!C13*'Dataset lengths'!$B$2+H14*'Concatenate_generate Coverage'!D13*'Dataset lengths'!$C$2+I14*'Concatenate_generate Coverage'!E13*'Dataset lengths'!$D$2+L14*'Concatenate_generate Coverage'!H13*'Dataset lengths'!$G$2+M14*'Concatenate_generate Coverage'!I13*'Dataset lengths'!$H$2+R14*'Concatenate_generate Coverage'!N13*'Dataset lengths'!$M$2+S14*'Concatenate_generate Coverage'!O13*'Dataset lengths'!$N$2+T14*'Concatenate_generate Coverage'!P13*'Dataset lengths'!$O$2+U14*'Concatenate_generate Coverage'!Q13*'Dataset lengths'!$P$2+V14*'Concatenate_generate Coverage'!R13*'Dataset lengths'!$Q$2+W14*'Concatenate_generate Coverage'!S13*'Dataset lengths'!$R$2)/('Concatenate_generate Coverage'!C13*'Dataset lengths'!$B$2+'Concatenate_generate Coverage'!D13*'Dataset lengths'!$C$2+'Concatenate_generate Coverage'!E13*'Dataset lengths'!$D$2+'Concatenate_generate Coverage'!H13*'Dataset lengths'!$G$2+'Concatenate_generate Coverage'!I13*'Dataset lengths'!$H$2+'Concatenate_generate Coverage'!N13*'Dataset lengths'!$M$2+'Concatenate_generate Coverage'!O13*'Dataset lengths'!$N$2+'Concatenate_generate Coverage'!P13*'Dataset lengths'!$O$2+'Concatenate_generate Coverage'!Q13*'Dataset lengths'!$P$2+'Concatenate_generate Coverage'!R13*'Dataset lengths'!$Q$2+'Concatenate_generate Coverage'!S13*'Dataset lengths'!$R$2)</f>
        <v>0.6014182951</v>
      </c>
      <c r="G14" s="68">
        <v>0.541045926101289</v>
      </c>
      <c r="H14" s="68">
        <v>0.624524659489958</v>
      </c>
      <c r="I14" s="68">
        <v>0.692245946168948</v>
      </c>
      <c r="J14" s="68">
        <v>0.77718104480237</v>
      </c>
      <c r="K14" s="68">
        <v>0.783293381356699</v>
      </c>
      <c r="L14" s="68">
        <v>0.779564242903652</v>
      </c>
      <c r="M14" s="68">
        <v>0.756027725464815</v>
      </c>
      <c r="N14" s="68">
        <v>0.668073964364434</v>
      </c>
      <c r="O14" s="68">
        <v>0.825299788072167</v>
      </c>
      <c r="P14" s="68">
        <v>0.772940543597798</v>
      </c>
      <c r="Q14" s="68">
        <v>0.66770023809808</v>
      </c>
      <c r="R14" s="68">
        <v>0.863262344221501</v>
      </c>
      <c r="S14" s="68">
        <v>0.304402878604089</v>
      </c>
      <c r="T14" s="68">
        <v>0.877267212559042</v>
      </c>
      <c r="U14" s="68">
        <v>0.816114786782861</v>
      </c>
      <c r="V14" s="68">
        <v>0.557890937623218</v>
      </c>
      <c r="W14" s="68">
        <v>0.37322896720113</v>
      </c>
    </row>
    <row r="15">
      <c r="A15" s="68" t="s">
        <v>141</v>
      </c>
      <c r="B15" s="68" t="s">
        <v>138</v>
      </c>
      <c r="C15" s="93">
        <f t="shared" si="6"/>
        <v>-0.0007663085847</v>
      </c>
      <c r="D15" s="93">
        <f t="shared" si="7"/>
        <v>-0.004582843785</v>
      </c>
      <c r="E15" s="7">
        <f t="shared" si="3"/>
        <v>0.6532336914</v>
      </c>
      <c r="F15" s="7">
        <f>(G15*'Concatenate_generate Coverage'!C14*'Dataset lengths'!$B$2+H15*'Concatenate_generate Coverage'!D14*'Dataset lengths'!$C$2+I15*'Concatenate_generate Coverage'!E14*'Dataset lengths'!$D$2+L15*'Concatenate_generate Coverage'!H14*'Dataset lengths'!$G$2+M15*'Concatenate_generate Coverage'!I14*'Dataset lengths'!$H$2+R15*'Concatenate_generate Coverage'!N14*'Dataset lengths'!$M$2+S15*'Concatenate_generate Coverage'!O14*'Dataset lengths'!$N$2+T15*'Concatenate_generate Coverage'!P14*'Dataset lengths'!$O$2+U15*'Concatenate_generate Coverage'!Q14*'Dataset lengths'!$P$2+V15*'Concatenate_generate Coverage'!R14*'Dataset lengths'!$Q$2+W15*'Concatenate_generate Coverage'!S14*'Dataset lengths'!$R$2)/('Concatenate_generate Coverage'!C14*'Dataset lengths'!$B$2+'Concatenate_generate Coverage'!D14*'Dataset lengths'!$C$2+'Concatenate_generate Coverage'!E14*'Dataset lengths'!$D$2+'Concatenate_generate Coverage'!H14*'Dataset lengths'!$G$2+'Concatenate_generate Coverage'!I14*'Dataset lengths'!$H$2+'Concatenate_generate Coverage'!N14*'Dataset lengths'!$M$2+'Concatenate_generate Coverage'!O14*'Dataset lengths'!$N$2+'Concatenate_generate Coverage'!P14*'Dataset lengths'!$O$2+'Concatenate_generate Coverage'!Q14*'Dataset lengths'!$P$2+'Concatenate_generate Coverage'!R14*'Dataset lengths'!$Q$2+'Concatenate_generate Coverage'!S14*'Dataset lengths'!$R$2)</f>
        <v>0.6014171562</v>
      </c>
      <c r="G15" s="68">
        <v>0.541045926101289</v>
      </c>
      <c r="H15" s="68">
        <v>0.624524659489958</v>
      </c>
      <c r="I15" s="68">
        <v>0.692245946168948</v>
      </c>
      <c r="J15" s="68">
        <v>0.777178874403851</v>
      </c>
      <c r="K15" s="68">
        <v>0.783293381356699</v>
      </c>
      <c r="L15" s="68">
        <v>0.779563377538014</v>
      </c>
      <c r="M15" s="68">
        <v>0.756027725464815</v>
      </c>
      <c r="N15" s="68">
        <v>0.668073964364434</v>
      </c>
      <c r="O15" s="68">
        <v>0.825299788072167</v>
      </c>
      <c r="P15" s="68">
        <v>0.772940543597798</v>
      </c>
      <c r="Q15" s="68">
        <v>0.66770023809808</v>
      </c>
      <c r="R15" s="68">
        <v>0.863262344221501</v>
      </c>
      <c r="S15" s="68">
        <v>0.304402878604089</v>
      </c>
      <c r="T15" s="68">
        <v>0.877267212559042</v>
      </c>
      <c r="U15" s="68">
        <v>0.816114786782861</v>
      </c>
      <c r="V15" s="68">
        <v>0.557889682850677</v>
      </c>
      <c r="W15" s="68">
        <v>0.373226065786996</v>
      </c>
    </row>
    <row r="16">
      <c r="A16" s="68" t="s">
        <v>141</v>
      </c>
      <c r="B16" s="68" t="s">
        <v>292</v>
      </c>
      <c r="C16" s="93">
        <f t="shared" si="6"/>
        <v>-0.000759651233</v>
      </c>
      <c r="D16" s="93">
        <f t="shared" si="7"/>
        <v>-0.004573412841</v>
      </c>
      <c r="E16" s="7">
        <f t="shared" si="3"/>
        <v>0.6532403488</v>
      </c>
      <c r="F16" s="7">
        <f>(G16*'Concatenate_generate Coverage'!C15*'Dataset lengths'!$B$2+H16*'Concatenate_generate Coverage'!D15*'Dataset lengths'!$C$2+I16*'Concatenate_generate Coverage'!E15*'Dataset lengths'!$D$2+L16*'Concatenate_generate Coverage'!H15*'Dataset lengths'!$G$2+M16*'Concatenate_generate Coverage'!I15*'Dataset lengths'!$H$2+R16*'Concatenate_generate Coverage'!N15*'Dataset lengths'!$M$2+S16*'Concatenate_generate Coverage'!O15*'Dataset lengths'!$N$2+T16*'Concatenate_generate Coverage'!P15*'Dataset lengths'!$O$2+U16*'Concatenate_generate Coverage'!Q15*'Dataset lengths'!$P$2+V16*'Concatenate_generate Coverage'!R15*'Dataset lengths'!$Q$2+W16*'Concatenate_generate Coverage'!S15*'Dataset lengths'!$R$2)/('Concatenate_generate Coverage'!C15*'Dataset lengths'!$B$2+'Concatenate_generate Coverage'!D15*'Dataset lengths'!$C$2+'Concatenate_generate Coverage'!E15*'Dataset lengths'!$D$2+'Concatenate_generate Coverage'!H15*'Dataset lengths'!$G$2+'Concatenate_generate Coverage'!I15*'Dataset lengths'!$H$2+'Concatenate_generate Coverage'!N15*'Dataset lengths'!$M$2+'Concatenate_generate Coverage'!O15*'Dataset lengths'!$N$2+'Concatenate_generate Coverage'!P15*'Dataset lengths'!$O$2+'Concatenate_generate Coverage'!Q15*'Dataset lengths'!$P$2+'Concatenate_generate Coverage'!R15*'Dataset lengths'!$Q$2+'Concatenate_generate Coverage'!S15*'Dataset lengths'!$R$2)</f>
        <v>0.6014265872</v>
      </c>
      <c r="G16" s="68">
        <v>0.541057282340089</v>
      </c>
      <c r="H16" s="68">
        <v>0.624524659489958</v>
      </c>
      <c r="I16" s="68">
        <v>0.692264379188436</v>
      </c>
      <c r="J16" s="68">
        <v>0.777192724292226</v>
      </c>
      <c r="K16" s="68">
        <v>0.783317971376239</v>
      </c>
      <c r="L16" s="68">
        <v>0.779579157290367</v>
      </c>
      <c r="M16" s="68">
        <v>0.756045867654158</v>
      </c>
      <c r="N16" s="68">
        <v>0.668073964364434</v>
      </c>
      <c r="O16" s="68">
        <v>0.825372233440516</v>
      </c>
      <c r="P16" s="68">
        <v>0.772940543597798</v>
      </c>
      <c r="Q16" s="68">
        <v>0.66770023809808</v>
      </c>
      <c r="R16" s="68">
        <v>0.863262344221501</v>
      </c>
      <c r="S16" s="68">
        <v>0.304402878604089</v>
      </c>
      <c r="T16" s="68">
        <v>0.877267212559042</v>
      </c>
      <c r="U16" s="68">
        <v>0.816114786782861</v>
      </c>
      <c r="V16" s="68">
        <v>0.557895148704252</v>
      </c>
      <c r="W16" s="68">
        <v>0.373230119601857</v>
      </c>
    </row>
    <row r="17">
      <c r="A17" s="68" t="s">
        <v>141</v>
      </c>
      <c r="B17" s="68" t="s">
        <v>293</v>
      </c>
      <c r="C17" s="93">
        <f t="shared" si="6"/>
        <v>-0.0007663085847</v>
      </c>
      <c r="D17" s="93">
        <f t="shared" si="7"/>
        <v>-0.004582843785</v>
      </c>
      <c r="E17" s="7">
        <f t="shared" si="3"/>
        <v>0.6532336914</v>
      </c>
      <c r="F17" s="7">
        <f>(G17*'Concatenate_generate Coverage'!C16*'Dataset lengths'!$B$2+H17*'Concatenate_generate Coverage'!D16*'Dataset lengths'!$C$2+I17*'Concatenate_generate Coverage'!E16*'Dataset lengths'!$D$2+L17*'Concatenate_generate Coverage'!H16*'Dataset lengths'!$G$2+M17*'Concatenate_generate Coverage'!I16*'Dataset lengths'!$H$2+R17*'Concatenate_generate Coverage'!N16*'Dataset lengths'!$M$2+S17*'Concatenate_generate Coverage'!O16*'Dataset lengths'!$N$2+T17*'Concatenate_generate Coverage'!P16*'Dataset lengths'!$O$2+U17*'Concatenate_generate Coverage'!Q16*'Dataset lengths'!$P$2+V17*'Concatenate_generate Coverage'!R16*'Dataset lengths'!$Q$2+W17*'Concatenate_generate Coverage'!S16*'Dataset lengths'!$R$2)/('Concatenate_generate Coverage'!C16*'Dataset lengths'!$B$2+'Concatenate_generate Coverage'!D16*'Dataset lengths'!$C$2+'Concatenate_generate Coverage'!E16*'Dataset lengths'!$D$2+'Concatenate_generate Coverage'!H16*'Dataset lengths'!$G$2+'Concatenate_generate Coverage'!I16*'Dataset lengths'!$H$2+'Concatenate_generate Coverage'!N16*'Dataset lengths'!$M$2+'Concatenate_generate Coverage'!O16*'Dataset lengths'!$N$2+'Concatenate_generate Coverage'!P16*'Dataset lengths'!$O$2+'Concatenate_generate Coverage'!Q16*'Dataset lengths'!$P$2+'Concatenate_generate Coverage'!R16*'Dataset lengths'!$Q$2+'Concatenate_generate Coverage'!S16*'Dataset lengths'!$R$2)</f>
        <v>0.6014171562</v>
      </c>
      <c r="G17" s="68">
        <v>0.541045926101289</v>
      </c>
      <c r="H17" s="68">
        <v>0.624524659489958</v>
      </c>
      <c r="I17" s="68">
        <v>0.692245946168948</v>
      </c>
      <c r="J17" s="68">
        <v>0.777178874403851</v>
      </c>
      <c r="K17" s="68">
        <v>0.783293381356699</v>
      </c>
      <c r="L17" s="68">
        <v>0.779563377538014</v>
      </c>
      <c r="M17" s="68">
        <v>0.756027725464815</v>
      </c>
      <c r="N17" s="68">
        <v>0.668073964364434</v>
      </c>
      <c r="O17" s="68">
        <v>0.825299788072167</v>
      </c>
      <c r="P17" s="68">
        <v>0.772940543597798</v>
      </c>
      <c r="Q17" s="68">
        <v>0.66770023809808</v>
      </c>
      <c r="R17" s="68">
        <v>0.863262344221501</v>
      </c>
      <c r="S17" s="68">
        <v>0.304402878604089</v>
      </c>
      <c r="T17" s="68">
        <v>0.877267212559042</v>
      </c>
      <c r="U17" s="68">
        <v>0.816114786782861</v>
      </c>
      <c r="V17" s="68">
        <v>0.557889682850677</v>
      </c>
      <c r="W17" s="68">
        <v>0.373226065786996</v>
      </c>
    </row>
    <row r="18">
      <c r="A18" s="68" t="s">
        <v>142</v>
      </c>
      <c r="B18" s="68" t="s">
        <v>136</v>
      </c>
      <c r="C18" s="93">
        <f t="shared" ref="C18:C27" si="8">E18- 0.63</f>
        <v>0.002103585797</v>
      </c>
      <c r="D18" s="93">
        <f t="shared" ref="D18:D22" si="9">F18- 0.61</f>
        <v>-0.01326348562</v>
      </c>
      <c r="E18" s="7">
        <f t="shared" si="3"/>
        <v>0.6321035858</v>
      </c>
      <c r="F18" s="7">
        <f>(G18*'Concatenate_generate Coverage'!C17*'Dataset lengths'!$B$2+H18*'Concatenate_generate Coverage'!D17*'Dataset lengths'!$C$2+I18*'Concatenate_generate Coverage'!E17*'Dataset lengths'!$D$2+L18*'Concatenate_generate Coverage'!H17*'Dataset lengths'!$G$2+M18*'Concatenate_generate Coverage'!I17*'Dataset lengths'!$H$2+R18*'Concatenate_generate Coverage'!N17*'Dataset lengths'!$M$2+S18*'Concatenate_generate Coverage'!O17*'Dataset lengths'!$N$2+T18*'Concatenate_generate Coverage'!P17*'Dataset lengths'!$O$2+U18*'Concatenate_generate Coverage'!Q17*'Dataset lengths'!$P$2+V18*'Concatenate_generate Coverage'!R17*'Dataset lengths'!$Q$2+W18*'Concatenate_generate Coverage'!S17*'Dataset lengths'!$R$2)/('Concatenate_generate Coverage'!C17*'Dataset lengths'!$B$2+'Concatenate_generate Coverage'!D17*'Dataset lengths'!$C$2+'Concatenate_generate Coverage'!E17*'Dataset lengths'!$D$2+'Concatenate_generate Coverage'!H17*'Dataset lengths'!$G$2+'Concatenate_generate Coverage'!I17*'Dataset lengths'!$H$2+'Concatenate_generate Coverage'!N17*'Dataset lengths'!$M$2+'Concatenate_generate Coverage'!O17*'Dataset lengths'!$N$2+'Concatenate_generate Coverage'!P17*'Dataset lengths'!$O$2+'Concatenate_generate Coverage'!Q17*'Dataset lengths'!$P$2+'Concatenate_generate Coverage'!R17*'Dataset lengths'!$Q$2+'Concatenate_generate Coverage'!S17*'Dataset lengths'!$R$2)</f>
        <v>0.5967365144</v>
      </c>
      <c r="G18" s="68">
        <v>0.524797585726424</v>
      </c>
      <c r="H18" s="68">
        <v>0.555894178576538</v>
      </c>
      <c r="I18" s="68">
        <v>0.677823339033144</v>
      </c>
      <c r="J18" s="68">
        <v>0.754557933720024</v>
      </c>
      <c r="K18" s="68">
        <v>0.755600902012432</v>
      </c>
      <c r="L18" s="68">
        <v>0.755602575143504</v>
      </c>
      <c r="M18" s="68">
        <v>0.711717542309034</v>
      </c>
      <c r="N18" s="68">
        <v>0.619951890916603</v>
      </c>
      <c r="O18" s="68">
        <v>0.779531530016719</v>
      </c>
      <c r="P18" s="68">
        <v>0.763834776797962</v>
      </c>
      <c r="Q18" s="68">
        <v>0.588458059933898</v>
      </c>
      <c r="R18" s="68">
        <v>0.823289007489403</v>
      </c>
      <c r="S18" s="68">
        <v>0.276165138494418</v>
      </c>
      <c r="T18" s="68">
        <v>0.873261426200325</v>
      </c>
      <c r="U18" s="68">
        <v>0.767752246674746</v>
      </c>
      <c r="V18" s="68">
        <v>0.545216265894544</v>
      </c>
      <c r="W18" s="68">
        <v>0.441620138223251</v>
      </c>
    </row>
    <row r="19">
      <c r="A19" s="68" t="s">
        <v>142</v>
      </c>
      <c r="B19" s="68" t="s">
        <v>137</v>
      </c>
      <c r="C19" s="93">
        <f t="shared" si="8"/>
        <v>0.002104971769</v>
      </c>
      <c r="D19" s="93">
        <f t="shared" si="9"/>
        <v>-0.01326134783</v>
      </c>
      <c r="E19" s="7">
        <f t="shared" si="3"/>
        <v>0.6321049718</v>
      </c>
      <c r="F19" s="7">
        <f>(G19*'Concatenate_generate Coverage'!C18*'Dataset lengths'!$B$2+H19*'Concatenate_generate Coverage'!D18*'Dataset lengths'!$C$2+I19*'Concatenate_generate Coverage'!E18*'Dataset lengths'!$D$2+L19*'Concatenate_generate Coverage'!H18*'Dataset lengths'!$G$2+M19*'Concatenate_generate Coverage'!I18*'Dataset lengths'!$H$2+R19*'Concatenate_generate Coverage'!N18*'Dataset lengths'!$M$2+S19*'Concatenate_generate Coverage'!O18*'Dataset lengths'!$N$2+T19*'Concatenate_generate Coverage'!P18*'Dataset lengths'!$O$2+U19*'Concatenate_generate Coverage'!Q18*'Dataset lengths'!$P$2+V19*'Concatenate_generate Coverage'!R18*'Dataset lengths'!$Q$2+W19*'Concatenate_generate Coverage'!S18*'Dataset lengths'!$R$2)/('Concatenate_generate Coverage'!C18*'Dataset lengths'!$B$2+'Concatenate_generate Coverage'!D18*'Dataset lengths'!$C$2+'Concatenate_generate Coverage'!E18*'Dataset lengths'!$D$2+'Concatenate_generate Coverage'!H18*'Dataset lengths'!$G$2+'Concatenate_generate Coverage'!I18*'Dataset lengths'!$H$2+'Concatenate_generate Coverage'!N18*'Dataset lengths'!$M$2+'Concatenate_generate Coverage'!O18*'Dataset lengths'!$N$2+'Concatenate_generate Coverage'!P18*'Dataset lengths'!$O$2+'Concatenate_generate Coverage'!Q18*'Dataset lengths'!$P$2+'Concatenate_generate Coverage'!R18*'Dataset lengths'!$Q$2+'Concatenate_generate Coverage'!S18*'Dataset lengths'!$R$2)</f>
        <v>0.5967386522</v>
      </c>
      <c r="G19" s="68">
        <v>0.524802075262272</v>
      </c>
      <c r="H19" s="68">
        <v>0.555894178576538</v>
      </c>
      <c r="I19" s="68">
        <v>0.677827698546985</v>
      </c>
      <c r="J19" s="68">
        <v>0.754559825785377</v>
      </c>
      <c r="K19" s="68">
        <v>0.755612521801993</v>
      </c>
      <c r="L19" s="68">
        <v>0.755605098774659</v>
      </c>
      <c r="M19" s="68">
        <v>0.711717542309034</v>
      </c>
      <c r="N19" s="68">
        <v>0.619951890916603</v>
      </c>
      <c r="O19" s="68">
        <v>0.779531530016719</v>
      </c>
      <c r="P19" s="68">
        <v>0.763834776797962</v>
      </c>
      <c r="Q19" s="68">
        <v>0.588458059933898</v>
      </c>
      <c r="R19" s="68">
        <v>0.823289007489403</v>
      </c>
      <c r="S19" s="68">
        <v>0.276165138494418</v>
      </c>
      <c r="T19" s="68">
        <v>0.873261426200325</v>
      </c>
      <c r="U19" s="68">
        <v>0.767752246674746</v>
      </c>
      <c r="V19" s="68">
        <v>0.545216875995326</v>
      </c>
      <c r="W19" s="68">
        <v>0.441623401133329</v>
      </c>
    </row>
    <row r="20">
      <c r="A20" s="68" t="s">
        <v>142</v>
      </c>
      <c r="B20" s="68" t="s">
        <v>138</v>
      </c>
      <c r="C20" s="93">
        <f t="shared" si="8"/>
        <v>0.002102833818</v>
      </c>
      <c r="D20" s="93">
        <f t="shared" si="9"/>
        <v>-0.0132647289</v>
      </c>
      <c r="E20" s="7">
        <f t="shared" si="3"/>
        <v>0.6321028338</v>
      </c>
      <c r="F20" s="7">
        <f>(G20*'Concatenate_generate Coverage'!C19*'Dataset lengths'!$B$2+H20*'Concatenate_generate Coverage'!D19*'Dataset lengths'!$C$2+I20*'Concatenate_generate Coverage'!E19*'Dataset lengths'!$D$2+L20*'Concatenate_generate Coverage'!H19*'Dataset lengths'!$G$2+M20*'Concatenate_generate Coverage'!I19*'Dataset lengths'!$H$2+R20*'Concatenate_generate Coverage'!N19*'Dataset lengths'!$M$2+S20*'Concatenate_generate Coverage'!O19*'Dataset lengths'!$N$2+T20*'Concatenate_generate Coverage'!P19*'Dataset lengths'!$O$2+U20*'Concatenate_generate Coverage'!Q19*'Dataset lengths'!$P$2+V20*'Concatenate_generate Coverage'!R19*'Dataset lengths'!$Q$2+W20*'Concatenate_generate Coverage'!S19*'Dataset lengths'!$R$2)/('Concatenate_generate Coverage'!C19*'Dataset lengths'!$B$2+'Concatenate_generate Coverage'!D19*'Dataset lengths'!$C$2+'Concatenate_generate Coverage'!E19*'Dataset lengths'!$D$2+'Concatenate_generate Coverage'!H19*'Dataset lengths'!$G$2+'Concatenate_generate Coverage'!I19*'Dataset lengths'!$H$2+'Concatenate_generate Coverage'!N19*'Dataset lengths'!$M$2+'Concatenate_generate Coverage'!O19*'Dataset lengths'!$N$2+'Concatenate_generate Coverage'!P19*'Dataset lengths'!$O$2+'Concatenate_generate Coverage'!Q19*'Dataset lengths'!$P$2+'Concatenate_generate Coverage'!R19*'Dataset lengths'!$Q$2+'Concatenate_generate Coverage'!S19*'Dataset lengths'!$R$2)</f>
        <v>0.5967352711</v>
      </c>
      <c r="G20" s="68">
        <v>0.524791200475037</v>
      </c>
      <c r="H20" s="68">
        <v>0.555894178576538</v>
      </c>
      <c r="I20" s="68">
        <v>0.677824137622766</v>
      </c>
      <c r="J20" s="68">
        <v>0.75455551049596</v>
      </c>
      <c r="K20" s="68">
        <v>0.755600902012432</v>
      </c>
      <c r="L20" s="68">
        <v>0.755600373607085</v>
      </c>
      <c r="M20" s="68">
        <v>0.711717542309034</v>
      </c>
      <c r="N20" s="68">
        <v>0.619951890916603</v>
      </c>
      <c r="O20" s="68">
        <v>0.779531530016719</v>
      </c>
      <c r="P20" s="68">
        <v>0.763834776797962</v>
      </c>
      <c r="Q20" s="68">
        <v>0.588458059933898</v>
      </c>
      <c r="R20" s="68">
        <v>0.823289007489403</v>
      </c>
      <c r="S20" s="68">
        <v>0.276165138494418</v>
      </c>
      <c r="T20" s="68">
        <v>0.873261426200325</v>
      </c>
      <c r="U20" s="68">
        <v>0.767752246674746</v>
      </c>
      <c r="V20" s="68">
        <v>0.545215782320742</v>
      </c>
      <c r="W20" s="68">
        <v>0.441620138223251</v>
      </c>
    </row>
    <row r="21">
      <c r="A21" s="68" t="s">
        <v>142</v>
      </c>
      <c r="B21" s="68" t="s">
        <v>292</v>
      </c>
      <c r="C21" s="93">
        <f t="shared" si="8"/>
        <v>0.002216485269</v>
      </c>
      <c r="D21" s="93">
        <f t="shared" si="9"/>
        <v>-0.01319806774</v>
      </c>
      <c r="E21" s="7">
        <f t="shared" si="3"/>
        <v>0.6322164853</v>
      </c>
      <c r="F21" s="7">
        <f>(G21*'Concatenate_generate Coverage'!C20*'Dataset lengths'!$B$2+H21*'Concatenate_generate Coverage'!D20*'Dataset lengths'!$C$2+I21*'Concatenate_generate Coverage'!E20*'Dataset lengths'!$D$2+L21*'Concatenate_generate Coverage'!H20*'Dataset lengths'!$G$2+M21*'Concatenate_generate Coverage'!I20*'Dataset lengths'!$H$2+R21*'Concatenate_generate Coverage'!N20*'Dataset lengths'!$M$2+S21*'Concatenate_generate Coverage'!O20*'Dataset lengths'!$N$2+T21*'Concatenate_generate Coverage'!P20*'Dataset lengths'!$O$2+U21*'Concatenate_generate Coverage'!Q20*'Dataset lengths'!$P$2+V21*'Concatenate_generate Coverage'!R20*'Dataset lengths'!$Q$2+W21*'Concatenate_generate Coverage'!S20*'Dataset lengths'!$R$2)/('Concatenate_generate Coverage'!C20*'Dataset lengths'!$B$2+'Concatenate_generate Coverage'!D20*'Dataset lengths'!$C$2+'Concatenate_generate Coverage'!E20*'Dataset lengths'!$D$2+'Concatenate_generate Coverage'!H20*'Dataset lengths'!$G$2+'Concatenate_generate Coverage'!I20*'Dataset lengths'!$H$2+'Concatenate_generate Coverage'!N20*'Dataset lengths'!$M$2+'Concatenate_generate Coverage'!O20*'Dataset lengths'!$N$2+'Concatenate_generate Coverage'!P20*'Dataset lengths'!$O$2+'Concatenate_generate Coverage'!Q20*'Dataset lengths'!$P$2+'Concatenate_generate Coverage'!R20*'Dataset lengths'!$Q$2+'Concatenate_generate Coverage'!S20*'Dataset lengths'!$R$2)</f>
        <v>0.5968019323</v>
      </c>
      <c r="G21" s="68">
        <v>0.524866704116791</v>
      </c>
      <c r="H21" s="68">
        <v>0.556041906929831</v>
      </c>
      <c r="I21" s="68">
        <v>0.677898183899914</v>
      </c>
      <c r="J21" s="68">
        <v>0.754640984285705</v>
      </c>
      <c r="K21" s="68">
        <v>0.755688932721875</v>
      </c>
      <c r="L21" s="68">
        <v>0.755691750038865</v>
      </c>
      <c r="M21" s="68">
        <v>0.711816301294632</v>
      </c>
      <c r="N21" s="68">
        <v>0.620086121595827</v>
      </c>
      <c r="O21" s="68">
        <v>0.779538702825466</v>
      </c>
      <c r="P21" s="68">
        <v>0.764102839850028</v>
      </c>
      <c r="Q21" s="68">
        <v>0.588574317897679</v>
      </c>
      <c r="R21" s="68">
        <v>0.823289007489403</v>
      </c>
      <c r="S21" s="68">
        <v>0.276812710057364</v>
      </c>
      <c r="T21" s="68">
        <v>0.873261426200325</v>
      </c>
      <c r="U21" s="68">
        <v>0.767796016155018</v>
      </c>
      <c r="V21" s="68">
        <v>0.545233509394505</v>
      </c>
      <c r="W21" s="68">
        <v>0.44167382238282</v>
      </c>
    </row>
    <row r="22">
      <c r="A22" s="68" t="s">
        <v>142</v>
      </c>
      <c r="B22" s="68" t="s">
        <v>293</v>
      </c>
      <c r="C22" s="93">
        <f t="shared" si="8"/>
        <v>0.002102852967</v>
      </c>
      <c r="D22" s="93">
        <f t="shared" si="9"/>
        <v>-0.01326466371</v>
      </c>
      <c r="E22" s="7">
        <f t="shared" si="3"/>
        <v>0.632102853</v>
      </c>
      <c r="F22" s="7">
        <f>(G22*'Concatenate_generate Coverage'!C21*'Dataset lengths'!$B$2+H22*'Concatenate_generate Coverage'!D21*'Dataset lengths'!$C$2+I22*'Concatenate_generate Coverage'!E21*'Dataset lengths'!$D$2+L22*'Concatenate_generate Coverage'!H21*'Dataset lengths'!$G$2+M22*'Concatenate_generate Coverage'!I21*'Dataset lengths'!$H$2+R22*'Concatenate_generate Coverage'!N21*'Dataset lengths'!$M$2+S22*'Concatenate_generate Coverage'!O21*'Dataset lengths'!$N$2+T22*'Concatenate_generate Coverage'!P21*'Dataset lengths'!$O$2+U22*'Concatenate_generate Coverage'!Q21*'Dataset lengths'!$P$2+V22*'Concatenate_generate Coverage'!R21*'Dataset lengths'!$Q$2+W22*'Concatenate_generate Coverage'!S21*'Dataset lengths'!$R$2)/('Concatenate_generate Coverage'!C21*'Dataset lengths'!$B$2+'Concatenate_generate Coverage'!D21*'Dataset lengths'!$C$2+'Concatenate_generate Coverage'!E21*'Dataset lengths'!$D$2+'Concatenate_generate Coverage'!H21*'Dataset lengths'!$G$2+'Concatenate_generate Coverage'!I21*'Dataset lengths'!$H$2+'Concatenate_generate Coverage'!N21*'Dataset lengths'!$M$2+'Concatenate_generate Coverage'!O21*'Dataset lengths'!$N$2+'Concatenate_generate Coverage'!P21*'Dataset lengths'!$O$2+'Concatenate_generate Coverage'!Q21*'Dataset lengths'!$P$2+'Concatenate_generate Coverage'!R21*'Dataset lengths'!$Q$2+'Concatenate_generate Coverage'!S21*'Dataset lengths'!$R$2)</f>
        <v>0.5967353363</v>
      </c>
      <c r="G22" s="68">
        <v>0.524791200475037</v>
      </c>
      <c r="H22" s="68">
        <v>0.555894178576538</v>
      </c>
      <c r="I22" s="68">
        <v>0.677824137622766</v>
      </c>
      <c r="J22" s="68">
        <v>0.75455551049596</v>
      </c>
      <c r="K22" s="68">
        <v>0.755600902012432</v>
      </c>
      <c r="L22" s="68">
        <v>0.755600373607085</v>
      </c>
      <c r="M22" s="68">
        <v>0.711717542309034</v>
      </c>
      <c r="N22" s="68">
        <v>0.619951890916603</v>
      </c>
      <c r="O22" s="68">
        <v>0.779531530016719</v>
      </c>
      <c r="P22" s="68">
        <v>0.763834776797962</v>
      </c>
      <c r="Q22" s="68">
        <v>0.588458059933898</v>
      </c>
      <c r="R22" s="68">
        <v>0.823289007489403</v>
      </c>
      <c r="S22" s="68">
        <v>0.276165138494418</v>
      </c>
      <c r="T22" s="68">
        <v>0.873261426200325</v>
      </c>
      <c r="U22" s="68">
        <v>0.767752246674746</v>
      </c>
      <c r="V22" s="68">
        <v>0.54521599296577</v>
      </c>
      <c r="W22" s="68">
        <v>0.441620138223251</v>
      </c>
    </row>
    <row r="23">
      <c r="A23" s="68" t="s">
        <v>143</v>
      </c>
      <c r="B23" s="68" t="s">
        <v>136</v>
      </c>
      <c r="C23" s="93">
        <f t="shared" si="8"/>
        <v>-0.001516979351</v>
      </c>
      <c r="D23" s="93">
        <f t="shared" ref="D23:D27" si="10">F23- 0.573</f>
        <v>-0.001107790121</v>
      </c>
      <c r="E23" s="7">
        <f t="shared" si="3"/>
        <v>0.6284830206</v>
      </c>
      <c r="F23" s="7">
        <f>(G23*'Concatenate_generate Coverage'!C22*'Dataset lengths'!$B$2+H23*'Concatenate_generate Coverage'!D22*'Dataset lengths'!$C$2+I23*'Concatenate_generate Coverage'!E22*'Dataset lengths'!$D$2+L23*'Concatenate_generate Coverage'!H22*'Dataset lengths'!$G$2+M23*'Concatenate_generate Coverage'!I22*'Dataset lengths'!$H$2+R23*'Concatenate_generate Coverage'!N22*'Dataset lengths'!$M$2+S23*'Concatenate_generate Coverage'!O22*'Dataset lengths'!$N$2+T23*'Concatenate_generate Coverage'!P22*'Dataset lengths'!$O$2+U23*'Concatenate_generate Coverage'!Q22*'Dataset lengths'!$P$2+V23*'Concatenate_generate Coverage'!R22*'Dataset lengths'!$Q$2+W23*'Concatenate_generate Coverage'!S22*'Dataset lengths'!$R$2)/('Concatenate_generate Coverage'!C22*'Dataset lengths'!$B$2+'Concatenate_generate Coverage'!D22*'Dataset lengths'!$C$2+'Concatenate_generate Coverage'!E22*'Dataset lengths'!$D$2+'Concatenate_generate Coverage'!H22*'Dataset lengths'!$G$2+'Concatenate_generate Coverage'!I22*'Dataset lengths'!$H$2+'Concatenate_generate Coverage'!N22*'Dataset lengths'!$M$2+'Concatenate_generate Coverage'!O22*'Dataset lengths'!$N$2+'Concatenate_generate Coverage'!P22*'Dataset lengths'!$O$2+'Concatenate_generate Coverage'!Q22*'Dataset lengths'!$P$2+'Concatenate_generate Coverage'!R22*'Dataset lengths'!$Q$2+'Concatenate_generate Coverage'!S22*'Dataset lengths'!$R$2)</f>
        <v>0.5718922099</v>
      </c>
      <c r="G23" s="68">
        <v>0.476736899856981</v>
      </c>
      <c r="H23" s="68">
        <v>0.716993470814849</v>
      </c>
      <c r="I23" s="68">
        <v>0.738352504944039</v>
      </c>
      <c r="J23" s="68">
        <v>0.807299584034138</v>
      </c>
      <c r="K23" s="68">
        <v>0.805457373696302</v>
      </c>
      <c r="L23" s="68">
        <v>0.806578523184535</v>
      </c>
      <c r="M23" s="68">
        <v>0.736679967178506</v>
      </c>
      <c r="N23" s="68">
        <v>0.67359504467609</v>
      </c>
      <c r="O23" s="68">
        <v>0.805133436278835</v>
      </c>
      <c r="P23" s="68">
        <v>0.715164578907396</v>
      </c>
      <c r="Q23" s="68">
        <v>0.702881398040825</v>
      </c>
      <c r="R23" s="68">
        <v>0.743910571726156</v>
      </c>
      <c r="S23" s="68">
        <v>0.441040478385534</v>
      </c>
      <c r="T23" s="68">
        <v>0.784243951562168</v>
      </c>
      <c r="U23" s="68">
        <v>0.578421888572893</v>
      </c>
      <c r="V23" s="68">
        <v>0.352192676114949</v>
      </c>
      <c r="W23" s="68">
        <v>0.538162294796187</v>
      </c>
    </row>
    <row r="24">
      <c r="A24" s="68" t="s">
        <v>143</v>
      </c>
      <c r="B24" s="68" t="s">
        <v>137</v>
      </c>
      <c r="C24" s="93">
        <f t="shared" si="8"/>
        <v>-0.001516648356</v>
      </c>
      <c r="D24" s="93">
        <f t="shared" si="10"/>
        <v>-0.001107457081</v>
      </c>
      <c r="E24" s="7">
        <f t="shared" si="3"/>
        <v>0.6284833516</v>
      </c>
      <c r="F24" s="7">
        <f>(G24*'Concatenate_generate Coverage'!C23*'Dataset lengths'!$B$2+H24*'Concatenate_generate Coverage'!D23*'Dataset lengths'!$C$2+I24*'Concatenate_generate Coverage'!E23*'Dataset lengths'!$D$2+L24*'Concatenate_generate Coverage'!H23*'Dataset lengths'!$G$2+M24*'Concatenate_generate Coverage'!I23*'Dataset lengths'!$H$2+R24*'Concatenate_generate Coverage'!N23*'Dataset lengths'!$M$2+S24*'Concatenate_generate Coverage'!O23*'Dataset lengths'!$N$2+T24*'Concatenate_generate Coverage'!P23*'Dataset lengths'!$O$2+U24*'Concatenate_generate Coverage'!Q23*'Dataset lengths'!$P$2+V24*'Concatenate_generate Coverage'!R23*'Dataset lengths'!$Q$2+W24*'Concatenate_generate Coverage'!S23*'Dataset lengths'!$R$2)/('Concatenate_generate Coverage'!C23*'Dataset lengths'!$B$2+'Concatenate_generate Coverage'!D23*'Dataset lengths'!$C$2+'Concatenate_generate Coverage'!E23*'Dataset lengths'!$D$2+'Concatenate_generate Coverage'!H23*'Dataset lengths'!$G$2+'Concatenate_generate Coverage'!I23*'Dataset lengths'!$H$2+'Concatenate_generate Coverage'!N23*'Dataset lengths'!$M$2+'Concatenate_generate Coverage'!O23*'Dataset lengths'!$N$2+'Concatenate_generate Coverage'!P23*'Dataset lengths'!$O$2+'Concatenate_generate Coverage'!Q23*'Dataset lengths'!$P$2+'Concatenate_generate Coverage'!R23*'Dataset lengths'!$Q$2+'Concatenate_generate Coverage'!S23*'Dataset lengths'!$R$2)</f>
        <v>0.5718925429</v>
      </c>
      <c r="G24" s="68">
        <v>0.476733656077059</v>
      </c>
      <c r="H24" s="68">
        <v>0.716993470814849</v>
      </c>
      <c r="I24" s="68">
        <v>0.738359823166975</v>
      </c>
      <c r="J24" s="68">
        <v>0.807302367365804</v>
      </c>
      <c r="K24" s="68">
        <v>0.805461569064537</v>
      </c>
      <c r="L24" s="68">
        <v>0.806582409216408</v>
      </c>
      <c r="M24" s="68">
        <v>0.736678875918997</v>
      </c>
      <c r="N24" s="68">
        <v>0.67359204510784</v>
      </c>
      <c r="O24" s="68">
        <v>0.805127698031837</v>
      </c>
      <c r="P24" s="68">
        <v>0.715164578907396</v>
      </c>
      <c r="Q24" s="68">
        <v>0.702881398040825</v>
      </c>
      <c r="R24" s="68">
        <v>0.743910571726156</v>
      </c>
      <c r="S24" s="68">
        <v>0.441040478385534</v>
      </c>
      <c r="T24" s="68">
        <v>0.784243951562168</v>
      </c>
      <c r="U24" s="68">
        <v>0.578421888572893</v>
      </c>
      <c r="V24" s="68">
        <v>0.352190375815258</v>
      </c>
      <c r="W24" s="68">
        <v>0.538161366823395</v>
      </c>
    </row>
    <row r="25">
      <c r="A25" s="68" t="s">
        <v>143</v>
      </c>
      <c r="B25" s="68" t="s">
        <v>138</v>
      </c>
      <c r="C25" s="93">
        <f t="shared" si="8"/>
        <v>-0.001576087822</v>
      </c>
      <c r="D25" s="93">
        <f t="shared" si="10"/>
        <v>-0.001116168862</v>
      </c>
      <c r="E25" s="7">
        <f t="shared" si="3"/>
        <v>0.6284239122</v>
      </c>
      <c r="F25" s="7">
        <f>(G25*'Concatenate_generate Coverage'!C24*'Dataset lengths'!$B$2+H25*'Concatenate_generate Coverage'!D24*'Dataset lengths'!$C$2+I25*'Concatenate_generate Coverage'!E24*'Dataset lengths'!$D$2+L25*'Concatenate_generate Coverage'!H24*'Dataset lengths'!$G$2+M25*'Concatenate_generate Coverage'!I24*'Dataset lengths'!$H$2+R25*'Concatenate_generate Coverage'!N24*'Dataset lengths'!$M$2+S25*'Concatenate_generate Coverage'!O24*'Dataset lengths'!$N$2+T25*'Concatenate_generate Coverage'!P24*'Dataset lengths'!$O$2+U25*'Concatenate_generate Coverage'!Q24*'Dataset lengths'!$P$2+V25*'Concatenate_generate Coverage'!R24*'Dataset lengths'!$Q$2+W25*'Concatenate_generate Coverage'!S24*'Dataset lengths'!$R$2)/('Concatenate_generate Coverage'!C24*'Dataset lengths'!$B$2+'Concatenate_generate Coverage'!D24*'Dataset lengths'!$C$2+'Concatenate_generate Coverage'!E24*'Dataset lengths'!$D$2+'Concatenate_generate Coverage'!H24*'Dataset lengths'!$G$2+'Concatenate_generate Coverage'!I24*'Dataset lengths'!$H$2+'Concatenate_generate Coverage'!N24*'Dataset lengths'!$M$2+'Concatenate_generate Coverage'!O24*'Dataset lengths'!$N$2+'Concatenate_generate Coverage'!P24*'Dataset lengths'!$O$2+'Concatenate_generate Coverage'!Q24*'Dataset lengths'!$P$2+'Concatenate_generate Coverage'!R24*'Dataset lengths'!$Q$2+'Concatenate_generate Coverage'!S24*'Dataset lengths'!$R$2)</f>
        <v>0.5718838311</v>
      </c>
      <c r="G25" s="68">
        <v>0.476738284030232</v>
      </c>
      <c r="H25" s="68">
        <v>0.71694118208499</v>
      </c>
      <c r="I25" s="68">
        <v>0.738352504944039</v>
      </c>
      <c r="J25" s="68">
        <v>0.807299895377168</v>
      </c>
      <c r="K25" s="68">
        <v>0.80544606000657</v>
      </c>
      <c r="L25" s="68">
        <v>0.806577779410215</v>
      </c>
      <c r="M25" s="68">
        <v>0.736679967178506</v>
      </c>
      <c r="N25" s="68">
        <v>0.67359504467609</v>
      </c>
      <c r="O25" s="68">
        <v>0.805133436278835</v>
      </c>
      <c r="P25" s="68">
        <v>0.715164578907396</v>
      </c>
      <c r="Q25" s="68">
        <v>0.702881398040825</v>
      </c>
      <c r="R25" s="68">
        <v>0.743910571726156</v>
      </c>
      <c r="S25" s="68">
        <v>0.440616138013542</v>
      </c>
      <c r="T25" s="68">
        <v>0.784243951562168</v>
      </c>
      <c r="U25" s="68">
        <v>0.578246810651805</v>
      </c>
      <c r="V25" s="68">
        <v>0.3521949474422</v>
      </c>
      <c r="W25" s="68">
        <v>0.538160896916917</v>
      </c>
    </row>
    <row r="26">
      <c r="A26" s="68" t="s">
        <v>143</v>
      </c>
      <c r="B26" s="68" t="s">
        <v>292</v>
      </c>
      <c r="C26" s="93">
        <f t="shared" si="8"/>
        <v>-0.001482068122</v>
      </c>
      <c r="D26" s="93">
        <f t="shared" si="10"/>
        <v>-0.001036580171</v>
      </c>
      <c r="E26" s="7">
        <f t="shared" si="3"/>
        <v>0.6285179319</v>
      </c>
      <c r="F26" s="7">
        <f>(G26*'Concatenate_generate Coverage'!C25*'Dataset lengths'!$B$2+H26*'Concatenate_generate Coverage'!D25*'Dataset lengths'!$C$2+I26*'Concatenate_generate Coverage'!E25*'Dataset lengths'!$D$2+L26*'Concatenate_generate Coverage'!H25*'Dataset lengths'!$G$2+M26*'Concatenate_generate Coverage'!I25*'Dataset lengths'!$H$2+R26*'Concatenate_generate Coverage'!N25*'Dataset lengths'!$M$2+S26*'Concatenate_generate Coverage'!O25*'Dataset lengths'!$N$2+T26*'Concatenate_generate Coverage'!P25*'Dataset lengths'!$O$2+U26*'Concatenate_generate Coverage'!Q25*'Dataset lengths'!$P$2+V26*'Concatenate_generate Coverage'!R25*'Dataset lengths'!$Q$2+W26*'Concatenate_generate Coverage'!S25*'Dataset lengths'!$R$2)/('Concatenate_generate Coverage'!C25*'Dataset lengths'!$B$2+'Concatenate_generate Coverage'!D25*'Dataset lengths'!$C$2+'Concatenate_generate Coverage'!E25*'Dataset lengths'!$D$2+'Concatenate_generate Coverage'!H25*'Dataset lengths'!$G$2+'Concatenate_generate Coverage'!I25*'Dataset lengths'!$H$2+'Concatenate_generate Coverage'!N25*'Dataset lengths'!$M$2+'Concatenate_generate Coverage'!O25*'Dataset lengths'!$N$2+'Concatenate_generate Coverage'!P25*'Dataset lengths'!$O$2+'Concatenate_generate Coverage'!Q25*'Dataset lengths'!$P$2+'Concatenate_generate Coverage'!R25*'Dataset lengths'!$Q$2+'Concatenate_generate Coverage'!S25*'Dataset lengths'!$R$2)</f>
        <v>0.5719634198</v>
      </c>
      <c r="G26" s="68">
        <v>0.47689403361166</v>
      </c>
      <c r="H26" s="68">
        <v>0.716956919469705</v>
      </c>
      <c r="I26" s="68">
        <v>0.738490700223666</v>
      </c>
      <c r="J26" s="68">
        <v>0.807412050889467</v>
      </c>
      <c r="K26" s="68">
        <v>0.805590929252756</v>
      </c>
      <c r="L26" s="68">
        <v>0.806704075668396</v>
      </c>
      <c r="M26" s="68">
        <v>0.73678431886909</v>
      </c>
      <c r="N26" s="68">
        <v>0.673606668003062</v>
      </c>
      <c r="O26" s="68">
        <v>0.805219509983804</v>
      </c>
      <c r="P26" s="68">
        <v>0.715325416738635</v>
      </c>
      <c r="Q26" s="68">
        <v>0.702783141310146</v>
      </c>
      <c r="R26" s="68">
        <v>0.743910571726156</v>
      </c>
      <c r="S26" s="68">
        <v>0.440620160197163</v>
      </c>
      <c r="T26" s="68">
        <v>0.784243951562168</v>
      </c>
      <c r="U26" s="68">
        <v>0.578654413936839</v>
      </c>
      <c r="V26" s="68">
        <v>0.352193058215232</v>
      </c>
      <c r="W26" s="68">
        <v>0.538245047176955</v>
      </c>
    </row>
    <row r="27">
      <c r="A27" s="68" t="s">
        <v>143</v>
      </c>
      <c r="B27" s="68" t="s">
        <v>293</v>
      </c>
      <c r="C27" s="93">
        <f t="shared" si="8"/>
        <v>-0.001576116682</v>
      </c>
      <c r="D27" s="93">
        <f t="shared" si="10"/>
        <v>-0.001116138565</v>
      </c>
      <c r="E27" s="7">
        <f t="shared" si="3"/>
        <v>0.6284238833</v>
      </c>
      <c r="F27" s="7">
        <f>(G27*'Concatenate_generate Coverage'!C26*'Dataset lengths'!$B$2+H27*'Concatenate_generate Coverage'!D26*'Dataset lengths'!$C$2+I27*'Concatenate_generate Coverage'!E26*'Dataset lengths'!$D$2+L27*'Concatenate_generate Coverage'!H26*'Dataset lengths'!$G$2+M27*'Concatenate_generate Coverage'!I26*'Dataset lengths'!$H$2+R27*'Concatenate_generate Coverage'!N26*'Dataset lengths'!$M$2+S27*'Concatenate_generate Coverage'!O26*'Dataset lengths'!$N$2+T27*'Concatenate_generate Coverage'!P26*'Dataset lengths'!$O$2+U27*'Concatenate_generate Coverage'!Q26*'Dataset lengths'!$P$2+V27*'Concatenate_generate Coverage'!R26*'Dataset lengths'!$Q$2+W27*'Concatenate_generate Coverage'!S26*'Dataset lengths'!$R$2)/('Concatenate_generate Coverage'!C26*'Dataset lengths'!$B$2+'Concatenate_generate Coverage'!D26*'Dataset lengths'!$C$2+'Concatenate_generate Coverage'!E26*'Dataset lengths'!$D$2+'Concatenate_generate Coverage'!H26*'Dataset lengths'!$G$2+'Concatenate_generate Coverage'!I26*'Dataset lengths'!$H$2+'Concatenate_generate Coverage'!N26*'Dataset lengths'!$M$2+'Concatenate_generate Coverage'!O26*'Dataset lengths'!$N$2+'Concatenate_generate Coverage'!P26*'Dataset lengths'!$O$2+'Concatenate_generate Coverage'!Q26*'Dataset lengths'!$P$2+'Concatenate_generate Coverage'!R26*'Dataset lengths'!$Q$2+'Concatenate_generate Coverage'!S26*'Dataset lengths'!$R$2)</f>
        <v>0.5718838614</v>
      </c>
      <c r="G27" s="68">
        <v>0.476738284030232</v>
      </c>
      <c r="H27" s="68">
        <v>0.71694118208499</v>
      </c>
      <c r="I27" s="68">
        <v>0.738352504944039</v>
      </c>
      <c r="J27" s="68">
        <v>0.807299895377168</v>
      </c>
      <c r="K27" s="68">
        <v>0.80544606000657</v>
      </c>
      <c r="L27" s="68">
        <v>0.806577779410215</v>
      </c>
      <c r="M27" s="68">
        <v>0.736679967178506</v>
      </c>
      <c r="N27" s="68">
        <v>0.67359504467609</v>
      </c>
      <c r="O27" s="68">
        <v>0.805133436278835</v>
      </c>
      <c r="P27" s="68">
        <v>0.715164578907396</v>
      </c>
      <c r="Q27" s="68">
        <v>0.702881398040825</v>
      </c>
      <c r="R27" s="68">
        <v>0.743910571726156</v>
      </c>
      <c r="S27" s="68">
        <v>0.440616138013542</v>
      </c>
      <c r="T27" s="68">
        <v>0.784243951562168</v>
      </c>
      <c r="U27" s="68">
        <v>0.578246810651805</v>
      </c>
      <c r="V27" s="68">
        <v>0.352195604570709</v>
      </c>
      <c r="W27" s="68">
        <v>0.538159922323482</v>
      </c>
    </row>
    <row r="28">
      <c r="A28" s="68" t="s">
        <v>144</v>
      </c>
      <c r="B28" s="68" t="s">
        <v>136</v>
      </c>
      <c r="C28" s="94">
        <f t="shared" ref="C28:C37" si="11">E28-0.629</f>
        <v>-0.01906148212</v>
      </c>
      <c r="D28" s="94">
        <f t="shared" ref="D28:D37" si="12">F28-0.571</f>
        <v>-0.02589183193</v>
      </c>
      <c r="E28" s="7">
        <f t="shared" si="3"/>
        <v>0.6099385179</v>
      </c>
      <c r="F28" s="7">
        <f>(G28*'Concatenate_generate Coverage'!C27*'Dataset lengths'!$B$2+H28*'Concatenate_generate Coverage'!D27*'Dataset lengths'!$C$2+I28*'Concatenate_generate Coverage'!E27*'Dataset lengths'!$D$2+L28*'Concatenate_generate Coverage'!H27*'Dataset lengths'!$G$2+M28*'Concatenate_generate Coverage'!I27*'Dataset lengths'!$H$2+R28*'Concatenate_generate Coverage'!N27*'Dataset lengths'!$M$2+S28*'Concatenate_generate Coverage'!O27*'Dataset lengths'!$N$2+T28*'Concatenate_generate Coverage'!P27*'Dataset lengths'!$O$2+U28*'Concatenate_generate Coverage'!Q27*'Dataset lengths'!$P$2+V28*'Concatenate_generate Coverage'!R27*'Dataset lengths'!$Q$2+W28*'Concatenate_generate Coverage'!S27*'Dataset lengths'!$R$2)/('Concatenate_generate Coverage'!C27*'Dataset lengths'!$B$2+'Concatenate_generate Coverage'!D27*'Dataset lengths'!$C$2+'Concatenate_generate Coverage'!E27*'Dataset lengths'!$D$2+'Concatenate_generate Coverage'!H27*'Dataset lengths'!$G$2+'Concatenate_generate Coverage'!I27*'Dataset lengths'!$H$2+'Concatenate_generate Coverage'!N27*'Dataset lengths'!$M$2+'Concatenate_generate Coverage'!O27*'Dataset lengths'!$N$2+'Concatenate_generate Coverage'!P27*'Dataset lengths'!$O$2+'Concatenate_generate Coverage'!Q27*'Dataset lengths'!$P$2+'Concatenate_generate Coverage'!R27*'Dataset lengths'!$Q$2+'Concatenate_generate Coverage'!S27*'Dataset lengths'!$R$2)</f>
        <v>0.5451081681</v>
      </c>
      <c r="G28" s="68">
        <v>0.412121351455374</v>
      </c>
      <c r="H28" s="68">
        <v>0.742721556536051</v>
      </c>
      <c r="I28" s="68">
        <v>0.714329921037397</v>
      </c>
      <c r="J28" s="68">
        <v>0.788957939262774</v>
      </c>
      <c r="K28" s="68">
        <v>0.789886987728588</v>
      </c>
      <c r="L28" s="68">
        <v>0.789355884884496</v>
      </c>
      <c r="M28" s="68">
        <v>0.742808344175707</v>
      </c>
      <c r="N28" s="68">
        <v>0.686171109513665</v>
      </c>
      <c r="O28" s="68">
        <v>0.770265695676819</v>
      </c>
      <c r="P28" s="68">
        <v>0.728701763036683</v>
      </c>
      <c r="Q28" s="68">
        <v>0.708952313904305</v>
      </c>
      <c r="R28" s="68">
        <v>0.7135535653178</v>
      </c>
      <c r="S28" s="68">
        <v>0.46992579005815</v>
      </c>
      <c r="T28" s="68">
        <v>0.712362340791855</v>
      </c>
      <c r="U28" s="68">
        <v>0.582207948616427</v>
      </c>
      <c r="V28" s="68">
        <v>0.314925564919556</v>
      </c>
      <c r="W28" s="68">
        <v>0.515011428865095</v>
      </c>
    </row>
    <row r="29">
      <c r="A29" s="68" t="s">
        <v>144</v>
      </c>
      <c r="B29" s="68" t="s">
        <v>137</v>
      </c>
      <c r="C29" s="94">
        <f t="shared" si="11"/>
        <v>-0.01906137643</v>
      </c>
      <c r="D29" s="94">
        <f t="shared" si="12"/>
        <v>-0.0258913839</v>
      </c>
      <c r="E29" s="7">
        <f t="shared" si="3"/>
        <v>0.6099386236</v>
      </c>
      <c r="F29" s="7">
        <f>(G29*'Concatenate_generate Coverage'!C28*'Dataset lengths'!$B$2+H29*'Concatenate_generate Coverage'!D28*'Dataset lengths'!$C$2+I29*'Concatenate_generate Coverage'!E28*'Dataset lengths'!$D$2+L29*'Concatenate_generate Coverage'!H28*'Dataset lengths'!$G$2+M29*'Concatenate_generate Coverage'!I28*'Dataset lengths'!$H$2+R29*'Concatenate_generate Coverage'!N28*'Dataset lengths'!$M$2+S29*'Concatenate_generate Coverage'!O28*'Dataset lengths'!$N$2+T29*'Concatenate_generate Coverage'!P28*'Dataset lengths'!$O$2+U29*'Concatenate_generate Coverage'!Q28*'Dataset lengths'!$P$2+V29*'Concatenate_generate Coverage'!R28*'Dataset lengths'!$Q$2+W29*'Concatenate_generate Coverage'!S28*'Dataset lengths'!$R$2)/('Concatenate_generate Coverage'!C28*'Dataset lengths'!$B$2+'Concatenate_generate Coverage'!D28*'Dataset lengths'!$C$2+'Concatenate_generate Coverage'!E28*'Dataset lengths'!$D$2+'Concatenate_generate Coverage'!H28*'Dataset lengths'!$G$2+'Concatenate_generate Coverage'!I28*'Dataset lengths'!$H$2+'Concatenate_generate Coverage'!N28*'Dataset lengths'!$M$2+'Concatenate_generate Coverage'!O28*'Dataset lengths'!$N$2+'Concatenate_generate Coverage'!P28*'Dataset lengths'!$O$2+'Concatenate_generate Coverage'!Q28*'Dataset lengths'!$P$2+'Concatenate_generate Coverage'!R28*'Dataset lengths'!$Q$2+'Concatenate_generate Coverage'!S28*'Dataset lengths'!$R$2)</f>
        <v>0.5451086161</v>
      </c>
      <c r="G29" s="68">
        <v>0.412121351455374</v>
      </c>
      <c r="H29" s="68">
        <v>0.742721556536051</v>
      </c>
      <c r="I29" s="68">
        <v>0.714327630001594</v>
      </c>
      <c r="J29" s="68">
        <v>0.788956771913968</v>
      </c>
      <c r="K29" s="68">
        <v>0.789888104092667</v>
      </c>
      <c r="L29" s="68">
        <v>0.789355500771518</v>
      </c>
      <c r="M29" s="68">
        <v>0.742808344175707</v>
      </c>
      <c r="N29" s="68">
        <v>0.686171109513665</v>
      </c>
      <c r="O29" s="68">
        <v>0.770265695676819</v>
      </c>
      <c r="P29" s="68">
        <v>0.728701763036683</v>
      </c>
      <c r="Q29" s="68">
        <v>0.708952313904305</v>
      </c>
      <c r="R29" s="68">
        <v>0.7135535653178</v>
      </c>
      <c r="S29" s="68">
        <v>0.46992579005815</v>
      </c>
      <c r="T29" s="68">
        <v>0.712362340791855</v>
      </c>
      <c r="U29" s="68">
        <v>0.582207948616427</v>
      </c>
      <c r="V29" s="68">
        <v>0.314925690746719</v>
      </c>
      <c r="W29" s="68">
        <v>0.515015140808324</v>
      </c>
    </row>
    <row r="30">
      <c r="A30" s="68" t="s">
        <v>144</v>
      </c>
      <c r="B30" s="68" t="s">
        <v>138</v>
      </c>
      <c r="C30" s="94">
        <f t="shared" si="11"/>
        <v>-0.01906167889</v>
      </c>
      <c r="D30" s="94">
        <f t="shared" si="12"/>
        <v>-0.02589210926</v>
      </c>
      <c r="E30" s="7">
        <f t="shared" si="3"/>
        <v>0.6099383211</v>
      </c>
      <c r="F30" s="7">
        <f>(G30*'Concatenate_generate Coverage'!C29*'Dataset lengths'!$B$2+H30*'Concatenate_generate Coverage'!D29*'Dataset lengths'!$C$2+I30*'Concatenate_generate Coverage'!E29*'Dataset lengths'!$D$2+L30*'Concatenate_generate Coverage'!H29*'Dataset lengths'!$G$2+M30*'Concatenate_generate Coverage'!I29*'Dataset lengths'!$H$2+R30*'Concatenate_generate Coverage'!N29*'Dataset lengths'!$M$2+S30*'Concatenate_generate Coverage'!O29*'Dataset lengths'!$N$2+T30*'Concatenate_generate Coverage'!P29*'Dataset lengths'!$O$2+U30*'Concatenate_generate Coverage'!Q29*'Dataset lengths'!$P$2+V30*'Concatenate_generate Coverage'!R29*'Dataset lengths'!$Q$2+W30*'Concatenate_generate Coverage'!S29*'Dataset lengths'!$R$2)/('Concatenate_generate Coverage'!C29*'Dataset lengths'!$B$2+'Concatenate_generate Coverage'!D29*'Dataset lengths'!$C$2+'Concatenate_generate Coverage'!E29*'Dataset lengths'!$D$2+'Concatenate_generate Coverage'!H29*'Dataset lengths'!$G$2+'Concatenate_generate Coverage'!I29*'Dataset lengths'!$H$2+'Concatenate_generate Coverage'!N29*'Dataset lengths'!$M$2+'Concatenate_generate Coverage'!O29*'Dataset lengths'!$N$2+'Concatenate_generate Coverage'!P29*'Dataset lengths'!$O$2+'Concatenate_generate Coverage'!Q29*'Dataset lengths'!$P$2+'Concatenate_generate Coverage'!R29*'Dataset lengths'!$Q$2+'Concatenate_generate Coverage'!S29*'Dataset lengths'!$R$2)</f>
        <v>0.5451078907</v>
      </c>
      <c r="G30" s="68">
        <v>0.412118390528247</v>
      </c>
      <c r="H30" s="68">
        <v>0.742721556536051</v>
      </c>
      <c r="I30" s="68">
        <v>0.714329921037397</v>
      </c>
      <c r="J30" s="68">
        <v>0.788956789919348</v>
      </c>
      <c r="K30" s="68">
        <v>0.789884358871239</v>
      </c>
      <c r="L30" s="68">
        <v>0.78935506197579</v>
      </c>
      <c r="M30" s="68">
        <v>0.742808344175707</v>
      </c>
      <c r="N30" s="68">
        <v>0.686171109513665</v>
      </c>
      <c r="O30" s="68">
        <v>0.770265695676819</v>
      </c>
      <c r="P30" s="68">
        <v>0.728701763036683</v>
      </c>
      <c r="Q30" s="68">
        <v>0.708952313904305</v>
      </c>
      <c r="R30" s="68">
        <v>0.7135535653178</v>
      </c>
      <c r="S30" s="68">
        <v>0.46992579005815</v>
      </c>
      <c r="T30" s="68">
        <v>0.712362340791855</v>
      </c>
      <c r="U30" s="68">
        <v>0.582207948616427</v>
      </c>
      <c r="V30" s="68">
        <v>0.314924881337951</v>
      </c>
      <c r="W30" s="68">
        <v>0.515013731869503</v>
      </c>
    </row>
    <row r="31">
      <c r="A31" s="68" t="s">
        <v>144</v>
      </c>
      <c r="B31" s="68" t="s">
        <v>292</v>
      </c>
      <c r="C31" s="94">
        <f t="shared" si="11"/>
        <v>-0.01899953316</v>
      </c>
      <c r="D31" s="94">
        <f t="shared" si="12"/>
        <v>-0.02586183375</v>
      </c>
      <c r="E31" s="7">
        <f t="shared" si="3"/>
        <v>0.6100004668</v>
      </c>
      <c r="F31" s="7">
        <f>(G31*'Concatenate_generate Coverage'!C30*'Dataset lengths'!$B$2+H31*'Concatenate_generate Coverage'!D30*'Dataset lengths'!$C$2+I31*'Concatenate_generate Coverage'!E30*'Dataset lengths'!$D$2+L31*'Concatenate_generate Coverage'!H30*'Dataset lengths'!$G$2+M31*'Concatenate_generate Coverage'!I30*'Dataset lengths'!$H$2+R31*'Concatenate_generate Coverage'!N30*'Dataset lengths'!$M$2+S31*'Concatenate_generate Coverage'!O30*'Dataset lengths'!$N$2+T31*'Concatenate_generate Coverage'!P30*'Dataset lengths'!$O$2+U31*'Concatenate_generate Coverage'!Q30*'Dataset lengths'!$P$2+V31*'Concatenate_generate Coverage'!R30*'Dataset lengths'!$Q$2+W31*'Concatenate_generate Coverage'!S30*'Dataset lengths'!$R$2)/('Concatenate_generate Coverage'!C30*'Dataset lengths'!$B$2+'Concatenate_generate Coverage'!D30*'Dataset lengths'!$C$2+'Concatenate_generate Coverage'!E30*'Dataset lengths'!$D$2+'Concatenate_generate Coverage'!H30*'Dataset lengths'!$G$2+'Concatenate_generate Coverage'!I30*'Dataset lengths'!$H$2+'Concatenate_generate Coverage'!N30*'Dataset lengths'!$M$2+'Concatenate_generate Coverage'!O30*'Dataset lengths'!$N$2+'Concatenate_generate Coverage'!P30*'Dataset lengths'!$O$2+'Concatenate_generate Coverage'!Q30*'Dataset lengths'!$P$2+'Concatenate_generate Coverage'!R30*'Dataset lengths'!$Q$2+'Concatenate_generate Coverage'!S30*'Dataset lengths'!$R$2)</f>
        <v>0.5451381663</v>
      </c>
      <c r="G31" s="68">
        <v>0.412096905752138</v>
      </c>
      <c r="H31" s="68">
        <v>0.74264083898219</v>
      </c>
      <c r="I31" s="68">
        <v>0.714372442661898</v>
      </c>
      <c r="J31" s="68">
        <v>0.788985687804096</v>
      </c>
      <c r="K31" s="68">
        <v>0.789920508660764</v>
      </c>
      <c r="L31" s="68">
        <v>0.789379436033734</v>
      </c>
      <c r="M31" s="68">
        <v>0.742808344175707</v>
      </c>
      <c r="N31" s="68">
        <v>0.686171109513665</v>
      </c>
      <c r="O31" s="68">
        <v>0.770265695676819</v>
      </c>
      <c r="P31" s="68">
        <v>0.728701763036683</v>
      </c>
      <c r="Q31" s="68">
        <v>0.708952313904305</v>
      </c>
      <c r="R31" s="68">
        <v>0.7135535653178</v>
      </c>
      <c r="S31" s="68">
        <v>0.470362196981005</v>
      </c>
      <c r="T31" s="68">
        <v>0.712362340791855</v>
      </c>
      <c r="U31" s="68">
        <v>0.582413118055202</v>
      </c>
      <c r="V31" s="68">
        <v>0.314948375746611</v>
      </c>
      <c r="W31" s="68">
        <v>0.515067570756745</v>
      </c>
    </row>
    <row r="32">
      <c r="A32" s="68" t="s">
        <v>144</v>
      </c>
      <c r="B32" s="68" t="s">
        <v>293</v>
      </c>
      <c r="C32" s="94">
        <f t="shared" si="11"/>
        <v>-0.01906176059</v>
      </c>
      <c r="D32" s="94">
        <f t="shared" si="12"/>
        <v>-0.02589236619</v>
      </c>
      <c r="E32" s="7">
        <f t="shared" si="3"/>
        <v>0.6099382394</v>
      </c>
      <c r="F32" s="7">
        <f>(G32*'Concatenate_generate Coverage'!C31*'Dataset lengths'!$B$2+H32*'Concatenate_generate Coverage'!D31*'Dataset lengths'!$C$2+I32*'Concatenate_generate Coverage'!E31*'Dataset lengths'!$D$2+L32*'Concatenate_generate Coverage'!H31*'Dataset lengths'!$G$2+M32*'Concatenate_generate Coverage'!I31*'Dataset lengths'!$H$2+R32*'Concatenate_generate Coverage'!N31*'Dataset lengths'!$M$2+S32*'Concatenate_generate Coverage'!O31*'Dataset lengths'!$N$2+T32*'Concatenate_generate Coverage'!P31*'Dataset lengths'!$O$2+U32*'Concatenate_generate Coverage'!Q31*'Dataset lengths'!$P$2+V32*'Concatenate_generate Coverage'!R31*'Dataset lengths'!$Q$2+W32*'Concatenate_generate Coverage'!S31*'Dataset lengths'!$R$2)/('Concatenate_generate Coverage'!C31*'Dataset lengths'!$B$2+'Concatenate_generate Coverage'!D31*'Dataset lengths'!$C$2+'Concatenate_generate Coverage'!E31*'Dataset lengths'!$D$2+'Concatenate_generate Coverage'!H31*'Dataset lengths'!$G$2+'Concatenate_generate Coverage'!I31*'Dataset lengths'!$H$2+'Concatenate_generate Coverage'!N31*'Dataset lengths'!$M$2+'Concatenate_generate Coverage'!O31*'Dataset lengths'!$N$2+'Concatenate_generate Coverage'!P31*'Dataset lengths'!$O$2+'Concatenate_generate Coverage'!Q31*'Dataset lengths'!$P$2+'Concatenate_generate Coverage'!R31*'Dataset lengths'!$Q$2+'Concatenate_generate Coverage'!S31*'Dataset lengths'!$R$2)</f>
        <v>0.5451076338</v>
      </c>
      <c r="G32" s="68">
        <v>0.412118390528247</v>
      </c>
      <c r="H32" s="68">
        <v>0.742721556536051</v>
      </c>
      <c r="I32" s="68">
        <v>0.714329921037397</v>
      </c>
      <c r="J32" s="68">
        <v>0.788956789919348</v>
      </c>
      <c r="K32" s="68">
        <v>0.789884358871239</v>
      </c>
      <c r="L32" s="68">
        <v>0.789354583390581</v>
      </c>
      <c r="M32" s="68">
        <v>0.742808344175707</v>
      </c>
      <c r="N32" s="68">
        <v>0.686171109513665</v>
      </c>
      <c r="O32" s="68">
        <v>0.770265695676819</v>
      </c>
      <c r="P32" s="68">
        <v>0.728701763036683</v>
      </c>
      <c r="Q32" s="68">
        <v>0.708952313904305</v>
      </c>
      <c r="R32" s="68">
        <v>0.7135535653178</v>
      </c>
      <c r="S32" s="68">
        <v>0.46992579005815</v>
      </c>
      <c r="T32" s="68">
        <v>0.712362340791855</v>
      </c>
      <c r="U32" s="68">
        <v>0.582207948616427</v>
      </c>
      <c r="V32" s="68">
        <v>0.314924461167603</v>
      </c>
      <c r="W32" s="68">
        <v>0.515013731869503</v>
      </c>
    </row>
    <row r="33">
      <c r="A33" s="68" t="s">
        <v>145</v>
      </c>
      <c r="B33" s="68" t="s">
        <v>136</v>
      </c>
      <c r="C33" s="93">
        <f t="shared" si="11"/>
        <v>-0.03127640126</v>
      </c>
      <c r="D33" s="93">
        <f t="shared" si="12"/>
        <v>-0.04540020316</v>
      </c>
      <c r="E33" s="7">
        <f t="shared" si="3"/>
        <v>0.5977235987</v>
      </c>
      <c r="F33" s="7">
        <f>(G33*'Concatenate_generate Coverage'!C32*'Dataset lengths'!$B$2+H33*'Concatenate_generate Coverage'!D32*'Dataset lengths'!$C$2+I33*'Concatenate_generate Coverage'!E32*'Dataset lengths'!$D$2+L33*'Concatenate_generate Coverage'!H32*'Dataset lengths'!$G$2+M33*'Concatenate_generate Coverage'!I32*'Dataset lengths'!$H$2+R33*'Concatenate_generate Coverage'!N32*'Dataset lengths'!$M$2+S33*'Concatenate_generate Coverage'!O32*'Dataset lengths'!$N$2+T33*'Concatenate_generate Coverage'!P32*'Dataset lengths'!$O$2+U33*'Concatenate_generate Coverage'!Q32*'Dataset lengths'!$P$2+V33*'Concatenate_generate Coverage'!R32*'Dataset lengths'!$Q$2+W33*'Concatenate_generate Coverage'!S32*'Dataset lengths'!$R$2)/('Concatenate_generate Coverage'!C32*'Dataset lengths'!$B$2+'Concatenate_generate Coverage'!D32*'Dataset lengths'!$C$2+'Concatenate_generate Coverage'!E32*'Dataset lengths'!$D$2+'Concatenate_generate Coverage'!H32*'Dataset lengths'!$G$2+'Concatenate_generate Coverage'!I32*'Dataset lengths'!$H$2+'Concatenate_generate Coverage'!N32*'Dataset lengths'!$M$2+'Concatenate_generate Coverage'!O32*'Dataset lengths'!$N$2+'Concatenate_generate Coverage'!P32*'Dataset lengths'!$O$2+'Concatenate_generate Coverage'!Q32*'Dataset lengths'!$P$2+'Concatenate_generate Coverage'!R32*'Dataset lengths'!$Q$2+'Concatenate_generate Coverage'!S32*'Dataset lengths'!$R$2)</f>
        <v>0.5255997968</v>
      </c>
      <c r="G33" s="68">
        <v>0.426882403690491</v>
      </c>
      <c r="H33" s="68">
        <v>0.672363263078193</v>
      </c>
      <c r="I33" s="68">
        <v>0.687579446621036</v>
      </c>
      <c r="J33" s="68">
        <v>0.774297227361759</v>
      </c>
      <c r="K33" s="68">
        <v>0.768119568723389</v>
      </c>
      <c r="L33" s="68">
        <v>0.772648337419626</v>
      </c>
      <c r="M33" s="68">
        <v>0.765184756822843</v>
      </c>
      <c r="N33" s="68">
        <v>0.699895259099239</v>
      </c>
      <c r="O33" s="68">
        <v>0.796429950144733</v>
      </c>
      <c r="P33" s="68">
        <v>0.766498653377859</v>
      </c>
      <c r="Q33" s="68">
        <v>0.671054467865993</v>
      </c>
      <c r="R33" s="68">
        <v>0.790068957280115</v>
      </c>
      <c r="S33" s="68">
        <v>0.343490459030809</v>
      </c>
      <c r="T33" s="68">
        <v>0.82808505782146</v>
      </c>
      <c r="U33" s="68">
        <v>0.511060658434185</v>
      </c>
      <c r="V33" s="68">
        <v>0.295916230628892</v>
      </c>
      <c r="W33" s="68">
        <v>0.481680015267742</v>
      </c>
    </row>
    <row r="34">
      <c r="A34" s="68" t="s">
        <v>145</v>
      </c>
      <c r="B34" s="68" t="s">
        <v>137</v>
      </c>
      <c r="C34" s="93">
        <f t="shared" si="11"/>
        <v>-0.03127647894</v>
      </c>
      <c r="D34" s="93">
        <f t="shared" si="12"/>
        <v>-0.04540009613</v>
      </c>
      <c r="E34" s="7">
        <f t="shared" si="3"/>
        <v>0.5977235211</v>
      </c>
      <c r="F34" s="7">
        <f>(G34*'Concatenate_generate Coverage'!C33*'Dataset lengths'!$B$2+H34*'Concatenate_generate Coverage'!D33*'Dataset lengths'!$C$2+I34*'Concatenate_generate Coverage'!E33*'Dataset lengths'!$D$2+L34*'Concatenate_generate Coverage'!H33*'Dataset lengths'!$G$2+M34*'Concatenate_generate Coverage'!I33*'Dataset lengths'!$H$2+R34*'Concatenate_generate Coverage'!N33*'Dataset lengths'!$M$2+S34*'Concatenate_generate Coverage'!O33*'Dataset lengths'!$N$2+T34*'Concatenate_generate Coverage'!P33*'Dataset lengths'!$O$2+U34*'Concatenate_generate Coverage'!Q33*'Dataset lengths'!$P$2+V34*'Concatenate_generate Coverage'!R33*'Dataset lengths'!$Q$2+W34*'Concatenate_generate Coverage'!S33*'Dataset lengths'!$R$2)/('Concatenate_generate Coverage'!C33*'Dataset lengths'!$B$2+'Concatenate_generate Coverage'!D33*'Dataset lengths'!$C$2+'Concatenate_generate Coverage'!E33*'Dataset lengths'!$D$2+'Concatenate_generate Coverage'!H33*'Dataset lengths'!$G$2+'Concatenate_generate Coverage'!I33*'Dataset lengths'!$H$2+'Concatenate_generate Coverage'!N33*'Dataset lengths'!$M$2+'Concatenate_generate Coverage'!O33*'Dataset lengths'!$N$2+'Concatenate_generate Coverage'!P33*'Dataset lengths'!$O$2+'Concatenate_generate Coverage'!Q33*'Dataset lengths'!$P$2+'Concatenate_generate Coverage'!R33*'Dataset lengths'!$Q$2+'Concatenate_generate Coverage'!S33*'Dataset lengths'!$R$2)</f>
        <v>0.5255999039</v>
      </c>
      <c r="G34" s="68">
        <v>0.426882403690491</v>
      </c>
      <c r="H34" s="68">
        <v>0.672363263078193</v>
      </c>
      <c r="I34" s="68">
        <v>0.687579446621036</v>
      </c>
      <c r="J34" s="68">
        <v>0.774298957378692</v>
      </c>
      <c r="K34" s="68">
        <v>0.76811928663139</v>
      </c>
      <c r="L34" s="68">
        <v>0.772649685149363</v>
      </c>
      <c r="M34" s="68">
        <v>0.765184756822843</v>
      </c>
      <c r="N34" s="68">
        <v>0.699895259099239</v>
      </c>
      <c r="O34" s="68">
        <v>0.796429950144733</v>
      </c>
      <c r="P34" s="68">
        <v>0.766498653377859</v>
      </c>
      <c r="Q34" s="68">
        <v>0.671054467865993</v>
      </c>
      <c r="R34" s="68">
        <v>0.790068957280115</v>
      </c>
      <c r="S34" s="68">
        <v>0.343490459030809</v>
      </c>
      <c r="T34" s="68">
        <v>0.82808505782146</v>
      </c>
      <c r="U34" s="68">
        <v>0.511060658434185</v>
      </c>
      <c r="V34" s="68">
        <v>0.295917303168991</v>
      </c>
      <c r="W34" s="68">
        <v>0.481676740615794</v>
      </c>
    </row>
    <row r="35">
      <c r="A35" s="68" t="s">
        <v>145</v>
      </c>
      <c r="B35" s="68" t="s">
        <v>138</v>
      </c>
      <c r="C35" s="93">
        <f t="shared" si="11"/>
        <v>-0.03127651898</v>
      </c>
      <c r="D35" s="93">
        <f t="shared" si="12"/>
        <v>-0.0454005024</v>
      </c>
      <c r="E35" s="7">
        <f t="shared" si="3"/>
        <v>0.597723481</v>
      </c>
      <c r="F35" s="7">
        <f>(G35*'Concatenate_generate Coverage'!C34*'Dataset lengths'!$B$2+H35*'Concatenate_generate Coverage'!D34*'Dataset lengths'!$C$2+I35*'Concatenate_generate Coverage'!E34*'Dataset lengths'!$D$2+L35*'Concatenate_generate Coverage'!H34*'Dataset lengths'!$G$2+M35*'Concatenate_generate Coverage'!I34*'Dataset lengths'!$H$2+R35*'Concatenate_generate Coverage'!N34*'Dataset lengths'!$M$2+S35*'Concatenate_generate Coverage'!O34*'Dataset lengths'!$N$2+T35*'Concatenate_generate Coverage'!P34*'Dataset lengths'!$O$2+U35*'Concatenate_generate Coverage'!Q34*'Dataset lengths'!$P$2+V35*'Concatenate_generate Coverage'!R34*'Dataset lengths'!$Q$2+W35*'Concatenate_generate Coverage'!S34*'Dataset lengths'!$R$2)/('Concatenate_generate Coverage'!C34*'Dataset lengths'!$B$2+'Concatenate_generate Coverage'!D34*'Dataset lengths'!$C$2+'Concatenate_generate Coverage'!E34*'Dataset lengths'!$D$2+'Concatenate_generate Coverage'!H34*'Dataset lengths'!$G$2+'Concatenate_generate Coverage'!I34*'Dataset lengths'!$H$2+'Concatenate_generate Coverage'!N34*'Dataset lengths'!$M$2+'Concatenate_generate Coverage'!O34*'Dataset lengths'!$N$2+'Concatenate_generate Coverage'!P34*'Dataset lengths'!$O$2+'Concatenate_generate Coverage'!Q34*'Dataset lengths'!$P$2+'Concatenate_generate Coverage'!R34*'Dataset lengths'!$Q$2+'Concatenate_generate Coverage'!S34*'Dataset lengths'!$R$2)</f>
        <v>0.5255994976</v>
      </c>
      <c r="G35" s="68">
        <v>0.426882403690491</v>
      </c>
      <c r="H35" s="68">
        <v>0.672363263078193</v>
      </c>
      <c r="I35" s="68">
        <v>0.687579446621036</v>
      </c>
      <c r="J35" s="68">
        <v>0.774297227361759</v>
      </c>
      <c r="K35" s="68">
        <v>0.768119568723389</v>
      </c>
      <c r="L35" s="68">
        <v>0.772648337419626</v>
      </c>
      <c r="M35" s="68">
        <v>0.765184756822843</v>
      </c>
      <c r="N35" s="68">
        <v>0.699895259099239</v>
      </c>
      <c r="O35" s="68">
        <v>0.796429950144733</v>
      </c>
      <c r="P35" s="68">
        <v>0.766498653377859</v>
      </c>
      <c r="Q35" s="68">
        <v>0.671054467865993</v>
      </c>
      <c r="R35" s="68">
        <v>0.790068957280115</v>
      </c>
      <c r="S35" s="68">
        <v>0.343490459030809</v>
      </c>
      <c r="T35" s="68">
        <v>0.82808505782146</v>
      </c>
      <c r="U35" s="68">
        <v>0.511060658434185</v>
      </c>
      <c r="V35" s="68">
        <v>0.295915710804551</v>
      </c>
      <c r="W35" s="68">
        <v>0.481679240254503</v>
      </c>
    </row>
    <row r="36">
      <c r="A36" s="68" t="s">
        <v>145</v>
      </c>
      <c r="B36" s="68" t="s">
        <v>292</v>
      </c>
      <c r="C36" s="93">
        <f t="shared" si="11"/>
        <v>-0.03127263206</v>
      </c>
      <c r="D36" s="93">
        <f t="shared" si="12"/>
        <v>-0.04539035192</v>
      </c>
      <c r="E36" s="7">
        <f t="shared" si="3"/>
        <v>0.5977273679</v>
      </c>
      <c r="F36" s="7">
        <f>(G36*'Concatenate_generate Coverage'!C35*'Dataset lengths'!$B$2+H36*'Concatenate_generate Coverage'!D35*'Dataset lengths'!$C$2+I36*'Concatenate_generate Coverage'!E35*'Dataset lengths'!$D$2+L36*'Concatenate_generate Coverage'!H35*'Dataset lengths'!$G$2+M36*'Concatenate_generate Coverage'!I35*'Dataset lengths'!$H$2+R36*'Concatenate_generate Coverage'!N35*'Dataset lengths'!$M$2+S36*'Concatenate_generate Coverage'!O35*'Dataset lengths'!$N$2+T36*'Concatenate_generate Coverage'!P35*'Dataset lengths'!$O$2+U36*'Concatenate_generate Coverage'!Q35*'Dataset lengths'!$P$2+V36*'Concatenate_generate Coverage'!R35*'Dataset lengths'!$Q$2+W36*'Concatenate_generate Coverage'!S35*'Dataset lengths'!$R$2)/('Concatenate_generate Coverage'!C35*'Dataset lengths'!$B$2+'Concatenate_generate Coverage'!D35*'Dataset lengths'!$C$2+'Concatenate_generate Coverage'!E35*'Dataset lengths'!$D$2+'Concatenate_generate Coverage'!H35*'Dataset lengths'!$G$2+'Concatenate_generate Coverage'!I35*'Dataset lengths'!$H$2+'Concatenate_generate Coverage'!N35*'Dataset lengths'!$M$2+'Concatenate_generate Coverage'!O35*'Dataset lengths'!$N$2+'Concatenate_generate Coverage'!P35*'Dataset lengths'!$O$2+'Concatenate_generate Coverage'!Q35*'Dataset lengths'!$P$2+'Concatenate_generate Coverage'!R35*'Dataset lengths'!$Q$2+'Concatenate_generate Coverage'!S35*'Dataset lengths'!$R$2)</f>
        <v>0.5256096481</v>
      </c>
      <c r="G36" s="68">
        <v>0.426881025535385</v>
      </c>
      <c r="H36" s="68">
        <v>0.672363263078193</v>
      </c>
      <c r="I36" s="68">
        <v>0.687576579553374</v>
      </c>
      <c r="J36" s="68">
        <v>0.774314063142325</v>
      </c>
      <c r="K36" s="68">
        <v>0.768116747803403</v>
      </c>
      <c r="L36" s="68">
        <v>0.772661833611435</v>
      </c>
      <c r="M36" s="68">
        <v>0.76519526019562</v>
      </c>
      <c r="N36" s="68">
        <v>0.699921880267465</v>
      </c>
      <c r="O36" s="68">
        <v>0.796483746210338</v>
      </c>
      <c r="P36" s="68">
        <v>0.766409857491863</v>
      </c>
      <c r="Q36" s="68">
        <v>0.671054467865993</v>
      </c>
      <c r="R36" s="68">
        <v>0.790068957280115</v>
      </c>
      <c r="S36" s="68">
        <v>0.343490459030809</v>
      </c>
      <c r="T36" s="68">
        <v>0.82808505782146</v>
      </c>
      <c r="U36" s="68">
        <v>0.511060658434185</v>
      </c>
      <c r="V36" s="68">
        <v>0.295934340222828</v>
      </c>
      <c r="W36" s="68">
        <v>0.481683612596306</v>
      </c>
    </row>
    <row r="37">
      <c r="A37" s="68" t="s">
        <v>145</v>
      </c>
      <c r="B37" s="68" t="s">
        <v>293</v>
      </c>
      <c r="C37" s="93">
        <f t="shared" si="11"/>
        <v>-0.03127666371</v>
      </c>
      <c r="D37" s="93">
        <f t="shared" si="12"/>
        <v>-0.04540078609</v>
      </c>
      <c r="E37" s="7">
        <f t="shared" si="3"/>
        <v>0.5977233363</v>
      </c>
      <c r="F37" s="7">
        <f>(G37*'Concatenate_generate Coverage'!C36*'Dataset lengths'!$B$2+H37*'Concatenate_generate Coverage'!D36*'Dataset lengths'!$C$2+I37*'Concatenate_generate Coverage'!E36*'Dataset lengths'!$D$2+L37*'Concatenate_generate Coverage'!H36*'Dataset lengths'!$G$2+M37*'Concatenate_generate Coverage'!I36*'Dataset lengths'!$H$2+R37*'Concatenate_generate Coverage'!N36*'Dataset lengths'!$M$2+S37*'Concatenate_generate Coverage'!O36*'Dataset lengths'!$N$2+T37*'Concatenate_generate Coverage'!P36*'Dataset lengths'!$O$2+U37*'Concatenate_generate Coverage'!Q36*'Dataset lengths'!$P$2+V37*'Concatenate_generate Coverage'!R36*'Dataset lengths'!$Q$2+W37*'Concatenate_generate Coverage'!S36*'Dataset lengths'!$R$2)/('Concatenate_generate Coverage'!C36*'Dataset lengths'!$B$2+'Concatenate_generate Coverage'!D36*'Dataset lengths'!$C$2+'Concatenate_generate Coverage'!E36*'Dataset lengths'!$D$2+'Concatenate_generate Coverage'!H36*'Dataset lengths'!$G$2+'Concatenate_generate Coverage'!I36*'Dataset lengths'!$H$2+'Concatenate_generate Coverage'!N36*'Dataset lengths'!$M$2+'Concatenate_generate Coverage'!O36*'Dataset lengths'!$N$2+'Concatenate_generate Coverage'!P36*'Dataset lengths'!$O$2+'Concatenate_generate Coverage'!Q36*'Dataset lengths'!$P$2+'Concatenate_generate Coverage'!R36*'Dataset lengths'!$Q$2+'Concatenate_generate Coverage'!S36*'Dataset lengths'!$R$2)</f>
        <v>0.5255992139</v>
      </c>
      <c r="G37" s="68">
        <v>0.426882403690491</v>
      </c>
      <c r="H37" s="68">
        <v>0.672363263078193</v>
      </c>
      <c r="I37" s="68">
        <v>0.687579446621036</v>
      </c>
      <c r="J37" s="68">
        <v>0.774297227361759</v>
      </c>
      <c r="K37" s="68">
        <v>0.768119568723389</v>
      </c>
      <c r="L37" s="68">
        <v>0.772648337419626</v>
      </c>
      <c r="M37" s="68">
        <v>0.765184756822843</v>
      </c>
      <c r="N37" s="68">
        <v>0.699895259099239</v>
      </c>
      <c r="O37" s="68">
        <v>0.796429950144733</v>
      </c>
      <c r="P37" s="68">
        <v>0.766498653377859</v>
      </c>
      <c r="Q37" s="68">
        <v>0.671054467865993</v>
      </c>
      <c r="R37" s="68">
        <v>0.790068957280115</v>
      </c>
      <c r="S37" s="68">
        <v>0.343490459030809</v>
      </c>
      <c r="T37" s="68">
        <v>0.82808505782146</v>
      </c>
      <c r="U37" s="68">
        <v>0.511060658434185</v>
      </c>
      <c r="V37" s="68">
        <v>0.295915710804551</v>
      </c>
      <c r="W37" s="68">
        <v>0.481677648235862</v>
      </c>
    </row>
    <row r="38">
      <c r="A38" s="68" t="s">
        <v>146</v>
      </c>
      <c r="B38" s="68" t="s">
        <v>136</v>
      </c>
      <c r="C38" s="94">
        <f t="shared" ref="C38:C42" si="13">E38-0.675</f>
        <v>-0.005239909894</v>
      </c>
      <c r="D38" s="94">
        <f t="shared" ref="D38:D42" si="14">F38-0.62</f>
        <v>-0.008987352804</v>
      </c>
      <c r="E38" s="7">
        <f t="shared" si="3"/>
        <v>0.6697600901</v>
      </c>
      <c r="F38" s="7">
        <f>(G38*'Concatenate_generate Coverage'!C37*'Dataset lengths'!$B$2+H38*'Concatenate_generate Coverage'!D37*'Dataset lengths'!$C$2+I38*'Concatenate_generate Coverage'!E37*'Dataset lengths'!$D$2+L38*'Concatenate_generate Coverage'!H37*'Dataset lengths'!$G$2+M38*'Concatenate_generate Coverage'!I37*'Dataset lengths'!$H$2+R38*'Concatenate_generate Coverage'!N37*'Dataset lengths'!$M$2+S38*'Concatenate_generate Coverage'!O37*'Dataset lengths'!$N$2+T38*'Concatenate_generate Coverage'!P37*'Dataset lengths'!$O$2+U38*'Concatenate_generate Coverage'!Q37*'Dataset lengths'!$P$2+V38*'Concatenate_generate Coverage'!R37*'Dataset lengths'!$Q$2+W38*'Concatenate_generate Coverage'!S37*'Dataset lengths'!$R$2)/('Concatenate_generate Coverage'!C37*'Dataset lengths'!$B$2+'Concatenate_generate Coverage'!D37*'Dataset lengths'!$C$2+'Concatenate_generate Coverage'!E37*'Dataset lengths'!$D$2+'Concatenate_generate Coverage'!H37*'Dataset lengths'!$G$2+'Concatenate_generate Coverage'!I37*'Dataset lengths'!$H$2+'Concatenate_generate Coverage'!N37*'Dataset lengths'!$M$2+'Concatenate_generate Coverage'!O37*'Dataset lengths'!$N$2+'Concatenate_generate Coverage'!P37*'Dataset lengths'!$O$2+'Concatenate_generate Coverage'!Q37*'Dataset lengths'!$P$2+'Concatenate_generate Coverage'!R37*'Dataset lengths'!$Q$2+'Concatenate_generate Coverage'!S37*'Dataset lengths'!$R$2)</f>
        <v>0.6110126472</v>
      </c>
      <c r="G38" s="68">
        <v>0.488176556159273</v>
      </c>
      <c r="H38" s="68">
        <v>0.734831796389325</v>
      </c>
      <c r="I38" s="68">
        <v>0.749929004122698</v>
      </c>
      <c r="J38" s="68">
        <v>0.827439942264801</v>
      </c>
      <c r="K38" s="68">
        <v>0.828863705199796</v>
      </c>
      <c r="L38" s="68">
        <v>0.828021262283373</v>
      </c>
      <c r="M38" s="68">
        <v>0.76995901717635</v>
      </c>
      <c r="N38" s="68">
        <v>0.717680449150386</v>
      </c>
      <c r="O38" s="68">
        <v>0.824253275275921</v>
      </c>
      <c r="P38" s="68">
        <v>0.718565628880472</v>
      </c>
      <c r="Q38" s="68">
        <v>0.742460109219989</v>
      </c>
      <c r="R38" s="68">
        <v>0.847482820372089</v>
      </c>
      <c r="S38" s="68">
        <v>0.479496575983791</v>
      </c>
      <c r="T38" s="68">
        <v>0.855457931272694</v>
      </c>
      <c r="U38" s="68">
        <v>0.610956290377623</v>
      </c>
      <c r="V38" s="68">
        <v>0.415703915435577</v>
      </c>
      <c r="W38" s="68">
        <v>0.587345821593101</v>
      </c>
    </row>
    <row r="39">
      <c r="A39" s="68" t="s">
        <v>146</v>
      </c>
      <c r="B39" s="68" t="s">
        <v>137</v>
      </c>
      <c r="C39" s="94">
        <f t="shared" si="13"/>
        <v>-0.02812109513</v>
      </c>
      <c r="D39" s="94">
        <f t="shared" si="14"/>
        <v>-0.03159657954</v>
      </c>
      <c r="E39" s="7">
        <f t="shared" si="3"/>
        <v>0.6468789049</v>
      </c>
      <c r="F39" s="7">
        <f>(G39*'Concatenate_generate Coverage'!C38*'Dataset lengths'!$B$2+H39*'Concatenate_generate Coverage'!D38*'Dataset lengths'!$C$2+I39*'Concatenate_generate Coverage'!E38*'Dataset lengths'!$D$2+L39*'Concatenate_generate Coverage'!H38*'Dataset lengths'!$G$2+M39*'Concatenate_generate Coverage'!I38*'Dataset lengths'!$H$2+R39*'Concatenate_generate Coverage'!N38*'Dataset lengths'!$M$2+S39*'Concatenate_generate Coverage'!O38*'Dataset lengths'!$N$2+T39*'Concatenate_generate Coverage'!P38*'Dataset lengths'!$O$2+U39*'Concatenate_generate Coverage'!Q38*'Dataset lengths'!$P$2+V39*'Concatenate_generate Coverage'!R38*'Dataset lengths'!$Q$2+W39*'Concatenate_generate Coverage'!S38*'Dataset lengths'!$R$2)/('Concatenate_generate Coverage'!C38*'Dataset lengths'!$B$2+'Concatenate_generate Coverage'!D38*'Dataset lengths'!$C$2+'Concatenate_generate Coverage'!E38*'Dataset lengths'!$D$2+'Concatenate_generate Coverage'!H38*'Dataset lengths'!$G$2+'Concatenate_generate Coverage'!I38*'Dataset lengths'!$H$2+'Concatenate_generate Coverage'!N38*'Dataset lengths'!$M$2+'Concatenate_generate Coverage'!O38*'Dataset lengths'!$N$2+'Concatenate_generate Coverage'!P38*'Dataset lengths'!$O$2+'Concatenate_generate Coverage'!Q38*'Dataset lengths'!$P$2+'Concatenate_generate Coverage'!R38*'Dataset lengths'!$Q$2+'Concatenate_generate Coverage'!S38*'Dataset lengths'!$R$2)</f>
        <v>0.5884034205</v>
      </c>
      <c r="G39" s="68">
        <v>0.466913723203886</v>
      </c>
      <c r="H39" s="68">
        <v>0.719658673064974</v>
      </c>
      <c r="I39" s="68">
        <v>0.717087267721724</v>
      </c>
      <c r="J39" s="68">
        <v>0.805476831892031</v>
      </c>
      <c r="K39" s="68">
        <v>0.804942141663754</v>
      </c>
      <c r="L39" s="68">
        <v>0.805426300729885</v>
      </c>
      <c r="M39" s="68">
        <v>0.734756485885797</v>
      </c>
      <c r="N39" s="68">
        <v>0.680762138065382</v>
      </c>
      <c r="O39" s="68">
        <v>0.799588137836215</v>
      </c>
      <c r="P39" s="68">
        <v>0.68894466162728</v>
      </c>
      <c r="Q39" s="68">
        <v>0.704626767600291</v>
      </c>
      <c r="R39" s="68">
        <v>0.804318610396204</v>
      </c>
      <c r="S39" s="68">
        <v>0.491416317143967</v>
      </c>
      <c r="T39" s="68">
        <v>0.828752688881247</v>
      </c>
      <c r="U39" s="68">
        <v>0.587569709949755</v>
      </c>
      <c r="V39" s="68">
        <v>0.394114966147495</v>
      </c>
      <c r="W39" s="68">
        <v>0.565653210484407</v>
      </c>
    </row>
    <row r="40">
      <c r="A40" s="68" t="s">
        <v>146</v>
      </c>
      <c r="B40" s="68" t="s">
        <v>138</v>
      </c>
      <c r="C40" s="94">
        <f t="shared" si="13"/>
        <v>0.001261068754</v>
      </c>
      <c r="D40" s="94">
        <f t="shared" si="14"/>
        <v>-0.001197241225</v>
      </c>
      <c r="E40" s="7">
        <f t="shared" si="3"/>
        <v>0.6762610688</v>
      </c>
      <c r="F40" s="7">
        <f>(G40*'Concatenate_generate Coverage'!C39*'Dataset lengths'!$B$2+H40*'Concatenate_generate Coverage'!D39*'Dataset lengths'!$C$2+I40*'Concatenate_generate Coverage'!E39*'Dataset lengths'!$D$2+L40*'Concatenate_generate Coverage'!H39*'Dataset lengths'!$G$2+M40*'Concatenate_generate Coverage'!I39*'Dataset lengths'!$H$2+R40*'Concatenate_generate Coverage'!N39*'Dataset lengths'!$M$2+S40*'Concatenate_generate Coverage'!O39*'Dataset lengths'!$N$2+T40*'Concatenate_generate Coverage'!P39*'Dataset lengths'!$O$2+U40*'Concatenate_generate Coverage'!Q39*'Dataset lengths'!$P$2+V40*'Concatenate_generate Coverage'!R39*'Dataset lengths'!$Q$2+W40*'Concatenate_generate Coverage'!S39*'Dataset lengths'!$R$2)/('Concatenate_generate Coverage'!C39*'Dataset lengths'!$B$2+'Concatenate_generate Coverage'!D39*'Dataset lengths'!$C$2+'Concatenate_generate Coverage'!E39*'Dataset lengths'!$D$2+'Concatenate_generate Coverage'!H39*'Dataset lengths'!$G$2+'Concatenate_generate Coverage'!I39*'Dataset lengths'!$H$2+'Concatenate_generate Coverage'!N39*'Dataset lengths'!$M$2+'Concatenate_generate Coverage'!O39*'Dataset lengths'!$N$2+'Concatenate_generate Coverage'!P39*'Dataset lengths'!$O$2+'Concatenate_generate Coverage'!Q39*'Dataset lengths'!$P$2+'Concatenate_generate Coverage'!R39*'Dataset lengths'!$Q$2+'Concatenate_generate Coverage'!S39*'Dataset lengths'!$R$2)</f>
        <v>0.6188027588</v>
      </c>
      <c r="G40" s="68">
        <v>0.499036394323129</v>
      </c>
      <c r="H40" s="68">
        <v>0.730688041462346</v>
      </c>
      <c r="I40" s="68">
        <v>0.760253668247056</v>
      </c>
      <c r="J40" s="68">
        <v>0.834577410705122</v>
      </c>
      <c r="K40" s="68">
        <v>0.837405919070765</v>
      </c>
      <c r="L40" s="68">
        <v>0.835622677616196</v>
      </c>
      <c r="M40" s="68">
        <v>0.781984287747327</v>
      </c>
      <c r="N40" s="68">
        <v>0.731256120107545</v>
      </c>
      <c r="O40" s="68">
        <v>0.831769661562327</v>
      </c>
      <c r="P40" s="68">
        <v>0.732173179560925</v>
      </c>
      <c r="Q40" s="68">
        <v>0.7581354329945</v>
      </c>
      <c r="R40" s="68">
        <v>0.860836406344375</v>
      </c>
      <c r="S40" s="68">
        <v>0.463795982220085</v>
      </c>
      <c r="T40" s="68">
        <v>0.863469503990128</v>
      </c>
      <c r="U40" s="68">
        <v>0.625159486725908</v>
      </c>
      <c r="V40" s="68">
        <v>0.424067748984454</v>
      </c>
      <c r="W40" s="68">
        <v>0.593957558631317</v>
      </c>
    </row>
    <row r="41">
      <c r="A41" s="68" t="s">
        <v>146</v>
      </c>
      <c r="B41" s="68" t="s">
        <v>292</v>
      </c>
      <c r="C41" s="94">
        <f t="shared" si="13"/>
        <v>-0.0594417524</v>
      </c>
      <c r="D41" s="94">
        <f t="shared" si="14"/>
        <v>-0.0629627597</v>
      </c>
      <c r="E41" s="7">
        <f t="shared" si="3"/>
        <v>0.6155582476</v>
      </c>
      <c r="F41" s="7">
        <f>(G41*'Concatenate_generate Coverage'!C40*'Dataset lengths'!$B$2+H41*'Concatenate_generate Coverage'!D40*'Dataset lengths'!$C$2+I41*'Concatenate_generate Coverage'!E40*'Dataset lengths'!$D$2+L41*'Concatenate_generate Coverage'!H40*'Dataset lengths'!$G$2+M41*'Concatenate_generate Coverage'!I40*'Dataset lengths'!$H$2+R41*'Concatenate_generate Coverage'!N40*'Dataset lengths'!$M$2+S41*'Concatenate_generate Coverage'!O40*'Dataset lengths'!$N$2+T41*'Concatenate_generate Coverage'!P40*'Dataset lengths'!$O$2+U41*'Concatenate_generate Coverage'!Q40*'Dataset lengths'!$P$2+V41*'Concatenate_generate Coverage'!R40*'Dataset lengths'!$Q$2+W41*'Concatenate_generate Coverage'!S40*'Dataset lengths'!$R$2)/('Concatenate_generate Coverage'!C40*'Dataset lengths'!$B$2+'Concatenate_generate Coverage'!D40*'Dataset lengths'!$C$2+'Concatenate_generate Coverage'!E40*'Dataset lengths'!$D$2+'Concatenate_generate Coverage'!H40*'Dataset lengths'!$G$2+'Concatenate_generate Coverage'!I40*'Dataset lengths'!$H$2+'Concatenate_generate Coverage'!N40*'Dataset lengths'!$M$2+'Concatenate_generate Coverage'!O40*'Dataset lengths'!$N$2+'Concatenate_generate Coverage'!P40*'Dataset lengths'!$O$2+'Concatenate_generate Coverage'!Q40*'Dataset lengths'!$P$2+'Concatenate_generate Coverage'!R40*'Dataset lengths'!$Q$2+'Concatenate_generate Coverage'!S40*'Dataset lengths'!$R$2)</f>
        <v>0.5570372403</v>
      </c>
      <c r="G41" s="68">
        <v>0.444389168185316</v>
      </c>
      <c r="H41" s="68">
        <v>0.692805618165434</v>
      </c>
      <c r="I41" s="68">
        <v>0.675788990881658</v>
      </c>
      <c r="J41" s="68">
        <v>0.775418291087917</v>
      </c>
      <c r="K41" s="68">
        <v>0.774040259637457</v>
      </c>
      <c r="L41" s="68">
        <v>0.774913949351565</v>
      </c>
      <c r="M41" s="68">
        <v>0.691648325079591</v>
      </c>
      <c r="N41" s="68">
        <v>0.63027640483591</v>
      </c>
      <c r="O41" s="68">
        <v>0.770370418684532</v>
      </c>
      <c r="P41" s="68">
        <v>0.653352589889339</v>
      </c>
      <c r="Q41" s="68">
        <v>0.656701484673064</v>
      </c>
      <c r="R41" s="68">
        <v>0.765394327881242</v>
      </c>
      <c r="S41" s="68">
        <v>0.483112519058871</v>
      </c>
      <c r="T41" s="68">
        <v>0.789362456353862</v>
      </c>
      <c r="U41" s="68">
        <v>0.561693740331414</v>
      </c>
      <c r="V41" s="68">
        <v>0.366604288533904</v>
      </c>
      <c r="W41" s="68">
        <v>0.525427339820781</v>
      </c>
    </row>
    <row r="42">
      <c r="A42" s="68" t="s">
        <v>146</v>
      </c>
      <c r="B42" s="68" t="s">
        <v>293</v>
      </c>
      <c r="C42" s="94">
        <f t="shared" si="13"/>
        <v>-0.0002400717012</v>
      </c>
      <c r="D42" s="94">
        <f t="shared" si="14"/>
        <v>0.00003886051851</v>
      </c>
      <c r="E42" s="7">
        <f t="shared" si="3"/>
        <v>0.6747599283</v>
      </c>
      <c r="F42" s="7">
        <f>(G42*'Concatenate_generate Coverage'!C41*'Dataset lengths'!$B$2+H42*'Concatenate_generate Coverage'!D41*'Dataset lengths'!$C$2+I42*'Concatenate_generate Coverage'!E41*'Dataset lengths'!$D$2+L42*'Concatenate_generate Coverage'!H41*'Dataset lengths'!$G$2+M42*'Concatenate_generate Coverage'!I41*'Dataset lengths'!$H$2+R42*'Concatenate_generate Coverage'!N41*'Dataset lengths'!$M$2+S42*'Concatenate_generate Coverage'!O41*'Dataset lengths'!$N$2+T42*'Concatenate_generate Coverage'!P41*'Dataset lengths'!$O$2+U42*'Concatenate_generate Coverage'!Q41*'Dataset lengths'!$P$2+V42*'Concatenate_generate Coverage'!R41*'Dataset lengths'!$Q$2+W42*'Concatenate_generate Coverage'!S41*'Dataset lengths'!$R$2)/('Concatenate_generate Coverage'!C41*'Dataset lengths'!$B$2+'Concatenate_generate Coverage'!D41*'Dataset lengths'!$C$2+'Concatenate_generate Coverage'!E41*'Dataset lengths'!$D$2+'Concatenate_generate Coverage'!H41*'Dataset lengths'!$G$2+'Concatenate_generate Coverage'!I41*'Dataset lengths'!$H$2+'Concatenate_generate Coverage'!N41*'Dataset lengths'!$M$2+'Concatenate_generate Coverage'!O41*'Dataset lengths'!$N$2+'Concatenate_generate Coverage'!P41*'Dataset lengths'!$O$2+'Concatenate_generate Coverage'!Q41*'Dataset lengths'!$P$2+'Concatenate_generate Coverage'!R41*'Dataset lengths'!$Q$2+'Concatenate_generate Coverage'!S41*'Dataset lengths'!$R$2)</f>
        <v>0.6200388605</v>
      </c>
      <c r="G42" s="68">
        <v>0.502811781027755</v>
      </c>
      <c r="H42" s="68">
        <v>0.72680065360895</v>
      </c>
      <c r="I42" s="68">
        <v>0.761765555502429</v>
      </c>
      <c r="J42" s="68">
        <v>0.83543272402451</v>
      </c>
      <c r="K42" s="68">
        <v>0.838543235983764</v>
      </c>
      <c r="L42" s="68">
        <v>0.836530727808882</v>
      </c>
      <c r="M42" s="68">
        <v>0.785415889681989</v>
      </c>
      <c r="N42" s="68">
        <v>0.734028846009392</v>
      </c>
      <c r="O42" s="68">
        <v>0.833814629336213</v>
      </c>
      <c r="P42" s="68">
        <v>0.735733391971165</v>
      </c>
      <c r="Q42" s="68">
        <v>0.762736248154692</v>
      </c>
      <c r="R42" s="68">
        <v>0.861754328784369</v>
      </c>
      <c r="S42" s="68">
        <v>0.448380963493454</v>
      </c>
      <c r="T42" s="68">
        <v>0.851897232287167</v>
      </c>
      <c r="U42" s="68">
        <v>0.626040347516383</v>
      </c>
      <c r="V42" s="68">
        <v>0.425870672375218</v>
      </c>
      <c r="W42" s="68">
        <v>0.595091059200331</v>
      </c>
    </row>
    <row r="43">
      <c r="A43" s="68" t="s">
        <v>147</v>
      </c>
      <c r="B43" s="68" t="s">
        <v>136</v>
      </c>
      <c r="C43" s="93">
        <f t="shared" ref="C43:C47" si="15">E43-0.654</f>
        <v>0.01064758194</v>
      </c>
      <c r="D43" s="93">
        <f t="shared" ref="D43:D47" si="16">F43-0.606</f>
        <v>0.008773534089</v>
      </c>
      <c r="E43" s="7">
        <f t="shared" si="3"/>
        <v>0.6646475819</v>
      </c>
      <c r="F43" s="7">
        <f>(G43*'Concatenate_generate Coverage'!C42*'Dataset lengths'!$B$2+H43*'Concatenate_generate Coverage'!D42*'Dataset lengths'!$C$2+I43*'Concatenate_generate Coverage'!E42*'Dataset lengths'!$D$2+L43*'Concatenate_generate Coverage'!H42*'Dataset lengths'!$G$2+M43*'Concatenate_generate Coverage'!I42*'Dataset lengths'!$H$2+R43*'Concatenate_generate Coverage'!N42*'Dataset lengths'!$M$2+S43*'Concatenate_generate Coverage'!O42*'Dataset lengths'!$N$2+T43*'Concatenate_generate Coverage'!P42*'Dataset lengths'!$O$2+U43*'Concatenate_generate Coverage'!Q42*'Dataset lengths'!$P$2+V43*'Concatenate_generate Coverage'!R42*'Dataset lengths'!$Q$2+W43*'Concatenate_generate Coverage'!S42*'Dataset lengths'!$R$2)/('Concatenate_generate Coverage'!C42*'Dataset lengths'!$B$2+'Concatenate_generate Coverage'!D42*'Dataset lengths'!$C$2+'Concatenate_generate Coverage'!E42*'Dataset lengths'!$D$2+'Concatenate_generate Coverage'!H42*'Dataset lengths'!$G$2+'Concatenate_generate Coverage'!I42*'Dataset lengths'!$H$2+'Concatenate_generate Coverage'!N42*'Dataset lengths'!$M$2+'Concatenate_generate Coverage'!O42*'Dataset lengths'!$N$2+'Concatenate_generate Coverage'!P42*'Dataset lengths'!$O$2+'Concatenate_generate Coverage'!Q42*'Dataset lengths'!$P$2+'Concatenate_generate Coverage'!R42*'Dataset lengths'!$Q$2+'Concatenate_generate Coverage'!S42*'Dataset lengths'!$R$2)</f>
        <v>0.6147735341</v>
      </c>
      <c r="G43" s="68">
        <v>0.54915694664284</v>
      </c>
      <c r="H43" s="68">
        <v>0.646726301891067</v>
      </c>
      <c r="I43" s="68">
        <v>0.7086256215457</v>
      </c>
      <c r="J43" s="68">
        <v>0.79243892313795</v>
      </c>
      <c r="K43" s="68">
        <v>0.799672765162761</v>
      </c>
      <c r="L43" s="68">
        <v>0.795133920579815</v>
      </c>
      <c r="M43" s="68">
        <v>0.764565739866151</v>
      </c>
      <c r="N43" s="68">
        <v>0.679982625266202</v>
      </c>
      <c r="O43" s="68">
        <v>0.831696498913104</v>
      </c>
      <c r="P43" s="68">
        <v>0.775927771234249</v>
      </c>
      <c r="Q43" s="68">
        <v>0.676949871706735</v>
      </c>
      <c r="R43" s="68">
        <v>0.870234183706213</v>
      </c>
      <c r="S43" s="68">
        <v>0.324743061174363</v>
      </c>
      <c r="T43" s="68">
        <v>0.873261426200325</v>
      </c>
      <c r="U43" s="68">
        <v>0.817920277844084</v>
      </c>
      <c r="V43" s="68">
        <v>0.560964020020361</v>
      </c>
      <c r="W43" s="68">
        <v>0.399791901847838</v>
      </c>
    </row>
    <row r="44">
      <c r="A44" s="68" t="s">
        <v>147</v>
      </c>
      <c r="B44" s="68" t="s">
        <v>137</v>
      </c>
      <c r="C44" s="93">
        <f t="shared" si="15"/>
        <v>0.02797191523</v>
      </c>
      <c r="D44" s="93">
        <f t="shared" si="16"/>
        <v>0.02522992839</v>
      </c>
      <c r="E44" s="7">
        <f t="shared" si="3"/>
        <v>0.6819719152</v>
      </c>
      <c r="F44" s="7">
        <f>(G44*'Concatenate_generate Coverage'!C43*'Dataset lengths'!$B$2+H44*'Concatenate_generate Coverage'!D43*'Dataset lengths'!$C$2+I44*'Concatenate_generate Coverage'!E43*'Dataset lengths'!$D$2+L44*'Concatenate_generate Coverage'!H43*'Dataset lengths'!$G$2+M44*'Concatenate_generate Coverage'!I43*'Dataset lengths'!$H$2+R44*'Concatenate_generate Coverage'!N43*'Dataset lengths'!$M$2+S44*'Concatenate_generate Coverage'!O43*'Dataset lengths'!$N$2+T44*'Concatenate_generate Coverage'!P43*'Dataset lengths'!$O$2+U44*'Concatenate_generate Coverage'!Q43*'Dataset lengths'!$P$2+V44*'Concatenate_generate Coverage'!R43*'Dataset lengths'!$Q$2+W44*'Concatenate_generate Coverage'!S43*'Dataset lengths'!$R$2)/('Concatenate_generate Coverage'!C43*'Dataset lengths'!$B$2+'Concatenate_generate Coverage'!D43*'Dataset lengths'!$C$2+'Concatenate_generate Coverage'!E43*'Dataset lengths'!$D$2+'Concatenate_generate Coverage'!H43*'Dataset lengths'!$G$2+'Concatenate_generate Coverage'!I43*'Dataset lengths'!$H$2+'Concatenate_generate Coverage'!N43*'Dataset lengths'!$M$2+'Concatenate_generate Coverage'!O43*'Dataset lengths'!$N$2+'Concatenate_generate Coverage'!P43*'Dataset lengths'!$O$2+'Concatenate_generate Coverage'!Q43*'Dataset lengths'!$P$2+'Concatenate_generate Coverage'!R43*'Dataset lengths'!$Q$2+'Concatenate_generate Coverage'!S43*'Dataset lengths'!$R$2)</f>
        <v>0.6312299284</v>
      </c>
      <c r="G44" s="68">
        <v>0.554652571827165</v>
      </c>
      <c r="H44" s="68">
        <v>0.685006728723998</v>
      </c>
      <c r="I44" s="68">
        <v>0.735528482572033</v>
      </c>
      <c r="J44" s="68">
        <v>0.812057994106902</v>
      </c>
      <c r="K44" s="68">
        <v>0.819360079783819</v>
      </c>
      <c r="L44" s="68">
        <v>0.814576800800605</v>
      </c>
      <c r="M44" s="68">
        <v>0.775315055255792</v>
      </c>
      <c r="N44" s="68">
        <v>0.700435181384386</v>
      </c>
      <c r="O44" s="68">
        <v>0.838717244115065</v>
      </c>
      <c r="P44" s="68">
        <v>0.769571326112155</v>
      </c>
      <c r="Q44" s="68">
        <v>0.696773729659761</v>
      </c>
      <c r="R44" s="68">
        <v>0.888199237174657</v>
      </c>
      <c r="S44" s="68">
        <v>0.370272168669758</v>
      </c>
      <c r="T44" s="68">
        <v>0.8648047661097</v>
      </c>
      <c r="U44" s="68">
        <v>0.811467015096471</v>
      </c>
      <c r="V44" s="68">
        <v>0.559187067272034</v>
      </c>
      <c r="W44" s="68">
        <v>0.442681174056747</v>
      </c>
    </row>
    <row r="45">
      <c r="A45" s="68" t="s">
        <v>147</v>
      </c>
      <c r="B45" s="68" t="s">
        <v>138</v>
      </c>
      <c r="C45" s="93">
        <f t="shared" si="15"/>
        <v>0.002829593942</v>
      </c>
      <c r="D45" s="93">
        <f t="shared" si="16"/>
        <v>0.0003680585628</v>
      </c>
      <c r="E45" s="7">
        <f t="shared" si="3"/>
        <v>0.6568295939</v>
      </c>
      <c r="F45" s="7">
        <f>(G45*'Concatenate_generate Coverage'!C44*'Dataset lengths'!$B$2+H45*'Concatenate_generate Coverage'!D44*'Dataset lengths'!$C$2+I45*'Concatenate_generate Coverage'!E44*'Dataset lengths'!$D$2+L45*'Concatenate_generate Coverage'!H44*'Dataset lengths'!$G$2+M45*'Concatenate_generate Coverage'!I44*'Dataset lengths'!$H$2+R45*'Concatenate_generate Coverage'!N44*'Dataset lengths'!$M$2+S45*'Concatenate_generate Coverage'!O44*'Dataset lengths'!$N$2+T45*'Concatenate_generate Coverage'!P44*'Dataset lengths'!$O$2+U45*'Concatenate_generate Coverage'!Q44*'Dataset lengths'!$P$2+V45*'Concatenate_generate Coverage'!R44*'Dataset lengths'!$Q$2+W45*'Concatenate_generate Coverage'!S44*'Dataset lengths'!$R$2)/('Concatenate_generate Coverage'!C44*'Dataset lengths'!$B$2+'Concatenate_generate Coverage'!D44*'Dataset lengths'!$C$2+'Concatenate_generate Coverage'!E44*'Dataset lengths'!$D$2+'Concatenate_generate Coverage'!H44*'Dataset lengths'!$G$2+'Concatenate_generate Coverage'!I44*'Dataset lengths'!$H$2+'Concatenate_generate Coverage'!N44*'Dataset lengths'!$M$2+'Concatenate_generate Coverage'!O44*'Dataset lengths'!$N$2+'Concatenate_generate Coverage'!P44*'Dataset lengths'!$O$2+'Concatenate_generate Coverage'!Q44*'Dataset lengths'!$P$2+'Concatenate_generate Coverage'!R44*'Dataset lengths'!$Q$2+'Concatenate_generate Coverage'!S44*'Dataset lengths'!$R$2)</f>
        <v>0.6063680586</v>
      </c>
      <c r="G45" s="68">
        <v>0.543528350554278</v>
      </c>
      <c r="H45" s="68">
        <v>0.629900499342852</v>
      </c>
      <c r="I45" s="68">
        <v>0.696903045924252</v>
      </c>
      <c r="J45" s="68">
        <v>0.781660871883961</v>
      </c>
      <c r="K45" s="68">
        <v>0.788361950368375</v>
      </c>
      <c r="L45" s="68">
        <v>0.784130257444831</v>
      </c>
      <c r="M45" s="68">
        <v>0.757876455481132</v>
      </c>
      <c r="N45" s="68">
        <v>0.67110727775807</v>
      </c>
      <c r="O45" s="68">
        <v>0.826662621734174</v>
      </c>
      <c r="P45" s="68">
        <v>0.77307122433568</v>
      </c>
      <c r="Q45" s="68">
        <v>0.670771698496024</v>
      </c>
      <c r="R45" s="68">
        <v>0.865884979764339</v>
      </c>
      <c r="S45" s="68">
        <v>0.309929358899038</v>
      </c>
      <c r="T45" s="68">
        <v>0.876154494126065</v>
      </c>
      <c r="U45" s="68">
        <v>0.81729382715769</v>
      </c>
      <c r="V45" s="68">
        <v>0.558931513563931</v>
      </c>
      <c r="W45" s="68">
        <v>0.384592751107886</v>
      </c>
    </row>
    <row r="46">
      <c r="A46" s="68" t="s">
        <v>147</v>
      </c>
      <c r="B46" s="68" t="s">
        <v>292</v>
      </c>
      <c r="C46" s="93">
        <f t="shared" si="15"/>
        <v>-0.01002288019</v>
      </c>
      <c r="D46" s="93">
        <f t="shared" si="16"/>
        <v>-0.0218332282</v>
      </c>
      <c r="E46" s="7">
        <f t="shared" si="3"/>
        <v>0.6439771198</v>
      </c>
      <c r="F46" s="7">
        <f>(G46*'Concatenate_generate Coverage'!C45*'Dataset lengths'!$B$2+H46*'Concatenate_generate Coverage'!D45*'Dataset lengths'!$C$2+I46*'Concatenate_generate Coverage'!E45*'Dataset lengths'!$D$2+L46*'Concatenate_generate Coverage'!H45*'Dataset lengths'!$G$2+M46*'Concatenate_generate Coverage'!I45*'Dataset lengths'!$H$2+R46*'Concatenate_generate Coverage'!N45*'Dataset lengths'!$M$2+S46*'Concatenate_generate Coverage'!O45*'Dataset lengths'!$N$2+T46*'Concatenate_generate Coverage'!P45*'Dataset lengths'!$O$2+U46*'Concatenate_generate Coverage'!Q45*'Dataset lengths'!$P$2+V46*'Concatenate_generate Coverage'!R45*'Dataset lengths'!$Q$2+W46*'Concatenate_generate Coverage'!S45*'Dataset lengths'!$R$2)/('Concatenate_generate Coverage'!C45*'Dataset lengths'!$B$2+'Concatenate_generate Coverage'!D45*'Dataset lengths'!$C$2+'Concatenate_generate Coverage'!E45*'Dataset lengths'!$D$2+'Concatenate_generate Coverage'!H45*'Dataset lengths'!$G$2+'Concatenate_generate Coverage'!I45*'Dataset lengths'!$H$2+'Concatenate_generate Coverage'!N45*'Dataset lengths'!$M$2+'Concatenate_generate Coverage'!O45*'Dataset lengths'!$N$2+'Concatenate_generate Coverage'!P45*'Dataset lengths'!$O$2+'Concatenate_generate Coverage'!Q45*'Dataset lengths'!$P$2+'Concatenate_generate Coverage'!R45*'Dataset lengths'!$Q$2+'Concatenate_generate Coverage'!S45*'Dataset lengths'!$R$2)</f>
        <v>0.5841667718</v>
      </c>
      <c r="G46" s="68">
        <v>0.476675177766288</v>
      </c>
      <c r="H46" s="68">
        <v>0.696361759453457</v>
      </c>
      <c r="I46" s="68">
        <v>0.706818779795253</v>
      </c>
      <c r="J46" s="68">
        <v>0.788515999460248</v>
      </c>
      <c r="K46" s="68">
        <v>0.78948537875191</v>
      </c>
      <c r="L46" s="68">
        <v>0.789044575986983</v>
      </c>
      <c r="M46" s="68">
        <v>0.71744488143654</v>
      </c>
      <c r="N46" s="68">
        <v>0.651638205080122</v>
      </c>
      <c r="O46" s="68">
        <v>0.796792176986477</v>
      </c>
      <c r="P46" s="68">
        <v>0.686218795466593</v>
      </c>
      <c r="Q46" s="68">
        <v>0.672304053463789</v>
      </c>
      <c r="R46" s="68">
        <v>0.797521613281014</v>
      </c>
      <c r="S46" s="68">
        <v>0.514992346437156</v>
      </c>
      <c r="T46" s="68">
        <v>0.808723757087661</v>
      </c>
      <c r="U46" s="68">
        <v>0.637198829393243</v>
      </c>
      <c r="V46" s="68">
        <v>0.424395914483046</v>
      </c>
      <c r="W46" s="68">
        <v>0.514570682792013</v>
      </c>
    </row>
    <row r="47">
      <c r="A47" s="68" t="s">
        <v>147</v>
      </c>
      <c r="B47" s="68" t="s">
        <v>293</v>
      </c>
      <c r="C47" s="93">
        <f t="shared" si="15"/>
        <v>-0.000131027507</v>
      </c>
      <c r="D47" s="93">
        <f t="shared" si="16"/>
        <v>-0.002792111441</v>
      </c>
      <c r="E47" s="7">
        <f t="shared" si="3"/>
        <v>0.6538689725</v>
      </c>
      <c r="F47" s="7">
        <f>(G47*'Concatenate_generate Coverage'!C46*'Dataset lengths'!$B$2+H47*'Concatenate_generate Coverage'!D46*'Dataset lengths'!$C$2+I47*'Concatenate_generate Coverage'!E46*'Dataset lengths'!$D$2+L47*'Concatenate_generate Coverage'!H46*'Dataset lengths'!$G$2+M47*'Concatenate_generate Coverage'!I46*'Dataset lengths'!$H$2+R47*'Concatenate_generate Coverage'!N46*'Dataset lengths'!$M$2+S47*'Concatenate_generate Coverage'!O46*'Dataset lengths'!$N$2+T47*'Concatenate_generate Coverage'!P46*'Dataset lengths'!$O$2+U47*'Concatenate_generate Coverage'!Q46*'Dataset lengths'!$P$2+V47*'Concatenate_generate Coverage'!R46*'Dataset lengths'!$Q$2+W47*'Concatenate_generate Coverage'!S46*'Dataset lengths'!$R$2)/('Concatenate_generate Coverage'!C46*'Dataset lengths'!$B$2+'Concatenate_generate Coverage'!D46*'Dataset lengths'!$C$2+'Concatenate_generate Coverage'!E46*'Dataset lengths'!$D$2+'Concatenate_generate Coverage'!H46*'Dataset lengths'!$G$2+'Concatenate_generate Coverage'!I46*'Dataset lengths'!$H$2+'Concatenate_generate Coverage'!N46*'Dataset lengths'!$M$2+'Concatenate_generate Coverage'!O46*'Dataset lengths'!$N$2+'Concatenate_generate Coverage'!P46*'Dataset lengths'!$O$2+'Concatenate_generate Coverage'!Q46*'Dataset lengths'!$P$2+'Concatenate_generate Coverage'!R46*'Dataset lengths'!$Q$2+'Concatenate_generate Coverage'!S46*'Dataset lengths'!$R$2)</f>
        <v>0.6032078886</v>
      </c>
      <c r="G47" s="68">
        <v>0.541196301479618</v>
      </c>
      <c r="H47" s="68">
        <v>0.624959468199907</v>
      </c>
      <c r="I47" s="68">
        <v>0.692608073833761</v>
      </c>
      <c r="J47" s="68">
        <v>0.777445303763494</v>
      </c>
      <c r="K47" s="68">
        <v>0.783567856871359</v>
      </c>
      <c r="L47" s="68">
        <v>0.779829987955188</v>
      </c>
      <c r="M47" s="68">
        <v>0.756356058169698</v>
      </c>
      <c r="N47" s="68">
        <v>0.668253938459482</v>
      </c>
      <c r="O47" s="68">
        <v>0.825767455202498</v>
      </c>
      <c r="P47" s="68">
        <v>0.773240439137296</v>
      </c>
      <c r="Q47" s="68">
        <v>0.668210273035956</v>
      </c>
      <c r="R47" s="68">
        <v>0.863262344221501</v>
      </c>
      <c r="S47" s="68">
        <v>0.303936305304079</v>
      </c>
      <c r="T47" s="68">
        <v>0.877267212559042</v>
      </c>
      <c r="U47" s="68">
        <v>0.81586037667878</v>
      </c>
      <c r="V47" s="68">
        <v>0.557951047036454</v>
      </c>
      <c r="W47" s="68">
        <v>0.379331521985348</v>
      </c>
    </row>
    <row r="48">
      <c r="A48" s="68" t="s">
        <v>148</v>
      </c>
      <c r="B48" s="68" t="s">
        <v>136</v>
      </c>
      <c r="C48" s="93">
        <f t="shared" ref="C48:C57" si="17">E48- 0.63</f>
        <v>0.05312453726</v>
      </c>
      <c r="D48" s="93">
        <f t="shared" ref="D48:D52" si="18">F48- 0.61</f>
        <v>0.02868938368</v>
      </c>
      <c r="E48" s="7">
        <f t="shared" si="3"/>
        <v>0.6831245373</v>
      </c>
      <c r="F48" s="7">
        <f>(G48*'Concatenate_generate Coverage'!C47*'Dataset lengths'!$B$2+H48*'Concatenate_generate Coverage'!D47*'Dataset lengths'!$C$2+I48*'Concatenate_generate Coverage'!E47*'Dataset lengths'!$D$2+L48*'Concatenate_generate Coverage'!H47*'Dataset lengths'!$G$2+M48*'Concatenate_generate Coverage'!I47*'Dataset lengths'!$H$2+R48*'Concatenate_generate Coverage'!N47*'Dataset lengths'!$M$2+S48*'Concatenate_generate Coverage'!O47*'Dataset lengths'!$N$2+T48*'Concatenate_generate Coverage'!P47*'Dataset lengths'!$O$2+U48*'Concatenate_generate Coverage'!Q47*'Dataset lengths'!$P$2+V48*'Concatenate_generate Coverage'!R47*'Dataset lengths'!$Q$2+W48*'Concatenate_generate Coverage'!S47*'Dataset lengths'!$R$2)/('Concatenate_generate Coverage'!C47*'Dataset lengths'!$B$2+'Concatenate_generate Coverage'!D47*'Dataset lengths'!$C$2+'Concatenate_generate Coverage'!E47*'Dataset lengths'!$D$2+'Concatenate_generate Coverage'!H47*'Dataset lengths'!$G$2+'Concatenate_generate Coverage'!I47*'Dataset lengths'!$H$2+'Concatenate_generate Coverage'!N47*'Dataset lengths'!$M$2+'Concatenate_generate Coverage'!O47*'Dataset lengths'!$N$2+'Concatenate_generate Coverage'!P47*'Dataset lengths'!$O$2+'Concatenate_generate Coverage'!Q47*'Dataset lengths'!$P$2+'Concatenate_generate Coverage'!R47*'Dataset lengths'!$Q$2+'Concatenate_generate Coverage'!S47*'Dataset lengths'!$R$2)</f>
        <v>0.6386893837</v>
      </c>
      <c r="G48" s="68">
        <v>0.54889359263653</v>
      </c>
      <c r="H48" s="68">
        <v>0.684737580596852</v>
      </c>
      <c r="I48" s="68">
        <v>0.731344619172163</v>
      </c>
      <c r="J48" s="68">
        <v>0.80818966724284</v>
      </c>
      <c r="K48" s="68">
        <v>0.812192644269116</v>
      </c>
      <c r="L48" s="68">
        <v>0.809859030290649</v>
      </c>
      <c r="M48" s="68">
        <v>0.759057880307467</v>
      </c>
      <c r="N48" s="68">
        <v>0.689318406500833</v>
      </c>
      <c r="O48" s="68">
        <v>0.816101378134494</v>
      </c>
      <c r="P48" s="68">
        <v>0.771578448214493</v>
      </c>
      <c r="Q48" s="68">
        <v>0.663874976064012</v>
      </c>
      <c r="R48" s="68">
        <v>0.864223977253875</v>
      </c>
      <c r="S48" s="68">
        <v>0.377894119227264</v>
      </c>
      <c r="T48" s="68">
        <v>0.888171853202217</v>
      </c>
      <c r="U48" s="68">
        <v>0.790490491676084</v>
      </c>
      <c r="V48" s="68">
        <v>0.556172699692076</v>
      </c>
      <c r="W48" s="68">
        <v>0.503524065799132</v>
      </c>
    </row>
    <row r="49">
      <c r="A49" s="68" t="s">
        <v>148</v>
      </c>
      <c r="B49" s="68" t="s">
        <v>137</v>
      </c>
      <c r="C49" s="93">
        <f t="shared" si="17"/>
        <v>0.05247363281</v>
      </c>
      <c r="D49" s="93">
        <f t="shared" si="18"/>
        <v>0.01620230718</v>
      </c>
      <c r="E49" s="7">
        <f t="shared" si="3"/>
        <v>0.6824736328</v>
      </c>
      <c r="F49" s="7">
        <f>(G49*'Concatenate_generate Coverage'!C48*'Dataset lengths'!$B$2+H49*'Concatenate_generate Coverage'!D48*'Dataset lengths'!$C$2+I49*'Concatenate_generate Coverage'!E48*'Dataset lengths'!$D$2+L49*'Concatenate_generate Coverage'!H48*'Dataset lengths'!$G$2+M49*'Concatenate_generate Coverage'!I48*'Dataset lengths'!$H$2+R49*'Concatenate_generate Coverage'!N48*'Dataset lengths'!$M$2+S49*'Concatenate_generate Coverage'!O48*'Dataset lengths'!$N$2+T49*'Concatenate_generate Coverage'!P48*'Dataset lengths'!$O$2+U49*'Concatenate_generate Coverage'!Q48*'Dataset lengths'!$P$2+V49*'Concatenate_generate Coverage'!R48*'Dataset lengths'!$Q$2+W49*'Concatenate_generate Coverage'!S48*'Dataset lengths'!$R$2)/('Concatenate_generate Coverage'!C48*'Dataset lengths'!$B$2+'Concatenate_generate Coverage'!D48*'Dataset lengths'!$C$2+'Concatenate_generate Coverage'!E48*'Dataset lengths'!$D$2+'Concatenate_generate Coverage'!H48*'Dataset lengths'!$G$2+'Concatenate_generate Coverage'!I48*'Dataset lengths'!$H$2+'Concatenate_generate Coverage'!N48*'Dataset lengths'!$M$2+'Concatenate_generate Coverage'!O48*'Dataset lengths'!$N$2+'Concatenate_generate Coverage'!P48*'Dataset lengths'!$O$2+'Concatenate_generate Coverage'!Q48*'Dataset lengths'!$P$2+'Concatenate_generate Coverage'!R48*'Dataset lengths'!$Q$2+'Concatenate_generate Coverage'!S48*'Dataset lengths'!$R$2)</f>
        <v>0.6262023072</v>
      </c>
      <c r="G49" s="68">
        <v>0.524423491841912</v>
      </c>
      <c r="H49" s="68">
        <v>0.722122920021754</v>
      </c>
      <c r="I49" s="68">
        <v>0.737369192377463</v>
      </c>
      <c r="J49" s="68">
        <v>0.808841266942177</v>
      </c>
      <c r="K49" s="68">
        <v>0.810426712345994</v>
      </c>
      <c r="L49" s="68">
        <v>0.80962057348753</v>
      </c>
      <c r="M49" s="68">
        <v>0.754239969573585</v>
      </c>
      <c r="N49" s="68">
        <v>0.690694083489863</v>
      </c>
      <c r="O49" s="68">
        <v>0.818049512990289</v>
      </c>
      <c r="P49" s="68">
        <v>0.738732347366143</v>
      </c>
      <c r="Q49" s="68">
        <v>0.686931555461516</v>
      </c>
      <c r="R49" s="68">
        <v>0.844969461310202</v>
      </c>
      <c r="S49" s="68">
        <v>0.498290093482653</v>
      </c>
      <c r="T49" s="68">
        <v>0.858128455511838</v>
      </c>
      <c r="U49" s="68">
        <v>0.725063325446897</v>
      </c>
      <c r="V49" s="68">
        <v>0.502175903405564</v>
      </c>
      <c r="W49" s="68">
        <v>0.530806574503898</v>
      </c>
    </row>
    <row r="50">
      <c r="A50" s="68" t="s">
        <v>148</v>
      </c>
      <c r="B50" s="68" t="s">
        <v>138</v>
      </c>
      <c r="C50" s="93">
        <f t="shared" si="17"/>
        <v>0.023624065</v>
      </c>
      <c r="D50" s="93">
        <f t="shared" si="18"/>
        <v>0.00701746524</v>
      </c>
      <c r="E50" s="7">
        <f t="shared" si="3"/>
        <v>0.653624065</v>
      </c>
      <c r="F50" s="7">
        <f>(G50*'Concatenate_generate Coverage'!C49*'Dataset lengths'!$B$2+H50*'Concatenate_generate Coverage'!D49*'Dataset lengths'!$C$2+I50*'Concatenate_generate Coverage'!E49*'Dataset lengths'!$D$2+L50*'Concatenate_generate Coverage'!H49*'Dataset lengths'!$G$2+M50*'Concatenate_generate Coverage'!I49*'Dataset lengths'!$H$2+R50*'Concatenate_generate Coverage'!N49*'Dataset lengths'!$M$2+S50*'Concatenate_generate Coverage'!O49*'Dataset lengths'!$N$2+T50*'Concatenate_generate Coverage'!P49*'Dataset lengths'!$O$2+U50*'Concatenate_generate Coverage'!Q49*'Dataset lengths'!$P$2+V50*'Concatenate_generate Coverage'!R49*'Dataset lengths'!$Q$2+W50*'Concatenate_generate Coverage'!S49*'Dataset lengths'!$R$2)/('Concatenate_generate Coverage'!C49*'Dataset lengths'!$B$2+'Concatenate_generate Coverage'!D49*'Dataset lengths'!$C$2+'Concatenate_generate Coverage'!E49*'Dataset lengths'!$D$2+'Concatenate_generate Coverage'!H49*'Dataset lengths'!$G$2+'Concatenate_generate Coverage'!I49*'Dataset lengths'!$H$2+'Concatenate_generate Coverage'!N49*'Dataset lengths'!$M$2+'Concatenate_generate Coverage'!O49*'Dataset lengths'!$N$2+'Concatenate_generate Coverage'!P49*'Dataset lengths'!$O$2+'Concatenate_generate Coverage'!Q49*'Dataset lengths'!$P$2+'Concatenate_generate Coverage'!R49*'Dataset lengths'!$Q$2+'Concatenate_generate Coverage'!S49*'Dataset lengths'!$R$2)</f>
        <v>0.6170174652</v>
      </c>
      <c r="G50" s="68">
        <v>0.537720847063988</v>
      </c>
      <c r="H50" s="68">
        <v>0.606510103659594</v>
      </c>
      <c r="I50" s="68">
        <v>0.699533063384475</v>
      </c>
      <c r="J50" s="68">
        <v>0.779304949679537</v>
      </c>
      <c r="K50" s="68">
        <v>0.781117671792855</v>
      </c>
      <c r="L50" s="68">
        <v>0.780484903472049</v>
      </c>
      <c r="M50" s="68">
        <v>0.732826184221155</v>
      </c>
      <c r="N50" s="68">
        <v>0.647153100653091</v>
      </c>
      <c r="O50" s="68">
        <v>0.79931341926119</v>
      </c>
      <c r="P50" s="68">
        <v>0.773361067510725</v>
      </c>
      <c r="Q50" s="68">
        <v>0.618442863921343</v>
      </c>
      <c r="R50" s="68">
        <v>0.843068050541644</v>
      </c>
      <c r="S50" s="68">
        <v>0.285653374478192</v>
      </c>
      <c r="T50" s="68">
        <v>0.893735445367101</v>
      </c>
      <c r="U50" s="68">
        <v>0.785623872588334</v>
      </c>
      <c r="V50" s="68">
        <v>0.55314288700283</v>
      </c>
      <c r="W50" s="68">
        <v>0.471565983231152</v>
      </c>
    </row>
    <row r="51">
      <c r="A51" s="68" t="s">
        <v>148</v>
      </c>
      <c r="B51" s="68" t="s">
        <v>292</v>
      </c>
      <c r="C51" s="93">
        <f t="shared" si="17"/>
        <v>-0.01047699234</v>
      </c>
      <c r="D51" s="93">
        <f t="shared" si="18"/>
        <v>-0.04975293038</v>
      </c>
      <c r="E51" s="7">
        <f t="shared" si="3"/>
        <v>0.6195230077</v>
      </c>
      <c r="F51" s="7">
        <f>(G51*'Concatenate_generate Coverage'!C50*'Dataset lengths'!$B$2+H51*'Concatenate_generate Coverage'!D50*'Dataset lengths'!$C$2+I51*'Concatenate_generate Coverage'!E50*'Dataset lengths'!$D$2+L51*'Concatenate_generate Coverage'!H50*'Dataset lengths'!$G$2+M51*'Concatenate_generate Coverage'!I50*'Dataset lengths'!$H$2+R51*'Concatenate_generate Coverage'!N50*'Dataset lengths'!$M$2+S51*'Concatenate_generate Coverage'!O50*'Dataset lengths'!$N$2+T51*'Concatenate_generate Coverage'!P50*'Dataset lengths'!$O$2+U51*'Concatenate_generate Coverage'!Q50*'Dataset lengths'!$P$2+V51*'Concatenate_generate Coverage'!R50*'Dataset lengths'!$Q$2+W51*'Concatenate_generate Coverage'!S50*'Dataset lengths'!$R$2)/('Concatenate_generate Coverage'!C50*'Dataset lengths'!$B$2+'Concatenate_generate Coverage'!D50*'Dataset lengths'!$C$2+'Concatenate_generate Coverage'!E50*'Dataset lengths'!$D$2+'Concatenate_generate Coverage'!H50*'Dataset lengths'!$G$2+'Concatenate_generate Coverage'!I50*'Dataset lengths'!$H$2+'Concatenate_generate Coverage'!N50*'Dataset lengths'!$M$2+'Concatenate_generate Coverage'!O50*'Dataset lengths'!$N$2+'Concatenate_generate Coverage'!P50*'Dataset lengths'!$O$2+'Concatenate_generate Coverage'!Q50*'Dataset lengths'!$P$2+'Concatenate_generate Coverage'!R50*'Dataset lengths'!$Q$2+'Concatenate_generate Coverage'!S50*'Dataset lengths'!$R$2)</f>
        <v>0.5602470696</v>
      </c>
      <c r="G51" s="68">
        <v>0.45151909876305</v>
      </c>
      <c r="H51" s="68">
        <v>0.692429192103659</v>
      </c>
      <c r="I51" s="68">
        <v>0.68101469953996</v>
      </c>
      <c r="J51" s="68">
        <v>0.775879690204927</v>
      </c>
      <c r="K51" s="68">
        <v>0.775389961815632</v>
      </c>
      <c r="L51" s="68">
        <v>0.775688305110071</v>
      </c>
      <c r="M51" s="68">
        <v>0.696185782119564</v>
      </c>
      <c r="N51" s="68">
        <v>0.623961563775881</v>
      </c>
      <c r="O51" s="68">
        <v>0.781190600679994</v>
      </c>
      <c r="P51" s="68">
        <v>0.666149249837296</v>
      </c>
      <c r="Q51" s="68">
        <v>0.656302457339314</v>
      </c>
      <c r="R51" s="68">
        <v>0.763405495927923</v>
      </c>
      <c r="S51" s="68">
        <v>0.494835258315688</v>
      </c>
      <c r="T51" s="68">
        <v>0.788027194234289</v>
      </c>
      <c r="U51" s="68">
        <v>0.580325860964728</v>
      </c>
      <c r="V51" s="68">
        <v>0.378576904038315</v>
      </c>
      <c r="W51" s="68">
        <v>0.512745293099658</v>
      </c>
    </row>
    <row r="52">
      <c r="A52" s="68" t="s">
        <v>148</v>
      </c>
      <c r="B52" s="68" t="s">
        <v>293</v>
      </c>
      <c r="C52" s="93">
        <f t="shared" si="17"/>
        <v>0.002826422186</v>
      </c>
      <c r="D52" s="93">
        <f t="shared" si="18"/>
        <v>-0.009512044591</v>
      </c>
      <c r="E52" s="7">
        <f t="shared" si="3"/>
        <v>0.6328264222</v>
      </c>
      <c r="F52" s="7">
        <f>(G52*'Concatenate_generate Coverage'!C51*'Dataset lengths'!$B$2+H52*'Concatenate_generate Coverage'!D51*'Dataset lengths'!$C$2+I52*'Concatenate_generate Coverage'!E51*'Dataset lengths'!$D$2+L52*'Concatenate_generate Coverage'!H51*'Dataset lengths'!$G$2+M52*'Concatenate_generate Coverage'!I51*'Dataset lengths'!$H$2+R52*'Concatenate_generate Coverage'!N51*'Dataset lengths'!$M$2+S52*'Concatenate_generate Coverage'!O51*'Dataset lengths'!$N$2+T52*'Concatenate_generate Coverage'!P51*'Dataset lengths'!$O$2+U52*'Concatenate_generate Coverage'!Q51*'Dataset lengths'!$P$2+V52*'Concatenate_generate Coverage'!R51*'Dataset lengths'!$Q$2+W52*'Concatenate_generate Coverage'!S51*'Dataset lengths'!$R$2)/('Concatenate_generate Coverage'!C51*'Dataset lengths'!$B$2+'Concatenate_generate Coverage'!D51*'Dataset lengths'!$C$2+'Concatenate_generate Coverage'!E51*'Dataset lengths'!$D$2+'Concatenate_generate Coverage'!H51*'Dataset lengths'!$G$2+'Concatenate_generate Coverage'!I51*'Dataset lengths'!$H$2+'Concatenate_generate Coverage'!N51*'Dataset lengths'!$M$2+'Concatenate_generate Coverage'!O51*'Dataset lengths'!$N$2+'Concatenate_generate Coverage'!P51*'Dataset lengths'!$O$2+'Concatenate_generate Coverage'!Q51*'Dataset lengths'!$P$2+'Concatenate_generate Coverage'!R51*'Dataset lengths'!$Q$2+'Concatenate_generate Coverage'!S51*'Dataset lengths'!$R$2)</f>
        <v>0.6004879554</v>
      </c>
      <c r="G52" s="68">
        <v>0.525820664284894</v>
      </c>
      <c r="H52" s="68">
        <v>0.555905576459063</v>
      </c>
      <c r="I52" s="68">
        <v>0.680046154335586</v>
      </c>
      <c r="J52" s="68">
        <v>0.756573056842978</v>
      </c>
      <c r="K52" s="68">
        <v>0.757790326048976</v>
      </c>
      <c r="L52" s="68">
        <v>0.757597990270083</v>
      </c>
      <c r="M52" s="68">
        <v>0.7144175911501</v>
      </c>
      <c r="N52" s="68">
        <v>0.623246916640124</v>
      </c>
      <c r="O52" s="68">
        <v>0.782399936234806</v>
      </c>
      <c r="P52" s="68">
        <v>0.764953940040334</v>
      </c>
      <c r="Q52" s="68">
        <v>0.592967368825824</v>
      </c>
      <c r="R52" s="68">
        <v>0.824993720592248</v>
      </c>
      <c r="S52" s="68">
        <v>0.259222208346458</v>
      </c>
      <c r="T52" s="68">
        <v>0.874151600946707</v>
      </c>
      <c r="U52" s="68">
        <v>0.769984490168621</v>
      </c>
      <c r="V52" s="68">
        <v>0.545866908496229</v>
      </c>
      <c r="W52" s="68">
        <v>0.453083738992308</v>
      </c>
    </row>
    <row r="53">
      <c r="A53" s="68" t="s">
        <v>149</v>
      </c>
      <c r="B53" s="68" t="s">
        <v>136</v>
      </c>
      <c r="C53" s="93">
        <f t="shared" si="17"/>
        <v>-0.001383941351</v>
      </c>
      <c r="D53" s="93">
        <f t="shared" ref="D53:D57" si="19">F53- 0.573</f>
        <v>-0.0037945288</v>
      </c>
      <c r="E53" s="7">
        <f t="shared" si="3"/>
        <v>0.6286160586</v>
      </c>
      <c r="F53" s="7">
        <f>(G53*'Concatenate_generate Coverage'!C52*'Dataset lengths'!$B$2+H53*'Concatenate_generate Coverage'!D52*'Dataset lengths'!$C$2+I53*'Concatenate_generate Coverage'!E52*'Dataset lengths'!$D$2+L53*'Concatenate_generate Coverage'!H52*'Dataset lengths'!$G$2+M53*'Concatenate_generate Coverage'!I52*'Dataset lengths'!$H$2+R53*'Concatenate_generate Coverage'!N52*'Dataset lengths'!$M$2+S53*'Concatenate_generate Coverage'!O52*'Dataset lengths'!$N$2+T53*'Concatenate_generate Coverage'!P52*'Dataset lengths'!$O$2+U53*'Concatenate_generate Coverage'!Q52*'Dataset lengths'!$P$2+V53*'Concatenate_generate Coverage'!R52*'Dataset lengths'!$Q$2+W53*'Concatenate_generate Coverage'!S52*'Dataset lengths'!$R$2)/('Concatenate_generate Coverage'!C52*'Dataset lengths'!$B$2+'Concatenate_generate Coverage'!D52*'Dataset lengths'!$C$2+'Concatenate_generate Coverage'!E52*'Dataset lengths'!$D$2+'Concatenate_generate Coverage'!H52*'Dataset lengths'!$G$2+'Concatenate_generate Coverage'!I52*'Dataset lengths'!$H$2+'Concatenate_generate Coverage'!N52*'Dataset lengths'!$M$2+'Concatenate_generate Coverage'!O52*'Dataset lengths'!$N$2+'Concatenate_generate Coverage'!P52*'Dataset lengths'!$O$2+'Concatenate_generate Coverage'!Q52*'Dataset lengths'!$P$2+'Concatenate_generate Coverage'!R52*'Dataset lengths'!$Q$2+'Concatenate_generate Coverage'!S52*'Dataset lengths'!$R$2)</f>
        <v>0.5692054712</v>
      </c>
      <c r="G53" s="68">
        <v>0.454530120926053</v>
      </c>
      <c r="H53" s="68">
        <v>0.710635059732409</v>
      </c>
      <c r="I53" s="68">
        <v>0.700899280037687</v>
      </c>
      <c r="J53" s="68">
        <v>0.790452382805593</v>
      </c>
      <c r="K53" s="68">
        <v>0.788419221046052</v>
      </c>
      <c r="L53" s="68">
        <v>0.789908839967653</v>
      </c>
      <c r="M53" s="68">
        <v>0.707883265615413</v>
      </c>
      <c r="N53" s="68">
        <v>0.641614022931929</v>
      </c>
      <c r="O53" s="68">
        <v>0.788275901160681</v>
      </c>
      <c r="P53" s="68">
        <v>0.669235325724195</v>
      </c>
      <c r="Q53" s="68">
        <v>0.67537776401587</v>
      </c>
      <c r="R53" s="68">
        <v>0.78091158817637</v>
      </c>
      <c r="S53" s="68">
        <v>0.491040242975424</v>
      </c>
      <c r="T53" s="68">
        <v>0.79670639801151</v>
      </c>
      <c r="U53" s="68">
        <v>0.568166152226645</v>
      </c>
      <c r="V53" s="68">
        <v>0.369578587090683</v>
      </c>
      <c r="W53" s="68">
        <v>0.544517110384287</v>
      </c>
    </row>
    <row r="54">
      <c r="A54" s="68" t="s">
        <v>149</v>
      </c>
      <c r="B54" s="68" t="s">
        <v>137</v>
      </c>
      <c r="C54" s="93">
        <f t="shared" si="17"/>
        <v>-0.01294554454</v>
      </c>
      <c r="D54" s="93">
        <f t="shared" si="19"/>
        <v>-0.01379296663</v>
      </c>
      <c r="E54" s="7">
        <f t="shared" si="3"/>
        <v>0.6170544555</v>
      </c>
      <c r="F54" s="7">
        <f>(G54*'Concatenate_generate Coverage'!C53*'Dataset lengths'!$B$2+H54*'Concatenate_generate Coverage'!D53*'Dataset lengths'!$C$2+I54*'Concatenate_generate Coverage'!E53*'Dataset lengths'!$D$2+L54*'Concatenate_generate Coverage'!H53*'Dataset lengths'!$G$2+M54*'Concatenate_generate Coverage'!I53*'Dataset lengths'!$H$2+R54*'Concatenate_generate Coverage'!N53*'Dataset lengths'!$M$2+S54*'Concatenate_generate Coverage'!O53*'Dataset lengths'!$N$2+T54*'Concatenate_generate Coverage'!P53*'Dataset lengths'!$O$2+U54*'Concatenate_generate Coverage'!Q53*'Dataset lengths'!$P$2+V54*'Concatenate_generate Coverage'!R53*'Dataset lengths'!$Q$2+W54*'Concatenate_generate Coverage'!S53*'Dataset lengths'!$R$2)/('Concatenate_generate Coverage'!C53*'Dataset lengths'!$B$2+'Concatenate_generate Coverage'!D53*'Dataset lengths'!$C$2+'Concatenate_generate Coverage'!E53*'Dataset lengths'!$D$2+'Concatenate_generate Coverage'!H53*'Dataset lengths'!$G$2+'Concatenate_generate Coverage'!I53*'Dataset lengths'!$H$2+'Concatenate_generate Coverage'!N53*'Dataset lengths'!$M$2+'Concatenate_generate Coverage'!O53*'Dataset lengths'!$N$2+'Concatenate_generate Coverage'!P53*'Dataset lengths'!$O$2+'Concatenate_generate Coverage'!Q53*'Dataset lengths'!$P$2+'Concatenate_generate Coverage'!R53*'Dataset lengths'!$Q$2+'Concatenate_generate Coverage'!S53*'Dataset lengths'!$R$2)</f>
        <v>0.5592070334</v>
      </c>
      <c r="G54" s="68">
        <v>0.44617362026756</v>
      </c>
      <c r="H54" s="68">
        <v>0.692190083360048</v>
      </c>
      <c r="I54" s="68">
        <v>0.680679946480083</v>
      </c>
      <c r="J54" s="68">
        <v>0.778048063119235</v>
      </c>
      <c r="K54" s="68">
        <v>0.776495090231002</v>
      </c>
      <c r="L54" s="68">
        <v>0.777553320771608</v>
      </c>
      <c r="M54" s="68">
        <v>0.693393249035079</v>
      </c>
      <c r="N54" s="68">
        <v>0.629615749928668</v>
      </c>
      <c r="O54" s="68">
        <v>0.775267295216386</v>
      </c>
      <c r="P54" s="68">
        <v>0.654191962321117</v>
      </c>
      <c r="Q54" s="68">
        <v>0.660044463670288</v>
      </c>
      <c r="R54" s="68">
        <v>0.763274364150781</v>
      </c>
      <c r="S54" s="68">
        <v>0.486372498883511</v>
      </c>
      <c r="T54" s="68">
        <v>0.78847228160748</v>
      </c>
      <c r="U54" s="68">
        <v>0.561751187774271</v>
      </c>
      <c r="V54" s="68">
        <v>0.365731267066471</v>
      </c>
      <c r="W54" s="68">
        <v>0.532007190664388</v>
      </c>
    </row>
    <row r="55">
      <c r="A55" s="68" t="s">
        <v>149</v>
      </c>
      <c r="B55" s="68" t="s">
        <v>138</v>
      </c>
      <c r="C55" s="93">
        <f t="shared" si="17"/>
        <v>0.01055921079</v>
      </c>
      <c r="D55" s="93">
        <f t="shared" si="19"/>
        <v>0.00744281941</v>
      </c>
      <c r="E55" s="7">
        <f t="shared" si="3"/>
        <v>0.6405592108</v>
      </c>
      <c r="F55" s="7">
        <f>(G55*'Concatenate_generate Coverage'!C54*'Dataset lengths'!$B$2+H55*'Concatenate_generate Coverage'!D54*'Dataset lengths'!$C$2+I55*'Concatenate_generate Coverage'!E54*'Dataset lengths'!$D$2+L55*'Concatenate_generate Coverage'!H54*'Dataset lengths'!$G$2+M55*'Concatenate_generate Coverage'!I54*'Dataset lengths'!$H$2+R55*'Concatenate_generate Coverage'!N54*'Dataset lengths'!$M$2+S55*'Concatenate_generate Coverage'!O54*'Dataset lengths'!$N$2+T55*'Concatenate_generate Coverage'!P54*'Dataset lengths'!$O$2+U55*'Concatenate_generate Coverage'!Q54*'Dataset lengths'!$P$2+V55*'Concatenate_generate Coverage'!R54*'Dataset lengths'!$Q$2+W55*'Concatenate_generate Coverage'!S54*'Dataset lengths'!$R$2)/('Concatenate_generate Coverage'!C54*'Dataset lengths'!$B$2+'Concatenate_generate Coverage'!D54*'Dataset lengths'!$C$2+'Concatenate_generate Coverage'!E54*'Dataset lengths'!$D$2+'Concatenate_generate Coverage'!H54*'Dataset lengths'!$G$2+'Concatenate_generate Coverage'!I54*'Dataset lengths'!$H$2+'Concatenate_generate Coverage'!N54*'Dataset lengths'!$M$2+'Concatenate_generate Coverage'!O54*'Dataset lengths'!$N$2+'Concatenate_generate Coverage'!P54*'Dataset lengths'!$O$2+'Concatenate_generate Coverage'!Q54*'Dataset lengths'!$P$2+'Concatenate_generate Coverage'!R54*'Dataset lengths'!$Q$2+'Concatenate_generate Coverage'!S54*'Dataset lengths'!$R$2)</f>
        <v>0.5804428194</v>
      </c>
      <c r="G55" s="68">
        <v>0.469771752095673</v>
      </c>
      <c r="H55" s="68">
        <v>0.729638459433368</v>
      </c>
      <c r="I55" s="68">
        <v>0.730028635115381</v>
      </c>
      <c r="J55" s="68">
        <v>0.807412075646865</v>
      </c>
      <c r="K55" s="68">
        <v>0.80543622880032</v>
      </c>
      <c r="L55" s="68">
        <v>0.806857824890108</v>
      </c>
      <c r="M55" s="68">
        <v>0.729351613943311</v>
      </c>
      <c r="N55" s="68">
        <v>0.665424970652932</v>
      </c>
      <c r="O55" s="68">
        <v>0.80517503856957</v>
      </c>
      <c r="P55" s="68">
        <v>0.696433673144348</v>
      </c>
      <c r="Q55" s="68">
        <v>0.696052930284322</v>
      </c>
      <c r="R55" s="68">
        <v>0.791161722089631</v>
      </c>
      <c r="S55" s="68">
        <v>0.486527352952911</v>
      </c>
      <c r="T55" s="68">
        <v>0.806053232848516</v>
      </c>
      <c r="U55" s="68">
        <v>0.571779869941608</v>
      </c>
      <c r="V55" s="68">
        <v>0.371327754010282</v>
      </c>
      <c r="W55" s="68">
        <v>0.553653101400808</v>
      </c>
    </row>
    <row r="56">
      <c r="A56" s="68" t="s">
        <v>149</v>
      </c>
      <c r="B56" s="68" t="s">
        <v>292</v>
      </c>
      <c r="C56" s="93">
        <f t="shared" si="17"/>
        <v>-0.0173610141</v>
      </c>
      <c r="D56" s="93">
        <f t="shared" si="19"/>
        <v>-0.01879749894</v>
      </c>
      <c r="E56" s="7">
        <f t="shared" si="3"/>
        <v>0.6126389859</v>
      </c>
      <c r="F56" s="7">
        <f>(G56*'Concatenate_generate Coverage'!C55*'Dataset lengths'!$B$2+H56*'Concatenate_generate Coverage'!D55*'Dataset lengths'!$C$2+I56*'Concatenate_generate Coverage'!E55*'Dataset lengths'!$D$2+L56*'Concatenate_generate Coverage'!H55*'Dataset lengths'!$G$2+M56*'Concatenate_generate Coverage'!I55*'Dataset lengths'!$H$2+R56*'Concatenate_generate Coverage'!N55*'Dataset lengths'!$M$2+S56*'Concatenate_generate Coverage'!O55*'Dataset lengths'!$N$2+T56*'Concatenate_generate Coverage'!P55*'Dataset lengths'!$O$2+U56*'Concatenate_generate Coverage'!Q55*'Dataset lengths'!$P$2+V56*'Concatenate_generate Coverage'!R55*'Dataset lengths'!$Q$2+W56*'Concatenate_generate Coverage'!S55*'Dataset lengths'!$R$2)/('Concatenate_generate Coverage'!C55*'Dataset lengths'!$B$2+'Concatenate_generate Coverage'!D55*'Dataset lengths'!$C$2+'Concatenate_generate Coverage'!E55*'Dataset lengths'!$D$2+'Concatenate_generate Coverage'!H55*'Dataset lengths'!$G$2+'Concatenate_generate Coverage'!I55*'Dataset lengths'!$H$2+'Concatenate_generate Coverage'!N55*'Dataset lengths'!$M$2+'Concatenate_generate Coverage'!O55*'Dataset lengths'!$N$2+'Concatenate_generate Coverage'!P55*'Dataset lengths'!$O$2+'Concatenate_generate Coverage'!Q55*'Dataset lengths'!$P$2+'Concatenate_generate Coverage'!R55*'Dataset lengths'!$Q$2+'Concatenate_generate Coverage'!S55*'Dataset lengths'!$R$2)</f>
        <v>0.5542025011</v>
      </c>
      <c r="G56" s="68">
        <v>0.442135541552526</v>
      </c>
      <c r="H56" s="68">
        <v>0.685081354387001</v>
      </c>
      <c r="I56" s="68">
        <v>0.671883612702347</v>
      </c>
      <c r="J56" s="68">
        <v>0.772738955496906</v>
      </c>
      <c r="K56" s="68">
        <v>0.771011966020499</v>
      </c>
      <c r="L56" s="68">
        <v>0.772048657704631</v>
      </c>
      <c r="M56" s="68">
        <v>0.68751517968784</v>
      </c>
      <c r="N56" s="68">
        <v>0.624498486492777</v>
      </c>
      <c r="O56" s="68">
        <v>0.768524137712949</v>
      </c>
      <c r="P56" s="68">
        <v>0.649428816964736</v>
      </c>
      <c r="Q56" s="68">
        <v>0.652751714110043</v>
      </c>
      <c r="R56" s="68">
        <v>0.76183191460222</v>
      </c>
      <c r="S56" s="68">
        <v>0.483739979703712</v>
      </c>
      <c r="T56" s="68">
        <v>0.788027194234289</v>
      </c>
      <c r="U56" s="68">
        <v>0.559655723906245</v>
      </c>
      <c r="V56" s="68">
        <v>0.363717328024499</v>
      </c>
      <c r="W56" s="68">
        <v>0.523392358423539</v>
      </c>
    </row>
    <row r="57">
      <c r="A57" s="68" t="s">
        <v>149</v>
      </c>
      <c r="B57" s="68" t="s">
        <v>293</v>
      </c>
      <c r="C57" s="93">
        <f t="shared" si="17"/>
        <v>0.002852541163</v>
      </c>
      <c r="D57" s="93">
        <f t="shared" si="19"/>
        <v>0.001797720505</v>
      </c>
      <c r="E57" s="7">
        <f t="shared" si="3"/>
        <v>0.6328525412</v>
      </c>
      <c r="F57" s="7">
        <f>(G57*'Concatenate_generate Coverage'!C56*'Dataset lengths'!$B$2+H57*'Concatenate_generate Coverage'!D56*'Dataset lengths'!$C$2+I57*'Concatenate_generate Coverage'!E56*'Dataset lengths'!$D$2+L57*'Concatenate_generate Coverage'!H56*'Dataset lengths'!$G$2+M57*'Concatenate_generate Coverage'!I56*'Dataset lengths'!$H$2+R57*'Concatenate_generate Coverage'!N56*'Dataset lengths'!$M$2+S57*'Concatenate_generate Coverage'!O56*'Dataset lengths'!$N$2+T57*'Concatenate_generate Coverage'!P56*'Dataset lengths'!$O$2+U57*'Concatenate_generate Coverage'!Q56*'Dataset lengths'!$P$2+V57*'Concatenate_generate Coverage'!R56*'Dataset lengths'!$Q$2+W57*'Concatenate_generate Coverage'!S56*'Dataset lengths'!$R$2)/('Concatenate_generate Coverage'!C56*'Dataset lengths'!$B$2+'Concatenate_generate Coverage'!D56*'Dataset lengths'!$C$2+'Concatenate_generate Coverage'!E56*'Dataset lengths'!$D$2+'Concatenate_generate Coverage'!H56*'Dataset lengths'!$G$2+'Concatenate_generate Coverage'!I56*'Dataset lengths'!$H$2+'Concatenate_generate Coverage'!N56*'Dataset lengths'!$M$2+'Concatenate_generate Coverage'!O56*'Dataset lengths'!$N$2+'Concatenate_generate Coverage'!P56*'Dataset lengths'!$O$2+'Concatenate_generate Coverage'!Q56*'Dataset lengths'!$P$2+'Concatenate_generate Coverage'!R56*'Dataset lengths'!$Q$2+'Concatenate_generate Coverage'!S56*'Dataset lengths'!$R$2)</f>
        <v>0.5747977205</v>
      </c>
      <c r="G57" s="68">
        <v>0.477514004810655</v>
      </c>
      <c r="H57" s="68">
        <v>0.719578209339898</v>
      </c>
      <c r="I57" s="68">
        <v>0.739976495854154</v>
      </c>
      <c r="J57" s="68">
        <v>0.809224473945222</v>
      </c>
      <c r="K57" s="68">
        <v>0.807539980896686</v>
      </c>
      <c r="L57" s="68">
        <v>0.808511137172972</v>
      </c>
      <c r="M57" s="68">
        <v>0.73783179159065</v>
      </c>
      <c r="N57" s="68">
        <v>0.675560511772437</v>
      </c>
      <c r="O57" s="68">
        <v>0.806813308087477</v>
      </c>
      <c r="P57" s="68">
        <v>0.716370862641689</v>
      </c>
      <c r="Q57" s="68">
        <v>0.704529260920991</v>
      </c>
      <c r="R57" s="68">
        <v>0.755275325745123</v>
      </c>
      <c r="S57" s="68">
        <v>0.450520765179708</v>
      </c>
      <c r="T57" s="68">
        <v>0.792478067966197</v>
      </c>
      <c r="U57" s="68">
        <v>0.581805816516427</v>
      </c>
      <c r="V57" s="68">
        <v>0.355734678697907</v>
      </c>
      <c r="W57" s="68">
        <v>0.542151659918881</v>
      </c>
    </row>
    <row r="58">
      <c r="A58" s="68" t="s">
        <v>150</v>
      </c>
      <c r="B58" s="68" t="s">
        <v>136</v>
      </c>
      <c r="C58" s="93">
        <f t="shared" ref="C58:C67" si="20">E58-0.616</f>
        <v>0.01706568924</v>
      </c>
      <c r="D58" s="93">
        <f t="shared" ref="D58:D67" si="21">F58-0.555</f>
        <v>0.01043042633</v>
      </c>
      <c r="E58" s="7">
        <f t="shared" si="3"/>
        <v>0.6330656892</v>
      </c>
      <c r="F58" s="7">
        <f>(G58*'Concatenate_generate Coverage'!C57*'Dataset lengths'!$B$2+H58*'Concatenate_generate Coverage'!D57*'Dataset lengths'!$C$2+I58*'Concatenate_generate Coverage'!E57*'Dataset lengths'!$D$2+L58*'Concatenate_generate Coverage'!H57*'Dataset lengths'!$G$2+M58*'Concatenate_generate Coverage'!I57*'Dataset lengths'!$H$2+R58*'Concatenate_generate Coverage'!N57*'Dataset lengths'!$M$2+S58*'Concatenate_generate Coverage'!O57*'Dataset lengths'!$N$2+T58*'Concatenate_generate Coverage'!P57*'Dataset lengths'!$O$2+U58*'Concatenate_generate Coverage'!Q57*'Dataset lengths'!$P$2+V58*'Concatenate_generate Coverage'!R57*'Dataset lengths'!$Q$2+W58*'Concatenate_generate Coverage'!S57*'Dataset lengths'!$R$2)/('Concatenate_generate Coverage'!C57*'Dataset lengths'!$B$2+'Concatenate_generate Coverage'!D57*'Dataset lengths'!$C$2+'Concatenate_generate Coverage'!E57*'Dataset lengths'!$D$2+'Concatenate_generate Coverage'!H57*'Dataset lengths'!$G$2+'Concatenate_generate Coverage'!I57*'Dataset lengths'!$H$2+'Concatenate_generate Coverage'!N57*'Dataset lengths'!$M$2+'Concatenate_generate Coverage'!O57*'Dataset lengths'!$N$2+'Concatenate_generate Coverage'!P57*'Dataset lengths'!$O$2+'Concatenate_generate Coverage'!Q57*'Dataset lengths'!$P$2+'Concatenate_generate Coverage'!R57*'Dataset lengths'!$Q$2+'Concatenate_generate Coverage'!S57*'Dataset lengths'!$R$2)</f>
        <v>0.5654304263</v>
      </c>
      <c r="G58" s="68">
        <v>0.434250129214553</v>
      </c>
      <c r="H58" s="68">
        <v>0.743666053447738</v>
      </c>
      <c r="I58" s="68">
        <v>0.71897358877708</v>
      </c>
      <c r="J58" s="68">
        <v>0.797903766044305</v>
      </c>
      <c r="K58" s="68">
        <v>0.796888271056102</v>
      </c>
      <c r="L58" s="68">
        <v>0.797602379063177</v>
      </c>
      <c r="M58" s="68">
        <v>0.752940552312799</v>
      </c>
      <c r="N58" s="68">
        <v>0.700496672533528</v>
      </c>
      <c r="O58" s="68">
        <v>0.7945140929283</v>
      </c>
      <c r="P58" s="68">
        <v>0.725020922253014</v>
      </c>
      <c r="Q58" s="68">
        <v>0.713266609437632</v>
      </c>
      <c r="R58" s="68">
        <v>0.779250585665906</v>
      </c>
      <c r="S58" s="68">
        <v>0.495539055355264</v>
      </c>
      <c r="T58" s="68">
        <v>0.772671679859207</v>
      </c>
      <c r="U58" s="68">
        <v>0.5848259106552</v>
      </c>
      <c r="V58" s="68">
        <v>0.352817549061745</v>
      </c>
      <c r="W58" s="68">
        <v>0.531185098191603</v>
      </c>
    </row>
    <row r="59">
      <c r="A59" s="68" t="s">
        <v>150</v>
      </c>
      <c r="B59" s="68" t="s">
        <v>137</v>
      </c>
      <c r="C59" s="93">
        <f t="shared" si="20"/>
        <v>0.00992885385</v>
      </c>
      <c r="D59" s="93">
        <f t="shared" si="21"/>
        <v>0.00821751734</v>
      </c>
      <c r="E59" s="7">
        <f t="shared" si="3"/>
        <v>0.6259288539</v>
      </c>
      <c r="F59" s="7">
        <f>(G59*'Concatenate_generate Coverage'!C58*'Dataset lengths'!$B$2+H59*'Concatenate_generate Coverage'!D58*'Dataset lengths'!$C$2+I59*'Concatenate_generate Coverage'!E58*'Dataset lengths'!$D$2+L59*'Concatenate_generate Coverage'!H58*'Dataset lengths'!$G$2+M59*'Concatenate_generate Coverage'!I58*'Dataset lengths'!$H$2+R59*'Concatenate_generate Coverage'!N58*'Dataset lengths'!$M$2+S59*'Concatenate_generate Coverage'!O58*'Dataset lengths'!$N$2+T59*'Concatenate_generate Coverage'!P58*'Dataset lengths'!$O$2+U59*'Concatenate_generate Coverage'!Q58*'Dataset lengths'!$P$2+V59*'Concatenate_generate Coverage'!R58*'Dataset lengths'!$Q$2+W59*'Concatenate_generate Coverage'!S58*'Dataset lengths'!$R$2)/('Concatenate_generate Coverage'!C58*'Dataset lengths'!$B$2+'Concatenate_generate Coverage'!D58*'Dataset lengths'!$C$2+'Concatenate_generate Coverage'!E58*'Dataset lengths'!$D$2+'Concatenate_generate Coverage'!H58*'Dataset lengths'!$G$2+'Concatenate_generate Coverage'!I58*'Dataset lengths'!$H$2+'Concatenate_generate Coverage'!N58*'Dataset lengths'!$M$2+'Concatenate_generate Coverage'!O58*'Dataset lengths'!$N$2+'Concatenate_generate Coverage'!P58*'Dataset lengths'!$O$2+'Concatenate_generate Coverage'!Q58*'Dataset lengths'!$P$2+'Concatenate_generate Coverage'!R58*'Dataset lengths'!$Q$2+'Concatenate_generate Coverage'!S58*'Dataset lengths'!$R$2)</f>
        <v>0.5632175173</v>
      </c>
      <c r="G59" s="68">
        <v>0.44143647387947</v>
      </c>
      <c r="H59" s="68">
        <v>0.722173354845162</v>
      </c>
      <c r="I59" s="68">
        <v>0.699849317966698</v>
      </c>
      <c r="J59" s="68">
        <v>0.788728312899942</v>
      </c>
      <c r="K59" s="68">
        <v>0.787737836826316</v>
      </c>
      <c r="L59" s="68">
        <v>0.788438348123782</v>
      </c>
      <c r="M59" s="68">
        <v>0.724896956218611</v>
      </c>
      <c r="N59" s="68">
        <v>0.671066033694622</v>
      </c>
      <c r="O59" s="68">
        <v>0.784881728061409</v>
      </c>
      <c r="P59" s="68">
        <v>0.68997335358958</v>
      </c>
      <c r="Q59" s="68">
        <v>0.686058495656094</v>
      </c>
      <c r="R59" s="68">
        <v>0.78495481797158</v>
      </c>
      <c r="S59" s="68">
        <v>0.485962236154192</v>
      </c>
      <c r="T59" s="68">
        <v>0.774897116725161</v>
      </c>
      <c r="U59" s="68">
        <v>0.572047958008274</v>
      </c>
      <c r="V59" s="68">
        <v>0.363289956975597</v>
      </c>
      <c r="W59" s="68">
        <v>0.5272708554846</v>
      </c>
    </row>
    <row r="60">
      <c r="A60" s="68" t="s">
        <v>150</v>
      </c>
      <c r="B60" s="68" t="s">
        <v>138</v>
      </c>
      <c r="C60" s="93">
        <f t="shared" si="20"/>
        <v>0.00759791342</v>
      </c>
      <c r="D60" s="93">
        <f t="shared" si="21"/>
        <v>0.001060730423</v>
      </c>
      <c r="E60" s="7">
        <f t="shared" si="3"/>
        <v>0.6235979134</v>
      </c>
      <c r="F60" s="7">
        <f>(G60*'Concatenate_generate Coverage'!C59*'Dataset lengths'!$B$2+H60*'Concatenate_generate Coverage'!D59*'Dataset lengths'!$C$2+I60*'Concatenate_generate Coverage'!E59*'Dataset lengths'!$D$2+L60*'Concatenate_generate Coverage'!H59*'Dataset lengths'!$G$2+M60*'Concatenate_generate Coverage'!I59*'Dataset lengths'!$H$2+R60*'Concatenate_generate Coverage'!N59*'Dataset lengths'!$M$2+S60*'Concatenate_generate Coverage'!O59*'Dataset lengths'!$N$2+T60*'Concatenate_generate Coverage'!P59*'Dataset lengths'!$O$2+U60*'Concatenate_generate Coverage'!Q59*'Dataset lengths'!$P$2+V60*'Concatenate_generate Coverage'!R59*'Dataset lengths'!$Q$2+W60*'Concatenate_generate Coverage'!S59*'Dataset lengths'!$R$2)/('Concatenate_generate Coverage'!C59*'Dataset lengths'!$B$2+'Concatenate_generate Coverage'!D59*'Dataset lengths'!$C$2+'Concatenate_generate Coverage'!E59*'Dataset lengths'!$D$2+'Concatenate_generate Coverage'!H59*'Dataset lengths'!$G$2+'Concatenate_generate Coverage'!I59*'Dataset lengths'!$H$2+'Concatenate_generate Coverage'!N59*'Dataset lengths'!$M$2+'Concatenate_generate Coverage'!O59*'Dataset lengths'!$N$2+'Concatenate_generate Coverage'!P59*'Dataset lengths'!$O$2+'Concatenate_generate Coverage'!Q59*'Dataset lengths'!$P$2+'Concatenate_generate Coverage'!R59*'Dataset lengths'!$Q$2+'Concatenate_generate Coverage'!S59*'Dataset lengths'!$R$2)</f>
        <v>0.5560607304</v>
      </c>
      <c r="G60" s="68">
        <v>0.423311808427381</v>
      </c>
      <c r="H60" s="68">
        <v>0.745941628511773</v>
      </c>
      <c r="I60" s="68">
        <v>0.720357125660962</v>
      </c>
      <c r="J60" s="68">
        <v>0.795164097425659</v>
      </c>
      <c r="K60" s="68">
        <v>0.795368017255951</v>
      </c>
      <c r="L60" s="68">
        <v>0.795169328327503</v>
      </c>
      <c r="M60" s="68">
        <v>0.752930048940021</v>
      </c>
      <c r="N60" s="68">
        <v>0.699053130312823</v>
      </c>
      <c r="O60" s="68">
        <v>0.783373286381829</v>
      </c>
      <c r="P60" s="68">
        <v>0.734801872865239</v>
      </c>
      <c r="Q60" s="68">
        <v>0.714984227096067</v>
      </c>
      <c r="R60" s="68">
        <v>0.744369532946153</v>
      </c>
      <c r="S60" s="68">
        <v>0.484164320075704</v>
      </c>
      <c r="T60" s="68">
        <v>0.744186087974997</v>
      </c>
      <c r="U60" s="68">
        <v>0.592611406958593</v>
      </c>
      <c r="V60" s="68">
        <v>0.332441482927332</v>
      </c>
      <c r="W60" s="68">
        <v>0.524094276872383</v>
      </c>
    </row>
    <row r="61">
      <c r="A61" s="68" t="s">
        <v>150</v>
      </c>
      <c r="B61" s="68" t="s">
        <v>292</v>
      </c>
      <c r="C61" s="93">
        <f t="shared" si="20"/>
        <v>-0.003552124769</v>
      </c>
      <c r="D61" s="93">
        <f t="shared" si="21"/>
        <v>-0.001832512167</v>
      </c>
      <c r="E61" s="7">
        <f t="shared" si="3"/>
        <v>0.6124478752</v>
      </c>
      <c r="F61" s="7">
        <f>(G61*'Concatenate_generate Coverage'!C60*'Dataset lengths'!$B$2+H61*'Concatenate_generate Coverage'!D60*'Dataset lengths'!$C$2+I61*'Concatenate_generate Coverage'!E60*'Dataset lengths'!$D$2+L61*'Concatenate_generate Coverage'!H60*'Dataset lengths'!$G$2+M61*'Concatenate_generate Coverage'!I60*'Dataset lengths'!$H$2+R61*'Concatenate_generate Coverage'!N60*'Dataset lengths'!$M$2+S61*'Concatenate_generate Coverage'!O60*'Dataset lengths'!$N$2+T61*'Concatenate_generate Coverage'!P60*'Dataset lengths'!$O$2+U61*'Concatenate_generate Coverage'!Q60*'Dataset lengths'!$P$2+V61*'Concatenate_generate Coverage'!R60*'Dataset lengths'!$Q$2+W61*'Concatenate_generate Coverage'!S60*'Dataset lengths'!$R$2)/('Concatenate_generate Coverage'!C60*'Dataset lengths'!$B$2+'Concatenate_generate Coverage'!D60*'Dataset lengths'!$C$2+'Concatenate_generate Coverage'!E60*'Dataset lengths'!$D$2+'Concatenate_generate Coverage'!H60*'Dataset lengths'!$G$2+'Concatenate_generate Coverage'!I60*'Dataset lengths'!$H$2+'Concatenate_generate Coverage'!N60*'Dataset lengths'!$M$2+'Concatenate_generate Coverage'!O60*'Dataset lengths'!$N$2+'Concatenate_generate Coverage'!P60*'Dataset lengths'!$O$2+'Concatenate_generate Coverage'!Q60*'Dataset lengths'!$P$2+'Concatenate_generate Coverage'!R60*'Dataset lengths'!$Q$2+'Concatenate_generate Coverage'!S60*'Dataset lengths'!$R$2)</f>
        <v>0.5531674878</v>
      </c>
      <c r="G61" s="68">
        <v>0.44186892571186</v>
      </c>
      <c r="H61" s="68">
        <v>0.68761329652462</v>
      </c>
      <c r="I61" s="68">
        <v>0.674153584067429</v>
      </c>
      <c r="J61" s="68">
        <v>0.773285275488448</v>
      </c>
      <c r="K61" s="68">
        <v>0.772245716383326</v>
      </c>
      <c r="L61" s="68">
        <v>0.772797126960343</v>
      </c>
      <c r="M61" s="68">
        <v>0.690627724623449</v>
      </c>
      <c r="N61" s="68">
        <v>0.629187561560864</v>
      </c>
      <c r="O61" s="68">
        <v>0.769752122570505</v>
      </c>
      <c r="P61" s="68">
        <v>0.653704422645174</v>
      </c>
      <c r="Q61" s="68">
        <v>0.654347073393664</v>
      </c>
      <c r="R61" s="68">
        <v>0.763492917112684</v>
      </c>
      <c r="S61" s="68">
        <v>0.478135066828158</v>
      </c>
      <c r="T61" s="68">
        <v>0.78847228160748</v>
      </c>
      <c r="U61" s="68">
        <v>0.560243876297401</v>
      </c>
      <c r="V61" s="68">
        <v>0.363783865680155</v>
      </c>
      <c r="W61" s="68">
        <v>0.515737962128964</v>
      </c>
    </row>
    <row r="62">
      <c r="A62" s="68" t="s">
        <v>150</v>
      </c>
      <c r="B62" s="68" t="s">
        <v>293</v>
      </c>
      <c r="C62" s="93">
        <f t="shared" si="20"/>
        <v>-0.005195043014</v>
      </c>
      <c r="D62" s="93">
        <f t="shared" si="21"/>
        <v>-0.008932935551</v>
      </c>
      <c r="E62" s="7">
        <f t="shared" si="3"/>
        <v>0.610804957</v>
      </c>
      <c r="F62" s="7">
        <f>(G62*'Concatenate_generate Coverage'!C61*'Dataset lengths'!$B$2+H62*'Concatenate_generate Coverage'!D61*'Dataset lengths'!$C$2+I62*'Concatenate_generate Coverage'!E61*'Dataset lengths'!$D$2+L62*'Concatenate_generate Coverage'!H61*'Dataset lengths'!$G$2+M62*'Concatenate_generate Coverage'!I61*'Dataset lengths'!$H$2+R62*'Concatenate_generate Coverage'!N61*'Dataset lengths'!$M$2+S62*'Concatenate_generate Coverage'!O61*'Dataset lengths'!$N$2+T62*'Concatenate_generate Coverage'!P61*'Dataset lengths'!$O$2+U62*'Concatenate_generate Coverage'!Q61*'Dataset lengths'!$P$2+V62*'Concatenate_generate Coverage'!R61*'Dataset lengths'!$Q$2+W62*'Concatenate_generate Coverage'!S61*'Dataset lengths'!$R$2)/('Concatenate_generate Coverage'!C61*'Dataset lengths'!$B$2+'Concatenate_generate Coverage'!D61*'Dataset lengths'!$C$2+'Concatenate_generate Coverage'!E61*'Dataset lengths'!$D$2+'Concatenate_generate Coverage'!H61*'Dataset lengths'!$G$2+'Concatenate_generate Coverage'!I61*'Dataset lengths'!$H$2+'Concatenate_generate Coverage'!N61*'Dataset lengths'!$M$2+'Concatenate_generate Coverage'!O61*'Dataset lengths'!$N$2+'Concatenate_generate Coverage'!P61*'Dataset lengths'!$O$2+'Concatenate_generate Coverage'!Q61*'Dataset lengths'!$P$2+'Concatenate_generate Coverage'!R61*'Dataset lengths'!$Q$2+'Concatenate_generate Coverage'!S61*'Dataset lengths'!$R$2)</f>
        <v>0.5460670644</v>
      </c>
      <c r="G62" s="68">
        <v>0.413140542292454</v>
      </c>
      <c r="H62" s="68">
        <v>0.74321931478486</v>
      </c>
      <c r="I62" s="68">
        <v>0.715046399936926</v>
      </c>
      <c r="J62" s="68">
        <v>0.789531384359354</v>
      </c>
      <c r="K62" s="68">
        <v>0.79033553201227</v>
      </c>
      <c r="L62" s="68">
        <v>0.789912011122596</v>
      </c>
      <c r="M62" s="68">
        <v>0.743158092848461</v>
      </c>
      <c r="N62" s="68">
        <v>0.686616545398911</v>
      </c>
      <c r="O62" s="68">
        <v>0.771344486112429</v>
      </c>
      <c r="P62" s="68">
        <v>0.72871349079521</v>
      </c>
      <c r="Q62" s="68">
        <v>0.709410595297015</v>
      </c>
      <c r="R62" s="68">
        <v>0.714427777165413</v>
      </c>
      <c r="S62" s="68">
        <v>0.473191803158222</v>
      </c>
      <c r="T62" s="68">
        <v>0.712362340791855</v>
      </c>
      <c r="U62" s="68">
        <v>0.582172385913706</v>
      </c>
      <c r="V62" s="68">
        <v>0.316404814519526</v>
      </c>
      <c r="W62" s="68">
        <v>0.515819044308663</v>
      </c>
    </row>
    <row r="63">
      <c r="A63" s="68" t="s">
        <v>151</v>
      </c>
      <c r="B63" s="68" t="s">
        <v>136</v>
      </c>
      <c r="C63" s="93">
        <f t="shared" si="20"/>
        <v>-0.00416990131</v>
      </c>
      <c r="D63" s="93">
        <f t="shared" si="21"/>
        <v>-0.01366057818</v>
      </c>
      <c r="E63" s="7">
        <f t="shared" si="3"/>
        <v>0.6118300987</v>
      </c>
      <c r="F63" s="7">
        <f>(G63*'Concatenate_generate Coverage'!C62*'Dataset lengths'!$B$2+H63*'Concatenate_generate Coverage'!D62*'Dataset lengths'!$C$2+I63*'Concatenate_generate Coverage'!E62*'Dataset lengths'!$D$2+L63*'Concatenate_generate Coverage'!H62*'Dataset lengths'!$G$2+M63*'Concatenate_generate Coverage'!I62*'Dataset lengths'!$H$2+R63*'Concatenate_generate Coverage'!N62*'Dataset lengths'!$M$2+S63*'Concatenate_generate Coverage'!O62*'Dataset lengths'!$N$2+T63*'Concatenate_generate Coverage'!P62*'Dataset lengths'!$O$2+U63*'Concatenate_generate Coverage'!Q62*'Dataset lengths'!$P$2+V63*'Concatenate_generate Coverage'!R62*'Dataset lengths'!$Q$2+W63*'Concatenate_generate Coverage'!S62*'Dataset lengths'!$R$2)/('Concatenate_generate Coverage'!C62*'Dataset lengths'!$B$2+'Concatenate_generate Coverage'!D62*'Dataset lengths'!$C$2+'Concatenate_generate Coverage'!E62*'Dataset lengths'!$D$2+'Concatenate_generate Coverage'!H62*'Dataset lengths'!$G$2+'Concatenate_generate Coverage'!I62*'Dataset lengths'!$H$2+'Concatenate_generate Coverage'!N62*'Dataset lengths'!$M$2+'Concatenate_generate Coverage'!O62*'Dataset lengths'!$N$2+'Concatenate_generate Coverage'!P62*'Dataset lengths'!$O$2+'Concatenate_generate Coverage'!Q62*'Dataset lengths'!$P$2+'Concatenate_generate Coverage'!R62*'Dataset lengths'!$Q$2+'Concatenate_generate Coverage'!S62*'Dataset lengths'!$R$2)</f>
        <v>0.5413394218</v>
      </c>
      <c r="G63" s="68">
        <v>0.435994699052742</v>
      </c>
      <c r="H63" s="68">
        <v>0.688240761282935</v>
      </c>
      <c r="I63" s="68">
        <v>0.699594345319292</v>
      </c>
      <c r="J63" s="68">
        <v>0.784537611709766</v>
      </c>
      <c r="K63" s="68">
        <v>0.781178741709578</v>
      </c>
      <c r="L63" s="68">
        <v>0.783685628000887</v>
      </c>
      <c r="M63" s="68">
        <v>0.772296495045428</v>
      </c>
      <c r="N63" s="68">
        <v>0.709103933629242</v>
      </c>
      <c r="O63" s="68">
        <v>0.80741438946051</v>
      </c>
      <c r="P63" s="68">
        <v>0.767460329577143</v>
      </c>
      <c r="Q63" s="68">
        <v>0.683809841621165</v>
      </c>
      <c r="R63" s="68">
        <v>0.795991742547692</v>
      </c>
      <c r="S63" s="68">
        <v>0.37581473769919</v>
      </c>
      <c r="T63" s="68">
        <v>0.837654436345062</v>
      </c>
      <c r="U63" s="68">
        <v>0.521579011662066</v>
      </c>
      <c r="V63" s="68">
        <v>0.313678277624343</v>
      </c>
      <c r="W63" s="68">
        <v>0.505600951012075</v>
      </c>
    </row>
    <row r="64">
      <c r="A64" s="68" t="s">
        <v>151</v>
      </c>
      <c r="B64" s="68" t="s">
        <v>137</v>
      </c>
      <c r="C64" s="93">
        <f t="shared" si="20"/>
        <v>0.0116081082</v>
      </c>
      <c r="D64" s="93">
        <f t="shared" si="21"/>
        <v>0.004859424071</v>
      </c>
      <c r="E64" s="7">
        <f t="shared" si="3"/>
        <v>0.6276081082</v>
      </c>
      <c r="F64" s="7">
        <f>(G64*'Concatenate_generate Coverage'!C63*'Dataset lengths'!$B$2+H64*'Concatenate_generate Coverage'!D63*'Dataset lengths'!$C$2+I64*'Concatenate_generate Coverage'!E63*'Dataset lengths'!$D$2+L64*'Concatenate_generate Coverage'!H63*'Dataset lengths'!$G$2+M64*'Concatenate_generate Coverage'!I63*'Dataset lengths'!$H$2+R64*'Concatenate_generate Coverage'!N63*'Dataset lengths'!$M$2+S64*'Concatenate_generate Coverage'!O63*'Dataset lengths'!$N$2+T64*'Concatenate_generate Coverage'!P63*'Dataset lengths'!$O$2+U64*'Concatenate_generate Coverage'!Q63*'Dataset lengths'!$P$2+V64*'Concatenate_generate Coverage'!R63*'Dataset lengths'!$Q$2+W64*'Concatenate_generate Coverage'!S63*'Dataset lengths'!$R$2)/('Concatenate_generate Coverage'!C63*'Dataset lengths'!$B$2+'Concatenate_generate Coverage'!D63*'Dataset lengths'!$C$2+'Concatenate_generate Coverage'!E63*'Dataset lengths'!$D$2+'Concatenate_generate Coverage'!H63*'Dataset lengths'!$G$2+'Concatenate_generate Coverage'!I63*'Dataset lengths'!$H$2+'Concatenate_generate Coverage'!N63*'Dataset lengths'!$M$2+'Concatenate_generate Coverage'!O63*'Dataset lengths'!$N$2+'Concatenate_generate Coverage'!P63*'Dataset lengths'!$O$2+'Concatenate_generate Coverage'!Q63*'Dataset lengths'!$P$2+'Concatenate_generate Coverage'!R63*'Dataset lengths'!$Q$2+'Concatenate_generate Coverage'!S63*'Dataset lengths'!$R$2)</f>
        <v>0.5598594241</v>
      </c>
      <c r="G64" s="68">
        <v>0.448839742565352</v>
      </c>
      <c r="H64" s="68">
        <v>0.71137801658823</v>
      </c>
      <c r="I64" s="68">
        <v>0.712237027102425</v>
      </c>
      <c r="J64" s="68">
        <v>0.795762816824253</v>
      </c>
      <c r="K64" s="68">
        <v>0.796924288802565</v>
      </c>
      <c r="L64" s="68">
        <v>0.79635253900772</v>
      </c>
      <c r="M64" s="68">
        <v>0.772551031325989</v>
      </c>
      <c r="N64" s="68">
        <v>0.711517836179086</v>
      </c>
      <c r="O64" s="68">
        <v>0.815993068722408</v>
      </c>
      <c r="P64" s="68">
        <v>0.753214453753959</v>
      </c>
      <c r="Q64" s="68">
        <v>0.697652789876218</v>
      </c>
      <c r="R64" s="68">
        <v>0.806853824754281</v>
      </c>
      <c r="S64" s="68">
        <v>0.423373036831267</v>
      </c>
      <c r="T64" s="68">
        <v>0.832313387866773</v>
      </c>
      <c r="U64" s="68">
        <v>0.53439526260423</v>
      </c>
      <c r="V64" s="68">
        <v>0.340557640892151</v>
      </c>
      <c r="W64" s="68">
        <v>0.524837680651359</v>
      </c>
    </row>
    <row r="65">
      <c r="A65" s="68" t="s">
        <v>151</v>
      </c>
      <c r="B65" s="68" t="s">
        <v>138</v>
      </c>
      <c r="C65" s="93">
        <f t="shared" si="20"/>
        <v>-0.01358649051</v>
      </c>
      <c r="D65" s="93">
        <f t="shared" si="21"/>
        <v>-0.02349526689</v>
      </c>
      <c r="E65" s="7">
        <f t="shared" si="3"/>
        <v>0.6024135095</v>
      </c>
      <c r="F65" s="7">
        <f>(G65*'Concatenate_generate Coverage'!C64*'Dataset lengths'!$B$2+H65*'Concatenate_generate Coverage'!D64*'Dataset lengths'!$C$2+I65*'Concatenate_generate Coverage'!E64*'Dataset lengths'!$D$2+L65*'Concatenate_generate Coverage'!H64*'Dataset lengths'!$G$2+M65*'Concatenate_generate Coverage'!I64*'Dataset lengths'!$H$2+R65*'Concatenate_generate Coverage'!N64*'Dataset lengths'!$M$2+S65*'Concatenate_generate Coverage'!O64*'Dataset lengths'!$N$2+T65*'Concatenate_generate Coverage'!P64*'Dataset lengths'!$O$2+U65*'Concatenate_generate Coverage'!Q64*'Dataset lengths'!$P$2+V65*'Concatenate_generate Coverage'!R64*'Dataset lengths'!$Q$2+W65*'Concatenate_generate Coverage'!S64*'Dataset lengths'!$R$2)/('Concatenate_generate Coverage'!C64*'Dataset lengths'!$B$2+'Concatenate_generate Coverage'!D64*'Dataset lengths'!$C$2+'Concatenate_generate Coverage'!E64*'Dataset lengths'!$D$2+'Concatenate_generate Coverage'!H64*'Dataset lengths'!$G$2+'Concatenate_generate Coverage'!I64*'Dataset lengths'!$H$2+'Concatenate_generate Coverage'!N64*'Dataset lengths'!$M$2+'Concatenate_generate Coverage'!O64*'Dataset lengths'!$N$2+'Concatenate_generate Coverage'!P64*'Dataset lengths'!$O$2+'Concatenate_generate Coverage'!Q64*'Dataset lengths'!$P$2+'Concatenate_generate Coverage'!R64*'Dataset lengths'!$Q$2+'Concatenate_generate Coverage'!S64*'Dataset lengths'!$R$2)</f>
        <v>0.5315047331</v>
      </c>
      <c r="G65" s="68">
        <v>0.429637474165003</v>
      </c>
      <c r="H65" s="68">
        <v>0.675281278798901</v>
      </c>
      <c r="I65" s="68">
        <v>0.690833633875382</v>
      </c>
      <c r="J65" s="68">
        <v>0.777287927739213</v>
      </c>
      <c r="K65" s="68">
        <v>0.771715761549233</v>
      </c>
      <c r="L65" s="68">
        <v>0.775793183513138</v>
      </c>
      <c r="M65" s="68">
        <v>0.76793609486085</v>
      </c>
      <c r="N65" s="68">
        <v>0.703135917648214</v>
      </c>
      <c r="O65" s="68">
        <v>0.800629629666339</v>
      </c>
      <c r="P65" s="68">
        <v>0.768229335457755</v>
      </c>
      <c r="Q65" s="68">
        <v>0.676403834302656</v>
      </c>
      <c r="R65" s="68">
        <v>0.789850404318212</v>
      </c>
      <c r="S65" s="68">
        <v>0.349590100491718</v>
      </c>
      <c r="T65" s="68">
        <v>0.834761368419322</v>
      </c>
      <c r="U65" s="68">
        <v>0.516219985921255</v>
      </c>
      <c r="V65" s="68">
        <v>0.301228937570821</v>
      </c>
      <c r="W65" s="68">
        <v>0.495416142465867</v>
      </c>
    </row>
    <row r="66">
      <c r="A66" s="68" t="s">
        <v>151</v>
      </c>
      <c r="B66" s="68" t="s">
        <v>292</v>
      </c>
      <c r="C66" s="93">
        <f t="shared" si="20"/>
        <v>0.003271834187</v>
      </c>
      <c r="D66" s="93">
        <f t="shared" si="21"/>
        <v>0.0040555467</v>
      </c>
      <c r="E66" s="7">
        <f t="shared" si="3"/>
        <v>0.6192718342</v>
      </c>
      <c r="F66" s="7">
        <f>(G66*'Concatenate_generate Coverage'!C65*'Dataset lengths'!$B$2+H66*'Concatenate_generate Coverage'!D65*'Dataset lengths'!$C$2+I66*'Concatenate_generate Coverage'!E65*'Dataset lengths'!$D$2+L66*'Concatenate_generate Coverage'!H65*'Dataset lengths'!$G$2+M66*'Concatenate_generate Coverage'!I65*'Dataset lengths'!$H$2+R66*'Concatenate_generate Coverage'!N65*'Dataset lengths'!$M$2+S66*'Concatenate_generate Coverage'!O65*'Dataset lengths'!$N$2+T66*'Concatenate_generate Coverage'!P65*'Dataset lengths'!$O$2+U66*'Concatenate_generate Coverage'!Q65*'Dataset lengths'!$P$2+V66*'Concatenate_generate Coverage'!R65*'Dataset lengths'!$Q$2+W66*'Concatenate_generate Coverage'!S65*'Dataset lengths'!$R$2)/('Concatenate_generate Coverage'!C65*'Dataset lengths'!$B$2+'Concatenate_generate Coverage'!D65*'Dataset lengths'!$C$2+'Concatenate_generate Coverage'!E65*'Dataset lengths'!$D$2+'Concatenate_generate Coverage'!H65*'Dataset lengths'!$G$2+'Concatenate_generate Coverage'!I65*'Dataset lengths'!$H$2+'Concatenate_generate Coverage'!N65*'Dataset lengths'!$M$2+'Concatenate_generate Coverage'!O65*'Dataset lengths'!$N$2+'Concatenate_generate Coverage'!P65*'Dataset lengths'!$O$2+'Concatenate_generate Coverage'!Q65*'Dataset lengths'!$P$2+'Concatenate_generate Coverage'!R65*'Dataset lengths'!$Q$2+'Concatenate_generate Coverage'!S65*'Dataset lengths'!$R$2)</f>
        <v>0.5590555467</v>
      </c>
      <c r="G66" s="68">
        <v>0.446144715119198</v>
      </c>
      <c r="H66" s="68">
        <v>0.698738866031782</v>
      </c>
      <c r="I66" s="68">
        <v>0.684665118163498</v>
      </c>
      <c r="J66" s="68">
        <v>0.780148511487549</v>
      </c>
      <c r="K66" s="68">
        <v>0.781899456756272</v>
      </c>
      <c r="L66" s="68">
        <v>0.780509938835612</v>
      </c>
      <c r="M66" s="68">
        <v>0.713561634472436</v>
      </c>
      <c r="N66" s="68">
        <v>0.648961840308332</v>
      </c>
      <c r="O66" s="68">
        <v>0.787097408683482</v>
      </c>
      <c r="P66" s="68">
        <v>0.675087477229591</v>
      </c>
      <c r="Q66" s="68">
        <v>0.670282664996767</v>
      </c>
      <c r="R66" s="68">
        <v>0.765569170250765</v>
      </c>
      <c r="S66" s="68">
        <v>0.479142623825163</v>
      </c>
      <c r="T66" s="68">
        <v>0.797151485384701</v>
      </c>
      <c r="U66" s="68">
        <v>0.558799483448423</v>
      </c>
      <c r="V66" s="68">
        <v>0.363737664577265</v>
      </c>
      <c r="W66" s="68">
        <v>0.523969475949026</v>
      </c>
    </row>
    <row r="67">
      <c r="A67" s="68" t="s">
        <v>151</v>
      </c>
      <c r="B67" s="68" t="s">
        <v>293</v>
      </c>
      <c r="C67" s="93">
        <f t="shared" si="20"/>
        <v>-0.0173096175</v>
      </c>
      <c r="D67" s="93">
        <f t="shared" si="21"/>
        <v>-0.0273139016</v>
      </c>
      <c r="E67" s="7">
        <f t="shared" si="3"/>
        <v>0.5986903825</v>
      </c>
      <c r="F67" s="7">
        <f>(G67*'Concatenate_generate Coverage'!C66*'Dataset lengths'!$B$2+H67*'Concatenate_generate Coverage'!D66*'Dataset lengths'!$C$2+I67*'Concatenate_generate Coverage'!E66*'Dataset lengths'!$D$2+L67*'Concatenate_generate Coverage'!H66*'Dataset lengths'!$G$2+M67*'Concatenate_generate Coverage'!I66*'Dataset lengths'!$H$2+R67*'Concatenate_generate Coverage'!N66*'Dataset lengths'!$M$2+S67*'Concatenate_generate Coverage'!O66*'Dataset lengths'!$N$2+T67*'Concatenate_generate Coverage'!P66*'Dataset lengths'!$O$2+U67*'Concatenate_generate Coverage'!Q66*'Dataset lengths'!$P$2+V67*'Concatenate_generate Coverage'!R66*'Dataset lengths'!$Q$2+W67*'Concatenate_generate Coverage'!S66*'Dataset lengths'!$R$2)/('Concatenate_generate Coverage'!C66*'Dataset lengths'!$B$2+'Concatenate_generate Coverage'!D66*'Dataset lengths'!$C$2+'Concatenate_generate Coverage'!E66*'Dataset lengths'!$D$2+'Concatenate_generate Coverage'!H66*'Dataset lengths'!$G$2+'Concatenate_generate Coverage'!I66*'Dataset lengths'!$H$2+'Concatenate_generate Coverage'!N66*'Dataset lengths'!$M$2+'Concatenate_generate Coverage'!O66*'Dataset lengths'!$N$2+'Concatenate_generate Coverage'!P66*'Dataset lengths'!$O$2+'Concatenate_generate Coverage'!Q66*'Dataset lengths'!$P$2+'Concatenate_generate Coverage'!R66*'Dataset lengths'!$Q$2+'Concatenate_generate Coverage'!S66*'Dataset lengths'!$R$2)</f>
        <v>0.5276860984</v>
      </c>
      <c r="G67" s="68">
        <v>0.427035192344792</v>
      </c>
      <c r="H67" s="68">
        <v>0.672421136041338</v>
      </c>
      <c r="I67" s="68">
        <v>0.687750685182756</v>
      </c>
      <c r="J67" s="68">
        <v>0.774471970325318</v>
      </c>
      <c r="K67" s="68">
        <v>0.768351076224897</v>
      </c>
      <c r="L67" s="68">
        <v>0.772839273801288</v>
      </c>
      <c r="M67" s="68">
        <v>0.765295792477921</v>
      </c>
      <c r="N67" s="68">
        <v>0.69992862929603</v>
      </c>
      <c r="O67" s="68">
        <v>0.796612856767791</v>
      </c>
      <c r="P67" s="68">
        <v>0.766562318352725</v>
      </c>
      <c r="Q67" s="68">
        <v>0.671155724802189</v>
      </c>
      <c r="R67" s="68">
        <v>0.790243799649637</v>
      </c>
      <c r="S67" s="68">
        <v>0.343218961636406</v>
      </c>
      <c r="T67" s="68">
        <v>0.82808505782146</v>
      </c>
      <c r="U67" s="68">
        <v>0.511254885502892</v>
      </c>
      <c r="V67" s="68">
        <v>0.296313724234916</v>
      </c>
      <c r="W67" s="68">
        <v>0.49113569875994</v>
      </c>
    </row>
    <row r="68">
      <c r="A68" s="68" t="s">
        <v>152</v>
      </c>
      <c r="B68" s="68" t="s">
        <v>136</v>
      </c>
      <c r="C68" s="93">
        <f t="shared" ref="C68:C92" si="22">E68-0.675</f>
        <v>0.002628207161</v>
      </c>
      <c r="D68" s="93">
        <f t="shared" ref="D68:D92" si="23">F68-0.62</f>
        <v>0.008985688788</v>
      </c>
      <c r="E68" s="7">
        <f t="shared" si="3"/>
        <v>0.6776282072</v>
      </c>
      <c r="F68" s="7">
        <f>(G68*'Concatenate_generate Coverage'!C67*'Dataset lengths'!$B$2+H68*'Concatenate_generate Coverage'!D67*'Dataset lengths'!$C$2+I68*'Concatenate_generate Coverage'!E67*'Dataset lengths'!$D$2+L68*'Concatenate_generate Coverage'!H67*'Dataset lengths'!$G$2+M68*'Concatenate_generate Coverage'!I67*'Dataset lengths'!$H$2+R68*'Concatenate_generate Coverage'!N67*'Dataset lengths'!$M$2+S68*'Concatenate_generate Coverage'!O67*'Dataset lengths'!$N$2+T68*'Concatenate_generate Coverage'!P67*'Dataset lengths'!$O$2+U68*'Concatenate_generate Coverage'!Q67*'Dataset lengths'!$P$2+V68*'Concatenate_generate Coverage'!R67*'Dataset lengths'!$Q$2+W68*'Concatenate_generate Coverage'!S67*'Dataset lengths'!$R$2)/('Concatenate_generate Coverage'!C67*'Dataset lengths'!$B$2+'Concatenate_generate Coverage'!D67*'Dataset lengths'!$C$2+'Concatenate_generate Coverage'!E67*'Dataset lengths'!$D$2+'Concatenate_generate Coverage'!H67*'Dataset lengths'!$G$2+'Concatenate_generate Coverage'!I67*'Dataset lengths'!$H$2+'Concatenate_generate Coverage'!N67*'Dataset lengths'!$M$2+'Concatenate_generate Coverage'!O67*'Dataset lengths'!$N$2+'Concatenate_generate Coverage'!P67*'Dataset lengths'!$O$2+'Concatenate_generate Coverage'!Q67*'Dataset lengths'!$P$2+'Concatenate_generate Coverage'!R67*'Dataset lengths'!$Q$2+'Concatenate_generate Coverage'!S67*'Dataset lengths'!$R$2)</f>
        <v>0.6289856888</v>
      </c>
      <c r="G68" s="68">
        <v>0.557516462391761</v>
      </c>
      <c r="H68" s="68">
        <v>0.663222380846623</v>
      </c>
      <c r="I68" s="68">
        <v>0.727012335927168</v>
      </c>
      <c r="J68" s="68">
        <v>0.80945613341555</v>
      </c>
      <c r="K68" s="68">
        <v>0.816805064517061</v>
      </c>
      <c r="L68" s="68">
        <v>0.81211180333522</v>
      </c>
      <c r="M68" s="68">
        <v>0.779485439878301</v>
      </c>
      <c r="N68" s="68">
        <v>0.701119082945572</v>
      </c>
      <c r="O68" s="68">
        <v>0.841317387286</v>
      </c>
      <c r="P68" s="68">
        <v>0.780776361688476</v>
      </c>
      <c r="Q68" s="68">
        <v>0.703844464011755</v>
      </c>
      <c r="R68" s="68">
        <v>0.882079754241367</v>
      </c>
      <c r="S68" s="68">
        <v>0.330868846828808</v>
      </c>
      <c r="T68" s="68">
        <v>0.882163173664141</v>
      </c>
      <c r="U68" s="68">
        <v>0.821854059883536</v>
      </c>
      <c r="V68" s="68">
        <v>0.565078521778109</v>
      </c>
      <c r="W68" s="68">
        <v>0.432517499995233</v>
      </c>
    </row>
    <row r="69">
      <c r="A69" s="68" t="s">
        <v>152</v>
      </c>
      <c r="B69" s="68" t="s">
        <v>137</v>
      </c>
      <c r="C69" s="93">
        <f t="shared" si="22"/>
        <v>0.02942691242</v>
      </c>
      <c r="D69" s="93">
        <f t="shared" si="23"/>
        <v>0.03656958112</v>
      </c>
      <c r="E69" s="7">
        <f t="shared" si="3"/>
        <v>0.7044269124</v>
      </c>
      <c r="F69" s="7">
        <f>(G69*'Concatenate_generate Coverage'!C68*'Dataset lengths'!$B$2+H69*'Concatenate_generate Coverage'!D68*'Dataset lengths'!$C$2+I69*'Concatenate_generate Coverage'!E68*'Dataset lengths'!$D$2+L69*'Concatenate_generate Coverage'!H68*'Dataset lengths'!$G$2+M69*'Concatenate_generate Coverage'!I68*'Dataset lengths'!$H$2+R69*'Concatenate_generate Coverage'!N68*'Dataset lengths'!$M$2+S69*'Concatenate_generate Coverage'!O68*'Dataset lengths'!$N$2+T69*'Concatenate_generate Coverage'!P68*'Dataset lengths'!$O$2+U69*'Concatenate_generate Coverage'!Q68*'Dataset lengths'!$P$2+V69*'Concatenate_generate Coverage'!R68*'Dataset lengths'!$Q$2+W69*'Concatenate_generate Coverage'!S68*'Dataset lengths'!$R$2)/('Concatenate_generate Coverage'!C68*'Dataset lengths'!$B$2+'Concatenate_generate Coverage'!D68*'Dataset lengths'!$C$2+'Concatenate_generate Coverage'!E68*'Dataset lengths'!$D$2+'Concatenate_generate Coverage'!H68*'Dataset lengths'!$G$2+'Concatenate_generate Coverage'!I68*'Dataset lengths'!$H$2+'Concatenate_generate Coverage'!N68*'Dataset lengths'!$M$2+'Concatenate_generate Coverage'!O68*'Dataset lengths'!$N$2+'Concatenate_generate Coverage'!P68*'Dataset lengths'!$O$2+'Concatenate_generate Coverage'!Q68*'Dataset lengths'!$P$2+'Concatenate_generate Coverage'!R68*'Dataset lengths'!$Q$2+'Concatenate_generate Coverage'!S68*'Dataset lengths'!$R$2)</f>
        <v>0.6565695811</v>
      </c>
      <c r="G69" s="68">
        <v>0.568392838416892</v>
      </c>
      <c r="H69" s="68">
        <v>0.704424630832048</v>
      </c>
      <c r="I69" s="68">
        <v>0.771307601796538</v>
      </c>
      <c r="J69" s="68">
        <v>0.840306096198187</v>
      </c>
      <c r="K69" s="68">
        <v>0.848860744831426</v>
      </c>
      <c r="L69" s="68">
        <v>0.843349961525851</v>
      </c>
      <c r="M69" s="68">
        <v>0.804517705356373</v>
      </c>
      <c r="N69" s="68">
        <v>0.7426814755749</v>
      </c>
      <c r="O69" s="68">
        <v>0.853806681876983</v>
      </c>
      <c r="P69" s="68">
        <v>0.783812175753113</v>
      </c>
      <c r="Q69" s="68">
        <v>0.751477976952462</v>
      </c>
      <c r="R69" s="68">
        <v>0.896373117949838</v>
      </c>
      <c r="S69" s="68">
        <v>0.401458169373459</v>
      </c>
      <c r="T69" s="68">
        <v>0.880827911544569</v>
      </c>
      <c r="U69" s="68">
        <v>0.806318629979469</v>
      </c>
      <c r="V69" s="68">
        <v>0.560306286449208</v>
      </c>
      <c r="W69" s="68">
        <v>0.511419183374943</v>
      </c>
    </row>
    <row r="70">
      <c r="A70" s="68" t="s">
        <v>152</v>
      </c>
      <c r="B70" s="68" t="s">
        <v>138</v>
      </c>
      <c r="C70" s="93">
        <f t="shared" si="22"/>
        <v>-0.01413683003</v>
      </c>
      <c r="D70" s="93">
        <f t="shared" si="23"/>
        <v>-0.009141046702</v>
      </c>
      <c r="E70" s="7">
        <f t="shared" si="3"/>
        <v>0.66086317</v>
      </c>
      <c r="F70" s="7">
        <f>(G70*'Concatenate_generate Coverage'!C69*'Dataset lengths'!$B$2+H70*'Concatenate_generate Coverage'!D69*'Dataset lengths'!$C$2+I70*'Concatenate_generate Coverage'!E69*'Dataset lengths'!$D$2+L70*'Concatenate_generate Coverage'!H69*'Dataset lengths'!$G$2+M70*'Concatenate_generate Coverage'!I69*'Dataset lengths'!$H$2+R70*'Concatenate_generate Coverage'!N69*'Dataset lengths'!$M$2+S70*'Concatenate_generate Coverage'!O69*'Dataset lengths'!$N$2+T70*'Concatenate_generate Coverage'!P69*'Dataset lengths'!$O$2+U70*'Concatenate_generate Coverage'!Q69*'Dataset lengths'!$P$2+V70*'Concatenate_generate Coverage'!R69*'Dataset lengths'!$Q$2+W70*'Concatenate_generate Coverage'!S69*'Dataset lengths'!$R$2)/('Concatenate_generate Coverage'!C69*'Dataset lengths'!$B$2+'Concatenate_generate Coverage'!D69*'Dataset lengths'!$C$2+'Concatenate_generate Coverage'!E69*'Dataset lengths'!$D$2+'Concatenate_generate Coverage'!H69*'Dataset lengths'!$G$2+'Concatenate_generate Coverage'!I69*'Dataset lengths'!$H$2+'Concatenate_generate Coverage'!N69*'Dataset lengths'!$M$2+'Concatenate_generate Coverage'!O69*'Dataset lengths'!$N$2+'Concatenate_generate Coverage'!P69*'Dataset lengths'!$O$2+'Concatenate_generate Coverage'!Q69*'Dataset lengths'!$P$2+'Concatenate_generate Coverage'!R69*'Dataset lengths'!$Q$2+'Concatenate_generate Coverage'!S69*'Dataset lengths'!$R$2)</f>
        <v>0.6108589533</v>
      </c>
      <c r="G70" s="68">
        <v>0.546458187947054</v>
      </c>
      <c r="H70" s="68">
        <v>0.634977075057375</v>
      </c>
      <c r="I70" s="68">
        <v>0.702045465612396</v>
      </c>
      <c r="J70" s="68">
        <v>0.787563033962188</v>
      </c>
      <c r="K70" s="68">
        <v>0.794030685112013</v>
      </c>
      <c r="L70" s="68">
        <v>0.789996657797199</v>
      </c>
      <c r="M70" s="68">
        <v>0.763230993078749</v>
      </c>
      <c r="N70" s="68">
        <v>0.678330238106034</v>
      </c>
      <c r="O70" s="68">
        <v>0.82937179159807</v>
      </c>
      <c r="P70" s="68">
        <v>0.775292796879669</v>
      </c>
      <c r="Q70" s="68">
        <v>0.678776246815158</v>
      </c>
      <c r="R70" s="68">
        <v>0.866475072761478</v>
      </c>
      <c r="S70" s="68">
        <v>0.314709724132333</v>
      </c>
      <c r="T70" s="68">
        <v>0.876154494126065</v>
      </c>
      <c r="U70" s="68">
        <v>0.819121202959048</v>
      </c>
      <c r="V70" s="68">
        <v>0.560428505213755</v>
      </c>
      <c r="W70" s="68">
        <v>0.395897490939185</v>
      </c>
    </row>
    <row r="71">
      <c r="A71" s="68" t="s">
        <v>152</v>
      </c>
      <c r="B71" s="68" t="s">
        <v>292</v>
      </c>
      <c r="C71" s="93">
        <f t="shared" si="22"/>
        <v>0.0122420607</v>
      </c>
      <c r="D71" s="93">
        <f t="shared" si="23"/>
        <v>0.01220287043</v>
      </c>
      <c r="E71" s="7">
        <f t="shared" si="3"/>
        <v>0.6872420607</v>
      </c>
      <c r="F71" s="7">
        <f>(G71*'Concatenate_generate Coverage'!C70*'Dataset lengths'!$B$2+H71*'Concatenate_generate Coverage'!D70*'Dataset lengths'!$C$2+I71*'Concatenate_generate Coverage'!E70*'Dataset lengths'!$D$2+L71*'Concatenate_generate Coverage'!H70*'Dataset lengths'!$G$2+M71*'Concatenate_generate Coverage'!I70*'Dataset lengths'!$H$2+R71*'Concatenate_generate Coverage'!N70*'Dataset lengths'!$M$2+S71*'Concatenate_generate Coverage'!O70*'Dataset lengths'!$N$2+T71*'Concatenate_generate Coverage'!P70*'Dataset lengths'!$O$2+U71*'Concatenate_generate Coverage'!Q70*'Dataset lengths'!$P$2+V71*'Concatenate_generate Coverage'!R70*'Dataset lengths'!$Q$2+W71*'Concatenate_generate Coverage'!S70*'Dataset lengths'!$R$2)/('Concatenate_generate Coverage'!C70*'Dataset lengths'!$B$2+'Concatenate_generate Coverage'!D70*'Dataset lengths'!$C$2+'Concatenate_generate Coverage'!E70*'Dataset lengths'!$D$2+'Concatenate_generate Coverage'!H70*'Dataset lengths'!$G$2+'Concatenate_generate Coverage'!I70*'Dataset lengths'!$H$2+'Concatenate_generate Coverage'!N70*'Dataset lengths'!$M$2+'Concatenate_generate Coverage'!O70*'Dataset lengths'!$N$2+'Concatenate_generate Coverage'!P70*'Dataset lengths'!$O$2+'Concatenate_generate Coverage'!Q70*'Dataset lengths'!$P$2+'Concatenate_generate Coverage'!R70*'Dataset lengths'!$Q$2+'Concatenate_generate Coverage'!S70*'Dataset lengths'!$R$2)</f>
        <v>0.6322028704</v>
      </c>
      <c r="G71" s="68">
        <v>0.518758004527146</v>
      </c>
      <c r="H71" s="68">
        <v>0.727943390802289</v>
      </c>
      <c r="I71" s="68">
        <v>0.773604384826329</v>
      </c>
      <c r="J71" s="68">
        <v>0.840448205910863</v>
      </c>
      <c r="K71" s="68">
        <v>0.844642010976367</v>
      </c>
      <c r="L71" s="68">
        <v>0.841944697533882</v>
      </c>
      <c r="M71" s="68">
        <v>0.792984047194369</v>
      </c>
      <c r="N71" s="68">
        <v>0.740822493151457</v>
      </c>
      <c r="O71" s="68">
        <v>0.838627584005722</v>
      </c>
      <c r="P71" s="68">
        <v>0.744550990990031</v>
      </c>
      <c r="Q71" s="68">
        <v>0.768256626305818</v>
      </c>
      <c r="R71" s="68">
        <v>0.877970958557587</v>
      </c>
      <c r="S71" s="68">
        <v>0.458488710932469</v>
      </c>
      <c r="T71" s="68">
        <v>0.865694940856082</v>
      </c>
      <c r="U71" s="68">
        <v>0.659534942294581</v>
      </c>
      <c r="V71" s="68">
        <v>0.454898617307289</v>
      </c>
      <c r="W71" s="68">
        <v>0.587839972884584</v>
      </c>
    </row>
    <row r="72">
      <c r="A72" s="68" t="s">
        <v>152</v>
      </c>
      <c r="B72" s="68" t="s">
        <v>293</v>
      </c>
      <c r="C72" s="93">
        <f t="shared" si="22"/>
        <v>-0.02066126727</v>
      </c>
      <c r="D72" s="93">
        <f t="shared" si="23"/>
        <v>-0.01673826904</v>
      </c>
      <c r="E72" s="7">
        <f t="shared" si="3"/>
        <v>0.6543387327</v>
      </c>
      <c r="F72" s="7">
        <f>(G72*'Concatenate_generate Coverage'!C71*'Dataset lengths'!$B$2+H72*'Concatenate_generate Coverage'!D71*'Dataset lengths'!$C$2+I72*'Concatenate_generate Coverage'!E71*'Dataset lengths'!$D$2+L72*'Concatenate_generate Coverage'!H71*'Dataset lengths'!$G$2+M72*'Concatenate_generate Coverage'!I71*'Dataset lengths'!$H$2+R72*'Concatenate_generate Coverage'!N71*'Dataset lengths'!$M$2+S72*'Concatenate_generate Coverage'!O71*'Dataset lengths'!$N$2+T72*'Concatenate_generate Coverage'!P71*'Dataset lengths'!$O$2+U72*'Concatenate_generate Coverage'!Q71*'Dataset lengths'!$P$2+V72*'Concatenate_generate Coverage'!R71*'Dataset lengths'!$Q$2+W72*'Concatenate_generate Coverage'!S71*'Dataset lengths'!$R$2)/('Concatenate_generate Coverage'!C71*'Dataset lengths'!$B$2+'Concatenate_generate Coverage'!D71*'Dataset lengths'!$C$2+'Concatenate_generate Coverage'!E71*'Dataset lengths'!$D$2+'Concatenate_generate Coverage'!H71*'Dataset lengths'!$G$2+'Concatenate_generate Coverage'!I71*'Dataset lengths'!$H$2+'Concatenate_generate Coverage'!N71*'Dataset lengths'!$M$2+'Concatenate_generate Coverage'!O71*'Dataset lengths'!$N$2+'Concatenate_generate Coverage'!P71*'Dataset lengths'!$O$2+'Concatenate_generate Coverage'!Q71*'Dataset lengths'!$P$2+'Concatenate_generate Coverage'!R71*'Dataset lengths'!$Q$2+'Concatenate_generate Coverage'!S71*'Dataset lengths'!$R$2)</f>
        <v>0.603261731</v>
      </c>
      <c r="G72" s="68">
        <v>0.541372446552988</v>
      </c>
      <c r="H72" s="68">
        <v>0.625189183250989</v>
      </c>
      <c r="I72" s="68">
        <v>0.693035070540877</v>
      </c>
      <c r="J72" s="68">
        <v>0.777864900389833</v>
      </c>
      <c r="K72" s="68">
        <v>0.783995418311909</v>
      </c>
      <c r="L72" s="68">
        <v>0.780259879286486</v>
      </c>
      <c r="M72" s="68">
        <v>0.756399162920318</v>
      </c>
      <c r="N72" s="68">
        <v>0.668459408884663</v>
      </c>
      <c r="O72" s="68">
        <v>0.825507082244967</v>
      </c>
      <c r="P72" s="68">
        <v>0.773255517683975</v>
      </c>
      <c r="Q72" s="68">
        <v>0.668340781975942</v>
      </c>
      <c r="R72" s="68">
        <v>0.863262344221501</v>
      </c>
      <c r="S72" s="68">
        <v>0.305022294881689</v>
      </c>
      <c r="T72" s="68">
        <v>0.877267212559042</v>
      </c>
      <c r="U72" s="68">
        <v>0.81635278333184</v>
      </c>
      <c r="V72" s="68">
        <v>0.558049137777696</v>
      </c>
      <c r="W72" s="68">
        <v>0.381516544761346</v>
      </c>
    </row>
    <row r="73">
      <c r="A73" s="68" t="s">
        <v>153</v>
      </c>
      <c r="B73" s="68" t="s">
        <v>136</v>
      </c>
      <c r="C73" s="93">
        <f t="shared" si="22"/>
        <v>0.03741830635</v>
      </c>
      <c r="D73" s="93">
        <f t="shared" si="23"/>
        <v>0.04576188244</v>
      </c>
      <c r="E73" s="7">
        <f t="shared" si="3"/>
        <v>0.7124183063</v>
      </c>
      <c r="F73" s="7">
        <f>(G73*'Concatenate_generate Coverage'!C72*'Dataset lengths'!$B$2+H73*'Concatenate_generate Coverage'!D72*'Dataset lengths'!$C$2+I73*'Concatenate_generate Coverage'!E72*'Dataset lengths'!$D$2+L73*'Concatenate_generate Coverage'!H72*'Dataset lengths'!$G$2+M73*'Concatenate_generate Coverage'!I72*'Dataset lengths'!$H$2+R73*'Concatenate_generate Coverage'!N72*'Dataset lengths'!$M$2+S73*'Concatenate_generate Coverage'!O72*'Dataset lengths'!$N$2+T73*'Concatenate_generate Coverage'!P72*'Dataset lengths'!$O$2+U73*'Concatenate_generate Coverage'!Q72*'Dataset lengths'!$P$2+V73*'Concatenate_generate Coverage'!R72*'Dataset lengths'!$Q$2+W73*'Concatenate_generate Coverage'!S72*'Dataset lengths'!$R$2)/('Concatenate_generate Coverage'!C72*'Dataset lengths'!$B$2+'Concatenate_generate Coverage'!D72*'Dataset lengths'!$C$2+'Concatenate_generate Coverage'!E72*'Dataset lengths'!$D$2+'Concatenate_generate Coverage'!H72*'Dataset lengths'!$G$2+'Concatenate_generate Coverage'!I72*'Dataset lengths'!$H$2+'Concatenate_generate Coverage'!N72*'Dataset lengths'!$M$2+'Concatenate_generate Coverage'!O72*'Dataset lengths'!$N$2+'Concatenate_generate Coverage'!P72*'Dataset lengths'!$O$2+'Concatenate_generate Coverage'!Q72*'Dataset lengths'!$P$2+'Concatenate_generate Coverage'!R72*'Dataset lengths'!$Q$2+'Concatenate_generate Coverage'!S72*'Dataset lengths'!$R$2)</f>
        <v>0.6657618824</v>
      </c>
      <c r="G73" s="68">
        <v>0.565310152188369</v>
      </c>
      <c r="H73" s="68">
        <v>0.72379075186781</v>
      </c>
      <c r="I73" s="68">
        <v>0.769605820402192</v>
      </c>
      <c r="J73" s="68">
        <v>0.840492067016652</v>
      </c>
      <c r="K73" s="68">
        <v>0.845854826511721</v>
      </c>
      <c r="L73" s="68">
        <v>0.842592532968304</v>
      </c>
      <c r="M73" s="68">
        <v>0.805692991847968</v>
      </c>
      <c r="N73" s="68">
        <v>0.756083171573512</v>
      </c>
      <c r="O73" s="68">
        <v>0.842414827024353</v>
      </c>
      <c r="P73" s="68">
        <v>0.789888830064613</v>
      </c>
      <c r="Q73" s="68">
        <v>0.756337559838487</v>
      </c>
      <c r="R73" s="68">
        <v>0.890668885644164</v>
      </c>
      <c r="S73" s="68">
        <v>0.445197405157608</v>
      </c>
      <c r="T73" s="68">
        <v>0.8841660668435</v>
      </c>
      <c r="U73" s="68">
        <v>0.786362482567925</v>
      </c>
      <c r="V73" s="68">
        <v>0.558024899883064</v>
      </c>
      <c r="W73" s="68">
        <v>0.565189380473181</v>
      </c>
    </row>
    <row r="74">
      <c r="A74" s="68" t="s">
        <v>153</v>
      </c>
      <c r="B74" s="68" t="s">
        <v>137</v>
      </c>
      <c r="C74" s="93">
        <f t="shared" si="22"/>
        <v>0.03323314486</v>
      </c>
      <c r="D74" s="93">
        <f t="shared" si="23"/>
        <v>0.03464178789</v>
      </c>
      <c r="E74" s="7">
        <f t="shared" si="3"/>
        <v>0.7082331449</v>
      </c>
      <c r="F74" s="7">
        <f>(G74*'Concatenate_generate Coverage'!C73*'Dataset lengths'!$B$2+H74*'Concatenate_generate Coverage'!D73*'Dataset lengths'!$C$2+I74*'Concatenate_generate Coverage'!E73*'Dataset lengths'!$D$2+L74*'Concatenate_generate Coverage'!H73*'Dataset lengths'!$G$2+M74*'Concatenate_generate Coverage'!I73*'Dataset lengths'!$H$2+R74*'Concatenate_generate Coverage'!N73*'Dataset lengths'!$M$2+S74*'Concatenate_generate Coverage'!O73*'Dataset lengths'!$N$2+T74*'Concatenate_generate Coverage'!P73*'Dataset lengths'!$O$2+U74*'Concatenate_generate Coverage'!Q73*'Dataset lengths'!$P$2+V74*'Concatenate_generate Coverage'!R73*'Dataset lengths'!$Q$2+W74*'Concatenate_generate Coverage'!S73*'Dataset lengths'!$R$2)/('Concatenate_generate Coverage'!C73*'Dataset lengths'!$B$2+'Concatenate_generate Coverage'!D73*'Dataset lengths'!$C$2+'Concatenate_generate Coverage'!E73*'Dataset lengths'!$D$2+'Concatenate_generate Coverage'!H73*'Dataset lengths'!$G$2+'Concatenate_generate Coverage'!I73*'Dataset lengths'!$H$2+'Concatenate_generate Coverage'!N73*'Dataset lengths'!$M$2+'Concatenate_generate Coverage'!O73*'Dataset lengths'!$N$2+'Concatenate_generate Coverage'!P73*'Dataset lengths'!$O$2+'Concatenate_generate Coverage'!Q73*'Dataset lengths'!$P$2+'Concatenate_generate Coverage'!R73*'Dataset lengths'!$Q$2+'Concatenate_generate Coverage'!S73*'Dataset lengths'!$R$2)</f>
        <v>0.6546417879</v>
      </c>
      <c r="G74" s="68">
        <v>0.54592309665905</v>
      </c>
      <c r="H74" s="68">
        <v>0.74093155593911</v>
      </c>
      <c r="I74" s="68">
        <v>0.785443908006787</v>
      </c>
      <c r="J74" s="68">
        <v>0.846955559571585</v>
      </c>
      <c r="K74" s="68">
        <v>0.851522300844302</v>
      </c>
      <c r="L74" s="68">
        <v>0.848730063956251</v>
      </c>
      <c r="M74" s="68">
        <v>0.806633111915293</v>
      </c>
      <c r="N74" s="68">
        <v>0.761398031567925</v>
      </c>
      <c r="O74" s="68">
        <v>0.845299013421685</v>
      </c>
      <c r="P74" s="68">
        <v>0.761492575880544</v>
      </c>
      <c r="Q74" s="68">
        <v>0.78024319739728</v>
      </c>
      <c r="R74" s="68">
        <v>0.887412446511806</v>
      </c>
      <c r="S74" s="68">
        <v>0.491890934811218</v>
      </c>
      <c r="T74" s="68">
        <v>0.869478183528203</v>
      </c>
      <c r="U74" s="68">
        <v>0.719821930184317</v>
      </c>
      <c r="V74" s="68">
        <v>0.502905277840588</v>
      </c>
      <c r="W74" s="68">
        <v>0.591394084157693</v>
      </c>
    </row>
    <row r="75">
      <c r="A75" s="68" t="s">
        <v>153</v>
      </c>
      <c r="B75" s="68" t="s">
        <v>138</v>
      </c>
      <c r="C75" s="93">
        <f t="shared" si="22"/>
        <v>-0.0001765322</v>
      </c>
      <c r="D75" s="93">
        <f t="shared" si="23"/>
        <v>0.01614083853</v>
      </c>
      <c r="E75" s="7">
        <f t="shared" si="3"/>
        <v>0.6748234678</v>
      </c>
      <c r="F75" s="7">
        <f>(G75*'Concatenate_generate Coverage'!C74*'Dataset lengths'!$B$2+H75*'Concatenate_generate Coverage'!D74*'Dataset lengths'!$C$2+I75*'Concatenate_generate Coverage'!E74*'Dataset lengths'!$D$2+L75*'Concatenate_generate Coverage'!H74*'Dataset lengths'!$G$2+M75*'Concatenate_generate Coverage'!I74*'Dataset lengths'!$H$2+R75*'Concatenate_generate Coverage'!N74*'Dataset lengths'!$M$2+S75*'Concatenate_generate Coverage'!O74*'Dataset lengths'!$N$2+T75*'Concatenate_generate Coverage'!P74*'Dataset lengths'!$O$2+U75*'Concatenate_generate Coverage'!Q74*'Dataset lengths'!$P$2+V75*'Concatenate_generate Coverage'!R74*'Dataset lengths'!$Q$2+W75*'Concatenate_generate Coverage'!S74*'Dataset lengths'!$R$2)/('Concatenate_generate Coverage'!C74*'Dataset lengths'!$B$2+'Concatenate_generate Coverage'!D74*'Dataset lengths'!$C$2+'Concatenate_generate Coverage'!E74*'Dataset lengths'!$D$2+'Concatenate_generate Coverage'!H74*'Dataset lengths'!$G$2+'Concatenate_generate Coverage'!I74*'Dataset lengths'!$H$2+'Concatenate_generate Coverage'!N74*'Dataset lengths'!$M$2+'Concatenate_generate Coverage'!O74*'Dataset lengths'!$N$2+'Concatenate_generate Coverage'!P74*'Dataset lengths'!$O$2+'Concatenate_generate Coverage'!Q74*'Dataset lengths'!$P$2+'Concatenate_generate Coverage'!R74*'Dataset lengths'!$Q$2+'Concatenate_generate Coverage'!S74*'Dataset lengths'!$R$2)</f>
        <v>0.6361408385</v>
      </c>
      <c r="G75" s="68">
        <v>0.548569347043478</v>
      </c>
      <c r="H75" s="68">
        <v>0.647815735039403</v>
      </c>
      <c r="I75" s="68">
        <v>0.719503040605299</v>
      </c>
      <c r="J75" s="68">
        <v>0.801033457452566</v>
      </c>
      <c r="K75" s="68">
        <v>0.802798956707155</v>
      </c>
      <c r="L75" s="68">
        <v>0.80240240621143</v>
      </c>
      <c r="M75" s="68">
        <v>0.761809763975229</v>
      </c>
      <c r="N75" s="68">
        <v>0.684006921020702</v>
      </c>
      <c r="O75" s="68">
        <v>0.821699038080969</v>
      </c>
      <c r="P75" s="68">
        <v>0.784185788631929</v>
      </c>
      <c r="Q75" s="68">
        <v>0.668709807254523</v>
      </c>
      <c r="R75" s="68">
        <v>0.863000080667217</v>
      </c>
      <c r="S75" s="68">
        <v>0.314959099516821</v>
      </c>
      <c r="T75" s="68">
        <v>0.895070707486674</v>
      </c>
      <c r="U75" s="68">
        <v>0.798992713218932</v>
      </c>
      <c r="V75" s="68">
        <v>0.56004512874358</v>
      </c>
      <c r="W75" s="68">
        <v>0.510890123292102</v>
      </c>
    </row>
    <row r="76">
      <c r="A76" s="68" t="s">
        <v>153</v>
      </c>
      <c r="B76" s="68" t="s">
        <v>292</v>
      </c>
      <c r="C76" s="93">
        <f t="shared" si="22"/>
        <v>0.002844271921</v>
      </c>
      <c r="D76" s="93">
        <f t="shared" si="23"/>
        <v>0.002154559747</v>
      </c>
      <c r="E76" s="7">
        <f t="shared" si="3"/>
        <v>0.6778442719</v>
      </c>
      <c r="F76" s="7">
        <f>(G76*'Concatenate_generate Coverage'!C75*'Dataset lengths'!$B$2+H76*'Concatenate_generate Coverage'!D75*'Dataset lengths'!$C$2+I76*'Concatenate_generate Coverage'!E75*'Dataset lengths'!$D$2+L76*'Concatenate_generate Coverage'!H75*'Dataset lengths'!$G$2+M76*'Concatenate_generate Coverage'!I75*'Dataset lengths'!$H$2+R76*'Concatenate_generate Coverage'!N75*'Dataset lengths'!$M$2+S76*'Concatenate_generate Coverage'!O75*'Dataset lengths'!$N$2+T76*'Concatenate_generate Coverage'!P75*'Dataset lengths'!$O$2+U76*'Concatenate_generate Coverage'!Q75*'Dataset lengths'!$P$2+V76*'Concatenate_generate Coverage'!R75*'Dataset lengths'!$Q$2+W76*'Concatenate_generate Coverage'!S75*'Dataset lengths'!$R$2)/('Concatenate_generate Coverage'!C75*'Dataset lengths'!$B$2+'Concatenate_generate Coverage'!D75*'Dataset lengths'!$C$2+'Concatenate_generate Coverage'!E75*'Dataset lengths'!$D$2+'Concatenate_generate Coverage'!H75*'Dataset lengths'!$G$2+'Concatenate_generate Coverage'!I75*'Dataset lengths'!$H$2+'Concatenate_generate Coverage'!N75*'Dataset lengths'!$M$2+'Concatenate_generate Coverage'!O75*'Dataset lengths'!$N$2+'Concatenate_generate Coverage'!P75*'Dataset lengths'!$O$2+'Concatenate_generate Coverage'!Q75*'Dataset lengths'!$P$2+'Concatenate_generate Coverage'!R75*'Dataset lengths'!$Q$2+'Concatenate_generate Coverage'!S75*'Dataset lengths'!$R$2)</f>
        <v>0.6221545597</v>
      </c>
      <c r="G76" s="68">
        <v>0.507399569103948</v>
      </c>
      <c r="H76" s="68">
        <v>0.72754183366327</v>
      </c>
      <c r="I76" s="68">
        <v>0.764653098478523</v>
      </c>
      <c r="J76" s="68">
        <v>0.836813660151078</v>
      </c>
      <c r="K76" s="68">
        <v>0.839809612987113</v>
      </c>
      <c r="L76" s="68">
        <v>0.83790866665269</v>
      </c>
      <c r="M76" s="68">
        <v>0.787626781447979</v>
      </c>
      <c r="N76" s="68">
        <v>0.737026914476082</v>
      </c>
      <c r="O76" s="68">
        <v>0.834810215190353</v>
      </c>
      <c r="P76" s="68">
        <v>0.74038931210672</v>
      </c>
      <c r="Q76" s="68">
        <v>0.763916078974219</v>
      </c>
      <c r="R76" s="68">
        <v>0.866540638650049</v>
      </c>
      <c r="S76" s="68">
        <v>0.453577624731499</v>
      </c>
      <c r="T76" s="68">
        <v>0.857905911825243</v>
      </c>
      <c r="U76" s="68">
        <v>0.631957434130663</v>
      </c>
      <c r="V76" s="68">
        <v>0.432965510993927</v>
      </c>
      <c r="W76" s="68">
        <v>0.588209921450367</v>
      </c>
    </row>
    <row r="77">
      <c r="A77" s="68" t="s">
        <v>153</v>
      </c>
      <c r="B77" s="68" t="s">
        <v>293</v>
      </c>
      <c r="C77" s="93">
        <f t="shared" si="22"/>
        <v>-0.03847543827</v>
      </c>
      <c r="D77" s="93">
        <f t="shared" si="23"/>
        <v>-0.01689340581</v>
      </c>
      <c r="E77" s="7">
        <f t="shared" si="3"/>
        <v>0.6365245617</v>
      </c>
      <c r="F77" s="7">
        <f>(G77*'Concatenate_generate Coverage'!C76*'Dataset lengths'!$B$2+H77*'Concatenate_generate Coverage'!D76*'Dataset lengths'!$C$2+I77*'Concatenate_generate Coverage'!E76*'Dataset lengths'!$D$2+L77*'Concatenate_generate Coverage'!H76*'Dataset lengths'!$G$2+M77*'Concatenate_generate Coverage'!I76*'Dataset lengths'!$H$2+R77*'Concatenate_generate Coverage'!N76*'Dataset lengths'!$M$2+S77*'Concatenate_generate Coverage'!O76*'Dataset lengths'!$N$2+T77*'Concatenate_generate Coverage'!P76*'Dataset lengths'!$O$2+U77*'Concatenate_generate Coverage'!Q76*'Dataset lengths'!$P$2+V77*'Concatenate_generate Coverage'!R76*'Dataset lengths'!$Q$2+W77*'Concatenate_generate Coverage'!S76*'Dataset lengths'!$R$2)/('Concatenate_generate Coverage'!C76*'Dataset lengths'!$B$2+'Concatenate_generate Coverage'!D76*'Dataset lengths'!$C$2+'Concatenate_generate Coverage'!E76*'Dataset lengths'!$D$2+'Concatenate_generate Coverage'!H76*'Dataset lengths'!$G$2+'Concatenate_generate Coverage'!I76*'Dataset lengths'!$H$2+'Concatenate_generate Coverage'!N76*'Dataset lengths'!$M$2+'Concatenate_generate Coverage'!O76*'Dataset lengths'!$N$2+'Concatenate_generate Coverage'!P76*'Dataset lengths'!$O$2+'Concatenate_generate Coverage'!Q76*'Dataset lengths'!$P$2+'Concatenate_generate Coverage'!R76*'Dataset lengths'!$Q$2+'Concatenate_generate Coverage'!S76*'Dataset lengths'!$R$2)</f>
        <v>0.6031065942</v>
      </c>
      <c r="G77" s="68">
        <v>0.527270525583573</v>
      </c>
      <c r="H77" s="68">
        <v>0.563628341677614</v>
      </c>
      <c r="I77" s="68">
        <v>0.681595221829132</v>
      </c>
      <c r="J77" s="68">
        <v>0.758818570807191</v>
      </c>
      <c r="K77" s="68">
        <v>0.759928241286962</v>
      </c>
      <c r="L77" s="68">
        <v>0.759784272869166</v>
      </c>
      <c r="M77" s="68">
        <v>0.717087766762098</v>
      </c>
      <c r="N77" s="68">
        <v>0.626220238668745</v>
      </c>
      <c r="O77" s="68">
        <v>0.784617768699504</v>
      </c>
      <c r="P77" s="68">
        <v>0.766760014853623</v>
      </c>
      <c r="Q77" s="68">
        <v>0.596682373307146</v>
      </c>
      <c r="R77" s="68">
        <v>0.827026263137948</v>
      </c>
      <c r="S77" s="68">
        <v>0.265651150509705</v>
      </c>
      <c r="T77" s="68">
        <v>0.879270105738401</v>
      </c>
      <c r="U77" s="68">
        <v>0.769527646218282</v>
      </c>
      <c r="V77" s="68">
        <v>0.546638897330166</v>
      </c>
      <c r="W77" s="68">
        <v>0.46428998732225</v>
      </c>
    </row>
    <row r="78">
      <c r="A78" s="68" t="s">
        <v>155</v>
      </c>
      <c r="B78" s="68" t="s">
        <v>136</v>
      </c>
      <c r="C78" s="94">
        <f t="shared" si="22"/>
        <v>0.0006697039328</v>
      </c>
      <c r="D78" s="94">
        <f t="shared" si="23"/>
        <v>-0.0002100717672</v>
      </c>
      <c r="E78" s="7">
        <f t="shared" si="3"/>
        <v>0.6756697039</v>
      </c>
      <c r="F78" s="7">
        <f>(G78*'Concatenate_generate Coverage'!C77*'Dataset lengths'!$B$2+H78*'Concatenate_generate Coverage'!D77*'Dataset lengths'!$C$2+I78*'Concatenate_generate Coverage'!E77*'Dataset lengths'!$D$2+L78*'Concatenate_generate Coverage'!H77*'Dataset lengths'!$G$2+M78*'Concatenate_generate Coverage'!I77*'Dataset lengths'!$H$2+R78*'Concatenate_generate Coverage'!N77*'Dataset lengths'!$M$2+S78*'Concatenate_generate Coverage'!O77*'Dataset lengths'!$N$2+T78*'Concatenate_generate Coverage'!P77*'Dataset lengths'!$O$2+U78*'Concatenate_generate Coverage'!Q77*'Dataset lengths'!$P$2+V78*'Concatenate_generate Coverage'!R77*'Dataset lengths'!$Q$2+W78*'Concatenate_generate Coverage'!S77*'Dataset lengths'!$R$2)/('Concatenate_generate Coverage'!C77*'Dataset lengths'!$B$2+'Concatenate_generate Coverage'!D77*'Dataset lengths'!$C$2+'Concatenate_generate Coverage'!E77*'Dataset lengths'!$D$2+'Concatenate_generate Coverage'!H77*'Dataset lengths'!$G$2+'Concatenate_generate Coverage'!I77*'Dataset lengths'!$H$2+'Concatenate_generate Coverage'!N77*'Dataset lengths'!$M$2+'Concatenate_generate Coverage'!O77*'Dataset lengths'!$N$2+'Concatenate_generate Coverage'!P77*'Dataset lengths'!$O$2+'Concatenate_generate Coverage'!Q77*'Dataset lengths'!$P$2+'Concatenate_generate Coverage'!R77*'Dataset lengths'!$Q$2+'Concatenate_generate Coverage'!S77*'Dataset lengths'!$R$2)</f>
        <v>0.6197899282</v>
      </c>
      <c r="G78" s="68">
        <v>0.502993932209405</v>
      </c>
      <c r="H78" s="68">
        <v>0.732783651917301</v>
      </c>
      <c r="I78" s="68">
        <v>0.767620317134023</v>
      </c>
      <c r="J78" s="68">
        <v>0.838633131562896</v>
      </c>
      <c r="K78" s="68">
        <v>0.840804659501488</v>
      </c>
      <c r="L78" s="68">
        <v>0.839421694563099</v>
      </c>
      <c r="M78" s="68">
        <v>0.787053597390681</v>
      </c>
      <c r="N78" s="68">
        <v>0.735709729067943</v>
      </c>
      <c r="O78" s="68">
        <v>0.83598081757793</v>
      </c>
      <c r="P78" s="68">
        <v>0.734920825844593</v>
      </c>
      <c r="Q78" s="68">
        <v>0.764015085756277</v>
      </c>
      <c r="R78" s="68">
        <v>0.857405124842495</v>
      </c>
      <c r="S78" s="68">
        <v>0.457366521702272</v>
      </c>
      <c r="T78" s="68">
        <v>0.849671795421214</v>
      </c>
      <c r="U78" s="68">
        <v>0.62287526697421</v>
      </c>
      <c r="V78" s="68">
        <v>0.421172276036542</v>
      </c>
      <c r="W78" s="68">
        <v>0.594002565069602</v>
      </c>
    </row>
    <row r="79">
      <c r="A79" s="68" t="s">
        <v>155</v>
      </c>
      <c r="B79" s="68" t="s">
        <v>137</v>
      </c>
      <c r="C79" s="94">
        <f t="shared" si="22"/>
        <v>0.0002969940535</v>
      </c>
      <c r="D79" s="94">
        <f t="shared" si="23"/>
        <v>-0.0000168542742</v>
      </c>
      <c r="E79" s="7">
        <f t="shared" si="3"/>
        <v>0.6752969941</v>
      </c>
      <c r="F79" s="7">
        <f>(G79*'Concatenate_generate Coverage'!C78*'Dataset lengths'!$B$2+H79*'Concatenate_generate Coverage'!D78*'Dataset lengths'!$C$2+I79*'Concatenate_generate Coverage'!E78*'Dataset lengths'!$D$2+L79*'Concatenate_generate Coverage'!H78*'Dataset lengths'!$G$2+M79*'Concatenate_generate Coverage'!I78*'Dataset lengths'!$H$2+R79*'Concatenate_generate Coverage'!N78*'Dataset lengths'!$M$2+S79*'Concatenate_generate Coverage'!O78*'Dataset lengths'!$N$2+T79*'Concatenate_generate Coverage'!P78*'Dataset lengths'!$O$2+U79*'Concatenate_generate Coverage'!Q78*'Dataset lengths'!$P$2+V79*'Concatenate_generate Coverage'!R78*'Dataset lengths'!$Q$2+W79*'Concatenate_generate Coverage'!S78*'Dataset lengths'!$R$2)/('Concatenate_generate Coverage'!C78*'Dataset lengths'!$B$2+'Concatenate_generate Coverage'!D78*'Dataset lengths'!$C$2+'Concatenate_generate Coverage'!E78*'Dataset lengths'!$D$2+'Concatenate_generate Coverage'!H78*'Dataset lengths'!$G$2+'Concatenate_generate Coverage'!I78*'Dataset lengths'!$H$2+'Concatenate_generate Coverage'!N78*'Dataset lengths'!$M$2+'Concatenate_generate Coverage'!O78*'Dataset lengths'!$N$2+'Concatenate_generate Coverage'!P78*'Dataset lengths'!$O$2+'Concatenate_generate Coverage'!Q78*'Dataset lengths'!$P$2+'Concatenate_generate Coverage'!R78*'Dataset lengths'!$Q$2+'Concatenate_generate Coverage'!S78*'Dataset lengths'!$R$2)</f>
        <v>0.6199831457</v>
      </c>
      <c r="G79" s="68">
        <v>0.503320849858645</v>
      </c>
      <c r="H79" s="68">
        <v>0.72884372150526</v>
      </c>
      <c r="I79" s="68">
        <v>0.763377790125967</v>
      </c>
      <c r="J79" s="68">
        <v>0.836579817528419</v>
      </c>
      <c r="K79" s="68">
        <v>0.83947766873018</v>
      </c>
      <c r="L79" s="68">
        <v>0.837598324483963</v>
      </c>
      <c r="M79" s="68">
        <v>0.786139258329265</v>
      </c>
      <c r="N79" s="68">
        <v>0.734839479329175</v>
      </c>
      <c r="O79" s="68">
        <v>0.83477793755099</v>
      </c>
      <c r="P79" s="68">
        <v>0.736612973860753</v>
      </c>
      <c r="Q79" s="68">
        <v>0.763946081029388</v>
      </c>
      <c r="R79" s="68">
        <v>0.862235145300556</v>
      </c>
      <c r="S79" s="68">
        <v>0.451588654931024</v>
      </c>
      <c r="T79" s="68">
        <v>0.851897232287167</v>
      </c>
      <c r="U79" s="68">
        <v>0.624642459740194</v>
      </c>
      <c r="V79" s="68">
        <v>0.424755734260815</v>
      </c>
      <c r="W79" s="68">
        <v>0.593867763765273</v>
      </c>
    </row>
    <row r="80">
      <c r="A80" s="68" t="s">
        <v>155</v>
      </c>
      <c r="B80" s="68" t="s">
        <v>138</v>
      </c>
      <c r="C80" s="94">
        <f t="shared" si="22"/>
        <v>-0.002874498172</v>
      </c>
      <c r="D80" s="94">
        <f t="shared" si="23"/>
        <v>-0.004602116547</v>
      </c>
      <c r="E80" s="7">
        <f t="shared" si="3"/>
        <v>0.6721255018</v>
      </c>
      <c r="F80" s="7">
        <f>(G80*'Concatenate_generate Coverage'!C79*'Dataset lengths'!$B$2+H80*'Concatenate_generate Coverage'!D79*'Dataset lengths'!$C$2+I80*'Concatenate_generate Coverage'!E79*'Dataset lengths'!$D$2+L80*'Concatenate_generate Coverage'!H79*'Dataset lengths'!$G$2+M80*'Concatenate_generate Coverage'!I79*'Dataset lengths'!$H$2+R80*'Concatenate_generate Coverage'!N79*'Dataset lengths'!$M$2+S80*'Concatenate_generate Coverage'!O79*'Dataset lengths'!$N$2+T80*'Concatenate_generate Coverage'!P79*'Dataset lengths'!$O$2+U80*'Concatenate_generate Coverage'!Q79*'Dataset lengths'!$P$2+V80*'Concatenate_generate Coverage'!R79*'Dataset lengths'!$Q$2+W80*'Concatenate_generate Coverage'!S79*'Dataset lengths'!$R$2)/('Concatenate_generate Coverage'!C79*'Dataset lengths'!$B$2+'Concatenate_generate Coverage'!D79*'Dataset lengths'!$C$2+'Concatenate_generate Coverage'!E79*'Dataset lengths'!$D$2+'Concatenate_generate Coverage'!H79*'Dataset lengths'!$G$2+'Concatenate_generate Coverage'!I79*'Dataset lengths'!$H$2+'Concatenate_generate Coverage'!N79*'Dataset lengths'!$M$2+'Concatenate_generate Coverage'!O79*'Dataset lengths'!$N$2+'Concatenate_generate Coverage'!P79*'Dataset lengths'!$O$2+'Concatenate_generate Coverage'!Q79*'Dataset lengths'!$P$2+'Concatenate_generate Coverage'!R79*'Dataset lengths'!$Q$2+'Concatenate_generate Coverage'!S79*'Dataset lengths'!$R$2)</f>
        <v>0.6153978835</v>
      </c>
      <c r="G80" s="68">
        <v>0.501650790668356</v>
      </c>
      <c r="H80" s="68">
        <v>0.736633726939195</v>
      </c>
      <c r="I80" s="68">
        <v>0.772202113815397</v>
      </c>
      <c r="J80" s="68">
        <v>0.839587049095426</v>
      </c>
      <c r="K80" s="68">
        <v>0.840895181023258</v>
      </c>
      <c r="L80" s="68">
        <v>0.840031024672087</v>
      </c>
      <c r="M80" s="68">
        <v>0.786341277745938</v>
      </c>
      <c r="N80" s="68">
        <v>0.73477723828797</v>
      </c>
      <c r="O80" s="68">
        <v>0.838471216775029</v>
      </c>
      <c r="P80" s="68">
        <v>0.73870051487871</v>
      </c>
      <c r="Q80" s="68">
        <v>0.761765681669969</v>
      </c>
      <c r="R80" s="68">
        <v>0.84075138914547</v>
      </c>
      <c r="S80" s="68">
        <v>0.469008732192613</v>
      </c>
      <c r="T80" s="68">
        <v>0.828752688881247</v>
      </c>
      <c r="U80" s="68">
        <v>0.620292867638158</v>
      </c>
      <c r="V80" s="68">
        <v>0.408425968342718</v>
      </c>
      <c r="W80" s="68">
        <v>0.58928994006755</v>
      </c>
    </row>
    <row r="81">
      <c r="A81" s="68" t="s">
        <v>155</v>
      </c>
      <c r="B81" s="68" t="s">
        <v>292</v>
      </c>
      <c r="C81" s="94">
        <f t="shared" si="22"/>
        <v>-0.0004426004845</v>
      </c>
      <c r="D81" s="94">
        <f t="shared" si="23"/>
        <v>-0.0002097637837</v>
      </c>
      <c r="E81" s="7">
        <f t="shared" si="3"/>
        <v>0.6745573995</v>
      </c>
      <c r="F81" s="7">
        <f>(G81*'Concatenate_generate Coverage'!C80*'Dataset lengths'!$B$2+H81*'Concatenate_generate Coverage'!D80*'Dataset lengths'!$C$2+I81*'Concatenate_generate Coverage'!E80*'Dataset lengths'!$D$2+L81*'Concatenate_generate Coverage'!H80*'Dataset lengths'!$G$2+M81*'Concatenate_generate Coverage'!I80*'Dataset lengths'!$H$2+R81*'Concatenate_generate Coverage'!N80*'Dataset lengths'!$M$2+S81*'Concatenate_generate Coverage'!O80*'Dataset lengths'!$N$2+T81*'Concatenate_generate Coverage'!P80*'Dataset lengths'!$O$2+U81*'Concatenate_generate Coverage'!Q80*'Dataset lengths'!$P$2+V81*'Concatenate_generate Coverage'!R80*'Dataset lengths'!$Q$2+W81*'Concatenate_generate Coverage'!S80*'Dataset lengths'!$R$2)/('Concatenate_generate Coverage'!C80*'Dataset lengths'!$B$2+'Concatenate_generate Coverage'!D80*'Dataset lengths'!$C$2+'Concatenate_generate Coverage'!E80*'Dataset lengths'!$D$2+'Concatenate_generate Coverage'!H80*'Dataset lengths'!$G$2+'Concatenate_generate Coverage'!I80*'Dataset lengths'!$H$2+'Concatenate_generate Coverage'!N80*'Dataset lengths'!$M$2+'Concatenate_generate Coverage'!O80*'Dataset lengths'!$N$2+'Concatenate_generate Coverage'!P80*'Dataset lengths'!$O$2+'Concatenate_generate Coverage'!Q80*'Dataset lengths'!$P$2+'Concatenate_generate Coverage'!R80*'Dataset lengths'!$Q$2+'Concatenate_generate Coverage'!S80*'Dataset lengths'!$R$2)</f>
        <v>0.6197902362</v>
      </c>
      <c r="G81" s="68">
        <v>0.503081622593909</v>
      </c>
      <c r="H81" s="68">
        <v>0.726340969678</v>
      </c>
      <c r="I81" s="68">
        <v>0.761673036930894</v>
      </c>
      <c r="J81" s="68">
        <v>0.835503707234439</v>
      </c>
      <c r="K81" s="68">
        <v>0.838652951765356</v>
      </c>
      <c r="L81" s="68">
        <v>0.8366226719632</v>
      </c>
      <c r="M81" s="68">
        <v>0.785787327137492</v>
      </c>
      <c r="N81" s="68">
        <v>0.73440004258043</v>
      </c>
      <c r="O81" s="68">
        <v>0.834186898110203</v>
      </c>
      <c r="P81" s="68">
        <v>0.735882502043876</v>
      </c>
      <c r="Q81" s="68">
        <v>0.763390292957379</v>
      </c>
      <c r="R81" s="68">
        <v>0.862694106520552</v>
      </c>
      <c r="S81" s="68">
        <v>0.447566471310246</v>
      </c>
      <c r="T81" s="68">
        <v>0.851897232287167</v>
      </c>
      <c r="U81" s="68">
        <v>0.624905076621827</v>
      </c>
      <c r="V81" s="68">
        <v>0.425945129024253</v>
      </c>
      <c r="W81" s="68">
        <v>0.593617750603219</v>
      </c>
    </row>
    <row r="82">
      <c r="A82" s="68" t="s">
        <v>155</v>
      </c>
      <c r="B82" s="68" t="s">
        <v>293</v>
      </c>
      <c r="C82" s="94">
        <f t="shared" si="22"/>
        <v>-0.03473557724</v>
      </c>
      <c r="D82" s="94">
        <f t="shared" si="23"/>
        <v>-0.03827238305</v>
      </c>
      <c r="E82" s="7">
        <f t="shared" si="3"/>
        <v>0.6402644228</v>
      </c>
      <c r="F82" s="7">
        <f>(G82*'Concatenate_generate Coverage'!C81*'Dataset lengths'!$B$2+H82*'Concatenate_generate Coverage'!D81*'Dataset lengths'!$C$2+I82*'Concatenate_generate Coverage'!E81*'Dataset lengths'!$D$2+L82*'Concatenate_generate Coverage'!H81*'Dataset lengths'!$G$2+M82*'Concatenate_generate Coverage'!I81*'Dataset lengths'!$H$2+R82*'Concatenate_generate Coverage'!N81*'Dataset lengths'!$M$2+S82*'Concatenate_generate Coverage'!O81*'Dataset lengths'!$N$2+T82*'Concatenate_generate Coverage'!P81*'Dataset lengths'!$O$2+U82*'Concatenate_generate Coverage'!Q81*'Dataset lengths'!$P$2+V82*'Concatenate_generate Coverage'!R81*'Dataset lengths'!$Q$2+W82*'Concatenate_generate Coverage'!S81*'Dataset lengths'!$R$2)/('Concatenate_generate Coverage'!C81*'Dataset lengths'!$B$2+'Concatenate_generate Coverage'!D81*'Dataset lengths'!$C$2+'Concatenate_generate Coverage'!E81*'Dataset lengths'!$D$2+'Concatenate_generate Coverage'!H81*'Dataset lengths'!$G$2+'Concatenate_generate Coverage'!I81*'Dataset lengths'!$H$2+'Concatenate_generate Coverage'!N81*'Dataset lengths'!$M$2+'Concatenate_generate Coverage'!O81*'Dataset lengths'!$N$2+'Concatenate_generate Coverage'!P81*'Dataset lengths'!$O$2+'Concatenate_generate Coverage'!Q81*'Dataset lengths'!$P$2+'Concatenate_generate Coverage'!R81*'Dataset lengths'!$Q$2+'Concatenate_generate Coverage'!S81*'Dataset lengths'!$R$2)</f>
        <v>0.5817276169</v>
      </c>
      <c r="G82" s="68">
        <v>0.482555199898626</v>
      </c>
      <c r="H82" s="68">
        <v>0.721656305608638</v>
      </c>
      <c r="I82" s="68">
        <v>0.747699237163048</v>
      </c>
      <c r="J82" s="68">
        <v>0.815958760664011</v>
      </c>
      <c r="K82" s="68">
        <v>0.814407060456345</v>
      </c>
      <c r="L82" s="68">
        <v>0.815344258307931</v>
      </c>
      <c r="M82" s="68">
        <v>0.748265050944889</v>
      </c>
      <c r="N82" s="68">
        <v>0.687283949334717</v>
      </c>
      <c r="O82" s="68">
        <v>0.815181824053076</v>
      </c>
      <c r="P82" s="68">
        <v>0.722598302419976</v>
      </c>
      <c r="Q82" s="68">
        <v>0.718903245552539</v>
      </c>
      <c r="R82" s="68">
        <v>0.769677965934545</v>
      </c>
      <c r="S82" s="68">
        <v>0.452157793913364</v>
      </c>
      <c r="T82" s="68">
        <v>0.802269990176395</v>
      </c>
      <c r="U82" s="68">
        <v>0.59071564134431</v>
      </c>
      <c r="V82" s="68">
        <v>0.363127444266568</v>
      </c>
      <c r="W82" s="68">
        <v>0.549439762836217</v>
      </c>
    </row>
    <row r="83">
      <c r="A83" s="68" t="s">
        <v>156</v>
      </c>
      <c r="B83" s="68" t="s">
        <v>136</v>
      </c>
      <c r="C83" s="94">
        <f t="shared" si="22"/>
        <v>-0.006627570198</v>
      </c>
      <c r="D83" s="94">
        <f t="shared" si="23"/>
        <v>-0.01457099771</v>
      </c>
      <c r="E83" s="7">
        <f t="shared" si="3"/>
        <v>0.6683724298</v>
      </c>
      <c r="F83" s="7">
        <f>(G83*'Concatenate_generate Coverage'!C82*'Dataset lengths'!$B$2+H83*'Concatenate_generate Coverage'!D82*'Dataset lengths'!$C$2+I83*'Concatenate_generate Coverage'!E82*'Dataset lengths'!$D$2+L83*'Concatenate_generate Coverage'!H82*'Dataset lengths'!$G$2+M83*'Concatenate_generate Coverage'!I82*'Dataset lengths'!$H$2+R83*'Concatenate_generate Coverage'!N82*'Dataset lengths'!$M$2+S83*'Concatenate_generate Coverage'!O82*'Dataset lengths'!$N$2+T83*'Concatenate_generate Coverage'!P82*'Dataset lengths'!$O$2+U83*'Concatenate_generate Coverage'!Q82*'Dataset lengths'!$P$2+V83*'Concatenate_generate Coverage'!R82*'Dataset lengths'!$Q$2+W83*'Concatenate_generate Coverage'!S82*'Dataset lengths'!$R$2)/('Concatenate_generate Coverage'!C82*'Dataset lengths'!$B$2+'Concatenate_generate Coverage'!D82*'Dataset lengths'!$C$2+'Concatenate_generate Coverage'!E82*'Dataset lengths'!$D$2+'Concatenate_generate Coverage'!H82*'Dataset lengths'!$G$2+'Concatenate_generate Coverage'!I82*'Dataset lengths'!$H$2+'Concatenate_generate Coverage'!N82*'Dataset lengths'!$M$2+'Concatenate_generate Coverage'!O82*'Dataset lengths'!$N$2+'Concatenate_generate Coverage'!P82*'Dataset lengths'!$O$2+'Concatenate_generate Coverage'!Q82*'Dataset lengths'!$P$2+'Concatenate_generate Coverage'!R82*'Dataset lengths'!$Q$2+'Concatenate_generate Coverage'!S82*'Dataset lengths'!$R$2)</f>
        <v>0.6054290023</v>
      </c>
      <c r="G83" s="68">
        <v>0.47503453526665</v>
      </c>
      <c r="H83" s="68">
        <v>0.752102053141346</v>
      </c>
      <c r="I83" s="68">
        <v>0.759473956759368</v>
      </c>
      <c r="J83" s="68">
        <v>0.83444113998715</v>
      </c>
      <c r="K83" s="68">
        <v>0.83716580476232</v>
      </c>
      <c r="L83" s="68">
        <v>0.835461386842981</v>
      </c>
      <c r="M83" s="68">
        <v>0.790063700339848</v>
      </c>
      <c r="N83" s="68">
        <v>0.73862380962361</v>
      </c>
      <c r="O83" s="68">
        <v>0.82563762736417</v>
      </c>
      <c r="P83" s="68">
        <v>0.751897594010689</v>
      </c>
      <c r="Q83" s="68">
        <v>0.761365154233461</v>
      </c>
      <c r="R83" s="68">
        <v>0.824753312334155</v>
      </c>
      <c r="S83" s="68">
        <v>0.481883741962723</v>
      </c>
      <c r="T83" s="68">
        <v>0.82808505782146</v>
      </c>
      <c r="U83" s="68">
        <v>0.632263820492568</v>
      </c>
      <c r="V83" s="68">
        <v>0.394869419097775</v>
      </c>
      <c r="W83" s="68">
        <v>0.578105743766096</v>
      </c>
    </row>
    <row r="84">
      <c r="A84" s="68" t="s">
        <v>156</v>
      </c>
      <c r="B84" s="68" t="s">
        <v>137</v>
      </c>
      <c r="C84" s="94">
        <f t="shared" si="22"/>
        <v>0.0005413145137</v>
      </c>
      <c r="D84" s="94">
        <f t="shared" si="23"/>
        <v>-0.003190145304</v>
      </c>
      <c r="E84" s="7">
        <f t="shared" si="3"/>
        <v>0.6755413145</v>
      </c>
      <c r="F84" s="7">
        <f>(G84*'Concatenate_generate Coverage'!C83*'Dataset lengths'!$B$2+H84*'Concatenate_generate Coverage'!D83*'Dataset lengths'!$C$2+I84*'Concatenate_generate Coverage'!E83*'Dataset lengths'!$D$2+L84*'Concatenate_generate Coverage'!H83*'Dataset lengths'!$G$2+M84*'Concatenate_generate Coverage'!I83*'Dataset lengths'!$H$2+R84*'Concatenate_generate Coverage'!N83*'Dataset lengths'!$M$2+S84*'Concatenate_generate Coverage'!O83*'Dataset lengths'!$N$2+T84*'Concatenate_generate Coverage'!P83*'Dataset lengths'!$O$2+U84*'Concatenate_generate Coverage'!Q83*'Dataset lengths'!$P$2+V84*'Concatenate_generate Coverage'!R83*'Dataset lengths'!$Q$2+W84*'Concatenate_generate Coverage'!S83*'Dataset lengths'!$R$2)/('Concatenate_generate Coverage'!C83*'Dataset lengths'!$B$2+'Concatenate_generate Coverage'!D83*'Dataset lengths'!$C$2+'Concatenate_generate Coverage'!E83*'Dataset lengths'!$D$2+'Concatenate_generate Coverage'!H83*'Dataset lengths'!$G$2+'Concatenate_generate Coverage'!I83*'Dataset lengths'!$H$2+'Concatenate_generate Coverage'!N83*'Dataset lengths'!$M$2+'Concatenate_generate Coverage'!O83*'Dataset lengths'!$N$2+'Concatenate_generate Coverage'!P83*'Dataset lengths'!$O$2+'Concatenate_generate Coverage'!Q83*'Dataset lengths'!$P$2+'Concatenate_generate Coverage'!R83*'Dataset lengths'!$Q$2+'Concatenate_generate Coverage'!S83*'Dataset lengths'!$R$2)</f>
        <v>0.6168098547</v>
      </c>
      <c r="G84" s="68">
        <v>0.494424100362254</v>
      </c>
      <c r="H84" s="68">
        <v>0.740914549410466</v>
      </c>
      <c r="I84" s="68">
        <v>0.764742304866869</v>
      </c>
      <c r="J84" s="68">
        <v>0.838524565873244</v>
      </c>
      <c r="K84" s="68">
        <v>0.842122701354286</v>
      </c>
      <c r="L84" s="68">
        <v>0.839789812391843</v>
      </c>
      <c r="M84" s="68">
        <v>0.790885418750406</v>
      </c>
      <c r="N84" s="68">
        <v>0.740363559209083</v>
      </c>
      <c r="O84" s="68">
        <v>0.833851927941699</v>
      </c>
      <c r="P84" s="68">
        <v>0.743699890799724</v>
      </c>
      <c r="Q84" s="68">
        <v>0.765513688411977</v>
      </c>
      <c r="R84" s="68">
        <v>0.853820856267282</v>
      </c>
      <c r="S84" s="68">
        <v>0.463886481351553</v>
      </c>
      <c r="T84" s="68">
        <v>0.852564863346954</v>
      </c>
      <c r="U84" s="68">
        <v>0.62560538830618</v>
      </c>
      <c r="V84" s="68">
        <v>0.416922297334237</v>
      </c>
      <c r="W84" s="68">
        <v>0.587398387262714</v>
      </c>
    </row>
    <row r="85">
      <c r="A85" s="68" t="s">
        <v>156</v>
      </c>
      <c r="B85" s="68" t="s">
        <v>138</v>
      </c>
      <c r="C85" s="94">
        <f t="shared" si="22"/>
        <v>-0.03149303716</v>
      </c>
      <c r="D85" s="94">
        <f t="shared" si="23"/>
        <v>-0.04151011715</v>
      </c>
      <c r="E85" s="7">
        <f t="shared" si="3"/>
        <v>0.6435069628</v>
      </c>
      <c r="F85" s="7">
        <f>(G85*'Concatenate_generate Coverage'!C84*'Dataset lengths'!$B$2+H85*'Concatenate_generate Coverage'!D84*'Dataset lengths'!$C$2+I85*'Concatenate_generate Coverage'!E84*'Dataset lengths'!$D$2+L85*'Concatenate_generate Coverage'!H84*'Dataset lengths'!$G$2+M85*'Concatenate_generate Coverage'!I84*'Dataset lengths'!$H$2+R85*'Concatenate_generate Coverage'!N84*'Dataset lengths'!$M$2+S85*'Concatenate_generate Coverage'!O84*'Dataset lengths'!$N$2+T85*'Concatenate_generate Coverage'!P84*'Dataset lengths'!$O$2+U85*'Concatenate_generate Coverage'!Q84*'Dataset lengths'!$P$2+V85*'Concatenate_generate Coverage'!R84*'Dataset lengths'!$Q$2+W85*'Concatenate_generate Coverage'!S84*'Dataset lengths'!$R$2)/('Concatenate_generate Coverage'!C84*'Dataset lengths'!$B$2+'Concatenate_generate Coverage'!D84*'Dataset lengths'!$C$2+'Concatenate_generate Coverage'!E84*'Dataset lengths'!$D$2+'Concatenate_generate Coverage'!H84*'Dataset lengths'!$G$2+'Concatenate_generate Coverage'!I84*'Dataset lengths'!$H$2+'Concatenate_generate Coverage'!N84*'Dataset lengths'!$M$2+'Concatenate_generate Coverage'!O84*'Dataset lengths'!$N$2+'Concatenate_generate Coverage'!P84*'Dataset lengths'!$O$2+'Concatenate_generate Coverage'!Q84*'Dataset lengths'!$P$2+'Concatenate_generate Coverage'!R84*'Dataset lengths'!$Q$2+'Concatenate_generate Coverage'!S84*'Dataset lengths'!$R$2)</f>
        <v>0.5784898828</v>
      </c>
      <c r="G85" s="68">
        <v>0.444362134679915</v>
      </c>
      <c r="H85" s="68">
        <v>0.752777237711378</v>
      </c>
      <c r="I85" s="68">
        <v>0.74021969912335</v>
      </c>
      <c r="J85" s="68">
        <v>0.815251942215198</v>
      </c>
      <c r="K85" s="68">
        <v>0.816959212789415</v>
      </c>
      <c r="L85" s="68">
        <v>0.815782505652509</v>
      </c>
      <c r="M85" s="68">
        <v>0.772156950235667</v>
      </c>
      <c r="N85" s="68">
        <v>0.718042272070641</v>
      </c>
      <c r="O85" s="68">
        <v>0.801718462034195</v>
      </c>
      <c r="P85" s="68">
        <v>0.744056749737786</v>
      </c>
      <c r="Q85" s="68">
        <v>0.739021873697603</v>
      </c>
      <c r="R85" s="68">
        <v>0.762880968819355</v>
      </c>
      <c r="S85" s="68">
        <v>0.486949682233093</v>
      </c>
      <c r="T85" s="68">
        <v>0.778235272024092</v>
      </c>
      <c r="U85" s="68">
        <v>0.616493129632039</v>
      </c>
      <c r="V85" s="68">
        <v>0.356277760629719</v>
      </c>
      <c r="W85" s="68">
        <v>0.552441250451064</v>
      </c>
    </row>
    <row r="86">
      <c r="A86" s="68" t="s">
        <v>156</v>
      </c>
      <c r="B86" s="68" t="s">
        <v>292</v>
      </c>
      <c r="C86" s="94">
        <f t="shared" si="22"/>
        <v>-0.0008097061181</v>
      </c>
      <c r="D86" s="94">
        <f t="shared" si="23"/>
        <v>-0.001058759619</v>
      </c>
      <c r="E86" s="7">
        <f t="shared" si="3"/>
        <v>0.6741902939</v>
      </c>
      <c r="F86" s="7">
        <f>(G86*'Concatenate_generate Coverage'!C85*'Dataset lengths'!$B$2+H86*'Concatenate_generate Coverage'!D85*'Dataset lengths'!$C$2+I86*'Concatenate_generate Coverage'!E85*'Dataset lengths'!$D$2+L86*'Concatenate_generate Coverage'!H85*'Dataset lengths'!$G$2+M86*'Concatenate_generate Coverage'!I85*'Dataset lengths'!$H$2+R86*'Concatenate_generate Coverage'!N85*'Dataset lengths'!$M$2+S86*'Concatenate_generate Coverage'!O85*'Dataset lengths'!$N$2+T86*'Concatenate_generate Coverage'!P85*'Dataset lengths'!$O$2+U86*'Concatenate_generate Coverage'!Q85*'Dataset lengths'!$P$2+V86*'Concatenate_generate Coverage'!R85*'Dataset lengths'!$Q$2+W86*'Concatenate_generate Coverage'!S85*'Dataset lengths'!$R$2)/('Concatenate_generate Coverage'!C85*'Dataset lengths'!$B$2+'Concatenate_generate Coverage'!D85*'Dataset lengths'!$C$2+'Concatenate_generate Coverage'!E85*'Dataset lengths'!$D$2+'Concatenate_generate Coverage'!H85*'Dataset lengths'!$G$2+'Concatenate_generate Coverage'!I85*'Dataset lengths'!$H$2+'Concatenate_generate Coverage'!N85*'Dataset lengths'!$M$2+'Concatenate_generate Coverage'!O85*'Dataset lengths'!$N$2+'Concatenate_generate Coverage'!P85*'Dataset lengths'!$O$2+'Concatenate_generate Coverage'!Q85*'Dataset lengths'!$P$2+'Concatenate_generate Coverage'!R85*'Dataset lengths'!$Q$2+'Concatenate_generate Coverage'!S85*'Dataset lengths'!$R$2)</f>
        <v>0.6189412404</v>
      </c>
      <c r="G86" s="68">
        <v>0.502370398268825</v>
      </c>
      <c r="H86" s="68">
        <v>0.727588284331058</v>
      </c>
      <c r="I86" s="68">
        <v>0.762100203829241</v>
      </c>
      <c r="J86" s="68">
        <v>0.835823719854872</v>
      </c>
      <c r="K86" s="68">
        <v>0.839089678194883</v>
      </c>
      <c r="L86" s="68">
        <v>0.836953587071862</v>
      </c>
      <c r="M86" s="68">
        <v>0.786039817306473</v>
      </c>
      <c r="N86" s="68">
        <v>0.734352049488417</v>
      </c>
      <c r="O86" s="68">
        <v>0.83456920881644</v>
      </c>
      <c r="P86" s="68">
        <v>0.73655601046219</v>
      </c>
      <c r="Q86" s="68">
        <v>0.762612489677119</v>
      </c>
      <c r="R86" s="68">
        <v>0.860355589828188</v>
      </c>
      <c r="S86" s="68">
        <v>0.449072779076228</v>
      </c>
      <c r="T86" s="68">
        <v>0.851897232287167</v>
      </c>
      <c r="U86" s="68">
        <v>0.624708113960602</v>
      </c>
      <c r="V86" s="68">
        <v>0.425355906313808</v>
      </c>
      <c r="W86" s="68">
        <v>0.589651320427559</v>
      </c>
    </row>
    <row r="87">
      <c r="A87" s="68" t="s">
        <v>156</v>
      </c>
      <c r="B87" s="68" t="s">
        <v>293</v>
      </c>
      <c r="C87" s="94">
        <f t="shared" si="22"/>
        <v>-0.06177776896</v>
      </c>
      <c r="D87" s="94">
        <f t="shared" si="23"/>
        <v>-0.07166082528</v>
      </c>
      <c r="E87" s="7">
        <f t="shared" si="3"/>
        <v>0.613222231</v>
      </c>
      <c r="F87" s="7">
        <f>(G87*'Concatenate_generate Coverage'!C86*'Dataset lengths'!$B$2+H87*'Concatenate_generate Coverage'!D86*'Dataset lengths'!$C$2+I87*'Concatenate_generate Coverage'!E86*'Dataset lengths'!$D$2+L87*'Concatenate_generate Coverage'!H86*'Dataset lengths'!$G$2+M87*'Concatenate_generate Coverage'!I86*'Dataset lengths'!$H$2+R87*'Concatenate_generate Coverage'!N86*'Dataset lengths'!$M$2+S87*'Concatenate_generate Coverage'!O86*'Dataset lengths'!$N$2+T87*'Concatenate_generate Coverage'!P86*'Dataset lengths'!$O$2+U87*'Concatenate_generate Coverage'!Q86*'Dataset lengths'!$P$2+V87*'Concatenate_generate Coverage'!R86*'Dataset lengths'!$Q$2+W87*'Concatenate_generate Coverage'!S86*'Dataset lengths'!$R$2)/('Concatenate_generate Coverage'!C86*'Dataset lengths'!$B$2+'Concatenate_generate Coverage'!D86*'Dataset lengths'!$C$2+'Concatenate_generate Coverage'!E86*'Dataset lengths'!$D$2+'Concatenate_generate Coverage'!H86*'Dataset lengths'!$G$2+'Concatenate_generate Coverage'!I86*'Dataset lengths'!$H$2+'Concatenate_generate Coverage'!N86*'Dataset lengths'!$M$2+'Concatenate_generate Coverage'!O86*'Dataset lengths'!$N$2+'Concatenate_generate Coverage'!P86*'Dataset lengths'!$O$2+'Concatenate_generate Coverage'!Q86*'Dataset lengths'!$P$2+'Concatenate_generate Coverage'!R86*'Dataset lengths'!$Q$2+'Concatenate_generate Coverage'!S86*'Dataset lengths'!$R$2)</f>
        <v>0.5483391747</v>
      </c>
      <c r="G87" s="68">
        <v>0.41543165594776</v>
      </c>
      <c r="H87" s="68">
        <v>0.743807182252602</v>
      </c>
      <c r="I87" s="68">
        <v>0.716605338521873</v>
      </c>
      <c r="J87" s="68">
        <v>0.791452982286786</v>
      </c>
      <c r="K87" s="68">
        <v>0.79248424477165</v>
      </c>
      <c r="L87" s="68">
        <v>0.791889149762466</v>
      </c>
      <c r="M87" s="68">
        <v>0.745182924868103</v>
      </c>
      <c r="N87" s="68">
        <v>0.688975705828177</v>
      </c>
      <c r="O87" s="68">
        <v>0.772450533221279</v>
      </c>
      <c r="P87" s="68">
        <v>0.729705324087851</v>
      </c>
      <c r="Q87" s="68">
        <v>0.711337477290254</v>
      </c>
      <c r="R87" s="68">
        <v>0.722230117905357</v>
      </c>
      <c r="S87" s="68">
        <v>0.474470857549629</v>
      </c>
      <c r="T87" s="68">
        <v>0.71213979710526</v>
      </c>
      <c r="U87" s="68">
        <v>0.58614993743343</v>
      </c>
      <c r="V87" s="68">
        <v>0.318716955539675</v>
      </c>
      <c r="W87" s="68">
        <v>0.518820624578465</v>
      </c>
    </row>
    <row r="88">
      <c r="A88" s="68" t="s">
        <v>157</v>
      </c>
      <c r="B88" s="68" t="s">
        <v>136</v>
      </c>
      <c r="C88" s="94">
        <f t="shared" si="22"/>
        <v>-0.04425001041</v>
      </c>
      <c r="D88" s="94">
        <f t="shared" si="23"/>
        <v>-0.05662438501</v>
      </c>
      <c r="E88" s="7">
        <f t="shared" si="3"/>
        <v>0.6307499896</v>
      </c>
      <c r="F88" s="7">
        <f>(G88*'Concatenate_generate Coverage'!C87*'Dataset lengths'!$B$2+H88*'Concatenate_generate Coverage'!D87*'Dataset lengths'!$C$2+I88*'Concatenate_generate Coverage'!E87*'Dataset lengths'!$D$2+L88*'Concatenate_generate Coverage'!H87*'Dataset lengths'!$G$2+M88*'Concatenate_generate Coverage'!I87*'Dataset lengths'!$H$2+R88*'Concatenate_generate Coverage'!N87*'Dataset lengths'!$M$2+S88*'Concatenate_generate Coverage'!O87*'Dataset lengths'!$N$2+T88*'Concatenate_generate Coverage'!P87*'Dataset lengths'!$O$2+U88*'Concatenate_generate Coverage'!Q87*'Dataset lengths'!$P$2+V88*'Concatenate_generate Coverage'!R87*'Dataset lengths'!$Q$2+W88*'Concatenate_generate Coverage'!S87*'Dataset lengths'!$R$2)/('Concatenate_generate Coverage'!C87*'Dataset lengths'!$B$2+'Concatenate_generate Coverage'!D87*'Dataset lengths'!$C$2+'Concatenate_generate Coverage'!E87*'Dataset lengths'!$D$2+'Concatenate_generate Coverage'!H87*'Dataset lengths'!$G$2+'Concatenate_generate Coverage'!I87*'Dataset lengths'!$H$2+'Concatenate_generate Coverage'!N87*'Dataset lengths'!$M$2+'Concatenate_generate Coverage'!O87*'Dataset lengths'!$N$2+'Concatenate_generate Coverage'!P87*'Dataset lengths'!$O$2+'Concatenate_generate Coverage'!Q87*'Dataset lengths'!$P$2+'Concatenate_generate Coverage'!R87*'Dataset lengths'!$Q$2+'Concatenate_generate Coverage'!S87*'Dataset lengths'!$R$2)</f>
        <v>0.563375615</v>
      </c>
      <c r="G88" s="68">
        <v>0.454990460840373</v>
      </c>
      <c r="H88" s="68">
        <v>0.702245003049017</v>
      </c>
      <c r="I88" s="68">
        <v>0.722072090329899</v>
      </c>
      <c r="J88" s="68">
        <v>0.802419318800801</v>
      </c>
      <c r="K88" s="68">
        <v>0.799585874825228</v>
      </c>
      <c r="L88" s="68">
        <v>0.801771609788632</v>
      </c>
      <c r="M88" s="68">
        <v>0.787197916460795</v>
      </c>
      <c r="N88" s="68">
        <v>0.729592484566436</v>
      </c>
      <c r="O88" s="68">
        <v>0.822336700778614</v>
      </c>
      <c r="P88" s="68">
        <v>0.773436460244119</v>
      </c>
      <c r="Q88" s="68">
        <v>0.709403844834601</v>
      </c>
      <c r="R88" s="68">
        <v>0.817038392778971</v>
      </c>
      <c r="S88" s="68">
        <v>0.381282896331637</v>
      </c>
      <c r="T88" s="68">
        <v>0.850561970167595</v>
      </c>
      <c r="U88" s="68">
        <v>0.548185384482447</v>
      </c>
      <c r="V88" s="68">
        <v>0.338693197816191</v>
      </c>
      <c r="W88" s="68">
        <v>0.534210963424215</v>
      </c>
    </row>
    <row r="89">
      <c r="A89" s="68" t="s">
        <v>157</v>
      </c>
      <c r="B89" s="68" t="s">
        <v>137</v>
      </c>
      <c r="C89" s="94">
        <f t="shared" si="22"/>
        <v>-0.009130735342</v>
      </c>
      <c r="D89" s="94">
        <f t="shared" si="23"/>
        <v>-0.01918095465</v>
      </c>
      <c r="E89" s="7">
        <f t="shared" si="3"/>
        <v>0.6658692647</v>
      </c>
      <c r="F89" s="7">
        <f>(G89*'Concatenate_generate Coverage'!C88*'Dataset lengths'!$B$2+H89*'Concatenate_generate Coverage'!D88*'Dataset lengths'!$C$2+I89*'Concatenate_generate Coverage'!E88*'Dataset lengths'!$D$2+L89*'Concatenate_generate Coverage'!H88*'Dataset lengths'!$G$2+M89*'Concatenate_generate Coverage'!I88*'Dataset lengths'!$H$2+R89*'Concatenate_generate Coverage'!N88*'Dataset lengths'!$M$2+S89*'Concatenate_generate Coverage'!O88*'Dataset lengths'!$N$2+T89*'Concatenate_generate Coverage'!P88*'Dataset lengths'!$O$2+U89*'Concatenate_generate Coverage'!Q88*'Dataset lengths'!$P$2+V89*'Concatenate_generate Coverage'!R88*'Dataset lengths'!$Q$2+W89*'Concatenate_generate Coverage'!S88*'Dataset lengths'!$R$2)/('Concatenate_generate Coverage'!C88*'Dataset lengths'!$B$2+'Concatenate_generate Coverage'!D88*'Dataset lengths'!$C$2+'Concatenate_generate Coverage'!E88*'Dataset lengths'!$D$2+'Concatenate_generate Coverage'!H88*'Dataset lengths'!$G$2+'Concatenate_generate Coverage'!I88*'Dataset lengths'!$H$2+'Concatenate_generate Coverage'!N88*'Dataset lengths'!$M$2+'Concatenate_generate Coverage'!O88*'Dataset lengths'!$N$2+'Concatenate_generate Coverage'!P88*'Dataset lengths'!$O$2+'Concatenate_generate Coverage'!Q88*'Dataset lengths'!$P$2+'Concatenate_generate Coverage'!R88*'Dataset lengths'!$Q$2+'Concatenate_generate Coverage'!S88*'Dataset lengths'!$R$2)</f>
        <v>0.6008190453</v>
      </c>
      <c r="G89" s="68">
        <v>0.485955644160356</v>
      </c>
      <c r="H89" s="68">
        <v>0.725460691449102</v>
      </c>
      <c r="I89" s="68">
        <v>0.755872959051005</v>
      </c>
      <c r="J89" s="68">
        <v>0.829762116385228</v>
      </c>
      <c r="K89" s="68">
        <v>0.832337686168704</v>
      </c>
      <c r="L89" s="68">
        <v>0.830721964853641</v>
      </c>
      <c r="M89" s="68">
        <v>0.804145858678554</v>
      </c>
      <c r="N89" s="68">
        <v>0.754055838381992</v>
      </c>
      <c r="O89" s="68">
        <v>0.84019627727878</v>
      </c>
      <c r="P89" s="68">
        <v>0.772538449019701</v>
      </c>
      <c r="Q89" s="68">
        <v>0.748542275854159</v>
      </c>
      <c r="R89" s="68">
        <v>0.854979186965369</v>
      </c>
      <c r="S89" s="68">
        <v>0.429957351418481</v>
      </c>
      <c r="T89" s="68">
        <v>0.891732552187743</v>
      </c>
      <c r="U89" s="68">
        <v>0.584111921008262</v>
      </c>
      <c r="V89" s="68">
        <v>0.387349378304153</v>
      </c>
      <c r="W89" s="68">
        <v>0.574274403163648</v>
      </c>
    </row>
    <row r="90">
      <c r="A90" s="68" t="s">
        <v>157</v>
      </c>
      <c r="B90" s="68" t="s">
        <v>138</v>
      </c>
      <c r="C90" s="94">
        <f t="shared" si="22"/>
        <v>-0.06739608716</v>
      </c>
      <c r="D90" s="94">
        <f t="shared" si="23"/>
        <v>-0.08211713432</v>
      </c>
      <c r="E90" s="7">
        <f t="shared" si="3"/>
        <v>0.6076039128</v>
      </c>
      <c r="F90" s="7">
        <f>(G90*'Concatenate_generate Coverage'!C89*'Dataset lengths'!$B$2+H90*'Concatenate_generate Coverage'!D89*'Dataset lengths'!$C$2+I90*'Concatenate_generate Coverage'!E89*'Dataset lengths'!$D$2+L90*'Concatenate_generate Coverage'!H89*'Dataset lengths'!$G$2+M90*'Concatenate_generate Coverage'!I89*'Dataset lengths'!$H$2+R90*'Concatenate_generate Coverage'!N89*'Dataset lengths'!$M$2+S90*'Concatenate_generate Coverage'!O89*'Dataset lengths'!$N$2+T90*'Concatenate_generate Coverage'!P89*'Dataset lengths'!$O$2+U90*'Concatenate_generate Coverage'!Q89*'Dataset lengths'!$P$2+V90*'Concatenate_generate Coverage'!R89*'Dataset lengths'!$Q$2+W90*'Concatenate_generate Coverage'!S89*'Dataset lengths'!$R$2)/('Concatenate_generate Coverage'!C89*'Dataset lengths'!$B$2+'Concatenate_generate Coverage'!D89*'Dataset lengths'!$C$2+'Concatenate_generate Coverage'!E89*'Dataset lengths'!$D$2+'Concatenate_generate Coverage'!H89*'Dataset lengths'!$G$2+'Concatenate_generate Coverage'!I89*'Dataset lengths'!$H$2+'Concatenate_generate Coverage'!N89*'Dataset lengths'!$M$2+'Concatenate_generate Coverage'!O89*'Dataset lengths'!$N$2+'Concatenate_generate Coverage'!P89*'Dataset lengths'!$O$2+'Concatenate_generate Coverage'!Q89*'Dataset lengths'!$P$2+'Concatenate_generate Coverage'!R89*'Dataset lengths'!$Q$2+'Concatenate_generate Coverage'!S89*'Dataset lengths'!$R$2)</f>
        <v>0.5378828657</v>
      </c>
      <c r="G90" s="68">
        <v>0.435188827368031</v>
      </c>
      <c r="H90" s="68">
        <v>0.681581309260623</v>
      </c>
      <c r="I90" s="68">
        <v>0.698373537435577</v>
      </c>
      <c r="J90" s="68">
        <v>0.783302973797406</v>
      </c>
      <c r="K90" s="68">
        <v>0.777843700052927</v>
      </c>
      <c r="L90" s="68">
        <v>0.781780645250639</v>
      </c>
      <c r="M90" s="68">
        <v>0.772539845916018</v>
      </c>
      <c r="N90" s="68">
        <v>0.708602630785325</v>
      </c>
      <c r="O90" s="68">
        <v>0.805635532891154</v>
      </c>
      <c r="P90" s="68">
        <v>0.769752268672299</v>
      </c>
      <c r="Q90" s="68">
        <v>0.682447748316484</v>
      </c>
      <c r="R90" s="68">
        <v>0.792101499825815</v>
      </c>
      <c r="S90" s="68">
        <v>0.35259668274825</v>
      </c>
      <c r="T90" s="68">
        <v>0.839657329524421</v>
      </c>
      <c r="U90" s="68">
        <v>0.519043117398803</v>
      </c>
      <c r="V90" s="68">
        <v>0.309221396797321</v>
      </c>
      <c r="W90" s="68">
        <v>0.501558849695694</v>
      </c>
    </row>
    <row r="91">
      <c r="A91" s="68" t="s">
        <v>157</v>
      </c>
      <c r="B91" s="68" t="s">
        <v>292</v>
      </c>
      <c r="C91" s="94">
        <f t="shared" si="22"/>
        <v>0.00108311794</v>
      </c>
      <c r="D91" s="94">
        <f t="shared" si="23"/>
        <v>-0.00006692994294</v>
      </c>
      <c r="E91" s="7">
        <f t="shared" si="3"/>
        <v>0.6760831179</v>
      </c>
      <c r="F91" s="7">
        <f>(G91*'Concatenate_generate Coverage'!C90*'Dataset lengths'!$B$2+H91*'Concatenate_generate Coverage'!D90*'Dataset lengths'!$C$2+I91*'Concatenate_generate Coverage'!E90*'Dataset lengths'!$D$2+L91*'Concatenate_generate Coverage'!H90*'Dataset lengths'!$G$2+M91*'Concatenate_generate Coverage'!I90*'Dataset lengths'!$H$2+R91*'Concatenate_generate Coverage'!N90*'Dataset lengths'!$M$2+S91*'Concatenate_generate Coverage'!O90*'Dataset lengths'!$N$2+T91*'Concatenate_generate Coverage'!P90*'Dataset lengths'!$O$2+U91*'Concatenate_generate Coverage'!Q90*'Dataset lengths'!$P$2+V91*'Concatenate_generate Coverage'!R90*'Dataset lengths'!$Q$2+W91*'Concatenate_generate Coverage'!S90*'Dataset lengths'!$R$2)/('Concatenate_generate Coverage'!C90*'Dataset lengths'!$B$2+'Concatenate_generate Coverage'!D90*'Dataset lengths'!$C$2+'Concatenate_generate Coverage'!E90*'Dataset lengths'!$D$2+'Concatenate_generate Coverage'!H90*'Dataset lengths'!$G$2+'Concatenate_generate Coverage'!I90*'Dataset lengths'!$H$2+'Concatenate_generate Coverage'!N90*'Dataset lengths'!$M$2+'Concatenate_generate Coverage'!O90*'Dataset lengths'!$N$2+'Concatenate_generate Coverage'!P90*'Dataset lengths'!$O$2+'Concatenate_generate Coverage'!Q90*'Dataset lengths'!$P$2+'Concatenate_generate Coverage'!R90*'Dataset lengths'!$Q$2+'Concatenate_generate Coverage'!S90*'Dataset lengths'!$R$2)</f>
        <v>0.6199330701</v>
      </c>
      <c r="G91" s="68">
        <v>0.503133137911414</v>
      </c>
      <c r="H91" s="68">
        <v>0.728966828466337</v>
      </c>
      <c r="I91" s="68">
        <v>0.764065991097872</v>
      </c>
      <c r="J91" s="68">
        <v>0.837384279903439</v>
      </c>
      <c r="K91" s="68">
        <v>0.84101291541996</v>
      </c>
      <c r="L91" s="68">
        <v>0.838644060507026</v>
      </c>
      <c r="M91" s="68">
        <v>0.790313598767494</v>
      </c>
      <c r="N91" s="68">
        <v>0.738751666220301</v>
      </c>
      <c r="O91" s="68">
        <v>0.837106231270398</v>
      </c>
      <c r="P91" s="68">
        <v>0.741841878770098</v>
      </c>
      <c r="Q91" s="68">
        <v>0.764247601683838</v>
      </c>
      <c r="R91" s="68">
        <v>0.865076333805297</v>
      </c>
      <c r="S91" s="68">
        <v>0.447813835602924</v>
      </c>
      <c r="T91" s="68">
        <v>0.857905911825243</v>
      </c>
      <c r="U91" s="68">
        <v>0.624218442900059</v>
      </c>
      <c r="V91" s="68">
        <v>0.423677324233671</v>
      </c>
      <c r="W91" s="68">
        <v>0.593098832225082</v>
      </c>
    </row>
    <row r="92">
      <c r="A92" s="68" t="s">
        <v>157</v>
      </c>
      <c r="B92" s="68" t="s">
        <v>293</v>
      </c>
      <c r="C92" s="94">
        <f t="shared" si="22"/>
        <v>-0.07656487506</v>
      </c>
      <c r="D92" s="94">
        <f t="shared" si="23"/>
        <v>-0.0931343851</v>
      </c>
      <c r="E92" s="7">
        <f t="shared" si="3"/>
        <v>0.5984351249</v>
      </c>
      <c r="F92" s="7">
        <f>(G92*'Concatenate_generate Coverage'!C91*'Dataset lengths'!$B$2+H92*'Concatenate_generate Coverage'!D91*'Dataset lengths'!$C$2+I92*'Concatenate_generate Coverage'!E91*'Dataset lengths'!$D$2+L92*'Concatenate_generate Coverage'!H91*'Dataset lengths'!$G$2+M92*'Concatenate_generate Coverage'!I91*'Dataset lengths'!$H$2+R92*'Concatenate_generate Coverage'!N91*'Dataset lengths'!$M$2+S92*'Concatenate_generate Coverage'!O91*'Dataset lengths'!$N$2+T92*'Concatenate_generate Coverage'!P91*'Dataset lengths'!$O$2+U92*'Concatenate_generate Coverage'!Q91*'Dataset lengths'!$P$2+V92*'Concatenate_generate Coverage'!R91*'Dataset lengths'!$Q$2+W92*'Concatenate_generate Coverage'!S91*'Dataset lengths'!$R$2)/('Concatenate_generate Coverage'!C91*'Dataset lengths'!$B$2+'Concatenate_generate Coverage'!D91*'Dataset lengths'!$C$2+'Concatenate_generate Coverage'!E91*'Dataset lengths'!$D$2+'Concatenate_generate Coverage'!H91*'Dataset lengths'!$G$2+'Concatenate_generate Coverage'!I91*'Dataset lengths'!$H$2+'Concatenate_generate Coverage'!N91*'Dataset lengths'!$M$2+'Concatenate_generate Coverage'!O91*'Dataset lengths'!$N$2+'Concatenate_generate Coverage'!P91*'Dataset lengths'!$O$2+'Concatenate_generate Coverage'!Q91*'Dataset lengths'!$P$2+'Concatenate_generate Coverage'!R91*'Dataset lengths'!$Q$2+'Concatenate_generate Coverage'!S91*'Dataset lengths'!$R$2)</f>
        <v>0.5268656149</v>
      </c>
      <c r="G92" s="68">
        <v>0.427462510699866</v>
      </c>
      <c r="H92" s="68">
        <v>0.672825739125786</v>
      </c>
      <c r="I92" s="68">
        <v>0.688098660792124</v>
      </c>
      <c r="J92" s="68">
        <v>0.774892654026477</v>
      </c>
      <c r="K92" s="68">
        <v>0.768827559620357</v>
      </c>
      <c r="L92" s="68">
        <v>0.77326386424012</v>
      </c>
      <c r="M92" s="68">
        <v>0.765617714033187</v>
      </c>
      <c r="N92" s="68">
        <v>0.700380064317777</v>
      </c>
      <c r="O92" s="68">
        <v>0.797211069017325</v>
      </c>
      <c r="P92" s="68">
        <v>0.766307658453263</v>
      </c>
      <c r="Q92" s="68">
        <v>0.672100789540018</v>
      </c>
      <c r="R92" s="68">
        <v>0.790243799649637</v>
      </c>
      <c r="S92" s="68">
        <v>0.342615634093289</v>
      </c>
      <c r="T92" s="68">
        <v>0.82808505782146</v>
      </c>
      <c r="U92" s="68">
        <v>0.512171308996089</v>
      </c>
      <c r="V92" s="68">
        <v>0.29688390239542</v>
      </c>
      <c r="W92" s="68">
        <v>0.485518182512366</v>
      </c>
    </row>
    <row r="93">
      <c r="A93" s="68" t="s">
        <v>158</v>
      </c>
      <c r="B93" s="68" t="s">
        <v>136</v>
      </c>
      <c r="C93" s="93">
        <f t="shared" ref="C93:C112" si="24">E93-0.654</f>
        <v>0.001853938176</v>
      </c>
      <c r="D93" s="94">
        <f t="shared" ref="D93:D97" si="25">F93- 0.61</f>
        <v>0.0008144052346</v>
      </c>
      <c r="E93" s="7">
        <f t="shared" si="3"/>
        <v>0.6558539382</v>
      </c>
      <c r="F93" s="7">
        <f>(G93*'Concatenate_generate Coverage'!C92*'Dataset lengths'!$B$2+H93*'Concatenate_generate Coverage'!D92*'Dataset lengths'!$C$2+I93*'Concatenate_generate Coverage'!E92*'Dataset lengths'!$D$2+L93*'Concatenate_generate Coverage'!H92*'Dataset lengths'!$G$2+M93*'Concatenate_generate Coverage'!I92*'Dataset lengths'!$H$2+R93*'Concatenate_generate Coverage'!N92*'Dataset lengths'!$M$2+S93*'Concatenate_generate Coverage'!O92*'Dataset lengths'!$N$2+T93*'Concatenate_generate Coverage'!P92*'Dataset lengths'!$O$2+U93*'Concatenate_generate Coverage'!Q92*'Dataset lengths'!$P$2+V93*'Concatenate_generate Coverage'!R92*'Dataset lengths'!$Q$2+W93*'Concatenate_generate Coverage'!S92*'Dataset lengths'!$R$2)/('Concatenate_generate Coverage'!C92*'Dataset lengths'!$B$2+'Concatenate_generate Coverage'!D92*'Dataset lengths'!$C$2+'Concatenate_generate Coverage'!E92*'Dataset lengths'!$D$2+'Concatenate_generate Coverage'!H92*'Dataset lengths'!$G$2+'Concatenate_generate Coverage'!I92*'Dataset lengths'!$H$2+'Concatenate_generate Coverage'!N92*'Dataset lengths'!$M$2+'Concatenate_generate Coverage'!O92*'Dataset lengths'!$N$2+'Concatenate_generate Coverage'!P92*'Dataset lengths'!$O$2+'Concatenate_generate Coverage'!Q92*'Dataset lengths'!$P$2+'Concatenate_generate Coverage'!R92*'Dataset lengths'!$Q$2+'Concatenate_generate Coverage'!S92*'Dataset lengths'!$R$2)</f>
        <v>0.6108144052</v>
      </c>
      <c r="G93" s="68">
        <v>0.54673622622611</v>
      </c>
      <c r="H93" s="68">
        <v>0.626093829043317</v>
      </c>
      <c r="I93" s="68">
        <v>0.696969459779268</v>
      </c>
      <c r="J93" s="68">
        <v>0.783700320275355</v>
      </c>
      <c r="K93" s="68">
        <v>0.790239050546783</v>
      </c>
      <c r="L93" s="68">
        <v>0.78616692225959</v>
      </c>
      <c r="M93" s="68">
        <v>0.762135914161093</v>
      </c>
      <c r="N93" s="68">
        <v>0.679756907755328</v>
      </c>
      <c r="O93" s="68">
        <v>0.828762820135415</v>
      </c>
      <c r="P93" s="68">
        <v>0.77677719603048</v>
      </c>
      <c r="Q93" s="68">
        <v>0.676074561747174</v>
      </c>
      <c r="R93" s="68">
        <v>0.859066127352959</v>
      </c>
      <c r="S93" s="68">
        <v>0.298964886348798</v>
      </c>
      <c r="T93" s="68">
        <v>0.876377037812661</v>
      </c>
      <c r="U93" s="68">
        <v>0.815600495389664</v>
      </c>
      <c r="V93" s="68">
        <v>0.563317540961584</v>
      </c>
      <c r="W93" s="68">
        <v>0.382964880598951</v>
      </c>
    </row>
    <row r="94">
      <c r="A94" s="68" t="s">
        <v>158</v>
      </c>
      <c r="B94" s="68" t="s">
        <v>137</v>
      </c>
      <c r="C94" s="93">
        <f t="shared" si="24"/>
        <v>0.000005978907134</v>
      </c>
      <c r="D94" s="94">
        <f t="shared" si="25"/>
        <v>-0.002793511499</v>
      </c>
      <c r="E94" s="7">
        <f t="shared" si="3"/>
        <v>0.6540059789</v>
      </c>
      <c r="F94" s="7">
        <f>(G94*'Concatenate_generate Coverage'!C93*'Dataset lengths'!$B$2+H94*'Concatenate_generate Coverage'!D93*'Dataset lengths'!$C$2+I94*'Concatenate_generate Coverage'!E93*'Dataset lengths'!$D$2+L94*'Concatenate_generate Coverage'!H93*'Dataset lengths'!$G$2+M94*'Concatenate_generate Coverage'!I93*'Dataset lengths'!$H$2+R94*'Concatenate_generate Coverage'!N93*'Dataset lengths'!$M$2+S94*'Concatenate_generate Coverage'!O93*'Dataset lengths'!$N$2+T94*'Concatenate_generate Coverage'!P93*'Dataset lengths'!$O$2+U94*'Concatenate_generate Coverage'!Q93*'Dataset lengths'!$P$2+V94*'Concatenate_generate Coverage'!R93*'Dataset lengths'!$Q$2+W94*'Concatenate_generate Coverage'!S93*'Dataset lengths'!$R$2)/('Concatenate_generate Coverage'!C93*'Dataset lengths'!$B$2+'Concatenate_generate Coverage'!D93*'Dataset lengths'!$C$2+'Concatenate_generate Coverage'!E93*'Dataset lengths'!$D$2+'Concatenate_generate Coverage'!H93*'Dataset lengths'!$G$2+'Concatenate_generate Coverage'!I93*'Dataset lengths'!$H$2+'Concatenate_generate Coverage'!N93*'Dataset lengths'!$M$2+'Concatenate_generate Coverage'!O93*'Dataset lengths'!$N$2+'Concatenate_generate Coverage'!P93*'Dataset lengths'!$O$2+'Concatenate_generate Coverage'!Q93*'Dataset lengths'!$P$2+'Concatenate_generate Coverage'!R93*'Dataset lengths'!$Q$2+'Concatenate_generate Coverage'!S93*'Dataset lengths'!$R$2)</f>
        <v>0.6072064885</v>
      </c>
      <c r="G94" s="68">
        <v>0.542905887843431</v>
      </c>
      <c r="H94" s="68">
        <v>0.6251178573622</v>
      </c>
      <c r="I94" s="68">
        <v>0.693435425774514</v>
      </c>
      <c r="J94" s="68">
        <v>0.779508770581644</v>
      </c>
      <c r="K94" s="68">
        <v>0.785438576969033</v>
      </c>
      <c r="L94" s="68">
        <v>0.781855647977591</v>
      </c>
      <c r="M94" s="68">
        <v>0.757894324855598</v>
      </c>
      <c r="N94" s="68">
        <v>0.671647200043217</v>
      </c>
      <c r="O94" s="68">
        <v>0.825410249326877</v>
      </c>
      <c r="P94" s="68">
        <v>0.773282323989181</v>
      </c>
      <c r="Q94" s="68">
        <v>0.670557933852944</v>
      </c>
      <c r="R94" s="68">
        <v>0.860880116936756</v>
      </c>
      <c r="S94" s="68">
        <v>0.302377709151028</v>
      </c>
      <c r="T94" s="68">
        <v>0.875041775693088</v>
      </c>
      <c r="U94" s="68">
        <v>0.815589553019596</v>
      </c>
      <c r="V94" s="68">
        <v>0.55972782329084</v>
      </c>
      <c r="W94" s="68">
        <v>0.379239646073837</v>
      </c>
    </row>
    <row r="95">
      <c r="A95" s="68" t="s">
        <v>158</v>
      </c>
      <c r="B95" s="68" t="s">
        <v>138</v>
      </c>
      <c r="C95" s="93">
        <f t="shared" si="24"/>
        <v>0.0008311812705</v>
      </c>
      <c r="D95" s="94">
        <f t="shared" si="25"/>
        <v>0.002507728442</v>
      </c>
      <c r="E95" s="7">
        <f t="shared" si="3"/>
        <v>0.6548311813</v>
      </c>
      <c r="F95" s="7">
        <f>(G95*'Concatenate_generate Coverage'!C94*'Dataset lengths'!$B$2+H95*'Concatenate_generate Coverage'!D94*'Dataset lengths'!$C$2+I95*'Concatenate_generate Coverage'!E94*'Dataset lengths'!$D$2+L95*'Concatenate_generate Coverage'!H94*'Dataset lengths'!$G$2+M95*'Concatenate_generate Coverage'!I94*'Dataset lengths'!$H$2+R95*'Concatenate_generate Coverage'!N94*'Dataset lengths'!$M$2+S95*'Concatenate_generate Coverage'!O94*'Dataset lengths'!$N$2+T95*'Concatenate_generate Coverage'!P94*'Dataset lengths'!$O$2+U95*'Concatenate_generate Coverage'!Q94*'Dataset lengths'!$P$2+V95*'Concatenate_generate Coverage'!R94*'Dataset lengths'!$Q$2+W95*'Concatenate_generate Coverage'!S94*'Dataset lengths'!$R$2)/('Concatenate_generate Coverage'!C94*'Dataset lengths'!$B$2+'Concatenate_generate Coverage'!D94*'Dataset lengths'!$C$2+'Concatenate_generate Coverage'!E94*'Dataset lengths'!$D$2+'Concatenate_generate Coverage'!H94*'Dataset lengths'!$G$2+'Concatenate_generate Coverage'!I94*'Dataset lengths'!$H$2+'Concatenate_generate Coverage'!N94*'Dataset lengths'!$M$2+'Concatenate_generate Coverage'!O94*'Dataset lengths'!$N$2+'Concatenate_generate Coverage'!P94*'Dataset lengths'!$O$2+'Concatenate_generate Coverage'!Q94*'Dataset lengths'!$P$2+'Concatenate_generate Coverage'!R94*'Dataset lengths'!$Q$2+'Concatenate_generate Coverage'!S94*'Dataset lengths'!$R$2)</f>
        <v>0.6125077284</v>
      </c>
      <c r="G95" s="68">
        <v>0.546267623399298</v>
      </c>
      <c r="H95" s="68">
        <v>0.621303826027879</v>
      </c>
      <c r="I95" s="68">
        <v>0.698540089192627</v>
      </c>
      <c r="J95" s="68">
        <v>0.785519382064777</v>
      </c>
      <c r="K95" s="68">
        <v>0.791574984234643</v>
      </c>
      <c r="L95" s="68">
        <v>0.787822045074979</v>
      </c>
      <c r="M95" s="68">
        <v>0.761708686063173</v>
      </c>
      <c r="N95" s="68">
        <v>0.683281775396067</v>
      </c>
      <c r="O95" s="68">
        <v>0.826638951465308</v>
      </c>
      <c r="P95" s="68">
        <v>0.780389345657057</v>
      </c>
      <c r="Q95" s="68">
        <v>0.676930370370875</v>
      </c>
      <c r="R95" s="68">
        <v>0.855853398812982</v>
      </c>
      <c r="S95" s="68">
        <v>0.279125465639311</v>
      </c>
      <c r="T95" s="68">
        <v>0.882830804723927</v>
      </c>
      <c r="U95" s="68">
        <v>0.815857641086263</v>
      </c>
      <c r="V95" s="68">
        <v>0.565414645319888</v>
      </c>
      <c r="W95" s="68">
        <v>0.388418768634864</v>
      </c>
    </row>
    <row r="96">
      <c r="A96" s="68" t="s">
        <v>158</v>
      </c>
      <c r="B96" s="68" t="s">
        <v>292</v>
      </c>
      <c r="C96" s="93">
        <f t="shared" si="24"/>
        <v>-0.0002526300526</v>
      </c>
      <c r="D96" s="94">
        <f t="shared" si="25"/>
        <v>-0.00435025787</v>
      </c>
      <c r="E96" s="7">
        <f t="shared" si="3"/>
        <v>0.6537473699</v>
      </c>
      <c r="F96" s="7">
        <f>(G96*'Concatenate_generate Coverage'!C95*'Dataset lengths'!$B$2+H96*'Concatenate_generate Coverage'!D95*'Dataset lengths'!$C$2+I96*'Concatenate_generate Coverage'!E95*'Dataset lengths'!$D$2+L96*'Concatenate_generate Coverage'!H95*'Dataset lengths'!$G$2+M96*'Concatenate_generate Coverage'!I95*'Dataset lengths'!$H$2+R96*'Concatenate_generate Coverage'!N95*'Dataset lengths'!$M$2+S96*'Concatenate_generate Coverage'!O95*'Dataset lengths'!$N$2+T96*'Concatenate_generate Coverage'!P95*'Dataset lengths'!$O$2+U96*'Concatenate_generate Coverage'!Q95*'Dataset lengths'!$P$2+V96*'Concatenate_generate Coverage'!R95*'Dataset lengths'!$Q$2+W96*'Concatenate_generate Coverage'!S95*'Dataset lengths'!$R$2)/('Concatenate_generate Coverage'!C95*'Dataset lengths'!$B$2+'Concatenate_generate Coverage'!D95*'Dataset lengths'!$C$2+'Concatenate_generate Coverage'!E95*'Dataset lengths'!$D$2+'Concatenate_generate Coverage'!H95*'Dataset lengths'!$G$2+'Concatenate_generate Coverage'!I95*'Dataset lengths'!$H$2+'Concatenate_generate Coverage'!N95*'Dataset lengths'!$M$2+'Concatenate_generate Coverage'!O95*'Dataset lengths'!$N$2+'Concatenate_generate Coverage'!P95*'Dataset lengths'!$O$2+'Concatenate_generate Coverage'!Q95*'Dataset lengths'!$P$2+'Concatenate_generate Coverage'!R95*'Dataset lengths'!$Q$2+'Concatenate_generate Coverage'!S95*'Dataset lengths'!$R$2)</f>
        <v>0.6056497421</v>
      </c>
      <c r="G96" s="68">
        <v>0.541177669304034</v>
      </c>
      <c r="H96" s="68">
        <v>0.624573902274389</v>
      </c>
      <c r="I96" s="68">
        <v>0.692302803131758</v>
      </c>
      <c r="J96" s="68">
        <v>0.777314360387343</v>
      </c>
      <c r="K96" s="68">
        <v>0.78348044436353</v>
      </c>
      <c r="L96" s="68">
        <v>0.779713977833543</v>
      </c>
      <c r="M96" s="68">
        <v>0.756209147358248</v>
      </c>
      <c r="N96" s="68">
        <v>0.668301556605464</v>
      </c>
      <c r="O96" s="68">
        <v>0.82540164195638</v>
      </c>
      <c r="P96" s="68">
        <v>0.772953946750402</v>
      </c>
      <c r="Q96" s="68">
        <v>0.668068513325282</v>
      </c>
      <c r="R96" s="68">
        <v>0.863262344221501</v>
      </c>
      <c r="S96" s="68">
        <v>0.304175625229515</v>
      </c>
      <c r="T96" s="68">
        <v>0.877267212559042</v>
      </c>
      <c r="U96" s="68">
        <v>0.816451264662452</v>
      </c>
      <c r="V96" s="68">
        <v>0.558018420693939</v>
      </c>
      <c r="W96" s="68">
        <v>0.378068702153313</v>
      </c>
    </row>
    <row r="97">
      <c r="A97" s="68" t="s">
        <v>158</v>
      </c>
      <c r="B97" s="68" t="s">
        <v>293</v>
      </c>
      <c r="C97" s="93">
        <f t="shared" si="24"/>
        <v>-0.03140288871</v>
      </c>
      <c r="D97" s="94">
        <f t="shared" si="25"/>
        <v>-0.0173592506</v>
      </c>
      <c r="E97" s="7">
        <f t="shared" si="3"/>
        <v>0.6225971113</v>
      </c>
      <c r="F97" s="7">
        <f>(G97*'Concatenate_generate Coverage'!C96*'Dataset lengths'!$B$2+H97*'Concatenate_generate Coverage'!D96*'Dataset lengths'!$C$2+I97*'Concatenate_generate Coverage'!E96*'Dataset lengths'!$D$2+L97*'Concatenate_generate Coverage'!H96*'Dataset lengths'!$G$2+M97*'Concatenate_generate Coverage'!I96*'Dataset lengths'!$H$2+R97*'Concatenate_generate Coverage'!N96*'Dataset lengths'!$M$2+S97*'Concatenate_generate Coverage'!O96*'Dataset lengths'!$N$2+T97*'Concatenate_generate Coverage'!P96*'Dataset lengths'!$O$2+U97*'Concatenate_generate Coverage'!Q96*'Dataset lengths'!$P$2+V97*'Concatenate_generate Coverage'!R96*'Dataset lengths'!$Q$2+W97*'Concatenate_generate Coverage'!S96*'Dataset lengths'!$R$2)/('Concatenate_generate Coverage'!C96*'Dataset lengths'!$B$2+'Concatenate_generate Coverage'!D96*'Dataset lengths'!$C$2+'Concatenate_generate Coverage'!E96*'Dataset lengths'!$D$2+'Concatenate_generate Coverage'!H96*'Dataset lengths'!$G$2+'Concatenate_generate Coverage'!I96*'Dataset lengths'!$H$2+'Concatenate_generate Coverage'!N96*'Dataset lengths'!$M$2+'Concatenate_generate Coverage'!O96*'Dataset lengths'!$N$2+'Concatenate_generate Coverage'!P96*'Dataset lengths'!$O$2+'Concatenate_generate Coverage'!Q96*'Dataset lengths'!$P$2+'Concatenate_generate Coverage'!R96*'Dataset lengths'!$Q$2+'Concatenate_generate Coverage'!S96*'Dataset lengths'!$R$2)</f>
        <v>0.5926407494</v>
      </c>
      <c r="G97" s="68">
        <v>0.528826691387906</v>
      </c>
      <c r="H97" s="68">
        <v>0.536901947342151</v>
      </c>
      <c r="I97" s="68">
        <v>0.683221700149547</v>
      </c>
      <c r="J97" s="68">
        <v>0.761150904463308</v>
      </c>
      <c r="K97" s="68">
        <v>0.763083878434446</v>
      </c>
      <c r="L97" s="68">
        <v>0.762386628068427</v>
      </c>
      <c r="M97" s="68">
        <v>0.726393345820839</v>
      </c>
      <c r="N97" s="68">
        <v>0.639220367467778</v>
      </c>
      <c r="O97" s="68">
        <v>0.792041625753069</v>
      </c>
      <c r="P97" s="68">
        <v>0.769221168750395</v>
      </c>
      <c r="Q97" s="68">
        <v>0.610648329988393</v>
      </c>
      <c r="R97" s="68">
        <v>0.824338061706539</v>
      </c>
      <c r="S97" s="68">
        <v>0.193641997146919</v>
      </c>
      <c r="T97" s="68">
        <v>0.879715193111592</v>
      </c>
      <c r="U97" s="68">
        <v>0.7773815323346</v>
      </c>
      <c r="V97" s="68">
        <v>0.549463311802221</v>
      </c>
      <c r="W97" s="68">
        <v>0.386297815291082</v>
      </c>
    </row>
    <row r="98">
      <c r="A98" s="68" t="s">
        <v>159</v>
      </c>
      <c r="B98" s="68" t="s">
        <v>136</v>
      </c>
      <c r="C98" s="93">
        <f t="shared" si="24"/>
        <v>0.003337338525</v>
      </c>
      <c r="D98" s="93">
        <f t="shared" ref="D98:D112" si="26">F98-0.606</f>
        <v>0.000950266621</v>
      </c>
      <c r="E98" s="7">
        <f t="shared" si="3"/>
        <v>0.6573373385</v>
      </c>
      <c r="F98" s="7">
        <f>(G98*'Concatenate_generate Coverage'!C97*'Dataset lengths'!$B$2+H98*'Concatenate_generate Coverage'!D97*'Dataset lengths'!$C$2+I98*'Concatenate_generate Coverage'!E97*'Dataset lengths'!$D$2+L98*'Concatenate_generate Coverage'!H97*'Dataset lengths'!$G$2+M98*'Concatenate_generate Coverage'!I97*'Dataset lengths'!$H$2+R98*'Concatenate_generate Coverage'!N97*'Dataset lengths'!$M$2+S98*'Concatenate_generate Coverage'!O97*'Dataset lengths'!$N$2+T98*'Concatenate_generate Coverage'!P97*'Dataset lengths'!$O$2+U98*'Concatenate_generate Coverage'!Q97*'Dataset lengths'!$P$2+V98*'Concatenate_generate Coverage'!R97*'Dataset lengths'!$Q$2+W98*'Concatenate_generate Coverage'!S97*'Dataset lengths'!$R$2)/('Concatenate_generate Coverage'!C97*'Dataset lengths'!$B$2+'Concatenate_generate Coverage'!D97*'Dataset lengths'!$C$2+'Concatenate_generate Coverage'!E97*'Dataset lengths'!$D$2+'Concatenate_generate Coverage'!H97*'Dataset lengths'!$G$2+'Concatenate_generate Coverage'!I97*'Dataset lengths'!$H$2+'Concatenate_generate Coverage'!N97*'Dataset lengths'!$M$2+'Concatenate_generate Coverage'!O97*'Dataset lengths'!$N$2+'Concatenate_generate Coverage'!P97*'Dataset lengths'!$O$2+'Concatenate_generate Coverage'!Q97*'Dataset lengths'!$P$2+'Concatenate_generate Coverage'!R97*'Dataset lengths'!$Q$2+'Concatenate_generate Coverage'!S97*'Dataset lengths'!$R$2)</f>
        <v>0.6069502666</v>
      </c>
      <c r="G98" s="68">
        <v>0.543770592909442</v>
      </c>
      <c r="H98" s="68">
        <v>0.630923175520543</v>
      </c>
      <c r="I98" s="68">
        <v>0.697430154350135</v>
      </c>
      <c r="J98" s="68">
        <v>0.782674105140152</v>
      </c>
      <c r="K98" s="68">
        <v>0.789314599055553</v>
      </c>
      <c r="L98" s="68">
        <v>0.785149065769968</v>
      </c>
      <c r="M98" s="68">
        <v>0.758682350628804</v>
      </c>
      <c r="N98" s="68">
        <v>0.671994400068249</v>
      </c>
      <c r="O98" s="68">
        <v>0.827228556344345</v>
      </c>
      <c r="P98" s="68">
        <v>0.775078346438017</v>
      </c>
      <c r="Q98" s="68">
        <v>0.672451813585497</v>
      </c>
      <c r="R98" s="68">
        <v>0.86324048892531</v>
      </c>
      <c r="S98" s="68">
        <v>0.308885602249446</v>
      </c>
      <c r="T98" s="68">
        <v>0.877267212559042</v>
      </c>
      <c r="U98" s="68">
        <v>0.817261000047486</v>
      </c>
      <c r="V98" s="68">
        <v>0.558597430689598</v>
      </c>
      <c r="W98" s="68">
        <v>0.389503650126227</v>
      </c>
    </row>
    <row r="99">
      <c r="A99" s="68" t="s">
        <v>159</v>
      </c>
      <c r="B99" s="68" t="s">
        <v>137</v>
      </c>
      <c r="C99" s="93">
        <f t="shared" si="24"/>
        <v>0.0008318318792</v>
      </c>
      <c r="D99" s="93">
        <f t="shared" si="26"/>
        <v>-0.001902259939</v>
      </c>
      <c r="E99" s="7">
        <f t="shared" si="3"/>
        <v>0.6548318319</v>
      </c>
      <c r="F99" s="7">
        <f>(G99*'Concatenate_generate Coverage'!C98*'Dataset lengths'!$B$2+H99*'Concatenate_generate Coverage'!D98*'Dataset lengths'!$C$2+I99*'Concatenate_generate Coverage'!E98*'Dataset lengths'!$D$2+L99*'Concatenate_generate Coverage'!H98*'Dataset lengths'!$G$2+M99*'Concatenate_generate Coverage'!I98*'Dataset lengths'!$H$2+R99*'Concatenate_generate Coverage'!N98*'Dataset lengths'!$M$2+S99*'Concatenate_generate Coverage'!O98*'Dataset lengths'!$N$2+T99*'Concatenate_generate Coverage'!P98*'Dataset lengths'!$O$2+U99*'Concatenate_generate Coverage'!Q98*'Dataset lengths'!$P$2+V99*'Concatenate_generate Coverage'!R98*'Dataset lengths'!$Q$2+W99*'Concatenate_generate Coverage'!S98*'Dataset lengths'!$R$2)/('Concatenate_generate Coverage'!C98*'Dataset lengths'!$B$2+'Concatenate_generate Coverage'!D98*'Dataset lengths'!$C$2+'Concatenate_generate Coverage'!E98*'Dataset lengths'!$D$2+'Concatenate_generate Coverage'!H98*'Dataset lengths'!$G$2+'Concatenate_generate Coverage'!I98*'Dataset lengths'!$H$2+'Concatenate_generate Coverage'!N98*'Dataset lengths'!$M$2+'Concatenate_generate Coverage'!O98*'Dataset lengths'!$N$2+'Concatenate_generate Coverage'!P98*'Dataset lengths'!$O$2+'Concatenate_generate Coverage'!Q98*'Dataset lengths'!$P$2+'Concatenate_generate Coverage'!R98*'Dataset lengths'!$Q$2+'Concatenate_generate Coverage'!S98*'Dataset lengths'!$R$2)</f>
        <v>0.6040977401</v>
      </c>
      <c r="G99" s="68">
        <v>0.541677771099517</v>
      </c>
      <c r="H99" s="68">
        <v>0.626200183304536</v>
      </c>
      <c r="I99" s="68">
        <v>0.693630150726121</v>
      </c>
      <c r="J99" s="68">
        <v>0.778534323164742</v>
      </c>
      <c r="K99" s="68">
        <v>0.784966348961381</v>
      </c>
      <c r="L99" s="68">
        <v>0.781028107242643</v>
      </c>
      <c r="M99" s="68">
        <v>0.756656972979407</v>
      </c>
      <c r="N99" s="68">
        <v>0.668878223601683</v>
      </c>
      <c r="O99" s="68">
        <v>0.825623281746675</v>
      </c>
      <c r="P99" s="68">
        <v>0.77290703571629</v>
      </c>
      <c r="Q99" s="68">
        <v>0.668558296875919</v>
      </c>
      <c r="R99" s="68">
        <v>0.863262344221501</v>
      </c>
      <c r="S99" s="68">
        <v>0.304493377735557</v>
      </c>
      <c r="T99" s="68">
        <v>0.877267212559042</v>
      </c>
      <c r="U99" s="68">
        <v>0.816396552812112</v>
      </c>
      <c r="V99" s="68">
        <v>0.558076603090069</v>
      </c>
      <c r="W99" s="68">
        <v>0.384460874900368</v>
      </c>
    </row>
    <row r="100">
      <c r="A100" s="68" t="s">
        <v>159</v>
      </c>
      <c r="B100" s="68" t="s">
        <v>138</v>
      </c>
      <c r="C100" s="93">
        <f t="shared" si="24"/>
        <v>0.0119270873</v>
      </c>
      <c r="D100" s="93">
        <f t="shared" si="26"/>
        <v>0.01067799043</v>
      </c>
      <c r="E100" s="7">
        <f t="shared" si="3"/>
        <v>0.6659270873</v>
      </c>
      <c r="F100" s="7">
        <f>(G100*'Concatenate_generate Coverage'!C99*'Dataset lengths'!$B$2+H100*'Concatenate_generate Coverage'!D99*'Dataset lengths'!$C$2+I100*'Concatenate_generate Coverage'!E99*'Dataset lengths'!$D$2+L100*'Concatenate_generate Coverage'!H99*'Dataset lengths'!$G$2+M100*'Concatenate_generate Coverage'!I99*'Dataset lengths'!$H$2+R100*'Concatenate_generate Coverage'!N99*'Dataset lengths'!$M$2+S100*'Concatenate_generate Coverage'!O99*'Dataset lengths'!$N$2+T100*'Concatenate_generate Coverage'!P99*'Dataset lengths'!$O$2+U100*'Concatenate_generate Coverage'!Q99*'Dataset lengths'!$P$2+V100*'Concatenate_generate Coverage'!R99*'Dataset lengths'!$Q$2+W100*'Concatenate_generate Coverage'!S99*'Dataset lengths'!$R$2)/('Concatenate_generate Coverage'!C99*'Dataset lengths'!$B$2+'Concatenate_generate Coverage'!D99*'Dataset lengths'!$C$2+'Concatenate_generate Coverage'!E99*'Dataset lengths'!$D$2+'Concatenate_generate Coverage'!H99*'Dataset lengths'!$G$2+'Concatenate_generate Coverage'!I99*'Dataset lengths'!$H$2+'Concatenate_generate Coverage'!N99*'Dataset lengths'!$M$2+'Concatenate_generate Coverage'!O99*'Dataset lengths'!$N$2+'Concatenate_generate Coverage'!P99*'Dataset lengths'!$O$2+'Concatenate_generate Coverage'!Q99*'Dataset lengths'!$P$2+'Concatenate_generate Coverage'!R99*'Dataset lengths'!$Q$2+'Concatenate_generate Coverage'!S99*'Dataset lengths'!$R$2)</f>
        <v>0.6166779904</v>
      </c>
      <c r="G100" s="68">
        <v>0.550444570800245</v>
      </c>
      <c r="H100" s="68">
        <v>0.646497348326342</v>
      </c>
      <c r="I100" s="68">
        <v>0.713270454440734</v>
      </c>
      <c r="J100" s="68">
        <v>0.795899163314866</v>
      </c>
      <c r="K100" s="68">
        <v>0.803582482238223</v>
      </c>
      <c r="L100" s="68">
        <v>0.798638185276731</v>
      </c>
      <c r="M100" s="68">
        <v>0.766555515174054</v>
      </c>
      <c r="N100" s="68">
        <v>0.682693860018907</v>
      </c>
      <c r="O100" s="68">
        <v>0.831965479241132</v>
      </c>
      <c r="P100" s="68">
        <v>0.777866202179494</v>
      </c>
      <c r="Q100" s="68">
        <v>0.684887665453117</v>
      </c>
      <c r="R100" s="68">
        <v>0.866103532726243</v>
      </c>
      <c r="S100" s="68">
        <v>0.32110901827299</v>
      </c>
      <c r="T100" s="68">
        <v>0.877712299932233</v>
      </c>
      <c r="U100" s="68">
        <v>0.817072244163812</v>
      </c>
      <c r="V100" s="68">
        <v>0.559612405491444</v>
      </c>
      <c r="W100" s="68">
        <v>0.408182385643132</v>
      </c>
    </row>
    <row r="101">
      <c r="A101" s="68" t="s">
        <v>159</v>
      </c>
      <c r="B101" s="68" t="s">
        <v>292</v>
      </c>
      <c r="C101" s="93">
        <f t="shared" si="24"/>
        <v>0.0001877272726</v>
      </c>
      <c r="D101" s="93">
        <f t="shared" si="26"/>
        <v>-0.002812151413</v>
      </c>
      <c r="E101" s="7">
        <f t="shared" si="3"/>
        <v>0.6541877273</v>
      </c>
      <c r="F101" s="7">
        <f>(G101*'Concatenate_generate Coverage'!C100*'Dataset lengths'!$B$2+H101*'Concatenate_generate Coverage'!D100*'Dataset lengths'!$C$2+I101*'Concatenate_generate Coverage'!E100*'Dataset lengths'!$D$2+L101*'Concatenate_generate Coverage'!H100*'Dataset lengths'!$G$2+M101*'Concatenate_generate Coverage'!I100*'Dataset lengths'!$H$2+R101*'Concatenate_generate Coverage'!N100*'Dataset lengths'!$M$2+S101*'Concatenate_generate Coverage'!O100*'Dataset lengths'!$N$2+T101*'Concatenate_generate Coverage'!P100*'Dataset lengths'!$O$2+U101*'Concatenate_generate Coverage'!Q100*'Dataset lengths'!$P$2+V101*'Concatenate_generate Coverage'!R100*'Dataset lengths'!$Q$2+W101*'Concatenate_generate Coverage'!S100*'Dataset lengths'!$R$2)/('Concatenate_generate Coverage'!C100*'Dataset lengths'!$B$2+'Concatenate_generate Coverage'!D100*'Dataset lengths'!$C$2+'Concatenate_generate Coverage'!E100*'Dataset lengths'!$D$2+'Concatenate_generate Coverage'!H100*'Dataset lengths'!$G$2+'Concatenate_generate Coverage'!I100*'Dataset lengths'!$H$2+'Concatenate_generate Coverage'!N100*'Dataset lengths'!$M$2+'Concatenate_generate Coverage'!O100*'Dataset lengths'!$N$2+'Concatenate_generate Coverage'!P100*'Dataset lengths'!$O$2+'Concatenate_generate Coverage'!Q100*'Dataset lengths'!$P$2+'Concatenate_generate Coverage'!R100*'Dataset lengths'!$Q$2+'Concatenate_generate Coverage'!S100*'Dataset lengths'!$R$2)</f>
        <v>0.6031878486</v>
      </c>
      <c r="G101" s="68">
        <v>0.541099770440742</v>
      </c>
      <c r="H101" s="68">
        <v>0.624792956516471</v>
      </c>
      <c r="I101" s="68">
        <v>0.692356819210172</v>
      </c>
      <c r="J101" s="68">
        <v>0.777277881487372</v>
      </c>
      <c r="K101" s="68">
        <v>0.783408396866691</v>
      </c>
      <c r="L101" s="68">
        <v>0.779660298934048</v>
      </c>
      <c r="M101" s="68">
        <v>0.756140670824035</v>
      </c>
      <c r="N101" s="68">
        <v>0.668250188999169</v>
      </c>
      <c r="O101" s="68">
        <v>0.825378688968389</v>
      </c>
      <c r="P101" s="68">
        <v>0.772940543597798</v>
      </c>
      <c r="Q101" s="68">
        <v>0.668016009728736</v>
      </c>
      <c r="R101" s="68">
        <v>0.863262344221501</v>
      </c>
      <c r="S101" s="68">
        <v>0.304688453641165</v>
      </c>
      <c r="T101" s="68">
        <v>0.877267212559042</v>
      </c>
      <c r="U101" s="68">
        <v>0.816114786782861</v>
      </c>
      <c r="V101" s="68">
        <v>0.557896543720194</v>
      </c>
      <c r="W101" s="68">
        <v>0.382785143148678</v>
      </c>
    </row>
    <row r="102">
      <c r="A102" s="68" t="s">
        <v>159</v>
      </c>
      <c r="B102" s="68" t="s">
        <v>293</v>
      </c>
      <c r="C102" s="93">
        <f t="shared" si="24"/>
        <v>0.03542795102</v>
      </c>
      <c r="D102" s="93">
        <f t="shared" si="26"/>
        <v>0.03227874841</v>
      </c>
      <c r="E102" s="7">
        <f t="shared" si="3"/>
        <v>0.689427951</v>
      </c>
      <c r="F102" s="7">
        <f>(G102*'Concatenate_generate Coverage'!C101*'Dataset lengths'!$B$2+H102*'Concatenate_generate Coverage'!D101*'Dataset lengths'!$C$2+I102*'Concatenate_generate Coverage'!E101*'Dataset lengths'!$D$2+L102*'Concatenate_generate Coverage'!H101*'Dataset lengths'!$G$2+M102*'Concatenate_generate Coverage'!I101*'Dataset lengths'!$H$2+R102*'Concatenate_generate Coverage'!N101*'Dataset lengths'!$M$2+S102*'Concatenate_generate Coverage'!O101*'Dataset lengths'!$N$2+T102*'Concatenate_generate Coverage'!P101*'Dataset lengths'!$O$2+U102*'Concatenate_generate Coverage'!Q101*'Dataset lengths'!$P$2+V102*'Concatenate_generate Coverage'!R101*'Dataset lengths'!$Q$2+W102*'Concatenate_generate Coverage'!S101*'Dataset lengths'!$R$2)/('Concatenate_generate Coverage'!C101*'Dataset lengths'!$B$2+'Concatenate_generate Coverage'!D101*'Dataset lengths'!$C$2+'Concatenate_generate Coverage'!E101*'Dataset lengths'!$D$2+'Concatenate_generate Coverage'!H101*'Dataset lengths'!$G$2+'Concatenate_generate Coverage'!I101*'Dataset lengths'!$H$2+'Concatenate_generate Coverage'!N101*'Dataset lengths'!$M$2+'Concatenate_generate Coverage'!O101*'Dataset lengths'!$N$2+'Concatenate_generate Coverage'!P101*'Dataset lengths'!$O$2+'Concatenate_generate Coverage'!Q101*'Dataset lengths'!$P$2+'Concatenate_generate Coverage'!R101*'Dataset lengths'!$Q$2+'Concatenate_generate Coverage'!S101*'Dataset lengths'!$R$2)</f>
        <v>0.6382787484</v>
      </c>
      <c r="G102" s="68">
        <v>0.550233394107343</v>
      </c>
      <c r="H102" s="68">
        <v>0.719328187985958</v>
      </c>
      <c r="I102" s="68">
        <v>0.780429904148301</v>
      </c>
      <c r="J102" s="68">
        <v>0.835179806202141</v>
      </c>
      <c r="K102" s="68">
        <v>0.842018507373518</v>
      </c>
      <c r="L102" s="68">
        <v>0.837588891264959</v>
      </c>
      <c r="M102" s="68">
        <v>0.783904904483823</v>
      </c>
      <c r="N102" s="68">
        <v>0.720163341769998</v>
      </c>
      <c r="O102" s="68">
        <v>0.846590118996218</v>
      </c>
      <c r="P102" s="68">
        <v>0.766109961952365</v>
      </c>
      <c r="Q102" s="68">
        <v>0.737842042878075</v>
      </c>
      <c r="R102" s="68">
        <v>0.849646494694931</v>
      </c>
      <c r="S102" s="68">
        <v>0.432790979779319</v>
      </c>
      <c r="T102" s="68">
        <v>0.846556183808878</v>
      </c>
      <c r="U102" s="68">
        <v>0.753502545253672</v>
      </c>
      <c r="V102" s="68">
        <v>0.503288860756887</v>
      </c>
      <c r="W102" s="68">
        <v>0.52643711493596</v>
      </c>
    </row>
    <row r="103">
      <c r="A103" s="68" t="s">
        <v>160</v>
      </c>
      <c r="B103" s="68" t="s">
        <v>136</v>
      </c>
      <c r="C103" s="93">
        <f t="shared" si="24"/>
        <v>0.01247442162</v>
      </c>
      <c r="D103" s="93">
        <f t="shared" si="26"/>
        <v>0.01037588454</v>
      </c>
      <c r="E103" s="7">
        <f t="shared" si="3"/>
        <v>0.6664744216</v>
      </c>
      <c r="F103" s="7">
        <f>(G103*'Concatenate_generate Coverage'!C102*'Dataset lengths'!$B$2+H103*'Concatenate_generate Coverage'!D102*'Dataset lengths'!$C$2+I103*'Concatenate_generate Coverage'!E102*'Dataset lengths'!$D$2+L103*'Concatenate_generate Coverage'!H102*'Dataset lengths'!$G$2+M103*'Concatenate_generate Coverage'!I102*'Dataset lengths'!$H$2+R103*'Concatenate_generate Coverage'!N102*'Dataset lengths'!$M$2+S103*'Concatenate_generate Coverage'!O102*'Dataset lengths'!$N$2+T103*'Concatenate_generate Coverage'!P102*'Dataset lengths'!$O$2+U103*'Concatenate_generate Coverage'!Q102*'Dataset lengths'!$P$2+V103*'Concatenate_generate Coverage'!R102*'Dataset lengths'!$Q$2+W103*'Concatenate_generate Coverage'!S102*'Dataset lengths'!$R$2)/('Concatenate_generate Coverage'!C102*'Dataset lengths'!$B$2+'Concatenate_generate Coverage'!D102*'Dataset lengths'!$C$2+'Concatenate_generate Coverage'!E102*'Dataset lengths'!$D$2+'Concatenate_generate Coverage'!H102*'Dataset lengths'!$G$2+'Concatenate_generate Coverage'!I102*'Dataset lengths'!$H$2+'Concatenate_generate Coverage'!N102*'Dataset lengths'!$M$2+'Concatenate_generate Coverage'!O102*'Dataset lengths'!$N$2+'Concatenate_generate Coverage'!P102*'Dataset lengths'!$O$2+'Concatenate_generate Coverage'!Q102*'Dataset lengths'!$P$2+'Concatenate_generate Coverage'!R102*'Dataset lengths'!$Q$2+'Concatenate_generate Coverage'!S102*'Dataset lengths'!$R$2)</f>
        <v>0.6163758845</v>
      </c>
      <c r="G103" s="68">
        <v>0.543759363051677</v>
      </c>
      <c r="H103" s="68">
        <v>0.656156548938365</v>
      </c>
      <c r="I103" s="68">
        <v>0.717386228256545</v>
      </c>
      <c r="J103" s="68">
        <v>0.796650037177528</v>
      </c>
      <c r="K103" s="68">
        <v>0.805123874932398</v>
      </c>
      <c r="L103" s="68">
        <v>0.79973490162779</v>
      </c>
      <c r="M103" s="68">
        <v>0.771197869534366</v>
      </c>
      <c r="N103" s="68">
        <v>0.687393808521904</v>
      </c>
      <c r="O103" s="68">
        <v>0.831483466493306</v>
      </c>
      <c r="P103" s="68">
        <v>0.782351232119358</v>
      </c>
      <c r="Q103" s="68">
        <v>0.689824503631203</v>
      </c>
      <c r="R103" s="68">
        <v>0.865994256245291</v>
      </c>
      <c r="S103" s="68">
        <v>0.326482655590349</v>
      </c>
      <c r="T103" s="68">
        <v>0.866807659289059</v>
      </c>
      <c r="U103" s="68">
        <v>0.817654925369934</v>
      </c>
      <c r="V103" s="68">
        <v>0.556922954297998</v>
      </c>
      <c r="W103" s="68">
        <v>0.409121275575593</v>
      </c>
    </row>
    <row r="104">
      <c r="A104" s="68" t="s">
        <v>160</v>
      </c>
      <c r="B104" s="68" t="s">
        <v>137</v>
      </c>
      <c r="C104" s="93">
        <f t="shared" si="24"/>
        <v>0.003433664741</v>
      </c>
      <c r="D104" s="93">
        <f t="shared" si="26"/>
        <v>0.0006781647688</v>
      </c>
      <c r="E104" s="7">
        <f t="shared" si="3"/>
        <v>0.6574336647</v>
      </c>
      <c r="F104" s="7">
        <f>(G104*'Concatenate_generate Coverage'!C103*'Dataset lengths'!$B$2+H104*'Concatenate_generate Coverage'!D103*'Dataset lengths'!$C$2+I104*'Concatenate_generate Coverage'!E103*'Dataset lengths'!$D$2+L104*'Concatenate_generate Coverage'!H103*'Dataset lengths'!$G$2+M104*'Concatenate_generate Coverage'!I103*'Dataset lengths'!$H$2+R104*'Concatenate_generate Coverage'!N103*'Dataset lengths'!$M$2+S104*'Concatenate_generate Coverage'!O103*'Dataset lengths'!$N$2+T104*'Concatenate_generate Coverage'!P103*'Dataset lengths'!$O$2+U104*'Concatenate_generate Coverage'!Q103*'Dataset lengths'!$P$2+V104*'Concatenate_generate Coverage'!R103*'Dataset lengths'!$Q$2+W104*'Concatenate_generate Coverage'!S103*'Dataset lengths'!$R$2)/('Concatenate_generate Coverage'!C103*'Dataset lengths'!$B$2+'Concatenate_generate Coverage'!D103*'Dataset lengths'!$C$2+'Concatenate_generate Coverage'!E103*'Dataset lengths'!$D$2+'Concatenate_generate Coverage'!H103*'Dataset lengths'!$G$2+'Concatenate_generate Coverage'!I103*'Dataset lengths'!$H$2+'Concatenate_generate Coverage'!N103*'Dataset lengths'!$M$2+'Concatenate_generate Coverage'!O103*'Dataset lengths'!$N$2+'Concatenate_generate Coverage'!P103*'Dataset lengths'!$O$2+'Concatenate_generate Coverage'!Q103*'Dataset lengths'!$P$2+'Concatenate_generate Coverage'!R103*'Dataset lengths'!$Q$2+'Concatenate_generate Coverage'!S103*'Dataset lengths'!$R$2)</f>
        <v>0.6066781648</v>
      </c>
      <c r="G104" s="68">
        <v>0.542299740322509</v>
      </c>
      <c r="H104" s="68">
        <v>0.633177682795362</v>
      </c>
      <c r="I104" s="68">
        <v>0.699129382876015</v>
      </c>
      <c r="J104" s="68">
        <v>0.783283882092765</v>
      </c>
      <c r="K104" s="68">
        <v>0.79027787120736</v>
      </c>
      <c r="L104" s="68">
        <v>0.785935860075869</v>
      </c>
      <c r="M104" s="68">
        <v>0.760497933637524</v>
      </c>
      <c r="N104" s="68">
        <v>0.674355060281641</v>
      </c>
      <c r="O104" s="68">
        <v>0.825868591805836</v>
      </c>
      <c r="P104" s="68">
        <v>0.775408399070873</v>
      </c>
      <c r="Q104" s="68">
        <v>0.675157998961756</v>
      </c>
      <c r="R104" s="68">
        <v>0.862737817112933</v>
      </c>
      <c r="S104" s="68">
        <v>0.310743851082246</v>
      </c>
      <c r="T104" s="68">
        <v>0.874596688319898</v>
      </c>
      <c r="U104" s="68">
        <v>0.817099600088983</v>
      </c>
      <c r="V104" s="68">
        <v>0.558008420723633</v>
      </c>
      <c r="W104" s="68">
        <v>0.387543335114937</v>
      </c>
    </row>
    <row r="105">
      <c r="A105" s="68" t="s">
        <v>160</v>
      </c>
      <c r="B105" s="68" t="s">
        <v>138</v>
      </c>
      <c r="C105" s="93">
        <f t="shared" si="24"/>
        <v>0.02451715387</v>
      </c>
      <c r="D105" s="93">
        <f t="shared" si="26"/>
        <v>0.02443597425</v>
      </c>
      <c r="E105" s="7">
        <f t="shared" si="3"/>
        <v>0.6785171539</v>
      </c>
      <c r="F105" s="7">
        <f>(G105*'Concatenate_generate Coverage'!C104*'Dataset lengths'!$B$2+H105*'Concatenate_generate Coverage'!D104*'Dataset lengths'!$C$2+I105*'Concatenate_generate Coverage'!E104*'Dataset lengths'!$D$2+L105*'Concatenate_generate Coverage'!H104*'Dataset lengths'!$G$2+M105*'Concatenate_generate Coverage'!I104*'Dataset lengths'!$H$2+R105*'Concatenate_generate Coverage'!N104*'Dataset lengths'!$M$2+S105*'Concatenate_generate Coverage'!O104*'Dataset lengths'!$N$2+T105*'Concatenate_generate Coverage'!P104*'Dataset lengths'!$O$2+U105*'Concatenate_generate Coverage'!Q104*'Dataset lengths'!$P$2+V105*'Concatenate_generate Coverage'!R104*'Dataset lengths'!$Q$2+W105*'Concatenate_generate Coverage'!S104*'Dataset lengths'!$R$2)/('Concatenate_generate Coverage'!C104*'Dataset lengths'!$B$2+'Concatenate_generate Coverage'!D104*'Dataset lengths'!$C$2+'Concatenate_generate Coverage'!E104*'Dataset lengths'!$D$2+'Concatenate_generate Coverage'!H104*'Dataset lengths'!$G$2+'Concatenate_generate Coverage'!I104*'Dataset lengths'!$H$2+'Concatenate_generate Coverage'!N104*'Dataset lengths'!$M$2+'Concatenate_generate Coverage'!O104*'Dataset lengths'!$N$2+'Concatenate_generate Coverage'!P104*'Dataset lengths'!$O$2+'Concatenate_generate Coverage'!Q104*'Dataset lengths'!$P$2+'Concatenate_generate Coverage'!R104*'Dataset lengths'!$Q$2+'Concatenate_generate Coverage'!S104*'Dataset lengths'!$R$2)</f>
        <v>0.6304359742</v>
      </c>
      <c r="G105" s="68">
        <v>0.537047464831949</v>
      </c>
      <c r="H105" s="68">
        <v>0.699877795793335</v>
      </c>
      <c r="I105" s="68">
        <v>0.752358876695185</v>
      </c>
      <c r="J105" s="68">
        <v>0.816186737283896</v>
      </c>
      <c r="K105" s="68">
        <v>0.825507206545377</v>
      </c>
      <c r="L105" s="68">
        <v>0.819305363595969</v>
      </c>
      <c r="M105" s="68">
        <v>0.787756368514717</v>
      </c>
      <c r="N105" s="68">
        <v>0.715818467158692</v>
      </c>
      <c r="O105" s="68">
        <v>0.831702237160102</v>
      </c>
      <c r="P105" s="68">
        <v>0.786571549795308</v>
      </c>
      <c r="Q105" s="68">
        <v>0.719176264254578</v>
      </c>
      <c r="R105" s="68">
        <v>0.850935957170159</v>
      </c>
      <c r="S105" s="68">
        <v>0.373375283333188</v>
      </c>
      <c r="T105" s="68">
        <v>0.826972339388483</v>
      </c>
      <c r="U105" s="68">
        <v>0.81132202869307</v>
      </c>
      <c r="V105" s="68">
        <v>0.542763057788697</v>
      </c>
      <c r="W105" s="68">
        <v>0.461974156800696</v>
      </c>
    </row>
    <row r="106">
      <c r="A106" s="68" t="s">
        <v>160</v>
      </c>
      <c r="B106" s="68" t="s">
        <v>292</v>
      </c>
      <c r="C106" s="93">
        <f t="shared" si="24"/>
        <v>-0.0000139566176</v>
      </c>
      <c r="D106" s="93">
        <f t="shared" si="26"/>
        <v>-0.003357744635</v>
      </c>
      <c r="E106" s="7">
        <f t="shared" si="3"/>
        <v>0.6539860434</v>
      </c>
      <c r="F106" s="7">
        <f>(G106*'Concatenate_generate Coverage'!C105*'Dataset lengths'!$B$2+H106*'Concatenate_generate Coverage'!D105*'Dataset lengths'!$C$2+I106*'Concatenate_generate Coverage'!E105*'Dataset lengths'!$D$2+L106*'Concatenate_generate Coverage'!H105*'Dataset lengths'!$G$2+M106*'Concatenate_generate Coverage'!I105*'Dataset lengths'!$H$2+R106*'Concatenate_generate Coverage'!N105*'Dataset lengths'!$M$2+S106*'Concatenate_generate Coverage'!O105*'Dataset lengths'!$N$2+T106*'Concatenate_generate Coverage'!P105*'Dataset lengths'!$O$2+U106*'Concatenate_generate Coverage'!Q105*'Dataset lengths'!$P$2+V106*'Concatenate_generate Coverage'!R105*'Dataset lengths'!$Q$2+W106*'Concatenate_generate Coverage'!S105*'Dataset lengths'!$R$2)/('Concatenate_generate Coverage'!C105*'Dataset lengths'!$B$2+'Concatenate_generate Coverage'!D105*'Dataset lengths'!$C$2+'Concatenate_generate Coverage'!E105*'Dataset lengths'!$D$2+'Concatenate_generate Coverage'!H105*'Dataset lengths'!$G$2+'Concatenate_generate Coverage'!I105*'Dataset lengths'!$H$2+'Concatenate_generate Coverage'!N105*'Dataset lengths'!$M$2+'Concatenate_generate Coverage'!O105*'Dataset lengths'!$N$2+'Concatenate_generate Coverage'!P105*'Dataset lengths'!$O$2+'Concatenate_generate Coverage'!Q105*'Dataset lengths'!$P$2+'Concatenate_generate Coverage'!R105*'Dataset lengths'!$Q$2+'Concatenate_generate Coverage'!S105*'Dataset lengths'!$R$2)</f>
        <v>0.6026422554</v>
      </c>
      <c r="G106" s="68">
        <v>0.541089527558687</v>
      </c>
      <c r="H106" s="68">
        <v>0.625389961820499</v>
      </c>
      <c r="I106" s="68">
        <v>0.69283948154148</v>
      </c>
      <c r="J106" s="68">
        <v>0.777563699640427</v>
      </c>
      <c r="K106" s="68">
        <v>0.783664146274208</v>
      </c>
      <c r="L106" s="68">
        <v>0.779970489502631</v>
      </c>
      <c r="M106" s="68">
        <v>0.756271485557721</v>
      </c>
      <c r="N106" s="68">
        <v>0.668342800668913</v>
      </c>
      <c r="O106" s="68">
        <v>0.825436071438368</v>
      </c>
      <c r="P106" s="68">
        <v>0.772731119338372</v>
      </c>
      <c r="Q106" s="68">
        <v>0.668084264404246</v>
      </c>
      <c r="R106" s="68">
        <v>0.863262344221501</v>
      </c>
      <c r="S106" s="68">
        <v>0.304640187437715</v>
      </c>
      <c r="T106" s="68">
        <v>0.877267212559042</v>
      </c>
      <c r="U106" s="68">
        <v>0.81586037667878</v>
      </c>
      <c r="V106" s="68">
        <v>0.557888352917749</v>
      </c>
      <c r="W106" s="68">
        <v>0.379367057410541</v>
      </c>
    </row>
    <row r="107">
      <c r="A107" s="68" t="s">
        <v>160</v>
      </c>
      <c r="B107" s="68" t="s">
        <v>293</v>
      </c>
      <c r="C107" s="93">
        <f t="shared" si="24"/>
        <v>-0.01952695457</v>
      </c>
      <c r="D107" s="93">
        <f t="shared" si="26"/>
        <v>-0.03131776641</v>
      </c>
      <c r="E107" s="7">
        <f t="shared" si="3"/>
        <v>0.6344730454</v>
      </c>
      <c r="F107" s="7">
        <f>(G107*'Concatenate_generate Coverage'!C106*'Dataset lengths'!$B$2+H107*'Concatenate_generate Coverage'!D106*'Dataset lengths'!$C$2+I107*'Concatenate_generate Coverage'!E106*'Dataset lengths'!$D$2+L107*'Concatenate_generate Coverage'!H106*'Dataset lengths'!$G$2+M107*'Concatenate_generate Coverage'!I106*'Dataset lengths'!$H$2+R107*'Concatenate_generate Coverage'!N106*'Dataset lengths'!$M$2+S107*'Concatenate_generate Coverage'!O106*'Dataset lengths'!$N$2+T107*'Concatenate_generate Coverage'!P106*'Dataset lengths'!$O$2+U107*'Concatenate_generate Coverage'!Q106*'Dataset lengths'!$P$2+V107*'Concatenate_generate Coverage'!R106*'Dataset lengths'!$Q$2+W107*'Concatenate_generate Coverage'!S106*'Dataset lengths'!$R$2)/('Concatenate_generate Coverage'!C106*'Dataset lengths'!$B$2+'Concatenate_generate Coverage'!D106*'Dataset lengths'!$C$2+'Concatenate_generate Coverage'!E106*'Dataset lengths'!$D$2+'Concatenate_generate Coverage'!H106*'Dataset lengths'!$G$2+'Concatenate_generate Coverage'!I106*'Dataset lengths'!$H$2+'Concatenate_generate Coverage'!N106*'Dataset lengths'!$M$2+'Concatenate_generate Coverage'!O106*'Dataset lengths'!$N$2+'Concatenate_generate Coverage'!P106*'Dataset lengths'!$O$2+'Concatenate_generate Coverage'!Q106*'Dataset lengths'!$P$2+'Concatenate_generate Coverage'!R106*'Dataset lengths'!$Q$2+'Concatenate_generate Coverage'!S106*'Dataset lengths'!$R$2)</f>
        <v>0.5746822336</v>
      </c>
      <c r="G107" s="68">
        <v>0.445171165890524</v>
      </c>
      <c r="H107" s="68">
        <v>0.740827739965748</v>
      </c>
      <c r="I107" s="68">
        <v>0.736176884979135</v>
      </c>
      <c r="J107" s="68">
        <v>0.801449522023519</v>
      </c>
      <c r="K107" s="68">
        <v>0.803412080665183</v>
      </c>
      <c r="L107" s="68">
        <v>0.802130577815066</v>
      </c>
      <c r="M107" s="68">
        <v>0.758498064179159</v>
      </c>
      <c r="N107" s="68">
        <v>0.700205339467167</v>
      </c>
      <c r="O107" s="68">
        <v>0.7848365393663</v>
      </c>
      <c r="P107" s="68">
        <v>0.741081249859863</v>
      </c>
      <c r="Q107" s="68">
        <v>0.719426781415241</v>
      </c>
      <c r="R107" s="68">
        <v>0.743451610506159</v>
      </c>
      <c r="S107" s="68">
        <v>0.47292030576382</v>
      </c>
      <c r="T107" s="68">
        <v>0.726827680420556</v>
      </c>
      <c r="U107" s="68">
        <v>0.653642476012955</v>
      </c>
      <c r="V107" s="68">
        <v>0.3747615735058</v>
      </c>
      <c r="W107" s="68">
        <v>0.524795420728308</v>
      </c>
    </row>
    <row r="108">
      <c r="A108" s="68" t="s">
        <v>161</v>
      </c>
      <c r="B108" s="68" t="s">
        <v>136</v>
      </c>
      <c r="C108" s="93">
        <f t="shared" si="24"/>
        <v>0.02431244815</v>
      </c>
      <c r="D108" s="93">
        <f t="shared" si="26"/>
        <v>0.01436999728</v>
      </c>
      <c r="E108" s="7">
        <f t="shared" si="3"/>
        <v>0.6783124482</v>
      </c>
      <c r="F108" s="7">
        <f>(G108*'Concatenate_generate Coverage'!C107*'Dataset lengths'!$B$2+H108*'Concatenate_generate Coverage'!D107*'Dataset lengths'!$C$2+I108*'Concatenate_generate Coverage'!E107*'Dataset lengths'!$D$2+L108*'Concatenate_generate Coverage'!H107*'Dataset lengths'!$G$2+M108*'Concatenate_generate Coverage'!I107*'Dataset lengths'!$H$2+R108*'Concatenate_generate Coverage'!N107*'Dataset lengths'!$M$2+S108*'Concatenate_generate Coverage'!O107*'Dataset lengths'!$N$2+T108*'Concatenate_generate Coverage'!P107*'Dataset lengths'!$O$2+U108*'Concatenate_generate Coverage'!Q107*'Dataset lengths'!$P$2+V108*'Concatenate_generate Coverage'!R107*'Dataset lengths'!$Q$2+W108*'Concatenate_generate Coverage'!S107*'Dataset lengths'!$R$2)/('Concatenate_generate Coverage'!C107*'Dataset lengths'!$B$2+'Concatenate_generate Coverage'!D107*'Dataset lengths'!$C$2+'Concatenate_generate Coverage'!E107*'Dataset lengths'!$D$2+'Concatenate_generate Coverage'!H107*'Dataset lengths'!$G$2+'Concatenate_generate Coverage'!I107*'Dataset lengths'!$H$2+'Concatenate_generate Coverage'!N107*'Dataset lengths'!$M$2+'Concatenate_generate Coverage'!O107*'Dataset lengths'!$N$2+'Concatenate_generate Coverage'!P107*'Dataset lengths'!$O$2+'Concatenate_generate Coverage'!Q107*'Dataset lengths'!$P$2+'Concatenate_generate Coverage'!R107*'Dataset lengths'!$Q$2+'Concatenate_generate Coverage'!S107*'Dataset lengths'!$R$2)</f>
        <v>0.6203699973</v>
      </c>
      <c r="G108" s="68">
        <v>0.53583280465929</v>
      </c>
      <c r="H108" s="68">
        <v>0.679272736454444</v>
      </c>
      <c r="I108" s="68">
        <v>0.740643475288708</v>
      </c>
      <c r="J108" s="68">
        <v>0.810044601751105</v>
      </c>
      <c r="K108" s="68">
        <v>0.810591784180847</v>
      </c>
      <c r="L108" s="68">
        <v>0.810558363538606</v>
      </c>
      <c r="M108" s="68">
        <v>0.808790804780201</v>
      </c>
      <c r="N108" s="68">
        <v>0.745795402365278</v>
      </c>
      <c r="O108" s="68">
        <v>0.847707642599064</v>
      </c>
      <c r="P108" s="68">
        <v>0.805897220455125</v>
      </c>
      <c r="Q108" s="68">
        <v>0.725773716186278</v>
      </c>
      <c r="R108" s="68">
        <v>0.886560089960383</v>
      </c>
      <c r="S108" s="68">
        <v>0.370585898992179</v>
      </c>
      <c r="T108" s="68">
        <v>0.887726765829026</v>
      </c>
      <c r="U108" s="68">
        <v>0.766091742016924</v>
      </c>
      <c r="V108" s="68">
        <v>0.526693885523429</v>
      </c>
      <c r="W108" s="68">
        <v>0.448680362656151</v>
      </c>
    </row>
    <row r="109">
      <c r="A109" s="68" t="s">
        <v>161</v>
      </c>
      <c r="B109" s="68" t="s">
        <v>137</v>
      </c>
      <c r="C109" s="93">
        <f t="shared" si="24"/>
        <v>0.01294179479</v>
      </c>
      <c r="D109" s="93">
        <f t="shared" si="26"/>
        <v>0.008500564243</v>
      </c>
      <c r="E109" s="7">
        <f t="shared" si="3"/>
        <v>0.6669417948</v>
      </c>
      <c r="F109" s="7">
        <f>(G109*'Concatenate_generate Coverage'!C108*'Dataset lengths'!$B$2+H109*'Concatenate_generate Coverage'!D108*'Dataset lengths'!$C$2+I109*'Concatenate_generate Coverage'!E108*'Dataset lengths'!$D$2+L109*'Concatenate_generate Coverage'!H108*'Dataset lengths'!$G$2+M109*'Concatenate_generate Coverage'!I108*'Dataset lengths'!$H$2+R109*'Concatenate_generate Coverage'!N108*'Dataset lengths'!$M$2+S109*'Concatenate_generate Coverage'!O108*'Dataset lengths'!$N$2+T109*'Concatenate_generate Coverage'!P108*'Dataset lengths'!$O$2+U109*'Concatenate_generate Coverage'!Q108*'Dataset lengths'!$P$2+V109*'Concatenate_generate Coverage'!R108*'Dataset lengths'!$Q$2+W109*'Concatenate_generate Coverage'!S108*'Dataset lengths'!$R$2)/('Concatenate_generate Coverage'!C108*'Dataset lengths'!$B$2+'Concatenate_generate Coverage'!D108*'Dataset lengths'!$C$2+'Concatenate_generate Coverage'!E108*'Dataset lengths'!$D$2+'Concatenate_generate Coverage'!H108*'Dataset lengths'!$G$2+'Concatenate_generate Coverage'!I108*'Dataset lengths'!$H$2+'Concatenate_generate Coverage'!N108*'Dataset lengths'!$M$2+'Concatenate_generate Coverage'!O108*'Dataset lengths'!$N$2+'Concatenate_generate Coverage'!P108*'Dataset lengths'!$O$2+'Concatenate_generate Coverage'!Q108*'Dataset lengths'!$P$2+'Concatenate_generate Coverage'!R108*'Dataset lengths'!$Q$2+'Concatenate_generate Coverage'!S108*'Dataset lengths'!$R$2)</f>
        <v>0.6145005642</v>
      </c>
      <c r="G109" s="68">
        <v>0.544480703877781</v>
      </c>
      <c r="H109" s="68">
        <v>0.652609037829056</v>
      </c>
      <c r="I109" s="68">
        <v>0.714983874296959</v>
      </c>
      <c r="J109" s="68">
        <v>0.797261494632279</v>
      </c>
      <c r="K109" s="68">
        <v>0.801002714899075</v>
      </c>
      <c r="L109" s="68">
        <v>0.798831774883221</v>
      </c>
      <c r="M109" s="68">
        <v>0.786578899504104</v>
      </c>
      <c r="N109" s="68">
        <v>0.710475861157959</v>
      </c>
      <c r="O109" s="68">
        <v>0.841530419705798</v>
      </c>
      <c r="P109" s="68">
        <v>0.792690088958693</v>
      </c>
      <c r="Q109" s="68">
        <v>0.701868828678865</v>
      </c>
      <c r="R109" s="68">
        <v>0.876747061970929</v>
      </c>
      <c r="S109" s="68">
        <v>0.323116087899758</v>
      </c>
      <c r="T109" s="68">
        <v>0.877489756245638</v>
      </c>
      <c r="U109" s="68">
        <v>0.807552382204638</v>
      </c>
      <c r="V109" s="68">
        <v>0.553790143748122</v>
      </c>
      <c r="W109" s="68">
        <v>0.400180020227044</v>
      </c>
    </row>
    <row r="110">
      <c r="A110" s="68" t="s">
        <v>161</v>
      </c>
      <c r="B110" s="68" t="s">
        <v>138</v>
      </c>
      <c r="C110" s="93">
        <f t="shared" si="24"/>
        <v>-0.0004872679601</v>
      </c>
      <c r="D110" s="93">
        <f t="shared" si="26"/>
        <v>-0.01720200485</v>
      </c>
      <c r="E110" s="7">
        <f t="shared" si="3"/>
        <v>0.653512732</v>
      </c>
      <c r="F110" s="7">
        <f>(G110*'Concatenate_generate Coverage'!C109*'Dataset lengths'!$B$2+H110*'Concatenate_generate Coverage'!D109*'Dataset lengths'!$C$2+I110*'Concatenate_generate Coverage'!E109*'Dataset lengths'!$D$2+L110*'Concatenate_generate Coverage'!H109*'Dataset lengths'!$G$2+M110*'Concatenate_generate Coverage'!I109*'Dataset lengths'!$H$2+R110*'Concatenate_generate Coverage'!N109*'Dataset lengths'!$M$2+S110*'Concatenate_generate Coverage'!O109*'Dataset lengths'!$N$2+T110*'Concatenate_generate Coverage'!P109*'Dataset lengths'!$O$2+U110*'Concatenate_generate Coverage'!Q109*'Dataset lengths'!$P$2+V110*'Concatenate_generate Coverage'!R109*'Dataset lengths'!$Q$2+W110*'Concatenate_generate Coverage'!S109*'Dataset lengths'!$R$2)/('Concatenate_generate Coverage'!C109*'Dataset lengths'!$B$2+'Concatenate_generate Coverage'!D109*'Dataset lengths'!$C$2+'Concatenate_generate Coverage'!E109*'Dataset lengths'!$D$2+'Concatenate_generate Coverage'!H109*'Dataset lengths'!$G$2+'Concatenate_generate Coverage'!I109*'Dataset lengths'!$H$2+'Concatenate_generate Coverage'!N109*'Dataset lengths'!$M$2+'Concatenate_generate Coverage'!O109*'Dataset lengths'!$N$2+'Concatenate_generate Coverage'!P109*'Dataset lengths'!$O$2+'Concatenate_generate Coverage'!Q109*'Dataset lengths'!$P$2+'Concatenate_generate Coverage'!R109*'Dataset lengths'!$Q$2+'Concatenate_generate Coverage'!S109*'Dataset lengths'!$R$2)</f>
        <v>0.5887979951</v>
      </c>
      <c r="G110" s="68">
        <v>0.491433208892832</v>
      </c>
      <c r="H110" s="68">
        <v>0.682184660284294</v>
      </c>
      <c r="I110" s="68">
        <v>0.735194593559945</v>
      </c>
      <c r="J110" s="68">
        <v>0.798857097651759</v>
      </c>
      <c r="K110" s="68">
        <v>0.793918406494604</v>
      </c>
      <c r="L110" s="68">
        <v>0.797571153434449</v>
      </c>
      <c r="M110" s="68">
        <v>0.797587389027221</v>
      </c>
      <c r="N110" s="68">
        <v>0.738195246309775</v>
      </c>
      <c r="O110" s="68">
        <v>0.831496377549051</v>
      </c>
      <c r="P110" s="68">
        <v>0.792128831943432</v>
      </c>
      <c r="Q110" s="68">
        <v>0.711874514077782</v>
      </c>
      <c r="R110" s="68">
        <v>0.841800443362605</v>
      </c>
      <c r="S110" s="68">
        <v>0.407499489171868</v>
      </c>
      <c r="T110" s="68">
        <v>0.855903018645885</v>
      </c>
      <c r="U110" s="68">
        <v>0.659026122086419</v>
      </c>
      <c r="V110" s="68">
        <v>0.431466856438072</v>
      </c>
      <c r="W110" s="68">
        <v>0.488973117534991</v>
      </c>
    </row>
    <row r="111">
      <c r="A111" s="68" t="s">
        <v>161</v>
      </c>
      <c r="B111" s="68" t="s">
        <v>292</v>
      </c>
      <c r="C111" s="93">
        <f t="shared" si="24"/>
        <v>0.00006734327615</v>
      </c>
      <c r="D111" s="93">
        <f t="shared" si="26"/>
        <v>-0.003478462871</v>
      </c>
      <c r="E111" s="7">
        <f t="shared" si="3"/>
        <v>0.6540673433</v>
      </c>
      <c r="F111" s="7">
        <f>(G111*'Concatenate_generate Coverage'!C110*'Dataset lengths'!$B$2+H111*'Concatenate_generate Coverage'!D110*'Dataset lengths'!$C$2+I111*'Concatenate_generate Coverage'!E110*'Dataset lengths'!$D$2+L111*'Concatenate_generate Coverage'!H110*'Dataset lengths'!$G$2+M111*'Concatenate_generate Coverage'!I110*'Dataset lengths'!$H$2+R111*'Concatenate_generate Coverage'!N110*'Dataset lengths'!$M$2+S111*'Concatenate_generate Coverage'!O110*'Dataset lengths'!$N$2+T111*'Concatenate_generate Coverage'!P110*'Dataset lengths'!$O$2+U111*'Concatenate_generate Coverage'!Q110*'Dataset lengths'!$P$2+V111*'Concatenate_generate Coverage'!R110*'Dataset lengths'!$Q$2+W111*'Concatenate_generate Coverage'!S110*'Dataset lengths'!$R$2)/('Concatenate_generate Coverage'!C110*'Dataset lengths'!$B$2+'Concatenate_generate Coverage'!D110*'Dataset lengths'!$C$2+'Concatenate_generate Coverage'!E110*'Dataset lengths'!$D$2+'Concatenate_generate Coverage'!H110*'Dataset lengths'!$G$2+'Concatenate_generate Coverage'!I110*'Dataset lengths'!$H$2+'Concatenate_generate Coverage'!N110*'Dataset lengths'!$M$2+'Concatenate_generate Coverage'!O110*'Dataset lengths'!$N$2+'Concatenate_generate Coverage'!P110*'Dataset lengths'!$O$2+'Concatenate_generate Coverage'!Q110*'Dataset lengths'!$P$2+'Concatenate_generate Coverage'!R110*'Dataset lengths'!$Q$2+'Concatenate_generate Coverage'!S110*'Dataset lengths'!$R$2)</f>
        <v>0.6025215371</v>
      </c>
      <c r="G111" s="68">
        <v>0.541704046318703</v>
      </c>
      <c r="H111" s="68">
        <v>0.626768505955777</v>
      </c>
      <c r="I111" s="68">
        <v>0.69407796312996</v>
      </c>
      <c r="J111" s="68">
        <v>0.778913768543805</v>
      </c>
      <c r="K111" s="68">
        <v>0.784996706861999</v>
      </c>
      <c r="L111" s="68">
        <v>0.781299215427174</v>
      </c>
      <c r="M111" s="68">
        <v>0.758449230316114</v>
      </c>
      <c r="N111" s="68">
        <v>0.671137273440579</v>
      </c>
      <c r="O111" s="68">
        <v>0.82606584404639</v>
      </c>
      <c r="P111" s="68">
        <v>0.774233947824012</v>
      </c>
      <c r="Q111" s="68">
        <v>0.671220979272182</v>
      </c>
      <c r="R111" s="68">
        <v>0.863262344221501</v>
      </c>
      <c r="S111" s="68">
        <v>0.306152528479128</v>
      </c>
      <c r="T111" s="68">
        <v>0.877267212559042</v>
      </c>
      <c r="U111" s="68">
        <v>0.816905373020275</v>
      </c>
      <c r="V111" s="68">
        <v>0.557788607948212</v>
      </c>
      <c r="W111" s="68">
        <v>0.371065748661795</v>
      </c>
    </row>
    <row r="112">
      <c r="A112" s="68" t="s">
        <v>161</v>
      </c>
      <c r="B112" s="68" t="s">
        <v>293</v>
      </c>
      <c r="C112" s="93">
        <f t="shared" si="24"/>
        <v>-0.05237634767</v>
      </c>
      <c r="D112" s="93">
        <f t="shared" si="26"/>
        <v>-0.07554227154</v>
      </c>
      <c r="E112" s="7">
        <f t="shared" si="3"/>
        <v>0.6016236523</v>
      </c>
      <c r="F112" s="7">
        <f>(G112*'Concatenate_generate Coverage'!C111*'Dataset lengths'!$B$2+H112*'Concatenate_generate Coverage'!D111*'Dataset lengths'!$C$2+I112*'Concatenate_generate Coverage'!E111*'Dataset lengths'!$D$2+L112*'Concatenate_generate Coverage'!H111*'Dataset lengths'!$G$2+M112*'Concatenate_generate Coverage'!I111*'Dataset lengths'!$H$2+R112*'Concatenate_generate Coverage'!N111*'Dataset lengths'!$M$2+S112*'Concatenate_generate Coverage'!O111*'Dataset lengths'!$N$2+T112*'Concatenate_generate Coverage'!P111*'Dataset lengths'!$O$2+U112*'Concatenate_generate Coverage'!Q111*'Dataset lengths'!$P$2+V112*'Concatenate_generate Coverage'!R111*'Dataset lengths'!$Q$2+W112*'Concatenate_generate Coverage'!S111*'Dataset lengths'!$R$2)/('Concatenate_generate Coverage'!C111*'Dataset lengths'!$B$2+'Concatenate_generate Coverage'!D111*'Dataset lengths'!$C$2+'Concatenate_generate Coverage'!E111*'Dataset lengths'!$D$2+'Concatenate_generate Coverage'!H111*'Dataset lengths'!$G$2+'Concatenate_generate Coverage'!I111*'Dataset lengths'!$H$2+'Concatenate_generate Coverage'!N111*'Dataset lengths'!$M$2+'Concatenate_generate Coverage'!O111*'Dataset lengths'!$N$2+'Concatenate_generate Coverage'!P111*'Dataset lengths'!$O$2+'Concatenate_generate Coverage'!Q111*'Dataset lengths'!$P$2+'Concatenate_generate Coverage'!R111*'Dataset lengths'!$Q$2+'Concatenate_generate Coverage'!S111*'Dataset lengths'!$R$2)</f>
        <v>0.5304577285</v>
      </c>
      <c r="G112" s="68">
        <v>0.432664769390919</v>
      </c>
      <c r="H112" s="68">
        <v>0.672919655776505</v>
      </c>
      <c r="I112" s="68">
        <v>0.692589470623042</v>
      </c>
      <c r="J112" s="68">
        <v>0.776669416676829</v>
      </c>
      <c r="K112" s="68">
        <v>0.770328139004094</v>
      </c>
      <c r="L112" s="68">
        <v>0.774986437338865</v>
      </c>
      <c r="M112" s="68">
        <v>0.768680061031365</v>
      </c>
      <c r="N112" s="68">
        <v>0.7036368455461</v>
      </c>
      <c r="O112" s="68">
        <v>0.801314632901716</v>
      </c>
      <c r="P112" s="68">
        <v>0.770147661674095</v>
      </c>
      <c r="Q112" s="68">
        <v>0.674413197942181</v>
      </c>
      <c r="R112" s="68">
        <v>0.790921313831537</v>
      </c>
      <c r="S112" s="68">
        <v>0.34572277094034</v>
      </c>
      <c r="T112" s="68">
        <v>0.82808505782146</v>
      </c>
      <c r="U112" s="68">
        <v>0.526273288421245</v>
      </c>
      <c r="V112" s="68">
        <v>0.308453664812473</v>
      </c>
      <c r="W112" s="68">
        <v>0.476563685672775</v>
      </c>
    </row>
    <row r="113">
      <c r="A113" s="68" t="s">
        <v>162</v>
      </c>
      <c r="B113" s="68" t="s">
        <v>136</v>
      </c>
      <c r="C113" s="93">
        <f t="shared" ref="C113:C137" si="27">E113- 0.63</f>
        <v>0.02698680126</v>
      </c>
      <c r="D113" s="93">
        <f t="shared" ref="D113:D137" si="28">F113- 0.61</f>
        <v>0.01018377145</v>
      </c>
      <c r="E113" s="7">
        <f t="shared" si="3"/>
        <v>0.6569868013</v>
      </c>
      <c r="F113" s="7">
        <f>(G113*'Concatenate_generate Coverage'!C112*'Dataset lengths'!$B$2+H113*'Concatenate_generate Coverage'!D112*'Dataset lengths'!$C$2+I113*'Concatenate_generate Coverage'!E112*'Dataset lengths'!$D$2+L113*'Concatenate_generate Coverage'!H112*'Dataset lengths'!$G$2+M113*'Concatenate_generate Coverage'!I112*'Dataset lengths'!$H$2+R113*'Concatenate_generate Coverage'!N112*'Dataset lengths'!$M$2+S113*'Concatenate_generate Coverage'!O112*'Dataset lengths'!$N$2+T113*'Concatenate_generate Coverage'!P112*'Dataset lengths'!$O$2+U113*'Concatenate_generate Coverage'!Q112*'Dataset lengths'!$P$2+V113*'Concatenate_generate Coverage'!R112*'Dataset lengths'!$Q$2+W113*'Concatenate_generate Coverage'!S112*'Dataset lengths'!$R$2)/('Concatenate_generate Coverage'!C112*'Dataset lengths'!$B$2+'Concatenate_generate Coverage'!D112*'Dataset lengths'!$C$2+'Concatenate_generate Coverage'!E112*'Dataset lengths'!$D$2+'Concatenate_generate Coverage'!H112*'Dataset lengths'!$G$2+'Concatenate_generate Coverage'!I112*'Dataset lengths'!$H$2+'Concatenate_generate Coverage'!N112*'Dataset lengths'!$M$2+'Concatenate_generate Coverage'!O112*'Dataset lengths'!$N$2+'Concatenate_generate Coverage'!P112*'Dataset lengths'!$O$2+'Concatenate_generate Coverage'!Q112*'Dataset lengths'!$P$2+'Concatenate_generate Coverage'!R112*'Dataset lengths'!$Q$2+'Concatenate_generate Coverage'!S112*'Dataset lengths'!$R$2)</f>
        <v>0.6201837715</v>
      </c>
      <c r="G113" s="68">
        <v>0.53926872588325</v>
      </c>
      <c r="H113" s="68">
        <v>0.615695225178474</v>
      </c>
      <c r="I113" s="68">
        <v>0.705081114234418</v>
      </c>
      <c r="J113" s="68">
        <v>0.784447869144502</v>
      </c>
      <c r="K113" s="68">
        <v>0.785971490768132</v>
      </c>
      <c r="L113" s="68">
        <v>0.785537738533351</v>
      </c>
      <c r="M113" s="68">
        <v>0.736797823205519</v>
      </c>
      <c r="N113" s="68">
        <v>0.652140257816103</v>
      </c>
      <c r="O113" s="68">
        <v>0.802744890965949</v>
      </c>
      <c r="P113" s="68">
        <v>0.775326304761177</v>
      </c>
      <c r="Q113" s="68">
        <v>0.627292720144868</v>
      </c>
      <c r="R113" s="68">
        <v>0.838522148934057</v>
      </c>
      <c r="S113" s="68">
        <v>0.295021135308625</v>
      </c>
      <c r="T113" s="68">
        <v>0.890174746381575</v>
      </c>
      <c r="U113" s="68">
        <v>0.785405025186973</v>
      </c>
      <c r="V113" s="68">
        <v>0.55125593430121</v>
      </c>
      <c r="W113" s="68">
        <v>0.484095196763897</v>
      </c>
    </row>
    <row r="114">
      <c r="A114" s="68" t="s">
        <v>162</v>
      </c>
      <c r="B114" s="68" t="s">
        <v>137</v>
      </c>
      <c r="C114" s="93">
        <f t="shared" si="27"/>
        <v>0.0091938236</v>
      </c>
      <c r="D114" s="93">
        <f t="shared" si="28"/>
        <v>-0.004303101619</v>
      </c>
      <c r="E114" s="7">
        <f t="shared" si="3"/>
        <v>0.6391938236</v>
      </c>
      <c r="F114" s="7">
        <f>(G114*'Concatenate_generate Coverage'!C113*'Dataset lengths'!$B$2+H114*'Concatenate_generate Coverage'!D113*'Dataset lengths'!$C$2+I114*'Concatenate_generate Coverage'!E113*'Dataset lengths'!$D$2+L114*'Concatenate_generate Coverage'!H113*'Dataset lengths'!$G$2+M114*'Concatenate_generate Coverage'!I113*'Dataset lengths'!$H$2+R114*'Concatenate_generate Coverage'!N113*'Dataset lengths'!$M$2+S114*'Concatenate_generate Coverage'!O113*'Dataset lengths'!$N$2+T114*'Concatenate_generate Coverage'!P113*'Dataset lengths'!$O$2+U114*'Concatenate_generate Coverage'!Q113*'Dataset lengths'!$P$2+V114*'Concatenate_generate Coverage'!R113*'Dataset lengths'!$Q$2+W114*'Concatenate_generate Coverage'!S113*'Dataset lengths'!$R$2)/('Concatenate_generate Coverage'!C113*'Dataset lengths'!$B$2+'Concatenate_generate Coverage'!D113*'Dataset lengths'!$C$2+'Concatenate_generate Coverage'!E113*'Dataset lengths'!$D$2+'Concatenate_generate Coverage'!H113*'Dataset lengths'!$G$2+'Concatenate_generate Coverage'!I113*'Dataset lengths'!$H$2+'Concatenate_generate Coverage'!N113*'Dataset lengths'!$M$2+'Concatenate_generate Coverage'!O113*'Dataset lengths'!$N$2+'Concatenate_generate Coverage'!P113*'Dataset lengths'!$O$2+'Concatenate_generate Coverage'!Q113*'Dataset lengths'!$P$2+'Concatenate_generate Coverage'!R113*'Dataset lengths'!$Q$2+'Concatenate_generate Coverage'!S113*'Dataset lengths'!$R$2)</f>
        <v>0.6056968984</v>
      </c>
      <c r="G114" s="68">
        <v>0.529024026348301</v>
      </c>
      <c r="H114" s="68">
        <v>0.571671668239704</v>
      </c>
      <c r="I114" s="68">
        <v>0.685909425528734</v>
      </c>
      <c r="J114" s="68">
        <v>0.763454737103262</v>
      </c>
      <c r="K114" s="68">
        <v>0.76442898311324</v>
      </c>
      <c r="L114" s="68">
        <v>0.764420328011138</v>
      </c>
      <c r="M114" s="68">
        <v>0.717605705806734</v>
      </c>
      <c r="N114" s="68">
        <v>0.627323704839013</v>
      </c>
      <c r="O114" s="68">
        <v>0.784762659436202</v>
      </c>
      <c r="P114" s="68">
        <v>0.767761900510716</v>
      </c>
      <c r="Q114" s="68">
        <v>0.595227273631441</v>
      </c>
      <c r="R114" s="68">
        <v>0.82580236655129</v>
      </c>
      <c r="S114" s="68">
        <v>0.279077199435861</v>
      </c>
      <c r="T114" s="68">
        <v>0.873261426200325</v>
      </c>
      <c r="U114" s="68">
        <v>0.770922798401954</v>
      </c>
      <c r="V114" s="68">
        <v>0.547136099795151</v>
      </c>
      <c r="W114" s="68">
        <v>0.466301015279529</v>
      </c>
    </row>
    <row r="115">
      <c r="A115" s="68" t="s">
        <v>162</v>
      </c>
      <c r="B115" s="68" t="s">
        <v>138</v>
      </c>
      <c r="C115" s="93">
        <f t="shared" si="27"/>
        <v>0.05909391861</v>
      </c>
      <c r="D115" s="93">
        <f t="shared" si="28"/>
        <v>0.03648408253</v>
      </c>
      <c r="E115" s="7">
        <f t="shared" si="3"/>
        <v>0.6890939186</v>
      </c>
      <c r="F115" s="7">
        <f>(G115*'Concatenate_generate Coverage'!C114*'Dataset lengths'!$B$2+H115*'Concatenate_generate Coverage'!D114*'Dataset lengths'!$C$2+I115*'Concatenate_generate Coverage'!E114*'Dataset lengths'!$D$2+L115*'Concatenate_generate Coverage'!H114*'Dataset lengths'!$G$2+M115*'Concatenate_generate Coverage'!I114*'Dataset lengths'!$H$2+R115*'Concatenate_generate Coverage'!N114*'Dataset lengths'!$M$2+S115*'Concatenate_generate Coverage'!O114*'Dataset lengths'!$N$2+T115*'Concatenate_generate Coverage'!P114*'Dataset lengths'!$O$2+U115*'Concatenate_generate Coverage'!Q114*'Dataset lengths'!$P$2+V115*'Concatenate_generate Coverage'!R114*'Dataset lengths'!$Q$2+W115*'Concatenate_generate Coverage'!S114*'Dataset lengths'!$R$2)/('Concatenate_generate Coverage'!C114*'Dataset lengths'!$B$2+'Concatenate_generate Coverage'!D114*'Dataset lengths'!$C$2+'Concatenate_generate Coverage'!E114*'Dataset lengths'!$D$2+'Concatenate_generate Coverage'!H114*'Dataset lengths'!$G$2+'Concatenate_generate Coverage'!I114*'Dataset lengths'!$H$2+'Concatenate_generate Coverage'!N114*'Dataset lengths'!$M$2+'Concatenate_generate Coverage'!O114*'Dataset lengths'!$N$2+'Concatenate_generate Coverage'!P114*'Dataset lengths'!$O$2+'Concatenate_generate Coverage'!Q114*'Dataset lengths'!$P$2+'Concatenate_generate Coverage'!R114*'Dataset lengths'!$Q$2+'Concatenate_generate Coverage'!S114*'Dataset lengths'!$R$2)</f>
        <v>0.6464840825</v>
      </c>
      <c r="G115" s="68">
        <v>0.55774051791404</v>
      </c>
      <c r="H115" s="68">
        <v>0.703108274749272</v>
      </c>
      <c r="I115" s="68">
        <v>0.750070027195088</v>
      </c>
      <c r="J115" s="68">
        <v>0.824010670591338</v>
      </c>
      <c r="K115" s="68">
        <v>0.82816481927223</v>
      </c>
      <c r="L115" s="68">
        <v>0.82543733672698</v>
      </c>
      <c r="M115" s="68">
        <v>0.7786660403942</v>
      </c>
      <c r="N115" s="68">
        <v>0.708589132728196</v>
      </c>
      <c r="O115" s="68">
        <v>0.836319374150807</v>
      </c>
      <c r="P115" s="68">
        <v>0.787645477397643</v>
      </c>
      <c r="Q115" s="68">
        <v>0.697931808989291</v>
      </c>
      <c r="R115" s="68">
        <v>0.857033584807259</v>
      </c>
      <c r="S115" s="68">
        <v>0.350828933046918</v>
      </c>
      <c r="T115" s="68">
        <v>0.891955095874338</v>
      </c>
      <c r="U115" s="68">
        <v>0.79310571812234</v>
      </c>
      <c r="V115" s="68">
        <v>0.551157686380987</v>
      </c>
      <c r="W115" s="68">
        <v>0.520929889528572</v>
      </c>
    </row>
    <row r="116">
      <c r="A116" s="68" t="s">
        <v>162</v>
      </c>
      <c r="B116" s="68" t="s">
        <v>292</v>
      </c>
      <c r="C116" s="93">
        <f t="shared" si="27"/>
        <v>0.003992231881</v>
      </c>
      <c r="D116" s="93">
        <f t="shared" si="28"/>
        <v>-0.009821155686</v>
      </c>
      <c r="E116" s="7">
        <f t="shared" si="3"/>
        <v>0.6339922319</v>
      </c>
      <c r="F116" s="7">
        <f>(G116*'Concatenate_generate Coverage'!C115*'Dataset lengths'!$B$2+H116*'Concatenate_generate Coverage'!D115*'Dataset lengths'!$C$2+I116*'Concatenate_generate Coverage'!E115*'Dataset lengths'!$D$2+L116*'Concatenate_generate Coverage'!H115*'Dataset lengths'!$G$2+M116*'Concatenate_generate Coverage'!I115*'Dataset lengths'!$H$2+R116*'Concatenate_generate Coverage'!N115*'Dataset lengths'!$M$2+S116*'Concatenate_generate Coverage'!O115*'Dataset lengths'!$N$2+T116*'Concatenate_generate Coverage'!P115*'Dataset lengths'!$O$2+U116*'Concatenate_generate Coverage'!Q115*'Dataset lengths'!$P$2+V116*'Concatenate_generate Coverage'!R115*'Dataset lengths'!$Q$2+W116*'Concatenate_generate Coverage'!S115*'Dataset lengths'!$R$2)/('Concatenate_generate Coverage'!C115*'Dataset lengths'!$B$2+'Concatenate_generate Coverage'!D115*'Dataset lengths'!$C$2+'Concatenate_generate Coverage'!E115*'Dataset lengths'!$D$2+'Concatenate_generate Coverage'!H115*'Dataset lengths'!$G$2+'Concatenate_generate Coverage'!I115*'Dataset lengths'!$H$2+'Concatenate_generate Coverage'!N115*'Dataset lengths'!$M$2+'Concatenate_generate Coverage'!O115*'Dataset lengths'!$N$2+'Concatenate_generate Coverage'!P115*'Dataset lengths'!$O$2+'Concatenate_generate Coverage'!Q115*'Dataset lengths'!$P$2+'Concatenate_generate Coverage'!R115*'Dataset lengths'!$Q$2+'Concatenate_generate Coverage'!S115*'Dataset lengths'!$R$2)</f>
        <v>0.6001788443</v>
      </c>
      <c r="G116" s="68">
        <v>0.524998098267151</v>
      </c>
      <c r="H116" s="68">
        <v>0.556478238612494</v>
      </c>
      <c r="I116" s="68">
        <v>0.679301999723559</v>
      </c>
      <c r="J116" s="68">
        <v>0.755125248734923</v>
      </c>
      <c r="K116" s="68">
        <v>0.756206517521731</v>
      </c>
      <c r="L116" s="68">
        <v>0.756159126173213</v>
      </c>
      <c r="M116" s="68">
        <v>0.711059785639759</v>
      </c>
      <c r="N116" s="68">
        <v>0.61903027357154</v>
      </c>
      <c r="O116" s="68">
        <v>0.778956988036051</v>
      </c>
      <c r="P116" s="68">
        <v>0.766138443651647</v>
      </c>
      <c r="Q116" s="68">
        <v>0.586129150401392</v>
      </c>
      <c r="R116" s="68">
        <v>0.823289007489403</v>
      </c>
      <c r="S116" s="68">
        <v>0.276905220280641</v>
      </c>
      <c r="T116" s="68">
        <v>0.873261426200325</v>
      </c>
      <c r="U116" s="68">
        <v>0.768083253369303</v>
      </c>
      <c r="V116" s="68">
        <v>0.545368657424899</v>
      </c>
      <c r="W116" s="68">
        <v>0.459009737507244</v>
      </c>
    </row>
    <row r="117">
      <c r="A117" s="68" t="s">
        <v>162</v>
      </c>
      <c r="B117" s="68" t="s">
        <v>293</v>
      </c>
      <c r="C117" s="93">
        <f t="shared" si="27"/>
        <v>0.027207571</v>
      </c>
      <c r="D117" s="93">
        <f t="shared" si="28"/>
        <v>-0.009005094136</v>
      </c>
      <c r="E117" s="7">
        <f t="shared" si="3"/>
        <v>0.657207571</v>
      </c>
      <c r="F117" s="7">
        <f>(G117*'Concatenate_generate Coverage'!C116*'Dataset lengths'!$B$2+H117*'Concatenate_generate Coverage'!D116*'Dataset lengths'!$C$2+I117*'Concatenate_generate Coverage'!E116*'Dataset lengths'!$D$2+L117*'Concatenate_generate Coverage'!H116*'Dataset lengths'!$G$2+M117*'Concatenate_generate Coverage'!I116*'Dataset lengths'!$H$2+R117*'Concatenate_generate Coverage'!N116*'Dataset lengths'!$M$2+S117*'Concatenate_generate Coverage'!O116*'Dataset lengths'!$N$2+T117*'Concatenate_generate Coverage'!P116*'Dataset lengths'!$O$2+U117*'Concatenate_generate Coverage'!Q116*'Dataset lengths'!$P$2+V117*'Concatenate_generate Coverage'!R116*'Dataset lengths'!$Q$2+W117*'Concatenate_generate Coverage'!S116*'Dataset lengths'!$R$2)/('Concatenate_generate Coverage'!C116*'Dataset lengths'!$B$2+'Concatenate_generate Coverage'!D116*'Dataset lengths'!$C$2+'Concatenate_generate Coverage'!E116*'Dataset lengths'!$D$2+'Concatenate_generate Coverage'!H116*'Dataset lengths'!$G$2+'Concatenate_generate Coverage'!I116*'Dataset lengths'!$H$2+'Concatenate_generate Coverage'!N116*'Dataset lengths'!$M$2+'Concatenate_generate Coverage'!O116*'Dataset lengths'!$N$2+'Concatenate_generate Coverage'!P116*'Dataset lengths'!$O$2+'Concatenate_generate Coverage'!Q116*'Dataset lengths'!$P$2+'Concatenate_generate Coverage'!R116*'Dataset lengths'!$Q$2+'Concatenate_generate Coverage'!S116*'Dataset lengths'!$R$2)</f>
        <v>0.6009949059</v>
      </c>
      <c r="G117" s="68">
        <v>0.509199698452792</v>
      </c>
      <c r="H117" s="68">
        <v>0.731035533070005</v>
      </c>
      <c r="I117" s="68">
        <v>0.762773702897109</v>
      </c>
      <c r="J117" s="68">
        <v>0.821367341259071</v>
      </c>
      <c r="K117" s="68">
        <v>0.820903020983008</v>
      </c>
      <c r="L117" s="68">
        <v>0.821143402878595</v>
      </c>
      <c r="M117" s="68">
        <v>0.761460833747107</v>
      </c>
      <c r="N117" s="68">
        <v>0.702252169852317</v>
      </c>
      <c r="O117" s="68">
        <v>0.823552491861299</v>
      </c>
      <c r="P117" s="68">
        <v>0.735937790048364</v>
      </c>
      <c r="Q117" s="68">
        <v>0.72670603005066</v>
      </c>
      <c r="R117" s="68">
        <v>0.782069918874457</v>
      </c>
      <c r="S117" s="68">
        <v>0.453098984880626</v>
      </c>
      <c r="T117" s="68">
        <v>0.809168844460852</v>
      </c>
      <c r="U117" s="68">
        <v>0.646901976051057</v>
      </c>
      <c r="V117" s="68">
        <v>0.408124137531558</v>
      </c>
      <c r="W117" s="68">
        <v>0.544306248106307</v>
      </c>
    </row>
    <row r="118">
      <c r="A118" s="68" t="s">
        <v>163</v>
      </c>
      <c r="B118" s="68" t="s">
        <v>136</v>
      </c>
      <c r="C118" s="93">
        <f t="shared" si="27"/>
        <v>0.05019819258</v>
      </c>
      <c r="D118" s="93">
        <f t="shared" si="28"/>
        <v>0.02597976044</v>
      </c>
      <c r="E118" s="7">
        <f t="shared" si="3"/>
        <v>0.6801981926</v>
      </c>
      <c r="F118" s="7">
        <f>(G118*'Concatenate_generate Coverage'!C117*'Dataset lengths'!$B$2+H118*'Concatenate_generate Coverage'!D117*'Dataset lengths'!$C$2+I118*'Concatenate_generate Coverage'!E117*'Dataset lengths'!$D$2+L118*'Concatenate_generate Coverage'!H117*'Dataset lengths'!$G$2+M118*'Concatenate_generate Coverage'!I117*'Dataset lengths'!$H$2+R118*'Concatenate_generate Coverage'!N117*'Dataset lengths'!$M$2+S118*'Concatenate_generate Coverage'!O117*'Dataset lengths'!$N$2+T118*'Concatenate_generate Coverage'!P117*'Dataset lengths'!$O$2+U118*'Concatenate_generate Coverage'!Q117*'Dataset lengths'!$P$2+V118*'Concatenate_generate Coverage'!R117*'Dataset lengths'!$Q$2+W118*'Concatenate_generate Coverage'!S117*'Dataset lengths'!$R$2)/('Concatenate_generate Coverage'!C117*'Dataset lengths'!$B$2+'Concatenate_generate Coverage'!D117*'Dataset lengths'!$C$2+'Concatenate_generate Coverage'!E117*'Dataset lengths'!$D$2+'Concatenate_generate Coverage'!H117*'Dataset lengths'!$G$2+'Concatenate_generate Coverage'!I117*'Dataset lengths'!$H$2+'Concatenate_generate Coverage'!N117*'Dataset lengths'!$M$2+'Concatenate_generate Coverage'!O117*'Dataset lengths'!$N$2+'Concatenate_generate Coverage'!P117*'Dataset lengths'!$O$2+'Concatenate_generate Coverage'!Q117*'Dataset lengths'!$P$2+'Concatenate_generate Coverage'!R117*'Dataset lengths'!$Q$2+'Concatenate_generate Coverage'!S117*'Dataset lengths'!$R$2)</f>
        <v>0.6359797604</v>
      </c>
      <c r="G118" s="68">
        <v>0.5275670997479</v>
      </c>
      <c r="H118" s="68">
        <v>0.708587422917957</v>
      </c>
      <c r="I118" s="68">
        <v>0.750531886921306</v>
      </c>
      <c r="J118" s="68">
        <v>0.81796064233039</v>
      </c>
      <c r="K118" s="68">
        <v>0.823006352942355</v>
      </c>
      <c r="L118" s="68">
        <v>0.819810916736961</v>
      </c>
      <c r="M118" s="68">
        <v>0.788898780813592</v>
      </c>
      <c r="N118" s="68">
        <v>0.724403981384588</v>
      </c>
      <c r="O118" s="68">
        <v>0.82623225320933</v>
      </c>
      <c r="P118" s="68">
        <v>0.803578475054762</v>
      </c>
      <c r="Q118" s="68">
        <v>0.712492556414267</v>
      </c>
      <c r="R118" s="68">
        <v>0.84619335789686</v>
      </c>
      <c r="S118" s="68">
        <v>0.345680538012322</v>
      </c>
      <c r="T118" s="68">
        <v>0.854790300212907</v>
      </c>
      <c r="U118" s="68">
        <v>0.794145243278801</v>
      </c>
      <c r="V118" s="68">
        <v>0.536620304744047</v>
      </c>
      <c r="W118" s="68">
        <v>0.509354267085539</v>
      </c>
    </row>
    <row r="119">
      <c r="A119" s="68" t="s">
        <v>163</v>
      </c>
      <c r="B119" s="68" t="s">
        <v>137</v>
      </c>
      <c r="C119" s="93">
        <f t="shared" si="27"/>
        <v>0.02168769682</v>
      </c>
      <c r="D119" s="93">
        <f t="shared" si="28"/>
        <v>0.00762426889</v>
      </c>
      <c r="E119" s="7">
        <f t="shared" si="3"/>
        <v>0.6516876968</v>
      </c>
      <c r="F119" s="7">
        <f>(G119*'Concatenate_generate Coverage'!C118*'Dataset lengths'!$B$2+H119*'Concatenate_generate Coverage'!D118*'Dataset lengths'!$C$2+I119*'Concatenate_generate Coverage'!E118*'Dataset lengths'!$D$2+L119*'Concatenate_generate Coverage'!H118*'Dataset lengths'!$G$2+M119*'Concatenate_generate Coverage'!I118*'Dataset lengths'!$H$2+R119*'Concatenate_generate Coverage'!N118*'Dataset lengths'!$M$2+S119*'Concatenate_generate Coverage'!O118*'Dataset lengths'!$N$2+T119*'Concatenate_generate Coverage'!P118*'Dataset lengths'!$O$2+U119*'Concatenate_generate Coverage'!Q118*'Dataset lengths'!$P$2+V119*'Concatenate_generate Coverage'!R118*'Dataset lengths'!$Q$2+W119*'Concatenate_generate Coverage'!S118*'Dataset lengths'!$R$2)/('Concatenate_generate Coverage'!C118*'Dataset lengths'!$B$2+'Concatenate_generate Coverage'!D118*'Dataset lengths'!$C$2+'Concatenate_generate Coverage'!E118*'Dataset lengths'!$D$2+'Concatenate_generate Coverage'!H118*'Dataset lengths'!$G$2+'Concatenate_generate Coverage'!I118*'Dataset lengths'!$H$2+'Concatenate_generate Coverage'!N118*'Dataset lengths'!$M$2+'Concatenate_generate Coverage'!O118*'Dataset lengths'!$N$2+'Concatenate_generate Coverage'!P118*'Dataset lengths'!$O$2+'Concatenate_generate Coverage'!Q118*'Dataset lengths'!$P$2+'Concatenate_generate Coverage'!R118*'Dataset lengths'!$Q$2+'Concatenate_generate Coverage'!S118*'Dataset lengths'!$R$2)</f>
        <v>0.6176242689</v>
      </c>
      <c r="G119" s="68">
        <v>0.530754892871308</v>
      </c>
      <c r="H119" s="68">
        <v>0.616101858893208</v>
      </c>
      <c r="I119" s="68">
        <v>0.708847865110208</v>
      </c>
      <c r="J119" s="68">
        <v>0.787621412655862</v>
      </c>
      <c r="K119" s="68">
        <v>0.790966301725104</v>
      </c>
      <c r="L119" s="68">
        <v>0.789222542553879</v>
      </c>
      <c r="M119" s="68">
        <v>0.750126330445564</v>
      </c>
      <c r="N119" s="68">
        <v>0.670529860869789</v>
      </c>
      <c r="O119" s="68">
        <v>0.805791182840972</v>
      </c>
      <c r="P119" s="68">
        <v>0.792866005336611</v>
      </c>
      <c r="Q119" s="68">
        <v>0.642622270233553</v>
      </c>
      <c r="R119" s="68">
        <v>0.839155952523576</v>
      </c>
      <c r="S119" s="68">
        <v>0.25952335376345</v>
      </c>
      <c r="T119" s="68">
        <v>0.865694940856082</v>
      </c>
      <c r="U119" s="68">
        <v>0.78813788211146</v>
      </c>
      <c r="V119" s="68">
        <v>0.548497083199071</v>
      </c>
      <c r="W119" s="68">
        <v>0.472501962740435</v>
      </c>
    </row>
    <row r="120">
      <c r="A120" s="68" t="s">
        <v>163</v>
      </c>
      <c r="B120" s="68" t="s">
        <v>138</v>
      </c>
      <c r="C120" s="93">
        <f t="shared" si="27"/>
        <v>0.042460221</v>
      </c>
      <c r="D120" s="93">
        <f t="shared" si="28"/>
        <v>0.005639891535</v>
      </c>
      <c r="E120" s="7">
        <f t="shared" si="3"/>
        <v>0.672460221</v>
      </c>
      <c r="F120" s="7">
        <f>(G120*'Concatenate_generate Coverage'!C119*'Dataset lengths'!$B$2+H120*'Concatenate_generate Coverage'!D119*'Dataset lengths'!$C$2+I120*'Concatenate_generate Coverage'!E119*'Dataset lengths'!$D$2+L120*'Concatenate_generate Coverage'!H119*'Dataset lengths'!$G$2+M120*'Concatenate_generate Coverage'!I119*'Dataset lengths'!$H$2+R120*'Concatenate_generate Coverage'!N119*'Dataset lengths'!$M$2+S120*'Concatenate_generate Coverage'!O119*'Dataset lengths'!$N$2+T120*'Concatenate_generate Coverage'!P119*'Dataset lengths'!$O$2+U120*'Concatenate_generate Coverage'!Q119*'Dataset lengths'!$P$2+V120*'Concatenate_generate Coverage'!R119*'Dataset lengths'!$Q$2+W120*'Concatenate_generate Coverage'!S119*'Dataset lengths'!$R$2)/('Concatenate_generate Coverage'!C119*'Dataset lengths'!$B$2+'Concatenate_generate Coverage'!D119*'Dataset lengths'!$C$2+'Concatenate_generate Coverage'!E119*'Dataset lengths'!$D$2+'Concatenate_generate Coverage'!H119*'Dataset lengths'!$G$2+'Concatenate_generate Coverage'!I119*'Dataset lengths'!$H$2+'Concatenate_generate Coverage'!N119*'Dataset lengths'!$M$2+'Concatenate_generate Coverage'!O119*'Dataset lengths'!$N$2+'Concatenate_generate Coverage'!P119*'Dataset lengths'!$O$2+'Concatenate_generate Coverage'!Q119*'Dataset lengths'!$P$2+'Concatenate_generate Coverage'!R119*'Dataset lengths'!$Q$2+'Concatenate_generate Coverage'!S119*'Dataset lengths'!$R$2)</f>
        <v>0.6156398915</v>
      </c>
      <c r="G120" s="68">
        <v>0.491405122212131</v>
      </c>
      <c r="H120" s="68">
        <v>0.748012363745727</v>
      </c>
      <c r="I120" s="68">
        <v>0.759468510639974</v>
      </c>
      <c r="J120" s="68">
        <v>0.817938533224143</v>
      </c>
      <c r="K120" s="68">
        <v>0.821248079516898</v>
      </c>
      <c r="L120" s="68">
        <v>0.818961238157355</v>
      </c>
      <c r="M120" s="68">
        <v>0.792012826231027</v>
      </c>
      <c r="N120" s="68">
        <v>0.737040037587179</v>
      </c>
      <c r="O120" s="68">
        <v>0.816079142427377</v>
      </c>
      <c r="P120" s="68">
        <v>0.784656574367118</v>
      </c>
      <c r="Q120" s="68">
        <v>0.743359420823685</v>
      </c>
      <c r="R120" s="68">
        <v>0.802220501961933</v>
      </c>
      <c r="S120" s="68">
        <v>0.474927375390588</v>
      </c>
      <c r="T120" s="68">
        <v>0.783131233129191</v>
      </c>
      <c r="U120" s="68">
        <v>0.732203221916278</v>
      </c>
      <c r="V120" s="68">
        <v>0.460198892553519</v>
      </c>
      <c r="W120" s="68">
        <v>0.534521145110943</v>
      </c>
    </row>
    <row r="121">
      <c r="A121" s="68" t="s">
        <v>163</v>
      </c>
      <c r="B121" s="68" t="s">
        <v>292</v>
      </c>
      <c r="C121" s="93">
        <f t="shared" si="27"/>
        <v>-0.0004227064552</v>
      </c>
      <c r="D121" s="93">
        <f t="shared" si="28"/>
        <v>-0.01118329115</v>
      </c>
      <c r="E121" s="7">
        <f t="shared" si="3"/>
        <v>0.6295772935</v>
      </c>
      <c r="F121" s="7">
        <f>(G121*'Concatenate_generate Coverage'!C120*'Dataset lengths'!$B$2+H121*'Concatenate_generate Coverage'!D120*'Dataset lengths'!$C$2+I121*'Concatenate_generate Coverage'!E120*'Dataset lengths'!$D$2+L121*'Concatenate_generate Coverage'!H120*'Dataset lengths'!$G$2+M121*'Concatenate_generate Coverage'!I120*'Dataset lengths'!$H$2+R121*'Concatenate_generate Coverage'!N120*'Dataset lengths'!$M$2+S121*'Concatenate_generate Coverage'!O120*'Dataset lengths'!$N$2+T121*'Concatenate_generate Coverage'!P120*'Dataset lengths'!$O$2+U121*'Concatenate_generate Coverage'!Q120*'Dataset lengths'!$P$2+V121*'Concatenate_generate Coverage'!R120*'Dataset lengths'!$Q$2+W121*'Concatenate_generate Coverage'!S120*'Dataset lengths'!$R$2)/('Concatenate_generate Coverage'!C120*'Dataset lengths'!$B$2+'Concatenate_generate Coverage'!D120*'Dataset lengths'!$C$2+'Concatenate_generate Coverage'!E120*'Dataset lengths'!$D$2+'Concatenate_generate Coverage'!H120*'Dataset lengths'!$G$2+'Concatenate_generate Coverage'!I120*'Dataset lengths'!$H$2+'Concatenate_generate Coverage'!N120*'Dataset lengths'!$M$2+'Concatenate_generate Coverage'!O120*'Dataset lengths'!$N$2+'Concatenate_generate Coverage'!P120*'Dataset lengths'!$O$2+'Concatenate_generate Coverage'!Q120*'Dataset lengths'!$P$2+'Concatenate_generate Coverage'!R120*'Dataset lengths'!$Q$2+'Concatenate_generate Coverage'!S120*'Dataset lengths'!$R$2)</f>
        <v>0.5988167089</v>
      </c>
      <c r="G121" s="68">
        <v>0.525542553788103</v>
      </c>
      <c r="H121" s="68">
        <v>0.546308080654805</v>
      </c>
      <c r="I121" s="68">
        <v>0.68099866228934</v>
      </c>
      <c r="J121" s="68">
        <v>0.757414190175356</v>
      </c>
      <c r="K121" s="68">
        <v>0.758669990933957</v>
      </c>
      <c r="L121" s="68">
        <v>0.758433582706582</v>
      </c>
      <c r="M121" s="68">
        <v>0.718322663304392</v>
      </c>
      <c r="N121" s="68">
        <v>0.628416672520404</v>
      </c>
      <c r="O121" s="68">
        <v>0.782565628116871</v>
      </c>
      <c r="P121" s="68">
        <v>0.776462221944303</v>
      </c>
      <c r="Q121" s="68">
        <v>0.592953117849618</v>
      </c>
      <c r="R121" s="68">
        <v>0.825168562961771</v>
      </c>
      <c r="S121" s="68">
        <v>0.231259469460244</v>
      </c>
      <c r="T121" s="68">
        <v>0.874151600946707</v>
      </c>
      <c r="U121" s="68">
        <v>0.769278707299234</v>
      </c>
      <c r="V121" s="68">
        <v>0.545625138391016</v>
      </c>
      <c r="W121" s="68">
        <v>0.450261207190295</v>
      </c>
    </row>
    <row r="122">
      <c r="A122" s="68" t="s">
        <v>163</v>
      </c>
      <c r="B122" s="68" t="s">
        <v>293</v>
      </c>
      <c r="C122" s="93">
        <f t="shared" si="27"/>
        <v>-0.01301590292</v>
      </c>
      <c r="D122" s="93">
        <f t="shared" si="28"/>
        <v>-0.0568953677</v>
      </c>
      <c r="E122" s="7">
        <f t="shared" si="3"/>
        <v>0.6169840971</v>
      </c>
      <c r="F122" s="7">
        <f>(G122*'Concatenate_generate Coverage'!C121*'Dataset lengths'!$B$2+H122*'Concatenate_generate Coverage'!D121*'Dataset lengths'!$C$2+I122*'Concatenate_generate Coverage'!E121*'Dataset lengths'!$D$2+L122*'Concatenate_generate Coverage'!H121*'Dataset lengths'!$G$2+M122*'Concatenate_generate Coverage'!I121*'Dataset lengths'!$H$2+R122*'Concatenate_generate Coverage'!N121*'Dataset lengths'!$M$2+S122*'Concatenate_generate Coverage'!O121*'Dataset lengths'!$N$2+T122*'Concatenate_generate Coverage'!P121*'Dataset lengths'!$O$2+U122*'Concatenate_generate Coverage'!Q121*'Dataset lengths'!$P$2+V122*'Concatenate_generate Coverage'!R121*'Dataset lengths'!$Q$2+W122*'Concatenate_generate Coverage'!S121*'Dataset lengths'!$R$2)/('Concatenate_generate Coverage'!C121*'Dataset lengths'!$B$2+'Concatenate_generate Coverage'!D121*'Dataset lengths'!$C$2+'Concatenate_generate Coverage'!E121*'Dataset lengths'!$D$2+'Concatenate_generate Coverage'!H121*'Dataset lengths'!$G$2+'Concatenate_generate Coverage'!I121*'Dataset lengths'!$H$2+'Concatenate_generate Coverage'!N121*'Dataset lengths'!$M$2+'Concatenate_generate Coverage'!O121*'Dataset lengths'!$N$2+'Concatenate_generate Coverage'!P121*'Dataset lengths'!$O$2+'Concatenate_generate Coverage'!Q121*'Dataset lengths'!$P$2+'Concatenate_generate Coverage'!R121*'Dataset lengths'!$Q$2+'Concatenate_generate Coverage'!S121*'Dataset lengths'!$R$2)</f>
        <v>0.5531046323</v>
      </c>
      <c r="G122" s="68">
        <v>0.420754777036179</v>
      </c>
      <c r="H122" s="68">
        <v>0.743385064981939</v>
      </c>
      <c r="I122" s="68">
        <v>0.720062144982623</v>
      </c>
      <c r="J122" s="68">
        <v>0.792765793557507</v>
      </c>
      <c r="K122" s="68">
        <v>0.793701627796599</v>
      </c>
      <c r="L122" s="68">
        <v>0.793174884597748</v>
      </c>
      <c r="M122" s="68">
        <v>0.747864013075194</v>
      </c>
      <c r="N122" s="68">
        <v>0.69126175178133</v>
      </c>
      <c r="O122" s="68">
        <v>0.774336264640972</v>
      </c>
      <c r="P122" s="68">
        <v>0.731278519124658</v>
      </c>
      <c r="Q122" s="68">
        <v>0.712641816638734</v>
      </c>
      <c r="R122" s="68">
        <v>0.726404479477709</v>
      </c>
      <c r="S122" s="68">
        <v>0.476843945885888</v>
      </c>
      <c r="T122" s="68">
        <v>0.711027078672283</v>
      </c>
      <c r="U122" s="68">
        <v>0.598495666462669</v>
      </c>
      <c r="V122" s="68">
        <v>0.329737973382697</v>
      </c>
      <c r="W122" s="68">
        <v>0.519075039286668</v>
      </c>
    </row>
    <row r="123">
      <c r="A123" s="68" t="s">
        <v>164</v>
      </c>
      <c r="B123" s="68" t="s">
        <v>136</v>
      </c>
      <c r="C123" s="93">
        <f t="shared" si="27"/>
        <v>0.02095702163</v>
      </c>
      <c r="D123" s="93">
        <f t="shared" si="28"/>
        <v>-0.0221829762</v>
      </c>
      <c r="E123" s="7">
        <f t="shared" si="3"/>
        <v>0.6509570216</v>
      </c>
      <c r="F123" s="7">
        <f>(G123*'Concatenate_generate Coverage'!C122*'Dataset lengths'!$B$2+H123*'Concatenate_generate Coverage'!D122*'Dataset lengths'!$C$2+I123*'Concatenate_generate Coverage'!E122*'Dataset lengths'!$D$2+L123*'Concatenate_generate Coverage'!H122*'Dataset lengths'!$G$2+M123*'Concatenate_generate Coverage'!I122*'Dataset lengths'!$H$2+R123*'Concatenate_generate Coverage'!N122*'Dataset lengths'!$M$2+S123*'Concatenate_generate Coverage'!O122*'Dataset lengths'!$N$2+T123*'Concatenate_generate Coverage'!P122*'Dataset lengths'!$O$2+U123*'Concatenate_generate Coverage'!Q122*'Dataset lengths'!$P$2+V123*'Concatenate_generate Coverage'!R122*'Dataset lengths'!$Q$2+W123*'Concatenate_generate Coverage'!S122*'Dataset lengths'!$R$2)/('Concatenate_generate Coverage'!C122*'Dataset lengths'!$B$2+'Concatenate_generate Coverage'!D122*'Dataset lengths'!$C$2+'Concatenate_generate Coverage'!E122*'Dataset lengths'!$D$2+'Concatenate_generate Coverage'!H122*'Dataset lengths'!$G$2+'Concatenate_generate Coverage'!I122*'Dataset lengths'!$H$2+'Concatenate_generate Coverage'!N122*'Dataset lengths'!$M$2+'Concatenate_generate Coverage'!O122*'Dataset lengths'!$N$2+'Concatenate_generate Coverage'!P122*'Dataset lengths'!$O$2+'Concatenate_generate Coverage'!Q122*'Dataset lengths'!$P$2+'Concatenate_generate Coverage'!R122*'Dataset lengths'!$Q$2+'Concatenate_generate Coverage'!S122*'Dataset lengths'!$R$2)</f>
        <v>0.5878170238</v>
      </c>
      <c r="G123" s="68">
        <v>0.493577401584791</v>
      </c>
      <c r="H123" s="68">
        <v>0.690704931134764</v>
      </c>
      <c r="I123" s="68">
        <v>0.730115602834457</v>
      </c>
      <c r="J123" s="68">
        <v>0.800212313843158</v>
      </c>
      <c r="K123" s="68">
        <v>0.794096472567267</v>
      </c>
      <c r="L123" s="68">
        <v>0.798388864833885</v>
      </c>
      <c r="M123" s="68">
        <v>0.799470084495767</v>
      </c>
      <c r="N123" s="68">
        <v>0.746263335012405</v>
      </c>
      <c r="O123" s="68">
        <v>0.825324892902783</v>
      </c>
      <c r="P123" s="68">
        <v>0.794616792145411</v>
      </c>
      <c r="Q123" s="68">
        <v>0.71754040219648</v>
      </c>
      <c r="R123" s="68">
        <v>0.825758655958909</v>
      </c>
      <c r="S123" s="68">
        <v>0.40642757723693</v>
      </c>
      <c r="T123" s="68">
        <v>0.859241173944815</v>
      </c>
      <c r="U123" s="68">
        <v>0.633899704817736</v>
      </c>
      <c r="V123" s="68">
        <v>0.421115266534322</v>
      </c>
      <c r="W123" s="68">
        <v>0.501827974593107</v>
      </c>
    </row>
    <row r="124">
      <c r="A124" s="68" t="s">
        <v>164</v>
      </c>
      <c r="B124" s="68" t="s">
        <v>137</v>
      </c>
      <c r="C124" s="93">
        <f t="shared" si="27"/>
        <v>0.0505131533</v>
      </c>
      <c r="D124" s="93">
        <f t="shared" si="28"/>
        <v>0.01727260527</v>
      </c>
      <c r="E124" s="7">
        <f t="shared" si="3"/>
        <v>0.6805131533</v>
      </c>
      <c r="F124" s="7">
        <f>(G124*'Concatenate_generate Coverage'!C123*'Dataset lengths'!$B$2+H124*'Concatenate_generate Coverage'!D123*'Dataset lengths'!$C$2+I124*'Concatenate_generate Coverage'!E123*'Dataset lengths'!$D$2+L124*'Concatenate_generate Coverage'!H123*'Dataset lengths'!$G$2+M124*'Concatenate_generate Coverage'!I123*'Dataset lengths'!$H$2+R124*'Concatenate_generate Coverage'!N123*'Dataset lengths'!$M$2+S124*'Concatenate_generate Coverage'!O123*'Dataset lengths'!$N$2+T124*'Concatenate_generate Coverage'!P123*'Dataset lengths'!$O$2+U124*'Concatenate_generate Coverage'!Q123*'Dataset lengths'!$P$2+V124*'Concatenate_generate Coverage'!R123*'Dataset lengths'!$Q$2+W124*'Concatenate_generate Coverage'!S123*'Dataset lengths'!$R$2)/('Concatenate_generate Coverage'!C123*'Dataset lengths'!$B$2+'Concatenate_generate Coverage'!D123*'Dataset lengths'!$C$2+'Concatenate_generate Coverage'!E123*'Dataset lengths'!$D$2+'Concatenate_generate Coverage'!H123*'Dataset lengths'!$G$2+'Concatenate_generate Coverage'!I123*'Dataset lengths'!$H$2+'Concatenate_generate Coverage'!N123*'Dataset lengths'!$M$2+'Concatenate_generate Coverage'!O123*'Dataset lengths'!$N$2+'Concatenate_generate Coverage'!P123*'Dataset lengths'!$O$2+'Concatenate_generate Coverage'!Q123*'Dataset lengths'!$P$2+'Concatenate_generate Coverage'!R123*'Dataset lengths'!$Q$2+'Concatenate_generate Coverage'!S123*'Dataset lengths'!$R$2)</f>
        <v>0.6272726053</v>
      </c>
      <c r="G124" s="68">
        <v>0.534598272573267</v>
      </c>
      <c r="H124" s="68">
        <v>0.690141177401666</v>
      </c>
      <c r="I124" s="68">
        <v>0.73949550925189</v>
      </c>
      <c r="J124" s="68">
        <v>0.812068709558701</v>
      </c>
      <c r="K124" s="68">
        <v>0.809838304448612</v>
      </c>
      <c r="L124" s="68">
        <v>0.811726508009675</v>
      </c>
      <c r="M124" s="68">
        <v>0.810041797400259</v>
      </c>
      <c r="N124" s="68">
        <v>0.758305101755303</v>
      </c>
      <c r="O124" s="68">
        <v>0.833745053091363</v>
      </c>
      <c r="P124" s="68">
        <v>0.815363196981173</v>
      </c>
      <c r="Q124" s="68">
        <v>0.72760159139746</v>
      </c>
      <c r="R124" s="68">
        <v>0.864158411365304</v>
      </c>
      <c r="S124" s="68">
        <v>0.371629655641771</v>
      </c>
      <c r="T124" s="68">
        <v>0.907755697622611</v>
      </c>
      <c r="U124" s="68">
        <v>0.738924572730557</v>
      </c>
      <c r="V124" s="68">
        <v>0.522407779169363</v>
      </c>
      <c r="W124" s="68">
        <v>0.494765305187941</v>
      </c>
    </row>
    <row r="125">
      <c r="A125" s="68" t="s">
        <v>164</v>
      </c>
      <c r="B125" s="68" t="s">
        <v>138</v>
      </c>
      <c r="C125" s="93">
        <f t="shared" si="27"/>
        <v>-0.0144088928</v>
      </c>
      <c r="D125" s="93">
        <f t="shared" si="28"/>
        <v>-0.06413779619</v>
      </c>
      <c r="E125" s="7">
        <f t="shared" si="3"/>
        <v>0.6155911072</v>
      </c>
      <c r="F125" s="7">
        <f>(G125*'Concatenate_generate Coverage'!C124*'Dataset lengths'!$B$2+H125*'Concatenate_generate Coverage'!D124*'Dataset lengths'!$C$2+I125*'Concatenate_generate Coverage'!E124*'Dataset lengths'!$D$2+L125*'Concatenate_generate Coverage'!H124*'Dataset lengths'!$G$2+M125*'Concatenate_generate Coverage'!I124*'Dataset lengths'!$H$2+R125*'Concatenate_generate Coverage'!N124*'Dataset lengths'!$M$2+S125*'Concatenate_generate Coverage'!O124*'Dataset lengths'!$N$2+T125*'Concatenate_generate Coverage'!P124*'Dataset lengths'!$O$2+U125*'Concatenate_generate Coverage'!Q124*'Dataset lengths'!$P$2+V125*'Concatenate_generate Coverage'!R124*'Dataset lengths'!$Q$2+W125*'Concatenate_generate Coverage'!S124*'Dataset lengths'!$R$2)/('Concatenate_generate Coverage'!C124*'Dataset lengths'!$B$2+'Concatenate_generate Coverage'!D124*'Dataset lengths'!$C$2+'Concatenate_generate Coverage'!E124*'Dataset lengths'!$D$2+'Concatenate_generate Coverage'!H124*'Dataset lengths'!$G$2+'Concatenate_generate Coverage'!I124*'Dataset lengths'!$H$2+'Concatenate_generate Coverage'!N124*'Dataset lengths'!$M$2+'Concatenate_generate Coverage'!O124*'Dataset lengths'!$N$2+'Concatenate_generate Coverage'!P124*'Dataset lengths'!$O$2+'Concatenate_generate Coverage'!Q124*'Dataset lengths'!$P$2+'Concatenate_generate Coverage'!R124*'Dataset lengths'!$Q$2+'Concatenate_generate Coverage'!S124*'Dataset lengths'!$R$2)</f>
        <v>0.5458622038</v>
      </c>
      <c r="G125" s="68">
        <v>0.44982403418208</v>
      </c>
      <c r="H125" s="68">
        <v>0.678001308066742</v>
      </c>
      <c r="I125" s="68">
        <v>0.703800621595131</v>
      </c>
      <c r="J125" s="68">
        <v>0.78309526373321</v>
      </c>
      <c r="K125" s="68">
        <v>0.776787937737316</v>
      </c>
      <c r="L125" s="68">
        <v>0.781303893469777</v>
      </c>
      <c r="M125" s="68">
        <v>0.778619389050174</v>
      </c>
      <c r="N125" s="68">
        <v>0.718966139091892</v>
      </c>
      <c r="O125" s="68">
        <v>0.807652526710924</v>
      </c>
      <c r="P125" s="68">
        <v>0.776835834823119</v>
      </c>
      <c r="Q125" s="68">
        <v>0.690245282454951</v>
      </c>
      <c r="R125" s="68">
        <v>0.802045659592411</v>
      </c>
      <c r="S125" s="68">
        <v>0.361946248574748</v>
      </c>
      <c r="T125" s="68">
        <v>0.839879873211016</v>
      </c>
      <c r="U125" s="68">
        <v>0.553637420368836</v>
      </c>
      <c r="V125" s="68">
        <v>0.336543232053136</v>
      </c>
      <c r="W125" s="68">
        <v>0.48590049900611</v>
      </c>
    </row>
    <row r="126">
      <c r="A126" s="68" t="s">
        <v>164</v>
      </c>
      <c r="B126" s="68" t="s">
        <v>292</v>
      </c>
      <c r="C126" s="93">
        <f t="shared" si="27"/>
        <v>0.01200590945</v>
      </c>
      <c r="D126" s="93">
        <f t="shared" si="28"/>
        <v>-0.005791117829</v>
      </c>
      <c r="E126" s="7">
        <f t="shared" si="3"/>
        <v>0.6420059094</v>
      </c>
      <c r="F126" s="7">
        <f>(G126*'Concatenate_generate Coverage'!C125*'Dataset lengths'!$B$2+H126*'Concatenate_generate Coverage'!D125*'Dataset lengths'!$C$2+I126*'Concatenate_generate Coverage'!E125*'Dataset lengths'!$D$2+L126*'Concatenate_generate Coverage'!H125*'Dataset lengths'!$G$2+M126*'Concatenate_generate Coverage'!I125*'Dataset lengths'!$H$2+R126*'Concatenate_generate Coverage'!N125*'Dataset lengths'!$M$2+S126*'Concatenate_generate Coverage'!O125*'Dataset lengths'!$N$2+T126*'Concatenate_generate Coverage'!P125*'Dataset lengths'!$O$2+U126*'Concatenate_generate Coverage'!Q125*'Dataset lengths'!$P$2+V126*'Concatenate_generate Coverage'!R125*'Dataset lengths'!$Q$2+W126*'Concatenate_generate Coverage'!S125*'Dataset lengths'!$R$2)/('Concatenate_generate Coverage'!C125*'Dataset lengths'!$B$2+'Concatenate_generate Coverage'!D125*'Dataset lengths'!$C$2+'Concatenate_generate Coverage'!E125*'Dataset lengths'!$D$2+'Concatenate_generate Coverage'!H125*'Dataset lengths'!$G$2+'Concatenate_generate Coverage'!I125*'Dataset lengths'!$H$2+'Concatenate_generate Coverage'!N125*'Dataset lengths'!$M$2+'Concatenate_generate Coverage'!O125*'Dataset lengths'!$N$2+'Concatenate_generate Coverage'!P125*'Dataset lengths'!$O$2+'Concatenate_generate Coverage'!Q125*'Dataset lengths'!$P$2+'Concatenate_generate Coverage'!R125*'Dataset lengths'!$Q$2+'Concatenate_generate Coverage'!S125*'Dataset lengths'!$R$2)</f>
        <v>0.6042088822</v>
      </c>
      <c r="G126" s="68">
        <v>0.528679391281451</v>
      </c>
      <c r="H126" s="68">
        <v>0.582070525933332</v>
      </c>
      <c r="I126" s="68">
        <v>0.688220779546232</v>
      </c>
      <c r="J126" s="68">
        <v>0.766392646456649</v>
      </c>
      <c r="K126" s="68">
        <v>0.767148139911451</v>
      </c>
      <c r="L126" s="68">
        <v>0.767369546120843</v>
      </c>
      <c r="M126" s="68">
        <v>0.733018382302243</v>
      </c>
      <c r="N126" s="68">
        <v>0.646546812920395</v>
      </c>
      <c r="O126" s="68">
        <v>0.792462669626542</v>
      </c>
      <c r="P126" s="68">
        <v>0.783745159990097</v>
      </c>
      <c r="Q126" s="68">
        <v>0.613777544342537</v>
      </c>
      <c r="R126" s="68">
        <v>0.830676097601732</v>
      </c>
      <c r="S126" s="68">
        <v>0.272667849836152</v>
      </c>
      <c r="T126" s="68">
        <v>0.893067814307315</v>
      </c>
      <c r="U126" s="68">
        <v>0.772700933538006</v>
      </c>
      <c r="V126" s="68">
        <v>0.546473731193602</v>
      </c>
      <c r="W126" s="68">
        <v>0.447119952245132</v>
      </c>
    </row>
    <row r="127">
      <c r="A127" s="68" t="s">
        <v>164</v>
      </c>
      <c r="B127" s="68" t="s">
        <v>293</v>
      </c>
      <c r="C127" s="93">
        <f t="shared" si="27"/>
        <v>-0.03185952487</v>
      </c>
      <c r="D127" s="93">
        <f t="shared" si="28"/>
        <v>-0.08431644043</v>
      </c>
      <c r="E127" s="7">
        <f t="shared" si="3"/>
        <v>0.5981404751</v>
      </c>
      <c r="F127" s="7">
        <f>(G127*'Concatenate_generate Coverage'!C126*'Dataset lengths'!$B$2+H127*'Concatenate_generate Coverage'!D126*'Dataset lengths'!$C$2+I127*'Concatenate_generate Coverage'!E126*'Dataset lengths'!$D$2+L127*'Concatenate_generate Coverage'!H126*'Dataset lengths'!$G$2+M127*'Concatenate_generate Coverage'!I126*'Dataset lengths'!$H$2+R127*'Concatenate_generate Coverage'!N126*'Dataset lengths'!$M$2+S127*'Concatenate_generate Coverage'!O126*'Dataset lengths'!$N$2+T127*'Concatenate_generate Coverage'!P126*'Dataset lengths'!$O$2+U127*'Concatenate_generate Coverage'!Q126*'Dataset lengths'!$P$2+V127*'Concatenate_generate Coverage'!R126*'Dataset lengths'!$Q$2+W127*'Concatenate_generate Coverage'!S126*'Dataset lengths'!$R$2)/('Concatenate_generate Coverage'!C126*'Dataset lengths'!$B$2+'Concatenate_generate Coverage'!D126*'Dataset lengths'!$C$2+'Concatenate_generate Coverage'!E126*'Dataset lengths'!$D$2+'Concatenate_generate Coverage'!H126*'Dataset lengths'!$G$2+'Concatenate_generate Coverage'!I126*'Dataset lengths'!$H$2+'Concatenate_generate Coverage'!N126*'Dataset lengths'!$M$2+'Concatenate_generate Coverage'!O126*'Dataset lengths'!$N$2+'Concatenate_generate Coverage'!P126*'Dataset lengths'!$O$2+'Concatenate_generate Coverage'!Q126*'Dataset lengths'!$P$2+'Concatenate_generate Coverage'!R126*'Dataset lengths'!$Q$2+'Concatenate_generate Coverage'!S126*'Dataset lengths'!$R$2)</f>
        <v>0.5256835596</v>
      </c>
      <c r="G127" s="68">
        <v>0.428465753453839</v>
      </c>
      <c r="H127" s="68">
        <v>0.672720907837281</v>
      </c>
      <c r="I127" s="68">
        <v>0.688455172146311</v>
      </c>
      <c r="J127" s="68">
        <v>0.774876363658882</v>
      </c>
      <c r="K127" s="68">
        <v>0.768798816246285</v>
      </c>
      <c r="L127" s="68">
        <v>0.773257873589222</v>
      </c>
      <c r="M127" s="68">
        <v>0.766253918327151</v>
      </c>
      <c r="N127" s="68">
        <v>0.70098260259016</v>
      </c>
      <c r="O127" s="68">
        <v>0.797411907662252</v>
      </c>
      <c r="P127" s="68">
        <v>0.767374884479297</v>
      </c>
      <c r="Q127" s="68">
        <v>0.673142610905767</v>
      </c>
      <c r="R127" s="68">
        <v>0.790549773796302</v>
      </c>
      <c r="S127" s="68">
        <v>0.343697601487279</v>
      </c>
      <c r="T127" s="68">
        <v>0.82808505782146</v>
      </c>
      <c r="U127" s="68">
        <v>0.514950670993365</v>
      </c>
      <c r="V127" s="68">
        <v>0.298586239496205</v>
      </c>
      <c r="W127" s="68">
        <v>0.474522257442184</v>
      </c>
    </row>
    <row r="128">
      <c r="A128" s="68" t="s">
        <v>165</v>
      </c>
      <c r="B128" s="68" t="s">
        <v>136</v>
      </c>
      <c r="C128" s="93">
        <f t="shared" si="27"/>
        <v>-0.008917326683</v>
      </c>
      <c r="D128" s="94">
        <f t="shared" si="28"/>
        <v>-0.05549288428</v>
      </c>
      <c r="E128" s="7">
        <f t="shared" si="3"/>
        <v>0.6210826733</v>
      </c>
      <c r="F128" s="7">
        <f>(G128*'Concatenate_generate Coverage'!C127*'Dataset lengths'!$B$2+H128*'Concatenate_generate Coverage'!D127*'Dataset lengths'!$C$2+I128*'Concatenate_generate Coverage'!E127*'Dataset lengths'!$D$2+L128*'Concatenate_generate Coverage'!H127*'Dataset lengths'!$G$2+M128*'Concatenate_generate Coverage'!I127*'Dataset lengths'!$H$2+R128*'Concatenate_generate Coverage'!N127*'Dataset lengths'!$M$2+S128*'Concatenate_generate Coverage'!O127*'Dataset lengths'!$N$2+T128*'Concatenate_generate Coverage'!P127*'Dataset lengths'!$O$2+U128*'Concatenate_generate Coverage'!Q127*'Dataset lengths'!$P$2+V128*'Concatenate_generate Coverage'!R127*'Dataset lengths'!$Q$2+W128*'Concatenate_generate Coverage'!S127*'Dataset lengths'!$R$2)/('Concatenate_generate Coverage'!C127*'Dataset lengths'!$B$2+'Concatenate_generate Coverage'!D127*'Dataset lengths'!$C$2+'Concatenate_generate Coverage'!E127*'Dataset lengths'!$D$2+'Concatenate_generate Coverage'!H127*'Dataset lengths'!$G$2+'Concatenate_generate Coverage'!I127*'Dataset lengths'!$H$2+'Concatenate_generate Coverage'!N127*'Dataset lengths'!$M$2+'Concatenate_generate Coverage'!O127*'Dataset lengths'!$N$2+'Concatenate_generate Coverage'!P127*'Dataset lengths'!$O$2+'Concatenate_generate Coverage'!Q127*'Dataset lengths'!$P$2+'Concatenate_generate Coverage'!R127*'Dataset lengths'!$Q$2+'Concatenate_generate Coverage'!S127*'Dataset lengths'!$R$2)</f>
        <v>0.5545071157</v>
      </c>
      <c r="G128" s="68">
        <v>0.424715835537027</v>
      </c>
      <c r="H128" s="68">
        <v>0.749822924474311</v>
      </c>
      <c r="I128" s="68">
        <v>0.725612028661209</v>
      </c>
      <c r="J128" s="68">
        <v>0.797017359684252</v>
      </c>
      <c r="K128" s="68">
        <v>0.798144480743585</v>
      </c>
      <c r="L128" s="68">
        <v>0.797354691100486</v>
      </c>
      <c r="M128" s="68">
        <v>0.75084860783333</v>
      </c>
      <c r="N128" s="68">
        <v>0.697292008803563</v>
      </c>
      <c r="O128" s="68">
        <v>0.780984741068943</v>
      </c>
      <c r="P128" s="68">
        <v>0.733121452607606</v>
      </c>
      <c r="Q128" s="68">
        <v>0.717055118954118</v>
      </c>
      <c r="R128" s="68">
        <v>0.729267523278641</v>
      </c>
      <c r="S128" s="68">
        <v>0.476825846059595</v>
      </c>
      <c r="T128" s="68">
        <v>0.733726534705013</v>
      </c>
      <c r="U128" s="68">
        <v>0.594616596273558</v>
      </c>
      <c r="V128" s="68">
        <v>0.323720426343013</v>
      </c>
      <c r="W128" s="68">
        <v>0.525398392216092</v>
      </c>
    </row>
    <row r="129">
      <c r="A129" s="68" t="s">
        <v>165</v>
      </c>
      <c r="B129" s="68" t="s">
        <v>137</v>
      </c>
      <c r="C129" s="93">
        <f t="shared" si="27"/>
        <v>-0.0005396764183</v>
      </c>
      <c r="D129" s="94">
        <f t="shared" si="28"/>
        <v>-0.04516999938</v>
      </c>
      <c r="E129" s="7">
        <f t="shared" si="3"/>
        <v>0.6294603236</v>
      </c>
      <c r="F129" s="7">
        <f>(G129*'Concatenate_generate Coverage'!C128*'Dataset lengths'!$B$2+H129*'Concatenate_generate Coverage'!D128*'Dataset lengths'!$C$2+I129*'Concatenate_generate Coverage'!E128*'Dataset lengths'!$D$2+L129*'Concatenate_generate Coverage'!H128*'Dataset lengths'!$G$2+M129*'Concatenate_generate Coverage'!I128*'Dataset lengths'!$H$2+R129*'Concatenate_generate Coverage'!N128*'Dataset lengths'!$M$2+S129*'Concatenate_generate Coverage'!O128*'Dataset lengths'!$N$2+T129*'Concatenate_generate Coverage'!P128*'Dataset lengths'!$O$2+U129*'Concatenate_generate Coverage'!Q128*'Dataset lengths'!$P$2+V129*'Concatenate_generate Coverage'!R128*'Dataset lengths'!$Q$2+W129*'Concatenate_generate Coverage'!S128*'Dataset lengths'!$R$2)/('Concatenate_generate Coverage'!C128*'Dataset lengths'!$B$2+'Concatenate_generate Coverage'!D128*'Dataset lengths'!$C$2+'Concatenate_generate Coverage'!E128*'Dataset lengths'!$D$2+'Concatenate_generate Coverage'!H128*'Dataset lengths'!$G$2+'Concatenate_generate Coverage'!I128*'Dataset lengths'!$H$2+'Concatenate_generate Coverage'!N128*'Dataset lengths'!$M$2+'Concatenate_generate Coverage'!O128*'Dataset lengths'!$N$2+'Concatenate_generate Coverage'!P128*'Dataset lengths'!$O$2+'Concatenate_generate Coverage'!Q128*'Dataset lengths'!$P$2+'Concatenate_generate Coverage'!R128*'Dataset lengths'!$Q$2+'Concatenate_generate Coverage'!S128*'Dataset lengths'!$R$2)</f>
        <v>0.5648300006</v>
      </c>
      <c r="G129" s="68">
        <v>0.44413531682928</v>
      </c>
      <c r="H129" s="68">
        <v>0.750629338526563</v>
      </c>
      <c r="I129" s="68">
        <v>0.738891762405494</v>
      </c>
      <c r="J129" s="68">
        <v>0.805555191305986</v>
      </c>
      <c r="K129" s="68">
        <v>0.806876236429799</v>
      </c>
      <c r="L129" s="68">
        <v>0.805921990303075</v>
      </c>
      <c r="M129" s="68">
        <v>0.758572951862989</v>
      </c>
      <c r="N129" s="68">
        <v>0.707119344285297</v>
      </c>
      <c r="O129" s="68">
        <v>0.797394692921259</v>
      </c>
      <c r="P129" s="68">
        <v>0.733949097280857</v>
      </c>
      <c r="Q129" s="68">
        <v>0.72705630404476</v>
      </c>
      <c r="R129" s="68">
        <v>0.747385563820417</v>
      </c>
      <c r="S129" s="68">
        <v>0.477726815190649</v>
      </c>
      <c r="T129" s="68">
        <v>0.74062538898947</v>
      </c>
      <c r="U129" s="68">
        <v>0.591005614151112</v>
      </c>
      <c r="V129" s="68">
        <v>0.335081781468155</v>
      </c>
      <c r="W129" s="68">
        <v>0.53408703585145</v>
      </c>
    </row>
    <row r="130">
      <c r="A130" s="68" t="s">
        <v>165</v>
      </c>
      <c r="B130" s="68" t="s">
        <v>138</v>
      </c>
      <c r="C130" s="93">
        <f t="shared" si="27"/>
        <v>-0.01729837166</v>
      </c>
      <c r="D130" s="94">
        <f t="shared" si="28"/>
        <v>-0.06191004827</v>
      </c>
      <c r="E130" s="7">
        <f t="shared" si="3"/>
        <v>0.6127016283</v>
      </c>
      <c r="F130" s="7">
        <f>(G130*'Concatenate_generate Coverage'!C129*'Dataset lengths'!$B$2+H130*'Concatenate_generate Coverage'!D129*'Dataset lengths'!$C$2+I130*'Concatenate_generate Coverage'!E129*'Dataset lengths'!$D$2+L130*'Concatenate_generate Coverage'!H129*'Dataset lengths'!$G$2+M130*'Concatenate_generate Coverage'!I129*'Dataset lengths'!$H$2+R130*'Concatenate_generate Coverage'!N129*'Dataset lengths'!$M$2+S130*'Concatenate_generate Coverage'!O129*'Dataset lengths'!$N$2+T130*'Concatenate_generate Coverage'!P129*'Dataset lengths'!$O$2+U130*'Concatenate_generate Coverage'!Q129*'Dataset lengths'!$P$2+V130*'Concatenate_generate Coverage'!R129*'Dataset lengths'!$Q$2+W130*'Concatenate_generate Coverage'!S129*'Dataset lengths'!$R$2)/('Concatenate_generate Coverage'!C129*'Dataset lengths'!$B$2+'Concatenate_generate Coverage'!D129*'Dataset lengths'!$C$2+'Concatenate_generate Coverage'!E129*'Dataset lengths'!$D$2+'Concatenate_generate Coverage'!H129*'Dataset lengths'!$G$2+'Concatenate_generate Coverage'!I129*'Dataset lengths'!$H$2+'Concatenate_generate Coverage'!N129*'Dataset lengths'!$M$2+'Concatenate_generate Coverage'!O129*'Dataset lengths'!$N$2+'Concatenate_generate Coverage'!P129*'Dataset lengths'!$O$2+'Concatenate_generate Coverage'!Q129*'Dataset lengths'!$P$2+'Concatenate_generate Coverage'!R129*'Dataset lengths'!$Q$2+'Concatenate_generate Coverage'!S129*'Dataset lengths'!$R$2)</f>
        <v>0.5480899517</v>
      </c>
      <c r="G130" s="68">
        <v>0.415957671873755</v>
      </c>
      <c r="H130" s="68">
        <v>0.745076833838804</v>
      </c>
      <c r="I130" s="68">
        <v>0.718303624450165</v>
      </c>
      <c r="J130" s="68">
        <v>0.791538306031698</v>
      </c>
      <c r="K130" s="68">
        <v>0.79260969768559</v>
      </c>
      <c r="L130" s="68">
        <v>0.791931900781115</v>
      </c>
      <c r="M130" s="68">
        <v>0.745269134369344</v>
      </c>
      <c r="N130" s="68">
        <v>0.690093419947638</v>
      </c>
      <c r="O130" s="68">
        <v>0.77293326324998</v>
      </c>
      <c r="P130" s="68">
        <v>0.729273072416396</v>
      </c>
      <c r="Q130" s="68">
        <v>0.711893265362263</v>
      </c>
      <c r="R130" s="68">
        <v>0.716788149153967</v>
      </c>
      <c r="S130" s="68">
        <v>0.474388402785404</v>
      </c>
      <c r="T130" s="68">
        <v>0.710804534985688</v>
      </c>
      <c r="U130" s="68">
        <v>0.58512682583207</v>
      </c>
      <c r="V130" s="68">
        <v>0.317587715957529</v>
      </c>
      <c r="W130" s="68">
        <v>0.518483117675684</v>
      </c>
    </row>
    <row r="131">
      <c r="A131" s="68" t="s">
        <v>165</v>
      </c>
      <c r="B131" s="68" t="s">
        <v>292</v>
      </c>
      <c r="C131" s="93">
        <f t="shared" si="27"/>
        <v>0.001198406577</v>
      </c>
      <c r="D131" s="94">
        <f t="shared" si="28"/>
        <v>-0.03837753618</v>
      </c>
      <c r="E131" s="7">
        <f t="shared" si="3"/>
        <v>0.6311984066</v>
      </c>
      <c r="F131" s="7">
        <f>(G131*'Concatenate_generate Coverage'!C130*'Dataset lengths'!$B$2+H131*'Concatenate_generate Coverage'!D130*'Dataset lengths'!$C$2+I131*'Concatenate_generate Coverage'!E130*'Dataset lengths'!$D$2+L131*'Concatenate_generate Coverage'!H130*'Dataset lengths'!$G$2+M131*'Concatenate_generate Coverage'!I130*'Dataset lengths'!$H$2+R131*'Concatenate_generate Coverage'!N130*'Dataset lengths'!$M$2+S131*'Concatenate_generate Coverage'!O130*'Dataset lengths'!$N$2+T131*'Concatenate_generate Coverage'!P130*'Dataset lengths'!$O$2+U131*'Concatenate_generate Coverage'!Q130*'Dataset lengths'!$P$2+V131*'Concatenate_generate Coverage'!R130*'Dataset lengths'!$Q$2+W131*'Concatenate_generate Coverage'!S130*'Dataset lengths'!$R$2)/('Concatenate_generate Coverage'!C130*'Dataset lengths'!$B$2+'Concatenate_generate Coverage'!D130*'Dataset lengths'!$C$2+'Concatenate_generate Coverage'!E130*'Dataset lengths'!$D$2+'Concatenate_generate Coverage'!H130*'Dataset lengths'!$G$2+'Concatenate_generate Coverage'!I130*'Dataset lengths'!$H$2+'Concatenate_generate Coverage'!N130*'Dataset lengths'!$M$2+'Concatenate_generate Coverage'!O130*'Dataset lengths'!$N$2+'Concatenate_generate Coverage'!P130*'Dataset lengths'!$O$2+'Concatenate_generate Coverage'!Q130*'Dataset lengths'!$P$2+'Concatenate_generate Coverage'!R130*'Dataset lengths'!$Q$2+'Concatenate_generate Coverage'!S130*'Dataset lengths'!$R$2)</f>
        <v>0.5716224638</v>
      </c>
      <c r="G131" s="68">
        <v>0.473319424246122</v>
      </c>
      <c r="H131" s="68">
        <v>0.723557483213727</v>
      </c>
      <c r="I131" s="68">
        <v>0.740979249495972</v>
      </c>
      <c r="J131" s="68">
        <v>0.808940255270094</v>
      </c>
      <c r="K131" s="68">
        <v>0.807838980409353</v>
      </c>
      <c r="L131" s="68">
        <v>0.808519558538807</v>
      </c>
      <c r="M131" s="68">
        <v>0.742609325722685</v>
      </c>
      <c r="N131" s="68">
        <v>0.682080073365584</v>
      </c>
      <c r="O131" s="68">
        <v>0.807715647427901</v>
      </c>
      <c r="P131" s="68">
        <v>0.720480604308662</v>
      </c>
      <c r="Q131" s="68">
        <v>0.709538104031484</v>
      </c>
      <c r="R131" s="68">
        <v>0.747385563820417</v>
      </c>
      <c r="S131" s="68">
        <v>0.449849060515038</v>
      </c>
      <c r="T131" s="68">
        <v>0.784243951562168</v>
      </c>
      <c r="U131" s="68">
        <v>0.587465757434109</v>
      </c>
      <c r="V131" s="68">
        <v>0.350181116591993</v>
      </c>
      <c r="W131" s="68">
        <v>0.535071981206237</v>
      </c>
    </row>
    <row r="132">
      <c r="A132" s="68" t="s">
        <v>165</v>
      </c>
      <c r="B132" s="68" t="s">
        <v>293</v>
      </c>
      <c r="C132" s="93">
        <f t="shared" si="27"/>
        <v>-0.0198302207</v>
      </c>
      <c r="D132" s="94">
        <f t="shared" si="28"/>
        <v>-0.06468713232</v>
      </c>
      <c r="E132" s="7">
        <f t="shared" si="3"/>
        <v>0.6101697793</v>
      </c>
      <c r="F132" s="7">
        <f>(G132*'Concatenate_generate Coverage'!C131*'Dataset lengths'!$B$2+H132*'Concatenate_generate Coverage'!D131*'Dataset lengths'!$C$2+I132*'Concatenate_generate Coverage'!E131*'Dataset lengths'!$D$2+L132*'Concatenate_generate Coverage'!H131*'Dataset lengths'!$G$2+M132*'Concatenate_generate Coverage'!I131*'Dataset lengths'!$H$2+R132*'Concatenate_generate Coverage'!N131*'Dataset lengths'!$M$2+S132*'Concatenate_generate Coverage'!O131*'Dataset lengths'!$N$2+T132*'Concatenate_generate Coverage'!P131*'Dataset lengths'!$O$2+U132*'Concatenate_generate Coverage'!Q131*'Dataset lengths'!$P$2+V132*'Concatenate_generate Coverage'!R131*'Dataset lengths'!$Q$2+W132*'Concatenate_generate Coverage'!S131*'Dataset lengths'!$R$2)/('Concatenate_generate Coverage'!C131*'Dataset lengths'!$B$2+'Concatenate_generate Coverage'!D131*'Dataset lengths'!$C$2+'Concatenate_generate Coverage'!E131*'Dataset lengths'!$D$2+'Concatenate_generate Coverage'!H131*'Dataset lengths'!$G$2+'Concatenate_generate Coverage'!I131*'Dataset lengths'!$H$2+'Concatenate_generate Coverage'!N131*'Dataset lengths'!$M$2+'Concatenate_generate Coverage'!O131*'Dataset lengths'!$N$2+'Concatenate_generate Coverage'!P131*'Dataset lengths'!$O$2+'Concatenate_generate Coverage'!Q131*'Dataset lengths'!$P$2+'Concatenate_generate Coverage'!R131*'Dataset lengths'!$Q$2+'Concatenate_generate Coverage'!S131*'Dataset lengths'!$R$2)</f>
        <v>0.5453128677</v>
      </c>
      <c r="G132" s="68">
        <v>0.412421771214081</v>
      </c>
      <c r="H132" s="68">
        <v>0.742718256761836</v>
      </c>
      <c r="I132" s="68">
        <v>0.71465545758753</v>
      </c>
      <c r="J132" s="68">
        <v>0.789102248632712</v>
      </c>
      <c r="K132" s="68">
        <v>0.790063673351044</v>
      </c>
      <c r="L132" s="68">
        <v>0.78951562986972</v>
      </c>
      <c r="M132" s="68">
        <v>0.742971078250043</v>
      </c>
      <c r="N132" s="68">
        <v>0.686391202834069</v>
      </c>
      <c r="O132" s="68">
        <v>0.770634378046436</v>
      </c>
      <c r="P132" s="68">
        <v>0.728706789218909</v>
      </c>
      <c r="Q132" s="68">
        <v>0.709058071148777</v>
      </c>
      <c r="R132" s="68">
        <v>0.7135535653178</v>
      </c>
      <c r="S132" s="68">
        <v>0.471289310305594</v>
      </c>
      <c r="T132" s="68">
        <v>0.712362340791855</v>
      </c>
      <c r="U132" s="68">
        <v>0.582060226620509</v>
      </c>
      <c r="V132" s="68">
        <v>0.315111698004372</v>
      </c>
      <c r="W132" s="68">
        <v>0.515208237551893</v>
      </c>
    </row>
    <row r="133">
      <c r="A133" s="68" t="s">
        <v>166</v>
      </c>
      <c r="B133" s="68" t="s">
        <v>136</v>
      </c>
      <c r="C133" s="93">
        <f t="shared" si="27"/>
        <v>-0.02767914029</v>
      </c>
      <c r="D133" s="94">
        <f t="shared" si="28"/>
        <v>-0.07902707207</v>
      </c>
      <c r="E133" s="7">
        <f t="shared" si="3"/>
        <v>0.6023208597</v>
      </c>
      <c r="F133" s="7">
        <f>(G133*'Concatenate_generate Coverage'!C132*'Dataset lengths'!$B$2+H133*'Concatenate_generate Coverage'!D132*'Dataset lengths'!$C$2+I133*'Concatenate_generate Coverage'!E132*'Dataset lengths'!$D$2+L133*'Concatenate_generate Coverage'!H132*'Dataset lengths'!$G$2+M133*'Concatenate_generate Coverage'!I132*'Dataset lengths'!$H$2+R133*'Concatenate_generate Coverage'!N132*'Dataset lengths'!$M$2+S133*'Concatenate_generate Coverage'!O132*'Dataset lengths'!$N$2+T133*'Concatenate_generate Coverage'!P132*'Dataset lengths'!$O$2+U133*'Concatenate_generate Coverage'!Q132*'Dataset lengths'!$P$2+V133*'Concatenate_generate Coverage'!R132*'Dataset lengths'!$Q$2+W133*'Concatenate_generate Coverage'!S132*'Dataset lengths'!$R$2)/('Concatenate_generate Coverage'!C132*'Dataset lengths'!$B$2+'Concatenate_generate Coverage'!D132*'Dataset lengths'!$C$2+'Concatenate_generate Coverage'!E132*'Dataset lengths'!$D$2+'Concatenate_generate Coverage'!H132*'Dataset lengths'!$G$2+'Concatenate_generate Coverage'!I132*'Dataset lengths'!$H$2+'Concatenate_generate Coverage'!N132*'Dataset lengths'!$M$2+'Concatenate_generate Coverage'!O132*'Dataset lengths'!$N$2+'Concatenate_generate Coverage'!P132*'Dataset lengths'!$O$2+'Concatenate_generate Coverage'!Q132*'Dataset lengths'!$P$2+'Concatenate_generate Coverage'!R132*'Dataset lengths'!$Q$2+'Concatenate_generate Coverage'!S132*'Dataset lengths'!$R$2)</f>
        <v>0.5309729279</v>
      </c>
      <c r="G133" s="68">
        <v>0.430678859919251</v>
      </c>
      <c r="H133" s="68">
        <v>0.676871262312689</v>
      </c>
      <c r="I133" s="68">
        <v>0.693481469048334</v>
      </c>
      <c r="J133" s="68">
        <v>0.778543010760613</v>
      </c>
      <c r="K133" s="68">
        <v>0.77244876260276</v>
      </c>
      <c r="L133" s="68">
        <v>0.77694669656961</v>
      </c>
      <c r="M133" s="68">
        <v>0.76870625125959</v>
      </c>
      <c r="N133" s="68">
        <v>0.70427200412321</v>
      </c>
      <c r="O133" s="68">
        <v>0.800983966418461</v>
      </c>
      <c r="P133" s="68">
        <v>0.768343262254882</v>
      </c>
      <c r="Q133" s="68">
        <v>0.67679836132813</v>
      </c>
      <c r="R133" s="68">
        <v>0.790309365538208</v>
      </c>
      <c r="S133" s="68">
        <v>0.3483090350085</v>
      </c>
      <c r="T133" s="68">
        <v>0.835206455792513</v>
      </c>
      <c r="U133" s="68">
        <v>0.513577403549829</v>
      </c>
      <c r="V133" s="68">
        <v>0.300821753453732</v>
      </c>
      <c r="W133" s="68">
        <v>0.490620904358112</v>
      </c>
    </row>
    <row r="134">
      <c r="A134" s="68" t="s">
        <v>166</v>
      </c>
      <c r="B134" s="68" t="s">
        <v>137</v>
      </c>
      <c r="C134" s="93">
        <f t="shared" si="27"/>
        <v>-0.01476217443</v>
      </c>
      <c r="D134" s="94">
        <f t="shared" si="28"/>
        <v>-0.06672091666</v>
      </c>
      <c r="E134" s="7">
        <f t="shared" si="3"/>
        <v>0.6152378256</v>
      </c>
      <c r="F134" s="7">
        <f>(G134*'Concatenate_generate Coverage'!C133*'Dataset lengths'!$B$2+H134*'Concatenate_generate Coverage'!D133*'Dataset lengths'!$C$2+I134*'Concatenate_generate Coverage'!E133*'Dataset lengths'!$D$2+L134*'Concatenate_generate Coverage'!H133*'Dataset lengths'!$G$2+M134*'Concatenate_generate Coverage'!I133*'Dataset lengths'!$H$2+R134*'Concatenate_generate Coverage'!N133*'Dataset lengths'!$M$2+S134*'Concatenate_generate Coverage'!O133*'Dataset lengths'!$N$2+T134*'Concatenate_generate Coverage'!P133*'Dataset lengths'!$O$2+U134*'Concatenate_generate Coverage'!Q133*'Dataset lengths'!$P$2+V134*'Concatenate_generate Coverage'!R133*'Dataset lengths'!$Q$2+W134*'Concatenate_generate Coverage'!S133*'Dataset lengths'!$R$2)/('Concatenate_generate Coverage'!C133*'Dataset lengths'!$B$2+'Concatenate_generate Coverage'!D133*'Dataset lengths'!$C$2+'Concatenate_generate Coverage'!E133*'Dataset lengths'!$D$2+'Concatenate_generate Coverage'!H133*'Dataset lengths'!$G$2+'Concatenate_generate Coverage'!I133*'Dataset lengths'!$H$2+'Concatenate_generate Coverage'!N133*'Dataset lengths'!$M$2+'Concatenate_generate Coverage'!O133*'Dataset lengths'!$N$2+'Concatenate_generate Coverage'!P133*'Dataset lengths'!$O$2+'Concatenate_generate Coverage'!Q133*'Dataset lengths'!$P$2+'Concatenate_generate Coverage'!R133*'Dataset lengths'!$Q$2+'Concatenate_generate Coverage'!S133*'Dataset lengths'!$R$2)</f>
        <v>0.5432790833</v>
      </c>
      <c r="G134" s="68">
        <v>0.440877604902277</v>
      </c>
      <c r="H134" s="68">
        <v>0.690787933147696</v>
      </c>
      <c r="I134" s="68">
        <v>0.708761682889122</v>
      </c>
      <c r="J134" s="68">
        <v>0.78907035510286</v>
      </c>
      <c r="K134" s="68">
        <v>0.784786662360216</v>
      </c>
      <c r="L134" s="68">
        <v>0.787931156723156</v>
      </c>
      <c r="M134" s="68">
        <v>0.778167607613294</v>
      </c>
      <c r="N134" s="68">
        <v>0.717917789988232</v>
      </c>
      <c r="O134" s="68">
        <v>0.811398884719694</v>
      </c>
      <c r="P134" s="68">
        <v>0.770527976129213</v>
      </c>
      <c r="Q134" s="68">
        <v>0.692780456116745</v>
      </c>
      <c r="R134" s="68">
        <v>0.805280243428578</v>
      </c>
      <c r="S134" s="68">
        <v>0.373721191124575</v>
      </c>
      <c r="T134" s="68">
        <v>0.839434785837825</v>
      </c>
      <c r="U134" s="68">
        <v>0.524385729584512</v>
      </c>
      <c r="V134" s="68">
        <v>0.311974317227189</v>
      </c>
      <c r="W134" s="68">
        <v>0.506293828800374</v>
      </c>
    </row>
    <row r="135">
      <c r="A135" s="68" t="s">
        <v>166</v>
      </c>
      <c r="B135" s="68" t="s">
        <v>138</v>
      </c>
      <c r="C135" s="93">
        <f t="shared" si="27"/>
        <v>-0.03106007664</v>
      </c>
      <c r="D135" s="94">
        <f t="shared" si="28"/>
        <v>-0.0827201955</v>
      </c>
      <c r="E135" s="7">
        <f t="shared" si="3"/>
        <v>0.5989399234</v>
      </c>
      <c r="F135" s="7">
        <f>(G135*'Concatenate_generate Coverage'!C134*'Dataset lengths'!$B$2+H135*'Concatenate_generate Coverage'!D134*'Dataset lengths'!$C$2+I135*'Concatenate_generate Coverage'!E134*'Dataset lengths'!$D$2+L135*'Concatenate_generate Coverage'!H134*'Dataset lengths'!$G$2+M135*'Concatenate_generate Coverage'!I134*'Dataset lengths'!$H$2+R135*'Concatenate_generate Coverage'!N134*'Dataset lengths'!$M$2+S135*'Concatenate_generate Coverage'!O134*'Dataset lengths'!$N$2+T135*'Concatenate_generate Coverage'!P134*'Dataset lengths'!$O$2+U135*'Concatenate_generate Coverage'!Q134*'Dataset lengths'!$P$2+V135*'Concatenate_generate Coverage'!R134*'Dataset lengths'!$Q$2+W135*'Concatenate_generate Coverage'!S134*'Dataset lengths'!$R$2)/('Concatenate_generate Coverage'!C134*'Dataset lengths'!$B$2+'Concatenate_generate Coverage'!D134*'Dataset lengths'!$C$2+'Concatenate_generate Coverage'!E134*'Dataset lengths'!$D$2+'Concatenate_generate Coverage'!H134*'Dataset lengths'!$G$2+'Concatenate_generate Coverage'!I134*'Dataset lengths'!$H$2+'Concatenate_generate Coverage'!N134*'Dataset lengths'!$M$2+'Concatenate_generate Coverage'!O134*'Dataset lengths'!$N$2+'Concatenate_generate Coverage'!P134*'Dataset lengths'!$O$2+'Concatenate_generate Coverage'!Q134*'Dataset lengths'!$P$2+'Concatenate_generate Coverage'!R134*'Dataset lengths'!$Q$2+'Concatenate_generate Coverage'!S134*'Dataset lengths'!$R$2)</f>
        <v>0.5272798045</v>
      </c>
      <c r="G135" s="68">
        <v>0.427900029809983</v>
      </c>
      <c r="H135" s="68">
        <v>0.673253186800949</v>
      </c>
      <c r="I135" s="68">
        <v>0.689213164614588</v>
      </c>
      <c r="J135" s="68">
        <v>0.775404174869962</v>
      </c>
      <c r="K135" s="68">
        <v>0.769346878985906</v>
      </c>
      <c r="L135" s="68">
        <v>0.773747344444433</v>
      </c>
      <c r="M135" s="68">
        <v>0.766174119975528</v>
      </c>
      <c r="N135" s="68">
        <v>0.701275435440646</v>
      </c>
      <c r="O135" s="68">
        <v>0.797656500440539</v>
      </c>
      <c r="P135" s="68">
        <v>0.766969439113048</v>
      </c>
      <c r="Q135" s="68">
        <v>0.672465314510323</v>
      </c>
      <c r="R135" s="68">
        <v>0.790571629092492</v>
      </c>
      <c r="S135" s="68">
        <v>0.34489420111446</v>
      </c>
      <c r="T135" s="68">
        <v>0.828530145194651</v>
      </c>
      <c r="U135" s="68">
        <v>0.511547593902212</v>
      </c>
      <c r="V135" s="68">
        <v>0.297322517689909</v>
      </c>
      <c r="W135" s="68">
        <v>0.485185224321307</v>
      </c>
    </row>
    <row r="136">
      <c r="A136" s="68" t="s">
        <v>166</v>
      </c>
      <c r="B136" s="68" t="s">
        <v>292</v>
      </c>
      <c r="C136" s="93">
        <f t="shared" si="27"/>
        <v>0.01774064273</v>
      </c>
      <c r="D136" s="94">
        <f t="shared" si="28"/>
        <v>-0.03010430699</v>
      </c>
      <c r="E136" s="7">
        <f t="shared" si="3"/>
        <v>0.6477406427</v>
      </c>
      <c r="F136" s="7">
        <f>(G136*'Concatenate_generate Coverage'!C135*'Dataset lengths'!$B$2+H136*'Concatenate_generate Coverage'!D135*'Dataset lengths'!$C$2+I136*'Concatenate_generate Coverage'!E135*'Dataset lengths'!$D$2+L136*'Concatenate_generate Coverage'!H135*'Dataset lengths'!$G$2+M136*'Concatenate_generate Coverage'!I135*'Dataset lengths'!$H$2+R136*'Concatenate_generate Coverage'!N135*'Dataset lengths'!$M$2+S136*'Concatenate_generate Coverage'!O135*'Dataset lengths'!$N$2+T136*'Concatenate_generate Coverage'!P135*'Dataset lengths'!$O$2+U136*'Concatenate_generate Coverage'!Q135*'Dataset lengths'!$P$2+V136*'Concatenate_generate Coverage'!R135*'Dataset lengths'!$Q$2+W136*'Concatenate_generate Coverage'!S135*'Dataset lengths'!$R$2)/('Concatenate_generate Coverage'!C135*'Dataset lengths'!$B$2+'Concatenate_generate Coverage'!D135*'Dataset lengths'!$C$2+'Concatenate_generate Coverage'!E135*'Dataset lengths'!$D$2+'Concatenate_generate Coverage'!H135*'Dataset lengths'!$G$2+'Concatenate_generate Coverage'!I135*'Dataset lengths'!$H$2+'Concatenate_generate Coverage'!N135*'Dataset lengths'!$M$2+'Concatenate_generate Coverage'!O135*'Dataset lengths'!$N$2+'Concatenate_generate Coverage'!P135*'Dataset lengths'!$O$2+'Concatenate_generate Coverage'!Q135*'Dataset lengths'!$P$2+'Concatenate_generate Coverage'!R135*'Dataset lengths'!$Q$2+'Concatenate_generate Coverage'!S135*'Dataset lengths'!$R$2)</f>
        <v>0.579895693</v>
      </c>
      <c r="G136" s="68">
        <v>0.479412181770806</v>
      </c>
      <c r="H136" s="68">
        <v>0.727625089504989</v>
      </c>
      <c r="I136" s="68">
        <v>0.753627521406463</v>
      </c>
      <c r="J136" s="68">
        <v>0.819603853825381</v>
      </c>
      <c r="K136" s="68">
        <v>0.820591561406742</v>
      </c>
      <c r="L136" s="68">
        <v>0.819959978579991</v>
      </c>
      <c r="M136" s="68">
        <v>0.781986879488661</v>
      </c>
      <c r="N136" s="68">
        <v>0.728698238281662</v>
      </c>
      <c r="O136" s="68">
        <v>0.830349445430341</v>
      </c>
      <c r="P136" s="68">
        <v>0.756354142251271</v>
      </c>
      <c r="Q136" s="68">
        <v>0.737485768472942</v>
      </c>
      <c r="R136" s="68">
        <v>0.803684806806685</v>
      </c>
      <c r="S136" s="68">
        <v>0.446981243593423</v>
      </c>
      <c r="T136" s="68">
        <v>0.842995484823352</v>
      </c>
      <c r="U136" s="68">
        <v>0.573221527198069</v>
      </c>
      <c r="V136" s="68">
        <v>0.352130693150654</v>
      </c>
      <c r="W136" s="68">
        <v>0.543521663659413</v>
      </c>
    </row>
    <row r="137">
      <c r="A137" s="68" t="s">
        <v>166</v>
      </c>
      <c r="B137" s="68" t="s">
        <v>293</v>
      </c>
      <c r="C137" s="93">
        <f t="shared" si="27"/>
        <v>-0.03210483771</v>
      </c>
      <c r="D137" s="94">
        <f t="shared" si="28"/>
        <v>-0.08393799301</v>
      </c>
      <c r="E137" s="7">
        <f t="shared" si="3"/>
        <v>0.5978951623</v>
      </c>
      <c r="F137" s="7">
        <f>(G137*'Concatenate_generate Coverage'!C136*'Dataset lengths'!$B$2+H137*'Concatenate_generate Coverage'!D136*'Dataset lengths'!$C$2+I137*'Concatenate_generate Coverage'!E136*'Dataset lengths'!$D$2+L137*'Concatenate_generate Coverage'!H136*'Dataset lengths'!$G$2+M137*'Concatenate_generate Coverage'!I136*'Dataset lengths'!$H$2+R137*'Concatenate_generate Coverage'!N136*'Dataset lengths'!$M$2+S137*'Concatenate_generate Coverage'!O136*'Dataset lengths'!$N$2+T137*'Concatenate_generate Coverage'!P136*'Dataset lengths'!$O$2+U137*'Concatenate_generate Coverage'!Q136*'Dataset lengths'!$P$2+V137*'Concatenate_generate Coverage'!R136*'Dataset lengths'!$Q$2+W137*'Concatenate_generate Coverage'!S136*'Dataset lengths'!$R$2)/('Concatenate_generate Coverage'!C136*'Dataset lengths'!$B$2+'Concatenate_generate Coverage'!D136*'Dataset lengths'!$C$2+'Concatenate_generate Coverage'!E136*'Dataset lengths'!$D$2+'Concatenate_generate Coverage'!H136*'Dataset lengths'!$G$2+'Concatenate_generate Coverage'!I136*'Dataset lengths'!$H$2+'Concatenate_generate Coverage'!N136*'Dataset lengths'!$M$2+'Concatenate_generate Coverage'!O136*'Dataset lengths'!$N$2+'Concatenate_generate Coverage'!P136*'Dataset lengths'!$O$2+'Concatenate_generate Coverage'!Q136*'Dataset lengths'!$P$2+'Concatenate_generate Coverage'!R136*'Dataset lengths'!$Q$2+'Concatenate_generate Coverage'!S136*'Dataset lengths'!$R$2)</f>
        <v>0.526062007</v>
      </c>
      <c r="G137" s="68">
        <v>0.426946731637782</v>
      </c>
      <c r="H137" s="68">
        <v>0.672165022796541</v>
      </c>
      <c r="I137" s="68">
        <v>0.687694522076504</v>
      </c>
      <c r="J137" s="68">
        <v>0.774372589630161</v>
      </c>
      <c r="K137" s="68">
        <v>0.76816679212435</v>
      </c>
      <c r="L137" s="68">
        <v>0.772721401798681</v>
      </c>
      <c r="M137" s="68">
        <v>0.76519839756671</v>
      </c>
      <c r="N137" s="68">
        <v>0.699898633613521</v>
      </c>
      <c r="O137" s="68">
        <v>0.796457924098847</v>
      </c>
      <c r="P137" s="68">
        <v>0.766409857491863</v>
      </c>
      <c r="Q137" s="68">
        <v>0.671079219561508</v>
      </c>
      <c r="R137" s="68">
        <v>0.790068957280115</v>
      </c>
      <c r="S137" s="68">
        <v>0.343490459030809</v>
      </c>
      <c r="T137" s="68">
        <v>0.82808505782146</v>
      </c>
      <c r="U137" s="68">
        <v>0.510899258475682</v>
      </c>
      <c r="V137" s="68">
        <v>0.296199998034062</v>
      </c>
      <c r="W137" s="68">
        <v>0.483376978693828</v>
      </c>
    </row>
    <row r="138">
      <c r="A138" s="68" t="s">
        <v>167</v>
      </c>
      <c r="B138" s="68" t="s">
        <v>136</v>
      </c>
      <c r="C138" s="93">
        <f t="shared" ref="C138:C142" si="29">E138- 0.61</f>
        <v>0.004843638778</v>
      </c>
      <c r="D138" s="93">
        <f t="shared" ref="D138:D142" si="30">F138-0.545</f>
        <v>-0.005206751528</v>
      </c>
      <c r="E138" s="7">
        <f t="shared" si="3"/>
        <v>0.6148436388</v>
      </c>
      <c r="F138" s="7">
        <f>(G138*'Concatenate_generate Coverage'!C137*'Dataset lengths'!$B$2+H138*'Concatenate_generate Coverage'!D137*'Dataset lengths'!$C$2+I138*'Concatenate_generate Coverage'!E137*'Dataset lengths'!$D$2+L138*'Concatenate_generate Coverage'!H137*'Dataset lengths'!$G$2+M138*'Concatenate_generate Coverage'!I137*'Dataset lengths'!$H$2+R138*'Concatenate_generate Coverage'!N137*'Dataset lengths'!$M$2+S138*'Concatenate_generate Coverage'!O137*'Dataset lengths'!$N$2+T138*'Concatenate_generate Coverage'!P137*'Dataset lengths'!$O$2+U138*'Concatenate_generate Coverage'!Q137*'Dataset lengths'!$P$2+V138*'Concatenate_generate Coverage'!R137*'Dataset lengths'!$Q$2+W138*'Concatenate_generate Coverage'!S137*'Dataset lengths'!$R$2)/('Concatenate_generate Coverage'!C137*'Dataset lengths'!$B$2+'Concatenate_generate Coverage'!D137*'Dataset lengths'!$C$2+'Concatenate_generate Coverage'!E137*'Dataset lengths'!$D$2+'Concatenate_generate Coverage'!H137*'Dataset lengths'!$G$2+'Concatenate_generate Coverage'!I137*'Dataset lengths'!$H$2+'Concatenate_generate Coverage'!N137*'Dataset lengths'!$M$2+'Concatenate_generate Coverage'!O137*'Dataset lengths'!$N$2+'Concatenate_generate Coverage'!P137*'Dataset lengths'!$O$2+'Concatenate_generate Coverage'!Q137*'Dataset lengths'!$P$2+'Concatenate_generate Coverage'!R137*'Dataset lengths'!$Q$2+'Concatenate_generate Coverage'!S137*'Dataset lengths'!$R$2)</f>
        <v>0.5397932485</v>
      </c>
      <c r="G138" s="68">
        <v>0.433071710308484</v>
      </c>
      <c r="H138" s="68">
        <v>0.700228841003995</v>
      </c>
      <c r="I138" s="68">
        <v>0.70939834210128</v>
      </c>
      <c r="J138" s="68">
        <v>0.789301082794771</v>
      </c>
      <c r="K138" s="68">
        <v>0.786955811784602</v>
      </c>
      <c r="L138" s="68">
        <v>0.788838551611988</v>
      </c>
      <c r="M138" s="68">
        <v>0.77845965593949</v>
      </c>
      <c r="N138" s="68">
        <v>0.72100134615007</v>
      </c>
      <c r="O138" s="68">
        <v>0.807698432686907</v>
      </c>
      <c r="P138" s="68">
        <v>0.77443164432491</v>
      </c>
      <c r="Q138" s="68">
        <v>0.687792614444871</v>
      </c>
      <c r="R138" s="68">
        <v>0.810744067476159</v>
      </c>
      <c r="S138" s="68">
        <v>0.384132613426959</v>
      </c>
      <c r="T138" s="68">
        <v>0.829197776254437</v>
      </c>
      <c r="U138" s="68">
        <v>0.526459308712401</v>
      </c>
      <c r="V138" s="68">
        <v>0.307403360430594</v>
      </c>
      <c r="W138" s="68">
        <v>0.495345799290436</v>
      </c>
    </row>
    <row r="139">
      <c r="A139" s="68" t="s">
        <v>167</v>
      </c>
      <c r="B139" s="68" t="s">
        <v>137</v>
      </c>
      <c r="C139" s="93">
        <f t="shared" si="29"/>
        <v>0.02404312837</v>
      </c>
      <c r="D139" s="93">
        <f t="shared" si="30"/>
        <v>0.01044950168</v>
      </c>
      <c r="E139" s="7">
        <f t="shared" si="3"/>
        <v>0.6340431284</v>
      </c>
      <c r="F139" s="7">
        <f>(G139*'Concatenate_generate Coverage'!C138*'Dataset lengths'!$B$2+H139*'Concatenate_generate Coverage'!D138*'Dataset lengths'!$C$2+I139*'Concatenate_generate Coverage'!E138*'Dataset lengths'!$D$2+L139*'Concatenate_generate Coverage'!H138*'Dataset lengths'!$G$2+M139*'Concatenate_generate Coverage'!I138*'Dataset lengths'!$H$2+R139*'Concatenate_generate Coverage'!N138*'Dataset lengths'!$M$2+S139*'Concatenate_generate Coverage'!O138*'Dataset lengths'!$N$2+T139*'Concatenate_generate Coverage'!P138*'Dataset lengths'!$O$2+U139*'Concatenate_generate Coverage'!Q138*'Dataset lengths'!$P$2+V139*'Concatenate_generate Coverage'!R138*'Dataset lengths'!$Q$2+W139*'Concatenate_generate Coverage'!S138*'Dataset lengths'!$R$2)/('Concatenate_generate Coverage'!C138*'Dataset lengths'!$B$2+'Concatenate_generate Coverage'!D138*'Dataset lengths'!$C$2+'Concatenate_generate Coverage'!E138*'Dataset lengths'!$D$2+'Concatenate_generate Coverage'!H138*'Dataset lengths'!$G$2+'Concatenate_generate Coverage'!I138*'Dataset lengths'!$H$2+'Concatenate_generate Coverage'!N138*'Dataset lengths'!$M$2+'Concatenate_generate Coverage'!O138*'Dataset lengths'!$N$2+'Concatenate_generate Coverage'!P138*'Dataset lengths'!$O$2+'Concatenate_generate Coverage'!Q138*'Dataset lengths'!$P$2+'Concatenate_generate Coverage'!R138*'Dataset lengths'!$Q$2+'Concatenate_generate Coverage'!S138*'Dataset lengths'!$R$2)</f>
        <v>0.5554495017</v>
      </c>
      <c r="G139" s="68">
        <v>0.436544661175974</v>
      </c>
      <c r="H139" s="68">
        <v>0.728625682578321</v>
      </c>
      <c r="I139" s="68">
        <v>0.731894507039742</v>
      </c>
      <c r="J139" s="68">
        <v>0.804281673776316</v>
      </c>
      <c r="K139" s="68">
        <v>0.80705932614082</v>
      </c>
      <c r="L139" s="68">
        <v>0.805335137916491</v>
      </c>
      <c r="M139" s="68">
        <v>0.786604134880258</v>
      </c>
      <c r="N139" s="68">
        <v>0.734958712167145</v>
      </c>
      <c r="O139" s="68">
        <v>0.813529208917674</v>
      </c>
      <c r="P139" s="68">
        <v>0.776165677192956</v>
      </c>
      <c r="Q139" s="68">
        <v>0.709274085945995</v>
      </c>
      <c r="R139" s="68">
        <v>0.813847519535184</v>
      </c>
      <c r="S139" s="68">
        <v>0.441100811139846</v>
      </c>
      <c r="T139" s="68">
        <v>0.840324960584207</v>
      </c>
      <c r="U139" s="68">
        <v>0.555582426648426</v>
      </c>
      <c r="V139" s="68">
        <v>0.319991987374391</v>
      </c>
      <c r="W139" s="68">
        <v>0.514622583173811</v>
      </c>
    </row>
    <row r="140">
      <c r="A140" s="68" t="s">
        <v>167</v>
      </c>
      <c r="B140" s="68" t="s">
        <v>138</v>
      </c>
      <c r="C140" s="93">
        <f t="shared" si="29"/>
        <v>-0.007881016333</v>
      </c>
      <c r="D140" s="93">
        <f t="shared" si="30"/>
        <v>-0.01547931851</v>
      </c>
      <c r="E140" s="7">
        <f t="shared" si="3"/>
        <v>0.6021189837</v>
      </c>
      <c r="F140" s="7">
        <f>(G140*'Concatenate_generate Coverage'!C139*'Dataset lengths'!$B$2+H140*'Concatenate_generate Coverage'!D139*'Dataset lengths'!$C$2+I140*'Concatenate_generate Coverage'!E139*'Dataset lengths'!$D$2+L140*'Concatenate_generate Coverage'!H139*'Dataset lengths'!$G$2+M140*'Concatenate_generate Coverage'!I139*'Dataset lengths'!$H$2+R140*'Concatenate_generate Coverage'!N139*'Dataset lengths'!$M$2+S140*'Concatenate_generate Coverage'!O139*'Dataset lengths'!$N$2+T140*'Concatenate_generate Coverage'!P139*'Dataset lengths'!$O$2+U140*'Concatenate_generate Coverage'!Q139*'Dataset lengths'!$P$2+V140*'Concatenate_generate Coverage'!R139*'Dataset lengths'!$Q$2+W140*'Concatenate_generate Coverage'!S139*'Dataset lengths'!$R$2)/('Concatenate_generate Coverage'!C139*'Dataset lengths'!$B$2+'Concatenate_generate Coverage'!D139*'Dataset lengths'!$C$2+'Concatenate_generate Coverage'!E139*'Dataset lengths'!$D$2+'Concatenate_generate Coverage'!H139*'Dataset lengths'!$G$2+'Concatenate_generate Coverage'!I139*'Dataset lengths'!$H$2+'Concatenate_generate Coverage'!N139*'Dataset lengths'!$M$2+'Concatenate_generate Coverage'!O139*'Dataset lengths'!$N$2+'Concatenate_generate Coverage'!P139*'Dataset lengths'!$O$2+'Concatenate_generate Coverage'!Q139*'Dataset lengths'!$P$2+'Concatenate_generate Coverage'!R139*'Dataset lengths'!$Q$2+'Concatenate_generate Coverage'!S139*'Dataset lengths'!$R$2)</f>
        <v>0.5295206815</v>
      </c>
      <c r="G140" s="68">
        <v>0.428811213006495</v>
      </c>
      <c r="H140" s="68">
        <v>0.681685886720343</v>
      </c>
      <c r="I140" s="68">
        <v>0.694218737461319</v>
      </c>
      <c r="J140" s="68">
        <v>0.778965242174233</v>
      </c>
      <c r="K140" s="68">
        <v>0.773675688740003</v>
      </c>
      <c r="L140" s="68">
        <v>0.777640379711278</v>
      </c>
      <c r="M140" s="68">
        <v>0.769314492028627</v>
      </c>
      <c r="N140" s="68">
        <v>0.706577547269993</v>
      </c>
      <c r="O140" s="68">
        <v>0.800727897146178</v>
      </c>
      <c r="P140" s="68">
        <v>0.768103680902099</v>
      </c>
      <c r="Q140" s="68">
        <v>0.676888367493638</v>
      </c>
      <c r="R140" s="68">
        <v>0.789784838429641</v>
      </c>
      <c r="S140" s="68">
        <v>0.35296069036593</v>
      </c>
      <c r="T140" s="68">
        <v>0.830087951000819</v>
      </c>
      <c r="U140" s="68">
        <v>0.515467697979079</v>
      </c>
      <c r="V140" s="68">
        <v>0.299645614910816</v>
      </c>
      <c r="W140" s="68">
        <v>0.483691318727801</v>
      </c>
    </row>
    <row r="141">
      <c r="A141" s="68" t="s">
        <v>167</v>
      </c>
      <c r="B141" s="68" t="s">
        <v>292</v>
      </c>
      <c r="C141" s="93">
        <f t="shared" si="29"/>
        <v>0.005982858881</v>
      </c>
      <c r="D141" s="93">
        <f t="shared" si="30"/>
        <v>0.004965482441</v>
      </c>
      <c r="E141" s="7">
        <f t="shared" si="3"/>
        <v>0.6159828589</v>
      </c>
      <c r="F141" s="7">
        <f>(G141*'Concatenate_generate Coverage'!C140*'Dataset lengths'!$B$2+H141*'Concatenate_generate Coverage'!D140*'Dataset lengths'!$C$2+I141*'Concatenate_generate Coverage'!E140*'Dataset lengths'!$D$2+L141*'Concatenate_generate Coverage'!H140*'Dataset lengths'!$G$2+M141*'Concatenate_generate Coverage'!I140*'Dataset lengths'!$H$2+R141*'Concatenate_generate Coverage'!N140*'Dataset lengths'!$M$2+S141*'Concatenate_generate Coverage'!O140*'Dataset lengths'!$N$2+T141*'Concatenate_generate Coverage'!P140*'Dataset lengths'!$O$2+U141*'Concatenate_generate Coverage'!Q140*'Dataset lengths'!$P$2+V141*'Concatenate_generate Coverage'!R140*'Dataset lengths'!$Q$2+W141*'Concatenate_generate Coverage'!S140*'Dataset lengths'!$R$2)/('Concatenate_generate Coverage'!C140*'Dataset lengths'!$B$2+'Concatenate_generate Coverage'!D140*'Dataset lengths'!$C$2+'Concatenate_generate Coverage'!E140*'Dataset lengths'!$D$2+'Concatenate_generate Coverage'!H140*'Dataset lengths'!$G$2+'Concatenate_generate Coverage'!I140*'Dataset lengths'!$H$2+'Concatenate_generate Coverage'!N140*'Dataset lengths'!$M$2+'Concatenate_generate Coverage'!O140*'Dataset lengths'!$N$2+'Concatenate_generate Coverage'!P140*'Dataset lengths'!$O$2+'Concatenate_generate Coverage'!Q140*'Dataset lengths'!$P$2+'Concatenate_generate Coverage'!R140*'Dataset lengths'!$Q$2+'Concatenate_generate Coverage'!S140*'Dataset lengths'!$R$2)</f>
        <v>0.5499654824</v>
      </c>
      <c r="G141" s="68">
        <v>0.418343962485409</v>
      </c>
      <c r="H141" s="68">
        <v>0.745150190357879</v>
      </c>
      <c r="I141" s="68">
        <v>0.720662671287262</v>
      </c>
      <c r="J141" s="68">
        <v>0.795142520978573</v>
      </c>
      <c r="K141" s="68">
        <v>0.796953524337145</v>
      </c>
      <c r="L141" s="68">
        <v>0.795825852984322</v>
      </c>
      <c r="M141" s="68">
        <v>0.753097830089587</v>
      </c>
      <c r="N141" s="68">
        <v>0.698591196802197</v>
      </c>
      <c r="O141" s="68">
        <v>0.778284178575545</v>
      </c>
      <c r="P141" s="68">
        <v>0.739585122950525</v>
      </c>
      <c r="Q141" s="68">
        <v>0.712628315713908</v>
      </c>
      <c r="R141" s="68">
        <v>0.727344257213893</v>
      </c>
      <c r="S141" s="68">
        <v>0.472934383406492</v>
      </c>
      <c r="T141" s="68">
        <v>0.722599350375244</v>
      </c>
      <c r="U141" s="68">
        <v>0.583433494064045</v>
      </c>
      <c r="V141" s="68">
        <v>0.318424530413912</v>
      </c>
      <c r="W141" s="68">
        <v>0.517994925015941</v>
      </c>
    </row>
    <row r="142">
      <c r="A142" s="68" t="s">
        <v>167</v>
      </c>
      <c r="B142" s="68" t="s">
        <v>293</v>
      </c>
      <c r="C142" s="93">
        <f t="shared" si="29"/>
        <v>-0.01227978192</v>
      </c>
      <c r="D142" s="93">
        <f t="shared" si="30"/>
        <v>-0.01967073507</v>
      </c>
      <c r="E142" s="7">
        <f t="shared" si="3"/>
        <v>0.5977202181</v>
      </c>
      <c r="F142" s="7">
        <f>(G142*'Concatenate_generate Coverage'!C141*'Dataset lengths'!$B$2+H142*'Concatenate_generate Coverage'!D141*'Dataset lengths'!$C$2+I142*'Concatenate_generate Coverage'!E141*'Dataset lengths'!$D$2+L142*'Concatenate_generate Coverage'!H141*'Dataset lengths'!$G$2+M142*'Concatenate_generate Coverage'!I141*'Dataset lengths'!$H$2+R142*'Concatenate_generate Coverage'!N141*'Dataset lengths'!$M$2+S142*'Concatenate_generate Coverage'!O141*'Dataset lengths'!$N$2+T142*'Concatenate_generate Coverage'!P141*'Dataset lengths'!$O$2+U142*'Concatenate_generate Coverage'!Q141*'Dataset lengths'!$P$2+V142*'Concatenate_generate Coverage'!R141*'Dataset lengths'!$Q$2+W142*'Concatenate_generate Coverage'!S141*'Dataset lengths'!$R$2)/('Concatenate_generate Coverage'!C141*'Dataset lengths'!$B$2+'Concatenate_generate Coverage'!D141*'Dataset lengths'!$C$2+'Concatenate_generate Coverage'!E141*'Dataset lengths'!$D$2+'Concatenate_generate Coverage'!H141*'Dataset lengths'!$G$2+'Concatenate_generate Coverage'!I141*'Dataset lengths'!$H$2+'Concatenate_generate Coverage'!N141*'Dataset lengths'!$M$2+'Concatenate_generate Coverage'!O141*'Dataset lengths'!$N$2+'Concatenate_generate Coverage'!P141*'Dataset lengths'!$O$2+'Concatenate_generate Coverage'!Q141*'Dataset lengths'!$P$2+'Concatenate_generate Coverage'!R141*'Dataset lengths'!$Q$2+'Concatenate_generate Coverage'!S141*'Dataset lengths'!$R$2)</f>
        <v>0.5253292649</v>
      </c>
      <c r="G142" s="68">
        <v>0.427074629246148</v>
      </c>
      <c r="H142" s="68">
        <v>0.672711516172209</v>
      </c>
      <c r="I142" s="68">
        <v>0.687974251002213</v>
      </c>
      <c r="J142" s="68">
        <v>0.774593777471545</v>
      </c>
      <c r="K142" s="68">
        <v>0.768528422062669</v>
      </c>
      <c r="L142" s="68">
        <v>0.772971688525738</v>
      </c>
      <c r="M142" s="68">
        <v>0.765503131784702</v>
      </c>
      <c r="N142" s="68">
        <v>0.700406310539972</v>
      </c>
      <c r="O142" s="68">
        <v>0.796901203679437</v>
      </c>
      <c r="P142" s="68">
        <v>0.766555616776423</v>
      </c>
      <c r="Q142" s="68">
        <v>0.671325236413895</v>
      </c>
      <c r="R142" s="68">
        <v>0.790243799649637</v>
      </c>
      <c r="S142" s="68">
        <v>0.343397948807531</v>
      </c>
      <c r="T142" s="68">
        <v>0.82808505782146</v>
      </c>
      <c r="U142" s="68">
        <v>0.511643339640307</v>
      </c>
      <c r="V142" s="68">
        <v>0.296422763618888</v>
      </c>
      <c r="W142" s="68">
        <v>0.478894272660596</v>
      </c>
    </row>
    <row r="143">
      <c r="A143" s="68" t="s">
        <v>294</v>
      </c>
      <c r="B143" s="68" t="s">
        <v>184</v>
      </c>
      <c r="C143" s="93">
        <f>E143-0.675</f>
        <v>-0.005168619274</v>
      </c>
      <c r="D143" s="93">
        <f>F143-0.62</f>
        <v>-0.00900246646</v>
      </c>
      <c r="E143" s="7">
        <f t="shared" si="3"/>
        <v>0.6698313807</v>
      </c>
      <c r="F143" s="7">
        <f>(G143*'Concatenate_generate Coverage'!C142*'Dataset lengths'!$B$2+H143*'Concatenate_generate Coverage'!D142*'Dataset lengths'!$C$2+I143*'Concatenate_generate Coverage'!E142*'Dataset lengths'!$D$2+L143*'Concatenate_generate Coverage'!H142*'Dataset lengths'!$G$2+M143*'Concatenate_generate Coverage'!I142*'Dataset lengths'!$H$2+R143*'Concatenate_generate Coverage'!N142*'Dataset lengths'!$M$2+S143*'Concatenate_generate Coverage'!O142*'Dataset lengths'!$N$2+T143*'Concatenate_generate Coverage'!P142*'Dataset lengths'!$O$2+U143*'Concatenate_generate Coverage'!Q142*'Dataset lengths'!$P$2+V143*'Concatenate_generate Coverage'!R142*'Dataset lengths'!$Q$2+W143*'Concatenate_generate Coverage'!S142*'Dataset lengths'!$R$2)/('Concatenate_generate Coverage'!C142*'Dataset lengths'!$B$2+'Concatenate_generate Coverage'!D142*'Dataset lengths'!$C$2+'Concatenate_generate Coverage'!E142*'Dataset lengths'!$D$2+'Concatenate_generate Coverage'!H142*'Dataset lengths'!$G$2+'Concatenate_generate Coverage'!I142*'Dataset lengths'!$H$2+'Concatenate_generate Coverage'!N142*'Dataset lengths'!$M$2+'Concatenate_generate Coverage'!O142*'Dataset lengths'!$N$2+'Concatenate_generate Coverage'!P142*'Dataset lengths'!$O$2+'Concatenate_generate Coverage'!Q142*'Dataset lengths'!$P$2+'Concatenate_generate Coverage'!R142*'Dataset lengths'!$Q$2+'Concatenate_generate Coverage'!S142*'Dataset lengths'!$R$2)</f>
        <v>0.6109975335</v>
      </c>
      <c r="G143" s="68">
        <v>0.488176556159273</v>
      </c>
      <c r="H143" s="68">
        <v>0.73475488626725</v>
      </c>
      <c r="I143" s="68">
        <v>0.749929004122698</v>
      </c>
      <c r="J143" s="68">
        <v>0.827639496642062</v>
      </c>
      <c r="K143" s="68">
        <v>0.828973468997047</v>
      </c>
      <c r="L143" s="68">
        <v>0.828196458257587</v>
      </c>
      <c r="M143" s="68">
        <v>0.770542841013865</v>
      </c>
      <c r="N143" s="68">
        <v>0.717558216744165</v>
      </c>
      <c r="O143" s="68">
        <v>0.824654952565775</v>
      </c>
      <c r="P143" s="68">
        <v>0.720410237757495</v>
      </c>
      <c r="Q143" s="68">
        <v>0.742460109219989</v>
      </c>
      <c r="R143" s="68">
        <v>0.847482820372089</v>
      </c>
      <c r="S143" s="68">
        <v>0.479977226926474</v>
      </c>
      <c r="T143" s="68">
        <v>0.855457931272694</v>
      </c>
      <c r="U143" s="68">
        <v>0.610956290377623</v>
      </c>
      <c r="V143" s="68">
        <v>0.415703000214422</v>
      </c>
      <c r="W143" s="68">
        <v>0.586968173007058</v>
      </c>
    </row>
    <row r="144">
      <c r="A144" s="68" t="s">
        <v>295</v>
      </c>
      <c r="B144" s="68" t="s">
        <v>184</v>
      </c>
      <c r="C144" s="68"/>
      <c r="D144" s="68"/>
      <c r="E144" s="7">
        <f t="shared" si="3"/>
        <v>0.6642471379</v>
      </c>
      <c r="F144" s="7">
        <f>(G144*'Concatenate_generate Coverage'!C143*'Dataset lengths'!$B$2+H144*'Concatenate_generate Coverage'!D143*'Dataset lengths'!$C$2+I144*'Concatenate_generate Coverage'!E143*'Dataset lengths'!$D$2+L144*'Concatenate_generate Coverage'!H143*'Dataset lengths'!$G$2+M144*'Concatenate_generate Coverage'!I143*'Dataset lengths'!$H$2+R144*'Concatenate_generate Coverage'!N143*'Dataset lengths'!$M$2+S144*'Concatenate_generate Coverage'!O143*'Dataset lengths'!$N$2+T144*'Concatenate_generate Coverage'!P143*'Dataset lengths'!$O$2+U144*'Concatenate_generate Coverage'!Q143*'Dataset lengths'!$P$2+V144*'Concatenate_generate Coverage'!R143*'Dataset lengths'!$Q$2+W144*'Concatenate_generate Coverage'!S143*'Dataset lengths'!$R$2)/('Concatenate_generate Coverage'!C143*'Dataset lengths'!$B$2+'Concatenate_generate Coverage'!D143*'Dataset lengths'!$C$2+'Concatenate_generate Coverage'!E143*'Dataset lengths'!$D$2+'Concatenate_generate Coverage'!H143*'Dataset lengths'!$G$2+'Concatenate_generate Coverage'!I143*'Dataset lengths'!$H$2+'Concatenate_generate Coverage'!N143*'Dataset lengths'!$M$2+'Concatenate_generate Coverage'!O143*'Dataset lengths'!$N$2+'Concatenate_generate Coverage'!P143*'Dataset lengths'!$O$2+'Concatenate_generate Coverage'!Q143*'Dataset lengths'!$P$2+'Concatenate_generate Coverage'!R143*'Dataset lengths'!$Q$2+'Concatenate_generate Coverage'!S143*'Dataset lengths'!$R$2)</f>
        <v>0.6135180762</v>
      </c>
      <c r="G144" s="68">
        <v>0.54915694664284</v>
      </c>
      <c r="H144" s="68">
        <v>0.647270003150092</v>
      </c>
      <c r="I144" s="68">
        <v>0.7086256215457</v>
      </c>
      <c r="J144" s="68">
        <v>0.792800911550836</v>
      </c>
      <c r="K144" s="68">
        <v>0.800034881259631</v>
      </c>
      <c r="L144" s="68">
        <v>0.795512878263513</v>
      </c>
      <c r="M144" s="68">
        <v>0.764288014321015</v>
      </c>
      <c r="N144" s="68">
        <v>0.680273208440499</v>
      </c>
      <c r="O144" s="68">
        <v>0.831194402300785</v>
      </c>
      <c r="P144" s="68">
        <v>0.775869132441609</v>
      </c>
      <c r="Q144" s="68">
        <v>0.676949871706735</v>
      </c>
      <c r="R144" s="68">
        <v>0.870234183706213</v>
      </c>
      <c r="S144" s="68">
        <v>0.324276487874353</v>
      </c>
      <c r="T144" s="68">
        <v>0.873261426200325</v>
      </c>
      <c r="U144" s="68">
        <v>0.817920277844084</v>
      </c>
      <c r="V144" s="68">
        <v>0.560964792618736</v>
      </c>
      <c r="W144" s="68">
        <v>0.395207884747207</v>
      </c>
    </row>
    <row r="145">
      <c r="A145" s="68" t="s">
        <v>296</v>
      </c>
      <c r="B145" s="68" t="s">
        <v>184</v>
      </c>
      <c r="C145" s="68"/>
      <c r="D145" s="68"/>
      <c r="E145" s="7">
        <f t="shared" si="3"/>
        <v>0.6846542593</v>
      </c>
      <c r="F145" s="7">
        <f>(G145*'Concatenate_generate Coverage'!C144*'Dataset lengths'!$B$2+H145*'Concatenate_generate Coverage'!D144*'Dataset lengths'!$C$2+I145*'Concatenate_generate Coverage'!E144*'Dataset lengths'!$D$2+L145*'Concatenate_generate Coverage'!H144*'Dataset lengths'!$G$2+M145*'Concatenate_generate Coverage'!I144*'Dataset lengths'!$H$2+R145*'Concatenate_generate Coverage'!N144*'Dataset lengths'!$M$2+S145*'Concatenate_generate Coverage'!O144*'Dataset lengths'!$N$2+T145*'Concatenate_generate Coverage'!P144*'Dataset lengths'!$O$2+U145*'Concatenate_generate Coverage'!Q144*'Dataset lengths'!$P$2+V145*'Concatenate_generate Coverage'!R144*'Dataset lengths'!$Q$2+W145*'Concatenate_generate Coverage'!S144*'Dataset lengths'!$R$2)/('Concatenate_generate Coverage'!C144*'Dataset lengths'!$B$2+'Concatenate_generate Coverage'!D144*'Dataset lengths'!$C$2+'Concatenate_generate Coverage'!E144*'Dataset lengths'!$D$2+'Concatenate_generate Coverage'!H144*'Dataset lengths'!$G$2+'Concatenate_generate Coverage'!I144*'Dataset lengths'!$H$2+'Concatenate_generate Coverage'!N144*'Dataset lengths'!$M$2+'Concatenate_generate Coverage'!O144*'Dataset lengths'!$N$2+'Concatenate_generate Coverage'!P144*'Dataset lengths'!$O$2+'Concatenate_generate Coverage'!Q144*'Dataset lengths'!$P$2+'Concatenate_generate Coverage'!R144*'Dataset lengths'!$Q$2+'Concatenate_generate Coverage'!S144*'Dataset lengths'!$R$2)</f>
        <v>0.638002154</v>
      </c>
      <c r="G145" s="68">
        <v>0.548901319934156</v>
      </c>
      <c r="H145" s="68">
        <v>0.68686729372337</v>
      </c>
      <c r="I145" s="68">
        <v>0.731106141982537</v>
      </c>
      <c r="J145" s="68">
        <v>0.809476772082427</v>
      </c>
      <c r="K145" s="68">
        <v>0.813563689407867</v>
      </c>
      <c r="L145" s="68">
        <v>0.811175682886329</v>
      </c>
      <c r="M145" s="68">
        <v>0.758399850823315</v>
      </c>
      <c r="N145" s="68">
        <v>0.692029266307507</v>
      </c>
      <c r="O145" s="68">
        <v>0.81319280418742</v>
      </c>
      <c r="P145" s="68">
        <v>0.769509336531365</v>
      </c>
      <c r="Q145" s="68">
        <v>0.664778787975983</v>
      </c>
      <c r="R145" s="68">
        <v>0.864223977253875</v>
      </c>
      <c r="S145" s="68">
        <v>0.395374616647033</v>
      </c>
      <c r="T145" s="68">
        <v>0.888171853202217</v>
      </c>
      <c r="U145" s="68">
        <v>0.790490491676084</v>
      </c>
      <c r="V145" s="68">
        <v>0.556173304194318</v>
      </c>
      <c r="W145" s="68">
        <v>0.500312319628599</v>
      </c>
    </row>
    <row r="146">
      <c r="A146" s="68" t="s">
        <v>297</v>
      </c>
      <c r="B146" s="68" t="s">
        <v>184</v>
      </c>
      <c r="C146" s="68"/>
      <c r="D146" s="68"/>
      <c r="E146" s="7">
        <f t="shared" si="3"/>
        <v>0.6279044231</v>
      </c>
      <c r="F146" s="7">
        <f>(G146*'Concatenate_generate Coverage'!C145*'Dataset lengths'!$B$2+H146*'Concatenate_generate Coverage'!D145*'Dataset lengths'!$C$2+I146*'Concatenate_generate Coverage'!E145*'Dataset lengths'!$D$2+L146*'Concatenate_generate Coverage'!H145*'Dataset lengths'!$G$2+M146*'Concatenate_generate Coverage'!I145*'Dataset lengths'!$H$2+R146*'Concatenate_generate Coverage'!N145*'Dataset lengths'!$M$2+S146*'Concatenate_generate Coverage'!O145*'Dataset lengths'!$N$2+T146*'Concatenate_generate Coverage'!P145*'Dataset lengths'!$O$2+U146*'Concatenate_generate Coverage'!Q145*'Dataset lengths'!$P$2+V146*'Concatenate_generate Coverage'!R145*'Dataset lengths'!$Q$2+W146*'Concatenate_generate Coverage'!S145*'Dataset lengths'!$R$2)/('Concatenate_generate Coverage'!C145*'Dataset lengths'!$B$2+'Concatenate_generate Coverage'!D145*'Dataset lengths'!$C$2+'Concatenate_generate Coverage'!E145*'Dataset lengths'!$D$2+'Concatenate_generate Coverage'!H145*'Dataset lengths'!$G$2+'Concatenate_generate Coverage'!I145*'Dataset lengths'!$H$2+'Concatenate_generate Coverage'!N145*'Dataset lengths'!$M$2+'Concatenate_generate Coverage'!O145*'Dataset lengths'!$N$2+'Concatenate_generate Coverage'!P145*'Dataset lengths'!$O$2+'Concatenate_generate Coverage'!Q145*'Dataset lengths'!$P$2+'Concatenate_generate Coverage'!R145*'Dataset lengths'!$Q$2+'Concatenate_generate Coverage'!S145*'Dataset lengths'!$R$2)</f>
        <v>0.5682720802</v>
      </c>
      <c r="G146" s="68">
        <v>0.454530120926053</v>
      </c>
      <c r="H146" s="68">
        <v>0.711212774048722</v>
      </c>
      <c r="I146" s="68">
        <v>0.700899280037687</v>
      </c>
      <c r="J146" s="68">
        <v>0.79050413176829</v>
      </c>
      <c r="K146" s="68">
        <v>0.788494167488325</v>
      </c>
      <c r="L146" s="68">
        <v>0.789953470427985</v>
      </c>
      <c r="M146" s="68">
        <v>0.710277898201294</v>
      </c>
      <c r="N146" s="68">
        <v>0.645827666432262</v>
      </c>
      <c r="O146" s="68">
        <v>0.788513321130221</v>
      </c>
      <c r="P146" s="68">
        <v>0.671967893461183</v>
      </c>
      <c r="Q146" s="68">
        <v>0.67537776401587</v>
      </c>
      <c r="R146" s="68">
        <v>0.78091158817637</v>
      </c>
      <c r="S146" s="68">
        <v>0.485368964070127</v>
      </c>
      <c r="T146" s="68">
        <v>0.79670639801151</v>
      </c>
      <c r="U146" s="68">
        <v>0.568166152226645</v>
      </c>
      <c r="V146" s="68">
        <v>0.369577626101472</v>
      </c>
      <c r="W146" s="68">
        <v>0.539344381911629</v>
      </c>
    </row>
    <row r="147">
      <c r="A147" s="68" t="s">
        <v>298</v>
      </c>
      <c r="B147" s="68" t="s">
        <v>184</v>
      </c>
      <c r="C147" s="68"/>
      <c r="D147" s="68"/>
      <c r="E147" s="7">
        <f t="shared" si="3"/>
        <v>0.633488369</v>
      </c>
      <c r="F147" s="7">
        <f>(G147*'Concatenate_generate Coverage'!C146*'Dataset lengths'!$B$2+H147*'Concatenate_generate Coverage'!D146*'Dataset lengths'!$C$2+I147*'Concatenate_generate Coverage'!E146*'Dataset lengths'!$D$2+L147*'Concatenate_generate Coverage'!H146*'Dataset lengths'!$G$2+M147*'Concatenate_generate Coverage'!I146*'Dataset lengths'!$H$2+R147*'Concatenate_generate Coverage'!N146*'Dataset lengths'!$M$2+S147*'Concatenate_generate Coverage'!O146*'Dataset lengths'!$N$2+T147*'Concatenate_generate Coverage'!P146*'Dataset lengths'!$O$2+U147*'Concatenate_generate Coverage'!Q146*'Dataset lengths'!$P$2+V147*'Concatenate_generate Coverage'!R146*'Dataset lengths'!$Q$2+W147*'Concatenate_generate Coverage'!S146*'Dataset lengths'!$R$2)/('Concatenate_generate Coverage'!C146*'Dataset lengths'!$B$2+'Concatenate_generate Coverage'!D146*'Dataset lengths'!$C$2+'Concatenate_generate Coverage'!E146*'Dataset lengths'!$D$2+'Concatenate_generate Coverage'!H146*'Dataset lengths'!$G$2+'Concatenate_generate Coverage'!I146*'Dataset lengths'!$H$2+'Concatenate_generate Coverage'!N146*'Dataset lengths'!$M$2+'Concatenate_generate Coverage'!O146*'Dataset lengths'!$N$2+'Concatenate_generate Coverage'!P146*'Dataset lengths'!$O$2+'Concatenate_generate Coverage'!Q146*'Dataset lengths'!$P$2+'Concatenate_generate Coverage'!R146*'Dataset lengths'!$Q$2+'Concatenate_generate Coverage'!S146*'Dataset lengths'!$R$2)</f>
        <v>0.5656633903</v>
      </c>
      <c r="G147" s="68">
        <v>0.434250129214553</v>
      </c>
      <c r="H147" s="68">
        <v>0.744798891318434</v>
      </c>
      <c r="I147" s="68">
        <v>0.71897358877708</v>
      </c>
      <c r="J147" s="68">
        <v>0.798229301815066</v>
      </c>
      <c r="K147" s="68">
        <v>0.797066253101361</v>
      </c>
      <c r="L147" s="68">
        <v>0.797893202824358</v>
      </c>
      <c r="M147" s="68">
        <v>0.752704976666212</v>
      </c>
      <c r="N147" s="68">
        <v>0.700552164546168</v>
      </c>
      <c r="O147" s="68">
        <v>0.793895796814274</v>
      </c>
      <c r="P147" s="68">
        <v>0.724334010682097</v>
      </c>
      <c r="Q147" s="68">
        <v>0.713266609437632</v>
      </c>
      <c r="R147" s="68">
        <v>0.779250585665906</v>
      </c>
      <c r="S147" s="68">
        <v>0.498459160663949</v>
      </c>
      <c r="T147" s="68">
        <v>0.772671679859207</v>
      </c>
      <c r="U147" s="68">
        <v>0.5848259106552</v>
      </c>
      <c r="V147" s="68">
        <v>0.352817495875625</v>
      </c>
      <c r="W147" s="68">
        <v>0.531726437051991</v>
      </c>
    </row>
    <row r="148">
      <c r="A148" s="68" t="s">
        <v>299</v>
      </c>
      <c r="B148" s="68" t="s">
        <v>184</v>
      </c>
      <c r="C148" s="68"/>
      <c r="D148" s="68"/>
      <c r="E148" s="7">
        <f t="shared" si="3"/>
        <v>0.6110708904</v>
      </c>
      <c r="F148" s="7">
        <f>(G148*'Concatenate_generate Coverage'!C147*'Dataset lengths'!$B$2+H148*'Concatenate_generate Coverage'!D147*'Dataset lengths'!$C$2+I148*'Concatenate_generate Coverage'!E147*'Dataset lengths'!$D$2+L148*'Concatenate_generate Coverage'!H147*'Dataset lengths'!$G$2+M148*'Concatenate_generate Coverage'!I147*'Dataset lengths'!$H$2+R148*'Concatenate_generate Coverage'!N147*'Dataset lengths'!$M$2+S148*'Concatenate_generate Coverage'!O147*'Dataset lengths'!$N$2+T148*'Concatenate_generate Coverage'!P147*'Dataset lengths'!$O$2+U148*'Concatenate_generate Coverage'!Q147*'Dataset lengths'!$P$2+V148*'Concatenate_generate Coverage'!R147*'Dataset lengths'!$Q$2+W148*'Concatenate_generate Coverage'!S147*'Dataset lengths'!$R$2)/('Concatenate_generate Coverage'!C147*'Dataset lengths'!$B$2+'Concatenate_generate Coverage'!D147*'Dataset lengths'!$C$2+'Concatenate_generate Coverage'!E147*'Dataset lengths'!$D$2+'Concatenate_generate Coverage'!H147*'Dataset lengths'!$G$2+'Concatenate_generate Coverage'!I147*'Dataset lengths'!$H$2+'Concatenate_generate Coverage'!N147*'Dataset lengths'!$M$2+'Concatenate_generate Coverage'!O147*'Dataset lengths'!$N$2+'Concatenate_generate Coverage'!P147*'Dataset lengths'!$O$2+'Concatenate_generate Coverage'!Q147*'Dataset lengths'!$P$2+'Concatenate_generate Coverage'!R147*'Dataset lengths'!$Q$2+'Concatenate_generate Coverage'!S147*'Dataset lengths'!$R$2)</f>
        <v>0.5394218436</v>
      </c>
      <c r="G148" s="68">
        <v>0.435994699052742</v>
      </c>
      <c r="H148" s="68">
        <v>0.688217662863434</v>
      </c>
      <c r="I148" s="68">
        <v>0.699594345319292</v>
      </c>
      <c r="J148" s="68">
        <v>0.784717938591811</v>
      </c>
      <c r="K148" s="68">
        <v>0.781175302587978</v>
      </c>
      <c r="L148" s="68">
        <v>0.783810901291519</v>
      </c>
      <c r="M148" s="68">
        <v>0.77164828689686</v>
      </c>
      <c r="N148" s="68">
        <v>0.708634876144021</v>
      </c>
      <c r="O148" s="68">
        <v>0.807134649919361</v>
      </c>
      <c r="P148" s="68">
        <v>0.766796873523282</v>
      </c>
      <c r="Q148" s="68">
        <v>0.683809841621165</v>
      </c>
      <c r="R148" s="68">
        <v>0.795991742547692</v>
      </c>
      <c r="S148" s="68">
        <v>0.377864040253976</v>
      </c>
      <c r="T148" s="68">
        <v>0.837654436345062</v>
      </c>
      <c r="U148" s="68">
        <v>0.521579011662066</v>
      </c>
      <c r="V148" s="68">
        <v>0.313624899194521</v>
      </c>
      <c r="W148" s="68">
        <v>0.495799769307863</v>
      </c>
    </row>
    <row r="149">
      <c r="A149" s="68" t="s">
        <v>187</v>
      </c>
      <c r="B149" s="68" t="s">
        <v>184</v>
      </c>
      <c r="C149" s="68"/>
      <c r="D149" s="68"/>
      <c r="E149" s="7">
        <f t="shared" si="3"/>
        <v>0.6770791756</v>
      </c>
      <c r="F149" s="7">
        <f>(G149*'Concatenate_generate Coverage'!C148*'Dataset lengths'!$B$2+H149*'Concatenate_generate Coverage'!D148*'Dataset lengths'!$C$2+I149*'Concatenate_generate Coverage'!E148*'Dataset lengths'!$D$2+L149*'Concatenate_generate Coverage'!H148*'Dataset lengths'!$G$2+M149*'Concatenate_generate Coverage'!I148*'Dataset lengths'!$H$2+R149*'Concatenate_generate Coverage'!N148*'Dataset lengths'!$M$2+S149*'Concatenate_generate Coverage'!O148*'Dataset lengths'!$N$2+T149*'Concatenate_generate Coverage'!P148*'Dataset lengths'!$O$2+U149*'Concatenate_generate Coverage'!Q148*'Dataset lengths'!$P$2+V149*'Concatenate_generate Coverage'!R148*'Dataset lengths'!$Q$2+W149*'Concatenate_generate Coverage'!S148*'Dataset lengths'!$R$2)/('Concatenate_generate Coverage'!C148*'Dataset lengths'!$B$2+'Concatenate_generate Coverage'!D148*'Dataset lengths'!$C$2+'Concatenate_generate Coverage'!E148*'Dataset lengths'!$D$2+'Concatenate_generate Coverage'!H148*'Dataset lengths'!$G$2+'Concatenate_generate Coverage'!I148*'Dataset lengths'!$H$2+'Concatenate_generate Coverage'!N148*'Dataset lengths'!$M$2+'Concatenate_generate Coverage'!O148*'Dataset lengths'!$N$2+'Concatenate_generate Coverage'!P148*'Dataset lengths'!$O$2+'Concatenate_generate Coverage'!Q148*'Dataset lengths'!$P$2+'Concatenate_generate Coverage'!R148*'Dataset lengths'!$Q$2+'Concatenate_generate Coverage'!S148*'Dataset lengths'!$R$2)</f>
        <v>0.6279012024</v>
      </c>
      <c r="G149" s="68">
        <v>0.557516462391761</v>
      </c>
      <c r="H149" s="68">
        <v>0.663222380846623</v>
      </c>
      <c r="I149" s="68">
        <v>0.727012335927168</v>
      </c>
      <c r="J149" s="68">
        <v>0.80945613341555</v>
      </c>
      <c r="K149" s="68">
        <v>0.816805064517061</v>
      </c>
      <c r="L149" s="68">
        <v>0.81211180333522</v>
      </c>
      <c r="M149" s="68">
        <v>0.779485439878301</v>
      </c>
      <c r="N149" s="68">
        <v>0.701119082945572</v>
      </c>
      <c r="O149" s="68">
        <v>0.841317387286</v>
      </c>
      <c r="P149" s="68">
        <v>0.780776361688476</v>
      </c>
      <c r="Q149" s="68">
        <v>0.703844464011755</v>
      </c>
      <c r="R149" s="68">
        <v>0.882079754241367</v>
      </c>
      <c r="S149" s="68">
        <v>0.330868846828808</v>
      </c>
      <c r="T149" s="68">
        <v>0.882163173664141</v>
      </c>
      <c r="U149" s="68">
        <v>0.821854059883536</v>
      </c>
      <c r="V149" s="68">
        <v>0.565078774832069</v>
      </c>
      <c r="W149" s="68">
        <v>0.426477900289806</v>
      </c>
    </row>
    <row r="150">
      <c r="A150" s="68" t="s">
        <v>182</v>
      </c>
      <c r="B150" s="68" t="s">
        <v>184</v>
      </c>
      <c r="C150" s="68"/>
      <c r="D150" s="68"/>
      <c r="E150" s="7">
        <f t="shared" si="3"/>
        <v>0.7121481529</v>
      </c>
      <c r="F150" s="7">
        <f>(G150*'Concatenate_generate Coverage'!C149*'Dataset lengths'!$B$2+H150*'Concatenate_generate Coverage'!D149*'Dataset lengths'!$C$2+I150*'Concatenate_generate Coverage'!E149*'Dataset lengths'!$D$2+L150*'Concatenate_generate Coverage'!H149*'Dataset lengths'!$G$2+M150*'Concatenate_generate Coverage'!I149*'Dataset lengths'!$H$2+R150*'Concatenate_generate Coverage'!N149*'Dataset lengths'!$M$2+S150*'Concatenate_generate Coverage'!O149*'Dataset lengths'!$N$2+T150*'Concatenate_generate Coverage'!P149*'Dataset lengths'!$O$2+U150*'Concatenate_generate Coverage'!Q149*'Dataset lengths'!$P$2+V150*'Concatenate_generate Coverage'!R149*'Dataset lengths'!$Q$2+W150*'Concatenate_generate Coverage'!S149*'Dataset lengths'!$R$2)/('Concatenate_generate Coverage'!C149*'Dataset lengths'!$B$2+'Concatenate_generate Coverage'!D149*'Dataset lengths'!$C$2+'Concatenate_generate Coverage'!E149*'Dataset lengths'!$D$2+'Concatenate_generate Coverage'!H149*'Dataset lengths'!$G$2+'Concatenate_generate Coverage'!I149*'Dataset lengths'!$H$2+'Concatenate_generate Coverage'!N149*'Dataset lengths'!$M$2+'Concatenate_generate Coverage'!O149*'Dataset lengths'!$N$2+'Concatenate_generate Coverage'!P149*'Dataset lengths'!$O$2+'Concatenate_generate Coverage'!Q149*'Dataset lengths'!$P$2+'Concatenate_generate Coverage'!R149*'Dataset lengths'!$Q$2+'Concatenate_generate Coverage'!S149*'Dataset lengths'!$R$2)</f>
        <v>0.6641798028</v>
      </c>
      <c r="G150" s="68">
        <v>0.565306782027411</v>
      </c>
      <c r="H150" s="68">
        <v>0.723474227372009</v>
      </c>
      <c r="I150" s="68">
        <v>0.769524429718842</v>
      </c>
      <c r="J150" s="68">
        <v>0.840492067016652</v>
      </c>
      <c r="K150" s="68">
        <v>0.845854826511721</v>
      </c>
      <c r="L150" s="68">
        <v>0.842592532968304</v>
      </c>
      <c r="M150" s="68">
        <v>0.80571945489107</v>
      </c>
      <c r="N150" s="68">
        <v>0.756374504639872</v>
      </c>
      <c r="O150" s="68">
        <v>0.843190924930822</v>
      </c>
      <c r="P150" s="68">
        <v>0.789526944944325</v>
      </c>
      <c r="Q150" s="68">
        <v>0.756237052953671</v>
      </c>
      <c r="R150" s="68">
        <v>0.890668885644164</v>
      </c>
      <c r="S150" s="68">
        <v>0.451805852846546</v>
      </c>
      <c r="T150" s="68">
        <v>0.8841660668435</v>
      </c>
      <c r="U150" s="68">
        <v>0.786362482567925</v>
      </c>
      <c r="V150" s="68">
        <v>0.558023997258622</v>
      </c>
      <c r="W150" s="68">
        <v>0.555984969654724</v>
      </c>
    </row>
    <row r="151">
      <c r="A151" s="68" t="s">
        <v>300</v>
      </c>
      <c r="B151" s="68" t="s">
        <v>184</v>
      </c>
      <c r="C151" s="68"/>
      <c r="D151" s="68"/>
      <c r="E151" s="7">
        <f t="shared" si="3"/>
        <v>0.6756967262</v>
      </c>
      <c r="F151" s="7">
        <f>(G151*'Concatenate_generate Coverage'!C150*'Dataset lengths'!$B$2+H151*'Concatenate_generate Coverage'!D150*'Dataset lengths'!$C$2+I151*'Concatenate_generate Coverage'!E150*'Dataset lengths'!$D$2+L151*'Concatenate_generate Coverage'!H150*'Dataset lengths'!$G$2+M151*'Concatenate_generate Coverage'!I150*'Dataset lengths'!$H$2+R151*'Concatenate_generate Coverage'!N150*'Dataset lengths'!$M$2+S151*'Concatenate_generate Coverage'!O150*'Dataset lengths'!$N$2+T151*'Concatenate_generate Coverage'!P150*'Dataset lengths'!$O$2+U151*'Concatenate_generate Coverage'!Q150*'Dataset lengths'!$P$2+V151*'Concatenate_generate Coverage'!R150*'Dataset lengths'!$Q$2+W151*'Concatenate_generate Coverage'!S150*'Dataset lengths'!$R$2)/('Concatenate_generate Coverage'!C150*'Dataset lengths'!$B$2+'Concatenate_generate Coverage'!D150*'Dataset lengths'!$C$2+'Concatenate_generate Coverage'!E150*'Dataset lengths'!$D$2+'Concatenate_generate Coverage'!H150*'Dataset lengths'!$G$2+'Concatenate_generate Coverage'!I150*'Dataset lengths'!$H$2+'Concatenate_generate Coverage'!N150*'Dataset lengths'!$M$2+'Concatenate_generate Coverage'!O150*'Dataset lengths'!$N$2+'Concatenate_generate Coverage'!P150*'Dataset lengths'!$O$2+'Concatenate_generate Coverage'!Q150*'Dataset lengths'!$P$2+'Concatenate_generate Coverage'!R150*'Dataset lengths'!$Q$2+'Concatenate_generate Coverage'!S150*'Dataset lengths'!$R$2)</f>
        <v>0.6198426224</v>
      </c>
      <c r="G151" s="68">
        <v>0.502993932209405</v>
      </c>
      <c r="H151" s="68">
        <v>0.732783651917301</v>
      </c>
      <c r="I151" s="68">
        <v>0.767620317134023</v>
      </c>
      <c r="J151" s="68">
        <v>0.838633131562896</v>
      </c>
      <c r="K151" s="68">
        <v>0.840804659501488</v>
      </c>
      <c r="L151" s="68">
        <v>0.839421745022385</v>
      </c>
      <c r="M151" s="68">
        <v>0.787053597390681</v>
      </c>
      <c r="N151" s="68">
        <v>0.735709729067943</v>
      </c>
      <c r="O151" s="68">
        <v>0.83598081757793</v>
      </c>
      <c r="P151" s="68">
        <v>0.734920825844593</v>
      </c>
      <c r="Q151" s="68">
        <v>0.764015085756277</v>
      </c>
      <c r="R151" s="68">
        <v>0.857405124842495</v>
      </c>
      <c r="S151" s="68">
        <v>0.457366521702272</v>
      </c>
      <c r="T151" s="68">
        <v>0.849671795421214</v>
      </c>
      <c r="U151" s="68">
        <v>0.62287526697421</v>
      </c>
      <c r="V151" s="68">
        <v>0.421170333483491</v>
      </c>
      <c r="W151" s="68">
        <v>0.594301701991378</v>
      </c>
    </row>
    <row r="152">
      <c r="A152" s="68" t="s">
        <v>301</v>
      </c>
      <c r="B152" s="68" t="s">
        <v>184</v>
      </c>
      <c r="C152" s="68"/>
      <c r="D152" s="68"/>
      <c r="E152" s="7">
        <f t="shared" si="3"/>
        <v>0.6684326076</v>
      </c>
      <c r="F152" s="7">
        <f>(G152*'Concatenate_generate Coverage'!C151*'Dataset lengths'!$B$2+H152*'Concatenate_generate Coverage'!D151*'Dataset lengths'!$C$2+I152*'Concatenate_generate Coverage'!E151*'Dataset lengths'!$D$2+L152*'Concatenate_generate Coverage'!H151*'Dataset lengths'!$G$2+M152*'Concatenate_generate Coverage'!I151*'Dataset lengths'!$H$2+R152*'Concatenate_generate Coverage'!N151*'Dataset lengths'!$M$2+S152*'Concatenate_generate Coverage'!O151*'Dataset lengths'!$N$2+T152*'Concatenate_generate Coverage'!P151*'Dataset lengths'!$O$2+U152*'Concatenate_generate Coverage'!Q151*'Dataset lengths'!$P$2+V152*'Concatenate_generate Coverage'!R151*'Dataset lengths'!$Q$2+W152*'Concatenate_generate Coverage'!S151*'Dataset lengths'!$R$2)/('Concatenate_generate Coverage'!C151*'Dataset lengths'!$B$2+'Concatenate_generate Coverage'!D151*'Dataset lengths'!$C$2+'Concatenate_generate Coverage'!E151*'Dataset lengths'!$D$2+'Concatenate_generate Coverage'!H151*'Dataset lengths'!$G$2+'Concatenate_generate Coverage'!I151*'Dataset lengths'!$H$2+'Concatenate_generate Coverage'!N151*'Dataset lengths'!$M$2+'Concatenate_generate Coverage'!O151*'Dataset lengths'!$N$2+'Concatenate_generate Coverage'!P151*'Dataset lengths'!$O$2+'Concatenate_generate Coverage'!Q151*'Dataset lengths'!$P$2+'Concatenate_generate Coverage'!R151*'Dataset lengths'!$Q$2+'Concatenate_generate Coverage'!S151*'Dataset lengths'!$R$2)</f>
        <v>0.6055481164</v>
      </c>
      <c r="G152" s="68">
        <v>0.47503453526665</v>
      </c>
      <c r="H152" s="68">
        <v>0.752102053141346</v>
      </c>
      <c r="I152" s="68">
        <v>0.759473956759368</v>
      </c>
      <c r="J152" s="68">
        <v>0.83444113998715</v>
      </c>
      <c r="K152" s="68">
        <v>0.83716580476232</v>
      </c>
      <c r="L152" s="68">
        <v>0.835461469756257</v>
      </c>
      <c r="M152" s="68">
        <v>0.790063700339848</v>
      </c>
      <c r="N152" s="68">
        <v>0.73862380962361</v>
      </c>
      <c r="O152" s="68">
        <v>0.82563762736417</v>
      </c>
      <c r="P152" s="68">
        <v>0.751897594010689</v>
      </c>
      <c r="Q152" s="68">
        <v>0.761365154233461</v>
      </c>
      <c r="R152" s="68">
        <v>0.824753312334155</v>
      </c>
      <c r="S152" s="68">
        <v>0.481883741962723</v>
      </c>
      <c r="T152" s="68">
        <v>0.82808505782146</v>
      </c>
      <c r="U152" s="68">
        <v>0.632263820492568</v>
      </c>
      <c r="V152" s="68">
        <v>0.39487049709645</v>
      </c>
      <c r="W152" s="68">
        <v>0.578766538929558</v>
      </c>
    </row>
    <row r="153">
      <c r="A153" s="68" t="s">
        <v>302</v>
      </c>
      <c r="B153" s="68" t="s">
        <v>184</v>
      </c>
      <c r="C153" s="68"/>
      <c r="D153" s="68"/>
      <c r="E153" s="7">
        <f t="shared" si="3"/>
        <v>0.630546122</v>
      </c>
      <c r="F153" s="7">
        <f>(G153*'Concatenate_generate Coverage'!C152*'Dataset lengths'!$B$2+H153*'Concatenate_generate Coverage'!D152*'Dataset lengths'!$C$2+I153*'Concatenate_generate Coverage'!E152*'Dataset lengths'!$D$2+L153*'Concatenate_generate Coverage'!H152*'Dataset lengths'!$G$2+M153*'Concatenate_generate Coverage'!I152*'Dataset lengths'!$H$2+R153*'Concatenate_generate Coverage'!N152*'Dataset lengths'!$M$2+S153*'Concatenate_generate Coverage'!O152*'Dataset lengths'!$N$2+T153*'Concatenate_generate Coverage'!P152*'Dataset lengths'!$O$2+U153*'Concatenate_generate Coverage'!Q152*'Dataset lengths'!$P$2+V153*'Concatenate_generate Coverage'!R152*'Dataset lengths'!$Q$2+W153*'Concatenate_generate Coverage'!S152*'Dataset lengths'!$R$2)/('Concatenate_generate Coverage'!C152*'Dataset lengths'!$B$2+'Concatenate_generate Coverage'!D152*'Dataset lengths'!$C$2+'Concatenate_generate Coverage'!E152*'Dataset lengths'!$D$2+'Concatenate_generate Coverage'!H152*'Dataset lengths'!$G$2+'Concatenate_generate Coverage'!I152*'Dataset lengths'!$H$2+'Concatenate_generate Coverage'!N152*'Dataset lengths'!$M$2+'Concatenate_generate Coverage'!O152*'Dataset lengths'!$N$2+'Concatenate_generate Coverage'!P152*'Dataset lengths'!$O$2+'Concatenate_generate Coverage'!Q152*'Dataset lengths'!$P$2+'Concatenate_generate Coverage'!R152*'Dataset lengths'!$Q$2+'Concatenate_generate Coverage'!S152*'Dataset lengths'!$R$2)</f>
        <v>0.5629619291</v>
      </c>
      <c r="G153" s="68">
        <v>0.454990460840373</v>
      </c>
      <c r="H153" s="68">
        <v>0.702259217461018</v>
      </c>
      <c r="I153" s="68">
        <v>0.722072090329899</v>
      </c>
      <c r="J153" s="68">
        <v>0.802419318800801</v>
      </c>
      <c r="K153" s="68">
        <v>0.799585874825228</v>
      </c>
      <c r="L153" s="68">
        <v>0.801771609788632</v>
      </c>
      <c r="M153" s="68">
        <v>0.787197916460795</v>
      </c>
      <c r="N153" s="68">
        <v>0.729592484566436</v>
      </c>
      <c r="O153" s="68">
        <v>0.822336700778614</v>
      </c>
      <c r="P153" s="68">
        <v>0.773436460244119</v>
      </c>
      <c r="Q153" s="68">
        <v>0.709403844834601</v>
      </c>
      <c r="R153" s="68">
        <v>0.817038392778971</v>
      </c>
      <c r="S153" s="68">
        <v>0.381282896331637</v>
      </c>
      <c r="T153" s="68">
        <v>0.850561970167595</v>
      </c>
      <c r="U153" s="68">
        <v>0.548185384482447</v>
      </c>
      <c r="V153" s="68">
        <v>0.338684966844229</v>
      </c>
      <c r="W153" s="68">
        <v>0.531962436957468</v>
      </c>
    </row>
    <row r="154">
      <c r="A154" s="68" t="s">
        <v>303</v>
      </c>
      <c r="B154" s="68" t="s">
        <v>184</v>
      </c>
      <c r="C154" s="68"/>
      <c r="D154" s="68"/>
      <c r="E154" s="7">
        <f t="shared" si="3"/>
        <v>0.658817919</v>
      </c>
      <c r="F154" s="7">
        <f>(G154*'Concatenate_generate Coverage'!C153*'Dataset lengths'!$B$2+H154*'Concatenate_generate Coverage'!D153*'Dataset lengths'!$C$2+I154*'Concatenate_generate Coverage'!E153*'Dataset lengths'!$D$2+L154*'Concatenate_generate Coverage'!H153*'Dataset lengths'!$G$2+M154*'Concatenate_generate Coverage'!I153*'Dataset lengths'!$H$2+R154*'Concatenate_generate Coverage'!N153*'Dataset lengths'!$M$2+S154*'Concatenate_generate Coverage'!O153*'Dataset lengths'!$N$2+T154*'Concatenate_generate Coverage'!P153*'Dataset lengths'!$O$2+U154*'Concatenate_generate Coverage'!Q153*'Dataset lengths'!$P$2+V154*'Concatenate_generate Coverage'!R153*'Dataset lengths'!$Q$2+W154*'Concatenate_generate Coverage'!S153*'Dataset lengths'!$R$2)/('Concatenate_generate Coverage'!C153*'Dataset lengths'!$B$2+'Concatenate_generate Coverage'!D153*'Dataset lengths'!$C$2+'Concatenate_generate Coverage'!E153*'Dataset lengths'!$D$2+'Concatenate_generate Coverage'!H153*'Dataset lengths'!$G$2+'Concatenate_generate Coverage'!I153*'Dataset lengths'!$H$2+'Concatenate_generate Coverage'!N153*'Dataset lengths'!$M$2+'Concatenate_generate Coverage'!O153*'Dataset lengths'!$N$2+'Concatenate_generate Coverage'!P153*'Dataset lengths'!$O$2+'Concatenate_generate Coverage'!Q153*'Dataset lengths'!$P$2+'Concatenate_generate Coverage'!R153*'Dataset lengths'!$Q$2+'Concatenate_generate Coverage'!S153*'Dataset lengths'!$R$2)</f>
        <v>0.6102013738</v>
      </c>
      <c r="G154" s="68">
        <v>0.54673622622611</v>
      </c>
      <c r="H154" s="68">
        <v>0.631065319640549</v>
      </c>
      <c r="I154" s="68">
        <v>0.696840428642853</v>
      </c>
      <c r="J154" s="68">
        <v>0.783700320275355</v>
      </c>
      <c r="K154" s="68">
        <v>0.790239050546783</v>
      </c>
      <c r="L154" s="68">
        <v>0.78616692225959</v>
      </c>
      <c r="M154" s="68">
        <v>0.7631394636874</v>
      </c>
      <c r="N154" s="68">
        <v>0.681364676337765</v>
      </c>
      <c r="O154" s="68">
        <v>0.82938541993469</v>
      </c>
      <c r="P154" s="68">
        <v>0.777301594376082</v>
      </c>
      <c r="Q154" s="68">
        <v>0.678548231195872</v>
      </c>
      <c r="R154" s="68">
        <v>0.859066127352959</v>
      </c>
      <c r="S154" s="68">
        <v>0.312769020535307</v>
      </c>
      <c r="T154" s="68">
        <v>0.876377037812661</v>
      </c>
      <c r="U154" s="68">
        <v>0.815600495389664</v>
      </c>
      <c r="V154" s="68">
        <v>0.563317540961584</v>
      </c>
      <c r="W154" s="68">
        <v>0.395918526370715</v>
      </c>
    </row>
    <row r="155">
      <c r="A155" s="68" t="s">
        <v>304</v>
      </c>
      <c r="B155" s="68" t="s">
        <v>184</v>
      </c>
      <c r="C155" s="68"/>
      <c r="D155" s="68"/>
      <c r="E155" s="7">
        <f t="shared" si="3"/>
        <v>0.6565671781</v>
      </c>
      <c r="F155" s="7">
        <f>(G155*'Concatenate_generate Coverage'!C154*'Dataset lengths'!$B$2+H155*'Concatenate_generate Coverage'!D154*'Dataset lengths'!$C$2+I155*'Concatenate_generate Coverage'!E154*'Dataset lengths'!$D$2+L155*'Concatenate_generate Coverage'!H154*'Dataset lengths'!$G$2+M155*'Concatenate_generate Coverage'!I154*'Dataset lengths'!$H$2+R155*'Concatenate_generate Coverage'!N154*'Dataset lengths'!$M$2+S155*'Concatenate_generate Coverage'!O154*'Dataset lengths'!$N$2+T155*'Concatenate_generate Coverage'!P154*'Dataset lengths'!$O$2+U155*'Concatenate_generate Coverage'!Q154*'Dataset lengths'!$P$2+V155*'Concatenate_generate Coverage'!R154*'Dataset lengths'!$Q$2+W155*'Concatenate_generate Coverage'!S154*'Dataset lengths'!$R$2)/('Concatenate_generate Coverage'!C154*'Dataset lengths'!$B$2+'Concatenate_generate Coverage'!D154*'Dataset lengths'!$C$2+'Concatenate_generate Coverage'!E154*'Dataset lengths'!$D$2+'Concatenate_generate Coverage'!H154*'Dataset lengths'!$G$2+'Concatenate_generate Coverage'!I154*'Dataset lengths'!$H$2+'Concatenate_generate Coverage'!N154*'Dataset lengths'!$M$2+'Concatenate_generate Coverage'!O154*'Dataset lengths'!$N$2+'Concatenate_generate Coverage'!P154*'Dataset lengths'!$O$2+'Concatenate_generate Coverage'!Q154*'Dataset lengths'!$P$2+'Concatenate_generate Coverage'!R154*'Dataset lengths'!$Q$2+'Concatenate_generate Coverage'!S154*'Dataset lengths'!$R$2)</f>
        <v>0.6054283947</v>
      </c>
      <c r="G155" s="68">
        <v>0.543770592909442</v>
      </c>
      <c r="H155" s="68">
        <v>0.630923175520543</v>
      </c>
      <c r="I155" s="68">
        <v>0.697435993218524</v>
      </c>
      <c r="J155" s="68">
        <v>0.782675465296569</v>
      </c>
      <c r="K155" s="68">
        <v>0.789314599055553</v>
      </c>
      <c r="L155" s="68">
        <v>0.785150242115963</v>
      </c>
      <c r="M155" s="68">
        <v>0.758682350628804</v>
      </c>
      <c r="N155" s="68">
        <v>0.671994400068249</v>
      </c>
      <c r="O155" s="68">
        <v>0.827228556344345</v>
      </c>
      <c r="P155" s="68">
        <v>0.775078346438017</v>
      </c>
      <c r="Q155" s="68">
        <v>0.672451813585497</v>
      </c>
      <c r="R155" s="68">
        <v>0.86324048892531</v>
      </c>
      <c r="S155" s="68">
        <v>0.308885602249446</v>
      </c>
      <c r="T155" s="68">
        <v>0.877267212559042</v>
      </c>
      <c r="U155" s="68">
        <v>0.817261000047486</v>
      </c>
      <c r="V155" s="68">
        <v>0.558597430689598</v>
      </c>
      <c r="W155" s="68">
        <v>0.381024870019157</v>
      </c>
    </row>
    <row r="156">
      <c r="A156" s="68" t="s">
        <v>305</v>
      </c>
      <c r="B156" s="68" t="s">
        <v>184</v>
      </c>
      <c r="C156" s="68"/>
      <c r="D156" s="68"/>
      <c r="E156" s="7">
        <f t="shared" si="3"/>
        <v>0.6659313883</v>
      </c>
      <c r="F156" s="7">
        <f>(G156*'Concatenate_generate Coverage'!C155*'Dataset lengths'!$B$2+H156*'Concatenate_generate Coverage'!D155*'Dataset lengths'!$C$2+I156*'Concatenate_generate Coverage'!E155*'Dataset lengths'!$D$2+L156*'Concatenate_generate Coverage'!H155*'Dataset lengths'!$G$2+M156*'Concatenate_generate Coverage'!I155*'Dataset lengths'!$H$2+R156*'Concatenate_generate Coverage'!N155*'Dataset lengths'!$M$2+S156*'Concatenate_generate Coverage'!O155*'Dataset lengths'!$N$2+T156*'Concatenate_generate Coverage'!P155*'Dataset lengths'!$O$2+U156*'Concatenate_generate Coverage'!Q155*'Dataset lengths'!$P$2+V156*'Concatenate_generate Coverage'!R155*'Dataset lengths'!$Q$2+W156*'Concatenate_generate Coverage'!S155*'Dataset lengths'!$R$2)/('Concatenate_generate Coverage'!C155*'Dataset lengths'!$B$2+'Concatenate_generate Coverage'!D155*'Dataset lengths'!$C$2+'Concatenate_generate Coverage'!E155*'Dataset lengths'!$D$2+'Concatenate_generate Coverage'!H155*'Dataset lengths'!$G$2+'Concatenate_generate Coverage'!I155*'Dataset lengths'!$H$2+'Concatenate_generate Coverage'!N155*'Dataset lengths'!$M$2+'Concatenate_generate Coverage'!O155*'Dataset lengths'!$N$2+'Concatenate_generate Coverage'!P155*'Dataset lengths'!$O$2+'Concatenate_generate Coverage'!Q155*'Dataset lengths'!$P$2+'Concatenate_generate Coverage'!R155*'Dataset lengths'!$Q$2+'Concatenate_generate Coverage'!S155*'Dataset lengths'!$R$2)</f>
        <v>0.615301914</v>
      </c>
      <c r="G156" s="68">
        <v>0.543759363051677</v>
      </c>
      <c r="H156" s="68">
        <v>0.656156548938365</v>
      </c>
      <c r="I156" s="68">
        <v>0.717386228256545</v>
      </c>
      <c r="J156" s="68">
        <v>0.796650037177528</v>
      </c>
      <c r="K156" s="68">
        <v>0.805123874932398</v>
      </c>
      <c r="L156" s="68">
        <v>0.79973490162779</v>
      </c>
      <c r="M156" s="68">
        <v>0.771197869534366</v>
      </c>
      <c r="N156" s="68">
        <v>0.687393808521904</v>
      </c>
      <c r="O156" s="68">
        <v>0.831483466493306</v>
      </c>
      <c r="P156" s="68">
        <v>0.782351232119358</v>
      </c>
      <c r="Q156" s="68">
        <v>0.689824503631203</v>
      </c>
      <c r="R156" s="68">
        <v>0.865994256245291</v>
      </c>
      <c r="S156" s="68">
        <v>0.326482655590349</v>
      </c>
      <c r="T156" s="68">
        <v>0.866807659289059</v>
      </c>
      <c r="U156" s="68">
        <v>0.817654925369934</v>
      </c>
      <c r="V156" s="68">
        <v>0.556922954297998</v>
      </c>
      <c r="W156" s="68">
        <v>0.403147908608212</v>
      </c>
    </row>
    <row r="157">
      <c r="A157" s="68" t="s">
        <v>306</v>
      </c>
      <c r="B157" s="68" t="s">
        <v>184</v>
      </c>
      <c r="C157" s="68"/>
      <c r="D157" s="68"/>
      <c r="E157" s="7">
        <f t="shared" si="3"/>
        <v>0.6788648166</v>
      </c>
      <c r="F157" s="7">
        <f>(G157*'Concatenate_generate Coverage'!C156*'Dataset lengths'!$B$2+H157*'Concatenate_generate Coverage'!D156*'Dataset lengths'!$C$2+I157*'Concatenate_generate Coverage'!E156*'Dataset lengths'!$D$2+L157*'Concatenate_generate Coverage'!H156*'Dataset lengths'!$G$2+M157*'Concatenate_generate Coverage'!I156*'Dataset lengths'!$H$2+R157*'Concatenate_generate Coverage'!N156*'Dataset lengths'!$M$2+S157*'Concatenate_generate Coverage'!O156*'Dataset lengths'!$N$2+T157*'Concatenate_generate Coverage'!P156*'Dataset lengths'!$O$2+U157*'Concatenate_generate Coverage'!Q156*'Dataset lengths'!$P$2+V157*'Concatenate_generate Coverage'!R156*'Dataset lengths'!$Q$2+W157*'Concatenate_generate Coverage'!S156*'Dataset lengths'!$R$2)/('Concatenate_generate Coverage'!C156*'Dataset lengths'!$B$2+'Concatenate_generate Coverage'!D156*'Dataset lengths'!$C$2+'Concatenate_generate Coverage'!E156*'Dataset lengths'!$D$2+'Concatenate_generate Coverage'!H156*'Dataset lengths'!$G$2+'Concatenate_generate Coverage'!I156*'Dataset lengths'!$H$2+'Concatenate_generate Coverage'!N156*'Dataset lengths'!$M$2+'Concatenate_generate Coverage'!O156*'Dataset lengths'!$N$2+'Concatenate_generate Coverage'!P156*'Dataset lengths'!$O$2+'Concatenate_generate Coverage'!Q156*'Dataset lengths'!$P$2+'Concatenate_generate Coverage'!R156*'Dataset lengths'!$Q$2+'Concatenate_generate Coverage'!S156*'Dataset lengths'!$R$2)</f>
        <v>0.6209419976</v>
      </c>
      <c r="G157" s="68">
        <v>0.53583280465929</v>
      </c>
      <c r="H157" s="68">
        <v>0.679229839389656</v>
      </c>
      <c r="I157" s="68">
        <v>0.740643475288708</v>
      </c>
      <c r="J157" s="68">
        <v>0.810044601751105</v>
      </c>
      <c r="K157" s="68">
        <v>0.810591784180847</v>
      </c>
      <c r="L157" s="68">
        <v>0.810558363538606</v>
      </c>
      <c r="M157" s="68">
        <v>0.808790804780201</v>
      </c>
      <c r="N157" s="68">
        <v>0.745795402365278</v>
      </c>
      <c r="O157" s="68">
        <v>0.847707642599064</v>
      </c>
      <c r="P157" s="68">
        <v>0.805897220455125</v>
      </c>
      <c r="Q157" s="68">
        <v>0.725773716186278</v>
      </c>
      <c r="R157" s="68">
        <v>0.886560089960383</v>
      </c>
      <c r="S157" s="68">
        <v>0.370585898992179</v>
      </c>
      <c r="T157" s="68">
        <v>0.887726765829026</v>
      </c>
      <c r="U157" s="68">
        <v>0.766091742016924</v>
      </c>
      <c r="V157" s="68">
        <v>0.526736898398351</v>
      </c>
      <c r="W157" s="68">
        <v>0.454756299303854</v>
      </c>
    </row>
    <row r="158">
      <c r="A158" s="68" t="s">
        <v>307</v>
      </c>
      <c r="B158" s="68" t="s">
        <v>184</v>
      </c>
      <c r="C158" s="68"/>
      <c r="D158" s="68"/>
      <c r="E158" s="7">
        <f t="shared" si="3"/>
        <v>0.6566898408</v>
      </c>
      <c r="F158" s="7">
        <f>(G158*'Concatenate_generate Coverage'!C157*'Dataset lengths'!$B$2+H158*'Concatenate_generate Coverage'!D157*'Dataset lengths'!$C$2+I158*'Concatenate_generate Coverage'!E157*'Dataset lengths'!$D$2+L158*'Concatenate_generate Coverage'!H157*'Dataset lengths'!$G$2+M158*'Concatenate_generate Coverage'!I157*'Dataset lengths'!$H$2+R158*'Concatenate_generate Coverage'!N157*'Dataset lengths'!$M$2+S158*'Concatenate_generate Coverage'!O157*'Dataset lengths'!$N$2+T158*'Concatenate_generate Coverage'!P157*'Dataset lengths'!$O$2+U158*'Concatenate_generate Coverage'!Q157*'Dataset lengths'!$P$2+V158*'Concatenate_generate Coverage'!R157*'Dataset lengths'!$Q$2+W158*'Concatenate_generate Coverage'!S157*'Dataset lengths'!$R$2)/('Concatenate_generate Coverage'!C157*'Dataset lengths'!$B$2+'Concatenate_generate Coverage'!D157*'Dataset lengths'!$C$2+'Concatenate_generate Coverage'!E157*'Dataset lengths'!$D$2+'Concatenate_generate Coverage'!H157*'Dataset lengths'!$G$2+'Concatenate_generate Coverage'!I157*'Dataset lengths'!$H$2+'Concatenate_generate Coverage'!N157*'Dataset lengths'!$M$2+'Concatenate_generate Coverage'!O157*'Dataset lengths'!$N$2+'Concatenate_generate Coverage'!P157*'Dataset lengths'!$O$2+'Concatenate_generate Coverage'!Q157*'Dataset lengths'!$P$2+'Concatenate_generate Coverage'!R157*'Dataset lengths'!$Q$2+'Concatenate_generate Coverage'!S157*'Dataset lengths'!$R$2)</f>
        <v>0.6177935747</v>
      </c>
      <c r="G158" s="68">
        <v>0.53926872588325</v>
      </c>
      <c r="H158" s="68">
        <v>0.616936955598247</v>
      </c>
      <c r="I158" s="68">
        <v>0.704271606189661</v>
      </c>
      <c r="J158" s="68">
        <v>0.784448287769588</v>
      </c>
      <c r="K158" s="68">
        <v>0.785972409067617</v>
      </c>
      <c r="L158" s="68">
        <v>0.785537869905324</v>
      </c>
      <c r="M158" s="68">
        <v>0.738250562427372</v>
      </c>
      <c r="N158" s="68">
        <v>0.654348689940765</v>
      </c>
      <c r="O158" s="68">
        <v>0.803343103215482</v>
      </c>
      <c r="P158" s="68">
        <v>0.773982638712701</v>
      </c>
      <c r="Q158" s="68">
        <v>0.631117982178936</v>
      </c>
      <c r="R158" s="68">
        <v>0.838522148934057</v>
      </c>
      <c r="S158" s="68">
        <v>0.303938316395889</v>
      </c>
      <c r="T158" s="68">
        <v>0.890174746381575</v>
      </c>
      <c r="U158" s="68">
        <v>0.785405025186973</v>
      </c>
      <c r="V158" s="68">
        <v>0.55125557893395</v>
      </c>
      <c r="W158" s="68">
        <v>0.470026712737983</v>
      </c>
    </row>
    <row r="159">
      <c r="A159" s="68" t="s">
        <v>308</v>
      </c>
      <c r="B159" s="68" t="s">
        <v>184</v>
      </c>
      <c r="C159" s="68"/>
      <c r="D159" s="68"/>
      <c r="E159" s="7">
        <f t="shared" si="3"/>
        <v>0.6830124762</v>
      </c>
      <c r="F159" s="7">
        <f>(G159*'Concatenate_generate Coverage'!C158*'Dataset lengths'!$B$2+H159*'Concatenate_generate Coverage'!D158*'Dataset lengths'!$C$2+I159*'Concatenate_generate Coverage'!E158*'Dataset lengths'!$D$2+L159*'Concatenate_generate Coverage'!H158*'Dataset lengths'!$G$2+M159*'Concatenate_generate Coverage'!I158*'Dataset lengths'!$H$2+R159*'Concatenate_generate Coverage'!N158*'Dataset lengths'!$M$2+S159*'Concatenate_generate Coverage'!O158*'Dataset lengths'!$N$2+T159*'Concatenate_generate Coverage'!P158*'Dataset lengths'!$O$2+U159*'Concatenate_generate Coverage'!Q158*'Dataset lengths'!$P$2+V159*'Concatenate_generate Coverage'!R158*'Dataset lengths'!$Q$2+W159*'Concatenate_generate Coverage'!S158*'Dataset lengths'!$R$2)/('Concatenate_generate Coverage'!C158*'Dataset lengths'!$B$2+'Concatenate_generate Coverage'!D158*'Dataset lengths'!$C$2+'Concatenate_generate Coverage'!E158*'Dataset lengths'!$D$2+'Concatenate_generate Coverage'!H158*'Dataset lengths'!$G$2+'Concatenate_generate Coverage'!I158*'Dataset lengths'!$H$2+'Concatenate_generate Coverage'!N158*'Dataset lengths'!$M$2+'Concatenate_generate Coverage'!O158*'Dataset lengths'!$N$2+'Concatenate_generate Coverage'!P158*'Dataset lengths'!$O$2+'Concatenate_generate Coverage'!Q158*'Dataset lengths'!$P$2+'Concatenate_generate Coverage'!R158*'Dataset lengths'!$Q$2+'Concatenate_generate Coverage'!S158*'Dataset lengths'!$R$2)</f>
        <v>0.6358895842</v>
      </c>
      <c r="G159" s="68">
        <v>0.527569597277895</v>
      </c>
      <c r="H159" s="68">
        <v>0.712377594346419</v>
      </c>
      <c r="I159" s="68">
        <v>0.750390732932585</v>
      </c>
      <c r="J159" s="68">
        <v>0.81796064233039</v>
      </c>
      <c r="K159" s="68">
        <v>0.823006352942355</v>
      </c>
      <c r="L159" s="68">
        <v>0.819810916736961</v>
      </c>
      <c r="M159" s="68">
        <v>0.788357652504382</v>
      </c>
      <c r="N159" s="68">
        <v>0.724056406413525</v>
      </c>
      <c r="O159" s="68">
        <v>0.826279593747063</v>
      </c>
      <c r="P159" s="68">
        <v>0.799075015780069</v>
      </c>
      <c r="Q159" s="68">
        <v>0.71405641353996</v>
      </c>
      <c r="R159" s="68">
        <v>0.84619335789686</v>
      </c>
      <c r="S159" s="68">
        <v>0.376607107872483</v>
      </c>
      <c r="T159" s="68">
        <v>0.854790300212907</v>
      </c>
      <c r="U159" s="68">
        <v>0.794145243278801</v>
      </c>
      <c r="V159" s="68">
        <v>0.536620559057679</v>
      </c>
      <c r="W159" s="68">
        <v>0.506274175618469</v>
      </c>
    </row>
    <row r="160">
      <c r="A160" s="68" t="s">
        <v>309</v>
      </c>
      <c r="B160" s="68" t="s">
        <v>184</v>
      </c>
      <c r="C160" s="68"/>
      <c r="D160" s="68"/>
      <c r="E160" s="7">
        <f t="shared" si="3"/>
        <v>0.6515431235</v>
      </c>
      <c r="F160" s="7">
        <f>(G160*'Concatenate_generate Coverage'!C159*'Dataset lengths'!$B$2+H160*'Concatenate_generate Coverage'!D159*'Dataset lengths'!$C$2+I160*'Concatenate_generate Coverage'!E159*'Dataset lengths'!$D$2+L160*'Concatenate_generate Coverage'!H159*'Dataset lengths'!$G$2+M160*'Concatenate_generate Coverage'!I159*'Dataset lengths'!$H$2+R160*'Concatenate_generate Coverage'!N159*'Dataset lengths'!$M$2+S160*'Concatenate_generate Coverage'!O159*'Dataset lengths'!$N$2+T160*'Concatenate_generate Coverage'!P159*'Dataset lengths'!$O$2+U160*'Concatenate_generate Coverage'!Q159*'Dataset lengths'!$P$2+V160*'Concatenate_generate Coverage'!R159*'Dataset lengths'!$Q$2+W160*'Concatenate_generate Coverage'!S159*'Dataset lengths'!$R$2)/('Concatenate_generate Coverage'!C159*'Dataset lengths'!$B$2+'Concatenate_generate Coverage'!D159*'Dataset lengths'!$C$2+'Concatenate_generate Coverage'!E159*'Dataset lengths'!$D$2+'Concatenate_generate Coverage'!H159*'Dataset lengths'!$G$2+'Concatenate_generate Coverage'!I159*'Dataset lengths'!$H$2+'Concatenate_generate Coverage'!N159*'Dataset lengths'!$M$2+'Concatenate_generate Coverage'!O159*'Dataset lengths'!$N$2+'Concatenate_generate Coverage'!P159*'Dataset lengths'!$O$2+'Concatenate_generate Coverage'!Q159*'Dataset lengths'!$P$2+'Concatenate_generate Coverage'!R159*'Dataset lengths'!$Q$2+'Concatenate_generate Coverage'!S159*'Dataset lengths'!$R$2)</f>
        <v>0.5886566076</v>
      </c>
      <c r="G160" s="68">
        <v>0.493577401584791</v>
      </c>
      <c r="H160" s="68">
        <v>0.690037869085876</v>
      </c>
      <c r="I160" s="68">
        <v>0.730089118460576</v>
      </c>
      <c r="J160" s="68">
        <v>0.800212252324776</v>
      </c>
      <c r="K160" s="68">
        <v>0.794096472567267</v>
      </c>
      <c r="L160" s="68">
        <v>0.798388838826235</v>
      </c>
      <c r="M160" s="68">
        <v>0.800001664284271</v>
      </c>
      <c r="N160" s="68">
        <v>0.747524278515841</v>
      </c>
      <c r="O160" s="68">
        <v>0.825746654057131</v>
      </c>
      <c r="P160" s="68">
        <v>0.79381092759514</v>
      </c>
      <c r="Q160" s="68">
        <v>0.719386278640763</v>
      </c>
      <c r="R160" s="68">
        <v>0.825758655958909</v>
      </c>
      <c r="S160" s="68">
        <v>0.406777507211938</v>
      </c>
      <c r="T160" s="68">
        <v>0.859241173944815</v>
      </c>
      <c r="U160" s="68">
        <v>0.633899704817736</v>
      </c>
      <c r="V160" s="68">
        <v>0.421015064304116</v>
      </c>
      <c r="W160" s="68">
        <v>0.508187360410358</v>
      </c>
    </row>
    <row r="161">
      <c r="A161" s="68" t="s">
        <v>310</v>
      </c>
      <c r="B161" s="68" t="s">
        <v>184</v>
      </c>
      <c r="C161" s="68"/>
      <c r="D161" s="68"/>
      <c r="E161" s="7">
        <f t="shared" si="3"/>
        <v>0.6211076892</v>
      </c>
      <c r="F161" s="7">
        <f>(G161*'Concatenate_generate Coverage'!C160*'Dataset lengths'!$B$2+H161*'Concatenate_generate Coverage'!D160*'Dataset lengths'!$C$2+I161*'Concatenate_generate Coverage'!E160*'Dataset lengths'!$D$2+L161*'Concatenate_generate Coverage'!H160*'Dataset lengths'!$G$2+M161*'Concatenate_generate Coverage'!I160*'Dataset lengths'!$H$2+R161*'Concatenate_generate Coverage'!N160*'Dataset lengths'!$M$2+S161*'Concatenate_generate Coverage'!O160*'Dataset lengths'!$N$2+T161*'Concatenate_generate Coverage'!P160*'Dataset lengths'!$O$2+U161*'Concatenate_generate Coverage'!Q160*'Dataset lengths'!$P$2+V161*'Concatenate_generate Coverage'!R160*'Dataset lengths'!$Q$2+W161*'Concatenate_generate Coverage'!S160*'Dataset lengths'!$R$2)/('Concatenate_generate Coverage'!C160*'Dataset lengths'!$B$2+'Concatenate_generate Coverage'!D160*'Dataset lengths'!$C$2+'Concatenate_generate Coverage'!E160*'Dataset lengths'!$D$2+'Concatenate_generate Coverage'!H160*'Dataset lengths'!$G$2+'Concatenate_generate Coverage'!I160*'Dataset lengths'!$H$2+'Concatenate_generate Coverage'!N160*'Dataset lengths'!$M$2+'Concatenate_generate Coverage'!O160*'Dataset lengths'!$N$2+'Concatenate_generate Coverage'!P160*'Dataset lengths'!$O$2+'Concatenate_generate Coverage'!Q160*'Dataset lengths'!$P$2+'Concatenate_generate Coverage'!R160*'Dataset lengths'!$Q$2+'Concatenate_generate Coverage'!S160*'Dataset lengths'!$R$2)</f>
        <v>0.5545567325</v>
      </c>
      <c r="G161" s="68">
        <v>0.424715835537027</v>
      </c>
      <c r="H161" s="68">
        <v>0.749822924474311</v>
      </c>
      <c r="I161" s="68">
        <v>0.725612028661209</v>
      </c>
      <c r="J161" s="68">
        <v>0.797017217141661</v>
      </c>
      <c r="K161" s="68">
        <v>0.798144480743585</v>
      </c>
      <c r="L161" s="68">
        <v>0.797354753118727</v>
      </c>
      <c r="M161" s="68">
        <v>0.75084860783333</v>
      </c>
      <c r="N161" s="68">
        <v>0.697292008803563</v>
      </c>
      <c r="O161" s="68">
        <v>0.780984741068943</v>
      </c>
      <c r="P161" s="68">
        <v>0.733121452607606</v>
      </c>
      <c r="Q161" s="68">
        <v>0.717055118954118</v>
      </c>
      <c r="R161" s="68">
        <v>0.729267523278641</v>
      </c>
      <c r="S161" s="68">
        <v>0.476825846059595</v>
      </c>
      <c r="T161" s="68">
        <v>0.733726534705013</v>
      </c>
      <c r="U161" s="68">
        <v>0.594616596273558</v>
      </c>
      <c r="V161" s="68">
        <v>0.323721636327243</v>
      </c>
      <c r="W161" s="68">
        <v>0.52567229477883</v>
      </c>
    </row>
    <row r="162">
      <c r="A162" s="68" t="s">
        <v>311</v>
      </c>
      <c r="B162" s="68" t="s">
        <v>184</v>
      </c>
      <c r="C162" s="68"/>
      <c r="D162" s="68"/>
      <c r="E162" s="7">
        <f t="shared" si="3"/>
        <v>0.6020608545</v>
      </c>
      <c r="F162" s="7">
        <f>(G162*'Concatenate_generate Coverage'!C161*'Dataset lengths'!$B$2+H162*'Concatenate_generate Coverage'!D161*'Dataset lengths'!$C$2+I162*'Concatenate_generate Coverage'!E161*'Dataset lengths'!$D$2+L162*'Concatenate_generate Coverage'!H161*'Dataset lengths'!$G$2+M162*'Concatenate_generate Coverage'!I161*'Dataset lengths'!$H$2+R162*'Concatenate_generate Coverage'!N161*'Dataset lengths'!$M$2+S162*'Concatenate_generate Coverage'!O161*'Dataset lengths'!$N$2+T162*'Concatenate_generate Coverage'!P161*'Dataset lengths'!$O$2+U162*'Concatenate_generate Coverage'!Q161*'Dataset lengths'!$P$2+V162*'Concatenate_generate Coverage'!R161*'Dataset lengths'!$Q$2+W162*'Concatenate_generate Coverage'!S161*'Dataset lengths'!$R$2)/('Concatenate_generate Coverage'!C161*'Dataset lengths'!$B$2+'Concatenate_generate Coverage'!D161*'Dataset lengths'!$C$2+'Concatenate_generate Coverage'!E161*'Dataset lengths'!$D$2+'Concatenate_generate Coverage'!H161*'Dataset lengths'!$G$2+'Concatenate_generate Coverage'!I161*'Dataset lengths'!$H$2+'Concatenate_generate Coverage'!N161*'Dataset lengths'!$M$2+'Concatenate_generate Coverage'!O161*'Dataset lengths'!$N$2+'Concatenate_generate Coverage'!P161*'Dataset lengths'!$O$2+'Concatenate_generate Coverage'!Q161*'Dataset lengths'!$P$2+'Concatenate_generate Coverage'!R161*'Dataset lengths'!$Q$2+'Concatenate_generate Coverage'!S161*'Dataset lengths'!$R$2)</f>
        <v>0.5303819028</v>
      </c>
      <c r="G162" s="68">
        <v>0.430678859919251</v>
      </c>
      <c r="H162" s="68">
        <v>0.676812374034401</v>
      </c>
      <c r="I162" s="68">
        <v>0.693481469048334</v>
      </c>
      <c r="J162" s="68">
        <v>0.778543745230075</v>
      </c>
      <c r="K162" s="68">
        <v>0.77244876260276</v>
      </c>
      <c r="L162" s="68">
        <v>0.776947011551144</v>
      </c>
      <c r="M162" s="68">
        <v>0.76870625125959</v>
      </c>
      <c r="N162" s="68">
        <v>0.70427200412321</v>
      </c>
      <c r="O162" s="68">
        <v>0.800983966418461</v>
      </c>
      <c r="P162" s="68">
        <v>0.768343262254882</v>
      </c>
      <c r="Q162" s="68">
        <v>0.67679836132813</v>
      </c>
      <c r="R162" s="68">
        <v>0.790309365538208</v>
      </c>
      <c r="S162" s="68">
        <v>0.3483090350085</v>
      </c>
      <c r="T162" s="68">
        <v>0.835206455792513</v>
      </c>
      <c r="U162" s="68">
        <v>0.513577403549829</v>
      </c>
      <c r="V162" s="68">
        <v>0.300660672431075</v>
      </c>
      <c r="W162" s="68">
        <v>0.487980501277743</v>
      </c>
    </row>
    <row r="163">
      <c r="A163" s="68" t="s">
        <v>312</v>
      </c>
      <c r="B163" s="68" t="s">
        <v>184</v>
      </c>
      <c r="C163" s="68"/>
      <c r="D163" s="68"/>
      <c r="E163" s="7">
        <f t="shared" si="3"/>
        <v>0.6149691925</v>
      </c>
      <c r="F163" s="7">
        <f>(G163*'Concatenate_generate Coverage'!C162*'Dataset lengths'!$B$2+H163*'Concatenate_generate Coverage'!D162*'Dataset lengths'!$C$2+I163*'Concatenate_generate Coverage'!E162*'Dataset lengths'!$D$2+L163*'Concatenate_generate Coverage'!H162*'Dataset lengths'!$G$2+M163*'Concatenate_generate Coverage'!I162*'Dataset lengths'!$H$2+R163*'Concatenate_generate Coverage'!N162*'Dataset lengths'!$M$2+S163*'Concatenate_generate Coverage'!O162*'Dataset lengths'!$N$2+T163*'Concatenate_generate Coverage'!P162*'Dataset lengths'!$O$2+U163*'Concatenate_generate Coverage'!Q162*'Dataset lengths'!$P$2+V163*'Concatenate_generate Coverage'!R162*'Dataset lengths'!$Q$2+W163*'Concatenate_generate Coverage'!S162*'Dataset lengths'!$R$2)/('Concatenate_generate Coverage'!C162*'Dataset lengths'!$B$2+'Concatenate_generate Coverage'!D162*'Dataset lengths'!$C$2+'Concatenate_generate Coverage'!E162*'Dataset lengths'!$D$2+'Concatenate_generate Coverage'!H162*'Dataset lengths'!$G$2+'Concatenate_generate Coverage'!I162*'Dataset lengths'!$H$2+'Concatenate_generate Coverage'!N162*'Dataset lengths'!$M$2+'Concatenate_generate Coverage'!O162*'Dataset lengths'!$N$2+'Concatenate_generate Coverage'!P162*'Dataset lengths'!$O$2+'Concatenate_generate Coverage'!Q162*'Dataset lengths'!$P$2+'Concatenate_generate Coverage'!R162*'Dataset lengths'!$Q$2+'Concatenate_generate Coverage'!S162*'Dataset lengths'!$R$2)</f>
        <v>0.5400209857</v>
      </c>
      <c r="G163" s="68">
        <v>0.433071710308484</v>
      </c>
      <c r="H163" s="68">
        <v>0.700228841003995</v>
      </c>
      <c r="I163" s="68">
        <v>0.70939834210128</v>
      </c>
      <c r="J163" s="68">
        <v>0.789300682925289</v>
      </c>
      <c r="K163" s="68">
        <v>0.786955811784602</v>
      </c>
      <c r="L163" s="68">
        <v>0.788838275308498</v>
      </c>
      <c r="M163" s="68">
        <v>0.77845965593949</v>
      </c>
      <c r="N163" s="68">
        <v>0.72100134615007</v>
      </c>
      <c r="O163" s="68">
        <v>0.807698432686907</v>
      </c>
      <c r="P163" s="68">
        <v>0.77443164432491</v>
      </c>
      <c r="Q163" s="68">
        <v>0.687792614444871</v>
      </c>
      <c r="R163" s="68">
        <v>0.810744067476159</v>
      </c>
      <c r="S163" s="68">
        <v>0.384132613426959</v>
      </c>
      <c r="T163" s="68">
        <v>0.829197776254437</v>
      </c>
      <c r="U163" s="68">
        <v>0.526459308712401</v>
      </c>
      <c r="V163" s="68">
        <v>0.307245672822357</v>
      </c>
      <c r="W163" s="68">
        <v>0.496884854646955</v>
      </c>
    </row>
    <row r="164">
      <c r="A164" s="68" t="s">
        <v>313</v>
      </c>
      <c r="B164" s="68" t="s">
        <v>184</v>
      </c>
      <c r="C164" s="68"/>
      <c r="D164" s="68"/>
      <c r="E164" s="7">
        <f t="shared" si="3"/>
        <v>0.6834185361</v>
      </c>
      <c r="F164" s="7">
        <f>(G164*'Concatenate_generate Coverage'!C163*'Dataset lengths'!$B$2+H164*'Concatenate_generate Coverage'!D163*'Dataset lengths'!$C$2+I164*'Concatenate_generate Coverage'!E163*'Dataset lengths'!$D$2+L164*'Concatenate_generate Coverage'!H163*'Dataset lengths'!$G$2+M164*'Concatenate_generate Coverage'!I163*'Dataset lengths'!$H$2+R164*'Concatenate_generate Coverage'!N163*'Dataset lengths'!$M$2+S164*'Concatenate_generate Coverage'!O163*'Dataset lengths'!$N$2+T164*'Concatenate_generate Coverage'!P163*'Dataset lengths'!$O$2+U164*'Concatenate_generate Coverage'!Q163*'Dataset lengths'!$P$2+V164*'Concatenate_generate Coverage'!R163*'Dataset lengths'!$Q$2+W164*'Concatenate_generate Coverage'!S163*'Dataset lengths'!$R$2)/('Concatenate_generate Coverage'!C163*'Dataset lengths'!$B$2+'Concatenate_generate Coverage'!D163*'Dataset lengths'!$C$2+'Concatenate_generate Coverage'!E163*'Dataset lengths'!$D$2+'Concatenate_generate Coverage'!H163*'Dataset lengths'!$G$2+'Concatenate_generate Coverage'!I163*'Dataset lengths'!$H$2+'Concatenate_generate Coverage'!N163*'Dataset lengths'!$M$2+'Concatenate_generate Coverage'!O163*'Dataset lengths'!$N$2+'Concatenate_generate Coverage'!P163*'Dataset lengths'!$O$2+'Concatenate_generate Coverage'!Q163*'Dataset lengths'!$P$2+'Concatenate_generate Coverage'!R163*'Dataset lengths'!$Q$2+'Concatenate_generate Coverage'!S163*'Dataset lengths'!$R$2)</f>
        <v>0.6347252186</v>
      </c>
      <c r="G164" s="68">
        <v>0.560740779634555</v>
      </c>
      <c r="H164" s="68">
        <v>0.674759152986662</v>
      </c>
      <c r="I164" s="68">
        <v>0.736340844592819</v>
      </c>
      <c r="J164" s="68">
        <v>0.816539170091547</v>
      </c>
      <c r="K164" s="68">
        <v>0.82460993791929</v>
      </c>
      <c r="L164" s="68">
        <v>0.819518618764398</v>
      </c>
      <c r="M164" s="68">
        <v>0.782352042201985</v>
      </c>
      <c r="N164" s="68">
        <v>0.707343936958076</v>
      </c>
      <c r="O164" s="68">
        <v>0.840892757008153</v>
      </c>
      <c r="P164" s="68">
        <v>0.780086099329408</v>
      </c>
      <c r="Q164" s="68">
        <v>0.707023181756928</v>
      </c>
      <c r="R164" s="68">
        <v>0.886887919403238</v>
      </c>
      <c r="S164" s="68">
        <v>0.349388991310679</v>
      </c>
      <c r="T164" s="68">
        <v>0.880382824171378</v>
      </c>
      <c r="U164" s="68">
        <v>0.817129691606669</v>
      </c>
      <c r="V164" s="68">
        <v>0.565244421883129</v>
      </c>
      <c r="W164" s="68">
        <v>0.444858610224728</v>
      </c>
    </row>
    <row r="165">
      <c r="A165" s="68" t="s">
        <v>179</v>
      </c>
      <c r="B165" s="68" t="s">
        <v>184</v>
      </c>
      <c r="C165" s="68"/>
      <c r="D165" s="68"/>
      <c r="E165" s="7">
        <f t="shared" si="3"/>
        <v>0.7153232218</v>
      </c>
      <c r="F165" s="7">
        <f>(G165*'Concatenate_generate Coverage'!C164*'Dataset lengths'!$B$2+H165*'Concatenate_generate Coverage'!D164*'Dataset lengths'!$C$2+I165*'Concatenate_generate Coverage'!E164*'Dataset lengths'!$D$2+L165*'Concatenate_generate Coverage'!H164*'Dataset lengths'!$G$2+M165*'Concatenate_generate Coverage'!I164*'Dataset lengths'!$H$2+R165*'Concatenate_generate Coverage'!N164*'Dataset lengths'!$M$2+S165*'Concatenate_generate Coverage'!O164*'Dataset lengths'!$N$2+T165*'Concatenate_generate Coverage'!P164*'Dataset lengths'!$O$2+U165*'Concatenate_generate Coverage'!Q164*'Dataset lengths'!$P$2+V165*'Concatenate_generate Coverage'!R164*'Dataset lengths'!$Q$2+W165*'Concatenate_generate Coverage'!S164*'Dataset lengths'!$R$2)/('Concatenate_generate Coverage'!C164*'Dataset lengths'!$B$2+'Concatenate_generate Coverage'!D164*'Dataset lengths'!$C$2+'Concatenate_generate Coverage'!E164*'Dataset lengths'!$D$2+'Concatenate_generate Coverage'!H164*'Dataset lengths'!$G$2+'Concatenate_generate Coverage'!I164*'Dataset lengths'!$H$2+'Concatenate_generate Coverage'!N164*'Dataset lengths'!$M$2+'Concatenate_generate Coverage'!O164*'Dataset lengths'!$N$2+'Concatenate_generate Coverage'!P164*'Dataset lengths'!$O$2+'Concatenate_generate Coverage'!Q164*'Dataset lengths'!$P$2+'Concatenate_generate Coverage'!R164*'Dataset lengths'!$Q$2+'Concatenate_generate Coverage'!S164*'Dataset lengths'!$R$2)</f>
        <v>0.6618804384</v>
      </c>
      <c r="G165" s="68">
        <v>0.558642577603387</v>
      </c>
      <c r="H165" s="68">
        <v>0.741823764120938</v>
      </c>
      <c r="I165" s="68">
        <v>0.77436351626669</v>
      </c>
      <c r="J165" s="68">
        <v>0.841529582028281</v>
      </c>
      <c r="K165" s="68">
        <v>0.846847388215726</v>
      </c>
      <c r="L165" s="68">
        <v>0.843324035011288</v>
      </c>
      <c r="M165" s="68">
        <v>0.80160267839196</v>
      </c>
      <c r="N165" s="68">
        <v>0.756231275255896</v>
      </c>
      <c r="O165" s="68">
        <v>0.841694677026113</v>
      </c>
      <c r="P165" s="68">
        <v>0.776468923520605</v>
      </c>
      <c r="Q165" s="68">
        <v>0.752697560495088</v>
      </c>
      <c r="R165" s="68">
        <v>0.890756306828925</v>
      </c>
      <c r="S165" s="68">
        <v>0.498274140217393</v>
      </c>
      <c r="T165" s="68">
        <v>0.886391503709453</v>
      </c>
      <c r="U165" s="68">
        <v>0.765405108295156</v>
      </c>
      <c r="V165" s="68">
        <v>0.543820619836543</v>
      </c>
      <c r="W165" s="68">
        <v>0.564151189892713</v>
      </c>
    </row>
    <row r="166">
      <c r="A166" s="68" t="s">
        <v>314</v>
      </c>
      <c r="B166" s="68" t="s">
        <v>184</v>
      </c>
      <c r="C166" s="68"/>
      <c r="D166" s="68"/>
      <c r="E166" s="7">
        <f t="shared" si="3"/>
        <v>0.6709412226</v>
      </c>
      <c r="F166" s="7">
        <f>(G166*'Concatenate_generate Coverage'!C165*'Dataset lengths'!$B$2+H166*'Concatenate_generate Coverage'!D165*'Dataset lengths'!$C$2+I166*'Concatenate_generate Coverage'!E165*'Dataset lengths'!$D$2+L166*'Concatenate_generate Coverage'!H165*'Dataset lengths'!$G$2+M166*'Concatenate_generate Coverage'!I165*'Dataset lengths'!$H$2+R166*'Concatenate_generate Coverage'!N165*'Dataset lengths'!$M$2+S166*'Concatenate_generate Coverage'!O165*'Dataset lengths'!$N$2+T166*'Concatenate_generate Coverage'!P165*'Dataset lengths'!$O$2+U166*'Concatenate_generate Coverage'!Q165*'Dataset lengths'!$P$2+V166*'Concatenate_generate Coverage'!R165*'Dataset lengths'!$Q$2+W166*'Concatenate_generate Coverage'!S165*'Dataset lengths'!$R$2)/('Concatenate_generate Coverage'!C165*'Dataset lengths'!$B$2+'Concatenate_generate Coverage'!D165*'Dataset lengths'!$C$2+'Concatenate_generate Coverage'!E165*'Dataset lengths'!$D$2+'Concatenate_generate Coverage'!H165*'Dataset lengths'!$G$2+'Concatenate_generate Coverage'!I165*'Dataset lengths'!$H$2+'Concatenate_generate Coverage'!N165*'Dataset lengths'!$M$2+'Concatenate_generate Coverage'!O165*'Dataset lengths'!$N$2+'Concatenate_generate Coverage'!P165*'Dataset lengths'!$O$2+'Concatenate_generate Coverage'!Q165*'Dataset lengths'!$P$2+'Concatenate_generate Coverage'!R165*'Dataset lengths'!$Q$2+'Concatenate_generate Coverage'!S165*'Dataset lengths'!$R$2)</f>
        <v>0.6110989468</v>
      </c>
      <c r="G166" s="68">
        <v>0.489264251535973</v>
      </c>
      <c r="H166" s="68">
        <v>0.737742704904033</v>
      </c>
      <c r="I166" s="68">
        <v>0.754034317723615</v>
      </c>
      <c r="J166" s="68">
        <v>0.829568538293694</v>
      </c>
      <c r="K166" s="68">
        <v>0.83063562707642</v>
      </c>
      <c r="L166" s="68">
        <v>0.830016977053641</v>
      </c>
      <c r="M166" s="68">
        <v>0.772031455392089</v>
      </c>
      <c r="N166" s="68">
        <v>0.720243580220708</v>
      </c>
      <c r="O166" s="68">
        <v>0.827762213315152</v>
      </c>
      <c r="P166" s="68">
        <v>0.722558092962166</v>
      </c>
      <c r="Q166" s="68">
        <v>0.745060537351777</v>
      </c>
      <c r="R166" s="68">
        <v>0.846455621451144</v>
      </c>
      <c r="S166" s="68">
        <v>0.481956141267897</v>
      </c>
      <c r="T166" s="68">
        <v>0.860798979750983</v>
      </c>
      <c r="U166" s="68">
        <v>0.608425867299394</v>
      </c>
      <c r="V166" s="68">
        <v>0.413210662240305</v>
      </c>
      <c r="W166" s="68">
        <v>0.586416470529222</v>
      </c>
    </row>
    <row r="167">
      <c r="A167" s="68" t="s">
        <v>315</v>
      </c>
      <c r="B167" s="68" t="s">
        <v>184</v>
      </c>
      <c r="C167" s="68"/>
      <c r="D167" s="68"/>
      <c r="E167" s="7">
        <f t="shared" si="3"/>
        <v>0.6666716004</v>
      </c>
      <c r="F167" s="7">
        <f>(G167*'Concatenate_generate Coverage'!C166*'Dataset lengths'!$B$2+H167*'Concatenate_generate Coverage'!D166*'Dataset lengths'!$C$2+I167*'Concatenate_generate Coverage'!E166*'Dataset lengths'!$D$2+L167*'Concatenate_generate Coverage'!H166*'Dataset lengths'!$G$2+M167*'Concatenate_generate Coverage'!I166*'Dataset lengths'!$H$2+R167*'Concatenate_generate Coverage'!N166*'Dataset lengths'!$M$2+S167*'Concatenate_generate Coverage'!O166*'Dataset lengths'!$N$2+T167*'Concatenate_generate Coverage'!P166*'Dataset lengths'!$O$2+U167*'Concatenate_generate Coverage'!Q166*'Dataset lengths'!$P$2+V167*'Concatenate_generate Coverage'!R166*'Dataset lengths'!$Q$2+W167*'Concatenate_generate Coverage'!S166*'Dataset lengths'!$R$2)/('Concatenate_generate Coverage'!C166*'Dataset lengths'!$B$2+'Concatenate_generate Coverage'!D166*'Dataset lengths'!$C$2+'Concatenate_generate Coverage'!E166*'Dataset lengths'!$D$2+'Concatenate_generate Coverage'!H166*'Dataset lengths'!$G$2+'Concatenate_generate Coverage'!I166*'Dataset lengths'!$H$2+'Concatenate_generate Coverage'!N166*'Dataset lengths'!$M$2+'Concatenate_generate Coverage'!O166*'Dataset lengths'!$N$2+'Concatenate_generate Coverage'!P166*'Dataset lengths'!$O$2+'Concatenate_generate Coverage'!Q166*'Dataset lengths'!$P$2+'Concatenate_generate Coverage'!R166*'Dataset lengths'!$Q$2+'Concatenate_generate Coverage'!S166*'Dataset lengths'!$R$2)</f>
        <v>0.6023357634</v>
      </c>
      <c r="G167" s="68">
        <v>0.47110333879915</v>
      </c>
      <c r="H167" s="68">
        <v>0.752227952219066</v>
      </c>
      <c r="I167" s="68">
        <v>0.751433821896166</v>
      </c>
      <c r="J167" s="68">
        <v>0.828192677433625</v>
      </c>
      <c r="K167" s="68">
        <v>0.829540780014106</v>
      </c>
      <c r="L167" s="68">
        <v>0.828731370922881</v>
      </c>
      <c r="M167" s="68">
        <v>0.782108418516518</v>
      </c>
      <c r="N167" s="68">
        <v>0.732005637224217</v>
      </c>
      <c r="O167" s="68">
        <v>0.822244171545772</v>
      </c>
      <c r="P167" s="68">
        <v>0.741032663431676</v>
      </c>
      <c r="Q167" s="68">
        <v>0.753106338496768</v>
      </c>
      <c r="R167" s="68">
        <v>0.829605188088406</v>
      </c>
      <c r="S167" s="68">
        <v>0.500653261829083</v>
      </c>
      <c r="T167" s="68">
        <v>0.826749795701888</v>
      </c>
      <c r="U167" s="68">
        <v>0.620046664311628</v>
      </c>
      <c r="V167" s="68">
        <v>0.395739651792995</v>
      </c>
      <c r="W167" s="68">
        <v>0.574988139919479</v>
      </c>
    </row>
    <row r="168">
      <c r="A168" s="68" t="s">
        <v>316</v>
      </c>
      <c r="B168" s="68" t="s">
        <v>184</v>
      </c>
      <c r="C168" s="68"/>
      <c r="D168" s="68"/>
      <c r="E168" s="7">
        <f t="shared" si="3"/>
        <v>0.6380615866</v>
      </c>
      <c r="F168" s="7">
        <f>(G168*'Concatenate_generate Coverage'!C167*'Dataset lengths'!$B$2+H168*'Concatenate_generate Coverage'!D167*'Dataset lengths'!$C$2+I168*'Concatenate_generate Coverage'!E167*'Dataset lengths'!$D$2+L168*'Concatenate_generate Coverage'!H167*'Dataset lengths'!$G$2+M168*'Concatenate_generate Coverage'!I167*'Dataset lengths'!$H$2+R168*'Concatenate_generate Coverage'!N167*'Dataset lengths'!$M$2+S168*'Concatenate_generate Coverage'!O167*'Dataset lengths'!$N$2+T168*'Concatenate_generate Coverage'!P167*'Dataset lengths'!$O$2+U168*'Concatenate_generate Coverage'!Q167*'Dataset lengths'!$P$2+V168*'Concatenate_generate Coverage'!R167*'Dataset lengths'!$Q$2+W168*'Concatenate_generate Coverage'!S167*'Dataset lengths'!$R$2)/('Concatenate_generate Coverage'!C167*'Dataset lengths'!$B$2+'Concatenate_generate Coverage'!D167*'Dataset lengths'!$C$2+'Concatenate_generate Coverage'!E167*'Dataset lengths'!$D$2+'Concatenate_generate Coverage'!H167*'Dataset lengths'!$G$2+'Concatenate_generate Coverage'!I167*'Dataset lengths'!$H$2+'Concatenate_generate Coverage'!N167*'Dataset lengths'!$M$2+'Concatenate_generate Coverage'!O167*'Dataset lengths'!$N$2+'Concatenate_generate Coverage'!P167*'Dataset lengths'!$O$2+'Concatenate_generate Coverage'!Q167*'Dataset lengths'!$P$2+'Concatenate_generate Coverage'!R167*'Dataset lengths'!$Q$2+'Concatenate_generate Coverage'!S167*'Dataset lengths'!$R$2)</f>
        <v>0.5693981923</v>
      </c>
      <c r="G168" s="68">
        <v>0.458672879247707</v>
      </c>
      <c r="H168" s="68">
        <v>0.709788033074441</v>
      </c>
      <c r="I168" s="68">
        <v>0.72656341073451</v>
      </c>
      <c r="J168" s="68">
        <v>0.80635766558696</v>
      </c>
      <c r="K168" s="68">
        <v>0.805363226992251</v>
      </c>
      <c r="L168" s="68">
        <v>0.806246914760839</v>
      </c>
      <c r="M168" s="68">
        <v>0.787416304770109</v>
      </c>
      <c r="N168" s="68">
        <v>0.730012049175519</v>
      </c>
      <c r="O168" s="68">
        <v>0.825237384636065</v>
      </c>
      <c r="P168" s="68">
        <v>0.771449442870686</v>
      </c>
      <c r="Q168" s="68">
        <v>0.713115849110406</v>
      </c>
      <c r="R168" s="68">
        <v>0.826611012510332</v>
      </c>
      <c r="S168" s="68">
        <v>0.399953872699288</v>
      </c>
      <c r="T168" s="68">
        <v>0.865917484542677</v>
      </c>
      <c r="U168" s="68">
        <v>0.550573556749792</v>
      </c>
      <c r="V168" s="68">
        <v>0.347349716403002</v>
      </c>
      <c r="W168" s="68">
        <v>0.539584267597897</v>
      </c>
    </row>
    <row r="169">
      <c r="A169" s="68" t="s">
        <v>317</v>
      </c>
      <c r="B169" s="68" t="s">
        <v>184</v>
      </c>
      <c r="C169" s="68"/>
      <c r="D169" s="68"/>
      <c r="E169" s="7">
        <f t="shared" si="3"/>
        <v>0.6695491992</v>
      </c>
      <c r="F169" s="7">
        <f>(G169*'Concatenate_generate Coverage'!C168*'Dataset lengths'!$B$2+H169*'Concatenate_generate Coverage'!D168*'Dataset lengths'!$C$2+I169*'Concatenate_generate Coverage'!E168*'Dataset lengths'!$D$2+L169*'Concatenate_generate Coverage'!H168*'Dataset lengths'!$G$2+M169*'Concatenate_generate Coverage'!I168*'Dataset lengths'!$H$2+R169*'Concatenate_generate Coverage'!N168*'Dataset lengths'!$M$2+S169*'Concatenate_generate Coverage'!O168*'Dataset lengths'!$N$2+T169*'Concatenate_generate Coverage'!P168*'Dataset lengths'!$O$2+U169*'Concatenate_generate Coverage'!Q168*'Dataset lengths'!$P$2+V169*'Concatenate_generate Coverage'!R168*'Dataset lengths'!$Q$2+W169*'Concatenate_generate Coverage'!S168*'Dataset lengths'!$R$2)/('Concatenate_generate Coverage'!C168*'Dataset lengths'!$B$2+'Concatenate_generate Coverage'!D168*'Dataset lengths'!$C$2+'Concatenate_generate Coverage'!E168*'Dataset lengths'!$D$2+'Concatenate_generate Coverage'!H168*'Dataset lengths'!$G$2+'Concatenate_generate Coverage'!I168*'Dataset lengths'!$H$2+'Concatenate_generate Coverage'!N168*'Dataset lengths'!$M$2+'Concatenate_generate Coverage'!O168*'Dataset lengths'!$N$2+'Concatenate_generate Coverage'!P168*'Dataset lengths'!$O$2+'Concatenate_generate Coverage'!Q168*'Dataset lengths'!$P$2+'Concatenate_generate Coverage'!R168*'Dataset lengths'!$Q$2+'Concatenate_generate Coverage'!S168*'Dataset lengths'!$R$2)</f>
        <v>0.6208617252</v>
      </c>
      <c r="G169" s="68">
        <v>0.55316801592505</v>
      </c>
      <c r="H169" s="68">
        <v>0.654669873740366</v>
      </c>
      <c r="I169" s="68">
        <v>0.710535533724009</v>
      </c>
      <c r="J169" s="68">
        <v>0.796243675255746</v>
      </c>
      <c r="K169" s="68">
        <v>0.802913390027277</v>
      </c>
      <c r="L169" s="68">
        <v>0.798709734765773</v>
      </c>
      <c r="M169" s="68">
        <v>0.770495916854962</v>
      </c>
      <c r="N169" s="68">
        <v>0.691415104708153</v>
      </c>
      <c r="O169" s="68">
        <v>0.835247756523945</v>
      </c>
      <c r="P169" s="68">
        <v>0.781148299173216</v>
      </c>
      <c r="Q169" s="68">
        <v>0.687236826372863</v>
      </c>
      <c r="R169" s="68">
        <v>0.870824276703352</v>
      </c>
      <c r="S169" s="68">
        <v>0.331920647845641</v>
      </c>
      <c r="T169" s="68">
        <v>0.876377037812661</v>
      </c>
      <c r="U169" s="68">
        <v>0.81783273888354</v>
      </c>
      <c r="V169" s="68">
        <v>0.565900903620973</v>
      </c>
      <c r="W169" s="68">
        <v>0.414606511102957</v>
      </c>
    </row>
    <row r="170">
      <c r="A170" s="68" t="s">
        <v>318</v>
      </c>
      <c r="B170" s="68" t="s">
        <v>184</v>
      </c>
      <c r="C170" s="68"/>
      <c r="D170" s="68"/>
      <c r="E170" s="7">
        <f t="shared" si="3"/>
        <v>0.6673918954</v>
      </c>
      <c r="F170" s="7">
        <f>(G170*'Concatenate_generate Coverage'!C169*'Dataset lengths'!$B$2+H170*'Concatenate_generate Coverage'!D169*'Dataset lengths'!$C$2+I170*'Concatenate_generate Coverage'!E169*'Dataset lengths'!$D$2+L170*'Concatenate_generate Coverage'!H169*'Dataset lengths'!$G$2+M170*'Concatenate_generate Coverage'!I169*'Dataset lengths'!$H$2+R170*'Concatenate_generate Coverage'!N169*'Dataset lengths'!$M$2+S170*'Concatenate_generate Coverage'!O169*'Dataset lengths'!$N$2+T170*'Concatenate_generate Coverage'!P169*'Dataset lengths'!$O$2+U170*'Concatenate_generate Coverage'!Q169*'Dataset lengths'!$P$2+V170*'Concatenate_generate Coverage'!R169*'Dataset lengths'!$Q$2+W170*'Concatenate_generate Coverage'!S169*'Dataset lengths'!$R$2)/('Concatenate_generate Coverage'!C169*'Dataset lengths'!$B$2+'Concatenate_generate Coverage'!D169*'Dataset lengths'!$C$2+'Concatenate_generate Coverage'!E169*'Dataset lengths'!$D$2+'Concatenate_generate Coverage'!H169*'Dataset lengths'!$G$2+'Concatenate_generate Coverage'!I169*'Dataset lengths'!$H$2+'Concatenate_generate Coverage'!N169*'Dataset lengths'!$M$2+'Concatenate_generate Coverage'!O169*'Dataset lengths'!$N$2+'Concatenate_generate Coverage'!P169*'Dataset lengths'!$O$2+'Concatenate_generate Coverage'!Q169*'Dataset lengths'!$P$2+'Concatenate_generate Coverage'!R169*'Dataset lengths'!$Q$2+'Concatenate_generate Coverage'!S169*'Dataset lengths'!$R$2)</f>
        <v>0.6173678187</v>
      </c>
      <c r="G170" s="68">
        <v>0.550922242970922</v>
      </c>
      <c r="H170" s="68">
        <v>0.65180287760559</v>
      </c>
      <c r="I170" s="68">
        <v>0.713135152412036</v>
      </c>
      <c r="J170" s="68">
        <v>0.796322421785372</v>
      </c>
      <c r="K170" s="68">
        <v>0.8036050796079</v>
      </c>
      <c r="L170" s="68">
        <v>0.799095443546258</v>
      </c>
      <c r="M170" s="68">
        <v>0.767147796272766</v>
      </c>
      <c r="N170" s="68">
        <v>0.683555860944985</v>
      </c>
      <c r="O170" s="68">
        <v>0.832953175005649</v>
      </c>
      <c r="P170" s="68">
        <v>0.7762444207145</v>
      </c>
      <c r="Q170" s="68">
        <v>0.681346672891776</v>
      </c>
      <c r="R170" s="68">
        <v>0.872987951026194</v>
      </c>
      <c r="S170" s="68">
        <v>0.327427868741232</v>
      </c>
      <c r="T170" s="68">
        <v>0.873261426200325</v>
      </c>
      <c r="U170" s="68">
        <v>0.817367688155649</v>
      </c>
      <c r="V170" s="68">
        <v>0.561189426156082</v>
      </c>
      <c r="W170" s="68">
        <v>0.406972975817652</v>
      </c>
    </row>
    <row r="171">
      <c r="A171" s="68" t="s">
        <v>319</v>
      </c>
      <c r="B171" s="68" t="s">
        <v>184</v>
      </c>
      <c r="C171" s="68"/>
      <c r="D171" s="68"/>
      <c r="E171" s="7">
        <f t="shared" si="3"/>
        <v>0.6726416903</v>
      </c>
      <c r="F171" s="7">
        <f>(G171*'Concatenate_generate Coverage'!C170*'Dataset lengths'!$B$2+H171*'Concatenate_generate Coverage'!D170*'Dataset lengths'!$C$2+I171*'Concatenate_generate Coverage'!E170*'Dataset lengths'!$D$2+L171*'Concatenate_generate Coverage'!H170*'Dataset lengths'!$G$2+M171*'Concatenate_generate Coverage'!I170*'Dataset lengths'!$H$2+R171*'Concatenate_generate Coverage'!N170*'Dataset lengths'!$M$2+S171*'Concatenate_generate Coverage'!O170*'Dataset lengths'!$N$2+T171*'Concatenate_generate Coverage'!P170*'Dataset lengths'!$O$2+U171*'Concatenate_generate Coverage'!Q170*'Dataset lengths'!$P$2+V171*'Concatenate_generate Coverage'!R170*'Dataset lengths'!$Q$2+W171*'Concatenate_generate Coverage'!S170*'Dataset lengths'!$R$2)/('Concatenate_generate Coverage'!C170*'Dataset lengths'!$B$2+'Concatenate_generate Coverage'!D170*'Dataset lengths'!$C$2+'Concatenate_generate Coverage'!E170*'Dataset lengths'!$D$2+'Concatenate_generate Coverage'!H170*'Dataset lengths'!$G$2+'Concatenate_generate Coverage'!I170*'Dataset lengths'!$H$2+'Concatenate_generate Coverage'!N170*'Dataset lengths'!$M$2+'Concatenate_generate Coverage'!O170*'Dataset lengths'!$N$2+'Concatenate_generate Coverage'!P170*'Dataset lengths'!$O$2+'Concatenate_generate Coverage'!Q170*'Dataset lengths'!$P$2+'Concatenate_generate Coverage'!R170*'Dataset lengths'!$Q$2+'Concatenate_generate Coverage'!S170*'Dataset lengths'!$R$2)</f>
        <v>0.6243436854</v>
      </c>
      <c r="G171" s="68">
        <v>0.548788208906994</v>
      </c>
      <c r="H171" s="68">
        <v>0.671262407634499</v>
      </c>
      <c r="I171" s="68">
        <v>0.728458058068555</v>
      </c>
      <c r="J171" s="68">
        <v>0.805985501133452</v>
      </c>
      <c r="K171" s="68">
        <v>0.81442982588083</v>
      </c>
      <c r="L171" s="68">
        <v>0.808959501937795</v>
      </c>
      <c r="M171" s="68">
        <v>0.776442189921536</v>
      </c>
      <c r="N171" s="68">
        <v>0.69592120611294</v>
      </c>
      <c r="O171" s="68">
        <v>0.834165379683961</v>
      </c>
      <c r="P171" s="68">
        <v>0.784371757374299</v>
      </c>
      <c r="Q171" s="68">
        <v>0.69491660244479</v>
      </c>
      <c r="R171" s="68">
        <v>0.872135594474771</v>
      </c>
      <c r="S171" s="68">
        <v>0.3412239585605</v>
      </c>
      <c r="T171" s="68">
        <v>0.851007057540786</v>
      </c>
      <c r="U171" s="68">
        <v>0.815616908944766</v>
      </c>
      <c r="V171" s="68">
        <v>0.558317961702669</v>
      </c>
      <c r="W171" s="68">
        <v>0.426846745405252</v>
      </c>
    </row>
    <row r="172">
      <c r="A172" s="68" t="s">
        <v>320</v>
      </c>
      <c r="B172" s="68" t="s">
        <v>184</v>
      </c>
      <c r="C172" s="68"/>
      <c r="D172" s="68"/>
      <c r="E172" s="7">
        <f t="shared" si="3"/>
        <v>0.6820992254</v>
      </c>
      <c r="F172" s="7">
        <f>(G172*'Concatenate_generate Coverage'!C171*'Dataset lengths'!$B$2+H172*'Concatenate_generate Coverage'!D171*'Dataset lengths'!$C$2+I172*'Concatenate_generate Coverage'!E171*'Dataset lengths'!$D$2+L172*'Concatenate_generate Coverage'!H171*'Dataset lengths'!$G$2+M172*'Concatenate_generate Coverage'!I171*'Dataset lengths'!$H$2+R172*'Concatenate_generate Coverage'!N171*'Dataset lengths'!$M$2+S172*'Concatenate_generate Coverage'!O171*'Dataset lengths'!$N$2+T172*'Concatenate_generate Coverage'!P171*'Dataset lengths'!$O$2+U172*'Concatenate_generate Coverage'!Q171*'Dataset lengths'!$P$2+V172*'Concatenate_generate Coverage'!R171*'Dataset lengths'!$Q$2+W172*'Concatenate_generate Coverage'!S171*'Dataset lengths'!$R$2)/('Concatenate_generate Coverage'!C171*'Dataset lengths'!$B$2+'Concatenate_generate Coverage'!D171*'Dataset lengths'!$C$2+'Concatenate_generate Coverage'!E171*'Dataset lengths'!$D$2+'Concatenate_generate Coverage'!H171*'Dataset lengths'!$G$2+'Concatenate_generate Coverage'!I171*'Dataset lengths'!$H$2+'Concatenate_generate Coverage'!N171*'Dataset lengths'!$M$2+'Concatenate_generate Coverage'!O171*'Dataset lengths'!$N$2+'Concatenate_generate Coverage'!P171*'Dataset lengths'!$O$2+'Concatenate_generate Coverage'!Q171*'Dataset lengths'!$P$2+'Concatenate_generate Coverage'!R171*'Dataset lengths'!$Q$2+'Concatenate_generate Coverage'!S171*'Dataset lengths'!$R$2)</f>
        <v>0.6245439323</v>
      </c>
      <c r="G172" s="68">
        <v>0.536887063224769</v>
      </c>
      <c r="H172" s="68">
        <v>0.687388658049252</v>
      </c>
      <c r="I172" s="68">
        <v>0.745568783332542</v>
      </c>
      <c r="J172" s="68">
        <v>0.813705491632568</v>
      </c>
      <c r="K172" s="68">
        <v>0.815533495820547</v>
      </c>
      <c r="L172" s="68">
        <v>0.814685418748016</v>
      </c>
      <c r="M172" s="68">
        <v>0.807583326133079</v>
      </c>
      <c r="N172" s="68">
        <v>0.745240107292846</v>
      </c>
      <c r="O172" s="68">
        <v>0.847047026913428</v>
      </c>
      <c r="P172" s="68">
        <v>0.80163501792729</v>
      </c>
      <c r="Q172" s="68">
        <v>0.724843652476034</v>
      </c>
      <c r="R172" s="68">
        <v>0.884680534488016</v>
      </c>
      <c r="S172" s="68">
        <v>0.383551407893756</v>
      </c>
      <c r="T172" s="68">
        <v>0.885501328963072</v>
      </c>
      <c r="U172" s="68">
        <v>0.766523965634611</v>
      </c>
      <c r="V172" s="68">
        <v>0.526188686945191</v>
      </c>
      <c r="W172" s="68">
        <v>0.464532306398751</v>
      </c>
    </row>
    <row r="173">
      <c r="A173" s="68" t="s">
        <v>321</v>
      </c>
      <c r="B173" s="68" t="s">
        <v>184</v>
      </c>
      <c r="C173" s="68"/>
      <c r="D173" s="68"/>
      <c r="E173" s="7">
        <f t="shared" si="3"/>
        <v>0.6908708239</v>
      </c>
      <c r="F173" s="7">
        <f>(G173*'Concatenate_generate Coverage'!C172*'Dataset lengths'!$B$2+H173*'Concatenate_generate Coverage'!D172*'Dataset lengths'!$C$2+I173*'Concatenate_generate Coverage'!E172*'Dataset lengths'!$D$2+L173*'Concatenate_generate Coverage'!H172*'Dataset lengths'!$G$2+M173*'Concatenate_generate Coverage'!I172*'Dataset lengths'!$H$2+R173*'Concatenate_generate Coverage'!N172*'Dataset lengths'!$M$2+S173*'Concatenate_generate Coverage'!O172*'Dataset lengths'!$N$2+T173*'Concatenate_generate Coverage'!P172*'Dataset lengths'!$O$2+U173*'Concatenate_generate Coverage'!Q172*'Dataset lengths'!$P$2+V173*'Concatenate_generate Coverage'!R172*'Dataset lengths'!$Q$2+W173*'Concatenate_generate Coverage'!S172*'Dataset lengths'!$R$2)/('Concatenate_generate Coverage'!C172*'Dataset lengths'!$B$2+'Concatenate_generate Coverage'!D172*'Dataset lengths'!$C$2+'Concatenate_generate Coverage'!E172*'Dataset lengths'!$D$2+'Concatenate_generate Coverage'!H172*'Dataset lengths'!$G$2+'Concatenate_generate Coverage'!I172*'Dataset lengths'!$H$2+'Concatenate_generate Coverage'!N172*'Dataset lengths'!$M$2+'Concatenate_generate Coverage'!O172*'Dataset lengths'!$N$2+'Concatenate_generate Coverage'!P172*'Dataset lengths'!$O$2+'Concatenate_generate Coverage'!Q172*'Dataset lengths'!$P$2+'Concatenate_generate Coverage'!R172*'Dataset lengths'!$Q$2+'Concatenate_generate Coverage'!S172*'Dataset lengths'!$R$2)</f>
        <v>0.643998475</v>
      </c>
      <c r="G173" s="68">
        <v>0.552998400538537</v>
      </c>
      <c r="H173" s="68">
        <v>0.701291368301044</v>
      </c>
      <c r="I173" s="68">
        <v>0.742668043990224</v>
      </c>
      <c r="J173" s="68">
        <v>0.817454023451622</v>
      </c>
      <c r="K173" s="68">
        <v>0.821895594690927</v>
      </c>
      <c r="L173" s="68">
        <v>0.819149176101541</v>
      </c>
      <c r="M173" s="68">
        <v>0.768841840253629</v>
      </c>
      <c r="N173" s="68">
        <v>0.703155414841844</v>
      </c>
      <c r="O173" s="68">
        <v>0.825799732841861</v>
      </c>
      <c r="P173" s="68">
        <v>0.772856773894028</v>
      </c>
      <c r="Q173" s="68">
        <v>0.68219948130996</v>
      </c>
      <c r="R173" s="68">
        <v>0.864945202028155</v>
      </c>
      <c r="S173" s="68">
        <v>0.408790610114137</v>
      </c>
      <c r="T173" s="68">
        <v>0.885056241589881</v>
      </c>
      <c r="U173" s="68">
        <v>0.787043645104659</v>
      </c>
      <c r="V173" s="68">
        <v>0.5538839560859</v>
      </c>
      <c r="W173" s="68">
        <v>0.51491057931765</v>
      </c>
    </row>
    <row r="174">
      <c r="A174" s="68" t="s">
        <v>322</v>
      </c>
      <c r="B174" s="68" t="s">
        <v>184</v>
      </c>
      <c r="C174" s="68"/>
      <c r="D174" s="68"/>
      <c r="E174" s="7">
        <f t="shared" si="3"/>
        <v>0.6977318743</v>
      </c>
      <c r="F174" s="7">
        <f>(G174*'Concatenate_generate Coverage'!C173*'Dataset lengths'!$B$2+H174*'Concatenate_generate Coverage'!D173*'Dataset lengths'!$C$2+I174*'Concatenate_generate Coverage'!E173*'Dataset lengths'!$D$2+L174*'Concatenate_generate Coverage'!H173*'Dataset lengths'!$G$2+M174*'Concatenate_generate Coverage'!I173*'Dataset lengths'!$H$2+R174*'Concatenate_generate Coverage'!N173*'Dataset lengths'!$M$2+S174*'Concatenate_generate Coverage'!O173*'Dataset lengths'!$N$2+T174*'Concatenate_generate Coverage'!P173*'Dataset lengths'!$O$2+U174*'Concatenate_generate Coverage'!Q173*'Dataset lengths'!$P$2+V174*'Concatenate_generate Coverage'!R173*'Dataset lengths'!$Q$2+W174*'Concatenate_generate Coverage'!S173*'Dataset lengths'!$R$2)/('Concatenate_generate Coverage'!C173*'Dataset lengths'!$B$2+'Concatenate_generate Coverage'!D173*'Dataset lengths'!$C$2+'Concatenate_generate Coverage'!E173*'Dataset lengths'!$D$2+'Concatenate_generate Coverage'!H173*'Dataset lengths'!$G$2+'Concatenate_generate Coverage'!I173*'Dataset lengths'!$H$2+'Concatenate_generate Coverage'!N173*'Dataset lengths'!$M$2+'Concatenate_generate Coverage'!O173*'Dataset lengths'!$N$2+'Concatenate_generate Coverage'!P173*'Dataset lengths'!$O$2+'Concatenate_generate Coverage'!Q173*'Dataset lengths'!$P$2+'Concatenate_generate Coverage'!R173*'Dataset lengths'!$Q$2+'Concatenate_generate Coverage'!S173*'Dataset lengths'!$R$2)</f>
        <v>0.642987733</v>
      </c>
      <c r="G174" s="68">
        <v>0.532259982682689</v>
      </c>
      <c r="H174" s="68">
        <v>0.740418821791943</v>
      </c>
      <c r="I174" s="68">
        <v>0.761083874163837</v>
      </c>
      <c r="J174" s="68">
        <v>0.825758715410743</v>
      </c>
      <c r="K174" s="68">
        <v>0.829922900635049</v>
      </c>
      <c r="L174" s="68">
        <v>0.827224485485802</v>
      </c>
      <c r="M174" s="68">
        <v>0.796267647058073</v>
      </c>
      <c r="N174" s="68">
        <v>0.741747110064771</v>
      </c>
      <c r="O174" s="68">
        <v>0.834192636357201</v>
      </c>
      <c r="P174" s="68">
        <v>0.793035220138227</v>
      </c>
      <c r="Q174" s="68">
        <v>0.728686915743204</v>
      </c>
      <c r="R174" s="68">
        <v>0.860530432197711</v>
      </c>
      <c r="S174" s="68">
        <v>0.457955771602716</v>
      </c>
      <c r="T174" s="68">
        <v>0.859463717631411</v>
      </c>
      <c r="U174" s="68">
        <v>0.78070527724276</v>
      </c>
      <c r="V174" s="68">
        <v>0.529940651254401</v>
      </c>
      <c r="W174" s="68">
        <v>0.529199955847344</v>
      </c>
    </row>
    <row r="175">
      <c r="A175" s="68" t="s">
        <v>323</v>
      </c>
      <c r="B175" s="68" t="s">
        <v>184</v>
      </c>
      <c r="C175" s="68"/>
      <c r="D175" s="68"/>
      <c r="E175" s="7">
        <f t="shared" si="3"/>
        <v>0.6587158778</v>
      </c>
      <c r="F175" s="7">
        <f>(G175*'Concatenate_generate Coverage'!C174*'Dataset lengths'!$B$2+H175*'Concatenate_generate Coverage'!D174*'Dataset lengths'!$C$2+I175*'Concatenate_generate Coverage'!E174*'Dataset lengths'!$D$2+L175*'Concatenate_generate Coverage'!H174*'Dataset lengths'!$G$2+M175*'Concatenate_generate Coverage'!I174*'Dataset lengths'!$H$2+R175*'Concatenate_generate Coverage'!N174*'Dataset lengths'!$M$2+S175*'Concatenate_generate Coverage'!O174*'Dataset lengths'!$N$2+T175*'Concatenate_generate Coverage'!P174*'Dataset lengths'!$O$2+U175*'Concatenate_generate Coverage'!Q174*'Dataset lengths'!$P$2+V175*'Concatenate_generate Coverage'!R174*'Dataset lengths'!$Q$2+W175*'Concatenate_generate Coverage'!S174*'Dataset lengths'!$R$2)/('Concatenate_generate Coverage'!C174*'Dataset lengths'!$B$2+'Concatenate_generate Coverage'!D174*'Dataset lengths'!$C$2+'Concatenate_generate Coverage'!E174*'Dataset lengths'!$D$2+'Concatenate_generate Coverage'!H174*'Dataset lengths'!$G$2+'Concatenate_generate Coverage'!I174*'Dataset lengths'!$H$2+'Concatenate_generate Coverage'!N174*'Dataset lengths'!$M$2+'Concatenate_generate Coverage'!O174*'Dataset lengths'!$N$2+'Concatenate_generate Coverage'!P174*'Dataset lengths'!$O$2+'Concatenate_generate Coverage'!Q174*'Dataset lengths'!$P$2+'Concatenate_generate Coverage'!R174*'Dataset lengths'!$Q$2+'Concatenate_generate Coverage'!S174*'Dataset lengths'!$R$2)</f>
        <v>0.593891441</v>
      </c>
      <c r="G175" s="68">
        <v>0.49577486689247</v>
      </c>
      <c r="H175" s="68">
        <v>0.702802664891258</v>
      </c>
      <c r="I175" s="68">
        <v>0.73674618773869</v>
      </c>
      <c r="J175" s="68">
        <v>0.805484337134613</v>
      </c>
      <c r="K175" s="68">
        <v>0.802050536625023</v>
      </c>
      <c r="L175" s="68">
        <v>0.8045808013795</v>
      </c>
      <c r="M175" s="68">
        <v>0.799636774385824</v>
      </c>
      <c r="N175" s="68">
        <v>0.746482303494715</v>
      </c>
      <c r="O175" s="68">
        <v>0.828452954797527</v>
      </c>
      <c r="P175" s="68">
        <v>0.791967994112193</v>
      </c>
      <c r="Q175" s="68">
        <v>0.722733757946262</v>
      </c>
      <c r="R175" s="68">
        <v>0.832730495443622</v>
      </c>
      <c r="S175" s="68">
        <v>0.427415331370149</v>
      </c>
      <c r="T175" s="68">
        <v>0.869923270901394</v>
      </c>
      <c r="U175" s="68">
        <v>0.637034693842223</v>
      </c>
      <c r="V175" s="68">
        <v>0.423946354044913</v>
      </c>
      <c r="W175" s="68">
        <v>0.515283214460059</v>
      </c>
    </row>
    <row r="176">
      <c r="A176" s="68" t="s">
        <v>324</v>
      </c>
      <c r="B176" s="68" t="s">
        <v>184</v>
      </c>
      <c r="C176" s="68"/>
      <c r="D176" s="68"/>
      <c r="E176" s="7">
        <f t="shared" si="3"/>
        <v>0.6363855401</v>
      </c>
      <c r="F176" s="7">
        <f>(G176*'Concatenate_generate Coverage'!C175*'Dataset lengths'!$B$2+H176*'Concatenate_generate Coverage'!D175*'Dataset lengths'!$C$2+I176*'Concatenate_generate Coverage'!E175*'Dataset lengths'!$D$2+L176*'Concatenate_generate Coverage'!H175*'Dataset lengths'!$G$2+M176*'Concatenate_generate Coverage'!I175*'Dataset lengths'!$H$2+R176*'Concatenate_generate Coverage'!N175*'Dataset lengths'!$M$2+S176*'Concatenate_generate Coverage'!O175*'Dataset lengths'!$N$2+T176*'Concatenate_generate Coverage'!P175*'Dataset lengths'!$O$2+U176*'Concatenate_generate Coverage'!Q175*'Dataset lengths'!$P$2+V176*'Concatenate_generate Coverage'!R175*'Dataset lengths'!$Q$2+W176*'Concatenate_generate Coverage'!S175*'Dataset lengths'!$R$2)/('Concatenate_generate Coverage'!C175*'Dataset lengths'!$B$2+'Concatenate_generate Coverage'!D175*'Dataset lengths'!$C$2+'Concatenate_generate Coverage'!E175*'Dataset lengths'!$D$2+'Concatenate_generate Coverage'!H175*'Dataset lengths'!$G$2+'Concatenate_generate Coverage'!I175*'Dataset lengths'!$H$2+'Concatenate_generate Coverage'!N175*'Dataset lengths'!$M$2+'Concatenate_generate Coverage'!O175*'Dataset lengths'!$N$2+'Concatenate_generate Coverage'!P175*'Dataset lengths'!$O$2+'Concatenate_generate Coverage'!Q175*'Dataset lengths'!$P$2+'Concatenate_generate Coverage'!R175*'Dataset lengths'!$Q$2+'Concatenate_generate Coverage'!S175*'Dataset lengths'!$R$2)</f>
        <v>0.569782143</v>
      </c>
      <c r="G176" s="68">
        <v>0.440636241196219</v>
      </c>
      <c r="H176" s="68">
        <v>0.747020654679895</v>
      </c>
      <c r="I176" s="68">
        <v>0.725313081218022</v>
      </c>
      <c r="J176" s="68">
        <v>0.802109632265824</v>
      </c>
      <c r="K176" s="68">
        <v>0.801564438093779</v>
      </c>
      <c r="L176" s="68">
        <v>0.801963783423091</v>
      </c>
      <c r="M176" s="68">
        <v>0.756591224593968</v>
      </c>
      <c r="N176" s="68">
        <v>0.705594438775788</v>
      </c>
      <c r="O176" s="68">
        <v>0.799403796651407</v>
      </c>
      <c r="P176" s="68">
        <v>0.727944484914599</v>
      </c>
      <c r="Q176" s="68">
        <v>0.717768417815765</v>
      </c>
      <c r="R176" s="68">
        <v>0.779490993923999</v>
      </c>
      <c r="S176" s="68">
        <v>0.496594878555718</v>
      </c>
      <c r="T176" s="68">
        <v>0.772671679859207</v>
      </c>
      <c r="U176" s="68">
        <v>0.586193706913702</v>
      </c>
      <c r="V176" s="68">
        <v>0.354475182808772</v>
      </c>
      <c r="W176" s="68">
        <v>0.539289513526339</v>
      </c>
    </row>
    <row r="177">
      <c r="A177" s="68" t="s">
        <v>325</v>
      </c>
      <c r="B177" s="68" t="s">
        <v>184</v>
      </c>
      <c r="C177" s="68"/>
      <c r="D177" s="68"/>
      <c r="E177" s="7">
        <f t="shared" si="3"/>
        <v>0.615585861</v>
      </c>
      <c r="F177" s="7">
        <f>(G177*'Concatenate_generate Coverage'!C176*'Dataset lengths'!$B$2+H177*'Concatenate_generate Coverage'!D176*'Dataset lengths'!$C$2+I177*'Concatenate_generate Coverage'!E176*'Dataset lengths'!$D$2+L177*'Concatenate_generate Coverage'!H176*'Dataset lengths'!$G$2+M177*'Concatenate_generate Coverage'!I176*'Dataset lengths'!$H$2+R177*'Concatenate_generate Coverage'!N176*'Dataset lengths'!$M$2+S177*'Concatenate_generate Coverage'!O176*'Dataset lengths'!$N$2+T177*'Concatenate_generate Coverage'!P176*'Dataset lengths'!$O$2+U177*'Concatenate_generate Coverage'!Q176*'Dataset lengths'!$P$2+V177*'Concatenate_generate Coverage'!R176*'Dataset lengths'!$Q$2+W177*'Concatenate_generate Coverage'!S176*'Dataset lengths'!$R$2)/('Concatenate_generate Coverage'!C176*'Dataset lengths'!$B$2+'Concatenate_generate Coverage'!D176*'Dataset lengths'!$C$2+'Concatenate_generate Coverage'!E176*'Dataset lengths'!$D$2+'Concatenate_generate Coverage'!H176*'Dataset lengths'!$G$2+'Concatenate_generate Coverage'!I176*'Dataset lengths'!$H$2+'Concatenate_generate Coverage'!N176*'Dataset lengths'!$M$2+'Concatenate_generate Coverage'!O176*'Dataset lengths'!$N$2+'Concatenate_generate Coverage'!P176*'Dataset lengths'!$O$2+'Concatenate_generate Coverage'!Q176*'Dataset lengths'!$P$2+'Concatenate_generate Coverage'!R176*'Dataset lengths'!$Q$2+'Concatenate_generate Coverage'!S176*'Dataset lengths'!$R$2)</f>
        <v>0.5441421871</v>
      </c>
      <c r="G177" s="68">
        <v>0.439504655491182</v>
      </c>
      <c r="H177" s="68">
        <v>0.693182300083451</v>
      </c>
      <c r="I177" s="68">
        <v>0.704329811590687</v>
      </c>
      <c r="J177" s="68">
        <v>0.787839683625679</v>
      </c>
      <c r="K177" s="68">
        <v>0.784848206431575</v>
      </c>
      <c r="L177" s="68">
        <v>0.787071822859231</v>
      </c>
      <c r="M177" s="68">
        <v>0.77426990146069</v>
      </c>
      <c r="N177" s="68">
        <v>0.712049509651543</v>
      </c>
      <c r="O177" s="68">
        <v>0.810708860518194</v>
      </c>
      <c r="P177" s="68">
        <v>0.766620957145364</v>
      </c>
      <c r="Q177" s="68">
        <v>0.688721928103736</v>
      </c>
      <c r="R177" s="68">
        <v>0.798745509867672</v>
      </c>
      <c r="S177" s="68">
        <v>0.383153211715299</v>
      </c>
      <c r="T177" s="68">
        <v>0.842550397450161</v>
      </c>
      <c r="U177" s="68">
        <v>0.525887569876347</v>
      </c>
      <c r="V177" s="68">
        <v>0.317044820457064</v>
      </c>
      <c r="W177" s="68">
        <v>0.505704470558579</v>
      </c>
    </row>
    <row r="178">
      <c r="A178" s="68" t="s">
        <v>326</v>
      </c>
      <c r="B178" s="68" t="s">
        <v>184</v>
      </c>
      <c r="C178" s="68"/>
      <c r="D178" s="68"/>
      <c r="E178" s="7">
        <f t="shared" si="3"/>
        <v>0.6230717911</v>
      </c>
      <c r="F178" s="7">
        <f>(G178*'Concatenate_generate Coverage'!C177*'Dataset lengths'!$B$2+H178*'Concatenate_generate Coverage'!D177*'Dataset lengths'!$C$2+I178*'Concatenate_generate Coverage'!E177*'Dataset lengths'!$D$2+L178*'Concatenate_generate Coverage'!H177*'Dataset lengths'!$G$2+M178*'Concatenate_generate Coverage'!I177*'Dataset lengths'!$H$2+R178*'Concatenate_generate Coverage'!N177*'Dataset lengths'!$M$2+S178*'Concatenate_generate Coverage'!O177*'Dataset lengths'!$N$2+T178*'Concatenate_generate Coverage'!P177*'Dataset lengths'!$O$2+U178*'Concatenate_generate Coverage'!Q177*'Dataset lengths'!$P$2+V178*'Concatenate_generate Coverage'!R177*'Dataset lengths'!$Q$2+W178*'Concatenate_generate Coverage'!S177*'Dataset lengths'!$R$2)/('Concatenate_generate Coverage'!C177*'Dataset lengths'!$B$2+'Concatenate_generate Coverage'!D177*'Dataset lengths'!$C$2+'Concatenate_generate Coverage'!E177*'Dataset lengths'!$D$2+'Concatenate_generate Coverage'!H177*'Dataset lengths'!$G$2+'Concatenate_generate Coverage'!I177*'Dataset lengths'!$H$2+'Concatenate_generate Coverage'!N177*'Dataset lengths'!$M$2+'Concatenate_generate Coverage'!O177*'Dataset lengths'!$N$2+'Concatenate_generate Coverage'!P177*'Dataset lengths'!$O$2+'Concatenate_generate Coverage'!Q177*'Dataset lengths'!$P$2+'Concatenate_generate Coverage'!R177*'Dataset lengths'!$Q$2+'Concatenate_generate Coverage'!S177*'Dataset lengths'!$R$2)</f>
        <v>0.5498310211</v>
      </c>
      <c r="G178" s="68">
        <v>0.439703464896996</v>
      </c>
      <c r="H178" s="68">
        <v>0.711198813465507</v>
      </c>
      <c r="I178" s="68">
        <v>0.715950207015328</v>
      </c>
      <c r="J178" s="68">
        <v>0.795310552436719</v>
      </c>
      <c r="K178" s="68">
        <v>0.795030299115983</v>
      </c>
      <c r="L178" s="68">
        <v>0.795451077641872</v>
      </c>
      <c r="M178" s="68">
        <v>0.78074652664882</v>
      </c>
      <c r="N178" s="68">
        <v>0.722585868078563</v>
      </c>
      <c r="O178" s="68">
        <v>0.814514752839567</v>
      </c>
      <c r="P178" s="68">
        <v>0.771176353636395</v>
      </c>
      <c r="Q178" s="68">
        <v>0.696970993172499</v>
      </c>
      <c r="R178" s="68">
        <v>0.814874718456129</v>
      </c>
      <c r="S178" s="68">
        <v>0.403760869496355</v>
      </c>
      <c r="T178" s="68">
        <v>0.827194883075079</v>
      </c>
      <c r="U178" s="68">
        <v>0.535544211461371</v>
      </c>
      <c r="V178" s="68">
        <v>0.32086735127052</v>
      </c>
      <c r="W178" s="68">
        <v>0.508497579061755</v>
      </c>
    </row>
    <row r="179">
      <c r="A179" s="68" t="s">
        <v>170</v>
      </c>
      <c r="B179" s="68" t="s">
        <v>184</v>
      </c>
      <c r="C179" s="68"/>
      <c r="D179" s="68"/>
      <c r="E179" s="7">
        <f t="shared" si="3"/>
        <v>0.6814886191</v>
      </c>
      <c r="F179" s="7">
        <f>(G179*'Concatenate_generate Coverage'!C178*'Dataset lengths'!$B$2+H179*'Concatenate_generate Coverage'!D178*'Dataset lengths'!$C$2+I179*'Concatenate_generate Coverage'!E178*'Dataset lengths'!$D$2+L179*'Concatenate_generate Coverage'!H178*'Dataset lengths'!$G$2+M179*'Concatenate_generate Coverage'!I178*'Dataset lengths'!$H$2+R179*'Concatenate_generate Coverage'!N178*'Dataset lengths'!$M$2+S179*'Concatenate_generate Coverage'!O178*'Dataset lengths'!$N$2+T179*'Concatenate_generate Coverage'!P178*'Dataset lengths'!$O$2+U179*'Concatenate_generate Coverage'!Q178*'Dataset lengths'!$P$2+V179*'Concatenate_generate Coverage'!R178*'Dataset lengths'!$Q$2+W179*'Concatenate_generate Coverage'!S178*'Dataset lengths'!$R$2)/('Concatenate_generate Coverage'!C178*'Dataset lengths'!$B$2+'Concatenate_generate Coverage'!D178*'Dataset lengths'!$C$2+'Concatenate_generate Coverage'!E178*'Dataset lengths'!$D$2+'Concatenate_generate Coverage'!H178*'Dataset lengths'!$G$2+'Concatenate_generate Coverage'!I178*'Dataset lengths'!$H$2+'Concatenate_generate Coverage'!N178*'Dataset lengths'!$M$2+'Concatenate_generate Coverage'!O178*'Dataset lengths'!$N$2+'Concatenate_generate Coverage'!P178*'Dataset lengths'!$O$2+'Concatenate_generate Coverage'!Q178*'Dataset lengths'!$P$2+'Concatenate_generate Coverage'!R178*'Dataset lengths'!$Q$2+'Concatenate_generate Coverage'!S178*'Dataset lengths'!$R$2)</f>
        <v>0.6340049316</v>
      </c>
      <c r="G179" s="68">
        <v>0.56011717347624</v>
      </c>
      <c r="H179" s="68">
        <v>0.667161803601093</v>
      </c>
      <c r="I179" s="68">
        <v>0.725874384989716</v>
      </c>
      <c r="J179" s="68">
        <v>0.810363680342448</v>
      </c>
      <c r="K179" s="68">
        <v>0.817726280953244</v>
      </c>
      <c r="L179" s="68">
        <v>0.813012014777878</v>
      </c>
      <c r="M179" s="68">
        <v>0.785607542133323</v>
      </c>
      <c r="N179" s="68">
        <v>0.712555311847837</v>
      </c>
      <c r="O179" s="68">
        <v>0.842747645350232</v>
      </c>
      <c r="P179" s="68">
        <v>0.786239821768377</v>
      </c>
      <c r="Q179" s="68">
        <v>0.713847149205155</v>
      </c>
      <c r="R179" s="68">
        <v>0.875545020680461</v>
      </c>
      <c r="S179" s="68">
        <v>0.339178678189335</v>
      </c>
      <c r="T179" s="68">
        <v>0.887949309515621</v>
      </c>
      <c r="U179" s="68">
        <v>0.824001500009384</v>
      </c>
      <c r="V179" s="68">
        <v>0.569528440402057</v>
      </c>
      <c r="W179" s="68">
        <v>0.448398942824641</v>
      </c>
    </row>
    <row r="180">
      <c r="A180" s="68" t="s">
        <v>185</v>
      </c>
      <c r="B180" s="68" t="s">
        <v>184</v>
      </c>
      <c r="C180" s="68"/>
      <c r="D180" s="68"/>
      <c r="E180" s="7">
        <f t="shared" si="3"/>
        <v>0.6796376628</v>
      </c>
      <c r="F180" s="7">
        <f>(G180*'Concatenate_generate Coverage'!C179*'Dataset lengths'!$B$2+H180*'Concatenate_generate Coverage'!D179*'Dataset lengths'!$C$2+I180*'Concatenate_generate Coverage'!E179*'Dataset lengths'!$D$2+L180*'Concatenate_generate Coverage'!H179*'Dataset lengths'!$G$2+M180*'Concatenate_generate Coverage'!I179*'Dataset lengths'!$H$2+R180*'Concatenate_generate Coverage'!N179*'Dataset lengths'!$M$2+S180*'Concatenate_generate Coverage'!O179*'Dataset lengths'!$N$2+T180*'Concatenate_generate Coverage'!P179*'Dataset lengths'!$O$2+U180*'Concatenate_generate Coverage'!Q179*'Dataset lengths'!$P$2+V180*'Concatenate_generate Coverage'!R179*'Dataset lengths'!$Q$2+W180*'Concatenate_generate Coverage'!S179*'Dataset lengths'!$R$2)/('Concatenate_generate Coverage'!C179*'Dataset lengths'!$B$2+'Concatenate_generate Coverage'!D179*'Dataset lengths'!$C$2+'Concatenate_generate Coverage'!E179*'Dataset lengths'!$D$2+'Concatenate_generate Coverage'!H179*'Dataset lengths'!$G$2+'Concatenate_generate Coverage'!I179*'Dataset lengths'!$H$2+'Concatenate_generate Coverage'!N179*'Dataset lengths'!$M$2+'Concatenate_generate Coverage'!O179*'Dataset lengths'!$N$2+'Concatenate_generate Coverage'!P179*'Dataset lengths'!$O$2+'Concatenate_generate Coverage'!Q179*'Dataset lengths'!$P$2+'Concatenate_generate Coverage'!R179*'Dataset lengths'!$Q$2+'Concatenate_generate Coverage'!S179*'Dataset lengths'!$R$2)</f>
        <v>0.6312495708</v>
      </c>
      <c r="G180" s="68">
        <v>0.558961051795798</v>
      </c>
      <c r="H180" s="68">
        <v>0.66770601251769</v>
      </c>
      <c r="I180" s="68">
        <v>0.730817641662611</v>
      </c>
      <c r="J180" s="68">
        <v>0.812347867971812</v>
      </c>
      <c r="K180" s="68">
        <v>0.82006004606372</v>
      </c>
      <c r="L180" s="68">
        <v>0.815031396731512</v>
      </c>
      <c r="M180" s="68">
        <v>0.78110077676705</v>
      </c>
      <c r="N180" s="68">
        <v>0.703695337126991</v>
      </c>
      <c r="O180" s="68">
        <v>0.841956484545393</v>
      </c>
      <c r="P180" s="68">
        <v>0.782173640347365</v>
      </c>
      <c r="Q180" s="68">
        <v>0.706448642400438</v>
      </c>
      <c r="R180" s="68">
        <v>0.883850033232783</v>
      </c>
      <c r="S180" s="68">
        <v>0.334969463030191</v>
      </c>
      <c r="T180" s="68">
        <v>0.880382824171378</v>
      </c>
      <c r="U180" s="68">
        <v>0.820497205995101</v>
      </c>
      <c r="V180" s="68">
        <v>0.564924699401162</v>
      </c>
      <c r="W180" s="68">
        <v>0.437773185015437</v>
      </c>
    </row>
    <row r="181">
      <c r="A181" s="68" t="s">
        <v>327</v>
      </c>
      <c r="B181" s="68" t="s">
        <v>184</v>
      </c>
      <c r="C181" s="68"/>
      <c r="D181" s="68"/>
      <c r="E181" s="7">
        <f t="shared" si="3"/>
        <v>0.6833492044</v>
      </c>
      <c r="F181" s="7">
        <f>(G181*'Concatenate_generate Coverage'!C180*'Dataset lengths'!$B$2+H181*'Concatenate_generate Coverage'!D180*'Dataset lengths'!$C$2+I181*'Concatenate_generate Coverage'!E180*'Dataset lengths'!$D$2+L181*'Concatenate_generate Coverage'!H180*'Dataset lengths'!$G$2+M181*'Concatenate_generate Coverage'!I180*'Dataset lengths'!$H$2+R181*'Concatenate_generate Coverage'!N180*'Dataset lengths'!$M$2+S181*'Concatenate_generate Coverage'!O180*'Dataset lengths'!$N$2+T181*'Concatenate_generate Coverage'!P180*'Dataset lengths'!$O$2+U181*'Concatenate_generate Coverage'!Q180*'Dataset lengths'!$P$2+V181*'Concatenate_generate Coverage'!R180*'Dataset lengths'!$Q$2+W181*'Concatenate_generate Coverage'!S180*'Dataset lengths'!$R$2)/('Concatenate_generate Coverage'!C180*'Dataset lengths'!$B$2+'Concatenate_generate Coverage'!D180*'Dataset lengths'!$C$2+'Concatenate_generate Coverage'!E180*'Dataset lengths'!$D$2+'Concatenate_generate Coverage'!H180*'Dataset lengths'!$G$2+'Concatenate_generate Coverage'!I180*'Dataset lengths'!$H$2+'Concatenate_generate Coverage'!N180*'Dataset lengths'!$M$2+'Concatenate_generate Coverage'!O180*'Dataset lengths'!$N$2+'Concatenate_generate Coverage'!P180*'Dataset lengths'!$O$2+'Concatenate_generate Coverage'!Q180*'Dataset lengths'!$P$2+'Concatenate_generate Coverage'!R180*'Dataset lengths'!$Q$2+'Concatenate_generate Coverage'!S180*'Dataset lengths'!$R$2)</f>
        <v>0.6355176348</v>
      </c>
      <c r="G181" s="68">
        <v>0.555940123766835</v>
      </c>
      <c r="H181" s="68">
        <v>0.68049289142743</v>
      </c>
      <c r="I181" s="68">
        <v>0.742706873774174</v>
      </c>
      <c r="J181" s="68">
        <v>0.81869258803728</v>
      </c>
      <c r="K181" s="68">
        <v>0.827568476787141</v>
      </c>
      <c r="L181" s="68">
        <v>0.821905493696324</v>
      </c>
      <c r="M181" s="68">
        <v>0.787440721701631</v>
      </c>
      <c r="N181" s="68">
        <v>0.712762282057143</v>
      </c>
      <c r="O181" s="68">
        <v>0.840298131162993</v>
      </c>
      <c r="P181" s="68">
        <v>0.786631863982022</v>
      </c>
      <c r="Q181" s="68">
        <v>0.71662533951382</v>
      </c>
      <c r="R181" s="68">
        <v>0.879347842217577</v>
      </c>
      <c r="S181" s="68">
        <v>0.34939100240249</v>
      </c>
      <c r="T181" s="68">
        <v>0.869478183528203</v>
      </c>
      <c r="U181" s="68">
        <v>0.81726647123252</v>
      </c>
      <c r="V181" s="68">
        <v>0.56114289054049</v>
      </c>
      <c r="W181" s="68">
        <v>0.451728754270094</v>
      </c>
    </row>
    <row r="182">
      <c r="A182" s="68" t="s">
        <v>328</v>
      </c>
      <c r="B182" s="68" t="s">
        <v>184</v>
      </c>
      <c r="C182" s="68"/>
      <c r="D182" s="68"/>
      <c r="E182" s="7">
        <f t="shared" si="3"/>
        <v>0.688487264</v>
      </c>
      <c r="F182" s="7">
        <f>(G182*'Concatenate_generate Coverage'!C181*'Dataset lengths'!$B$2+H182*'Concatenate_generate Coverage'!D181*'Dataset lengths'!$C$2+I182*'Concatenate_generate Coverage'!E181*'Dataset lengths'!$D$2+L182*'Concatenate_generate Coverage'!H181*'Dataset lengths'!$G$2+M182*'Concatenate_generate Coverage'!I181*'Dataset lengths'!$H$2+R182*'Concatenate_generate Coverage'!N181*'Dataset lengths'!$M$2+S182*'Concatenate_generate Coverage'!O181*'Dataset lengths'!$N$2+T182*'Concatenate_generate Coverage'!P181*'Dataset lengths'!$O$2+U182*'Concatenate_generate Coverage'!Q181*'Dataset lengths'!$P$2+V182*'Concatenate_generate Coverage'!R181*'Dataset lengths'!$Q$2+W182*'Concatenate_generate Coverage'!S181*'Dataset lengths'!$R$2)/('Concatenate_generate Coverage'!C181*'Dataset lengths'!$B$2+'Concatenate_generate Coverage'!D181*'Dataset lengths'!$C$2+'Concatenate_generate Coverage'!E181*'Dataset lengths'!$D$2+'Concatenate_generate Coverage'!H181*'Dataset lengths'!$G$2+'Concatenate_generate Coverage'!I181*'Dataset lengths'!$H$2+'Concatenate_generate Coverage'!N181*'Dataset lengths'!$M$2+'Concatenate_generate Coverage'!O181*'Dataset lengths'!$N$2+'Concatenate_generate Coverage'!P181*'Dataset lengths'!$O$2+'Concatenate_generate Coverage'!Q181*'Dataset lengths'!$P$2+'Concatenate_generate Coverage'!R181*'Dataset lengths'!$Q$2+'Concatenate_generate Coverage'!S181*'Dataset lengths'!$R$2)</f>
        <v>0.6323634824</v>
      </c>
      <c r="G182" s="68">
        <v>0.541701512679839</v>
      </c>
      <c r="H182" s="68">
        <v>0.694814926833242</v>
      </c>
      <c r="I182" s="68">
        <v>0.754141865490016</v>
      </c>
      <c r="J182" s="68">
        <v>0.821066903487644</v>
      </c>
      <c r="K182" s="68">
        <v>0.823739017886266</v>
      </c>
      <c r="L182" s="68">
        <v>0.822232133325233</v>
      </c>
      <c r="M182" s="68">
        <v>0.813829013527538</v>
      </c>
      <c r="N182" s="68">
        <v>0.755154430253853</v>
      </c>
      <c r="O182" s="68">
        <v>0.851278984074397</v>
      </c>
      <c r="P182" s="68">
        <v>0.803694077245965</v>
      </c>
      <c r="Q182" s="68">
        <v>0.736892477831971</v>
      </c>
      <c r="R182" s="68">
        <v>0.889466844353696</v>
      </c>
      <c r="S182" s="68">
        <v>0.390833571339174</v>
      </c>
      <c r="T182" s="68">
        <v>0.886391503709453</v>
      </c>
      <c r="U182" s="68">
        <v>0.765941284428489</v>
      </c>
      <c r="V182" s="68">
        <v>0.528474920166503</v>
      </c>
      <c r="W182" s="68">
        <v>0.485532328140594</v>
      </c>
    </row>
    <row r="183">
      <c r="A183" s="68" t="s">
        <v>172</v>
      </c>
      <c r="B183" s="68" t="s">
        <v>184</v>
      </c>
      <c r="C183" s="68"/>
      <c r="D183" s="68"/>
      <c r="E183" s="7">
        <f t="shared" si="3"/>
        <v>0.7148121939</v>
      </c>
      <c r="F183" s="7">
        <f>(G183*'Concatenate_generate Coverage'!C182*'Dataset lengths'!$B$2+H183*'Concatenate_generate Coverage'!D182*'Dataset lengths'!$C$2+I183*'Concatenate_generate Coverage'!E182*'Dataset lengths'!$D$2+L183*'Concatenate_generate Coverage'!H182*'Dataset lengths'!$G$2+M183*'Concatenate_generate Coverage'!I182*'Dataset lengths'!$H$2+R183*'Concatenate_generate Coverage'!N182*'Dataset lengths'!$M$2+S183*'Concatenate_generate Coverage'!O182*'Dataset lengths'!$N$2+T183*'Concatenate_generate Coverage'!P182*'Dataset lengths'!$O$2+U183*'Concatenate_generate Coverage'!Q182*'Dataset lengths'!$P$2+V183*'Concatenate_generate Coverage'!R182*'Dataset lengths'!$Q$2+W183*'Concatenate_generate Coverage'!S182*'Dataset lengths'!$R$2)/('Concatenate_generate Coverage'!C182*'Dataset lengths'!$B$2+'Concatenate_generate Coverage'!D182*'Dataset lengths'!$C$2+'Concatenate_generate Coverage'!E182*'Dataset lengths'!$D$2+'Concatenate_generate Coverage'!H182*'Dataset lengths'!$G$2+'Concatenate_generate Coverage'!I182*'Dataset lengths'!$H$2+'Concatenate_generate Coverage'!N182*'Dataset lengths'!$M$2+'Concatenate_generate Coverage'!O182*'Dataset lengths'!$N$2+'Concatenate_generate Coverage'!P182*'Dataset lengths'!$O$2+'Concatenate_generate Coverage'!Q182*'Dataset lengths'!$P$2+'Concatenate_generate Coverage'!R182*'Dataset lengths'!$Q$2+'Concatenate_generate Coverage'!S182*'Dataset lengths'!$R$2)</f>
        <v>0.6670834259</v>
      </c>
      <c r="G183" s="68">
        <v>0.566304861213345</v>
      </c>
      <c r="H183" s="68">
        <v>0.731291138657231</v>
      </c>
      <c r="I183" s="68">
        <v>0.775661473144612</v>
      </c>
      <c r="J183" s="68">
        <v>0.844420999989944</v>
      </c>
      <c r="K183" s="68">
        <v>0.849273901574175</v>
      </c>
      <c r="L183" s="68">
        <v>0.846309466216666</v>
      </c>
      <c r="M183" s="68">
        <v>0.809811132421465</v>
      </c>
      <c r="N183" s="68">
        <v>0.761739232456455</v>
      </c>
      <c r="O183" s="68">
        <v>0.847087911923288</v>
      </c>
      <c r="P183" s="68">
        <v>0.787772807347374</v>
      </c>
      <c r="Q183" s="68">
        <v>0.764165846083502</v>
      </c>
      <c r="R183" s="68">
        <v>0.88902973842989</v>
      </c>
      <c r="S183" s="68">
        <v>0.463454096612319</v>
      </c>
      <c r="T183" s="68">
        <v>0.876822125185851</v>
      </c>
      <c r="U183" s="68">
        <v>0.781706504103984</v>
      </c>
      <c r="V183" s="68">
        <v>0.554071363678107</v>
      </c>
      <c r="W183" s="68">
        <v>0.568472232801934</v>
      </c>
    </row>
    <row r="184">
      <c r="A184" s="68" t="s">
        <v>168</v>
      </c>
      <c r="B184" s="68" t="s">
        <v>184</v>
      </c>
      <c r="C184" s="68"/>
      <c r="D184" s="68"/>
      <c r="E184" s="7">
        <f t="shared" si="3"/>
        <v>0.7154650226</v>
      </c>
      <c r="F184" s="7">
        <f>(G184*'Concatenate_generate Coverage'!C183*'Dataset lengths'!$B$2+H184*'Concatenate_generate Coverage'!D183*'Dataset lengths'!$C$2+I184*'Concatenate_generate Coverage'!E183*'Dataset lengths'!$D$2+L184*'Concatenate_generate Coverage'!H183*'Dataset lengths'!$G$2+M184*'Concatenate_generate Coverage'!I183*'Dataset lengths'!$H$2+R184*'Concatenate_generate Coverage'!N183*'Dataset lengths'!$M$2+S184*'Concatenate_generate Coverage'!O183*'Dataset lengths'!$N$2+T184*'Concatenate_generate Coverage'!P183*'Dataset lengths'!$O$2+U184*'Concatenate_generate Coverage'!Q183*'Dataset lengths'!$P$2+V184*'Concatenate_generate Coverage'!R183*'Dataset lengths'!$Q$2+W184*'Concatenate_generate Coverage'!S183*'Dataset lengths'!$R$2)/('Concatenate_generate Coverage'!C183*'Dataset lengths'!$B$2+'Concatenate_generate Coverage'!D183*'Dataset lengths'!$C$2+'Concatenate_generate Coverage'!E183*'Dataset lengths'!$D$2+'Concatenate_generate Coverage'!H183*'Dataset lengths'!$G$2+'Concatenate_generate Coverage'!I183*'Dataset lengths'!$H$2+'Concatenate_generate Coverage'!N183*'Dataset lengths'!$M$2+'Concatenate_generate Coverage'!O183*'Dataset lengths'!$N$2+'Concatenate_generate Coverage'!P183*'Dataset lengths'!$O$2+'Concatenate_generate Coverage'!Q183*'Dataset lengths'!$P$2+'Concatenate_generate Coverage'!R183*'Dataset lengths'!$Q$2+'Concatenate_generate Coverage'!S183*'Dataset lengths'!$R$2)</f>
        <v>0.6603013067</v>
      </c>
      <c r="G184" s="68">
        <v>0.546661210054066</v>
      </c>
      <c r="H184" s="68">
        <v>0.753390234228906</v>
      </c>
      <c r="I184" s="68">
        <v>0.782275614957597</v>
      </c>
      <c r="J184" s="68">
        <v>0.845566221684553</v>
      </c>
      <c r="K184" s="68">
        <v>0.851161901307254</v>
      </c>
      <c r="L184" s="68">
        <v>0.847584934254434</v>
      </c>
      <c r="M184" s="68">
        <v>0.815979067575881</v>
      </c>
      <c r="N184" s="68">
        <v>0.768514507242984</v>
      </c>
      <c r="O184" s="68">
        <v>0.84661307198421</v>
      </c>
      <c r="P184" s="68">
        <v>0.792793963391368</v>
      </c>
      <c r="Q184" s="68">
        <v>0.7731394607846</v>
      </c>
      <c r="R184" s="68">
        <v>0.878320643296632</v>
      </c>
      <c r="S184" s="68">
        <v>0.486746561960243</v>
      </c>
      <c r="T184" s="68">
        <v>0.877044668872447</v>
      </c>
      <c r="U184" s="68">
        <v>0.780141745184257</v>
      </c>
      <c r="V184" s="68">
        <v>0.530287159526076</v>
      </c>
      <c r="W184" s="68">
        <v>0.571683408243455</v>
      </c>
    </row>
    <row r="185">
      <c r="A185" s="68" t="s">
        <v>186</v>
      </c>
      <c r="B185" s="68" t="s">
        <v>184</v>
      </c>
      <c r="C185" s="68"/>
      <c r="D185" s="68"/>
      <c r="E185" s="7">
        <f t="shared" si="3"/>
        <v>0.6717668767</v>
      </c>
      <c r="F185" s="7">
        <f>(G185*'Concatenate_generate Coverage'!C184*'Dataset lengths'!$B$2+H185*'Concatenate_generate Coverage'!D184*'Dataset lengths'!$C$2+I185*'Concatenate_generate Coverage'!E184*'Dataset lengths'!$D$2+L185*'Concatenate_generate Coverage'!H184*'Dataset lengths'!$G$2+M185*'Concatenate_generate Coverage'!I184*'Dataset lengths'!$H$2+R185*'Concatenate_generate Coverage'!N184*'Dataset lengths'!$M$2+S185*'Concatenate_generate Coverage'!O184*'Dataset lengths'!$N$2+T185*'Concatenate_generate Coverage'!P184*'Dataset lengths'!$O$2+U185*'Concatenate_generate Coverage'!Q184*'Dataset lengths'!$P$2+V185*'Concatenate_generate Coverage'!R184*'Dataset lengths'!$Q$2+W185*'Concatenate_generate Coverage'!S184*'Dataset lengths'!$R$2)/('Concatenate_generate Coverage'!C184*'Dataset lengths'!$B$2+'Concatenate_generate Coverage'!D184*'Dataset lengths'!$C$2+'Concatenate_generate Coverage'!E184*'Dataset lengths'!$D$2+'Concatenate_generate Coverage'!H184*'Dataset lengths'!$G$2+'Concatenate_generate Coverage'!I184*'Dataset lengths'!$H$2+'Concatenate_generate Coverage'!N184*'Dataset lengths'!$M$2+'Concatenate_generate Coverage'!O184*'Dataset lengths'!$N$2+'Concatenate_generate Coverage'!P184*'Dataset lengths'!$O$2+'Concatenate_generate Coverage'!Q184*'Dataset lengths'!$P$2+'Concatenate_generate Coverage'!R184*'Dataset lengths'!$Q$2+'Concatenate_generate Coverage'!S184*'Dataset lengths'!$R$2)</f>
        <v>0.6088592311</v>
      </c>
      <c r="G185" s="68">
        <v>0.505669316431687</v>
      </c>
      <c r="H185" s="68">
        <v>0.712620000836788</v>
      </c>
      <c r="I185" s="68">
        <v>0.751000371013903</v>
      </c>
      <c r="J185" s="68">
        <v>0.818159659547146</v>
      </c>
      <c r="K185" s="68">
        <v>0.815893433206874</v>
      </c>
      <c r="L185" s="68">
        <v>0.817634611516933</v>
      </c>
      <c r="M185" s="68">
        <v>0.81185410663045</v>
      </c>
      <c r="N185" s="68">
        <v>0.764267868491893</v>
      </c>
      <c r="O185" s="68">
        <v>0.837750349495915</v>
      </c>
      <c r="P185" s="68">
        <v>0.793680246857259</v>
      </c>
      <c r="Q185" s="68">
        <v>0.745596074036546</v>
      </c>
      <c r="R185" s="68">
        <v>0.849078256993982</v>
      </c>
      <c r="S185" s="68">
        <v>0.43460900677591</v>
      </c>
      <c r="T185" s="68">
        <v>0.882385717350736</v>
      </c>
      <c r="U185" s="68">
        <v>0.644100729313644</v>
      </c>
      <c r="V185" s="68">
        <v>0.43475983880788</v>
      </c>
      <c r="W185" s="68">
        <v>0.545723687761241</v>
      </c>
    </row>
    <row r="186">
      <c r="A186" s="68" t="s">
        <v>329</v>
      </c>
      <c r="B186" s="68" t="s">
        <v>184</v>
      </c>
      <c r="C186" s="68"/>
      <c r="D186" s="68"/>
      <c r="E186" s="7">
        <f t="shared" si="3"/>
        <v>0.6689642303</v>
      </c>
      <c r="F186" s="7">
        <f>(G186*'Concatenate_generate Coverage'!C185*'Dataset lengths'!$B$2+H186*'Concatenate_generate Coverage'!D185*'Dataset lengths'!$C$2+I186*'Concatenate_generate Coverage'!E185*'Dataset lengths'!$D$2+L186*'Concatenate_generate Coverage'!H185*'Dataset lengths'!$G$2+M186*'Concatenate_generate Coverage'!I185*'Dataset lengths'!$H$2+R186*'Concatenate_generate Coverage'!N185*'Dataset lengths'!$M$2+S186*'Concatenate_generate Coverage'!O185*'Dataset lengths'!$N$2+T186*'Concatenate_generate Coverage'!P185*'Dataset lengths'!$O$2+U186*'Concatenate_generate Coverage'!Q185*'Dataset lengths'!$P$2+V186*'Concatenate_generate Coverage'!R185*'Dataset lengths'!$Q$2+W186*'Concatenate_generate Coverage'!S185*'Dataset lengths'!$R$2)/('Concatenate_generate Coverage'!C185*'Dataset lengths'!$B$2+'Concatenate_generate Coverage'!D185*'Dataset lengths'!$C$2+'Concatenate_generate Coverage'!E185*'Dataset lengths'!$D$2+'Concatenate_generate Coverage'!H185*'Dataset lengths'!$G$2+'Concatenate_generate Coverage'!I185*'Dataset lengths'!$H$2+'Concatenate_generate Coverage'!N185*'Dataset lengths'!$M$2+'Concatenate_generate Coverage'!O185*'Dataset lengths'!$N$2+'Concatenate_generate Coverage'!P185*'Dataset lengths'!$O$2+'Concatenate_generate Coverage'!Q185*'Dataset lengths'!$P$2+'Concatenate_generate Coverage'!R185*'Dataset lengths'!$Q$2+'Concatenate_generate Coverage'!S185*'Dataset lengths'!$R$2)</f>
        <v>0.60534755</v>
      </c>
      <c r="G186" s="68">
        <v>0.476734312054817</v>
      </c>
      <c r="H186" s="68">
        <v>0.75465328626668</v>
      </c>
      <c r="I186" s="68">
        <v>0.76149830290312</v>
      </c>
      <c r="J186" s="68">
        <v>0.83489181089855</v>
      </c>
      <c r="K186" s="68">
        <v>0.83762379012502</v>
      </c>
      <c r="L186" s="68">
        <v>0.83579112271591</v>
      </c>
      <c r="M186" s="68">
        <v>0.790258080939955</v>
      </c>
      <c r="N186" s="68">
        <v>0.738421713712711</v>
      </c>
      <c r="O186" s="68">
        <v>0.827986722228945</v>
      </c>
      <c r="P186" s="68">
        <v>0.752122096816794</v>
      </c>
      <c r="Q186" s="68">
        <v>0.763337789360833</v>
      </c>
      <c r="R186" s="68">
        <v>0.8244254828913</v>
      </c>
      <c r="S186" s="68">
        <v>0.485397119355473</v>
      </c>
      <c r="T186" s="68">
        <v>0.830755582060605</v>
      </c>
      <c r="U186" s="68">
        <v>0.627566808140872</v>
      </c>
      <c r="V186" s="68">
        <v>0.392838659805387</v>
      </c>
      <c r="W186" s="68">
        <v>0.578687776178795</v>
      </c>
    </row>
    <row r="187">
      <c r="A187" s="68" t="s">
        <v>330</v>
      </c>
      <c r="B187" s="68" t="s">
        <v>184</v>
      </c>
      <c r="C187" s="68"/>
      <c r="D187" s="68"/>
      <c r="E187" s="7">
        <f t="shared" si="3"/>
        <v>0.6333102675</v>
      </c>
      <c r="F187" s="7">
        <f>(G187*'Concatenate_generate Coverage'!C186*'Dataset lengths'!$B$2+H187*'Concatenate_generate Coverage'!D186*'Dataset lengths'!$C$2+I187*'Concatenate_generate Coverage'!E186*'Dataset lengths'!$D$2+L187*'Concatenate_generate Coverage'!H186*'Dataset lengths'!$G$2+M187*'Concatenate_generate Coverage'!I186*'Dataset lengths'!$H$2+R187*'Concatenate_generate Coverage'!N186*'Dataset lengths'!$M$2+S187*'Concatenate_generate Coverage'!O186*'Dataset lengths'!$N$2+T187*'Concatenate_generate Coverage'!P186*'Dataset lengths'!$O$2+U187*'Concatenate_generate Coverage'!Q186*'Dataset lengths'!$P$2+V187*'Concatenate_generate Coverage'!R186*'Dataset lengths'!$Q$2+W187*'Concatenate_generate Coverage'!S186*'Dataset lengths'!$R$2)/('Concatenate_generate Coverage'!C186*'Dataset lengths'!$B$2+'Concatenate_generate Coverage'!D186*'Dataset lengths'!$C$2+'Concatenate_generate Coverage'!E186*'Dataset lengths'!$D$2+'Concatenate_generate Coverage'!H186*'Dataset lengths'!$G$2+'Concatenate_generate Coverage'!I186*'Dataset lengths'!$H$2+'Concatenate_generate Coverage'!N186*'Dataset lengths'!$M$2+'Concatenate_generate Coverage'!O186*'Dataset lengths'!$N$2+'Concatenate_generate Coverage'!P186*'Dataset lengths'!$O$2+'Concatenate_generate Coverage'!Q186*'Dataset lengths'!$P$2+'Concatenate_generate Coverage'!R186*'Dataset lengths'!$Q$2+'Concatenate_generate Coverage'!S186*'Dataset lengths'!$R$2)</f>
        <v>0.5654455329</v>
      </c>
      <c r="G187" s="68">
        <v>0.457000930360024</v>
      </c>
      <c r="H187" s="68">
        <v>0.704200753843037</v>
      </c>
      <c r="I187" s="68">
        <v>0.725170801348849</v>
      </c>
      <c r="J187" s="68">
        <v>0.804696204889069</v>
      </c>
      <c r="K187" s="68">
        <v>0.802328811378728</v>
      </c>
      <c r="L187" s="68">
        <v>0.804192572302173</v>
      </c>
      <c r="M187" s="68">
        <v>0.789518752622355</v>
      </c>
      <c r="N187" s="68">
        <v>0.732868388042358</v>
      </c>
      <c r="O187" s="68">
        <v>0.824522255603948</v>
      </c>
      <c r="P187" s="68">
        <v>0.775822221407498</v>
      </c>
      <c r="Q187" s="68">
        <v>0.713466123104507</v>
      </c>
      <c r="R187" s="68">
        <v>0.819835870691332</v>
      </c>
      <c r="S187" s="68">
        <v>0.386885798115381</v>
      </c>
      <c r="T187" s="68">
        <v>0.855457931272694</v>
      </c>
      <c r="U187" s="68">
        <v>0.54810058111442</v>
      </c>
      <c r="V187" s="68">
        <v>0.340789351262655</v>
      </c>
      <c r="W187" s="68">
        <v>0.535259599534368</v>
      </c>
    </row>
    <row r="188">
      <c r="A188" s="68" t="s">
        <v>331</v>
      </c>
      <c r="B188" s="68" t="s">
        <v>184</v>
      </c>
      <c r="C188" s="68"/>
      <c r="D188" s="68"/>
      <c r="E188" s="7">
        <f t="shared" si="3"/>
        <v>0.6414222525</v>
      </c>
      <c r="F188" s="7">
        <f>(G188*'Concatenate_generate Coverage'!C187*'Dataset lengths'!$B$2+H188*'Concatenate_generate Coverage'!D187*'Dataset lengths'!$C$2+I188*'Concatenate_generate Coverage'!E187*'Dataset lengths'!$D$2+L188*'Concatenate_generate Coverage'!H187*'Dataset lengths'!$G$2+M188*'Concatenate_generate Coverage'!I187*'Dataset lengths'!$H$2+R188*'Concatenate_generate Coverage'!N187*'Dataset lengths'!$M$2+S188*'Concatenate_generate Coverage'!O187*'Dataset lengths'!$N$2+T188*'Concatenate_generate Coverage'!P187*'Dataset lengths'!$O$2+U188*'Concatenate_generate Coverage'!Q187*'Dataset lengths'!$P$2+V188*'Concatenate_generate Coverage'!R187*'Dataset lengths'!$Q$2+W188*'Concatenate_generate Coverage'!S187*'Dataset lengths'!$R$2)/('Concatenate_generate Coverage'!C187*'Dataset lengths'!$B$2+'Concatenate_generate Coverage'!D187*'Dataset lengths'!$C$2+'Concatenate_generate Coverage'!E187*'Dataset lengths'!$D$2+'Concatenate_generate Coverage'!H187*'Dataset lengths'!$G$2+'Concatenate_generate Coverage'!I187*'Dataset lengths'!$H$2+'Concatenate_generate Coverage'!N187*'Dataset lengths'!$M$2+'Concatenate_generate Coverage'!O187*'Dataset lengths'!$N$2+'Concatenate_generate Coverage'!P187*'Dataset lengths'!$O$2+'Concatenate_generate Coverage'!Q187*'Dataset lengths'!$P$2+'Concatenate_generate Coverage'!R187*'Dataset lengths'!$Q$2+'Concatenate_generate Coverage'!S187*'Dataset lengths'!$R$2)</f>
        <v>0.5686702349</v>
      </c>
      <c r="G188" s="68">
        <v>0.455541843245723</v>
      </c>
      <c r="H188" s="68">
        <v>0.718766972540718</v>
      </c>
      <c r="I188" s="68">
        <v>0.733189701583067</v>
      </c>
      <c r="J188" s="68">
        <v>0.809625818367765</v>
      </c>
      <c r="K188" s="68">
        <v>0.809704388774713</v>
      </c>
      <c r="L188" s="68">
        <v>0.809822263698844</v>
      </c>
      <c r="M188" s="68">
        <v>0.793893066365677</v>
      </c>
      <c r="N188" s="68">
        <v>0.739967991146006</v>
      </c>
      <c r="O188" s="68">
        <v>0.82594175445506</v>
      </c>
      <c r="P188" s="68">
        <v>0.777256358736046</v>
      </c>
      <c r="Q188" s="68">
        <v>0.719726051915553</v>
      </c>
      <c r="R188" s="68">
        <v>0.832861627220764</v>
      </c>
      <c r="S188" s="68">
        <v>0.409206906118888</v>
      </c>
      <c r="T188" s="68">
        <v>0.866362571915868</v>
      </c>
      <c r="U188" s="68">
        <v>0.558517717419172</v>
      </c>
      <c r="V188" s="68">
        <v>0.341406862690588</v>
      </c>
      <c r="W188" s="68">
        <v>0.536075244193915</v>
      </c>
    </row>
    <row r="189">
      <c r="A189" s="68" t="s">
        <v>332</v>
      </c>
      <c r="B189" s="68" t="s">
        <v>184</v>
      </c>
      <c r="C189" s="68"/>
      <c r="D189" s="68"/>
      <c r="E189" s="7">
        <f t="shared" si="3"/>
        <v>0.6590674734</v>
      </c>
      <c r="F189" s="7">
        <f>(G189*'Concatenate_generate Coverage'!C188*'Dataset lengths'!$B$2+H189*'Concatenate_generate Coverage'!D188*'Dataset lengths'!$C$2+I189*'Concatenate_generate Coverage'!E188*'Dataset lengths'!$D$2+L189*'Concatenate_generate Coverage'!H188*'Dataset lengths'!$G$2+M189*'Concatenate_generate Coverage'!I188*'Dataset lengths'!$H$2+R189*'Concatenate_generate Coverage'!N188*'Dataset lengths'!$M$2+S189*'Concatenate_generate Coverage'!O188*'Dataset lengths'!$N$2+T189*'Concatenate_generate Coverage'!P188*'Dataset lengths'!$O$2+U189*'Concatenate_generate Coverage'!Q188*'Dataset lengths'!$P$2+V189*'Concatenate_generate Coverage'!R188*'Dataset lengths'!$Q$2+W189*'Concatenate_generate Coverage'!S188*'Dataset lengths'!$R$2)/('Concatenate_generate Coverage'!C188*'Dataset lengths'!$B$2+'Concatenate_generate Coverage'!D188*'Dataset lengths'!$C$2+'Concatenate_generate Coverage'!E188*'Dataset lengths'!$D$2+'Concatenate_generate Coverage'!H188*'Dataset lengths'!$G$2+'Concatenate_generate Coverage'!I188*'Dataset lengths'!$H$2+'Concatenate_generate Coverage'!N188*'Dataset lengths'!$M$2+'Concatenate_generate Coverage'!O188*'Dataset lengths'!$N$2+'Concatenate_generate Coverage'!P188*'Dataset lengths'!$O$2+'Concatenate_generate Coverage'!Q188*'Dataset lengths'!$P$2+'Concatenate_generate Coverage'!R188*'Dataset lengths'!$Q$2+'Concatenate_generate Coverage'!S188*'Dataset lengths'!$R$2)</f>
        <v>0.6112884813</v>
      </c>
      <c r="G189" s="68">
        <v>0.548812155104231</v>
      </c>
      <c r="H189" s="68">
        <v>0.632162621481244</v>
      </c>
      <c r="I189" s="68">
        <v>0.701561166826943</v>
      </c>
      <c r="J189" s="68">
        <v>0.788135292204133</v>
      </c>
      <c r="K189" s="68">
        <v>0.794750217773096</v>
      </c>
      <c r="L189" s="68">
        <v>0.790622360944152</v>
      </c>
      <c r="M189" s="68">
        <v>0.765044939198204</v>
      </c>
      <c r="N189" s="68">
        <v>0.683513492043443</v>
      </c>
      <c r="O189" s="68">
        <v>0.831573843883523</v>
      </c>
      <c r="P189" s="68">
        <v>0.776844211793496</v>
      </c>
      <c r="Q189" s="68">
        <v>0.680441360877046</v>
      </c>
      <c r="R189" s="68">
        <v>0.861076814602469</v>
      </c>
      <c r="S189" s="68">
        <v>0.302188666520851</v>
      </c>
      <c r="T189" s="68">
        <v>0.876377037812661</v>
      </c>
      <c r="U189" s="68">
        <v>0.816213268113473</v>
      </c>
      <c r="V189" s="68">
        <v>0.563832792976175</v>
      </c>
      <c r="W189" s="68">
        <v>0.39185038421106</v>
      </c>
    </row>
    <row r="190">
      <c r="A190" s="68" t="s">
        <v>333</v>
      </c>
      <c r="B190" s="68" t="s">
        <v>184</v>
      </c>
      <c r="C190" s="68"/>
      <c r="D190" s="68"/>
      <c r="E190" s="7">
        <f t="shared" si="3"/>
        <v>0.6686584303</v>
      </c>
      <c r="F190" s="7">
        <f>(G190*'Concatenate_generate Coverage'!C189*'Dataset lengths'!$B$2+H190*'Concatenate_generate Coverage'!D189*'Dataset lengths'!$C$2+I190*'Concatenate_generate Coverage'!E189*'Dataset lengths'!$D$2+L190*'Concatenate_generate Coverage'!H189*'Dataset lengths'!$G$2+M190*'Concatenate_generate Coverage'!I189*'Dataset lengths'!$H$2+R190*'Concatenate_generate Coverage'!N189*'Dataset lengths'!$M$2+S190*'Concatenate_generate Coverage'!O189*'Dataset lengths'!$N$2+T190*'Concatenate_generate Coverage'!P189*'Dataset lengths'!$O$2+U190*'Concatenate_generate Coverage'!Q189*'Dataset lengths'!$P$2+V190*'Concatenate_generate Coverage'!R189*'Dataset lengths'!$Q$2+W190*'Concatenate_generate Coverage'!S189*'Dataset lengths'!$R$2)/('Concatenate_generate Coverage'!C189*'Dataset lengths'!$B$2+'Concatenate_generate Coverage'!D189*'Dataset lengths'!$C$2+'Concatenate_generate Coverage'!E189*'Dataset lengths'!$D$2+'Concatenate_generate Coverage'!H189*'Dataset lengths'!$G$2+'Concatenate_generate Coverage'!I189*'Dataset lengths'!$H$2+'Concatenate_generate Coverage'!N189*'Dataset lengths'!$M$2+'Concatenate_generate Coverage'!O189*'Dataset lengths'!$N$2+'Concatenate_generate Coverage'!P189*'Dataset lengths'!$O$2+'Concatenate_generate Coverage'!Q189*'Dataset lengths'!$P$2+'Concatenate_generate Coverage'!R189*'Dataset lengths'!$Q$2+'Concatenate_generate Coverage'!S189*'Dataset lengths'!$R$2)</f>
        <v>0.6195095026</v>
      </c>
      <c r="G190" s="68">
        <v>0.548563726096451</v>
      </c>
      <c r="H190" s="68">
        <v>0.656428145739091</v>
      </c>
      <c r="I190" s="68">
        <v>0.718019653835313</v>
      </c>
      <c r="J190" s="68">
        <v>0.79962094739164</v>
      </c>
      <c r="K190" s="68">
        <v>0.807566167436898</v>
      </c>
      <c r="L190" s="68">
        <v>0.802593880306803</v>
      </c>
      <c r="M190" s="68">
        <v>0.777470974823998</v>
      </c>
      <c r="N190" s="68">
        <v>0.700779381841167</v>
      </c>
      <c r="O190" s="68">
        <v>0.836014529779042</v>
      </c>
      <c r="P190" s="68">
        <v>0.784363380403922</v>
      </c>
      <c r="Q190" s="68">
        <v>0.697673791314836</v>
      </c>
      <c r="R190" s="68">
        <v>0.865382307951962</v>
      </c>
      <c r="S190" s="68">
        <v>0.319180381226827</v>
      </c>
      <c r="T190" s="68">
        <v>0.874151600946707</v>
      </c>
      <c r="U190" s="68">
        <v>0.821720015850202</v>
      </c>
      <c r="V190" s="68">
        <v>0.562425618966625</v>
      </c>
      <c r="W190" s="68">
        <v>0.409306427267097</v>
      </c>
    </row>
    <row r="191">
      <c r="A191" s="68" t="s">
        <v>334</v>
      </c>
      <c r="B191" s="68" t="s">
        <v>184</v>
      </c>
      <c r="C191" s="68"/>
      <c r="D191" s="68"/>
      <c r="E191" s="7">
        <f t="shared" si="3"/>
        <v>0.6808615849</v>
      </c>
      <c r="F191" s="7">
        <f>(G191*'Concatenate_generate Coverage'!C190*'Dataset lengths'!$B$2+H191*'Concatenate_generate Coverage'!D190*'Dataset lengths'!$C$2+I191*'Concatenate_generate Coverage'!E190*'Dataset lengths'!$D$2+L191*'Concatenate_generate Coverage'!H190*'Dataset lengths'!$G$2+M191*'Concatenate_generate Coverage'!I190*'Dataset lengths'!$H$2+R191*'Concatenate_generate Coverage'!N190*'Dataset lengths'!$M$2+S191*'Concatenate_generate Coverage'!O190*'Dataset lengths'!$N$2+T191*'Concatenate_generate Coverage'!P190*'Dataset lengths'!$O$2+U191*'Concatenate_generate Coverage'!Q190*'Dataset lengths'!$P$2+V191*'Concatenate_generate Coverage'!R190*'Dataset lengths'!$Q$2+W191*'Concatenate_generate Coverage'!S190*'Dataset lengths'!$R$2)/('Concatenate_generate Coverage'!C190*'Dataset lengths'!$B$2+'Concatenate_generate Coverage'!D190*'Dataset lengths'!$C$2+'Concatenate_generate Coverage'!E190*'Dataset lengths'!$D$2+'Concatenate_generate Coverage'!H190*'Dataset lengths'!$G$2+'Concatenate_generate Coverage'!I190*'Dataset lengths'!$H$2+'Concatenate_generate Coverage'!N190*'Dataset lengths'!$M$2+'Concatenate_generate Coverage'!O190*'Dataset lengths'!$N$2+'Concatenate_generate Coverage'!P190*'Dataset lengths'!$O$2+'Concatenate_generate Coverage'!Q190*'Dataset lengths'!$P$2+'Concatenate_generate Coverage'!R190*'Dataset lengths'!$Q$2+'Concatenate_generate Coverage'!S190*'Dataset lengths'!$R$2)</f>
        <v>0.6253527793</v>
      </c>
      <c r="G191" s="68">
        <v>0.543583669339149</v>
      </c>
      <c r="H191" s="68">
        <v>0.681209196260749</v>
      </c>
      <c r="I191" s="68">
        <v>0.740961824532237</v>
      </c>
      <c r="J191" s="68">
        <v>0.813054252040832</v>
      </c>
      <c r="K191" s="68">
        <v>0.813891624357245</v>
      </c>
      <c r="L191" s="68">
        <v>0.813822080595212</v>
      </c>
      <c r="M191" s="68">
        <v>0.810868972108363</v>
      </c>
      <c r="N191" s="68">
        <v>0.750445108100073</v>
      </c>
      <c r="O191" s="68">
        <v>0.848588463513245</v>
      </c>
      <c r="P191" s="68">
        <v>0.807931148862669</v>
      </c>
      <c r="Q191" s="68">
        <v>0.731477106873937</v>
      </c>
      <c r="R191" s="68">
        <v>0.886778642922286</v>
      </c>
      <c r="S191" s="68">
        <v>0.360013589344964</v>
      </c>
      <c r="T191" s="68">
        <v>0.890397290068171</v>
      </c>
      <c r="U191" s="68">
        <v>0.776932895161812</v>
      </c>
      <c r="V191" s="68">
        <v>0.53872754777646</v>
      </c>
      <c r="W191" s="68">
        <v>0.446181725894064</v>
      </c>
    </row>
    <row r="192">
      <c r="A192" s="68" t="s">
        <v>335</v>
      </c>
      <c r="B192" s="68" t="s">
        <v>184</v>
      </c>
      <c r="C192" s="68"/>
      <c r="D192" s="68"/>
      <c r="E192" s="7">
        <f t="shared" si="3"/>
        <v>0.6687660167</v>
      </c>
      <c r="F192" s="7">
        <f>(G192*'Concatenate_generate Coverage'!C191*'Dataset lengths'!$B$2+H192*'Concatenate_generate Coverage'!D191*'Dataset lengths'!$C$2+I192*'Concatenate_generate Coverage'!E191*'Dataset lengths'!$D$2+L192*'Concatenate_generate Coverage'!H191*'Dataset lengths'!$G$2+M192*'Concatenate_generate Coverage'!I191*'Dataset lengths'!$H$2+R192*'Concatenate_generate Coverage'!N191*'Dataset lengths'!$M$2+S192*'Concatenate_generate Coverage'!O191*'Dataset lengths'!$N$2+T192*'Concatenate_generate Coverage'!P191*'Dataset lengths'!$O$2+U192*'Concatenate_generate Coverage'!Q191*'Dataset lengths'!$P$2+V192*'Concatenate_generate Coverage'!R191*'Dataset lengths'!$Q$2+W192*'Concatenate_generate Coverage'!S191*'Dataset lengths'!$R$2)/('Concatenate_generate Coverage'!C191*'Dataset lengths'!$B$2+'Concatenate_generate Coverage'!D191*'Dataset lengths'!$C$2+'Concatenate_generate Coverage'!E191*'Dataset lengths'!$D$2+'Concatenate_generate Coverage'!H191*'Dataset lengths'!$G$2+'Concatenate_generate Coverage'!I191*'Dataset lengths'!$H$2+'Concatenate_generate Coverage'!N191*'Dataset lengths'!$M$2+'Concatenate_generate Coverage'!O191*'Dataset lengths'!$N$2+'Concatenate_generate Coverage'!P191*'Dataset lengths'!$O$2+'Concatenate_generate Coverage'!Q191*'Dataset lengths'!$P$2+'Concatenate_generate Coverage'!R191*'Dataset lengths'!$Q$2+'Concatenate_generate Coverage'!S191*'Dataset lengths'!$R$2)</f>
        <v>0.6193781367</v>
      </c>
      <c r="G192" s="68">
        <v>0.545888552509228</v>
      </c>
      <c r="H192" s="68">
        <v>0.661465124163041</v>
      </c>
      <c r="I192" s="68">
        <v>0.721432904432542</v>
      </c>
      <c r="J192" s="68">
        <v>0.799996133748099</v>
      </c>
      <c r="K192" s="68">
        <v>0.808738391734238</v>
      </c>
      <c r="L192" s="68">
        <v>0.803179692609693</v>
      </c>
      <c r="M192" s="68">
        <v>0.772812251571045</v>
      </c>
      <c r="N192" s="68">
        <v>0.690422622563164</v>
      </c>
      <c r="O192" s="68">
        <v>0.832726514249231</v>
      </c>
      <c r="P192" s="68">
        <v>0.783078353148085</v>
      </c>
      <c r="Q192" s="68">
        <v>0.692401680170235</v>
      </c>
      <c r="R192" s="68">
        <v>0.866147243318623</v>
      </c>
      <c r="S192" s="68">
        <v>0.328121695415816</v>
      </c>
      <c r="T192" s="68">
        <v>0.865027309796296</v>
      </c>
      <c r="U192" s="68">
        <v>0.818585026825716</v>
      </c>
      <c r="V192" s="68">
        <v>0.557106645440088</v>
      </c>
      <c r="W192" s="68">
        <v>0.416659737972159</v>
      </c>
    </row>
    <row r="193">
      <c r="A193" s="68" t="s">
        <v>336</v>
      </c>
      <c r="B193" s="68" t="s">
        <v>184</v>
      </c>
      <c r="C193" s="68"/>
      <c r="D193" s="68"/>
      <c r="E193" s="7">
        <f t="shared" si="3"/>
        <v>0.6799436701</v>
      </c>
      <c r="F193" s="7">
        <f>(G193*'Concatenate_generate Coverage'!C192*'Dataset lengths'!$B$2+H193*'Concatenate_generate Coverage'!D192*'Dataset lengths'!$C$2+I193*'Concatenate_generate Coverage'!E192*'Dataset lengths'!$D$2+L193*'Concatenate_generate Coverage'!H192*'Dataset lengths'!$G$2+M193*'Concatenate_generate Coverage'!I192*'Dataset lengths'!$H$2+R193*'Concatenate_generate Coverage'!N192*'Dataset lengths'!$M$2+S193*'Concatenate_generate Coverage'!O192*'Dataset lengths'!$N$2+T193*'Concatenate_generate Coverage'!P192*'Dataset lengths'!$O$2+U193*'Concatenate_generate Coverage'!Q192*'Dataset lengths'!$P$2+V193*'Concatenate_generate Coverage'!R192*'Dataset lengths'!$Q$2+W193*'Concatenate_generate Coverage'!S192*'Dataset lengths'!$R$2)/('Concatenate_generate Coverage'!C192*'Dataset lengths'!$B$2+'Concatenate_generate Coverage'!D192*'Dataset lengths'!$C$2+'Concatenate_generate Coverage'!E192*'Dataset lengths'!$D$2+'Concatenate_generate Coverage'!H192*'Dataset lengths'!$G$2+'Concatenate_generate Coverage'!I192*'Dataset lengths'!$H$2+'Concatenate_generate Coverage'!N192*'Dataset lengths'!$M$2+'Concatenate_generate Coverage'!O192*'Dataset lengths'!$N$2+'Concatenate_generate Coverage'!P192*'Dataset lengths'!$O$2+'Concatenate_generate Coverage'!Q192*'Dataset lengths'!$P$2+'Concatenate_generate Coverage'!R192*'Dataset lengths'!$Q$2+'Concatenate_generate Coverage'!S192*'Dataset lengths'!$R$2)</f>
        <v>0.622491144</v>
      </c>
      <c r="G193" s="68">
        <v>0.536677601703069</v>
      </c>
      <c r="H193" s="68">
        <v>0.681416574378687</v>
      </c>
      <c r="I193" s="68">
        <v>0.742912713522333</v>
      </c>
      <c r="J193" s="68">
        <v>0.811652349399425</v>
      </c>
      <c r="K193" s="68">
        <v>0.81239094894219</v>
      </c>
      <c r="L193" s="68">
        <v>0.812289033463287</v>
      </c>
      <c r="M193" s="68">
        <v>0.80946561237931</v>
      </c>
      <c r="N193" s="68">
        <v>0.746942362275183</v>
      </c>
      <c r="O193" s="68">
        <v>0.848495216999529</v>
      </c>
      <c r="P193" s="68">
        <v>0.80509303129893</v>
      </c>
      <c r="Q193" s="68">
        <v>0.727807105475368</v>
      </c>
      <c r="R193" s="68">
        <v>0.885401759262296</v>
      </c>
      <c r="S193" s="68">
        <v>0.375472852091424</v>
      </c>
      <c r="T193" s="68">
        <v>0.883720979470309</v>
      </c>
      <c r="U193" s="68">
        <v>0.766192958940054</v>
      </c>
      <c r="V193" s="68">
        <v>0.526423392953923</v>
      </c>
      <c r="W193" s="68">
        <v>0.459406893009706</v>
      </c>
    </row>
    <row r="194">
      <c r="A194" s="68" t="s">
        <v>337</v>
      </c>
      <c r="B194" s="68" t="s">
        <v>184</v>
      </c>
      <c r="C194" s="68"/>
      <c r="D194" s="68"/>
      <c r="E194" s="7">
        <f t="shared" si="3"/>
        <v>0.6830755442</v>
      </c>
      <c r="F194" s="7">
        <f>(G194*'Concatenate_generate Coverage'!C193*'Dataset lengths'!$B$2+H194*'Concatenate_generate Coverage'!D193*'Dataset lengths'!$C$2+I194*'Concatenate_generate Coverage'!E193*'Dataset lengths'!$D$2+L194*'Concatenate_generate Coverage'!H193*'Dataset lengths'!$G$2+M194*'Concatenate_generate Coverage'!I193*'Dataset lengths'!$H$2+R194*'Concatenate_generate Coverage'!N193*'Dataset lengths'!$M$2+S194*'Concatenate_generate Coverage'!O193*'Dataset lengths'!$N$2+T194*'Concatenate_generate Coverage'!P193*'Dataset lengths'!$O$2+U194*'Concatenate_generate Coverage'!Q193*'Dataset lengths'!$P$2+V194*'Concatenate_generate Coverage'!R193*'Dataset lengths'!$Q$2+W194*'Concatenate_generate Coverage'!S193*'Dataset lengths'!$R$2)/('Concatenate_generate Coverage'!C193*'Dataset lengths'!$B$2+'Concatenate_generate Coverage'!D193*'Dataset lengths'!$C$2+'Concatenate_generate Coverage'!E193*'Dataset lengths'!$D$2+'Concatenate_generate Coverage'!H193*'Dataset lengths'!$G$2+'Concatenate_generate Coverage'!I193*'Dataset lengths'!$H$2+'Concatenate_generate Coverage'!N193*'Dataset lengths'!$M$2+'Concatenate_generate Coverage'!O193*'Dataset lengths'!$N$2+'Concatenate_generate Coverage'!P193*'Dataset lengths'!$O$2+'Concatenate_generate Coverage'!Q193*'Dataset lengths'!$P$2+'Concatenate_generate Coverage'!R193*'Dataset lengths'!$Q$2+'Concatenate_generate Coverage'!S193*'Dataset lengths'!$R$2)</f>
        <v>0.6243796862</v>
      </c>
      <c r="G194" s="68">
        <v>0.534243442769518</v>
      </c>
      <c r="H194" s="68">
        <v>0.692341872973912</v>
      </c>
      <c r="I194" s="68">
        <v>0.749262312704074</v>
      </c>
      <c r="J194" s="68">
        <v>0.81506010014239</v>
      </c>
      <c r="K194" s="68">
        <v>0.817787801016773</v>
      </c>
      <c r="L194" s="68">
        <v>0.816338152638537</v>
      </c>
      <c r="M194" s="68">
        <v>0.809739109293846</v>
      </c>
      <c r="N194" s="68">
        <v>0.747796489334603</v>
      </c>
      <c r="O194" s="68">
        <v>0.848659474319845</v>
      </c>
      <c r="P194" s="68">
        <v>0.803787899314188</v>
      </c>
      <c r="Q194" s="68">
        <v>0.731615866379094</v>
      </c>
      <c r="R194" s="68">
        <v>0.884942798042299</v>
      </c>
      <c r="S194" s="68">
        <v>0.386915964492537</v>
      </c>
      <c r="T194" s="68">
        <v>0.885278785276477</v>
      </c>
      <c r="U194" s="68">
        <v>0.764940057567266</v>
      </c>
      <c r="V194" s="68">
        <v>0.5225876984358</v>
      </c>
      <c r="W194" s="68">
        <v>0.467240791492286</v>
      </c>
    </row>
    <row r="195">
      <c r="A195" s="68" t="s">
        <v>338</v>
      </c>
      <c r="B195" s="68" t="s">
        <v>184</v>
      </c>
      <c r="C195" s="68"/>
      <c r="D195" s="68"/>
      <c r="E195" s="7">
        <f t="shared" si="3"/>
        <v>0.6900538178</v>
      </c>
      <c r="F195" s="7">
        <f>(G195*'Concatenate_generate Coverage'!C194*'Dataset lengths'!$B$2+H195*'Concatenate_generate Coverage'!D194*'Dataset lengths'!$C$2+I195*'Concatenate_generate Coverage'!E194*'Dataset lengths'!$D$2+L195*'Concatenate_generate Coverage'!H194*'Dataset lengths'!$G$2+M195*'Concatenate_generate Coverage'!I194*'Dataset lengths'!$H$2+R195*'Concatenate_generate Coverage'!N194*'Dataset lengths'!$M$2+S195*'Concatenate_generate Coverage'!O194*'Dataset lengths'!$N$2+T195*'Concatenate_generate Coverage'!P194*'Dataset lengths'!$O$2+U195*'Concatenate_generate Coverage'!Q194*'Dataset lengths'!$P$2+V195*'Concatenate_generate Coverage'!R194*'Dataset lengths'!$Q$2+W195*'Concatenate_generate Coverage'!S194*'Dataset lengths'!$R$2)/('Concatenate_generate Coverage'!C194*'Dataset lengths'!$B$2+'Concatenate_generate Coverage'!D194*'Dataset lengths'!$C$2+'Concatenate_generate Coverage'!E194*'Dataset lengths'!$D$2+'Concatenate_generate Coverage'!H194*'Dataset lengths'!$G$2+'Concatenate_generate Coverage'!I194*'Dataset lengths'!$H$2+'Concatenate_generate Coverage'!N194*'Dataset lengths'!$M$2+'Concatenate_generate Coverage'!O194*'Dataset lengths'!$N$2+'Concatenate_generate Coverage'!P194*'Dataset lengths'!$O$2+'Concatenate_generate Coverage'!Q194*'Dataset lengths'!$P$2+'Concatenate_generate Coverage'!R194*'Dataset lengths'!$Q$2+'Concatenate_generate Coverage'!S194*'Dataset lengths'!$R$2)</f>
        <v>0.6422641135</v>
      </c>
      <c r="G195" s="68">
        <v>0.532033429630415</v>
      </c>
      <c r="H195" s="68">
        <v>0.726167858446135</v>
      </c>
      <c r="I195" s="68">
        <v>0.758427751987096</v>
      </c>
      <c r="J195" s="68">
        <v>0.824207179058474</v>
      </c>
      <c r="K195" s="68">
        <v>0.829096443102574</v>
      </c>
      <c r="L195" s="68">
        <v>0.82596672576763</v>
      </c>
      <c r="M195" s="68">
        <v>0.794815044243659</v>
      </c>
      <c r="N195" s="68">
        <v>0.732436825160272</v>
      </c>
      <c r="O195" s="68">
        <v>0.832748032675473</v>
      </c>
      <c r="P195" s="68">
        <v>0.800108733924595</v>
      </c>
      <c r="Q195" s="68">
        <v>0.725503697689756</v>
      </c>
      <c r="R195" s="68">
        <v>0.847766939222563</v>
      </c>
      <c r="S195" s="68">
        <v>0.395175518557804</v>
      </c>
      <c r="T195" s="68">
        <v>0.854122669153121</v>
      </c>
      <c r="U195" s="68">
        <v>0.795119114214855</v>
      </c>
      <c r="V195" s="68">
        <v>0.534609538813988</v>
      </c>
      <c r="W195" s="68">
        <v>0.526387405540439</v>
      </c>
    </row>
    <row r="196">
      <c r="A196" s="68" t="s">
        <v>339</v>
      </c>
      <c r="B196" s="68" t="s">
        <v>184</v>
      </c>
      <c r="C196" s="68"/>
      <c r="D196" s="68"/>
      <c r="E196" s="7">
        <f t="shared" si="3"/>
        <v>0.654220066</v>
      </c>
      <c r="F196" s="7">
        <f>(G196*'Concatenate_generate Coverage'!C195*'Dataset lengths'!$B$2+H196*'Concatenate_generate Coverage'!D195*'Dataset lengths'!$C$2+I196*'Concatenate_generate Coverage'!E195*'Dataset lengths'!$D$2+L196*'Concatenate_generate Coverage'!H195*'Dataset lengths'!$G$2+M196*'Concatenate_generate Coverage'!I195*'Dataset lengths'!$H$2+R196*'Concatenate_generate Coverage'!N195*'Dataset lengths'!$M$2+S196*'Concatenate_generate Coverage'!O195*'Dataset lengths'!$N$2+T196*'Concatenate_generate Coverage'!P195*'Dataset lengths'!$O$2+U196*'Concatenate_generate Coverage'!Q195*'Dataset lengths'!$P$2+V196*'Concatenate_generate Coverage'!R195*'Dataset lengths'!$Q$2+W196*'Concatenate_generate Coverage'!S195*'Dataset lengths'!$R$2)/('Concatenate_generate Coverage'!C195*'Dataset lengths'!$B$2+'Concatenate_generate Coverage'!D195*'Dataset lengths'!$C$2+'Concatenate_generate Coverage'!E195*'Dataset lengths'!$D$2+'Concatenate_generate Coverage'!H195*'Dataset lengths'!$G$2+'Concatenate_generate Coverage'!I195*'Dataset lengths'!$H$2+'Concatenate_generate Coverage'!N195*'Dataset lengths'!$M$2+'Concatenate_generate Coverage'!O195*'Dataset lengths'!$N$2+'Concatenate_generate Coverage'!P195*'Dataset lengths'!$O$2+'Concatenate_generate Coverage'!Q195*'Dataset lengths'!$P$2+'Concatenate_generate Coverage'!R195*'Dataset lengths'!$Q$2+'Concatenate_generate Coverage'!S195*'Dataset lengths'!$R$2)</f>
        <v>0.5907207307</v>
      </c>
      <c r="G196" s="68">
        <v>0.495199014711305</v>
      </c>
      <c r="H196" s="68">
        <v>0.694788782468312</v>
      </c>
      <c r="I196" s="68">
        <v>0.734113290119172</v>
      </c>
      <c r="J196" s="68">
        <v>0.802881994049121</v>
      </c>
      <c r="K196" s="68">
        <v>0.797508159220139</v>
      </c>
      <c r="L196" s="68">
        <v>0.801300172904355</v>
      </c>
      <c r="M196" s="68">
        <v>0.801247609829097</v>
      </c>
      <c r="N196" s="68">
        <v>0.748905579695342</v>
      </c>
      <c r="O196" s="68">
        <v>0.827233577310468</v>
      </c>
      <c r="P196" s="68">
        <v>0.794807787070007</v>
      </c>
      <c r="Q196" s="68">
        <v>0.722238724035971</v>
      </c>
      <c r="R196" s="68">
        <v>0.830348268158877</v>
      </c>
      <c r="S196" s="68">
        <v>0.409379860014581</v>
      </c>
      <c r="T196" s="68">
        <v>0.86191169818396</v>
      </c>
      <c r="U196" s="68">
        <v>0.635984226315693</v>
      </c>
      <c r="V196" s="68">
        <v>0.421749604790955</v>
      </c>
      <c r="W196" s="68">
        <v>0.510398198588538</v>
      </c>
    </row>
    <row r="197">
      <c r="A197" s="68" t="s">
        <v>340</v>
      </c>
      <c r="B197" s="68" t="s">
        <v>184</v>
      </c>
      <c r="C197" s="68"/>
      <c r="D197" s="68"/>
      <c r="E197" s="7">
        <f t="shared" si="3"/>
        <v>0.6609547523</v>
      </c>
      <c r="F197" s="7">
        <f>(G197*'Concatenate_generate Coverage'!C196*'Dataset lengths'!$B$2+H197*'Concatenate_generate Coverage'!D196*'Dataset lengths'!$C$2+I197*'Concatenate_generate Coverage'!E196*'Dataset lengths'!$D$2+L197*'Concatenate_generate Coverage'!H196*'Dataset lengths'!$G$2+M197*'Concatenate_generate Coverage'!I196*'Dataset lengths'!$H$2+R197*'Concatenate_generate Coverage'!N196*'Dataset lengths'!$M$2+S197*'Concatenate_generate Coverage'!O196*'Dataset lengths'!$N$2+T197*'Concatenate_generate Coverage'!P196*'Dataset lengths'!$O$2+U197*'Concatenate_generate Coverage'!Q196*'Dataset lengths'!$P$2+V197*'Concatenate_generate Coverage'!R196*'Dataset lengths'!$Q$2+W197*'Concatenate_generate Coverage'!S196*'Dataset lengths'!$R$2)/('Concatenate_generate Coverage'!C196*'Dataset lengths'!$B$2+'Concatenate_generate Coverage'!D196*'Dataset lengths'!$C$2+'Concatenate_generate Coverage'!E196*'Dataset lengths'!$D$2+'Concatenate_generate Coverage'!H196*'Dataset lengths'!$G$2+'Concatenate_generate Coverage'!I196*'Dataset lengths'!$H$2+'Concatenate_generate Coverage'!N196*'Dataset lengths'!$M$2+'Concatenate_generate Coverage'!O196*'Dataset lengths'!$N$2+'Concatenate_generate Coverage'!P196*'Dataset lengths'!$O$2+'Concatenate_generate Coverage'!Q196*'Dataset lengths'!$P$2+'Concatenate_generate Coverage'!R196*'Dataset lengths'!$Q$2+'Concatenate_generate Coverage'!S196*'Dataset lengths'!$R$2)</f>
        <v>0.5931302583</v>
      </c>
      <c r="G197" s="68">
        <v>0.492152377168747</v>
      </c>
      <c r="H197" s="68">
        <v>0.711611031413526</v>
      </c>
      <c r="I197" s="68">
        <v>0.742413778291009</v>
      </c>
      <c r="J197" s="68">
        <v>0.809066406214257</v>
      </c>
      <c r="K197" s="68">
        <v>0.806571210951884</v>
      </c>
      <c r="L197" s="68">
        <v>0.808486618850374</v>
      </c>
      <c r="M197" s="68">
        <v>0.806523576742039</v>
      </c>
      <c r="N197" s="68">
        <v>0.758785407621465</v>
      </c>
      <c r="O197" s="68">
        <v>0.830512268188907</v>
      </c>
      <c r="P197" s="68">
        <v>0.799748524198382</v>
      </c>
      <c r="Q197" s="68">
        <v>0.729728737108953</v>
      </c>
      <c r="R197" s="68">
        <v>0.83734196293978</v>
      </c>
      <c r="S197" s="68">
        <v>0.430659222460307</v>
      </c>
      <c r="T197" s="68">
        <v>0.873706513573516</v>
      </c>
      <c r="U197" s="68">
        <v>0.636476632968754</v>
      </c>
      <c r="V197" s="68">
        <v>0.41767492879987</v>
      </c>
      <c r="W197" s="68">
        <v>0.513455631720683</v>
      </c>
    </row>
    <row r="198">
      <c r="A198" s="68" t="s">
        <v>341</v>
      </c>
      <c r="B198" s="68" t="s">
        <v>184</v>
      </c>
      <c r="C198" s="68"/>
      <c r="D198" s="68"/>
      <c r="E198" s="7">
        <f t="shared" si="3"/>
        <v>0.6192678082</v>
      </c>
      <c r="F198" s="7">
        <f>(G198*'Concatenate_generate Coverage'!C197*'Dataset lengths'!$B$2+H198*'Concatenate_generate Coverage'!D197*'Dataset lengths'!$C$2+I198*'Concatenate_generate Coverage'!E197*'Dataset lengths'!$D$2+L198*'Concatenate_generate Coverage'!H197*'Dataset lengths'!$G$2+M198*'Concatenate_generate Coverage'!I197*'Dataset lengths'!$H$2+R198*'Concatenate_generate Coverage'!N197*'Dataset lengths'!$M$2+S198*'Concatenate_generate Coverage'!O197*'Dataset lengths'!$N$2+T198*'Concatenate_generate Coverage'!P197*'Dataset lengths'!$O$2+U198*'Concatenate_generate Coverage'!Q197*'Dataset lengths'!$P$2+V198*'Concatenate_generate Coverage'!R197*'Dataset lengths'!$Q$2+W198*'Concatenate_generate Coverage'!S197*'Dataset lengths'!$R$2)/('Concatenate_generate Coverage'!C197*'Dataset lengths'!$B$2+'Concatenate_generate Coverage'!D197*'Dataset lengths'!$C$2+'Concatenate_generate Coverage'!E197*'Dataset lengths'!$D$2+'Concatenate_generate Coverage'!H197*'Dataset lengths'!$G$2+'Concatenate_generate Coverage'!I197*'Dataset lengths'!$H$2+'Concatenate_generate Coverage'!N197*'Dataset lengths'!$M$2+'Concatenate_generate Coverage'!O197*'Dataset lengths'!$N$2+'Concatenate_generate Coverage'!P197*'Dataset lengths'!$O$2+'Concatenate_generate Coverage'!Q197*'Dataset lengths'!$P$2+'Concatenate_generate Coverage'!R197*'Dataset lengths'!$Q$2+'Concatenate_generate Coverage'!S197*'Dataset lengths'!$R$2)</f>
        <v>0.543591731</v>
      </c>
      <c r="G198" s="68">
        <v>0.436221107669547</v>
      </c>
      <c r="H198" s="68">
        <v>0.705312270095732</v>
      </c>
      <c r="I198" s="68">
        <v>0.713453095814936</v>
      </c>
      <c r="J198" s="68">
        <v>0.792026339607139</v>
      </c>
      <c r="K198" s="68">
        <v>0.790273057637511</v>
      </c>
      <c r="L198" s="68">
        <v>0.791703638087465</v>
      </c>
      <c r="M198" s="68">
        <v>0.780256960351428</v>
      </c>
      <c r="N198" s="68">
        <v>0.722428390745395</v>
      </c>
      <c r="O198" s="68">
        <v>0.810908264601372</v>
      </c>
      <c r="P198" s="68">
        <v>0.774491958511625</v>
      </c>
      <c r="Q198" s="68">
        <v>0.690620308144565</v>
      </c>
      <c r="R198" s="68">
        <v>0.814831007863749</v>
      </c>
      <c r="S198" s="68">
        <v>0.391531420197379</v>
      </c>
      <c r="T198" s="68">
        <v>0.834983912105917</v>
      </c>
      <c r="U198" s="68">
        <v>0.531435351500831</v>
      </c>
      <c r="V198" s="68">
        <v>0.310544052463638</v>
      </c>
      <c r="W198" s="68">
        <v>0.50167307360176</v>
      </c>
    </row>
    <row r="199">
      <c r="A199" s="68" t="s">
        <v>342</v>
      </c>
      <c r="B199" s="68" t="s">
        <v>205</v>
      </c>
      <c r="C199" s="68"/>
      <c r="D199" s="68"/>
      <c r="E199" s="7">
        <f t="shared" si="3"/>
        <v>0.6830416955</v>
      </c>
      <c r="F199" s="7">
        <f>(G199*'Concatenate_generate Coverage'!C198*'Dataset lengths'!$B$2+H199*'Concatenate_generate Coverage'!D198*'Dataset lengths'!$C$2+I199*'Concatenate_generate Coverage'!E198*'Dataset lengths'!$D$2+L199*'Concatenate_generate Coverage'!H198*'Dataset lengths'!$G$2+M199*'Concatenate_generate Coverage'!I198*'Dataset lengths'!$H$2+R199*'Concatenate_generate Coverage'!N198*'Dataset lengths'!$M$2+S199*'Concatenate_generate Coverage'!O198*'Dataset lengths'!$N$2+T199*'Concatenate_generate Coverage'!P198*'Dataset lengths'!$O$2+U199*'Concatenate_generate Coverage'!Q198*'Dataset lengths'!$P$2+V199*'Concatenate_generate Coverage'!R198*'Dataset lengths'!$Q$2+W199*'Concatenate_generate Coverage'!S198*'Dataset lengths'!$R$2)/('Concatenate_generate Coverage'!C198*'Dataset lengths'!$B$2+'Concatenate_generate Coverage'!D198*'Dataset lengths'!$C$2+'Concatenate_generate Coverage'!E198*'Dataset lengths'!$D$2+'Concatenate_generate Coverage'!H198*'Dataset lengths'!$G$2+'Concatenate_generate Coverage'!I198*'Dataset lengths'!$H$2+'Concatenate_generate Coverage'!N198*'Dataset lengths'!$M$2+'Concatenate_generate Coverage'!O198*'Dataset lengths'!$N$2+'Concatenate_generate Coverage'!P198*'Dataset lengths'!$O$2+'Concatenate_generate Coverage'!Q198*'Dataset lengths'!$P$2+'Concatenate_generate Coverage'!R198*'Dataset lengths'!$Q$2+'Concatenate_generate Coverage'!S198*'Dataset lengths'!$R$2)</f>
        <v>0.6339215593</v>
      </c>
      <c r="G199" s="68">
        <v>0.560735212850829</v>
      </c>
      <c r="H199" s="68">
        <v>0.675120605177536</v>
      </c>
      <c r="I199" s="68">
        <v>0.736340844592819</v>
      </c>
      <c r="J199" s="68">
        <v>0.816616963086255</v>
      </c>
      <c r="K199" s="68">
        <v>0.824632847390753</v>
      </c>
      <c r="L199" s="68">
        <v>0.819580896415235</v>
      </c>
      <c r="M199" s="68">
        <v>0.782322441787794</v>
      </c>
      <c r="N199" s="68">
        <v>0.707294819027969</v>
      </c>
      <c r="O199" s="68">
        <v>0.840892757008153</v>
      </c>
      <c r="P199" s="68">
        <v>0.780086099329408</v>
      </c>
      <c r="Q199" s="68">
        <v>0.707023181756928</v>
      </c>
      <c r="R199" s="68">
        <v>0.886887919403238</v>
      </c>
      <c r="S199" s="68">
        <v>0.349471446074905</v>
      </c>
      <c r="T199" s="68">
        <v>0.880382824171378</v>
      </c>
      <c r="U199" s="68">
        <v>0.817129691606669</v>
      </c>
      <c r="V199" s="68">
        <v>0.56524429339666</v>
      </c>
      <c r="W199" s="68">
        <v>0.440242475377634</v>
      </c>
    </row>
    <row r="200">
      <c r="A200" s="68" t="s">
        <v>343</v>
      </c>
      <c r="B200" s="68" t="s">
        <v>205</v>
      </c>
      <c r="C200" s="68"/>
      <c r="D200" s="68"/>
      <c r="E200" s="7">
        <f t="shared" si="3"/>
        <v>0.7152006539</v>
      </c>
      <c r="F200" s="7">
        <f>(G200*'Concatenate_generate Coverage'!C199*'Dataset lengths'!$B$2+H200*'Concatenate_generate Coverage'!D199*'Dataset lengths'!$C$2+I200*'Concatenate_generate Coverage'!E199*'Dataset lengths'!$D$2+L200*'Concatenate_generate Coverage'!H199*'Dataset lengths'!$G$2+M200*'Concatenate_generate Coverage'!I199*'Dataset lengths'!$H$2+R200*'Concatenate_generate Coverage'!N199*'Dataset lengths'!$M$2+S200*'Concatenate_generate Coverage'!O199*'Dataset lengths'!$N$2+T200*'Concatenate_generate Coverage'!P199*'Dataset lengths'!$O$2+U200*'Concatenate_generate Coverage'!Q199*'Dataset lengths'!$P$2+V200*'Concatenate_generate Coverage'!R199*'Dataset lengths'!$Q$2+W200*'Concatenate_generate Coverage'!S199*'Dataset lengths'!$R$2)/('Concatenate_generate Coverage'!C199*'Dataset lengths'!$B$2+'Concatenate_generate Coverage'!D199*'Dataset lengths'!$C$2+'Concatenate_generate Coverage'!E199*'Dataset lengths'!$D$2+'Concatenate_generate Coverage'!H199*'Dataset lengths'!$G$2+'Concatenate_generate Coverage'!I199*'Dataset lengths'!$H$2+'Concatenate_generate Coverage'!N199*'Dataset lengths'!$M$2+'Concatenate_generate Coverage'!O199*'Dataset lengths'!$N$2+'Concatenate_generate Coverage'!P199*'Dataset lengths'!$O$2+'Concatenate_generate Coverage'!Q199*'Dataset lengths'!$P$2+'Concatenate_generate Coverage'!R199*'Dataset lengths'!$Q$2+'Concatenate_generate Coverage'!S199*'Dataset lengths'!$R$2)</f>
        <v>0.6618826927</v>
      </c>
      <c r="G200" s="68">
        <v>0.558642577603387</v>
      </c>
      <c r="H200" s="68">
        <v>0.742286493997316</v>
      </c>
      <c r="I200" s="68">
        <v>0.774346091302956</v>
      </c>
      <c r="J200" s="68">
        <v>0.841603353821446</v>
      </c>
      <c r="K200" s="68">
        <v>0.84700987920889</v>
      </c>
      <c r="L200" s="68">
        <v>0.843439454959347</v>
      </c>
      <c r="M200" s="68">
        <v>0.802722856278331</v>
      </c>
      <c r="N200" s="68">
        <v>0.758543942377274</v>
      </c>
      <c r="O200" s="68">
        <v>0.841673875880746</v>
      </c>
      <c r="P200" s="68">
        <v>0.776398556969438</v>
      </c>
      <c r="Q200" s="68">
        <v>0.755631011439254</v>
      </c>
      <c r="R200" s="68">
        <v>0.890756306828925</v>
      </c>
      <c r="S200" s="68">
        <v>0.495456600591038</v>
      </c>
      <c r="T200" s="68">
        <v>0.886391503709453</v>
      </c>
      <c r="U200" s="68">
        <v>0.765405108295156</v>
      </c>
      <c r="V200" s="68">
        <v>0.543820586385272</v>
      </c>
      <c r="W200" s="68">
        <v>0.563939612986965</v>
      </c>
    </row>
    <row r="201">
      <c r="A201" s="68" t="s">
        <v>344</v>
      </c>
      <c r="B201" s="68" t="s">
        <v>205</v>
      </c>
      <c r="C201" s="68"/>
      <c r="D201" s="68"/>
      <c r="E201" s="7">
        <f t="shared" si="3"/>
        <v>0.6709977045</v>
      </c>
      <c r="F201" s="7">
        <f>(G201*'Concatenate_generate Coverage'!C200*'Dataset lengths'!$B$2+H201*'Concatenate_generate Coverage'!D200*'Dataset lengths'!$C$2+I201*'Concatenate_generate Coverage'!E200*'Dataset lengths'!$D$2+L201*'Concatenate_generate Coverage'!H200*'Dataset lengths'!$G$2+M201*'Concatenate_generate Coverage'!I200*'Dataset lengths'!$H$2+R201*'Concatenate_generate Coverage'!N200*'Dataset lengths'!$M$2+S201*'Concatenate_generate Coverage'!O200*'Dataset lengths'!$N$2+T201*'Concatenate_generate Coverage'!P200*'Dataset lengths'!$O$2+U201*'Concatenate_generate Coverage'!Q200*'Dataset lengths'!$P$2+V201*'Concatenate_generate Coverage'!R200*'Dataset lengths'!$Q$2+W201*'Concatenate_generate Coverage'!S200*'Dataset lengths'!$R$2)/('Concatenate_generate Coverage'!C200*'Dataset lengths'!$B$2+'Concatenate_generate Coverage'!D200*'Dataset lengths'!$C$2+'Concatenate_generate Coverage'!E200*'Dataset lengths'!$D$2+'Concatenate_generate Coverage'!H200*'Dataset lengths'!$G$2+'Concatenate_generate Coverage'!I200*'Dataset lengths'!$H$2+'Concatenate_generate Coverage'!N200*'Dataset lengths'!$M$2+'Concatenate_generate Coverage'!O200*'Dataset lengths'!$N$2+'Concatenate_generate Coverage'!P200*'Dataset lengths'!$O$2+'Concatenate_generate Coverage'!Q200*'Dataset lengths'!$P$2+'Concatenate_generate Coverage'!R200*'Dataset lengths'!$Q$2+'Concatenate_generate Coverage'!S200*'Dataset lengths'!$R$2)</f>
        <v>0.6111272843</v>
      </c>
      <c r="G201" s="68">
        <v>0.489264251535973</v>
      </c>
      <c r="H201" s="68">
        <v>0.737531265525523</v>
      </c>
      <c r="I201" s="68">
        <v>0.754034317723615</v>
      </c>
      <c r="J201" s="68">
        <v>0.82972168230344</v>
      </c>
      <c r="K201" s="68">
        <v>0.830728369322435</v>
      </c>
      <c r="L201" s="68">
        <v>0.830166333427745</v>
      </c>
      <c r="M201" s="68">
        <v>0.772345738130788</v>
      </c>
      <c r="N201" s="68">
        <v>0.720080103751038</v>
      </c>
      <c r="O201" s="68">
        <v>0.828119419190772</v>
      </c>
      <c r="P201" s="68">
        <v>0.72341757012285</v>
      </c>
      <c r="Q201" s="68">
        <v>0.745060537351777</v>
      </c>
      <c r="R201" s="68">
        <v>0.846455621451144</v>
      </c>
      <c r="S201" s="68">
        <v>0.482448858761442</v>
      </c>
      <c r="T201" s="68">
        <v>0.860798979750983</v>
      </c>
      <c r="U201" s="68">
        <v>0.608425867299394</v>
      </c>
      <c r="V201" s="68">
        <v>0.413210155292603</v>
      </c>
      <c r="W201" s="68">
        <v>0.586293360474597</v>
      </c>
    </row>
    <row r="202">
      <c r="A202" s="68" t="s">
        <v>345</v>
      </c>
      <c r="B202" s="68" t="s">
        <v>205</v>
      </c>
      <c r="C202" s="68"/>
      <c r="D202" s="68"/>
      <c r="E202" s="7">
        <f t="shared" si="3"/>
        <v>0.6667795327</v>
      </c>
      <c r="F202" s="7">
        <f>(G202*'Concatenate_generate Coverage'!C201*'Dataset lengths'!$B$2+H202*'Concatenate_generate Coverage'!D201*'Dataset lengths'!$C$2+I202*'Concatenate_generate Coverage'!E201*'Dataset lengths'!$D$2+L202*'Concatenate_generate Coverage'!H201*'Dataset lengths'!$G$2+M202*'Concatenate_generate Coverage'!I201*'Dataset lengths'!$H$2+R202*'Concatenate_generate Coverage'!N201*'Dataset lengths'!$M$2+S202*'Concatenate_generate Coverage'!O201*'Dataset lengths'!$N$2+T202*'Concatenate_generate Coverage'!P201*'Dataset lengths'!$O$2+U202*'Concatenate_generate Coverage'!Q201*'Dataset lengths'!$P$2+V202*'Concatenate_generate Coverage'!R201*'Dataset lengths'!$Q$2+W202*'Concatenate_generate Coverage'!S201*'Dataset lengths'!$R$2)/('Concatenate_generate Coverage'!C201*'Dataset lengths'!$B$2+'Concatenate_generate Coverage'!D201*'Dataset lengths'!$C$2+'Concatenate_generate Coverage'!E201*'Dataset lengths'!$D$2+'Concatenate_generate Coverage'!H201*'Dataset lengths'!$G$2+'Concatenate_generate Coverage'!I201*'Dataset lengths'!$H$2+'Concatenate_generate Coverage'!N201*'Dataset lengths'!$M$2+'Concatenate_generate Coverage'!O201*'Dataset lengths'!$N$2+'Concatenate_generate Coverage'!P201*'Dataset lengths'!$O$2+'Concatenate_generate Coverage'!Q201*'Dataset lengths'!$P$2+'Concatenate_generate Coverage'!R201*'Dataset lengths'!$Q$2+'Concatenate_generate Coverage'!S201*'Dataset lengths'!$R$2)</f>
        <v>0.6024453159</v>
      </c>
      <c r="G202" s="68">
        <v>0.47110333879915</v>
      </c>
      <c r="H202" s="68">
        <v>0.752223383300923</v>
      </c>
      <c r="I202" s="68">
        <v>0.751433821896166</v>
      </c>
      <c r="J202" s="68">
        <v>0.828262053663386</v>
      </c>
      <c r="K202" s="68">
        <v>0.829645058022278</v>
      </c>
      <c r="L202" s="68">
        <v>0.828808178180593</v>
      </c>
      <c r="M202" s="68">
        <v>0.782234868212166</v>
      </c>
      <c r="N202" s="68">
        <v>0.732004887332154</v>
      </c>
      <c r="O202" s="68">
        <v>0.822261386286766</v>
      </c>
      <c r="P202" s="68">
        <v>0.741230359932574</v>
      </c>
      <c r="Q202" s="68">
        <v>0.753106338496768</v>
      </c>
      <c r="R202" s="68">
        <v>0.829605188088406</v>
      </c>
      <c r="S202" s="68">
        <v>0.50120631207694</v>
      </c>
      <c r="T202" s="68">
        <v>0.826749795701888</v>
      </c>
      <c r="U202" s="68">
        <v>0.620046664311628</v>
      </c>
      <c r="V202" s="68">
        <v>0.395739968390372</v>
      </c>
      <c r="W202" s="68">
        <v>0.575423340626314</v>
      </c>
    </row>
    <row r="203">
      <c r="A203" s="68" t="s">
        <v>346</v>
      </c>
      <c r="B203" s="68" t="s">
        <v>205</v>
      </c>
      <c r="C203" s="68"/>
      <c r="D203" s="68"/>
      <c r="E203" s="7">
        <f t="shared" si="3"/>
        <v>0.6380129293</v>
      </c>
      <c r="F203" s="7">
        <f>(G203*'Concatenate_generate Coverage'!C202*'Dataset lengths'!$B$2+H203*'Concatenate_generate Coverage'!D202*'Dataset lengths'!$C$2+I203*'Concatenate_generate Coverage'!E202*'Dataset lengths'!$D$2+L203*'Concatenate_generate Coverage'!H202*'Dataset lengths'!$G$2+M203*'Concatenate_generate Coverage'!I202*'Dataset lengths'!$H$2+R203*'Concatenate_generate Coverage'!N202*'Dataset lengths'!$M$2+S203*'Concatenate_generate Coverage'!O202*'Dataset lengths'!$N$2+T203*'Concatenate_generate Coverage'!P202*'Dataset lengths'!$O$2+U203*'Concatenate_generate Coverage'!Q202*'Dataset lengths'!$P$2+V203*'Concatenate_generate Coverage'!R202*'Dataset lengths'!$Q$2+W203*'Concatenate_generate Coverage'!S202*'Dataset lengths'!$R$2)/('Concatenate_generate Coverage'!C202*'Dataset lengths'!$B$2+'Concatenate_generate Coverage'!D202*'Dataset lengths'!$C$2+'Concatenate_generate Coverage'!E202*'Dataset lengths'!$D$2+'Concatenate_generate Coverage'!H202*'Dataset lengths'!$G$2+'Concatenate_generate Coverage'!I202*'Dataset lengths'!$H$2+'Concatenate_generate Coverage'!N202*'Dataset lengths'!$M$2+'Concatenate_generate Coverage'!O202*'Dataset lengths'!$N$2+'Concatenate_generate Coverage'!P202*'Dataset lengths'!$O$2+'Concatenate_generate Coverage'!Q202*'Dataset lengths'!$P$2+'Concatenate_generate Coverage'!R202*'Dataset lengths'!$Q$2+'Concatenate_generate Coverage'!S202*'Dataset lengths'!$R$2)</f>
        <v>0.5689691644</v>
      </c>
      <c r="G203" s="68">
        <v>0.458672879247707</v>
      </c>
      <c r="H203" s="68">
        <v>0.709635228145434</v>
      </c>
      <c r="I203" s="68">
        <v>0.72656341073451</v>
      </c>
      <c r="J203" s="68">
        <v>0.806450599605837</v>
      </c>
      <c r="K203" s="68">
        <v>0.805386622622264</v>
      </c>
      <c r="L203" s="68">
        <v>0.806322562788702</v>
      </c>
      <c r="M203" s="68">
        <v>0.787475914820808</v>
      </c>
      <c r="N203" s="68">
        <v>0.730012049175519</v>
      </c>
      <c r="O203" s="68">
        <v>0.825237384636065</v>
      </c>
      <c r="P203" s="68">
        <v>0.771702427376073</v>
      </c>
      <c r="Q203" s="68">
        <v>0.713115849110406</v>
      </c>
      <c r="R203" s="68">
        <v>0.826611012510332</v>
      </c>
      <c r="S203" s="68">
        <v>0.402015241804937</v>
      </c>
      <c r="T203" s="68">
        <v>0.865917484542677</v>
      </c>
      <c r="U203" s="68">
        <v>0.550573556749792</v>
      </c>
      <c r="V203" s="68">
        <v>0.347329271098617</v>
      </c>
      <c r="W203" s="68">
        <v>0.537025659444692</v>
      </c>
    </row>
    <row r="204">
      <c r="A204" s="68" t="s">
        <v>347</v>
      </c>
      <c r="B204" s="68" t="s">
        <v>205</v>
      </c>
      <c r="C204" s="68"/>
      <c r="D204" s="68"/>
      <c r="E204" s="7">
        <f t="shared" si="3"/>
        <v>0.6696765208</v>
      </c>
      <c r="F204" s="7">
        <f>(G204*'Concatenate_generate Coverage'!C203*'Dataset lengths'!$B$2+H204*'Concatenate_generate Coverage'!D203*'Dataset lengths'!$C$2+I204*'Concatenate_generate Coverage'!E203*'Dataset lengths'!$D$2+L204*'Concatenate_generate Coverage'!H203*'Dataset lengths'!$G$2+M204*'Concatenate_generate Coverage'!I203*'Dataset lengths'!$H$2+R204*'Concatenate_generate Coverage'!N203*'Dataset lengths'!$M$2+S204*'Concatenate_generate Coverage'!O203*'Dataset lengths'!$N$2+T204*'Concatenate_generate Coverage'!P203*'Dataset lengths'!$O$2+U204*'Concatenate_generate Coverage'!Q203*'Dataset lengths'!$P$2+V204*'Concatenate_generate Coverage'!R203*'Dataset lengths'!$Q$2+W204*'Concatenate_generate Coverage'!S203*'Dataset lengths'!$R$2)/('Concatenate_generate Coverage'!C203*'Dataset lengths'!$B$2+'Concatenate_generate Coverage'!D203*'Dataset lengths'!$C$2+'Concatenate_generate Coverage'!E203*'Dataset lengths'!$D$2+'Concatenate_generate Coverage'!H203*'Dataset lengths'!$G$2+'Concatenate_generate Coverage'!I203*'Dataset lengths'!$H$2+'Concatenate_generate Coverage'!N203*'Dataset lengths'!$M$2+'Concatenate_generate Coverage'!O203*'Dataset lengths'!$N$2+'Concatenate_generate Coverage'!P203*'Dataset lengths'!$O$2+'Concatenate_generate Coverage'!Q203*'Dataset lengths'!$P$2+'Concatenate_generate Coverage'!R203*'Dataset lengths'!$Q$2+'Concatenate_generate Coverage'!S203*'Dataset lengths'!$R$2)</f>
        <v>0.620140223</v>
      </c>
      <c r="G204" s="68">
        <v>0.55316801592505</v>
      </c>
      <c r="H204" s="68">
        <v>0.654371117259567</v>
      </c>
      <c r="I204" s="68">
        <v>0.710500120856313</v>
      </c>
      <c r="J204" s="68">
        <v>0.796536641544679</v>
      </c>
      <c r="K204" s="68">
        <v>0.803289550704504</v>
      </c>
      <c r="L204" s="68">
        <v>0.79901686287805</v>
      </c>
      <c r="M204" s="68">
        <v>0.771168814749929</v>
      </c>
      <c r="N204" s="68">
        <v>0.693697026254961</v>
      </c>
      <c r="O204" s="68">
        <v>0.834143143976844</v>
      </c>
      <c r="P204" s="68">
        <v>0.781193534813252</v>
      </c>
      <c r="Q204" s="68">
        <v>0.688196892138276</v>
      </c>
      <c r="R204" s="68">
        <v>0.870824276703352</v>
      </c>
      <c r="S204" s="68">
        <v>0.33455115593363</v>
      </c>
      <c r="T204" s="68">
        <v>0.876377037812661</v>
      </c>
      <c r="U204" s="68">
        <v>0.81783273888354</v>
      </c>
      <c r="V204" s="68">
        <v>0.565900968983916</v>
      </c>
      <c r="W204" s="68">
        <v>0.412730619091311</v>
      </c>
    </row>
    <row r="205">
      <c r="A205" s="68" t="s">
        <v>348</v>
      </c>
      <c r="B205" s="68" t="s">
        <v>205</v>
      </c>
      <c r="C205" s="68"/>
      <c r="D205" s="68"/>
      <c r="E205" s="7">
        <f t="shared" si="3"/>
        <v>0.6669274934</v>
      </c>
      <c r="F205" s="7">
        <f>(G205*'Concatenate_generate Coverage'!C204*'Dataset lengths'!$B$2+H205*'Concatenate_generate Coverage'!D204*'Dataset lengths'!$C$2+I205*'Concatenate_generate Coverage'!E204*'Dataset lengths'!$D$2+L205*'Concatenate_generate Coverage'!H204*'Dataset lengths'!$G$2+M205*'Concatenate_generate Coverage'!I204*'Dataset lengths'!$H$2+R205*'Concatenate_generate Coverage'!N204*'Dataset lengths'!$M$2+S205*'Concatenate_generate Coverage'!O204*'Dataset lengths'!$N$2+T205*'Concatenate_generate Coverage'!P204*'Dataset lengths'!$O$2+U205*'Concatenate_generate Coverage'!Q204*'Dataset lengths'!$P$2+V205*'Concatenate_generate Coverage'!R204*'Dataset lengths'!$Q$2+W205*'Concatenate_generate Coverage'!S204*'Dataset lengths'!$R$2)/('Concatenate_generate Coverage'!C204*'Dataset lengths'!$B$2+'Concatenate_generate Coverage'!D204*'Dataset lengths'!$C$2+'Concatenate_generate Coverage'!E204*'Dataset lengths'!$D$2+'Concatenate_generate Coverage'!H204*'Dataset lengths'!$G$2+'Concatenate_generate Coverage'!I204*'Dataset lengths'!$H$2+'Concatenate_generate Coverage'!N204*'Dataset lengths'!$M$2+'Concatenate_generate Coverage'!O204*'Dataset lengths'!$N$2+'Concatenate_generate Coverage'!P204*'Dataset lengths'!$O$2+'Concatenate_generate Coverage'!Q204*'Dataset lengths'!$P$2+'Concatenate_generate Coverage'!R204*'Dataset lengths'!$Q$2+'Concatenate_generate Coverage'!S204*'Dataset lengths'!$R$2)</f>
        <v>0.6164507482</v>
      </c>
      <c r="G205" s="68">
        <v>0.550922242970922</v>
      </c>
      <c r="H205" s="68">
        <v>0.65219961199768</v>
      </c>
      <c r="I205" s="68">
        <v>0.713135152412036</v>
      </c>
      <c r="J205" s="68">
        <v>0.796653182867467</v>
      </c>
      <c r="K205" s="68">
        <v>0.803919276076749</v>
      </c>
      <c r="L205" s="68">
        <v>0.799425166526506</v>
      </c>
      <c r="M205" s="68">
        <v>0.766957917118135</v>
      </c>
      <c r="N205" s="68">
        <v>0.683852443255785</v>
      </c>
      <c r="O205" s="68">
        <v>0.832517068233807</v>
      </c>
      <c r="P205" s="68">
        <v>0.776609656622939</v>
      </c>
      <c r="Q205" s="68">
        <v>0.681346672891776</v>
      </c>
      <c r="R205" s="68">
        <v>0.872987951026194</v>
      </c>
      <c r="S205" s="68">
        <v>0.327397702364076</v>
      </c>
      <c r="T205" s="68">
        <v>0.873261426200325</v>
      </c>
      <c r="U205" s="68">
        <v>0.817367688155649</v>
      </c>
      <c r="V205" s="68">
        <v>0.561189426156082</v>
      </c>
      <c r="W205" s="68">
        <v>0.401358142138783</v>
      </c>
    </row>
    <row r="206">
      <c r="A206" s="68" t="s">
        <v>349</v>
      </c>
      <c r="B206" s="68" t="s">
        <v>205</v>
      </c>
      <c r="C206" s="68"/>
      <c r="D206" s="68"/>
      <c r="E206" s="7">
        <f t="shared" si="3"/>
        <v>0.6720696435</v>
      </c>
      <c r="F206" s="7">
        <f>(G206*'Concatenate_generate Coverage'!C205*'Dataset lengths'!$B$2+H206*'Concatenate_generate Coverage'!D205*'Dataset lengths'!$C$2+I206*'Concatenate_generate Coverage'!E205*'Dataset lengths'!$D$2+L206*'Concatenate_generate Coverage'!H205*'Dataset lengths'!$G$2+M206*'Concatenate_generate Coverage'!I205*'Dataset lengths'!$H$2+R206*'Concatenate_generate Coverage'!N205*'Dataset lengths'!$M$2+S206*'Concatenate_generate Coverage'!O205*'Dataset lengths'!$N$2+T206*'Concatenate_generate Coverage'!P205*'Dataset lengths'!$O$2+U206*'Concatenate_generate Coverage'!Q205*'Dataset lengths'!$P$2+V206*'Concatenate_generate Coverage'!R205*'Dataset lengths'!$Q$2+W206*'Concatenate_generate Coverage'!S205*'Dataset lengths'!$R$2)/('Concatenate_generate Coverage'!C205*'Dataset lengths'!$B$2+'Concatenate_generate Coverage'!D205*'Dataset lengths'!$C$2+'Concatenate_generate Coverage'!E205*'Dataset lengths'!$D$2+'Concatenate_generate Coverage'!H205*'Dataset lengths'!$G$2+'Concatenate_generate Coverage'!I205*'Dataset lengths'!$H$2+'Concatenate_generate Coverage'!N205*'Dataset lengths'!$M$2+'Concatenate_generate Coverage'!O205*'Dataset lengths'!$N$2+'Concatenate_generate Coverage'!P205*'Dataset lengths'!$O$2+'Concatenate_generate Coverage'!Q205*'Dataset lengths'!$P$2+'Concatenate_generate Coverage'!R205*'Dataset lengths'!$Q$2+'Concatenate_generate Coverage'!S205*'Dataset lengths'!$R$2)</f>
        <v>0.6232814406</v>
      </c>
      <c r="G206" s="68">
        <v>0.548788208906994</v>
      </c>
      <c r="H206" s="68">
        <v>0.67178910236488</v>
      </c>
      <c r="I206" s="68">
        <v>0.728458058068555</v>
      </c>
      <c r="J206" s="68">
        <v>0.806240497076767</v>
      </c>
      <c r="K206" s="68">
        <v>0.814706666166712</v>
      </c>
      <c r="L206" s="68">
        <v>0.809206445014728</v>
      </c>
      <c r="M206" s="68">
        <v>0.776148231891199</v>
      </c>
      <c r="N206" s="68">
        <v>0.696092181503237</v>
      </c>
      <c r="O206" s="68">
        <v>0.833700581677129</v>
      </c>
      <c r="P206" s="68">
        <v>0.784063484864424</v>
      </c>
      <c r="Q206" s="68">
        <v>0.69491660244479</v>
      </c>
      <c r="R206" s="68">
        <v>0.872135594474771</v>
      </c>
      <c r="S206" s="68">
        <v>0.340711130148851</v>
      </c>
      <c r="T206" s="68">
        <v>0.851007057540786</v>
      </c>
      <c r="U206" s="68">
        <v>0.815616908944766</v>
      </c>
      <c r="V206" s="68">
        <v>0.558317961702669</v>
      </c>
      <c r="W206" s="68">
        <v>0.420587379081817</v>
      </c>
    </row>
    <row r="207">
      <c r="A207" s="68" t="s">
        <v>350</v>
      </c>
      <c r="B207" s="68" t="s">
        <v>205</v>
      </c>
      <c r="C207" s="68"/>
      <c r="D207" s="68"/>
      <c r="E207" s="7">
        <f t="shared" si="3"/>
        <v>0.6820291727</v>
      </c>
      <c r="F207" s="7">
        <f>(G207*'Concatenate_generate Coverage'!C206*'Dataset lengths'!$B$2+H207*'Concatenate_generate Coverage'!D206*'Dataset lengths'!$C$2+I207*'Concatenate_generate Coverage'!E206*'Dataset lengths'!$D$2+L207*'Concatenate_generate Coverage'!H206*'Dataset lengths'!$G$2+M207*'Concatenate_generate Coverage'!I206*'Dataset lengths'!$H$2+R207*'Concatenate_generate Coverage'!N206*'Dataset lengths'!$M$2+S207*'Concatenate_generate Coverage'!O206*'Dataset lengths'!$N$2+T207*'Concatenate_generate Coverage'!P206*'Dataset lengths'!$O$2+U207*'Concatenate_generate Coverage'!Q206*'Dataset lengths'!$P$2+V207*'Concatenate_generate Coverage'!R206*'Dataset lengths'!$Q$2+W207*'Concatenate_generate Coverage'!S206*'Dataset lengths'!$R$2)/('Concatenate_generate Coverage'!C206*'Dataset lengths'!$B$2+'Concatenate_generate Coverage'!D206*'Dataset lengths'!$C$2+'Concatenate_generate Coverage'!E206*'Dataset lengths'!$D$2+'Concatenate_generate Coverage'!H206*'Dataset lengths'!$G$2+'Concatenate_generate Coverage'!I206*'Dataset lengths'!$H$2+'Concatenate_generate Coverage'!N206*'Dataset lengths'!$M$2+'Concatenate_generate Coverage'!O206*'Dataset lengths'!$N$2+'Concatenate_generate Coverage'!P206*'Dataset lengths'!$O$2+'Concatenate_generate Coverage'!Q206*'Dataset lengths'!$P$2+'Concatenate_generate Coverage'!R206*'Dataset lengths'!$Q$2+'Concatenate_generate Coverage'!S206*'Dataset lengths'!$R$2)</f>
        <v>0.6243416455</v>
      </c>
      <c r="G207" s="68">
        <v>0.536887063224769</v>
      </c>
      <c r="H207" s="68">
        <v>0.687545016581259</v>
      </c>
      <c r="I207" s="68">
        <v>0.745568783332542</v>
      </c>
      <c r="J207" s="68">
        <v>0.81380718226794</v>
      </c>
      <c r="K207" s="68">
        <v>0.815620026040635</v>
      </c>
      <c r="L207" s="68">
        <v>0.814788148296826</v>
      </c>
      <c r="M207" s="68">
        <v>0.807313921441703</v>
      </c>
      <c r="N207" s="68">
        <v>0.745425330632334</v>
      </c>
      <c r="O207" s="68">
        <v>0.846755093597408</v>
      </c>
      <c r="P207" s="68">
        <v>0.801103918005386</v>
      </c>
      <c r="Q207" s="68">
        <v>0.724843652476034</v>
      </c>
      <c r="R207" s="68">
        <v>0.884680534488016</v>
      </c>
      <c r="S207" s="68">
        <v>0.383062712583832</v>
      </c>
      <c r="T207" s="68">
        <v>0.885501328963072</v>
      </c>
      <c r="U207" s="68">
        <v>0.766523965634611</v>
      </c>
      <c r="V207" s="68">
        <v>0.526186127013257</v>
      </c>
      <c r="W207" s="68">
        <v>0.464263298036567</v>
      </c>
    </row>
    <row r="208">
      <c r="A208" s="68" t="s">
        <v>351</v>
      </c>
      <c r="B208" s="68" t="s">
        <v>205</v>
      </c>
      <c r="C208" s="68"/>
      <c r="D208" s="68"/>
      <c r="E208" s="7">
        <f t="shared" si="3"/>
        <v>0.6922581066</v>
      </c>
      <c r="F208" s="7">
        <f>(G208*'Concatenate_generate Coverage'!C207*'Dataset lengths'!$B$2+H208*'Concatenate_generate Coverage'!D207*'Dataset lengths'!$C$2+I208*'Concatenate_generate Coverage'!E207*'Dataset lengths'!$D$2+L208*'Concatenate_generate Coverage'!H207*'Dataset lengths'!$G$2+M208*'Concatenate_generate Coverage'!I207*'Dataset lengths'!$H$2+R208*'Concatenate_generate Coverage'!N207*'Dataset lengths'!$M$2+S208*'Concatenate_generate Coverage'!O207*'Dataset lengths'!$N$2+T208*'Concatenate_generate Coverage'!P207*'Dataset lengths'!$O$2+U208*'Concatenate_generate Coverage'!Q207*'Dataset lengths'!$P$2+V208*'Concatenate_generate Coverage'!R207*'Dataset lengths'!$Q$2+W208*'Concatenate_generate Coverage'!S207*'Dataset lengths'!$R$2)/('Concatenate_generate Coverage'!C207*'Dataset lengths'!$B$2+'Concatenate_generate Coverage'!D207*'Dataset lengths'!$C$2+'Concatenate_generate Coverage'!E207*'Dataset lengths'!$D$2+'Concatenate_generate Coverage'!H207*'Dataset lengths'!$G$2+'Concatenate_generate Coverage'!I207*'Dataset lengths'!$H$2+'Concatenate_generate Coverage'!N207*'Dataset lengths'!$M$2+'Concatenate_generate Coverage'!O207*'Dataset lengths'!$N$2+'Concatenate_generate Coverage'!P207*'Dataset lengths'!$O$2+'Concatenate_generate Coverage'!Q207*'Dataset lengths'!$P$2+'Concatenate_generate Coverage'!R207*'Dataset lengths'!$Q$2+'Concatenate_generate Coverage'!S207*'Dataset lengths'!$R$2)</f>
        <v>0.6443198795</v>
      </c>
      <c r="G208" s="68">
        <v>0.552998400538537</v>
      </c>
      <c r="H208" s="68">
        <v>0.70620980868206</v>
      </c>
      <c r="I208" s="68">
        <v>0.742482980663888</v>
      </c>
      <c r="J208" s="68">
        <v>0.818509059198484</v>
      </c>
      <c r="K208" s="68">
        <v>0.823182846502174</v>
      </c>
      <c r="L208" s="68">
        <v>0.820299506444115</v>
      </c>
      <c r="M208" s="68">
        <v>0.769159260363418</v>
      </c>
      <c r="N208" s="68">
        <v>0.707583902418142</v>
      </c>
      <c r="O208" s="68">
        <v>0.82339827647323</v>
      </c>
      <c r="P208" s="68">
        <v>0.772875203228857</v>
      </c>
      <c r="Q208" s="68">
        <v>0.68321130062054</v>
      </c>
      <c r="R208" s="68">
        <v>0.864945202028155</v>
      </c>
      <c r="S208" s="68">
        <v>0.419175888222986</v>
      </c>
      <c r="T208" s="68">
        <v>0.885056241589881</v>
      </c>
      <c r="U208" s="68">
        <v>0.787043645104659</v>
      </c>
      <c r="V208" s="68">
        <v>0.55388376349616</v>
      </c>
      <c r="W208" s="68">
        <v>0.513584474992572</v>
      </c>
    </row>
    <row r="209">
      <c r="A209" s="68" t="s">
        <v>352</v>
      </c>
      <c r="B209" s="68" t="s">
        <v>205</v>
      </c>
      <c r="C209" s="68"/>
      <c r="D209" s="68"/>
      <c r="E209" s="7">
        <f t="shared" si="3"/>
        <v>0.6987451741</v>
      </c>
      <c r="F209" s="7">
        <f>(G209*'Concatenate_generate Coverage'!C208*'Dataset lengths'!$B$2+H209*'Concatenate_generate Coverage'!D208*'Dataset lengths'!$C$2+I209*'Concatenate_generate Coverage'!E208*'Dataset lengths'!$D$2+L209*'Concatenate_generate Coverage'!H208*'Dataset lengths'!$G$2+M209*'Concatenate_generate Coverage'!I208*'Dataset lengths'!$H$2+R209*'Concatenate_generate Coverage'!N208*'Dataset lengths'!$M$2+S209*'Concatenate_generate Coverage'!O208*'Dataset lengths'!$N$2+T209*'Concatenate_generate Coverage'!P208*'Dataset lengths'!$O$2+U209*'Concatenate_generate Coverage'!Q208*'Dataset lengths'!$P$2+V209*'Concatenate_generate Coverage'!R208*'Dataset lengths'!$Q$2+W209*'Concatenate_generate Coverage'!S208*'Dataset lengths'!$R$2)/('Concatenate_generate Coverage'!C208*'Dataset lengths'!$B$2+'Concatenate_generate Coverage'!D208*'Dataset lengths'!$C$2+'Concatenate_generate Coverage'!E208*'Dataset lengths'!$D$2+'Concatenate_generate Coverage'!H208*'Dataset lengths'!$G$2+'Concatenate_generate Coverage'!I208*'Dataset lengths'!$H$2+'Concatenate_generate Coverage'!N208*'Dataset lengths'!$M$2+'Concatenate_generate Coverage'!O208*'Dataset lengths'!$N$2+'Concatenate_generate Coverage'!P208*'Dataset lengths'!$O$2+'Concatenate_generate Coverage'!Q208*'Dataset lengths'!$P$2+'Concatenate_generate Coverage'!R208*'Dataset lengths'!$Q$2+'Concatenate_generate Coverage'!S208*'Dataset lengths'!$R$2)</f>
        <v>0.6432436399</v>
      </c>
      <c r="G209" s="68">
        <v>0.532259982682689</v>
      </c>
      <c r="H209" s="68">
        <v>0.741528561243138</v>
      </c>
      <c r="I209" s="68">
        <v>0.761027475408188</v>
      </c>
      <c r="J209" s="68">
        <v>0.826209831205074</v>
      </c>
      <c r="K209" s="68">
        <v>0.830520203433324</v>
      </c>
      <c r="L209" s="68">
        <v>0.827739130634328</v>
      </c>
      <c r="M209" s="68">
        <v>0.795486987286555</v>
      </c>
      <c r="N209" s="68">
        <v>0.742974308425386</v>
      </c>
      <c r="O209" s="68">
        <v>0.832710016789112</v>
      </c>
      <c r="P209" s="68">
        <v>0.791463700495496</v>
      </c>
      <c r="Q209" s="68">
        <v>0.729584727244141</v>
      </c>
      <c r="R209" s="68">
        <v>0.860530432197711</v>
      </c>
      <c r="S209" s="68">
        <v>0.468389315915013</v>
      </c>
      <c r="T209" s="68">
        <v>0.859463717631411</v>
      </c>
      <c r="U209" s="68">
        <v>0.78070527724276</v>
      </c>
      <c r="V209" s="68">
        <v>0.52994129830554</v>
      </c>
      <c r="W209" s="68">
        <v>0.529124736880802</v>
      </c>
    </row>
    <row r="210">
      <c r="A210" s="68" t="s">
        <v>353</v>
      </c>
      <c r="B210" s="68" t="s">
        <v>205</v>
      </c>
      <c r="C210" s="68"/>
      <c r="D210" s="68"/>
      <c r="E210" s="7">
        <f t="shared" si="3"/>
        <v>0.658697601</v>
      </c>
      <c r="F210" s="7">
        <f>(G210*'Concatenate_generate Coverage'!C209*'Dataset lengths'!$B$2+H210*'Concatenate_generate Coverage'!D209*'Dataset lengths'!$C$2+I210*'Concatenate_generate Coverage'!E209*'Dataset lengths'!$D$2+L210*'Concatenate_generate Coverage'!H209*'Dataset lengths'!$G$2+M210*'Concatenate_generate Coverage'!I209*'Dataset lengths'!$H$2+R210*'Concatenate_generate Coverage'!N209*'Dataset lengths'!$M$2+S210*'Concatenate_generate Coverage'!O209*'Dataset lengths'!$N$2+T210*'Concatenate_generate Coverage'!P209*'Dataset lengths'!$O$2+U210*'Concatenate_generate Coverage'!Q209*'Dataset lengths'!$P$2+V210*'Concatenate_generate Coverage'!R209*'Dataset lengths'!$Q$2+W210*'Concatenate_generate Coverage'!S209*'Dataset lengths'!$R$2)/('Concatenate_generate Coverage'!C209*'Dataset lengths'!$B$2+'Concatenate_generate Coverage'!D209*'Dataset lengths'!$C$2+'Concatenate_generate Coverage'!E209*'Dataset lengths'!$D$2+'Concatenate_generate Coverage'!H209*'Dataset lengths'!$G$2+'Concatenate_generate Coverage'!I209*'Dataset lengths'!$H$2+'Concatenate_generate Coverage'!N209*'Dataset lengths'!$M$2+'Concatenate_generate Coverage'!O209*'Dataset lengths'!$N$2+'Concatenate_generate Coverage'!P209*'Dataset lengths'!$O$2+'Concatenate_generate Coverage'!Q209*'Dataset lengths'!$P$2+'Concatenate_generate Coverage'!R209*'Dataset lengths'!$Q$2+'Concatenate_generate Coverage'!S209*'Dataset lengths'!$R$2)</f>
        <v>0.5942110029</v>
      </c>
      <c r="G210" s="68">
        <v>0.49577486689247</v>
      </c>
      <c r="H210" s="68">
        <v>0.702547566961603</v>
      </c>
      <c r="I210" s="68">
        <v>0.736744826208841</v>
      </c>
      <c r="J210" s="68">
        <v>0.805673683961836</v>
      </c>
      <c r="K210" s="68">
        <v>0.802267723456132</v>
      </c>
      <c r="L210" s="68">
        <v>0.80478521083506</v>
      </c>
      <c r="M210" s="68">
        <v>0.800359733810784</v>
      </c>
      <c r="N210" s="68">
        <v>0.748373156330822</v>
      </c>
      <c r="O210" s="68">
        <v>0.828080686023537</v>
      </c>
      <c r="P210" s="68">
        <v>0.79298663371004</v>
      </c>
      <c r="Q210" s="68">
        <v>0.72443862473125</v>
      </c>
      <c r="R210" s="68">
        <v>0.832730495443622</v>
      </c>
      <c r="S210" s="68">
        <v>0.424483159510602</v>
      </c>
      <c r="T210" s="68">
        <v>0.869923270901394</v>
      </c>
      <c r="U210" s="68">
        <v>0.637034693842223</v>
      </c>
      <c r="V210" s="68">
        <v>0.423947240713519</v>
      </c>
      <c r="W210" s="68">
        <v>0.517342546027127</v>
      </c>
    </row>
    <row r="211">
      <c r="A211" s="68" t="s">
        <v>354</v>
      </c>
      <c r="B211" s="68" t="s">
        <v>205</v>
      </c>
      <c r="C211" s="68"/>
      <c r="D211" s="68"/>
      <c r="E211" s="7">
        <f t="shared" si="3"/>
        <v>0.636201148</v>
      </c>
      <c r="F211" s="7">
        <f>(G211*'Concatenate_generate Coverage'!C210*'Dataset lengths'!$B$2+H211*'Concatenate_generate Coverage'!D210*'Dataset lengths'!$C$2+I211*'Concatenate_generate Coverage'!E210*'Dataset lengths'!$D$2+L211*'Concatenate_generate Coverage'!H210*'Dataset lengths'!$G$2+M211*'Concatenate_generate Coverage'!I210*'Dataset lengths'!$H$2+R211*'Concatenate_generate Coverage'!N210*'Dataset lengths'!$M$2+S211*'Concatenate_generate Coverage'!O210*'Dataset lengths'!$N$2+T211*'Concatenate_generate Coverage'!P210*'Dataset lengths'!$O$2+U211*'Concatenate_generate Coverage'!Q210*'Dataset lengths'!$P$2+V211*'Concatenate_generate Coverage'!R210*'Dataset lengths'!$Q$2+W211*'Concatenate_generate Coverage'!S210*'Dataset lengths'!$R$2)/('Concatenate_generate Coverage'!C210*'Dataset lengths'!$B$2+'Concatenate_generate Coverage'!D210*'Dataset lengths'!$C$2+'Concatenate_generate Coverage'!E210*'Dataset lengths'!$D$2+'Concatenate_generate Coverage'!H210*'Dataset lengths'!$G$2+'Concatenate_generate Coverage'!I210*'Dataset lengths'!$H$2+'Concatenate_generate Coverage'!N210*'Dataset lengths'!$M$2+'Concatenate_generate Coverage'!O210*'Dataset lengths'!$N$2+'Concatenate_generate Coverage'!P210*'Dataset lengths'!$O$2+'Concatenate_generate Coverage'!Q210*'Dataset lengths'!$P$2+'Concatenate_generate Coverage'!R210*'Dataset lengths'!$Q$2+'Concatenate_generate Coverage'!S210*'Dataset lengths'!$R$2)</f>
        <v>0.5696048065</v>
      </c>
      <c r="G211" s="68">
        <v>0.440636241196219</v>
      </c>
      <c r="H211" s="68">
        <v>0.747603445571922</v>
      </c>
      <c r="I211" s="68">
        <v>0.725313081218022</v>
      </c>
      <c r="J211" s="68">
        <v>0.802168028214654</v>
      </c>
      <c r="K211" s="68">
        <v>0.801635993430111</v>
      </c>
      <c r="L211" s="68">
        <v>0.802029001494339</v>
      </c>
      <c r="M211" s="68">
        <v>0.756254571035326</v>
      </c>
      <c r="N211" s="68">
        <v>0.705634558001143</v>
      </c>
      <c r="O211" s="68">
        <v>0.799099669560517</v>
      </c>
      <c r="P211" s="68">
        <v>0.727190557580666</v>
      </c>
      <c r="Q211" s="68">
        <v>0.717768417815765</v>
      </c>
      <c r="R211" s="68">
        <v>0.779490993923999</v>
      </c>
      <c r="S211" s="68">
        <v>0.495267557960861</v>
      </c>
      <c r="T211" s="68">
        <v>0.772671679859207</v>
      </c>
      <c r="U211" s="68">
        <v>0.586193706913702</v>
      </c>
      <c r="V211" s="68">
        <v>0.354474590763279</v>
      </c>
      <c r="W211" s="68">
        <v>0.538277757629691</v>
      </c>
    </row>
    <row r="212">
      <c r="A212" s="68" t="s">
        <v>355</v>
      </c>
      <c r="B212" s="68" t="s">
        <v>205</v>
      </c>
      <c r="C212" s="68"/>
      <c r="D212" s="68"/>
      <c r="E212" s="7">
        <f t="shared" si="3"/>
        <v>0.6152756929</v>
      </c>
      <c r="F212" s="7">
        <f>(G212*'Concatenate_generate Coverage'!C211*'Dataset lengths'!$B$2+H212*'Concatenate_generate Coverage'!D211*'Dataset lengths'!$C$2+I212*'Concatenate_generate Coverage'!E211*'Dataset lengths'!$D$2+L212*'Concatenate_generate Coverage'!H211*'Dataset lengths'!$G$2+M212*'Concatenate_generate Coverage'!I211*'Dataset lengths'!$H$2+R212*'Concatenate_generate Coverage'!N211*'Dataset lengths'!$M$2+S212*'Concatenate_generate Coverage'!O211*'Dataset lengths'!$N$2+T212*'Concatenate_generate Coverage'!P211*'Dataset lengths'!$O$2+U212*'Concatenate_generate Coverage'!Q211*'Dataset lengths'!$P$2+V212*'Concatenate_generate Coverage'!R211*'Dataset lengths'!$Q$2+W212*'Concatenate_generate Coverage'!S211*'Dataset lengths'!$R$2)/('Concatenate_generate Coverage'!C211*'Dataset lengths'!$B$2+'Concatenate_generate Coverage'!D211*'Dataset lengths'!$C$2+'Concatenate_generate Coverage'!E211*'Dataset lengths'!$D$2+'Concatenate_generate Coverage'!H211*'Dataset lengths'!$G$2+'Concatenate_generate Coverage'!I211*'Dataset lengths'!$H$2+'Concatenate_generate Coverage'!N211*'Dataset lengths'!$M$2+'Concatenate_generate Coverage'!O211*'Dataset lengths'!$N$2+'Concatenate_generate Coverage'!P211*'Dataset lengths'!$O$2+'Concatenate_generate Coverage'!Q211*'Dataset lengths'!$P$2+'Concatenate_generate Coverage'!R211*'Dataset lengths'!$Q$2+'Concatenate_generate Coverage'!S211*'Dataset lengths'!$R$2)</f>
        <v>0.5431435864</v>
      </c>
      <c r="G212" s="68">
        <v>0.439504655491182</v>
      </c>
      <c r="H212" s="68">
        <v>0.693490702058108</v>
      </c>
      <c r="I212" s="68">
        <v>0.704329811590687</v>
      </c>
      <c r="J212" s="68">
        <v>0.78783123235042</v>
      </c>
      <c r="K212" s="68">
        <v>0.784849358807399</v>
      </c>
      <c r="L212" s="68">
        <v>0.787069736912365</v>
      </c>
      <c r="M212" s="68">
        <v>0.774171551697408</v>
      </c>
      <c r="N212" s="68">
        <v>0.712122249181625</v>
      </c>
      <c r="O212" s="68">
        <v>0.810595530139985</v>
      </c>
      <c r="P212" s="68">
        <v>0.766689648302456</v>
      </c>
      <c r="Q212" s="68">
        <v>0.688721928103736</v>
      </c>
      <c r="R212" s="68">
        <v>0.798745509867672</v>
      </c>
      <c r="S212" s="68">
        <v>0.384872695213182</v>
      </c>
      <c r="T212" s="68">
        <v>0.842550397450161</v>
      </c>
      <c r="U212" s="68">
        <v>0.525887569876347</v>
      </c>
      <c r="V212" s="68">
        <v>0.316999600358161</v>
      </c>
      <c r="W212" s="68">
        <v>0.500410391219093</v>
      </c>
    </row>
    <row r="213">
      <c r="A213" s="68" t="s">
        <v>356</v>
      </c>
      <c r="B213" s="68" t="s">
        <v>205</v>
      </c>
      <c r="C213" s="68"/>
      <c r="D213" s="68"/>
      <c r="E213" s="7">
        <f t="shared" si="3"/>
        <v>0.623152685</v>
      </c>
      <c r="F213" s="7">
        <f>(G213*'Concatenate_generate Coverage'!C212*'Dataset lengths'!$B$2+H213*'Concatenate_generate Coverage'!D212*'Dataset lengths'!$C$2+I213*'Concatenate_generate Coverage'!E212*'Dataset lengths'!$D$2+L213*'Concatenate_generate Coverage'!H212*'Dataset lengths'!$G$2+M213*'Concatenate_generate Coverage'!I212*'Dataset lengths'!$H$2+R213*'Concatenate_generate Coverage'!N212*'Dataset lengths'!$M$2+S213*'Concatenate_generate Coverage'!O212*'Dataset lengths'!$N$2+T213*'Concatenate_generate Coverage'!P212*'Dataset lengths'!$O$2+U213*'Concatenate_generate Coverage'!Q212*'Dataset lengths'!$P$2+V213*'Concatenate_generate Coverage'!R212*'Dataset lengths'!$Q$2+W213*'Concatenate_generate Coverage'!S212*'Dataset lengths'!$R$2)/('Concatenate_generate Coverage'!C212*'Dataset lengths'!$B$2+'Concatenate_generate Coverage'!D212*'Dataset lengths'!$C$2+'Concatenate_generate Coverage'!E212*'Dataset lengths'!$D$2+'Concatenate_generate Coverage'!H212*'Dataset lengths'!$G$2+'Concatenate_generate Coverage'!I212*'Dataset lengths'!$H$2+'Concatenate_generate Coverage'!N212*'Dataset lengths'!$M$2+'Concatenate_generate Coverage'!O212*'Dataset lengths'!$N$2+'Concatenate_generate Coverage'!P212*'Dataset lengths'!$O$2+'Concatenate_generate Coverage'!Q212*'Dataset lengths'!$P$2+'Concatenate_generate Coverage'!R212*'Dataset lengths'!$Q$2+'Concatenate_generate Coverage'!S212*'Dataset lengths'!$R$2)</f>
        <v>0.5495664461</v>
      </c>
      <c r="G213" s="68">
        <v>0.439703464896996</v>
      </c>
      <c r="H213" s="68">
        <v>0.711209728103293</v>
      </c>
      <c r="I213" s="68">
        <v>0.715950207015328</v>
      </c>
      <c r="J213" s="68">
        <v>0.795408756030156</v>
      </c>
      <c r="K213" s="68">
        <v>0.79506542257079</v>
      </c>
      <c r="L213" s="68">
        <v>0.795524823110142</v>
      </c>
      <c r="M213" s="68">
        <v>0.780639310402024</v>
      </c>
      <c r="N213" s="68">
        <v>0.722585868078563</v>
      </c>
      <c r="O213" s="68">
        <v>0.814514752839567</v>
      </c>
      <c r="P213" s="68">
        <v>0.770955201618441</v>
      </c>
      <c r="Q213" s="68">
        <v>0.696970993172499</v>
      </c>
      <c r="R213" s="68">
        <v>0.814874718456129</v>
      </c>
      <c r="S213" s="68">
        <v>0.406401433043395</v>
      </c>
      <c r="T213" s="68">
        <v>0.827194883075079</v>
      </c>
      <c r="U213" s="68">
        <v>0.535544211461371</v>
      </c>
      <c r="V213" s="68">
        <v>0.320835820299163</v>
      </c>
      <c r="W213" s="68">
        <v>0.50680093536204</v>
      </c>
    </row>
    <row r="214">
      <c r="A214" s="68" t="s">
        <v>193</v>
      </c>
      <c r="B214" s="68" t="s">
        <v>205</v>
      </c>
      <c r="C214" s="68"/>
      <c r="D214" s="68"/>
      <c r="E214" s="7">
        <f t="shared" si="3"/>
        <v>0.6809242212</v>
      </c>
      <c r="F214" s="7">
        <f>(G214*'Concatenate_generate Coverage'!C213*'Dataset lengths'!$B$2+H214*'Concatenate_generate Coverage'!D213*'Dataset lengths'!$C$2+I214*'Concatenate_generate Coverage'!E213*'Dataset lengths'!$D$2+L214*'Concatenate_generate Coverage'!H213*'Dataset lengths'!$G$2+M214*'Concatenate_generate Coverage'!I213*'Dataset lengths'!$H$2+R214*'Concatenate_generate Coverage'!N213*'Dataset lengths'!$M$2+S214*'Concatenate_generate Coverage'!O213*'Dataset lengths'!$N$2+T214*'Concatenate_generate Coverage'!P213*'Dataset lengths'!$O$2+U214*'Concatenate_generate Coverage'!Q213*'Dataset lengths'!$P$2+V214*'Concatenate_generate Coverage'!R213*'Dataset lengths'!$Q$2+W214*'Concatenate_generate Coverage'!S213*'Dataset lengths'!$R$2)/('Concatenate_generate Coverage'!C213*'Dataset lengths'!$B$2+'Concatenate_generate Coverage'!D213*'Dataset lengths'!$C$2+'Concatenate_generate Coverage'!E213*'Dataset lengths'!$D$2+'Concatenate_generate Coverage'!H213*'Dataset lengths'!$G$2+'Concatenate_generate Coverage'!I213*'Dataset lengths'!$H$2+'Concatenate_generate Coverage'!N213*'Dataset lengths'!$M$2+'Concatenate_generate Coverage'!O213*'Dataset lengths'!$N$2+'Concatenate_generate Coverage'!P213*'Dataset lengths'!$O$2+'Concatenate_generate Coverage'!Q213*'Dataset lengths'!$P$2+'Concatenate_generate Coverage'!R213*'Dataset lengths'!$Q$2+'Concatenate_generate Coverage'!S213*'Dataset lengths'!$R$2)</f>
        <v>0.6323759273</v>
      </c>
      <c r="G214" s="68">
        <v>0.56011717347624</v>
      </c>
      <c r="H214" s="68">
        <v>0.667192516884166</v>
      </c>
      <c r="I214" s="68">
        <v>0.725848319548096</v>
      </c>
      <c r="J214" s="68">
        <v>0.810363680342448</v>
      </c>
      <c r="K214" s="68">
        <v>0.817726280953244</v>
      </c>
      <c r="L214" s="68">
        <v>0.813012543600085</v>
      </c>
      <c r="M214" s="68">
        <v>0.785480819622797</v>
      </c>
      <c r="N214" s="68">
        <v>0.712116250045123</v>
      </c>
      <c r="O214" s="68">
        <v>0.842785661236594</v>
      </c>
      <c r="P214" s="68">
        <v>0.786390607235164</v>
      </c>
      <c r="Q214" s="68">
        <v>0.71319985486488</v>
      </c>
      <c r="R214" s="68">
        <v>0.875545020680461</v>
      </c>
      <c r="S214" s="68">
        <v>0.34236223652518</v>
      </c>
      <c r="T214" s="68">
        <v>0.887949309515621</v>
      </c>
      <c r="U214" s="68">
        <v>0.824001500009384</v>
      </c>
      <c r="V214" s="68">
        <v>0.569528522420653</v>
      </c>
      <c r="W214" s="68">
        <v>0.439128470580833</v>
      </c>
    </row>
    <row r="215">
      <c r="A215" s="68" t="s">
        <v>357</v>
      </c>
      <c r="B215" s="68" t="s">
        <v>205</v>
      </c>
      <c r="C215" s="68"/>
      <c r="D215" s="68"/>
      <c r="E215" s="7">
        <f t="shared" si="3"/>
        <v>0.6790791612</v>
      </c>
      <c r="F215" s="7">
        <f>(G215*'Concatenate_generate Coverage'!C214*'Dataset lengths'!$B$2+H215*'Concatenate_generate Coverage'!D214*'Dataset lengths'!$C$2+I215*'Concatenate_generate Coverage'!E214*'Dataset lengths'!$D$2+L215*'Concatenate_generate Coverage'!H214*'Dataset lengths'!$G$2+M215*'Concatenate_generate Coverage'!I214*'Dataset lengths'!$H$2+R215*'Concatenate_generate Coverage'!N214*'Dataset lengths'!$M$2+S215*'Concatenate_generate Coverage'!O214*'Dataset lengths'!$N$2+T215*'Concatenate_generate Coverage'!P214*'Dataset lengths'!$O$2+U215*'Concatenate_generate Coverage'!Q214*'Dataset lengths'!$P$2+V215*'Concatenate_generate Coverage'!R214*'Dataset lengths'!$Q$2+W215*'Concatenate_generate Coverage'!S214*'Dataset lengths'!$R$2)/('Concatenate_generate Coverage'!C214*'Dataset lengths'!$B$2+'Concatenate_generate Coverage'!D214*'Dataset lengths'!$C$2+'Concatenate_generate Coverage'!E214*'Dataset lengths'!$D$2+'Concatenate_generate Coverage'!H214*'Dataset lengths'!$G$2+'Concatenate_generate Coverage'!I214*'Dataset lengths'!$H$2+'Concatenate_generate Coverage'!N214*'Dataset lengths'!$M$2+'Concatenate_generate Coverage'!O214*'Dataset lengths'!$N$2+'Concatenate_generate Coverage'!P214*'Dataset lengths'!$O$2+'Concatenate_generate Coverage'!Q214*'Dataset lengths'!$P$2+'Concatenate_generate Coverage'!R214*'Dataset lengths'!$Q$2+'Concatenate_generate Coverage'!S214*'Dataset lengths'!$R$2)</f>
        <v>0.6301463296</v>
      </c>
      <c r="G215" s="68">
        <v>0.558961051795798</v>
      </c>
      <c r="H215" s="68">
        <v>0.66770601251769</v>
      </c>
      <c r="I215" s="68">
        <v>0.730817641662611</v>
      </c>
      <c r="J215" s="68">
        <v>0.812347490609055</v>
      </c>
      <c r="K215" s="68">
        <v>0.82006004606372</v>
      </c>
      <c r="L215" s="68">
        <v>0.815031217789992</v>
      </c>
      <c r="M215" s="68">
        <v>0.78110077676705</v>
      </c>
      <c r="N215" s="68">
        <v>0.703695337126991</v>
      </c>
      <c r="O215" s="68">
        <v>0.841956484545393</v>
      </c>
      <c r="P215" s="68">
        <v>0.782173640347365</v>
      </c>
      <c r="Q215" s="68">
        <v>0.706448642400438</v>
      </c>
      <c r="R215" s="68">
        <v>0.883850033232783</v>
      </c>
      <c r="S215" s="68">
        <v>0.334969463030191</v>
      </c>
      <c r="T215" s="68">
        <v>0.880382824171378</v>
      </c>
      <c r="U215" s="68">
        <v>0.820497205995101</v>
      </c>
      <c r="V215" s="68">
        <v>0.564924699401162</v>
      </c>
      <c r="W215" s="68">
        <v>0.431629846325549</v>
      </c>
    </row>
    <row r="216">
      <c r="A216" s="68" t="s">
        <v>358</v>
      </c>
      <c r="B216" s="68" t="s">
        <v>205</v>
      </c>
      <c r="C216" s="68"/>
      <c r="D216" s="68"/>
      <c r="E216" s="7">
        <f t="shared" si="3"/>
        <v>0.6828329978</v>
      </c>
      <c r="F216" s="7">
        <f>(G216*'Concatenate_generate Coverage'!C215*'Dataset lengths'!$B$2+H216*'Concatenate_generate Coverage'!D215*'Dataset lengths'!$C$2+I216*'Concatenate_generate Coverage'!E215*'Dataset lengths'!$D$2+L216*'Concatenate_generate Coverage'!H215*'Dataset lengths'!$G$2+M216*'Concatenate_generate Coverage'!I215*'Dataset lengths'!$H$2+R216*'Concatenate_generate Coverage'!N215*'Dataset lengths'!$M$2+S216*'Concatenate_generate Coverage'!O215*'Dataset lengths'!$N$2+T216*'Concatenate_generate Coverage'!P215*'Dataset lengths'!$O$2+U216*'Concatenate_generate Coverage'!Q215*'Dataset lengths'!$P$2+V216*'Concatenate_generate Coverage'!R215*'Dataset lengths'!$Q$2+W216*'Concatenate_generate Coverage'!S215*'Dataset lengths'!$R$2)/('Concatenate_generate Coverage'!C215*'Dataset lengths'!$B$2+'Concatenate_generate Coverage'!D215*'Dataset lengths'!$C$2+'Concatenate_generate Coverage'!E215*'Dataset lengths'!$D$2+'Concatenate_generate Coverage'!H215*'Dataset lengths'!$G$2+'Concatenate_generate Coverage'!I215*'Dataset lengths'!$H$2+'Concatenate_generate Coverage'!N215*'Dataset lengths'!$M$2+'Concatenate_generate Coverage'!O215*'Dataset lengths'!$N$2+'Concatenate_generate Coverage'!P215*'Dataset lengths'!$O$2+'Concatenate_generate Coverage'!Q215*'Dataset lengths'!$P$2+'Concatenate_generate Coverage'!R215*'Dataset lengths'!$Q$2+'Concatenate_generate Coverage'!S215*'Dataset lengths'!$R$2)</f>
        <v>0.6344967202</v>
      </c>
      <c r="G216" s="68">
        <v>0.555940123766835</v>
      </c>
      <c r="H216" s="68">
        <v>0.68049289142743</v>
      </c>
      <c r="I216" s="68">
        <v>0.742706873774174</v>
      </c>
      <c r="J216" s="68">
        <v>0.81869258803728</v>
      </c>
      <c r="K216" s="68">
        <v>0.827568476787141</v>
      </c>
      <c r="L216" s="68">
        <v>0.821905493696324</v>
      </c>
      <c r="M216" s="68">
        <v>0.787440721701631</v>
      </c>
      <c r="N216" s="68">
        <v>0.712762282057143</v>
      </c>
      <c r="O216" s="68">
        <v>0.840298131162993</v>
      </c>
      <c r="P216" s="68">
        <v>0.786631863982022</v>
      </c>
      <c r="Q216" s="68">
        <v>0.71662533951382</v>
      </c>
      <c r="R216" s="68">
        <v>0.879347842217577</v>
      </c>
      <c r="S216" s="68">
        <v>0.34939100240249</v>
      </c>
      <c r="T216" s="68">
        <v>0.869478183528203</v>
      </c>
      <c r="U216" s="68">
        <v>0.81726647123252</v>
      </c>
      <c r="V216" s="68">
        <v>0.56114289054049</v>
      </c>
      <c r="W216" s="68">
        <v>0.44605048098892</v>
      </c>
    </row>
    <row r="217">
      <c r="A217" s="68" t="s">
        <v>359</v>
      </c>
      <c r="B217" s="68" t="s">
        <v>205</v>
      </c>
      <c r="C217" s="68"/>
      <c r="D217" s="68"/>
      <c r="E217" s="7">
        <f t="shared" si="3"/>
        <v>0.6880744817</v>
      </c>
      <c r="F217" s="7">
        <f>(G217*'Concatenate_generate Coverage'!C216*'Dataset lengths'!$B$2+H217*'Concatenate_generate Coverage'!D216*'Dataset lengths'!$C$2+I217*'Concatenate_generate Coverage'!E216*'Dataset lengths'!$D$2+L217*'Concatenate_generate Coverage'!H216*'Dataset lengths'!$G$2+M217*'Concatenate_generate Coverage'!I216*'Dataset lengths'!$H$2+R217*'Concatenate_generate Coverage'!N216*'Dataset lengths'!$M$2+S217*'Concatenate_generate Coverage'!O216*'Dataset lengths'!$N$2+T217*'Concatenate_generate Coverage'!P216*'Dataset lengths'!$O$2+U217*'Concatenate_generate Coverage'!Q216*'Dataset lengths'!$P$2+V217*'Concatenate_generate Coverage'!R216*'Dataset lengths'!$Q$2+W217*'Concatenate_generate Coverage'!S216*'Dataset lengths'!$R$2)/('Concatenate_generate Coverage'!C216*'Dataset lengths'!$B$2+'Concatenate_generate Coverage'!D216*'Dataset lengths'!$C$2+'Concatenate_generate Coverage'!E216*'Dataset lengths'!$D$2+'Concatenate_generate Coverage'!H216*'Dataset lengths'!$G$2+'Concatenate_generate Coverage'!I216*'Dataset lengths'!$H$2+'Concatenate_generate Coverage'!N216*'Dataset lengths'!$M$2+'Concatenate_generate Coverage'!O216*'Dataset lengths'!$N$2+'Concatenate_generate Coverage'!P216*'Dataset lengths'!$O$2+'Concatenate_generate Coverage'!Q216*'Dataset lengths'!$P$2+'Concatenate_generate Coverage'!R216*'Dataset lengths'!$Q$2+'Concatenate_generate Coverage'!S216*'Dataset lengths'!$R$2)</f>
        <v>0.631545324</v>
      </c>
      <c r="G217" s="68">
        <v>0.541701512679839</v>
      </c>
      <c r="H217" s="68">
        <v>0.694825333813456</v>
      </c>
      <c r="I217" s="68">
        <v>0.754141865490016</v>
      </c>
      <c r="J217" s="68">
        <v>0.82106789453377</v>
      </c>
      <c r="K217" s="68">
        <v>0.823737853506527</v>
      </c>
      <c r="L217" s="68">
        <v>0.822232415408201</v>
      </c>
      <c r="M217" s="68">
        <v>0.813829013527538</v>
      </c>
      <c r="N217" s="68">
        <v>0.755154430253853</v>
      </c>
      <c r="O217" s="68">
        <v>0.851278984074397</v>
      </c>
      <c r="P217" s="68">
        <v>0.803694077245965</v>
      </c>
      <c r="Q217" s="68">
        <v>0.736892477831971</v>
      </c>
      <c r="R217" s="68">
        <v>0.889466844353696</v>
      </c>
      <c r="S217" s="68">
        <v>0.390833571339174</v>
      </c>
      <c r="T217" s="68">
        <v>0.886391503709453</v>
      </c>
      <c r="U217" s="68">
        <v>0.765941284428489</v>
      </c>
      <c r="V217" s="68">
        <v>0.528465712249495</v>
      </c>
      <c r="W217" s="68">
        <v>0.480990242023325</v>
      </c>
    </row>
    <row r="218">
      <c r="A218" s="68" t="s">
        <v>360</v>
      </c>
      <c r="B218" s="68" t="s">
        <v>205</v>
      </c>
      <c r="C218" s="68"/>
      <c r="D218" s="68"/>
      <c r="E218" s="7">
        <f t="shared" si="3"/>
        <v>0.7144876437</v>
      </c>
      <c r="F218" s="7">
        <f>(G218*'Concatenate_generate Coverage'!C217*'Dataset lengths'!$B$2+H218*'Concatenate_generate Coverage'!D217*'Dataset lengths'!$C$2+I218*'Concatenate_generate Coverage'!E217*'Dataset lengths'!$D$2+L218*'Concatenate_generate Coverage'!H217*'Dataset lengths'!$G$2+M218*'Concatenate_generate Coverage'!I217*'Dataset lengths'!$H$2+R218*'Concatenate_generate Coverage'!N217*'Dataset lengths'!$M$2+S218*'Concatenate_generate Coverage'!O217*'Dataset lengths'!$N$2+T218*'Concatenate_generate Coverage'!P217*'Dataset lengths'!$O$2+U218*'Concatenate_generate Coverage'!Q217*'Dataset lengths'!$P$2+V218*'Concatenate_generate Coverage'!R217*'Dataset lengths'!$Q$2+W218*'Concatenate_generate Coverage'!S217*'Dataset lengths'!$R$2)/('Concatenate_generate Coverage'!C217*'Dataset lengths'!$B$2+'Concatenate_generate Coverage'!D217*'Dataset lengths'!$C$2+'Concatenate_generate Coverage'!E217*'Dataset lengths'!$D$2+'Concatenate_generate Coverage'!H217*'Dataset lengths'!$G$2+'Concatenate_generate Coverage'!I217*'Dataset lengths'!$H$2+'Concatenate_generate Coverage'!N217*'Dataset lengths'!$M$2+'Concatenate_generate Coverage'!O217*'Dataset lengths'!$N$2+'Concatenate_generate Coverage'!P217*'Dataset lengths'!$O$2+'Concatenate_generate Coverage'!Q217*'Dataset lengths'!$P$2+'Concatenate_generate Coverage'!R217*'Dataset lengths'!$Q$2+'Concatenate_generate Coverage'!S217*'Dataset lengths'!$R$2)</f>
        <v>0.6656443134</v>
      </c>
      <c r="G218" s="68">
        <v>0.566304861213345</v>
      </c>
      <c r="H218" s="68">
        <v>0.732101106312483</v>
      </c>
      <c r="I218" s="68">
        <v>0.775609028062177</v>
      </c>
      <c r="J218" s="68">
        <v>0.844421741211422</v>
      </c>
      <c r="K218" s="68">
        <v>0.849273901574175</v>
      </c>
      <c r="L218" s="68">
        <v>0.846310271120076</v>
      </c>
      <c r="M218" s="68">
        <v>0.809848780874538</v>
      </c>
      <c r="N218" s="68">
        <v>0.762254033357502</v>
      </c>
      <c r="O218" s="68">
        <v>0.848230540356749</v>
      </c>
      <c r="P218" s="68">
        <v>0.787394168286332</v>
      </c>
      <c r="Q218" s="68">
        <v>0.764634628195521</v>
      </c>
      <c r="R218" s="68">
        <v>0.88902973842989</v>
      </c>
      <c r="S218" s="68">
        <v>0.467490357875769</v>
      </c>
      <c r="T218" s="68">
        <v>0.876822125185851</v>
      </c>
      <c r="U218" s="68">
        <v>0.781706504103984</v>
      </c>
      <c r="V218" s="68">
        <v>0.554071183125226</v>
      </c>
      <c r="W218" s="68">
        <v>0.56007012422858</v>
      </c>
    </row>
    <row r="219">
      <c r="A219" s="68" t="s">
        <v>361</v>
      </c>
      <c r="B219" s="68" t="s">
        <v>205</v>
      </c>
      <c r="C219" s="68"/>
      <c r="D219" s="68"/>
      <c r="E219" s="7">
        <f t="shared" si="3"/>
        <v>0.7148766598</v>
      </c>
      <c r="F219" s="7">
        <f>(G219*'Concatenate_generate Coverage'!C218*'Dataset lengths'!$B$2+H219*'Concatenate_generate Coverage'!D218*'Dataset lengths'!$C$2+I219*'Concatenate_generate Coverage'!E218*'Dataset lengths'!$D$2+L219*'Concatenate_generate Coverage'!H218*'Dataset lengths'!$G$2+M219*'Concatenate_generate Coverage'!I218*'Dataset lengths'!$H$2+R219*'Concatenate_generate Coverage'!N218*'Dataset lengths'!$M$2+S219*'Concatenate_generate Coverage'!O218*'Dataset lengths'!$N$2+T219*'Concatenate_generate Coverage'!P218*'Dataset lengths'!$O$2+U219*'Concatenate_generate Coverage'!Q218*'Dataset lengths'!$P$2+V219*'Concatenate_generate Coverage'!R218*'Dataset lengths'!$Q$2+W219*'Concatenate_generate Coverage'!S218*'Dataset lengths'!$R$2)/('Concatenate_generate Coverage'!C218*'Dataset lengths'!$B$2+'Concatenate_generate Coverage'!D218*'Dataset lengths'!$C$2+'Concatenate_generate Coverage'!E218*'Dataset lengths'!$D$2+'Concatenate_generate Coverage'!H218*'Dataset lengths'!$G$2+'Concatenate_generate Coverage'!I218*'Dataset lengths'!$H$2+'Concatenate_generate Coverage'!N218*'Dataset lengths'!$M$2+'Concatenate_generate Coverage'!O218*'Dataset lengths'!$N$2+'Concatenate_generate Coverage'!P218*'Dataset lengths'!$O$2+'Concatenate_generate Coverage'!Q218*'Dataset lengths'!$P$2+'Concatenate_generate Coverage'!R218*'Dataset lengths'!$Q$2+'Concatenate_generate Coverage'!S218*'Dataset lengths'!$R$2)</f>
        <v>0.6590338695</v>
      </c>
      <c r="G219" s="68">
        <v>0.546661210054066</v>
      </c>
      <c r="H219" s="68">
        <v>0.752227190732709</v>
      </c>
      <c r="I219" s="68">
        <v>0.782240516289098</v>
      </c>
      <c r="J219" s="68">
        <v>0.84556607539084</v>
      </c>
      <c r="K219" s="68">
        <v>0.851161901307254</v>
      </c>
      <c r="L219" s="68">
        <v>0.847584868901879</v>
      </c>
      <c r="M219" s="68">
        <v>0.816013442250426</v>
      </c>
      <c r="N219" s="68">
        <v>0.768782968601432</v>
      </c>
      <c r="O219" s="68">
        <v>0.847408536474297</v>
      </c>
      <c r="P219" s="68">
        <v>0.792673335017939</v>
      </c>
      <c r="Q219" s="68">
        <v>0.773590241663517</v>
      </c>
      <c r="R219" s="68">
        <v>0.878320643296632</v>
      </c>
      <c r="S219" s="68">
        <v>0.48843587908097</v>
      </c>
      <c r="T219" s="68">
        <v>0.877044668872447</v>
      </c>
      <c r="U219" s="68">
        <v>0.780141745184257</v>
      </c>
      <c r="V219" s="68">
        <v>0.530287159526076</v>
      </c>
      <c r="W219" s="68">
        <v>0.564685933706057</v>
      </c>
    </row>
    <row r="220">
      <c r="A220" s="68" t="s">
        <v>362</v>
      </c>
      <c r="B220" s="68" t="s">
        <v>205</v>
      </c>
      <c r="C220" s="68"/>
      <c r="D220" s="68"/>
      <c r="E220" s="7">
        <f t="shared" si="3"/>
        <v>0.6713913752</v>
      </c>
      <c r="F220" s="7">
        <f>(G220*'Concatenate_generate Coverage'!C219*'Dataset lengths'!$B$2+H220*'Concatenate_generate Coverage'!D219*'Dataset lengths'!$C$2+I220*'Concatenate_generate Coverage'!E219*'Dataset lengths'!$D$2+L220*'Concatenate_generate Coverage'!H219*'Dataset lengths'!$G$2+M220*'Concatenate_generate Coverage'!I219*'Dataset lengths'!$H$2+R220*'Concatenate_generate Coverage'!N219*'Dataset lengths'!$M$2+S220*'Concatenate_generate Coverage'!O219*'Dataset lengths'!$N$2+T220*'Concatenate_generate Coverage'!P219*'Dataset lengths'!$O$2+U220*'Concatenate_generate Coverage'!Q219*'Dataset lengths'!$P$2+V220*'Concatenate_generate Coverage'!R219*'Dataset lengths'!$Q$2+W220*'Concatenate_generate Coverage'!S219*'Dataset lengths'!$R$2)/('Concatenate_generate Coverage'!C219*'Dataset lengths'!$B$2+'Concatenate_generate Coverage'!D219*'Dataset lengths'!$C$2+'Concatenate_generate Coverage'!E219*'Dataset lengths'!$D$2+'Concatenate_generate Coverage'!H219*'Dataset lengths'!$G$2+'Concatenate_generate Coverage'!I219*'Dataset lengths'!$H$2+'Concatenate_generate Coverage'!N219*'Dataset lengths'!$M$2+'Concatenate_generate Coverage'!O219*'Dataset lengths'!$N$2+'Concatenate_generate Coverage'!P219*'Dataset lengths'!$O$2+'Concatenate_generate Coverage'!Q219*'Dataset lengths'!$P$2+'Concatenate_generate Coverage'!R219*'Dataset lengths'!$Q$2+'Concatenate_generate Coverage'!S219*'Dataset lengths'!$R$2)</f>
        <v>0.6081401449</v>
      </c>
      <c r="G220" s="68">
        <v>0.505669316431687</v>
      </c>
      <c r="H220" s="68">
        <v>0.712753260949294</v>
      </c>
      <c r="I220" s="68">
        <v>0.750988745643658</v>
      </c>
      <c r="J220" s="68">
        <v>0.818159659547146</v>
      </c>
      <c r="K220" s="68">
        <v>0.815893433206874</v>
      </c>
      <c r="L220" s="68">
        <v>0.817634611516933</v>
      </c>
      <c r="M220" s="68">
        <v>0.811929539944035</v>
      </c>
      <c r="N220" s="68">
        <v>0.764619192923269</v>
      </c>
      <c r="O220" s="68">
        <v>0.83849560432477</v>
      </c>
      <c r="P220" s="68">
        <v>0.793606529517941</v>
      </c>
      <c r="Q220" s="68">
        <v>0.745941097670992</v>
      </c>
      <c r="R220" s="68">
        <v>0.849078256993982</v>
      </c>
      <c r="S220" s="68">
        <v>0.434279187719007</v>
      </c>
      <c r="T220" s="68">
        <v>0.882385717350736</v>
      </c>
      <c r="U220" s="68">
        <v>0.644100729313644</v>
      </c>
      <c r="V220" s="68">
        <v>0.434744985044269</v>
      </c>
      <c r="W220" s="68">
        <v>0.54174077670092</v>
      </c>
    </row>
    <row r="221">
      <c r="A221" s="68" t="s">
        <v>363</v>
      </c>
      <c r="B221" s="68" t="s">
        <v>205</v>
      </c>
      <c r="C221" s="68"/>
      <c r="D221" s="68"/>
      <c r="E221" s="7">
        <f t="shared" si="3"/>
        <v>0.6689798146</v>
      </c>
      <c r="F221" s="7">
        <f>(G221*'Concatenate_generate Coverage'!C220*'Dataset lengths'!$B$2+H221*'Concatenate_generate Coverage'!D220*'Dataset lengths'!$C$2+I221*'Concatenate_generate Coverage'!E220*'Dataset lengths'!$D$2+L221*'Concatenate_generate Coverage'!H220*'Dataset lengths'!$G$2+M221*'Concatenate_generate Coverage'!I220*'Dataset lengths'!$H$2+R221*'Concatenate_generate Coverage'!N220*'Dataset lengths'!$M$2+S221*'Concatenate_generate Coverage'!O220*'Dataset lengths'!$N$2+T221*'Concatenate_generate Coverage'!P220*'Dataset lengths'!$O$2+U221*'Concatenate_generate Coverage'!Q220*'Dataset lengths'!$P$2+V221*'Concatenate_generate Coverage'!R220*'Dataset lengths'!$Q$2+W221*'Concatenate_generate Coverage'!S220*'Dataset lengths'!$R$2)/('Concatenate_generate Coverage'!C220*'Dataset lengths'!$B$2+'Concatenate_generate Coverage'!D220*'Dataset lengths'!$C$2+'Concatenate_generate Coverage'!E220*'Dataset lengths'!$D$2+'Concatenate_generate Coverage'!H220*'Dataset lengths'!$G$2+'Concatenate_generate Coverage'!I220*'Dataset lengths'!$H$2+'Concatenate_generate Coverage'!N220*'Dataset lengths'!$M$2+'Concatenate_generate Coverage'!O220*'Dataset lengths'!$N$2+'Concatenate_generate Coverage'!P220*'Dataset lengths'!$O$2+'Concatenate_generate Coverage'!Q220*'Dataset lengths'!$P$2+'Concatenate_generate Coverage'!R220*'Dataset lengths'!$Q$2+'Concatenate_generate Coverage'!S220*'Dataset lengths'!$R$2)</f>
        <v>0.6053782595</v>
      </c>
      <c r="G221" s="68">
        <v>0.476734312054817</v>
      </c>
      <c r="H221" s="68">
        <v>0.75465328626668</v>
      </c>
      <c r="I221" s="68">
        <v>0.76149830290312</v>
      </c>
      <c r="J221" s="68">
        <v>0.83489181089855</v>
      </c>
      <c r="K221" s="68">
        <v>0.83762379012502</v>
      </c>
      <c r="L221" s="68">
        <v>0.835791028021391</v>
      </c>
      <c r="M221" s="68">
        <v>0.790258080939955</v>
      </c>
      <c r="N221" s="68">
        <v>0.738421713712711</v>
      </c>
      <c r="O221" s="68">
        <v>0.827986722228945</v>
      </c>
      <c r="P221" s="68">
        <v>0.752122096816794</v>
      </c>
      <c r="Q221" s="68">
        <v>0.763337789360833</v>
      </c>
      <c r="R221" s="68">
        <v>0.8244254828913</v>
      </c>
      <c r="S221" s="68">
        <v>0.485397119355473</v>
      </c>
      <c r="T221" s="68">
        <v>0.830755582060605</v>
      </c>
      <c r="U221" s="68">
        <v>0.627566808140872</v>
      </c>
      <c r="V221" s="68">
        <v>0.392837953969589</v>
      </c>
      <c r="W221" s="68">
        <v>0.57886000448893</v>
      </c>
    </row>
    <row r="222">
      <c r="A222" s="68" t="s">
        <v>364</v>
      </c>
      <c r="B222" s="68" t="s">
        <v>205</v>
      </c>
      <c r="C222" s="68"/>
      <c r="D222" s="68"/>
      <c r="E222" s="7">
        <f t="shared" si="3"/>
        <v>0.6331705707</v>
      </c>
      <c r="F222" s="7">
        <f>(G222*'Concatenate_generate Coverage'!C221*'Dataset lengths'!$B$2+H222*'Concatenate_generate Coverage'!D221*'Dataset lengths'!$C$2+I222*'Concatenate_generate Coverage'!E221*'Dataset lengths'!$D$2+L222*'Concatenate_generate Coverage'!H221*'Dataset lengths'!$G$2+M222*'Concatenate_generate Coverage'!I221*'Dataset lengths'!$H$2+R222*'Concatenate_generate Coverage'!N221*'Dataset lengths'!$M$2+S222*'Concatenate_generate Coverage'!O221*'Dataset lengths'!$N$2+T222*'Concatenate_generate Coverage'!P221*'Dataset lengths'!$O$2+U222*'Concatenate_generate Coverage'!Q221*'Dataset lengths'!$P$2+V222*'Concatenate_generate Coverage'!R221*'Dataset lengths'!$Q$2+W222*'Concatenate_generate Coverage'!S221*'Dataset lengths'!$R$2)/('Concatenate_generate Coverage'!C221*'Dataset lengths'!$B$2+'Concatenate_generate Coverage'!D221*'Dataset lengths'!$C$2+'Concatenate_generate Coverage'!E221*'Dataset lengths'!$D$2+'Concatenate_generate Coverage'!H221*'Dataset lengths'!$G$2+'Concatenate_generate Coverage'!I221*'Dataset lengths'!$H$2+'Concatenate_generate Coverage'!N221*'Dataset lengths'!$M$2+'Concatenate_generate Coverage'!O221*'Dataset lengths'!$N$2+'Concatenate_generate Coverage'!P221*'Dataset lengths'!$O$2+'Concatenate_generate Coverage'!Q221*'Dataset lengths'!$P$2+'Concatenate_generate Coverage'!R221*'Dataset lengths'!$Q$2+'Concatenate_generate Coverage'!S221*'Dataset lengths'!$R$2)</f>
        <v>0.5651759465</v>
      </c>
      <c r="G222" s="68">
        <v>0.457000930360024</v>
      </c>
      <c r="H222" s="68">
        <v>0.70415963357975</v>
      </c>
      <c r="I222" s="68">
        <v>0.725170801348849</v>
      </c>
      <c r="J222" s="68">
        <v>0.804696204889069</v>
      </c>
      <c r="K222" s="68">
        <v>0.802328811378728</v>
      </c>
      <c r="L222" s="68">
        <v>0.804192985534827</v>
      </c>
      <c r="M222" s="68">
        <v>0.789518752622355</v>
      </c>
      <c r="N222" s="68">
        <v>0.732868388042358</v>
      </c>
      <c r="O222" s="68">
        <v>0.824522255603948</v>
      </c>
      <c r="P222" s="68">
        <v>0.775822221407498</v>
      </c>
      <c r="Q222" s="68">
        <v>0.713466123104507</v>
      </c>
      <c r="R222" s="68">
        <v>0.819835870691332</v>
      </c>
      <c r="S222" s="68">
        <v>0.386885798115381</v>
      </c>
      <c r="T222" s="68">
        <v>0.855457931272694</v>
      </c>
      <c r="U222" s="68">
        <v>0.54810058111442</v>
      </c>
      <c r="V222" s="68">
        <v>0.340779298946009</v>
      </c>
      <c r="W222" s="68">
        <v>0.533773694372722</v>
      </c>
    </row>
    <row r="223">
      <c r="A223" s="68" t="s">
        <v>365</v>
      </c>
      <c r="B223" s="68" t="s">
        <v>205</v>
      </c>
      <c r="C223" s="68"/>
      <c r="D223" s="68"/>
      <c r="E223" s="7">
        <f t="shared" si="3"/>
        <v>0.6413087557</v>
      </c>
      <c r="F223" s="7">
        <f>(G223*'Concatenate_generate Coverage'!C222*'Dataset lengths'!$B$2+H223*'Concatenate_generate Coverage'!D222*'Dataset lengths'!$C$2+I223*'Concatenate_generate Coverage'!E222*'Dataset lengths'!$D$2+L223*'Concatenate_generate Coverage'!H222*'Dataset lengths'!$G$2+M223*'Concatenate_generate Coverage'!I222*'Dataset lengths'!$H$2+R223*'Concatenate_generate Coverage'!N222*'Dataset lengths'!$M$2+S223*'Concatenate_generate Coverage'!O222*'Dataset lengths'!$N$2+T223*'Concatenate_generate Coverage'!P222*'Dataset lengths'!$O$2+U223*'Concatenate_generate Coverage'!Q222*'Dataset lengths'!$P$2+V223*'Concatenate_generate Coverage'!R222*'Dataset lengths'!$Q$2+W223*'Concatenate_generate Coverage'!S222*'Dataset lengths'!$R$2)/('Concatenate_generate Coverage'!C222*'Dataset lengths'!$B$2+'Concatenate_generate Coverage'!D222*'Dataset lengths'!$C$2+'Concatenate_generate Coverage'!E222*'Dataset lengths'!$D$2+'Concatenate_generate Coverage'!H222*'Dataset lengths'!$G$2+'Concatenate_generate Coverage'!I222*'Dataset lengths'!$H$2+'Concatenate_generate Coverage'!N222*'Dataset lengths'!$M$2+'Concatenate_generate Coverage'!O222*'Dataset lengths'!$N$2+'Concatenate_generate Coverage'!P222*'Dataset lengths'!$O$2+'Concatenate_generate Coverage'!Q222*'Dataset lengths'!$P$2+'Concatenate_generate Coverage'!R222*'Dataset lengths'!$Q$2+'Concatenate_generate Coverage'!S222*'Dataset lengths'!$R$2)</f>
        <v>0.568459171</v>
      </c>
      <c r="G223" s="68">
        <v>0.455541843245723</v>
      </c>
      <c r="H223" s="68">
        <v>0.718677370979356</v>
      </c>
      <c r="I223" s="68">
        <v>0.733189701583067</v>
      </c>
      <c r="J223" s="68">
        <v>0.80962513716422</v>
      </c>
      <c r="K223" s="68">
        <v>0.809704388774713</v>
      </c>
      <c r="L223" s="68">
        <v>0.809822105652359</v>
      </c>
      <c r="M223" s="68">
        <v>0.793893066365677</v>
      </c>
      <c r="N223" s="68">
        <v>0.739967991146006</v>
      </c>
      <c r="O223" s="68">
        <v>0.82594175445506</v>
      </c>
      <c r="P223" s="68">
        <v>0.777256358736046</v>
      </c>
      <c r="Q223" s="68">
        <v>0.719726051915553</v>
      </c>
      <c r="R223" s="68">
        <v>0.832861627220764</v>
      </c>
      <c r="S223" s="68">
        <v>0.409206906118888</v>
      </c>
      <c r="T223" s="68">
        <v>0.866362571915868</v>
      </c>
      <c r="U223" s="68">
        <v>0.558517717419172</v>
      </c>
      <c r="V223" s="68">
        <v>0.341402963868064</v>
      </c>
      <c r="W223" s="68">
        <v>0.534920438517402</v>
      </c>
    </row>
    <row r="224">
      <c r="A224" s="68" t="s">
        <v>366</v>
      </c>
      <c r="B224" s="68" t="s">
        <v>205</v>
      </c>
      <c r="C224" s="68"/>
      <c r="D224" s="68"/>
      <c r="E224" s="7">
        <f t="shared" si="3"/>
        <v>0.6619010181</v>
      </c>
      <c r="F224" s="7">
        <f>(G224*'Concatenate_generate Coverage'!C223*'Dataset lengths'!$B$2+H224*'Concatenate_generate Coverage'!D223*'Dataset lengths'!$C$2+I224*'Concatenate_generate Coverage'!E223*'Dataset lengths'!$D$2+L224*'Concatenate_generate Coverage'!H223*'Dataset lengths'!$G$2+M224*'Concatenate_generate Coverage'!I223*'Dataset lengths'!$H$2+R224*'Concatenate_generate Coverage'!N223*'Dataset lengths'!$M$2+S224*'Concatenate_generate Coverage'!O223*'Dataset lengths'!$N$2+T224*'Concatenate_generate Coverage'!P223*'Dataset lengths'!$O$2+U224*'Concatenate_generate Coverage'!Q223*'Dataset lengths'!$P$2+V224*'Concatenate_generate Coverage'!R223*'Dataset lengths'!$Q$2+W224*'Concatenate_generate Coverage'!S223*'Dataset lengths'!$R$2)/('Concatenate_generate Coverage'!C223*'Dataset lengths'!$B$2+'Concatenate_generate Coverage'!D223*'Dataset lengths'!$C$2+'Concatenate_generate Coverage'!E223*'Dataset lengths'!$D$2+'Concatenate_generate Coverage'!H223*'Dataset lengths'!$G$2+'Concatenate_generate Coverage'!I223*'Dataset lengths'!$H$2+'Concatenate_generate Coverage'!N223*'Dataset lengths'!$M$2+'Concatenate_generate Coverage'!O223*'Dataset lengths'!$N$2+'Concatenate_generate Coverage'!P223*'Dataset lengths'!$O$2+'Concatenate_generate Coverage'!Q223*'Dataset lengths'!$P$2+'Concatenate_generate Coverage'!R223*'Dataset lengths'!$Q$2+'Concatenate_generate Coverage'!S223*'Dataset lengths'!$R$2)</f>
        <v>0.6134902225</v>
      </c>
      <c r="G224" s="68">
        <v>0.548812155104231</v>
      </c>
      <c r="H224" s="68">
        <v>0.636482533585517</v>
      </c>
      <c r="I224" s="68">
        <v>0.701446863777831</v>
      </c>
      <c r="J224" s="68">
        <v>0.788135292204133</v>
      </c>
      <c r="K224" s="68">
        <v>0.794750217773096</v>
      </c>
      <c r="L224" s="68">
        <v>0.790622360944152</v>
      </c>
      <c r="M224" s="68">
        <v>0.766051353280724</v>
      </c>
      <c r="N224" s="68">
        <v>0.685254741413041</v>
      </c>
      <c r="O224" s="68">
        <v>0.831963327398507</v>
      </c>
      <c r="P224" s="68">
        <v>0.777154159697446</v>
      </c>
      <c r="Q224" s="68">
        <v>0.682651762291635</v>
      </c>
      <c r="R224" s="68">
        <v>0.861076814602469</v>
      </c>
      <c r="S224" s="68">
        <v>0.317728372939726</v>
      </c>
      <c r="T224" s="68">
        <v>0.876377037812661</v>
      </c>
      <c r="U224" s="68">
        <v>0.816213268113473</v>
      </c>
      <c r="V224" s="68">
        <v>0.56383249583372</v>
      </c>
      <c r="W224" s="68">
        <v>0.402267943532307</v>
      </c>
    </row>
    <row r="225">
      <c r="A225" s="68" t="s">
        <v>367</v>
      </c>
      <c r="B225" s="68" t="s">
        <v>205</v>
      </c>
      <c r="C225" s="68"/>
      <c r="D225" s="68"/>
      <c r="E225" s="7">
        <f t="shared" si="3"/>
        <v>0.6712537021</v>
      </c>
      <c r="F225" s="7">
        <f>(G225*'Concatenate_generate Coverage'!C224*'Dataset lengths'!$B$2+H225*'Concatenate_generate Coverage'!D224*'Dataset lengths'!$C$2+I225*'Concatenate_generate Coverage'!E224*'Dataset lengths'!$D$2+L225*'Concatenate_generate Coverage'!H224*'Dataset lengths'!$G$2+M225*'Concatenate_generate Coverage'!I224*'Dataset lengths'!$H$2+R225*'Concatenate_generate Coverage'!N224*'Dataset lengths'!$M$2+S225*'Concatenate_generate Coverage'!O224*'Dataset lengths'!$N$2+T225*'Concatenate_generate Coverage'!P224*'Dataset lengths'!$O$2+U225*'Concatenate_generate Coverage'!Q224*'Dataset lengths'!$P$2+V225*'Concatenate_generate Coverage'!R224*'Dataset lengths'!$Q$2+W225*'Concatenate_generate Coverage'!S224*'Dataset lengths'!$R$2)/('Concatenate_generate Coverage'!C224*'Dataset lengths'!$B$2+'Concatenate_generate Coverage'!D224*'Dataset lengths'!$C$2+'Concatenate_generate Coverage'!E224*'Dataset lengths'!$D$2+'Concatenate_generate Coverage'!H224*'Dataset lengths'!$G$2+'Concatenate_generate Coverage'!I224*'Dataset lengths'!$H$2+'Concatenate_generate Coverage'!N224*'Dataset lengths'!$M$2+'Concatenate_generate Coverage'!O224*'Dataset lengths'!$N$2+'Concatenate_generate Coverage'!P224*'Dataset lengths'!$O$2+'Concatenate_generate Coverage'!Q224*'Dataset lengths'!$P$2+'Concatenate_generate Coverage'!R224*'Dataset lengths'!$Q$2+'Concatenate_generate Coverage'!S224*'Dataset lengths'!$R$2)</f>
        <v>0.6214107013</v>
      </c>
      <c r="G225" s="68">
        <v>0.548563726096451</v>
      </c>
      <c r="H225" s="68">
        <v>0.661405982055967</v>
      </c>
      <c r="I225" s="68">
        <v>0.717983036537367</v>
      </c>
      <c r="J225" s="68">
        <v>0.79962094739164</v>
      </c>
      <c r="K225" s="68">
        <v>0.807566167436898</v>
      </c>
      <c r="L225" s="68">
        <v>0.802593880306803</v>
      </c>
      <c r="M225" s="68">
        <v>0.778118637342811</v>
      </c>
      <c r="N225" s="68">
        <v>0.70210594090009</v>
      </c>
      <c r="O225" s="68">
        <v>0.836300724848064</v>
      </c>
      <c r="P225" s="68">
        <v>0.784011547648086</v>
      </c>
      <c r="Q225" s="68">
        <v>0.699725181837028</v>
      </c>
      <c r="R225" s="68">
        <v>0.865382307951962</v>
      </c>
      <c r="S225" s="68">
        <v>0.333370645040931</v>
      </c>
      <c r="T225" s="68">
        <v>0.874151600946707</v>
      </c>
      <c r="U225" s="68">
        <v>0.821720015850202</v>
      </c>
      <c r="V225" s="68">
        <v>0.562425618966625</v>
      </c>
      <c r="W225" s="68">
        <v>0.418075272528482</v>
      </c>
    </row>
    <row r="226">
      <c r="A226" s="68" t="s">
        <v>368</v>
      </c>
      <c r="B226" s="68" t="s">
        <v>205</v>
      </c>
      <c r="C226" s="68"/>
      <c r="D226" s="68"/>
      <c r="E226" s="7">
        <f t="shared" si="3"/>
        <v>0.6836417489</v>
      </c>
      <c r="F226" s="7">
        <f>(G226*'Concatenate_generate Coverage'!C225*'Dataset lengths'!$B$2+H226*'Concatenate_generate Coverage'!D225*'Dataset lengths'!$C$2+I226*'Concatenate_generate Coverage'!E225*'Dataset lengths'!$D$2+L226*'Concatenate_generate Coverage'!H225*'Dataset lengths'!$G$2+M226*'Concatenate_generate Coverage'!I225*'Dataset lengths'!$H$2+R226*'Concatenate_generate Coverage'!N225*'Dataset lengths'!$M$2+S226*'Concatenate_generate Coverage'!O225*'Dataset lengths'!$N$2+T226*'Concatenate_generate Coverage'!P225*'Dataset lengths'!$O$2+U226*'Concatenate_generate Coverage'!Q225*'Dataset lengths'!$P$2+V226*'Concatenate_generate Coverage'!R225*'Dataset lengths'!$Q$2+W226*'Concatenate_generate Coverage'!S225*'Dataset lengths'!$R$2)/('Concatenate_generate Coverage'!C225*'Dataset lengths'!$B$2+'Concatenate_generate Coverage'!D225*'Dataset lengths'!$C$2+'Concatenate_generate Coverage'!E225*'Dataset lengths'!$D$2+'Concatenate_generate Coverage'!H225*'Dataset lengths'!$G$2+'Concatenate_generate Coverage'!I225*'Dataset lengths'!$H$2+'Concatenate_generate Coverage'!N225*'Dataset lengths'!$M$2+'Concatenate_generate Coverage'!O225*'Dataset lengths'!$N$2+'Concatenate_generate Coverage'!P225*'Dataset lengths'!$O$2+'Concatenate_generate Coverage'!Q225*'Dataset lengths'!$P$2+'Concatenate_generate Coverage'!R225*'Dataset lengths'!$Q$2+'Concatenate_generate Coverage'!S225*'Dataset lengths'!$R$2)</f>
        <v>0.6274044021</v>
      </c>
      <c r="G226" s="68">
        <v>0.543583669339149</v>
      </c>
      <c r="H226" s="68">
        <v>0.683206321146842</v>
      </c>
      <c r="I226" s="68">
        <v>0.740918177027285</v>
      </c>
      <c r="J226" s="68">
        <v>0.813054852970391</v>
      </c>
      <c r="K226" s="68">
        <v>0.813891624357245</v>
      </c>
      <c r="L226" s="68">
        <v>0.813822343561446</v>
      </c>
      <c r="M226" s="68">
        <v>0.811626988245062</v>
      </c>
      <c r="N226" s="68">
        <v>0.751890150104903</v>
      </c>
      <c r="O226" s="68">
        <v>0.848462222079291</v>
      </c>
      <c r="P226" s="68">
        <v>0.807505598767515</v>
      </c>
      <c r="Q226" s="68">
        <v>0.73367325731232</v>
      </c>
      <c r="R226" s="68">
        <v>0.886778642922286</v>
      </c>
      <c r="S226" s="68">
        <v>0.374797125243133</v>
      </c>
      <c r="T226" s="68">
        <v>0.890397290068171</v>
      </c>
      <c r="U226" s="68">
        <v>0.776932895161812</v>
      </c>
      <c r="V226" s="68">
        <v>0.538699921226166</v>
      </c>
      <c r="W226" s="68">
        <v>0.459295863604493</v>
      </c>
    </row>
    <row r="227">
      <c r="A227" s="68" t="s">
        <v>369</v>
      </c>
      <c r="B227" s="68" t="s">
        <v>205</v>
      </c>
      <c r="C227" s="68"/>
      <c r="D227" s="68"/>
      <c r="E227" s="7">
        <f t="shared" si="3"/>
        <v>0.6681093012</v>
      </c>
      <c r="F227" s="7">
        <f>(G227*'Concatenate_generate Coverage'!C226*'Dataset lengths'!$B$2+H227*'Concatenate_generate Coverage'!D226*'Dataset lengths'!$C$2+I227*'Concatenate_generate Coverage'!E226*'Dataset lengths'!$D$2+L227*'Concatenate_generate Coverage'!H226*'Dataset lengths'!$G$2+M227*'Concatenate_generate Coverage'!I226*'Dataset lengths'!$H$2+R227*'Concatenate_generate Coverage'!N226*'Dataset lengths'!$M$2+S227*'Concatenate_generate Coverage'!O226*'Dataset lengths'!$N$2+T227*'Concatenate_generate Coverage'!P226*'Dataset lengths'!$O$2+U227*'Concatenate_generate Coverage'!Q226*'Dataset lengths'!$P$2+V227*'Concatenate_generate Coverage'!R226*'Dataset lengths'!$Q$2+W227*'Concatenate_generate Coverage'!S226*'Dataset lengths'!$R$2)/('Concatenate_generate Coverage'!C226*'Dataset lengths'!$B$2+'Concatenate_generate Coverage'!D226*'Dataset lengths'!$C$2+'Concatenate_generate Coverage'!E226*'Dataset lengths'!$D$2+'Concatenate_generate Coverage'!H226*'Dataset lengths'!$G$2+'Concatenate_generate Coverage'!I226*'Dataset lengths'!$H$2+'Concatenate_generate Coverage'!N226*'Dataset lengths'!$M$2+'Concatenate_generate Coverage'!O226*'Dataset lengths'!$N$2+'Concatenate_generate Coverage'!P226*'Dataset lengths'!$O$2+'Concatenate_generate Coverage'!Q226*'Dataset lengths'!$P$2+'Concatenate_generate Coverage'!R226*'Dataset lengths'!$Q$2+'Concatenate_generate Coverage'!S226*'Dataset lengths'!$R$2)</f>
        <v>0.6180793666</v>
      </c>
      <c r="G227" s="68">
        <v>0.545888552509228</v>
      </c>
      <c r="H227" s="68">
        <v>0.661465124163041</v>
      </c>
      <c r="I227" s="68">
        <v>0.721432904432542</v>
      </c>
      <c r="J227" s="68">
        <v>0.799996749682141</v>
      </c>
      <c r="K227" s="68">
        <v>0.808738391734238</v>
      </c>
      <c r="L227" s="68">
        <v>0.803179962466842</v>
      </c>
      <c r="M227" s="68">
        <v>0.772812251571045</v>
      </c>
      <c r="N227" s="68">
        <v>0.690422622563164</v>
      </c>
      <c r="O227" s="68">
        <v>0.832726514249231</v>
      </c>
      <c r="P227" s="68">
        <v>0.783078353148085</v>
      </c>
      <c r="Q227" s="68">
        <v>0.692401680170235</v>
      </c>
      <c r="R227" s="68">
        <v>0.866147243318623</v>
      </c>
      <c r="S227" s="68">
        <v>0.328121695415816</v>
      </c>
      <c r="T227" s="68">
        <v>0.865027309796296</v>
      </c>
      <c r="U227" s="68">
        <v>0.818585026825716</v>
      </c>
      <c r="V227" s="68">
        <v>0.557106718780948</v>
      </c>
      <c r="W227" s="68">
        <v>0.409435523401412</v>
      </c>
    </row>
    <row r="228">
      <c r="A228" s="68" t="s">
        <v>370</v>
      </c>
      <c r="B228" s="68" t="s">
        <v>205</v>
      </c>
      <c r="C228" s="68"/>
      <c r="D228" s="68"/>
      <c r="E228" s="7">
        <f t="shared" si="3"/>
        <v>0.6798250437</v>
      </c>
      <c r="F228" s="7">
        <f>(G228*'Concatenate_generate Coverage'!C227*'Dataset lengths'!$B$2+H228*'Concatenate_generate Coverage'!D227*'Dataset lengths'!$C$2+I228*'Concatenate_generate Coverage'!E227*'Dataset lengths'!$D$2+L228*'Concatenate_generate Coverage'!H227*'Dataset lengths'!$G$2+M228*'Concatenate_generate Coverage'!I227*'Dataset lengths'!$H$2+R228*'Concatenate_generate Coverage'!N227*'Dataset lengths'!$M$2+S228*'Concatenate_generate Coverage'!O227*'Dataset lengths'!$N$2+T228*'Concatenate_generate Coverage'!P227*'Dataset lengths'!$O$2+U228*'Concatenate_generate Coverage'!Q227*'Dataset lengths'!$P$2+V228*'Concatenate_generate Coverage'!R227*'Dataset lengths'!$Q$2+W228*'Concatenate_generate Coverage'!S227*'Dataset lengths'!$R$2)/('Concatenate_generate Coverage'!C227*'Dataset lengths'!$B$2+'Concatenate_generate Coverage'!D227*'Dataset lengths'!$C$2+'Concatenate_generate Coverage'!E227*'Dataset lengths'!$D$2+'Concatenate_generate Coverage'!H227*'Dataset lengths'!$G$2+'Concatenate_generate Coverage'!I227*'Dataset lengths'!$H$2+'Concatenate_generate Coverage'!N227*'Dataset lengths'!$M$2+'Concatenate_generate Coverage'!O227*'Dataset lengths'!$N$2+'Concatenate_generate Coverage'!P227*'Dataset lengths'!$O$2+'Concatenate_generate Coverage'!Q227*'Dataset lengths'!$P$2+'Concatenate_generate Coverage'!R227*'Dataset lengths'!$Q$2+'Concatenate_generate Coverage'!S227*'Dataset lengths'!$R$2)</f>
        <v>0.6222705592</v>
      </c>
      <c r="G228" s="68">
        <v>0.536677601703069</v>
      </c>
      <c r="H228" s="68">
        <v>0.681362762676113</v>
      </c>
      <c r="I228" s="68">
        <v>0.742912713522333</v>
      </c>
      <c r="J228" s="68">
        <v>0.811652349399425</v>
      </c>
      <c r="K228" s="68">
        <v>0.81239094894219</v>
      </c>
      <c r="L228" s="68">
        <v>0.812289033463287</v>
      </c>
      <c r="M228" s="68">
        <v>0.80946561237931</v>
      </c>
      <c r="N228" s="68">
        <v>0.746942362275183</v>
      </c>
      <c r="O228" s="68">
        <v>0.848495216999529</v>
      </c>
      <c r="P228" s="68">
        <v>0.80509303129893</v>
      </c>
      <c r="Q228" s="68">
        <v>0.727807105475368</v>
      </c>
      <c r="R228" s="68">
        <v>0.885401759262296</v>
      </c>
      <c r="S228" s="68">
        <v>0.375472852091424</v>
      </c>
      <c r="T228" s="68">
        <v>0.883720979470309</v>
      </c>
      <c r="U228" s="68">
        <v>0.766192958940054</v>
      </c>
      <c r="V228" s="68">
        <v>0.52646530725554</v>
      </c>
      <c r="W228" s="68">
        <v>0.458113899394818</v>
      </c>
    </row>
    <row r="229">
      <c r="A229" s="68" t="s">
        <v>371</v>
      </c>
      <c r="B229" s="68" t="s">
        <v>205</v>
      </c>
      <c r="C229" s="68"/>
      <c r="D229" s="68"/>
      <c r="E229" s="7">
        <f t="shared" si="3"/>
        <v>0.6829882496</v>
      </c>
      <c r="F229" s="7">
        <f>(G229*'Concatenate_generate Coverage'!C228*'Dataset lengths'!$B$2+H229*'Concatenate_generate Coverage'!D228*'Dataset lengths'!$C$2+I229*'Concatenate_generate Coverage'!E228*'Dataset lengths'!$D$2+L229*'Concatenate_generate Coverage'!H228*'Dataset lengths'!$G$2+M229*'Concatenate_generate Coverage'!I228*'Dataset lengths'!$H$2+R229*'Concatenate_generate Coverage'!N228*'Dataset lengths'!$M$2+S229*'Concatenate_generate Coverage'!O228*'Dataset lengths'!$N$2+T229*'Concatenate_generate Coverage'!P228*'Dataset lengths'!$O$2+U229*'Concatenate_generate Coverage'!Q228*'Dataset lengths'!$P$2+V229*'Concatenate_generate Coverage'!R228*'Dataset lengths'!$Q$2+W229*'Concatenate_generate Coverage'!S228*'Dataset lengths'!$R$2)/('Concatenate_generate Coverage'!C228*'Dataset lengths'!$B$2+'Concatenate_generate Coverage'!D228*'Dataset lengths'!$C$2+'Concatenate_generate Coverage'!E228*'Dataset lengths'!$D$2+'Concatenate_generate Coverage'!H228*'Dataset lengths'!$G$2+'Concatenate_generate Coverage'!I228*'Dataset lengths'!$H$2+'Concatenate_generate Coverage'!N228*'Dataset lengths'!$M$2+'Concatenate_generate Coverage'!O228*'Dataset lengths'!$N$2+'Concatenate_generate Coverage'!P228*'Dataset lengths'!$O$2+'Concatenate_generate Coverage'!Q228*'Dataset lengths'!$P$2+'Concatenate_generate Coverage'!R228*'Dataset lengths'!$Q$2+'Concatenate_generate Coverage'!S228*'Dataset lengths'!$R$2)</f>
        <v>0.6242146409</v>
      </c>
      <c r="G229" s="68">
        <v>0.534243442769518</v>
      </c>
      <c r="H229" s="68">
        <v>0.692330196849768</v>
      </c>
      <c r="I229" s="68">
        <v>0.749262312704074</v>
      </c>
      <c r="J229" s="68">
        <v>0.815060221678705</v>
      </c>
      <c r="K229" s="68">
        <v>0.817787801016773</v>
      </c>
      <c r="L229" s="68">
        <v>0.816338208210437</v>
      </c>
      <c r="M229" s="68">
        <v>0.809739109293846</v>
      </c>
      <c r="N229" s="68">
        <v>0.747796489334603</v>
      </c>
      <c r="O229" s="68">
        <v>0.848659474319845</v>
      </c>
      <c r="P229" s="68">
        <v>0.803787899314188</v>
      </c>
      <c r="Q229" s="68">
        <v>0.731615866379094</v>
      </c>
      <c r="R229" s="68">
        <v>0.884942798042299</v>
      </c>
      <c r="S229" s="68">
        <v>0.386915964492537</v>
      </c>
      <c r="T229" s="68">
        <v>0.885278785276477</v>
      </c>
      <c r="U229" s="68">
        <v>0.764940057567266</v>
      </c>
      <c r="V229" s="68">
        <v>0.522632391292298</v>
      </c>
      <c r="W229" s="68">
        <v>0.46624747871891</v>
      </c>
    </row>
    <row r="230">
      <c r="A230" s="68" t="s">
        <v>372</v>
      </c>
      <c r="B230" s="68" t="s">
        <v>205</v>
      </c>
      <c r="C230" s="68"/>
      <c r="D230" s="68"/>
      <c r="E230" s="7">
        <f t="shared" si="3"/>
        <v>0.6894865771</v>
      </c>
      <c r="F230" s="7">
        <f>(G230*'Concatenate_generate Coverage'!C229*'Dataset lengths'!$B$2+H230*'Concatenate_generate Coverage'!D229*'Dataset lengths'!$C$2+I230*'Concatenate_generate Coverage'!E229*'Dataset lengths'!$D$2+L230*'Concatenate_generate Coverage'!H229*'Dataset lengths'!$G$2+M230*'Concatenate_generate Coverage'!I229*'Dataset lengths'!$H$2+R230*'Concatenate_generate Coverage'!N229*'Dataset lengths'!$M$2+S230*'Concatenate_generate Coverage'!O229*'Dataset lengths'!$N$2+T230*'Concatenate_generate Coverage'!P229*'Dataset lengths'!$O$2+U230*'Concatenate_generate Coverage'!Q229*'Dataset lengths'!$P$2+V230*'Concatenate_generate Coverage'!R229*'Dataset lengths'!$Q$2+W230*'Concatenate_generate Coverage'!S229*'Dataset lengths'!$R$2)/('Concatenate_generate Coverage'!C229*'Dataset lengths'!$B$2+'Concatenate_generate Coverage'!D229*'Dataset lengths'!$C$2+'Concatenate_generate Coverage'!E229*'Dataset lengths'!$D$2+'Concatenate_generate Coverage'!H229*'Dataset lengths'!$G$2+'Concatenate_generate Coverage'!I229*'Dataset lengths'!$H$2+'Concatenate_generate Coverage'!N229*'Dataset lengths'!$M$2+'Concatenate_generate Coverage'!O229*'Dataset lengths'!$N$2+'Concatenate_generate Coverage'!P229*'Dataset lengths'!$O$2+'Concatenate_generate Coverage'!Q229*'Dataset lengths'!$P$2+'Concatenate_generate Coverage'!R229*'Dataset lengths'!$Q$2+'Concatenate_generate Coverage'!S229*'Dataset lengths'!$R$2)</f>
        <v>0.6405929841</v>
      </c>
      <c r="G230" s="68">
        <v>0.532033429630415</v>
      </c>
      <c r="H230" s="68">
        <v>0.723771968537666</v>
      </c>
      <c r="I230" s="68">
        <v>0.75819631809611</v>
      </c>
      <c r="J230" s="68">
        <v>0.824207179058474</v>
      </c>
      <c r="K230" s="68">
        <v>0.829096443102574</v>
      </c>
      <c r="L230" s="68">
        <v>0.825967337725401</v>
      </c>
      <c r="M230" s="68">
        <v>0.795437062164002</v>
      </c>
      <c r="N230" s="68">
        <v>0.733887491355572</v>
      </c>
      <c r="O230" s="68">
        <v>0.83237217749711</v>
      </c>
      <c r="P230" s="68">
        <v>0.79903815711041</v>
      </c>
      <c r="Q230" s="68">
        <v>0.727613592219527</v>
      </c>
      <c r="R230" s="68">
        <v>0.847766939222563</v>
      </c>
      <c r="S230" s="68">
        <v>0.400279669572571</v>
      </c>
      <c r="T230" s="68">
        <v>0.854122669153121</v>
      </c>
      <c r="U230" s="68">
        <v>0.795119114214855</v>
      </c>
      <c r="V230" s="68">
        <v>0.534609471911448</v>
      </c>
      <c r="W230" s="68">
        <v>0.517048367740562</v>
      </c>
    </row>
    <row r="231">
      <c r="A231" s="68" t="s">
        <v>373</v>
      </c>
      <c r="B231" s="68" t="s">
        <v>205</v>
      </c>
      <c r="C231" s="68"/>
      <c r="D231" s="68"/>
      <c r="E231" s="7">
        <f t="shared" si="3"/>
        <v>0.654670249</v>
      </c>
      <c r="F231" s="7">
        <f>(G231*'Concatenate_generate Coverage'!C230*'Dataset lengths'!$B$2+H231*'Concatenate_generate Coverage'!D230*'Dataset lengths'!$C$2+I231*'Concatenate_generate Coverage'!E230*'Dataset lengths'!$D$2+L231*'Concatenate_generate Coverage'!H230*'Dataset lengths'!$G$2+M231*'Concatenate_generate Coverage'!I230*'Dataset lengths'!$H$2+R231*'Concatenate_generate Coverage'!N230*'Dataset lengths'!$M$2+S231*'Concatenate_generate Coverage'!O230*'Dataset lengths'!$N$2+T231*'Concatenate_generate Coverage'!P230*'Dataset lengths'!$O$2+U231*'Concatenate_generate Coverage'!Q230*'Dataset lengths'!$P$2+V231*'Concatenate_generate Coverage'!R230*'Dataset lengths'!$Q$2+W231*'Concatenate_generate Coverage'!S230*'Dataset lengths'!$R$2)/('Concatenate_generate Coverage'!C230*'Dataset lengths'!$B$2+'Concatenate_generate Coverage'!D230*'Dataset lengths'!$C$2+'Concatenate_generate Coverage'!E230*'Dataset lengths'!$D$2+'Concatenate_generate Coverage'!H230*'Dataset lengths'!$G$2+'Concatenate_generate Coverage'!I230*'Dataset lengths'!$H$2+'Concatenate_generate Coverage'!N230*'Dataset lengths'!$M$2+'Concatenate_generate Coverage'!O230*'Dataset lengths'!$N$2+'Concatenate_generate Coverage'!P230*'Dataset lengths'!$O$2+'Concatenate_generate Coverage'!Q230*'Dataset lengths'!$P$2+'Concatenate_generate Coverage'!R230*'Dataset lengths'!$Q$2+'Concatenate_generate Coverage'!S230*'Dataset lengths'!$R$2)</f>
        <v>0.591118949</v>
      </c>
      <c r="G231" s="68">
        <v>0.495199014711305</v>
      </c>
      <c r="H231" s="68">
        <v>0.694561351876301</v>
      </c>
      <c r="I231" s="68">
        <v>0.734093587211268</v>
      </c>
      <c r="J231" s="68">
        <v>0.802880766682381</v>
      </c>
      <c r="K231" s="68">
        <v>0.797508159220139</v>
      </c>
      <c r="L231" s="68">
        <v>0.801300250482728</v>
      </c>
      <c r="M231" s="68">
        <v>0.801477729178137</v>
      </c>
      <c r="N231" s="68">
        <v>0.749198787491859</v>
      </c>
      <c r="O231" s="68">
        <v>0.826857004851229</v>
      </c>
      <c r="P231" s="68">
        <v>0.794667053967673</v>
      </c>
      <c r="Q231" s="68">
        <v>0.722555245718006</v>
      </c>
      <c r="R231" s="68">
        <v>0.830348268158877</v>
      </c>
      <c r="S231" s="68">
        <v>0.41227181003792</v>
      </c>
      <c r="T231" s="68">
        <v>0.86191169818396</v>
      </c>
      <c r="U231" s="68">
        <v>0.635984226315693</v>
      </c>
      <c r="V231" s="68">
        <v>0.421659762377146</v>
      </c>
      <c r="W231" s="68">
        <v>0.512565040699712</v>
      </c>
    </row>
    <row r="232">
      <c r="A232" s="68" t="s">
        <v>374</v>
      </c>
      <c r="B232" s="68" t="s">
        <v>205</v>
      </c>
      <c r="C232" s="68"/>
      <c r="D232" s="68"/>
      <c r="E232" s="7">
        <f t="shared" si="3"/>
        <v>0.6619572929</v>
      </c>
      <c r="F232" s="7">
        <f>(G232*'Concatenate_generate Coverage'!C231*'Dataset lengths'!$B$2+H232*'Concatenate_generate Coverage'!D231*'Dataset lengths'!$C$2+I232*'Concatenate_generate Coverage'!E231*'Dataset lengths'!$D$2+L232*'Concatenate_generate Coverage'!H231*'Dataset lengths'!$G$2+M232*'Concatenate_generate Coverage'!I231*'Dataset lengths'!$H$2+R232*'Concatenate_generate Coverage'!N231*'Dataset lengths'!$M$2+S232*'Concatenate_generate Coverage'!O231*'Dataset lengths'!$N$2+T232*'Concatenate_generate Coverage'!P231*'Dataset lengths'!$O$2+U232*'Concatenate_generate Coverage'!Q231*'Dataset lengths'!$P$2+V232*'Concatenate_generate Coverage'!R231*'Dataset lengths'!$Q$2+W232*'Concatenate_generate Coverage'!S231*'Dataset lengths'!$R$2)/('Concatenate_generate Coverage'!C231*'Dataset lengths'!$B$2+'Concatenate_generate Coverage'!D231*'Dataset lengths'!$C$2+'Concatenate_generate Coverage'!E231*'Dataset lengths'!$D$2+'Concatenate_generate Coverage'!H231*'Dataset lengths'!$G$2+'Concatenate_generate Coverage'!I231*'Dataset lengths'!$H$2+'Concatenate_generate Coverage'!N231*'Dataset lengths'!$M$2+'Concatenate_generate Coverage'!O231*'Dataset lengths'!$N$2+'Concatenate_generate Coverage'!P231*'Dataset lengths'!$O$2+'Concatenate_generate Coverage'!Q231*'Dataset lengths'!$P$2+'Concatenate_generate Coverage'!R231*'Dataset lengths'!$Q$2+'Concatenate_generate Coverage'!S231*'Dataset lengths'!$R$2)</f>
        <v>0.5939702726</v>
      </c>
      <c r="G232" s="68">
        <v>0.492152377168747</v>
      </c>
      <c r="H232" s="68">
        <v>0.711814094442107</v>
      </c>
      <c r="I232" s="68">
        <v>0.742409300952468</v>
      </c>
      <c r="J232" s="68">
        <v>0.809066406214257</v>
      </c>
      <c r="K232" s="68">
        <v>0.806571210951884</v>
      </c>
      <c r="L232" s="68">
        <v>0.808486748444046</v>
      </c>
      <c r="M232" s="68">
        <v>0.80644855265077</v>
      </c>
      <c r="N232" s="68">
        <v>0.758635054262893</v>
      </c>
      <c r="O232" s="68">
        <v>0.830167973369032</v>
      </c>
      <c r="P232" s="68">
        <v>0.799525696786353</v>
      </c>
      <c r="Q232" s="68">
        <v>0.729793991578946</v>
      </c>
      <c r="R232" s="68">
        <v>0.83734196293978</v>
      </c>
      <c r="S232" s="68">
        <v>0.437315936352694</v>
      </c>
      <c r="T232" s="68">
        <v>0.873706513573516</v>
      </c>
      <c r="U232" s="68">
        <v>0.636476632968754</v>
      </c>
      <c r="V232" s="68">
        <v>0.417590538103325</v>
      </c>
      <c r="W232" s="68">
        <v>0.517787564079647</v>
      </c>
    </row>
    <row r="233">
      <c r="A233" s="68" t="s">
        <v>375</v>
      </c>
      <c r="B233" s="68" t="s">
        <v>205</v>
      </c>
      <c r="C233" s="68"/>
      <c r="D233" s="68"/>
      <c r="E233" s="7">
        <f t="shared" si="3"/>
        <v>0.6192648737</v>
      </c>
      <c r="F233" s="7">
        <f>(G233*'Concatenate_generate Coverage'!C232*'Dataset lengths'!$B$2+H233*'Concatenate_generate Coverage'!D232*'Dataset lengths'!$C$2+I233*'Concatenate_generate Coverage'!E232*'Dataset lengths'!$D$2+L233*'Concatenate_generate Coverage'!H232*'Dataset lengths'!$G$2+M233*'Concatenate_generate Coverage'!I232*'Dataset lengths'!$H$2+R233*'Concatenate_generate Coverage'!N232*'Dataset lengths'!$M$2+S233*'Concatenate_generate Coverage'!O232*'Dataset lengths'!$N$2+T233*'Concatenate_generate Coverage'!P232*'Dataset lengths'!$O$2+U233*'Concatenate_generate Coverage'!Q232*'Dataset lengths'!$P$2+V233*'Concatenate_generate Coverage'!R232*'Dataset lengths'!$Q$2+W233*'Concatenate_generate Coverage'!S232*'Dataset lengths'!$R$2)/('Concatenate_generate Coverage'!C232*'Dataset lengths'!$B$2+'Concatenate_generate Coverage'!D232*'Dataset lengths'!$C$2+'Concatenate_generate Coverage'!E232*'Dataset lengths'!$D$2+'Concatenate_generate Coverage'!H232*'Dataset lengths'!$G$2+'Concatenate_generate Coverage'!I232*'Dataset lengths'!$H$2+'Concatenate_generate Coverage'!N232*'Dataset lengths'!$M$2+'Concatenate_generate Coverage'!O232*'Dataset lengths'!$N$2+'Concatenate_generate Coverage'!P232*'Dataset lengths'!$O$2+'Concatenate_generate Coverage'!Q232*'Dataset lengths'!$P$2+'Concatenate_generate Coverage'!R232*'Dataset lengths'!$Q$2+'Concatenate_generate Coverage'!S232*'Dataset lengths'!$R$2)</f>
        <v>0.5435786476</v>
      </c>
      <c r="G233" s="68">
        <v>0.436221107669547</v>
      </c>
      <c r="H233" s="68">
        <v>0.705278257038445</v>
      </c>
      <c r="I233" s="68">
        <v>0.713453095814936</v>
      </c>
      <c r="J233" s="68">
        <v>0.792026339607139</v>
      </c>
      <c r="K233" s="68">
        <v>0.790273057637511</v>
      </c>
      <c r="L233" s="68">
        <v>0.791703638087465</v>
      </c>
      <c r="M233" s="68">
        <v>0.780256960351428</v>
      </c>
      <c r="N233" s="68">
        <v>0.722428390745395</v>
      </c>
      <c r="O233" s="68">
        <v>0.810908264601372</v>
      </c>
      <c r="P233" s="68">
        <v>0.774491958511625</v>
      </c>
      <c r="Q233" s="68">
        <v>0.690620308144565</v>
      </c>
      <c r="R233" s="68">
        <v>0.814831007863749</v>
      </c>
      <c r="S233" s="68">
        <v>0.391531420197379</v>
      </c>
      <c r="T233" s="68">
        <v>0.834983912105917</v>
      </c>
      <c r="U233" s="68">
        <v>0.531435351500831</v>
      </c>
      <c r="V233" s="68">
        <v>0.310447418182303</v>
      </c>
      <c r="W233" s="68">
        <v>0.501771441525554</v>
      </c>
    </row>
    <row r="234">
      <c r="A234" s="68" t="s">
        <v>376</v>
      </c>
      <c r="B234" s="68" t="s">
        <v>205</v>
      </c>
      <c r="C234" s="68"/>
      <c r="D234" s="68"/>
      <c r="E234" s="7">
        <f t="shared" si="3"/>
        <v>0.6871777025</v>
      </c>
      <c r="F234" s="7">
        <f>(G234*'Concatenate_generate Coverage'!C233*'Dataset lengths'!$B$2+H234*'Concatenate_generate Coverage'!D233*'Dataset lengths'!$C$2+I234*'Concatenate_generate Coverage'!E233*'Dataset lengths'!$D$2+L234*'Concatenate_generate Coverage'!H233*'Dataset lengths'!$G$2+M234*'Concatenate_generate Coverage'!I233*'Dataset lengths'!$H$2+R234*'Concatenate_generate Coverage'!N233*'Dataset lengths'!$M$2+S234*'Concatenate_generate Coverage'!O233*'Dataset lengths'!$N$2+T234*'Concatenate_generate Coverage'!P233*'Dataset lengths'!$O$2+U234*'Concatenate_generate Coverage'!Q233*'Dataset lengths'!$P$2+V234*'Concatenate_generate Coverage'!R233*'Dataset lengths'!$Q$2+W234*'Concatenate_generate Coverage'!S233*'Dataset lengths'!$R$2)/('Concatenate_generate Coverage'!C233*'Dataset lengths'!$B$2+'Concatenate_generate Coverage'!D233*'Dataset lengths'!$C$2+'Concatenate_generate Coverage'!E233*'Dataset lengths'!$D$2+'Concatenate_generate Coverage'!H233*'Dataset lengths'!$G$2+'Concatenate_generate Coverage'!I233*'Dataset lengths'!$H$2+'Concatenate_generate Coverage'!N233*'Dataset lengths'!$M$2+'Concatenate_generate Coverage'!O233*'Dataset lengths'!$N$2+'Concatenate_generate Coverage'!P233*'Dataset lengths'!$O$2+'Concatenate_generate Coverage'!Q233*'Dataset lengths'!$P$2+'Concatenate_generate Coverage'!R233*'Dataset lengths'!$Q$2+'Concatenate_generate Coverage'!S233*'Dataset lengths'!$R$2)</f>
        <v>0.6383604666</v>
      </c>
      <c r="G234" s="68">
        <v>0.563076024343981</v>
      </c>
      <c r="H234" s="68">
        <v>0.680862212310661</v>
      </c>
      <c r="I234" s="68">
        <v>0.734441523545736</v>
      </c>
      <c r="J234" s="68">
        <v>0.817036859052037</v>
      </c>
      <c r="K234" s="68">
        <v>0.824451360202362</v>
      </c>
      <c r="L234" s="68">
        <v>0.81970821875299</v>
      </c>
      <c r="M234" s="68">
        <v>0.788346739909288</v>
      </c>
      <c r="N234" s="68">
        <v>0.717551842661632</v>
      </c>
      <c r="O234" s="68">
        <v>0.844507135335971</v>
      </c>
      <c r="P234" s="68">
        <v>0.786028722114876</v>
      </c>
      <c r="Q234" s="68">
        <v>0.717650659749226</v>
      </c>
      <c r="R234" s="68">
        <v>0.88631968170229</v>
      </c>
      <c r="S234" s="68">
        <v>0.357841610189744</v>
      </c>
      <c r="T234" s="68">
        <v>0.882163173664141</v>
      </c>
      <c r="U234" s="68">
        <v>0.822899056225031</v>
      </c>
      <c r="V234" s="68">
        <v>0.57003001770534</v>
      </c>
      <c r="W234" s="68">
        <v>0.453266468625944</v>
      </c>
    </row>
    <row r="235">
      <c r="A235" s="68" t="s">
        <v>377</v>
      </c>
      <c r="B235" s="68" t="s">
        <v>205</v>
      </c>
      <c r="C235" s="68"/>
      <c r="D235" s="68"/>
      <c r="E235" s="7">
        <f t="shared" si="3"/>
        <v>0.6852057873</v>
      </c>
      <c r="F235" s="7">
        <f>(G235*'Concatenate_generate Coverage'!C234*'Dataset lengths'!$B$2+H235*'Concatenate_generate Coverage'!D234*'Dataset lengths'!$C$2+I235*'Concatenate_generate Coverage'!E234*'Dataset lengths'!$D$2+L235*'Concatenate_generate Coverage'!H234*'Dataset lengths'!$G$2+M235*'Concatenate_generate Coverage'!I234*'Dataset lengths'!$H$2+R235*'Concatenate_generate Coverage'!N234*'Dataset lengths'!$M$2+S235*'Concatenate_generate Coverage'!O234*'Dataset lengths'!$N$2+T235*'Concatenate_generate Coverage'!P234*'Dataset lengths'!$O$2+U235*'Concatenate_generate Coverage'!Q234*'Dataset lengths'!$P$2+V235*'Concatenate_generate Coverage'!R234*'Dataset lengths'!$Q$2+W235*'Concatenate_generate Coverage'!S234*'Dataset lengths'!$R$2)/('Concatenate_generate Coverage'!C234*'Dataset lengths'!$B$2+'Concatenate_generate Coverage'!D234*'Dataset lengths'!$C$2+'Concatenate_generate Coverage'!E234*'Dataset lengths'!$D$2+'Concatenate_generate Coverage'!H234*'Dataset lengths'!$G$2+'Concatenate_generate Coverage'!I234*'Dataset lengths'!$H$2+'Concatenate_generate Coverage'!N234*'Dataset lengths'!$M$2+'Concatenate_generate Coverage'!O234*'Dataset lengths'!$N$2+'Concatenate_generate Coverage'!P234*'Dataset lengths'!$O$2+'Concatenate_generate Coverage'!Q234*'Dataset lengths'!$P$2+'Concatenate_generate Coverage'!R234*'Dataset lengths'!$Q$2+'Concatenate_generate Coverage'!S234*'Dataset lengths'!$R$2)</f>
        <v>0.6363789105</v>
      </c>
      <c r="G235" s="68">
        <v>0.561818183984044</v>
      </c>
      <c r="H235" s="68">
        <v>0.677842157418092</v>
      </c>
      <c r="I235" s="68">
        <v>0.739452529420229</v>
      </c>
      <c r="J235" s="68">
        <v>0.818673439315603</v>
      </c>
      <c r="K235" s="68">
        <v>0.827142355816371</v>
      </c>
      <c r="L235" s="68">
        <v>0.821707618607139</v>
      </c>
      <c r="M235" s="68">
        <v>0.783686379767071</v>
      </c>
      <c r="N235" s="68">
        <v>0.709168424346635</v>
      </c>
      <c r="O235" s="68">
        <v>0.842016018857997</v>
      </c>
      <c r="P235" s="68">
        <v>0.779727564997271</v>
      </c>
      <c r="Q235" s="68">
        <v>0.709768369804907</v>
      </c>
      <c r="R235" s="68">
        <v>0.888199237174657</v>
      </c>
      <c r="S235" s="68">
        <v>0.353793282375431</v>
      </c>
      <c r="T235" s="68">
        <v>0.880382824171378</v>
      </c>
      <c r="U235" s="68">
        <v>0.816637284953609</v>
      </c>
      <c r="V235" s="68">
        <v>0.564736866040067</v>
      </c>
      <c r="W235" s="68">
        <v>0.449007296528866</v>
      </c>
    </row>
    <row r="236">
      <c r="A236" s="68" t="s">
        <v>378</v>
      </c>
      <c r="B236" s="68" t="s">
        <v>205</v>
      </c>
      <c r="C236" s="68"/>
      <c r="D236" s="68"/>
      <c r="E236" s="7">
        <f t="shared" si="3"/>
        <v>0.6879926978</v>
      </c>
      <c r="F236" s="7">
        <f>(G236*'Concatenate_generate Coverage'!C235*'Dataset lengths'!$B$2+H236*'Concatenate_generate Coverage'!D235*'Dataset lengths'!$C$2+I236*'Concatenate_generate Coverage'!E235*'Dataset lengths'!$D$2+L236*'Concatenate_generate Coverage'!H235*'Dataset lengths'!$G$2+M236*'Concatenate_generate Coverage'!I235*'Dataset lengths'!$H$2+R236*'Concatenate_generate Coverage'!N235*'Dataset lengths'!$M$2+S236*'Concatenate_generate Coverage'!O235*'Dataset lengths'!$N$2+T236*'Concatenate_generate Coverage'!P235*'Dataset lengths'!$O$2+U236*'Concatenate_generate Coverage'!Q235*'Dataset lengths'!$P$2+V236*'Concatenate_generate Coverage'!R235*'Dataset lengths'!$Q$2+W236*'Concatenate_generate Coverage'!S235*'Dataset lengths'!$R$2)/('Concatenate_generate Coverage'!C235*'Dataset lengths'!$B$2+'Concatenate_generate Coverage'!D235*'Dataset lengths'!$C$2+'Concatenate_generate Coverage'!E235*'Dataset lengths'!$D$2+'Concatenate_generate Coverage'!H235*'Dataset lengths'!$G$2+'Concatenate_generate Coverage'!I235*'Dataset lengths'!$H$2+'Concatenate_generate Coverage'!N235*'Dataset lengths'!$M$2+'Concatenate_generate Coverage'!O235*'Dataset lengths'!$N$2+'Concatenate_generate Coverage'!P235*'Dataset lengths'!$O$2+'Concatenate_generate Coverage'!Q235*'Dataset lengths'!$P$2+'Concatenate_generate Coverage'!R235*'Dataset lengths'!$Q$2+'Concatenate_generate Coverage'!S235*'Dataset lengths'!$R$2)</f>
        <v>0.639510862</v>
      </c>
      <c r="G236" s="68">
        <v>0.557371948686242</v>
      </c>
      <c r="H236" s="68">
        <v>0.690894541237701</v>
      </c>
      <c r="I236" s="68">
        <v>0.749470783870498</v>
      </c>
      <c r="J236" s="68">
        <v>0.8232281725293</v>
      </c>
      <c r="K236" s="68">
        <v>0.83222999904872</v>
      </c>
      <c r="L236" s="68">
        <v>0.826370866191572</v>
      </c>
      <c r="M236" s="68">
        <v>0.7901672335858</v>
      </c>
      <c r="N236" s="68">
        <v>0.718861154203113</v>
      </c>
      <c r="O236" s="68">
        <v>0.843050337879373</v>
      </c>
      <c r="P236" s="68">
        <v>0.784081914199253</v>
      </c>
      <c r="Q236" s="68">
        <v>0.720116828684132</v>
      </c>
      <c r="R236" s="68">
        <v>0.885751444001341</v>
      </c>
      <c r="S236" s="68">
        <v>0.369745262615436</v>
      </c>
      <c r="T236" s="68">
        <v>0.861021523437579</v>
      </c>
      <c r="U236" s="68">
        <v>0.814664922748849</v>
      </c>
      <c r="V236" s="68">
        <v>0.560410121991228</v>
      </c>
      <c r="W236" s="68">
        <v>0.46205102792052</v>
      </c>
    </row>
    <row r="237">
      <c r="A237" s="68" t="s">
        <v>379</v>
      </c>
      <c r="B237" s="68" t="s">
        <v>205</v>
      </c>
      <c r="C237" s="68"/>
      <c r="D237" s="68"/>
      <c r="E237" s="7">
        <f t="shared" si="3"/>
        <v>0.6906117085</v>
      </c>
      <c r="F237" s="7">
        <f>(G237*'Concatenate_generate Coverage'!C236*'Dataset lengths'!$B$2+H237*'Concatenate_generate Coverage'!D236*'Dataset lengths'!$C$2+I237*'Concatenate_generate Coverage'!E236*'Dataset lengths'!$D$2+L237*'Concatenate_generate Coverage'!H236*'Dataset lengths'!$G$2+M237*'Concatenate_generate Coverage'!I236*'Dataset lengths'!$H$2+R237*'Concatenate_generate Coverage'!N236*'Dataset lengths'!$M$2+S237*'Concatenate_generate Coverage'!O236*'Dataset lengths'!$N$2+T237*'Concatenate_generate Coverage'!P236*'Dataset lengths'!$O$2+U237*'Concatenate_generate Coverage'!Q236*'Dataset lengths'!$P$2+V237*'Concatenate_generate Coverage'!R236*'Dataset lengths'!$Q$2+W237*'Concatenate_generate Coverage'!S236*'Dataset lengths'!$R$2)/('Concatenate_generate Coverage'!C236*'Dataset lengths'!$B$2+'Concatenate_generate Coverage'!D236*'Dataset lengths'!$C$2+'Concatenate_generate Coverage'!E236*'Dataset lengths'!$D$2+'Concatenate_generate Coverage'!H236*'Dataset lengths'!$G$2+'Concatenate_generate Coverage'!I236*'Dataset lengths'!$H$2+'Concatenate_generate Coverage'!N236*'Dataset lengths'!$M$2+'Concatenate_generate Coverage'!O236*'Dataset lengths'!$N$2+'Concatenate_generate Coverage'!P236*'Dataset lengths'!$O$2+'Concatenate_generate Coverage'!Q236*'Dataset lengths'!$P$2+'Concatenate_generate Coverage'!R236*'Dataset lengths'!$Q$2+'Concatenate_generate Coverage'!S236*'Dataset lengths'!$R$2)</f>
        <v>0.6340593921</v>
      </c>
      <c r="G237" s="68">
        <v>0.541809087013998</v>
      </c>
      <c r="H237" s="68">
        <v>0.6985038205762</v>
      </c>
      <c r="I237" s="68">
        <v>0.757515160422844</v>
      </c>
      <c r="J237" s="68">
        <v>0.823348466473379</v>
      </c>
      <c r="K237" s="68">
        <v>0.826567428315349</v>
      </c>
      <c r="L237" s="68">
        <v>0.824660080559832</v>
      </c>
      <c r="M237" s="68">
        <v>0.812667231372372</v>
      </c>
      <c r="N237" s="68">
        <v>0.754331423715036</v>
      </c>
      <c r="O237" s="68">
        <v>0.85128400504052</v>
      </c>
      <c r="P237" s="68">
        <v>0.800447163527827</v>
      </c>
      <c r="Q237" s="68">
        <v>0.73837307925457</v>
      </c>
      <c r="R237" s="68">
        <v>0.888461500728941</v>
      </c>
      <c r="S237" s="68">
        <v>0.402888055650646</v>
      </c>
      <c r="T237" s="68">
        <v>0.890174746381575</v>
      </c>
      <c r="U237" s="68">
        <v>0.761413878812847</v>
      </c>
      <c r="V237" s="68">
        <v>0.527076110794032</v>
      </c>
      <c r="W237" s="68">
        <v>0.491559121085682</v>
      </c>
    </row>
    <row r="238">
      <c r="A238" s="68" t="s">
        <v>380</v>
      </c>
      <c r="B238" s="68" t="s">
        <v>205</v>
      </c>
      <c r="C238" s="68"/>
      <c r="D238" s="68"/>
      <c r="E238" s="7">
        <f t="shared" si="3"/>
        <v>0.7164399508</v>
      </c>
      <c r="F238" s="7">
        <f>(G238*'Concatenate_generate Coverage'!C237*'Dataset lengths'!$B$2+H238*'Concatenate_generate Coverage'!D237*'Dataset lengths'!$C$2+I238*'Concatenate_generate Coverage'!E237*'Dataset lengths'!$D$2+L238*'Concatenate_generate Coverage'!H237*'Dataset lengths'!$G$2+M238*'Concatenate_generate Coverage'!I237*'Dataset lengths'!$H$2+R238*'Concatenate_generate Coverage'!N237*'Dataset lengths'!$M$2+S238*'Concatenate_generate Coverage'!O237*'Dataset lengths'!$N$2+T238*'Concatenate_generate Coverage'!P237*'Dataset lengths'!$O$2+U238*'Concatenate_generate Coverage'!Q237*'Dataset lengths'!$P$2+V238*'Concatenate_generate Coverage'!R237*'Dataset lengths'!$Q$2+W238*'Concatenate_generate Coverage'!S237*'Dataset lengths'!$R$2)/('Concatenate_generate Coverage'!C237*'Dataset lengths'!$B$2+'Concatenate_generate Coverage'!D237*'Dataset lengths'!$C$2+'Concatenate_generate Coverage'!E237*'Dataset lengths'!$D$2+'Concatenate_generate Coverage'!H237*'Dataset lengths'!$G$2+'Concatenate_generate Coverage'!I237*'Dataset lengths'!$H$2+'Concatenate_generate Coverage'!N237*'Dataset lengths'!$M$2+'Concatenate_generate Coverage'!O237*'Dataset lengths'!$N$2+'Concatenate_generate Coverage'!P237*'Dataset lengths'!$O$2+'Concatenate_generate Coverage'!Q237*'Dataset lengths'!$P$2+'Concatenate_generate Coverage'!R237*'Dataset lengths'!$Q$2+'Concatenate_generate Coverage'!S237*'Dataset lengths'!$R$2)</f>
        <v>0.6620579971</v>
      </c>
      <c r="G238" s="68">
        <v>0.558434951615779</v>
      </c>
      <c r="H238" s="68">
        <v>0.746855665969173</v>
      </c>
      <c r="I238" s="68">
        <v>0.778377895383684</v>
      </c>
      <c r="J238" s="68">
        <v>0.843590824431771</v>
      </c>
      <c r="K238" s="68">
        <v>0.848465744009866</v>
      </c>
      <c r="L238" s="68">
        <v>0.845275205124239</v>
      </c>
      <c r="M238" s="68">
        <v>0.803194143978942</v>
      </c>
      <c r="N238" s="68">
        <v>0.756599097312652</v>
      </c>
      <c r="O238" s="68">
        <v>0.845788916259132</v>
      </c>
      <c r="P238" s="68">
        <v>0.776282954778235</v>
      </c>
      <c r="Q238" s="68">
        <v>0.755912280706465</v>
      </c>
      <c r="R238" s="68">
        <v>0.889903950277502</v>
      </c>
      <c r="S238" s="68">
        <v>0.504371770586492</v>
      </c>
      <c r="T238" s="68">
        <v>0.88461115421669</v>
      </c>
      <c r="U238" s="68">
        <v>0.763260403761825</v>
      </c>
      <c r="V238" s="68">
        <v>0.539497652142187</v>
      </c>
      <c r="W238" s="68">
        <v>0.567056665720361</v>
      </c>
    </row>
    <row r="239">
      <c r="A239" s="68" t="s">
        <v>381</v>
      </c>
      <c r="B239" s="68" t="s">
        <v>205</v>
      </c>
      <c r="C239" s="68"/>
      <c r="D239" s="68"/>
      <c r="E239" s="7">
        <f t="shared" si="3"/>
        <v>0.713838199</v>
      </c>
      <c r="F239" s="7">
        <f>(G239*'Concatenate_generate Coverage'!C238*'Dataset lengths'!$B$2+H239*'Concatenate_generate Coverage'!D238*'Dataset lengths'!$C$2+I239*'Concatenate_generate Coverage'!E238*'Dataset lengths'!$D$2+L239*'Concatenate_generate Coverage'!H238*'Dataset lengths'!$G$2+M239*'Concatenate_generate Coverage'!I238*'Dataset lengths'!$H$2+R239*'Concatenate_generate Coverage'!N238*'Dataset lengths'!$M$2+S239*'Concatenate_generate Coverage'!O238*'Dataset lengths'!$N$2+T239*'Concatenate_generate Coverage'!P238*'Dataset lengths'!$O$2+U239*'Concatenate_generate Coverage'!Q238*'Dataset lengths'!$P$2+V239*'Concatenate_generate Coverage'!R238*'Dataset lengths'!$Q$2+W239*'Concatenate_generate Coverage'!S238*'Dataset lengths'!$R$2)/('Concatenate_generate Coverage'!C238*'Dataset lengths'!$B$2+'Concatenate_generate Coverage'!D238*'Dataset lengths'!$C$2+'Concatenate_generate Coverage'!E238*'Dataset lengths'!$D$2+'Concatenate_generate Coverage'!H238*'Dataset lengths'!$G$2+'Concatenate_generate Coverage'!I238*'Dataset lengths'!$H$2+'Concatenate_generate Coverage'!N238*'Dataset lengths'!$M$2+'Concatenate_generate Coverage'!O238*'Dataset lengths'!$N$2+'Concatenate_generate Coverage'!P238*'Dataset lengths'!$O$2+'Concatenate_generate Coverage'!Q238*'Dataset lengths'!$P$2+'Concatenate_generate Coverage'!R238*'Dataset lengths'!$Q$2+'Concatenate_generate Coverage'!S238*'Dataset lengths'!$R$2)</f>
        <v>0.6545010837</v>
      </c>
      <c r="G239" s="68">
        <v>0.540407936577456</v>
      </c>
      <c r="H239" s="68">
        <v>0.757543126992172</v>
      </c>
      <c r="I239" s="68">
        <v>0.780684444771812</v>
      </c>
      <c r="J239" s="68">
        <v>0.842847717639926</v>
      </c>
      <c r="K239" s="68">
        <v>0.847435580042641</v>
      </c>
      <c r="L239" s="68">
        <v>0.844458021880148</v>
      </c>
      <c r="M239" s="68">
        <v>0.810086539040143</v>
      </c>
      <c r="N239" s="68">
        <v>0.76584526644579</v>
      </c>
      <c r="O239" s="68">
        <v>0.844765356450878</v>
      </c>
      <c r="P239" s="68">
        <v>0.78380212338866</v>
      </c>
      <c r="Q239" s="68">
        <v>0.767249307303513</v>
      </c>
      <c r="R239" s="68">
        <v>0.875829139530936</v>
      </c>
      <c r="S239" s="68">
        <v>0.51449560675999</v>
      </c>
      <c r="T239" s="68">
        <v>0.879047562051805</v>
      </c>
      <c r="U239" s="68">
        <v>0.763298702057063</v>
      </c>
      <c r="V239" s="68">
        <v>0.518113741225206</v>
      </c>
      <c r="W239" s="68">
        <v>0.568255368446277</v>
      </c>
    </row>
    <row r="240">
      <c r="A240" s="68" t="s">
        <v>382</v>
      </c>
      <c r="B240" s="68" t="s">
        <v>205</v>
      </c>
      <c r="C240" s="68"/>
      <c r="D240" s="68"/>
      <c r="E240" s="7">
        <f t="shared" si="3"/>
        <v>0.6742679802</v>
      </c>
      <c r="F240" s="7">
        <f>(G240*'Concatenate_generate Coverage'!C239*'Dataset lengths'!$B$2+H240*'Concatenate_generate Coverage'!D239*'Dataset lengths'!$C$2+I240*'Concatenate_generate Coverage'!E239*'Dataset lengths'!$D$2+L240*'Concatenate_generate Coverage'!H239*'Dataset lengths'!$G$2+M240*'Concatenate_generate Coverage'!I239*'Dataset lengths'!$H$2+R240*'Concatenate_generate Coverage'!N239*'Dataset lengths'!$M$2+S240*'Concatenate_generate Coverage'!O239*'Dataset lengths'!$N$2+T240*'Concatenate_generate Coverage'!P239*'Dataset lengths'!$O$2+U240*'Concatenate_generate Coverage'!Q239*'Dataset lengths'!$P$2+V240*'Concatenate_generate Coverage'!R239*'Dataset lengths'!$Q$2+W240*'Concatenate_generate Coverage'!S239*'Dataset lengths'!$R$2)/('Concatenate_generate Coverage'!C239*'Dataset lengths'!$B$2+'Concatenate_generate Coverage'!D239*'Dataset lengths'!$C$2+'Concatenate_generate Coverage'!E239*'Dataset lengths'!$D$2+'Concatenate_generate Coverage'!H239*'Dataset lengths'!$G$2+'Concatenate_generate Coverage'!I239*'Dataset lengths'!$H$2+'Concatenate_generate Coverage'!N239*'Dataset lengths'!$M$2+'Concatenate_generate Coverage'!O239*'Dataset lengths'!$N$2+'Concatenate_generate Coverage'!P239*'Dataset lengths'!$O$2+'Concatenate_generate Coverage'!Q239*'Dataset lengths'!$P$2+'Concatenate_generate Coverage'!R239*'Dataset lengths'!$Q$2+'Concatenate_generate Coverage'!S239*'Dataset lengths'!$R$2)</f>
        <v>0.6100985695</v>
      </c>
      <c r="G240" s="68">
        <v>0.50479988712219</v>
      </c>
      <c r="H240" s="68">
        <v>0.720375485555864</v>
      </c>
      <c r="I240" s="68">
        <v>0.753665670425489</v>
      </c>
      <c r="J240" s="68">
        <v>0.820310039084996</v>
      </c>
      <c r="K240" s="68">
        <v>0.819128362213801</v>
      </c>
      <c r="L240" s="68">
        <v>0.820215368808122</v>
      </c>
      <c r="M240" s="68">
        <v>0.809176428609326</v>
      </c>
      <c r="N240" s="68">
        <v>0.7604314206991</v>
      </c>
      <c r="O240" s="68">
        <v>0.838396619564056</v>
      </c>
      <c r="P240" s="68">
        <v>0.791527365470361</v>
      </c>
      <c r="Q240" s="68">
        <v>0.74416197579946</v>
      </c>
      <c r="R240" s="68">
        <v>0.849078256993982</v>
      </c>
      <c r="S240" s="68">
        <v>0.44882742587536</v>
      </c>
      <c r="T240" s="68">
        <v>0.886836591082644</v>
      </c>
      <c r="U240" s="68">
        <v>0.64255238394902</v>
      </c>
      <c r="V240" s="68">
        <v>0.434709061879144</v>
      </c>
      <c r="W240" s="68">
        <v>0.54671122212905</v>
      </c>
    </row>
    <row r="241">
      <c r="A241" s="68" t="s">
        <v>383</v>
      </c>
      <c r="B241" s="68" t="s">
        <v>205</v>
      </c>
      <c r="C241" s="68"/>
      <c r="D241" s="68"/>
      <c r="E241" s="7">
        <f t="shared" si="3"/>
        <v>0.6671305237</v>
      </c>
      <c r="F241" s="7">
        <f>(G241*'Concatenate_generate Coverage'!C240*'Dataset lengths'!$B$2+H241*'Concatenate_generate Coverage'!D240*'Dataset lengths'!$C$2+I241*'Concatenate_generate Coverage'!E240*'Dataset lengths'!$D$2+L241*'Concatenate_generate Coverage'!H240*'Dataset lengths'!$G$2+M241*'Concatenate_generate Coverage'!I240*'Dataset lengths'!$H$2+R241*'Concatenate_generate Coverage'!N240*'Dataset lengths'!$M$2+S241*'Concatenate_generate Coverage'!O240*'Dataset lengths'!$N$2+T241*'Concatenate_generate Coverage'!P240*'Dataset lengths'!$O$2+U241*'Concatenate_generate Coverage'!Q240*'Dataset lengths'!$P$2+V241*'Concatenate_generate Coverage'!R240*'Dataset lengths'!$Q$2+W241*'Concatenate_generate Coverage'!S240*'Dataset lengths'!$R$2)/('Concatenate_generate Coverage'!C240*'Dataset lengths'!$B$2+'Concatenate_generate Coverage'!D240*'Dataset lengths'!$C$2+'Concatenate_generate Coverage'!E240*'Dataset lengths'!$D$2+'Concatenate_generate Coverage'!H240*'Dataset lengths'!$G$2+'Concatenate_generate Coverage'!I240*'Dataset lengths'!$H$2+'Concatenate_generate Coverage'!N240*'Dataset lengths'!$M$2+'Concatenate_generate Coverage'!O240*'Dataset lengths'!$N$2+'Concatenate_generate Coverage'!P240*'Dataset lengths'!$O$2+'Concatenate_generate Coverage'!Q240*'Dataset lengths'!$P$2+'Concatenate_generate Coverage'!R240*'Dataset lengths'!$Q$2+'Concatenate_generate Coverage'!S240*'Dataset lengths'!$R$2)</f>
        <v>0.6024959132</v>
      </c>
      <c r="G241" s="68">
        <v>0.472286223168488</v>
      </c>
      <c r="H241" s="68">
        <v>0.752860493553096</v>
      </c>
      <c r="I241" s="68">
        <v>0.753892823352432</v>
      </c>
      <c r="J241" s="68">
        <v>0.828952415194839</v>
      </c>
      <c r="K241" s="68">
        <v>0.830155134373404</v>
      </c>
      <c r="L241" s="68">
        <v>0.829456684256713</v>
      </c>
      <c r="M241" s="68">
        <v>0.781760988770221</v>
      </c>
      <c r="N241" s="68">
        <v>0.731463840208914</v>
      </c>
      <c r="O241" s="68">
        <v>0.823078369203096</v>
      </c>
      <c r="P241" s="68">
        <v>0.740146379965786</v>
      </c>
      <c r="Q241" s="68">
        <v>0.752542299859588</v>
      </c>
      <c r="R241" s="68">
        <v>0.8271355396189</v>
      </c>
      <c r="S241" s="68">
        <v>0.497936276793248</v>
      </c>
      <c r="T241" s="68">
        <v>0.832981018926559</v>
      </c>
      <c r="U241" s="68">
        <v>0.61987979316809</v>
      </c>
      <c r="V241" s="68">
        <v>0.394284548131655</v>
      </c>
      <c r="W241" s="68">
        <v>0.575961371015563</v>
      </c>
    </row>
    <row r="242">
      <c r="A242" s="68" t="s">
        <v>384</v>
      </c>
      <c r="B242" s="68" t="s">
        <v>205</v>
      </c>
      <c r="C242" s="68"/>
      <c r="D242" s="68"/>
      <c r="E242" s="7">
        <f t="shared" si="3"/>
        <v>0.6396707917</v>
      </c>
      <c r="F242" s="7">
        <f>(G242*'Concatenate_generate Coverage'!C241*'Dataset lengths'!$B$2+H242*'Concatenate_generate Coverage'!D241*'Dataset lengths'!$C$2+I242*'Concatenate_generate Coverage'!E241*'Dataset lengths'!$D$2+L242*'Concatenate_generate Coverage'!H241*'Dataset lengths'!$G$2+M242*'Concatenate_generate Coverage'!I241*'Dataset lengths'!$H$2+R242*'Concatenate_generate Coverage'!N241*'Dataset lengths'!$M$2+S242*'Concatenate_generate Coverage'!O241*'Dataset lengths'!$N$2+T242*'Concatenate_generate Coverage'!P241*'Dataset lengths'!$O$2+U242*'Concatenate_generate Coverage'!Q241*'Dataset lengths'!$P$2+V242*'Concatenate_generate Coverage'!R241*'Dataset lengths'!$Q$2+W242*'Concatenate_generate Coverage'!S241*'Dataset lengths'!$R$2)/('Concatenate_generate Coverage'!C241*'Dataset lengths'!$B$2+'Concatenate_generate Coverage'!D241*'Dataset lengths'!$C$2+'Concatenate_generate Coverage'!E241*'Dataset lengths'!$D$2+'Concatenate_generate Coverage'!H241*'Dataset lengths'!$G$2+'Concatenate_generate Coverage'!I241*'Dataset lengths'!$H$2+'Concatenate_generate Coverage'!N241*'Dataset lengths'!$M$2+'Concatenate_generate Coverage'!O241*'Dataset lengths'!$N$2+'Concatenate_generate Coverage'!P241*'Dataset lengths'!$O$2+'Concatenate_generate Coverage'!Q241*'Dataset lengths'!$P$2+'Concatenate_generate Coverage'!R241*'Dataset lengths'!$Q$2+'Concatenate_generate Coverage'!S241*'Dataset lengths'!$R$2)</f>
        <v>0.5708851694</v>
      </c>
      <c r="G242" s="68">
        <v>0.460307479530199</v>
      </c>
      <c r="H242" s="68">
        <v>0.712102697771478</v>
      </c>
      <c r="I242" s="68">
        <v>0.729348982979929</v>
      </c>
      <c r="J242" s="68">
        <v>0.808086268347037</v>
      </c>
      <c r="K242" s="68">
        <v>0.807458954471549</v>
      </c>
      <c r="L242" s="68">
        <v>0.808066873169847</v>
      </c>
      <c r="M242" s="68">
        <v>0.78907665611362</v>
      </c>
      <c r="N242" s="68">
        <v>0.732409079153952</v>
      </c>
      <c r="O242" s="68">
        <v>0.826669077262047</v>
      </c>
      <c r="P242" s="68">
        <v>0.772744522490976</v>
      </c>
      <c r="Q242" s="68">
        <v>0.715357752682923</v>
      </c>
      <c r="R242" s="68">
        <v>0.827528934950325</v>
      </c>
      <c r="S242" s="68">
        <v>0.40358389341704</v>
      </c>
      <c r="T242" s="68">
        <v>0.865917484542677</v>
      </c>
      <c r="U242" s="68">
        <v>0.551730712384485</v>
      </c>
      <c r="V242" s="68">
        <v>0.348847873248745</v>
      </c>
      <c r="W242" s="68">
        <v>0.539867121111485</v>
      </c>
    </row>
    <row r="243">
      <c r="A243" s="68" t="s">
        <v>385</v>
      </c>
      <c r="B243" s="68" t="s">
        <v>205</v>
      </c>
      <c r="C243" s="68"/>
      <c r="D243" s="68"/>
      <c r="E243" s="7">
        <f t="shared" si="3"/>
        <v>0.6453124396</v>
      </c>
      <c r="F243" s="7">
        <f>(G243*'Concatenate_generate Coverage'!C242*'Dataset lengths'!$B$2+H243*'Concatenate_generate Coverage'!D242*'Dataset lengths'!$C$2+I243*'Concatenate_generate Coverage'!E242*'Dataset lengths'!$D$2+L243*'Concatenate_generate Coverage'!H242*'Dataset lengths'!$G$2+M243*'Concatenate_generate Coverage'!I242*'Dataset lengths'!$H$2+R243*'Concatenate_generate Coverage'!N242*'Dataset lengths'!$M$2+S243*'Concatenate_generate Coverage'!O242*'Dataset lengths'!$N$2+T243*'Concatenate_generate Coverage'!P242*'Dataset lengths'!$O$2+U243*'Concatenate_generate Coverage'!Q242*'Dataset lengths'!$P$2+V243*'Concatenate_generate Coverage'!R242*'Dataset lengths'!$Q$2+W243*'Concatenate_generate Coverage'!S242*'Dataset lengths'!$R$2)/('Concatenate_generate Coverage'!C242*'Dataset lengths'!$B$2+'Concatenate_generate Coverage'!D242*'Dataset lengths'!$C$2+'Concatenate_generate Coverage'!E242*'Dataset lengths'!$D$2+'Concatenate_generate Coverage'!H242*'Dataset lengths'!$G$2+'Concatenate_generate Coverage'!I242*'Dataset lengths'!$H$2+'Concatenate_generate Coverage'!N242*'Dataset lengths'!$M$2+'Concatenate_generate Coverage'!O242*'Dataset lengths'!$N$2+'Concatenate_generate Coverage'!P242*'Dataset lengths'!$O$2+'Concatenate_generate Coverage'!Q242*'Dataset lengths'!$P$2+'Concatenate_generate Coverage'!R242*'Dataset lengths'!$Q$2+'Concatenate_generate Coverage'!S242*'Dataset lengths'!$R$2)</f>
        <v>0.5731163545</v>
      </c>
      <c r="G243" s="68">
        <v>0.458180727421199</v>
      </c>
      <c r="H243" s="68">
        <v>0.72382755704174</v>
      </c>
      <c r="I243" s="68">
        <v>0.735200327695268</v>
      </c>
      <c r="J243" s="68">
        <v>0.811863037853571</v>
      </c>
      <c r="K243" s="68">
        <v>0.812685543018113</v>
      </c>
      <c r="L243" s="68">
        <v>0.812365901627803</v>
      </c>
      <c r="M243" s="68">
        <v>0.793862783914292</v>
      </c>
      <c r="N243" s="68">
        <v>0.739001380277181</v>
      </c>
      <c r="O243" s="68">
        <v>0.828934250264478</v>
      </c>
      <c r="P243" s="68">
        <v>0.776859290340175</v>
      </c>
      <c r="Q243" s="68">
        <v>0.722120215918053</v>
      </c>
      <c r="R243" s="68">
        <v>0.835090867432177</v>
      </c>
      <c r="S243" s="68">
        <v>0.422725465268322</v>
      </c>
      <c r="T243" s="68">
        <v>0.868365465095227</v>
      </c>
      <c r="U243" s="68">
        <v>0.559472439207606</v>
      </c>
      <c r="V243" s="68">
        <v>0.348660992619016</v>
      </c>
      <c r="W243" s="68">
        <v>0.540684307972612</v>
      </c>
    </row>
    <row r="244">
      <c r="A244" s="68" t="s">
        <v>386</v>
      </c>
      <c r="B244" s="68" t="s">
        <v>205</v>
      </c>
      <c r="C244" s="68"/>
      <c r="D244" s="68"/>
      <c r="E244" s="7">
        <f t="shared" si="3"/>
        <v>0.6721656114</v>
      </c>
      <c r="F244" s="7">
        <f>(G244*'Concatenate_generate Coverage'!C243*'Dataset lengths'!$B$2+H244*'Concatenate_generate Coverage'!D243*'Dataset lengths'!$C$2+I244*'Concatenate_generate Coverage'!E243*'Dataset lengths'!$D$2+L244*'Concatenate_generate Coverage'!H243*'Dataset lengths'!$G$2+M244*'Concatenate_generate Coverage'!I243*'Dataset lengths'!$H$2+R244*'Concatenate_generate Coverage'!N243*'Dataset lengths'!$M$2+S244*'Concatenate_generate Coverage'!O243*'Dataset lengths'!$N$2+T244*'Concatenate_generate Coverage'!P243*'Dataset lengths'!$O$2+U244*'Concatenate_generate Coverage'!Q243*'Dataset lengths'!$P$2+V244*'Concatenate_generate Coverage'!R243*'Dataset lengths'!$Q$2+W244*'Concatenate_generate Coverage'!S243*'Dataset lengths'!$R$2)/('Concatenate_generate Coverage'!C243*'Dataset lengths'!$B$2+'Concatenate_generate Coverage'!D243*'Dataset lengths'!$C$2+'Concatenate_generate Coverage'!E243*'Dataset lengths'!$D$2+'Concatenate_generate Coverage'!H243*'Dataset lengths'!$G$2+'Concatenate_generate Coverage'!I243*'Dataset lengths'!$H$2+'Concatenate_generate Coverage'!N243*'Dataset lengths'!$M$2+'Concatenate_generate Coverage'!O243*'Dataset lengths'!$N$2+'Concatenate_generate Coverage'!P243*'Dataset lengths'!$O$2+'Concatenate_generate Coverage'!Q243*'Dataset lengths'!$P$2+'Concatenate_generate Coverage'!R243*'Dataset lengths'!$Q$2+'Concatenate_generate Coverage'!S243*'Dataset lengths'!$R$2)</f>
        <v>0.6232825411</v>
      </c>
      <c r="G244" s="68">
        <v>0.555014846075744</v>
      </c>
      <c r="H244" s="68">
        <v>0.659050197095642</v>
      </c>
      <c r="I244" s="68">
        <v>0.714733640820756</v>
      </c>
      <c r="J244" s="68">
        <v>0.799506921570489</v>
      </c>
      <c r="K244" s="68">
        <v>0.806568954215895</v>
      </c>
      <c r="L244" s="68">
        <v>0.802094566334248</v>
      </c>
      <c r="M244" s="68">
        <v>0.773416672931799</v>
      </c>
      <c r="N244" s="68">
        <v>0.69526392571998</v>
      </c>
      <c r="O244" s="68">
        <v>0.837553814536236</v>
      </c>
      <c r="P244" s="68">
        <v>0.781315838580757</v>
      </c>
      <c r="Q244" s="68">
        <v>0.692692700105376</v>
      </c>
      <c r="R244" s="68">
        <v>0.871698488550965</v>
      </c>
      <c r="S244" s="68">
        <v>0.335283193352611</v>
      </c>
      <c r="T244" s="68">
        <v>0.876377037812661</v>
      </c>
      <c r="U244" s="68">
        <v>0.818420891274695</v>
      </c>
      <c r="V244" s="68">
        <v>0.566131784148042</v>
      </c>
      <c r="W244" s="68">
        <v>0.421600407547231</v>
      </c>
    </row>
    <row r="245">
      <c r="A245" s="68" t="s">
        <v>387</v>
      </c>
      <c r="B245" s="68" t="s">
        <v>205</v>
      </c>
      <c r="C245" s="68"/>
      <c r="D245" s="68"/>
      <c r="E245" s="7">
        <f t="shared" si="3"/>
        <v>0.6774039466</v>
      </c>
      <c r="F245" s="7">
        <f>(G245*'Concatenate_generate Coverage'!C244*'Dataset lengths'!$B$2+H245*'Concatenate_generate Coverage'!D244*'Dataset lengths'!$C$2+I245*'Concatenate_generate Coverage'!E244*'Dataset lengths'!$D$2+L245*'Concatenate_generate Coverage'!H244*'Dataset lengths'!$G$2+M245*'Concatenate_generate Coverage'!I244*'Dataset lengths'!$H$2+R245*'Concatenate_generate Coverage'!N244*'Dataset lengths'!$M$2+S245*'Concatenate_generate Coverage'!O244*'Dataset lengths'!$N$2+T245*'Concatenate_generate Coverage'!P244*'Dataset lengths'!$O$2+U245*'Concatenate_generate Coverage'!Q244*'Dataset lengths'!$P$2+V245*'Concatenate_generate Coverage'!R244*'Dataset lengths'!$Q$2+W245*'Concatenate_generate Coverage'!S244*'Dataset lengths'!$R$2)/('Concatenate_generate Coverage'!C244*'Dataset lengths'!$B$2+'Concatenate_generate Coverage'!D244*'Dataset lengths'!$C$2+'Concatenate_generate Coverage'!E244*'Dataset lengths'!$D$2+'Concatenate_generate Coverage'!H244*'Dataset lengths'!$G$2+'Concatenate_generate Coverage'!I244*'Dataset lengths'!$H$2+'Concatenate_generate Coverage'!N244*'Dataset lengths'!$M$2+'Concatenate_generate Coverage'!O244*'Dataset lengths'!$N$2+'Concatenate_generate Coverage'!P244*'Dataset lengths'!$O$2+'Concatenate_generate Coverage'!Q244*'Dataset lengths'!$P$2+'Concatenate_generate Coverage'!R244*'Dataset lengths'!$Q$2+'Concatenate_generate Coverage'!S244*'Dataset lengths'!$R$2)</f>
        <v>0.6288739069</v>
      </c>
      <c r="G245" s="68">
        <v>0.552455305118257</v>
      </c>
      <c r="H245" s="68">
        <v>0.678380782101403</v>
      </c>
      <c r="I245" s="68">
        <v>0.72781017932678</v>
      </c>
      <c r="J245" s="68">
        <v>0.807753483910359</v>
      </c>
      <c r="K245" s="68">
        <v>0.815883824073049</v>
      </c>
      <c r="L245" s="68">
        <v>0.810708304529106</v>
      </c>
      <c r="M245" s="68">
        <v>0.783308940384267</v>
      </c>
      <c r="N245" s="68">
        <v>0.710220147964577</v>
      </c>
      <c r="O245" s="68">
        <v>0.838741631664806</v>
      </c>
      <c r="P245" s="68">
        <v>0.786531340337498</v>
      </c>
      <c r="Q245" s="68">
        <v>0.707191193265875</v>
      </c>
      <c r="R245" s="68">
        <v>0.870518302556687</v>
      </c>
      <c r="S245" s="68">
        <v>0.346883170914935</v>
      </c>
      <c r="T245" s="68">
        <v>0.860353892377792</v>
      </c>
      <c r="U245" s="68">
        <v>0.821829439550883</v>
      </c>
      <c r="V245" s="68">
        <v>0.563800560647851</v>
      </c>
      <c r="W245" s="68">
        <v>0.435394535124427</v>
      </c>
    </row>
    <row r="246">
      <c r="A246" s="68" t="s">
        <v>388</v>
      </c>
      <c r="B246" s="68" t="s">
        <v>205</v>
      </c>
      <c r="C246" s="68"/>
      <c r="D246" s="68"/>
      <c r="E246" s="7">
        <f t="shared" si="3"/>
        <v>0.6858215049</v>
      </c>
      <c r="F246" s="7">
        <f>(G246*'Concatenate_generate Coverage'!C245*'Dataset lengths'!$B$2+H246*'Concatenate_generate Coverage'!D245*'Dataset lengths'!$C$2+I246*'Concatenate_generate Coverage'!E245*'Dataset lengths'!$D$2+L246*'Concatenate_generate Coverage'!H245*'Dataset lengths'!$G$2+M246*'Concatenate_generate Coverage'!I245*'Dataset lengths'!$H$2+R246*'Concatenate_generate Coverage'!N245*'Dataset lengths'!$M$2+S246*'Concatenate_generate Coverage'!O245*'Dataset lengths'!$N$2+T246*'Concatenate_generate Coverage'!P245*'Dataset lengths'!$O$2+U246*'Concatenate_generate Coverage'!Q245*'Dataset lengths'!$P$2+V246*'Concatenate_generate Coverage'!R245*'Dataset lengths'!$Q$2+W246*'Concatenate_generate Coverage'!S245*'Dataset lengths'!$R$2)/('Concatenate_generate Coverage'!C245*'Dataset lengths'!$B$2+'Concatenate_generate Coverage'!D245*'Dataset lengths'!$C$2+'Concatenate_generate Coverage'!E245*'Dataset lengths'!$D$2+'Concatenate_generate Coverage'!H245*'Dataset lengths'!$G$2+'Concatenate_generate Coverage'!I245*'Dataset lengths'!$H$2+'Concatenate_generate Coverage'!N245*'Dataset lengths'!$M$2+'Concatenate_generate Coverage'!O245*'Dataset lengths'!$N$2+'Concatenate_generate Coverage'!P245*'Dataset lengths'!$O$2+'Concatenate_generate Coverage'!Q245*'Dataset lengths'!$P$2+'Concatenate_generate Coverage'!R245*'Dataset lengths'!$Q$2+'Concatenate_generate Coverage'!S245*'Dataset lengths'!$R$2)</f>
        <v>0.6305733959</v>
      </c>
      <c r="G246" s="68">
        <v>0.544606868260512</v>
      </c>
      <c r="H246" s="68">
        <v>0.693511008360966</v>
      </c>
      <c r="I246" s="68">
        <v>0.746023049911528</v>
      </c>
      <c r="J246" s="68">
        <v>0.816369419119606</v>
      </c>
      <c r="K246" s="68">
        <v>0.818359667519513</v>
      </c>
      <c r="L246" s="68">
        <v>0.817510971595607</v>
      </c>
      <c r="M246" s="68">
        <v>0.812175346148522</v>
      </c>
      <c r="N246" s="68">
        <v>0.752569927259744</v>
      </c>
      <c r="O246" s="68">
        <v>0.849277770433871</v>
      </c>
      <c r="P246" s="68">
        <v>0.805361094350995</v>
      </c>
      <c r="Q246" s="68">
        <v>0.734663325132902</v>
      </c>
      <c r="R246" s="68">
        <v>0.884811666265158</v>
      </c>
      <c r="S246" s="68">
        <v>0.37840100176735</v>
      </c>
      <c r="T246" s="68">
        <v>0.885501328963072</v>
      </c>
      <c r="U246" s="68">
        <v>0.775978173373377</v>
      </c>
      <c r="V246" s="68">
        <v>0.538230866815378</v>
      </c>
      <c r="W246" s="68">
        <v>0.467286272210246</v>
      </c>
    </row>
    <row r="247">
      <c r="A247" s="68" t="s">
        <v>389</v>
      </c>
      <c r="B247" s="68" t="s">
        <v>205</v>
      </c>
      <c r="C247" s="68"/>
      <c r="D247" s="68"/>
      <c r="E247" s="7">
        <f t="shared" si="3"/>
        <v>0.6742371628</v>
      </c>
      <c r="F247" s="7">
        <f>(G247*'Concatenate_generate Coverage'!C246*'Dataset lengths'!$B$2+H247*'Concatenate_generate Coverage'!D246*'Dataset lengths'!$C$2+I247*'Concatenate_generate Coverage'!E246*'Dataset lengths'!$D$2+L247*'Concatenate_generate Coverage'!H246*'Dataset lengths'!$G$2+M247*'Concatenate_generate Coverage'!I246*'Dataset lengths'!$H$2+R247*'Concatenate_generate Coverage'!N246*'Dataset lengths'!$M$2+S247*'Concatenate_generate Coverage'!O246*'Dataset lengths'!$N$2+T247*'Concatenate_generate Coverage'!P246*'Dataset lengths'!$O$2+U247*'Concatenate_generate Coverage'!Q246*'Dataset lengths'!$P$2+V247*'Concatenate_generate Coverage'!R246*'Dataset lengths'!$Q$2+W247*'Concatenate_generate Coverage'!S246*'Dataset lengths'!$R$2)/('Concatenate_generate Coverage'!C246*'Dataset lengths'!$B$2+'Concatenate_generate Coverage'!D246*'Dataset lengths'!$C$2+'Concatenate_generate Coverage'!E246*'Dataset lengths'!$D$2+'Concatenate_generate Coverage'!H246*'Dataset lengths'!$G$2+'Concatenate_generate Coverage'!I246*'Dataset lengths'!$H$2+'Concatenate_generate Coverage'!N246*'Dataset lengths'!$M$2+'Concatenate_generate Coverage'!O246*'Dataset lengths'!$N$2+'Concatenate_generate Coverage'!P246*'Dataset lengths'!$O$2+'Concatenate_generate Coverage'!Q246*'Dataset lengths'!$P$2+'Concatenate_generate Coverage'!R246*'Dataset lengths'!$Q$2+'Concatenate_generate Coverage'!S246*'Dataset lengths'!$R$2)</f>
        <v>0.6261874216</v>
      </c>
      <c r="G247" s="68">
        <v>0.549884955573126</v>
      </c>
      <c r="H247" s="68">
        <v>0.674129657598061</v>
      </c>
      <c r="I247" s="68">
        <v>0.731824990467668</v>
      </c>
      <c r="J247" s="68">
        <v>0.80866569273024</v>
      </c>
      <c r="K247" s="68">
        <v>0.817067025950505</v>
      </c>
      <c r="L247" s="68">
        <v>0.811587925693396</v>
      </c>
      <c r="M247" s="68">
        <v>0.77759906140891</v>
      </c>
      <c r="N247" s="68">
        <v>0.697672204079354</v>
      </c>
      <c r="O247" s="68">
        <v>0.83474781175425</v>
      </c>
      <c r="P247" s="68">
        <v>0.784021600012539</v>
      </c>
      <c r="Q247" s="68">
        <v>0.696898988240093</v>
      </c>
      <c r="R247" s="68">
        <v>0.873643609911903</v>
      </c>
      <c r="S247" s="68">
        <v>0.34324108364632</v>
      </c>
      <c r="T247" s="68">
        <v>0.851007057540786</v>
      </c>
      <c r="U247" s="68">
        <v>0.81450899397538</v>
      </c>
      <c r="V247" s="68">
        <v>0.558069368098186</v>
      </c>
      <c r="W247" s="68">
        <v>0.43111208678849</v>
      </c>
    </row>
    <row r="248">
      <c r="A248" s="68" t="s">
        <v>390</v>
      </c>
      <c r="B248" s="68" t="s">
        <v>205</v>
      </c>
      <c r="C248" s="68"/>
      <c r="D248" s="68"/>
      <c r="E248" s="7">
        <f t="shared" si="3"/>
        <v>0.6832772816</v>
      </c>
      <c r="F248" s="7">
        <f>(G248*'Concatenate_generate Coverage'!C247*'Dataset lengths'!$B$2+H248*'Concatenate_generate Coverage'!D247*'Dataset lengths'!$C$2+I248*'Concatenate_generate Coverage'!E247*'Dataset lengths'!$D$2+L248*'Concatenate_generate Coverage'!H247*'Dataset lengths'!$G$2+M248*'Concatenate_generate Coverage'!I247*'Dataset lengths'!$H$2+R248*'Concatenate_generate Coverage'!N247*'Dataset lengths'!$M$2+S248*'Concatenate_generate Coverage'!O247*'Dataset lengths'!$N$2+T248*'Concatenate_generate Coverage'!P247*'Dataset lengths'!$O$2+U248*'Concatenate_generate Coverage'!Q247*'Dataset lengths'!$P$2+V248*'Concatenate_generate Coverage'!R247*'Dataset lengths'!$Q$2+W248*'Concatenate_generate Coverage'!S247*'Dataset lengths'!$R$2)/('Concatenate_generate Coverage'!C247*'Dataset lengths'!$B$2+'Concatenate_generate Coverage'!D247*'Dataset lengths'!$C$2+'Concatenate_generate Coverage'!E247*'Dataset lengths'!$D$2+'Concatenate_generate Coverage'!H247*'Dataset lengths'!$G$2+'Concatenate_generate Coverage'!I247*'Dataset lengths'!$H$2+'Concatenate_generate Coverage'!N247*'Dataset lengths'!$M$2+'Concatenate_generate Coverage'!O247*'Dataset lengths'!$N$2+'Concatenate_generate Coverage'!P247*'Dataset lengths'!$O$2+'Concatenate_generate Coverage'!Q247*'Dataset lengths'!$P$2+'Concatenate_generate Coverage'!R247*'Dataset lengths'!$Q$2+'Concatenate_generate Coverage'!S247*'Dataset lengths'!$R$2)</f>
        <v>0.6258584526</v>
      </c>
      <c r="G248" s="68">
        <v>0.537726756881954</v>
      </c>
      <c r="H248" s="68">
        <v>0.688717451742528</v>
      </c>
      <c r="I248" s="68">
        <v>0.747526087222886</v>
      </c>
      <c r="J248" s="68">
        <v>0.814968505273654</v>
      </c>
      <c r="K248" s="68">
        <v>0.817226449943429</v>
      </c>
      <c r="L248" s="68">
        <v>0.816095377009582</v>
      </c>
      <c r="M248" s="68">
        <v>0.808472429818341</v>
      </c>
      <c r="N248" s="68">
        <v>0.746574540218427</v>
      </c>
      <c r="O248" s="68">
        <v>0.847662453903955</v>
      </c>
      <c r="P248" s="68">
        <v>0.80210915445063</v>
      </c>
      <c r="Q248" s="68">
        <v>0.727567839085394</v>
      </c>
      <c r="R248" s="68">
        <v>0.884811666265158</v>
      </c>
      <c r="S248" s="68">
        <v>0.385767631068805</v>
      </c>
      <c r="T248" s="68">
        <v>0.885501328963072</v>
      </c>
      <c r="U248" s="68">
        <v>0.765796298025088</v>
      </c>
      <c r="V248" s="68">
        <v>0.525712705042273</v>
      </c>
      <c r="W248" s="68">
        <v>0.46992236556805</v>
      </c>
    </row>
    <row r="249">
      <c r="A249" s="68" t="s">
        <v>391</v>
      </c>
      <c r="B249" s="68" t="s">
        <v>205</v>
      </c>
      <c r="C249" s="68"/>
      <c r="D249" s="68"/>
      <c r="E249" s="7">
        <f t="shared" si="3"/>
        <v>0.6854275487</v>
      </c>
      <c r="F249" s="7">
        <f>(G249*'Concatenate_generate Coverage'!C248*'Dataset lengths'!$B$2+H249*'Concatenate_generate Coverage'!D248*'Dataset lengths'!$C$2+I249*'Concatenate_generate Coverage'!E248*'Dataset lengths'!$D$2+L249*'Concatenate_generate Coverage'!H248*'Dataset lengths'!$G$2+M249*'Concatenate_generate Coverage'!I248*'Dataset lengths'!$H$2+R249*'Concatenate_generate Coverage'!N248*'Dataset lengths'!$M$2+S249*'Concatenate_generate Coverage'!O248*'Dataset lengths'!$N$2+T249*'Concatenate_generate Coverage'!P248*'Dataset lengths'!$O$2+U249*'Concatenate_generate Coverage'!Q248*'Dataset lengths'!$P$2+V249*'Concatenate_generate Coverage'!R248*'Dataset lengths'!$Q$2+W249*'Concatenate_generate Coverage'!S248*'Dataset lengths'!$R$2)/('Concatenate_generate Coverage'!C248*'Dataset lengths'!$B$2+'Concatenate_generate Coverage'!D248*'Dataset lengths'!$C$2+'Concatenate_generate Coverage'!E248*'Dataset lengths'!$D$2+'Concatenate_generate Coverage'!H248*'Dataset lengths'!$G$2+'Concatenate_generate Coverage'!I248*'Dataset lengths'!$H$2+'Concatenate_generate Coverage'!N248*'Dataset lengths'!$M$2+'Concatenate_generate Coverage'!O248*'Dataset lengths'!$N$2+'Concatenate_generate Coverage'!P248*'Dataset lengths'!$O$2+'Concatenate_generate Coverage'!Q248*'Dataset lengths'!$P$2+'Concatenate_generate Coverage'!R248*'Dataset lengths'!$Q$2+'Concatenate_generate Coverage'!S248*'Dataset lengths'!$R$2)</f>
        <v>0.627314908</v>
      </c>
      <c r="G249" s="68">
        <v>0.5346295909976</v>
      </c>
      <c r="H249" s="68">
        <v>0.697792084661024</v>
      </c>
      <c r="I249" s="68">
        <v>0.752691129253129</v>
      </c>
      <c r="J249" s="68">
        <v>0.817733764788912</v>
      </c>
      <c r="K249" s="68">
        <v>0.821313458839046</v>
      </c>
      <c r="L249" s="68">
        <v>0.819238344995137</v>
      </c>
      <c r="M249" s="68">
        <v>0.80932797727369</v>
      </c>
      <c r="N249" s="68">
        <v>0.748241925219849</v>
      </c>
      <c r="O249" s="68">
        <v>0.849254817445879</v>
      </c>
      <c r="P249" s="68">
        <v>0.802445908659787</v>
      </c>
      <c r="Q249" s="68">
        <v>0.731871633899411</v>
      </c>
      <c r="R249" s="68">
        <v>0.884899087449919</v>
      </c>
      <c r="S249" s="68">
        <v>0.394206172305197</v>
      </c>
      <c r="T249" s="68">
        <v>0.883720979470309</v>
      </c>
      <c r="U249" s="68">
        <v>0.76343821727543</v>
      </c>
      <c r="V249" s="68">
        <v>0.521941433191756</v>
      </c>
      <c r="W249" s="68">
        <v>0.477818018706028</v>
      </c>
    </row>
    <row r="250">
      <c r="A250" s="68" t="s">
        <v>392</v>
      </c>
      <c r="B250" s="68" t="s">
        <v>205</v>
      </c>
      <c r="C250" s="68"/>
      <c r="D250" s="68"/>
      <c r="E250" s="7">
        <f t="shared" si="3"/>
        <v>0.7010665792</v>
      </c>
      <c r="F250" s="7">
        <f>(G250*'Concatenate_generate Coverage'!C249*'Dataset lengths'!$B$2+H250*'Concatenate_generate Coverage'!D249*'Dataset lengths'!$C$2+I250*'Concatenate_generate Coverage'!E249*'Dataset lengths'!$D$2+L250*'Concatenate_generate Coverage'!H249*'Dataset lengths'!$G$2+M250*'Concatenate_generate Coverage'!I249*'Dataset lengths'!$H$2+R250*'Concatenate_generate Coverage'!N249*'Dataset lengths'!$M$2+S250*'Concatenate_generate Coverage'!O249*'Dataset lengths'!$N$2+T250*'Concatenate_generate Coverage'!P249*'Dataset lengths'!$O$2+U250*'Concatenate_generate Coverage'!Q249*'Dataset lengths'!$P$2+V250*'Concatenate_generate Coverage'!R249*'Dataset lengths'!$Q$2+W250*'Concatenate_generate Coverage'!S249*'Dataset lengths'!$R$2)/('Concatenate_generate Coverage'!C249*'Dataset lengths'!$B$2+'Concatenate_generate Coverage'!D249*'Dataset lengths'!$C$2+'Concatenate_generate Coverage'!E249*'Dataset lengths'!$D$2+'Concatenate_generate Coverage'!H249*'Dataset lengths'!$G$2+'Concatenate_generate Coverage'!I249*'Dataset lengths'!$H$2+'Concatenate_generate Coverage'!N249*'Dataset lengths'!$M$2+'Concatenate_generate Coverage'!O249*'Dataset lengths'!$N$2+'Concatenate_generate Coverage'!P249*'Dataset lengths'!$O$2+'Concatenate_generate Coverage'!Q249*'Dataset lengths'!$P$2+'Concatenate_generate Coverage'!R249*'Dataset lengths'!$Q$2+'Concatenate_generate Coverage'!S249*'Dataset lengths'!$R$2)</f>
        <v>0.6449074884</v>
      </c>
      <c r="G250" s="68">
        <v>0.534156113473687</v>
      </c>
      <c r="H250" s="68">
        <v>0.746429741266724</v>
      </c>
      <c r="I250" s="68">
        <v>0.765944182249036</v>
      </c>
      <c r="J250" s="68">
        <v>0.82884771240943</v>
      </c>
      <c r="K250" s="68">
        <v>0.832958048487377</v>
      </c>
      <c r="L250" s="68">
        <v>0.830302229176056</v>
      </c>
      <c r="M250" s="68">
        <v>0.797616716626536</v>
      </c>
      <c r="N250" s="68">
        <v>0.744193257973311</v>
      </c>
      <c r="O250" s="68">
        <v>0.835749853136263</v>
      </c>
      <c r="P250" s="68">
        <v>0.789352703960483</v>
      </c>
      <c r="Q250" s="68">
        <v>0.733424990305795</v>
      </c>
      <c r="R250" s="68">
        <v>0.857601822508207</v>
      </c>
      <c r="S250" s="68">
        <v>0.478137077919968</v>
      </c>
      <c r="T250" s="68">
        <v>0.859463717631411</v>
      </c>
      <c r="U250" s="68">
        <v>0.779020152252286</v>
      </c>
      <c r="V250" s="68">
        <v>0.525965268710688</v>
      </c>
      <c r="W250" s="68">
        <v>0.537095349667266</v>
      </c>
    </row>
    <row r="251">
      <c r="A251" s="68" t="s">
        <v>393</v>
      </c>
      <c r="B251" s="68" t="s">
        <v>205</v>
      </c>
      <c r="C251" s="68"/>
      <c r="D251" s="68"/>
      <c r="E251" s="7">
        <f t="shared" si="3"/>
        <v>0.6617192662</v>
      </c>
      <c r="F251" s="7">
        <f>(G251*'Concatenate_generate Coverage'!C250*'Dataset lengths'!$B$2+H251*'Concatenate_generate Coverage'!D250*'Dataset lengths'!$C$2+I251*'Concatenate_generate Coverage'!E250*'Dataset lengths'!$D$2+L251*'Concatenate_generate Coverage'!H250*'Dataset lengths'!$G$2+M251*'Concatenate_generate Coverage'!I250*'Dataset lengths'!$H$2+R251*'Concatenate_generate Coverage'!N250*'Dataset lengths'!$M$2+S251*'Concatenate_generate Coverage'!O250*'Dataset lengths'!$N$2+T251*'Concatenate_generate Coverage'!P250*'Dataset lengths'!$O$2+U251*'Concatenate_generate Coverage'!Q250*'Dataset lengths'!$P$2+V251*'Concatenate_generate Coverage'!R250*'Dataset lengths'!$Q$2+W251*'Concatenate_generate Coverage'!S250*'Dataset lengths'!$R$2)/('Concatenate_generate Coverage'!C250*'Dataset lengths'!$B$2+'Concatenate_generate Coverage'!D250*'Dataset lengths'!$C$2+'Concatenate_generate Coverage'!E250*'Dataset lengths'!$D$2+'Concatenate_generate Coverage'!H250*'Dataset lengths'!$G$2+'Concatenate_generate Coverage'!I250*'Dataset lengths'!$H$2+'Concatenate_generate Coverage'!N250*'Dataset lengths'!$M$2+'Concatenate_generate Coverage'!O250*'Dataset lengths'!$N$2+'Concatenate_generate Coverage'!P250*'Dataset lengths'!$O$2+'Concatenate_generate Coverage'!Q250*'Dataset lengths'!$P$2+'Concatenate_generate Coverage'!R250*'Dataset lengths'!$Q$2+'Concatenate_generate Coverage'!S250*'Dataset lengths'!$R$2)</f>
        <v>0.5958693196</v>
      </c>
      <c r="G251" s="68">
        <v>0.497112874956201</v>
      </c>
      <c r="H251" s="68">
        <v>0.706042535512266</v>
      </c>
      <c r="I251" s="68">
        <v>0.739771624886848</v>
      </c>
      <c r="J251" s="68">
        <v>0.807534486723547</v>
      </c>
      <c r="K251" s="68">
        <v>0.804605557893738</v>
      </c>
      <c r="L251" s="68">
        <v>0.806851533706371</v>
      </c>
      <c r="M251" s="68">
        <v>0.800889676710023</v>
      </c>
      <c r="N251" s="68">
        <v>0.74879684534625</v>
      </c>
      <c r="O251" s="68">
        <v>0.830135695729668</v>
      </c>
      <c r="P251" s="68">
        <v>0.790560663088851</v>
      </c>
      <c r="Q251" s="68">
        <v>0.725058167170493</v>
      </c>
      <c r="R251" s="68">
        <v>0.836118066353122</v>
      </c>
      <c r="S251" s="68">
        <v>0.438291315880733</v>
      </c>
      <c r="T251" s="68">
        <v>0.871926164080753</v>
      </c>
      <c r="U251" s="68">
        <v>0.638123459663991</v>
      </c>
      <c r="V251" s="68">
        <v>0.424096200619426</v>
      </c>
      <c r="W251" s="68">
        <v>0.519688475794983</v>
      </c>
    </row>
    <row r="252">
      <c r="A252" s="68" t="s">
        <v>394</v>
      </c>
      <c r="B252" s="68" t="s">
        <v>205</v>
      </c>
      <c r="C252" s="68"/>
      <c r="D252" s="68"/>
      <c r="E252" s="7">
        <f t="shared" si="3"/>
        <v>0.6670888721</v>
      </c>
      <c r="F252" s="7">
        <f>(G252*'Concatenate_generate Coverage'!C251*'Dataset lengths'!$B$2+H252*'Concatenate_generate Coverage'!D251*'Dataset lengths'!$C$2+I252*'Concatenate_generate Coverage'!E251*'Dataset lengths'!$D$2+L252*'Concatenate_generate Coverage'!H251*'Dataset lengths'!$G$2+M252*'Concatenate_generate Coverage'!I251*'Dataset lengths'!$H$2+R252*'Concatenate_generate Coverage'!N251*'Dataset lengths'!$M$2+S252*'Concatenate_generate Coverage'!O251*'Dataset lengths'!$N$2+T252*'Concatenate_generate Coverage'!P251*'Dataset lengths'!$O$2+U252*'Concatenate_generate Coverage'!Q251*'Dataset lengths'!$P$2+V252*'Concatenate_generate Coverage'!R251*'Dataset lengths'!$Q$2+W252*'Concatenate_generate Coverage'!S251*'Dataset lengths'!$R$2)/('Concatenate_generate Coverage'!C251*'Dataset lengths'!$B$2+'Concatenate_generate Coverage'!D251*'Dataset lengths'!$C$2+'Concatenate_generate Coverage'!E251*'Dataset lengths'!$D$2+'Concatenate_generate Coverage'!H251*'Dataset lengths'!$G$2+'Concatenate_generate Coverage'!I251*'Dataset lengths'!$H$2+'Concatenate_generate Coverage'!N251*'Dataset lengths'!$M$2+'Concatenate_generate Coverage'!O251*'Dataset lengths'!$N$2+'Concatenate_generate Coverage'!P251*'Dataset lengths'!$O$2+'Concatenate_generate Coverage'!Q251*'Dataset lengths'!$P$2+'Concatenate_generate Coverage'!R251*'Dataset lengths'!$Q$2+'Concatenate_generate Coverage'!S251*'Dataset lengths'!$R$2)</f>
        <v>0.59730049</v>
      </c>
      <c r="G252" s="68">
        <v>0.493217498485172</v>
      </c>
      <c r="H252" s="68">
        <v>0.721624323181637</v>
      </c>
      <c r="I252" s="68">
        <v>0.7458574145688</v>
      </c>
      <c r="J252" s="68">
        <v>0.812274832148557</v>
      </c>
      <c r="K252" s="68">
        <v>0.811346884441586</v>
      </c>
      <c r="L252" s="68">
        <v>0.81221289529126</v>
      </c>
      <c r="M252" s="68">
        <v>0.804825304130577</v>
      </c>
      <c r="N252" s="68">
        <v>0.75541426785358</v>
      </c>
      <c r="O252" s="68">
        <v>0.832614618432772</v>
      </c>
      <c r="P252" s="68">
        <v>0.796647369764804</v>
      </c>
      <c r="Q252" s="68">
        <v>0.730988073374679</v>
      </c>
      <c r="R252" s="68">
        <v>0.845428422530199</v>
      </c>
      <c r="S252" s="68">
        <v>0.450679641432728</v>
      </c>
      <c r="T252" s="68">
        <v>0.88171808629095</v>
      </c>
      <c r="U252" s="68">
        <v>0.639855089727254</v>
      </c>
      <c r="V252" s="68">
        <v>0.419497706709196</v>
      </c>
      <c r="W252" s="68">
        <v>0.523061210974682</v>
      </c>
    </row>
    <row r="253">
      <c r="A253" s="68" t="s">
        <v>395</v>
      </c>
      <c r="B253" s="68" t="s">
        <v>205</v>
      </c>
      <c r="C253" s="68"/>
      <c r="D253" s="68"/>
      <c r="E253" s="7">
        <f t="shared" si="3"/>
        <v>0.6263661038</v>
      </c>
      <c r="F253" s="7">
        <f>(G253*'Concatenate_generate Coverage'!C252*'Dataset lengths'!$B$2+H253*'Concatenate_generate Coverage'!D252*'Dataset lengths'!$C$2+I253*'Concatenate_generate Coverage'!E252*'Dataset lengths'!$D$2+L253*'Concatenate_generate Coverage'!H252*'Dataset lengths'!$G$2+M253*'Concatenate_generate Coverage'!I252*'Dataset lengths'!$H$2+R253*'Concatenate_generate Coverage'!N252*'Dataset lengths'!$M$2+S253*'Concatenate_generate Coverage'!O252*'Dataset lengths'!$N$2+T253*'Concatenate_generate Coverage'!P252*'Dataset lengths'!$O$2+U253*'Concatenate_generate Coverage'!Q252*'Dataset lengths'!$P$2+V253*'Concatenate_generate Coverage'!R252*'Dataset lengths'!$Q$2+W253*'Concatenate_generate Coverage'!S252*'Dataset lengths'!$R$2)/('Concatenate_generate Coverage'!C252*'Dataset lengths'!$B$2+'Concatenate_generate Coverage'!D252*'Dataset lengths'!$C$2+'Concatenate_generate Coverage'!E252*'Dataset lengths'!$D$2+'Concatenate_generate Coverage'!H252*'Dataset lengths'!$G$2+'Concatenate_generate Coverage'!I252*'Dataset lengths'!$H$2+'Concatenate_generate Coverage'!N252*'Dataset lengths'!$M$2+'Concatenate_generate Coverage'!O252*'Dataset lengths'!$N$2+'Concatenate_generate Coverage'!P252*'Dataset lengths'!$O$2+'Concatenate_generate Coverage'!Q252*'Dataset lengths'!$P$2+'Concatenate_generate Coverage'!R252*'Dataset lengths'!$Q$2+'Concatenate_generate Coverage'!S252*'Dataset lengths'!$R$2)</f>
        <v>0.5525938132</v>
      </c>
      <c r="G253" s="68">
        <v>0.442130353911908</v>
      </c>
      <c r="H253" s="68">
        <v>0.714198562055218</v>
      </c>
      <c r="I253" s="68">
        <v>0.719335310601265</v>
      </c>
      <c r="J253" s="68">
        <v>0.797486935494475</v>
      </c>
      <c r="K253" s="68">
        <v>0.797286458917052</v>
      </c>
      <c r="L253" s="68">
        <v>0.797663181391194</v>
      </c>
      <c r="M253" s="68">
        <v>0.782397602286502</v>
      </c>
      <c r="N253" s="68">
        <v>0.724566333016164</v>
      </c>
      <c r="O253" s="68">
        <v>0.816640773352298</v>
      </c>
      <c r="P253" s="68">
        <v>0.771764416956863</v>
      </c>
      <c r="Q253" s="68">
        <v>0.699612674130144</v>
      </c>
      <c r="R253" s="68">
        <v>0.818721250585626</v>
      </c>
      <c r="S253" s="68">
        <v>0.411000800013755</v>
      </c>
      <c r="T253" s="68">
        <v>0.827639970448269</v>
      </c>
      <c r="U253" s="68">
        <v>0.541269806599461</v>
      </c>
      <c r="V253" s="68">
        <v>0.323095830383931</v>
      </c>
      <c r="W253" s="68">
        <v>0.512574473865215</v>
      </c>
    </row>
    <row r="254">
      <c r="A254" s="68" t="s">
        <v>198</v>
      </c>
      <c r="B254" s="68" t="s">
        <v>205</v>
      </c>
      <c r="C254" s="68"/>
      <c r="D254" s="68"/>
      <c r="E254" s="7">
        <f t="shared" si="3"/>
        <v>0.6834988459</v>
      </c>
      <c r="F254" s="7">
        <f>(G254*'Concatenate_generate Coverage'!C253*'Dataset lengths'!$B$2+H254*'Concatenate_generate Coverage'!D253*'Dataset lengths'!$C$2+I254*'Concatenate_generate Coverage'!E253*'Dataset lengths'!$D$2+L254*'Concatenate_generate Coverage'!H253*'Dataset lengths'!$G$2+M254*'Concatenate_generate Coverage'!I253*'Dataset lengths'!$H$2+R254*'Concatenate_generate Coverage'!N253*'Dataset lengths'!$M$2+S254*'Concatenate_generate Coverage'!O253*'Dataset lengths'!$N$2+T254*'Concatenate_generate Coverage'!P253*'Dataset lengths'!$O$2+U254*'Concatenate_generate Coverage'!Q253*'Dataset lengths'!$P$2+V254*'Concatenate_generate Coverage'!R253*'Dataset lengths'!$Q$2+W254*'Concatenate_generate Coverage'!S253*'Dataset lengths'!$R$2)/('Concatenate_generate Coverage'!C253*'Dataset lengths'!$B$2+'Concatenate_generate Coverage'!D253*'Dataset lengths'!$C$2+'Concatenate_generate Coverage'!E253*'Dataset lengths'!$D$2+'Concatenate_generate Coverage'!H253*'Dataset lengths'!$G$2+'Concatenate_generate Coverage'!I253*'Dataset lengths'!$H$2+'Concatenate_generate Coverage'!N253*'Dataset lengths'!$M$2+'Concatenate_generate Coverage'!O253*'Dataset lengths'!$N$2+'Concatenate_generate Coverage'!P253*'Dataset lengths'!$O$2+'Concatenate_generate Coverage'!Q253*'Dataset lengths'!$P$2+'Concatenate_generate Coverage'!R253*'Dataset lengths'!$Q$2+'Concatenate_generate Coverage'!S253*'Dataset lengths'!$R$2)</f>
        <v>0.635943066</v>
      </c>
      <c r="G254" s="68">
        <v>0.561505986716417</v>
      </c>
      <c r="H254" s="68">
        <v>0.671471816382723</v>
      </c>
      <c r="I254" s="68">
        <v>0.728800692291594</v>
      </c>
      <c r="J254" s="68">
        <v>0.81299339910785</v>
      </c>
      <c r="K254" s="68">
        <v>0.820170704152627</v>
      </c>
      <c r="L254" s="68">
        <v>0.81558668116646</v>
      </c>
      <c r="M254" s="68">
        <v>0.786909278320566</v>
      </c>
      <c r="N254" s="68">
        <v>0.714630263185338</v>
      </c>
      <c r="O254" s="68">
        <v>0.84406672487888</v>
      </c>
      <c r="P254" s="68">
        <v>0.787290293853657</v>
      </c>
      <c r="Q254" s="68">
        <v>0.715795782688393</v>
      </c>
      <c r="R254" s="68">
        <v>0.877970958557587</v>
      </c>
      <c r="S254" s="68">
        <v>0.342549268063547</v>
      </c>
      <c r="T254" s="68">
        <v>0.887949309515621</v>
      </c>
      <c r="U254" s="68">
        <v>0.823725205165166</v>
      </c>
      <c r="V254" s="68">
        <v>0.569488148836954</v>
      </c>
      <c r="W254" s="68">
        <v>0.452529959939273</v>
      </c>
    </row>
    <row r="255">
      <c r="A255" s="68" t="s">
        <v>188</v>
      </c>
      <c r="B255" s="68" t="s">
        <v>205</v>
      </c>
      <c r="C255" s="68"/>
      <c r="D255" s="68"/>
      <c r="E255" s="7">
        <f t="shared" si="3"/>
        <v>0.6882199376</v>
      </c>
      <c r="F255" s="7">
        <f>(G255*'Concatenate_generate Coverage'!C254*'Dataset lengths'!$B$2+H255*'Concatenate_generate Coverage'!D254*'Dataset lengths'!$C$2+I255*'Concatenate_generate Coverage'!E254*'Dataset lengths'!$D$2+L255*'Concatenate_generate Coverage'!H254*'Dataset lengths'!$G$2+M255*'Concatenate_generate Coverage'!I254*'Dataset lengths'!$H$2+R255*'Concatenate_generate Coverage'!N254*'Dataset lengths'!$M$2+S255*'Concatenate_generate Coverage'!O254*'Dataset lengths'!$N$2+T255*'Concatenate_generate Coverage'!P254*'Dataset lengths'!$O$2+U255*'Concatenate_generate Coverage'!Q254*'Dataset lengths'!$P$2+V255*'Concatenate_generate Coverage'!R254*'Dataset lengths'!$Q$2+W255*'Concatenate_generate Coverage'!S254*'Dataset lengths'!$R$2)/('Concatenate_generate Coverage'!C254*'Dataset lengths'!$B$2+'Concatenate_generate Coverage'!D254*'Dataset lengths'!$C$2+'Concatenate_generate Coverage'!E254*'Dataset lengths'!$D$2+'Concatenate_generate Coverage'!H254*'Dataset lengths'!$G$2+'Concatenate_generate Coverage'!I254*'Dataset lengths'!$H$2+'Concatenate_generate Coverage'!N254*'Dataset lengths'!$M$2+'Concatenate_generate Coverage'!O254*'Dataset lengths'!$N$2+'Concatenate_generate Coverage'!P254*'Dataset lengths'!$O$2+'Concatenate_generate Coverage'!Q254*'Dataset lengths'!$P$2+'Concatenate_generate Coverage'!R254*'Dataset lengths'!$Q$2+'Concatenate_generate Coverage'!S254*'Dataset lengths'!$R$2)</f>
        <v>0.6399213132</v>
      </c>
      <c r="G255" s="68">
        <v>0.55888803364775</v>
      </c>
      <c r="H255" s="68">
        <v>0.687540701491902</v>
      </c>
      <c r="I255" s="68">
        <v>0.740140036535577</v>
      </c>
      <c r="J255" s="68">
        <v>0.819048946768005</v>
      </c>
      <c r="K255" s="68">
        <v>0.827438420371862</v>
      </c>
      <c r="L255" s="68">
        <v>0.821981382461662</v>
      </c>
      <c r="M255" s="68">
        <v>0.792740696323779</v>
      </c>
      <c r="N255" s="68">
        <v>0.722771841310114</v>
      </c>
      <c r="O255" s="68">
        <v>0.843932593355304</v>
      </c>
      <c r="P255" s="68">
        <v>0.789939091886875</v>
      </c>
      <c r="Q255" s="68">
        <v>0.72233698076665</v>
      </c>
      <c r="R255" s="68">
        <v>0.879063723367103</v>
      </c>
      <c r="S255" s="68">
        <v>0.356984885078518</v>
      </c>
      <c r="T255" s="68">
        <v>0.879937736798187</v>
      </c>
      <c r="U255" s="68">
        <v>0.82321091377197</v>
      </c>
      <c r="V255" s="68">
        <v>0.566511817030793</v>
      </c>
      <c r="W255" s="68">
        <v>0.463419386619624</v>
      </c>
    </row>
    <row r="256">
      <c r="A256" s="68" t="s">
        <v>396</v>
      </c>
      <c r="B256" s="68" t="s">
        <v>205</v>
      </c>
      <c r="C256" s="68"/>
      <c r="D256" s="68"/>
      <c r="E256" s="7">
        <f t="shared" si="3"/>
        <v>0.6924207459</v>
      </c>
      <c r="F256" s="7">
        <f>(G256*'Concatenate_generate Coverage'!C255*'Dataset lengths'!$B$2+H256*'Concatenate_generate Coverage'!D255*'Dataset lengths'!$C$2+I256*'Concatenate_generate Coverage'!E255*'Dataset lengths'!$D$2+L256*'Concatenate_generate Coverage'!H255*'Dataset lengths'!$G$2+M256*'Concatenate_generate Coverage'!I255*'Dataset lengths'!$H$2+R256*'Concatenate_generate Coverage'!N255*'Dataset lengths'!$M$2+S256*'Concatenate_generate Coverage'!O255*'Dataset lengths'!$N$2+T256*'Concatenate_generate Coverage'!P255*'Dataset lengths'!$O$2+U256*'Concatenate_generate Coverage'!Q255*'Dataset lengths'!$P$2+V256*'Concatenate_generate Coverage'!R255*'Dataset lengths'!$Q$2+W256*'Concatenate_generate Coverage'!S255*'Dataset lengths'!$R$2)/('Concatenate_generate Coverage'!C255*'Dataset lengths'!$B$2+'Concatenate_generate Coverage'!D255*'Dataset lengths'!$C$2+'Concatenate_generate Coverage'!E255*'Dataset lengths'!$D$2+'Concatenate_generate Coverage'!H255*'Dataset lengths'!$G$2+'Concatenate_generate Coverage'!I255*'Dataset lengths'!$H$2+'Concatenate_generate Coverage'!N255*'Dataset lengths'!$M$2+'Concatenate_generate Coverage'!O255*'Dataset lengths'!$N$2+'Concatenate_generate Coverage'!P255*'Dataset lengths'!$O$2+'Concatenate_generate Coverage'!Q255*'Dataset lengths'!$P$2+'Concatenate_generate Coverage'!R255*'Dataset lengths'!$Q$2+'Concatenate_generate Coverage'!S255*'Dataset lengths'!$R$2)</f>
        <v>0.6380715801</v>
      </c>
      <c r="G256" s="68">
        <v>0.548502461384745</v>
      </c>
      <c r="H256" s="68">
        <v>0.69907036642594</v>
      </c>
      <c r="I256" s="68">
        <v>0.753471456047574</v>
      </c>
      <c r="J256" s="68">
        <v>0.823230633264573</v>
      </c>
      <c r="K256" s="68">
        <v>0.825523339806915</v>
      </c>
      <c r="L256" s="68">
        <v>0.824323397087875</v>
      </c>
      <c r="M256" s="68">
        <v>0.817270846020101</v>
      </c>
      <c r="N256" s="68">
        <v>0.760390926527714</v>
      </c>
      <c r="O256" s="68">
        <v>0.852044322767745</v>
      </c>
      <c r="P256" s="68">
        <v>0.805991042523348</v>
      </c>
      <c r="Q256" s="68">
        <v>0.747471202484619</v>
      </c>
      <c r="R256" s="68">
        <v>0.886822353514667</v>
      </c>
      <c r="S256" s="68">
        <v>0.388577126327918</v>
      </c>
      <c r="T256" s="68">
        <v>0.891732552187743</v>
      </c>
      <c r="U256" s="68">
        <v>0.777285786596505</v>
      </c>
      <c r="V256" s="68">
        <v>0.539925792570304</v>
      </c>
      <c r="W256" s="68">
        <v>0.48964606712277</v>
      </c>
    </row>
    <row r="257">
      <c r="A257" s="68" t="s">
        <v>397</v>
      </c>
      <c r="B257" s="68" t="s">
        <v>205</v>
      </c>
      <c r="C257" s="68"/>
      <c r="D257" s="68"/>
      <c r="E257" s="7">
        <f t="shared" si="3"/>
        <v>0.6850979772</v>
      </c>
      <c r="F257" s="7">
        <f>(G257*'Concatenate_generate Coverage'!C256*'Dataset lengths'!$B$2+H257*'Concatenate_generate Coverage'!D256*'Dataset lengths'!$C$2+I257*'Concatenate_generate Coverage'!E256*'Dataset lengths'!$D$2+L257*'Concatenate_generate Coverage'!H256*'Dataset lengths'!$G$2+M257*'Concatenate_generate Coverage'!I256*'Dataset lengths'!$H$2+R257*'Concatenate_generate Coverage'!N256*'Dataset lengths'!$M$2+S257*'Concatenate_generate Coverage'!O256*'Dataset lengths'!$N$2+T257*'Concatenate_generate Coverage'!P256*'Dataset lengths'!$O$2+U257*'Concatenate_generate Coverage'!Q256*'Dataset lengths'!$P$2+V257*'Concatenate_generate Coverage'!R256*'Dataset lengths'!$Q$2+W257*'Concatenate_generate Coverage'!S256*'Dataset lengths'!$R$2)/('Concatenate_generate Coverage'!C256*'Dataset lengths'!$B$2+'Concatenate_generate Coverage'!D256*'Dataset lengths'!$C$2+'Concatenate_generate Coverage'!E256*'Dataset lengths'!$D$2+'Concatenate_generate Coverage'!H256*'Dataset lengths'!$G$2+'Concatenate_generate Coverage'!I256*'Dataset lengths'!$H$2+'Concatenate_generate Coverage'!N256*'Dataset lengths'!$M$2+'Concatenate_generate Coverage'!O256*'Dataset lengths'!$N$2+'Concatenate_generate Coverage'!P256*'Dataset lengths'!$O$2+'Concatenate_generate Coverage'!Q256*'Dataset lengths'!$P$2+'Concatenate_generate Coverage'!R256*'Dataset lengths'!$Q$2+'Concatenate_generate Coverage'!S256*'Dataset lengths'!$R$2)</f>
        <v>0.6371151937</v>
      </c>
      <c r="G257" s="68">
        <v>0.556783422292617</v>
      </c>
      <c r="H257" s="68">
        <v>0.683566250365002</v>
      </c>
      <c r="I257" s="68">
        <v>0.745647385498029</v>
      </c>
      <c r="J257" s="68">
        <v>0.820665835147595</v>
      </c>
      <c r="K257" s="68">
        <v>0.829605337068089</v>
      </c>
      <c r="L257" s="68">
        <v>0.823862789833323</v>
      </c>
      <c r="M257" s="68">
        <v>0.788628012047829</v>
      </c>
      <c r="N257" s="68">
        <v>0.713997729230447</v>
      </c>
      <c r="O257" s="68">
        <v>0.841922772344281</v>
      </c>
      <c r="P257" s="68">
        <v>0.786276680438036</v>
      </c>
      <c r="Q257" s="68">
        <v>0.7182402001333</v>
      </c>
      <c r="R257" s="68">
        <v>0.881511516540419</v>
      </c>
      <c r="S257" s="68">
        <v>0.354277955501735</v>
      </c>
      <c r="T257" s="68">
        <v>0.868365465095227</v>
      </c>
      <c r="U257" s="68">
        <v>0.816776800171976</v>
      </c>
      <c r="V257" s="68">
        <v>0.560693682530384</v>
      </c>
      <c r="W257" s="68">
        <v>0.455964469557266</v>
      </c>
    </row>
    <row r="258">
      <c r="A258" s="68" t="s">
        <v>398</v>
      </c>
      <c r="B258" s="68" t="s">
        <v>205</v>
      </c>
      <c r="C258" s="68"/>
      <c r="D258" s="68"/>
      <c r="E258" s="7">
        <f t="shared" si="3"/>
        <v>0.6893875742</v>
      </c>
      <c r="F258" s="7">
        <f>(G258*'Concatenate_generate Coverage'!C257*'Dataset lengths'!$B$2+H258*'Concatenate_generate Coverage'!D257*'Dataset lengths'!$C$2+I258*'Concatenate_generate Coverage'!E257*'Dataset lengths'!$D$2+L258*'Concatenate_generate Coverage'!H257*'Dataset lengths'!$G$2+M258*'Concatenate_generate Coverage'!I257*'Dataset lengths'!$H$2+R258*'Concatenate_generate Coverage'!N257*'Dataset lengths'!$M$2+S258*'Concatenate_generate Coverage'!O257*'Dataset lengths'!$N$2+T258*'Concatenate_generate Coverage'!P257*'Dataset lengths'!$O$2+U258*'Concatenate_generate Coverage'!Q257*'Dataset lengths'!$P$2+V258*'Concatenate_generate Coverage'!R257*'Dataset lengths'!$Q$2+W258*'Concatenate_generate Coverage'!S257*'Dataset lengths'!$R$2)/('Concatenate_generate Coverage'!C257*'Dataset lengths'!$B$2+'Concatenate_generate Coverage'!D257*'Dataset lengths'!$C$2+'Concatenate_generate Coverage'!E257*'Dataset lengths'!$D$2+'Concatenate_generate Coverage'!H257*'Dataset lengths'!$G$2+'Concatenate_generate Coverage'!I257*'Dataset lengths'!$H$2+'Concatenate_generate Coverage'!N257*'Dataset lengths'!$M$2+'Concatenate_generate Coverage'!O257*'Dataset lengths'!$N$2+'Concatenate_generate Coverage'!P257*'Dataset lengths'!$O$2+'Concatenate_generate Coverage'!Q257*'Dataset lengths'!$P$2+'Concatenate_generate Coverage'!R257*'Dataset lengths'!$Q$2+'Concatenate_generate Coverage'!S257*'Dataset lengths'!$R$2)</f>
        <v>0.6331968035</v>
      </c>
      <c r="G258" s="68">
        <v>0.542413988778994</v>
      </c>
      <c r="H258" s="68">
        <v>0.69590664444065</v>
      </c>
      <c r="I258" s="68">
        <v>0.755816429379024</v>
      </c>
      <c r="J258" s="68">
        <v>0.82218403979028</v>
      </c>
      <c r="K258" s="68">
        <v>0.825094920086454</v>
      </c>
      <c r="L258" s="68">
        <v>0.823438864923574</v>
      </c>
      <c r="M258" s="68">
        <v>0.814318716232369</v>
      </c>
      <c r="N258" s="68">
        <v>0.75570822554216</v>
      </c>
      <c r="O258" s="68">
        <v>0.852262376153667</v>
      </c>
      <c r="P258" s="68">
        <v>0.803357323036808</v>
      </c>
      <c r="Q258" s="68">
        <v>0.738160064662868</v>
      </c>
      <c r="R258" s="68">
        <v>0.889423133761315</v>
      </c>
      <c r="S258" s="68">
        <v>0.393737587913376</v>
      </c>
      <c r="T258" s="68">
        <v>0.886391503709453</v>
      </c>
      <c r="U258" s="68">
        <v>0.76600420305638</v>
      </c>
      <c r="V258" s="68">
        <v>0.527948143139597</v>
      </c>
      <c r="W258" s="68">
        <v>0.487864100353972</v>
      </c>
    </row>
    <row r="259">
      <c r="A259" s="68" t="s">
        <v>399</v>
      </c>
      <c r="B259" s="68" t="s">
        <v>205</v>
      </c>
      <c r="C259" s="68"/>
      <c r="D259" s="68"/>
      <c r="E259" s="7">
        <f t="shared" si="3"/>
        <v>0.6908117783</v>
      </c>
      <c r="F259" s="7">
        <f>(G259*'Concatenate_generate Coverage'!C258*'Dataset lengths'!$B$2+H259*'Concatenate_generate Coverage'!D258*'Dataset lengths'!$C$2+I259*'Concatenate_generate Coverage'!E258*'Dataset lengths'!$D$2+L259*'Concatenate_generate Coverage'!H258*'Dataset lengths'!$G$2+M259*'Concatenate_generate Coverage'!I258*'Dataset lengths'!$H$2+R259*'Concatenate_generate Coverage'!N258*'Dataset lengths'!$M$2+S259*'Concatenate_generate Coverage'!O258*'Dataset lengths'!$N$2+T259*'Concatenate_generate Coverage'!P258*'Dataset lengths'!$O$2+U259*'Concatenate_generate Coverage'!Q258*'Dataset lengths'!$P$2+V259*'Concatenate_generate Coverage'!R258*'Dataset lengths'!$Q$2+W259*'Concatenate_generate Coverage'!S258*'Dataset lengths'!$R$2)/('Concatenate_generate Coverage'!C258*'Dataset lengths'!$B$2+'Concatenate_generate Coverage'!D258*'Dataset lengths'!$C$2+'Concatenate_generate Coverage'!E258*'Dataset lengths'!$D$2+'Concatenate_generate Coverage'!H258*'Dataset lengths'!$G$2+'Concatenate_generate Coverage'!I258*'Dataset lengths'!$H$2+'Concatenate_generate Coverage'!N258*'Dataset lengths'!$M$2+'Concatenate_generate Coverage'!O258*'Dataset lengths'!$N$2+'Concatenate_generate Coverage'!P258*'Dataset lengths'!$O$2+'Concatenate_generate Coverage'!Q258*'Dataset lengths'!$P$2+'Concatenate_generate Coverage'!R258*'Dataset lengths'!$Q$2+'Concatenate_generate Coverage'!S258*'Dataset lengths'!$R$2)</f>
        <v>0.6338788486</v>
      </c>
      <c r="G259" s="68">
        <v>0.539450528012515</v>
      </c>
      <c r="H259" s="68">
        <v>0.703660098529441</v>
      </c>
      <c r="I259" s="68">
        <v>0.760246782048014</v>
      </c>
      <c r="J259" s="68">
        <v>0.824321650512781</v>
      </c>
      <c r="K259" s="68">
        <v>0.828085143287512</v>
      </c>
      <c r="L259" s="68">
        <v>0.82585564109469</v>
      </c>
      <c r="M259" s="68">
        <v>0.814209453873993</v>
      </c>
      <c r="N259" s="68">
        <v>0.755014200438127</v>
      </c>
      <c r="O259" s="68">
        <v>0.851740195676855</v>
      </c>
      <c r="P259" s="68">
        <v>0.804587062288157</v>
      </c>
      <c r="Q259" s="68">
        <v>0.741384535542175</v>
      </c>
      <c r="R259" s="68">
        <v>0.888854896060367</v>
      </c>
      <c r="S259" s="68">
        <v>0.404418496518352</v>
      </c>
      <c r="T259" s="68">
        <v>0.883720979470309</v>
      </c>
      <c r="U259" s="68">
        <v>0.760981655195161</v>
      </c>
      <c r="V259" s="68">
        <v>0.523852365135508</v>
      </c>
      <c r="W259" s="68">
        <v>0.493678665262253</v>
      </c>
    </row>
    <row r="260">
      <c r="A260" s="68" t="s">
        <v>400</v>
      </c>
      <c r="B260" s="68" t="s">
        <v>205</v>
      </c>
      <c r="C260" s="68"/>
      <c r="D260" s="68"/>
      <c r="E260" s="7">
        <f t="shared" si="3"/>
        <v>0.7155999966</v>
      </c>
      <c r="F260" s="7">
        <f>(G260*'Concatenate_generate Coverage'!C259*'Dataset lengths'!$B$2+H260*'Concatenate_generate Coverage'!D259*'Dataset lengths'!$C$2+I260*'Concatenate_generate Coverage'!E259*'Dataset lengths'!$D$2+L260*'Concatenate_generate Coverage'!H259*'Dataset lengths'!$G$2+M260*'Concatenate_generate Coverage'!I259*'Dataset lengths'!$H$2+R260*'Concatenate_generate Coverage'!N259*'Dataset lengths'!$M$2+S260*'Concatenate_generate Coverage'!O259*'Dataset lengths'!$N$2+T260*'Concatenate_generate Coverage'!P259*'Dataset lengths'!$O$2+U260*'Concatenate_generate Coverage'!Q259*'Dataset lengths'!$P$2+V260*'Concatenate_generate Coverage'!R259*'Dataset lengths'!$Q$2+W260*'Concatenate_generate Coverage'!S259*'Dataset lengths'!$R$2)/('Concatenate_generate Coverage'!C259*'Dataset lengths'!$B$2+'Concatenate_generate Coverage'!D259*'Dataset lengths'!$C$2+'Concatenate_generate Coverage'!E259*'Dataset lengths'!$D$2+'Concatenate_generate Coverage'!H259*'Dataset lengths'!$G$2+'Concatenate_generate Coverage'!I259*'Dataset lengths'!$H$2+'Concatenate_generate Coverage'!N259*'Dataset lengths'!$M$2+'Concatenate_generate Coverage'!O259*'Dataset lengths'!$N$2+'Concatenate_generate Coverage'!P259*'Dataset lengths'!$O$2+'Concatenate_generate Coverage'!Q259*'Dataset lengths'!$P$2+'Concatenate_generate Coverage'!R259*'Dataset lengths'!$Q$2+'Concatenate_generate Coverage'!S259*'Dataset lengths'!$R$2)</f>
        <v>0.6599299049</v>
      </c>
      <c r="G260" s="68">
        <v>0.547024555532379</v>
      </c>
      <c r="H260" s="68">
        <v>0.756323225847972</v>
      </c>
      <c r="I260" s="68">
        <v>0.784781222627909</v>
      </c>
      <c r="J260" s="68">
        <v>0.846693547531846</v>
      </c>
      <c r="K260" s="68">
        <v>0.852113451636224</v>
      </c>
      <c r="L260" s="68">
        <v>0.848656325823472</v>
      </c>
      <c r="M260" s="68">
        <v>0.817245747051385</v>
      </c>
      <c r="N260" s="68">
        <v>0.770208138466601</v>
      </c>
      <c r="O260" s="68">
        <v>0.847998858634208</v>
      </c>
      <c r="P260" s="68">
        <v>0.791080035252227</v>
      </c>
      <c r="Q260" s="68">
        <v>0.775237354492304</v>
      </c>
      <c r="R260" s="68">
        <v>0.873993294650949</v>
      </c>
      <c r="S260" s="68">
        <v>0.495164992278532</v>
      </c>
      <c r="T260" s="68">
        <v>0.872593795140539</v>
      </c>
      <c r="U260" s="68">
        <v>0.776476051211472</v>
      </c>
      <c r="V260" s="68">
        <v>0.526213884149473</v>
      </c>
      <c r="W260" s="68">
        <v>0.57312686825468</v>
      </c>
    </row>
    <row r="261">
      <c r="A261" s="68" t="s">
        <v>401</v>
      </c>
      <c r="B261" s="68" t="s">
        <v>205</v>
      </c>
      <c r="C261" s="68"/>
      <c r="D261" s="68"/>
      <c r="E261" s="7">
        <f t="shared" si="3"/>
        <v>0.673466411</v>
      </c>
      <c r="F261" s="7">
        <f>(G261*'Concatenate_generate Coverage'!C260*'Dataset lengths'!$B$2+H261*'Concatenate_generate Coverage'!D260*'Dataset lengths'!$C$2+I261*'Concatenate_generate Coverage'!E260*'Dataset lengths'!$D$2+L261*'Concatenate_generate Coverage'!H260*'Dataset lengths'!$G$2+M261*'Concatenate_generate Coverage'!I260*'Dataset lengths'!$H$2+R261*'Concatenate_generate Coverage'!N260*'Dataset lengths'!$M$2+S261*'Concatenate_generate Coverage'!O260*'Dataset lengths'!$N$2+T261*'Concatenate_generate Coverage'!P260*'Dataset lengths'!$O$2+U261*'Concatenate_generate Coverage'!Q260*'Dataset lengths'!$P$2+V261*'Concatenate_generate Coverage'!R260*'Dataset lengths'!$Q$2+W261*'Concatenate_generate Coverage'!S260*'Dataset lengths'!$R$2)/('Concatenate_generate Coverage'!C260*'Dataset lengths'!$B$2+'Concatenate_generate Coverage'!D260*'Dataset lengths'!$C$2+'Concatenate_generate Coverage'!E260*'Dataset lengths'!$D$2+'Concatenate_generate Coverage'!H260*'Dataset lengths'!$G$2+'Concatenate_generate Coverage'!I260*'Dataset lengths'!$H$2+'Concatenate_generate Coverage'!N260*'Dataset lengths'!$M$2+'Concatenate_generate Coverage'!O260*'Dataset lengths'!$N$2+'Concatenate_generate Coverage'!P260*'Dataset lengths'!$O$2+'Concatenate_generate Coverage'!Q260*'Dataset lengths'!$P$2+'Concatenate_generate Coverage'!R260*'Dataset lengths'!$Q$2+'Concatenate_generate Coverage'!S260*'Dataset lengths'!$R$2)</f>
        <v>0.6099221937</v>
      </c>
      <c r="G261" s="68">
        <v>0.506402073678037</v>
      </c>
      <c r="H261" s="68">
        <v>0.715037973849615</v>
      </c>
      <c r="I261" s="68">
        <v>0.753575010865862</v>
      </c>
      <c r="J261" s="68">
        <v>0.819730614701793</v>
      </c>
      <c r="K261" s="68">
        <v>0.817682598707159</v>
      </c>
      <c r="L261" s="68">
        <v>0.819304872562654</v>
      </c>
      <c r="M261" s="68">
        <v>0.812332896740187</v>
      </c>
      <c r="N261" s="68">
        <v>0.764991514332402</v>
      </c>
      <c r="O261" s="68">
        <v>0.838659144364211</v>
      </c>
      <c r="P261" s="68">
        <v>0.794236477690294</v>
      </c>
      <c r="Q261" s="68">
        <v>0.746731651824699</v>
      </c>
      <c r="R261" s="68">
        <v>0.849908758249215</v>
      </c>
      <c r="S261" s="68">
        <v>0.4390012312898</v>
      </c>
      <c r="T261" s="68">
        <v>0.885501328963072</v>
      </c>
      <c r="U261" s="68">
        <v>0.6450910138048</v>
      </c>
      <c r="V261" s="68">
        <v>0.434414499791064</v>
      </c>
      <c r="W261" s="68">
        <v>0.547560861615423</v>
      </c>
    </row>
    <row r="262">
      <c r="A262" s="68" t="s">
        <v>402</v>
      </c>
      <c r="B262" s="68" t="s">
        <v>205</v>
      </c>
      <c r="C262" s="68"/>
      <c r="D262" s="68"/>
      <c r="E262" s="7">
        <f t="shared" si="3"/>
        <v>0.676622038</v>
      </c>
      <c r="F262" s="7">
        <f>(G262*'Concatenate_generate Coverage'!C261*'Dataset lengths'!$B$2+H262*'Concatenate_generate Coverage'!D261*'Dataset lengths'!$C$2+I262*'Concatenate_generate Coverage'!E261*'Dataset lengths'!$D$2+L262*'Concatenate_generate Coverage'!H261*'Dataset lengths'!$G$2+M262*'Concatenate_generate Coverage'!I261*'Dataset lengths'!$H$2+R262*'Concatenate_generate Coverage'!N261*'Dataset lengths'!$M$2+S262*'Concatenate_generate Coverage'!O261*'Dataset lengths'!$N$2+T262*'Concatenate_generate Coverage'!P261*'Dataset lengths'!$O$2+U262*'Concatenate_generate Coverage'!Q261*'Dataset lengths'!$P$2+V262*'Concatenate_generate Coverage'!R261*'Dataset lengths'!$Q$2+W262*'Concatenate_generate Coverage'!S261*'Dataset lengths'!$R$2)/('Concatenate_generate Coverage'!C261*'Dataset lengths'!$B$2+'Concatenate_generate Coverage'!D261*'Dataset lengths'!$C$2+'Concatenate_generate Coverage'!E261*'Dataset lengths'!$D$2+'Concatenate_generate Coverage'!H261*'Dataset lengths'!$G$2+'Concatenate_generate Coverage'!I261*'Dataset lengths'!$H$2+'Concatenate_generate Coverage'!N261*'Dataset lengths'!$M$2+'Concatenate_generate Coverage'!O261*'Dataset lengths'!$N$2+'Concatenate_generate Coverage'!P261*'Dataset lengths'!$O$2+'Concatenate_generate Coverage'!Q261*'Dataset lengths'!$P$2+'Concatenate_generate Coverage'!R261*'Dataset lengths'!$Q$2+'Concatenate_generate Coverage'!S261*'Dataset lengths'!$R$2)</f>
        <v>0.6097975733</v>
      </c>
      <c r="G262" s="68">
        <v>0.501488078093663</v>
      </c>
      <c r="H262" s="68">
        <v>0.728760719492327</v>
      </c>
      <c r="I262" s="68">
        <v>0.757691413080064</v>
      </c>
      <c r="J262" s="68">
        <v>0.822660804998709</v>
      </c>
      <c r="K262" s="68">
        <v>0.822251798859741</v>
      </c>
      <c r="L262" s="68">
        <v>0.822823990961771</v>
      </c>
      <c r="M262" s="68">
        <v>0.814722755065715</v>
      </c>
      <c r="N262" s="68">
        <v>0.769790448587675</v>
      </c>
      <c r="O262" s="68">
        <v>0.839999025038226</v>
      </c>
      <c r="P262" s="68">
        <v>0.794608415175034</v>
      </c>
      <c r="Q262" s="68">
        <v>0.750753427320126</v>
      </c>
      <c r="R262" s="68">
        <v>0.855416292889175</v>
      </c>
      <c r="S262" s="68">
        <v>0.453487125600031</v>
      </c>
      <c r="T262" s="68">
        <v>0.882385717350736</v>
      </c>
      <c r="U262" s="68">
        <v>0.648781328110238</v>
      </c>
      <c r="V262" s="68">
        <v>0.428877770532279</v>
      </c>
      <c r="W262" s="68">
        <v>0.548407226768074</v>
      </c>
    </row>
    <row r="263">
      <c r="A263" s="68" t="s">
        <v>403</v>
      </c>
      <c r="B263" s="68" t="s">
        <v>205</v>
      </c>
      <c r="C263" s="68"/>
      <c r="D263" s="68"/>
      <c r="E263" s="7">
        <f t="shared" si="3"/>
        <v>0.6425942594</v>
      </c>
      <c r="F263" s="7">
        <f>(G263*'Concatenate_generate Coverage'!C262*'Dataset lengths'!$B$2+H263*'Concatenate_generate Coverage'!D262*'Dataset lengths'!$C$2+I263*'Concatenate_generate Coverage'!E262*'Dataset lengths'!$D$2+L263*'Concatenate_generate Coverage'!H262*'Dataset lengths'!$G$2+M263*'Concatenate_generate Coverage'!I262*'Dataset lengths'!$H$2+R263*'Concatenate_generate Coverage'!N262*'Dataset lengths'!$M$2+S263*'Concatenate_generate Coverage'!O262*'Dataset lengths'!$N$2+T263*'Concatenate_generate Coverage'!P262*'Dataset lengths'!$O$2+U263*'Concatenate_generate Coverage'!Q262*'Dataset lengths'!$P$2+V263*'Concatenate_generate Coverage'!R262*'Dataset lengths'!$Q$2+W263*'Concatenate_generate Coverage'!S262*'Dataset lengths'!$R$2)/('Concatenate_generate Coverage'!C262*'Dataset lengths'!$B$2+'Concatenate_generate Coverage'!D262*'Dataset lengths'!$C$2+'Concatenate_generate Coverage'!E262*'Dataset lengths'!$D$2+'Concatenate_generate Coverage'!H262*'Dataset lengths'!$G$2+'Concatenate_generate Coverage'!I262*'Dataset lengths'!$H$2+'Concatenate_generate Coverage'!N262*'Dataset lengths'!$M$2+'Concatenate_generate Coverage'!O262*'Dataset lengths'!$N$2+'Concatenate_generate Coverage'!P262*'Dataset lengths'!$O$2+'Concatenate_generate Coverage'!Q262*'Dataset lengths'!$P$2+'Concatenate_generate Coverage'!R262*'Dataset lengths'!$Q$2+'Concatenate_generate Coverage'!S262*'Dataset lengths'!$R$2)</f>
        <v>0.5703560391</v>
      </c>
      <c r="G263" s="68">
        <v>0.456887602679658</v>
      </c>
      <c r="H263" s="68">
        <v>0.720366093890792</v>
      </c>
      <c r="I263" s="68">
        <v>0.735139058852084</v>
      </c>
      <c r="J263" s="68">
        <v>0.81111445892664</v>
      </c>
      <c r="K263" s="68">
        <v>0.811259706010097</v>
      </c>
      <c r="L263" s="68">
        <v>0.811379828041929</v>
      </c>
      <c r="M263" s="68">
        <v>0.795362174480171</v>
      </c>
      <c r="N263" s="68">
        <v>0.741621128198237</v>
      </c>
      <c r="O263" s="68">
        <v>0.827479604650504</v>
      </c>
      <c r="P263" s="68">
        <v>0.779030601061902</v>
      </c>
      <c r="Q263" s="68">
        <v>0.721964205231173</v>
      </c>
      <c r="R263" s="68">
        <v>0.834719327396941</v>
      </c>
      <c r="S263" s="68">
        <v>0.413894761128904</v>
      </c>
      <c r="T263" s="68">
        <v>0.862356785557151</v>
      </c>
      <c r="U263" s="68">
        <v>0.557059646607609</v>
      </c>
      <c r="V263" s="68">
        <v>0.342892101607525</v>
      </c>
      <c r="W263" s="68">
        <v>0.538479472965571</v>
      </c>
    </row>
    <row r="264">
      <c r="A264" s="68" t="s">
        <v>404</v>
      </c>
      <c r="B264" s="68" t="s">
        <v>205</v>
      </c>
      <c r="C264" s="68"/>
      <c r="D264" s="68"/>
      <c r="E264" s="7">
        <f t="shared" si="3"/>
        <v>0.6707580019</v>
      </c>
      <c r="F264" s="7">
        <f>(G264*'Concatenate_generate Coverage'!C263*'Dataset lengths'!$B$2+H264*'Concatenate_generate Coverage'!D263*'Dataset lengths'!$C$2+I264*'Concatenate_generate Coverage'!E263*'Dataset lengths'!$D$2+L264*'Concatenate_generate Coverage'!H263*'Dataset lengths'!$G$2+M264*'Concatenate_generate Coverage'!I263*'Dataset lengths'!$H$2+R264*'Concatenate_generate Coverage'!N263*'Dataset lengths'!$M$2+S264*'Concatenate_generate Coverage'!O263*'Dataset lengths'!$N$2+T264*'Concatenate_generate Coverage'!P263*'Dataset lengths'!$O$2+U264*'Concatenate_generate Coverage'!Q263*'Dataset lengths'!$P$2+V264*'Concatenate_generate Coverage'!R263*'Dataset lengths'!$Q$2+W264*'Concatenate_generate Coverage'!S263*'Dataset lengths'!$R$2)/('Concatenate_generate Coverage'!C263*'Dataset lengths'!$B$2+'Concatenate_generate Coverage'!D263*'Dataset lengths'!$C$2+'Concatenate_generate Coverage'!E263*'Dataset lengths'!$D$2+'Concatenate_generate Coverage'!H263*'Dataset lengths'!$G$2+'Concatenate_generate Coverage'!I263*'Dataset lengths'!$H$2+'Concatenate_generate Coverage'!N263*'Dataset lengths'!$M$2+'Concatenate_generate Coverage'!O263*'Dataset lengths'!$N$2+'Concatenate_generate Coverage'!P263*'Dataset lengths'!$O$2+'Concatenate_generate Coverage'!Q263*'Dataset lengths'!$P$2+'Concatenate_generate Coverage'!R263*'Dataset lengths'!$Q$2+'Concatenate_generate Coverage'!S263*'Dataset lengths'!$R$2)</f>
        <v>0.6220336795</v>
      </c>
      <c r="G264" s="68">
        <v>0.550553950577774</v>
      </c>
      <c r="H264" s="68">
        <v>0.661274244916175</v>
      </c>
      <c r="I264" s="68">
        <v>0.721538527728869</v>
      </c>
      <c r="J264" s="68">
        <v>0.802550008601183</v>
      </c>
      <c r="K264" s="68">
        <v>0.810917048259174</v>
      </c>
      <c r="L264" s="68">
        <v>0.805560387723971</v>
      </c>
      <c r="M264" s="68">
        <v>0.779233631746513</v>
      </c>
      <c r="N264" s="68">
        <v>0.703577604073146</v>
      </c>
      <c r="O264" s="68">
        <v>0.836541013941102</v>
      </c>
      <c r="P264" s="68">
        <v>0.785269768598717</v>
      </c>
      <c r="Q264" s="68">
        <v>0.701099275963776</v>
      </c>
      <c r="R264" s="68">
        <v>0.867240008128139</v>
      </c>
      <c r="S264" s="68">
        <v>0.321384537851013</v>
      </c>
      <c r="T264" s="68">
        <v>0.871926164080753</v>
      </c>
      <c r="U264" s="68">
        <v>0.821870473438638</v>
      </c>
      <c r="V264" s="68">
        <v>0.562629095345358</v>
      </c>
      <c r="W264" s="68">
        <v>0.415126999647705</v>
      </c>
    </row>
    <row r="265">
      <c r="A265" s="68" t="s">
        <v>405</v>
      </c>
      <c r="B265" s="68" t="s">
        <v>205</v>
      </c>
      <c r="C265" s="68"/>
      <c r="D265" s="68"/>
      <c r="E265" s="7">
        <f t="shared" si="3"/>
        <v>0.6823802225</v>
      </c>
      <c r="F265" s="7">
        <f>(G265*'Concatenate_generate Coverage'!C264*'Dataset lengths'!$B$2+H265*'Concatenate_generate Coverage'!D264*'Dataset lengths'!$C$2+I265*'Concatenate_generate Coverage'!E264*'Dataset lengths'!$D$2+L265*'Concatenate_generate Coverage'!H264*'Dataset lengths'!$G$2+M265*'Concatenate_generate Coverage'!I264*'Dataset lengths'!$H$2+R265*'Concatenate_generate Coverage'!N264*'Dataset lengths'!$M$2+S265*'Concatenate_generate Coverage'!O264*'Dataset lengths'!$N$2+T265*'Concatenate_generate Coverage'!P264*'Dataset lengths'!$O$2+U265*'Concatenate_generate Coverage'!Q264*'Dataset lengths'!$P$2+V265*'Concatenate_generate Coverage'!R264*'Dataset lengths'!$Q$2+W265*'Concatenate_generate Coverage'!S264*'Dataset lengths'!$R$2)/('Concatenate_generate Coverage'!C264*'Dataset lengths'!$B$2+'Concatenate_generate Coverage'!D264*'Dataset lengths'!$C$2+'Concatenate_generate Coverage'!E264*'Dataset lengths'!$D$2+'Concatenate_generate Coverage'!H264*'Dataset lengths'!$G$2+'Concatenate_generate Coverage'!I264*'Dataset lengths'!$H$2+'Concatenate_generate Coverage'!N264*'Dataset lengths'!$M$2+'Concatenate_generate Coverage'!O264*'Dataset lengths'!$N$2+'Concatenate_generate Coverage'!P264*'Dataset lengths'!$O$2+'Concatenate_generate Coverage'!Q264*'Dataset lengths'!$P$2+'Concatenate_generate Coverage'!R264*'Dataset lengths'!$Q$2+'Concatenate_generate Coverage'!S264*'Dataset lengths'!$R$2)</f>
        <v>0.6272294534</v>
      </c>
      <c r="G265" s="68">
        <v>0.544301609913573</v>
      </c>
      <c r="H265" s="68">
        <v>0.682862890799755</v>
      </c>
      <c r="I265" s="68">
        <v>0.743133726473325</v>
      </c>
      <c r="J265" s="68">
        <v>0.814472730135018</v>
      </c>
      <c r="K265" s="68">
        <v>0.815645534359659</v>
      </c>
      <c r="L265" s="68">
        <v>0.81535247250172</v>
      </c>
      <c r="M265" s="68">
        <v>0.811786584948308</v>
      </c>
      <c r="N265" s="68">
        <v>0.751994010155588</v>
      </c>
      <c r="O265" s="68">
        <v>0.849105623023933</v>
      </c>
      <c r="P265" s="68">
        <v>0.80787586085818</v>
      </c>
      <c r="Q265" s="68">
        <v>0.733424990305795</v>
      </c>
      <c r="R265" s="68">
        <v>0.885707733408961</v>
      </c>
      <c r="S265" s="68">
        <v>0.363482722717885</v>
      </c>
      <c r="T265" s="68">
        <v>0.889062027948598</v>
      </c>
      <c r="U265" s="68">
        <v>0.77578394630467</v>
      </c>
      <c r="V265" s="68">
        <v>0.538435841503098</v>
      </c>
      <c r="W265" s="68">
        <v>0.456272890889618</v>
      </c>
    </row>
    <row r="266">
      <c r="A266" s="68" t="s">
        <v>406</v>
      </c>
      <c r="B266" s="68" t="s">
        <v>205</v>
      </c>
      <c r="C266" s="68"/>
      <c r="D266" s="68"/>
      <c r="E266" s="7">
        <f t="shared" si="3"/>
        <v>0.6849485745</v>
      </c>
      <c r="F266" s="7">
        <f>(G266*'Concatenate_generate Coverage'!C265*'Dataset lengths'!$B$2+H266*'Concatenate_generate Coverage'!D265*'Dataset lengths'!$C$2+I266*'Concatenate_generate Coverage'!E265*'Dataset lengths'!$D$2+L266*'Concatenate_generate Coverage'!H265*'Dataset lengths'!$G$2+M266*'Concatenate_generate Coverage'!I265*'Dataset lengths'!$H$2+R266*'Concatenate_generate Coverage'!N265*'Dataset lengths'!$M$2+S266*'Concatenate_generate Coverage'!O265*'Dataset lengths'!$N$2+T266*'Concatenate_generate Coverage'!P265*'Dataset lengths'!$O$2+U266*'Concatenate_generate Coverage'!Q265*'Dataset lengths'!$P$2+V266*'Concatenate_generate Coverage'!R265*'Dataset lengths'!$Q$2+W266*'Concatenate_generate Coverage'!S265*'Dataset lengths'!$R$2)/('Concatenate_generate Coverage'!C265*'Dataset lengths'!$B$2+'Concatenate_generate Coverage'!D265*'Dataset lengths'!$C$2+'Concatenate_generate Coverage'!E265*'Dataset lengths'!$D$2+'Concatenate_generate Coverage'!H265*'Dataset lengths'!$G$2+'Concatenate_generate Coverage'!I265*'Dataset lengths'!$H$2+'Concatenate_generate Coverage'!N265*'Dataset lengths'!$M$2+'Concatenate_generate Coverage'!O265*'Dataset lengths'!$N$2+'Concatenate_generate Coverage'!P265*'Dataset lengths'!$O$2+'Concatenate_generate Coverage'!Q265*'Dataset lengths'!$P$2+'Concatenate_generate Coverage'!R265*'Dataset lengths'!$Q$2+'Concatenate_generate Coverage'!S265*'Dataset lengths'!$R$2)</f>
        <v>0.6290912606</v>
      </c>
      <c r="G266" s="68">
        <v>0.541975717400806</v>
      </c>
      <c r="H266" s="68">
        <v>0.695051495261539</v>
      </c>
      <c r="I266" s="68">
        <v>0.749155851543224</v>
      </c>
      <c r="J266" s="68">
        <v>0.817813119750338</v>
      </c>
      <c r="K266" s="68">
        <v>0.820403502074979</v>
      </c>
      <c r="L266" s="68">
        <v>0.819093472828846</v>
      </c>
      <c r="M266" s="68">
        <v>0.813626175666233</v>
      </c>
      <c r="N266" s="68">
        <v>0.756408999674756</v>
      </c>
      <c r="O266" s="68">
        <v>0.848297964758975</v>
      </c>
      <c r="P266" s="68">
        <v>0.808716908684034</v>
      </c>
      <c r="Q266" s="68">
        <v>0.738882364141066</v>
      </c>
      <c r="R266" s="68">
        <v>0.882320162499461</v>
      </c>
      <c r="S266" s="68">
        <v>0.37317819633577</v>
      </c>
      <c r="T266" s="68">
        <v>0.885278785276477</v>
      </c>
      <c r="U266" s="68">
        <v>0.776358420733241</v>
      </c>
      <c r="V266" s="68">
        <v>0.535194619445392</v>
      </c>
      <c r="W266" s="68">
        <v>0.463201422179908</v>
      </c>
    </row>
    <row r="267">
      <c r="A267" s="68" t="s">
        <v>407</v>
      </c>
      <c r="B267" s="68" t="s">
        <v>205</v>
      </c>
      <c r="C267" s="68"/>
      <c r="D267" s="68"/>
      <c r="E267" s="7">
        <f t="shared" si="3"/>
        <v>0.6839440983</v>
      </c>
      <c r="F267" s="7">
        <f>(G267*'Concatenate_generate Coverage'!C266*'Dataset lengths'!$B$2+H267*'Concatenate_generate Coverage'!D266*'Dataset lengths'!$C$2+I267*'Concatenate_generate Coverage'!E266*'Dataset lengths'!$D$2+L267*'Concatenate_generate Coverage'!H266*'Dataset lengths'!$G$2+M267*'Concatenate_generate Coverage'!I266*'Dataset lengths'!$H$2+R267*'Concatenate_generate Coverage'!N266*'Dataset lengths'!$M$2+S267*'Concatenate_generate Coverage'!O266*'Dataset lengths'!$N$2+T267*'Concatenate_generate Coverage'!P266*'Dataset lengths'!$O$2+U267*'Concatenate_generate Coverage'!Q266*'Dataset lengths'!$P$2+V267*'Concatenate_generate Coverage'!R266*'Dataset lengths'!$Q$2+W267*'Concatenate_generate Coverage'!S266*'Dataset lengths'!$R$2)/('Concatenate_generate Coverage'!C266*'Dataset lengths'!$B$2+'Concatenate_generate Coverage'!D266*'Dataset lengths'!$C$2+'Concatenate_generate Coverage'!E266*'Dataset lengths'!$D$2+'Concatenate_generate Coverage'!H266*'Dataset lengths'!$G$2+'Concatenate_generate Coverage'!I266*'Dataset lengths'!$H$2+'Concatenate_generate Coverage'!N266*'Dataset lengths'!$M$2+'Concatenate_generate Coverage'!O266*'Dataset lengths'!$N$2+'Concatenate_generate Coverage'!P266*'Dataset lengths'!$O$2+'Concatenate_generate Coverage'!Q266*'Dataset lengths'!$P$2+'Concatenate_generate Coverage'!R266*'Dataset lengths'!$Q$2+'Concatenate_generate Coverage'!S266*'Dataset lengths'!$R$2)</f>
        <v>0.6254060899</v>
      </c>
      <c r="G267" s="68">
        <v>0.534838330341953</v>
      </c>
      <c r="H267" s="68">
        <v>0.694501194454084</v>
      </c>
      <c r="I267" s="68">
        <v>0.750952573461239</v>
      </c>
      <c r="J267" s="68">
        <v>0.816299472719477</v>
      </c>
      <c r="K267" s="68">
        <v>0.819340447381106</v>
      </c>
      <c r="L267" s="68">
        <v>0.817678348381101</v>
      </c>
      <c r="M267" s="68">
        <v>0.810116685084089</v>
      </c>
      <c r="N267" s="68">
        <v>0.748700859162224</v>
      </c>
      <c r="O267" s="68">
        <v>0.848984402556102</v>
      </c>
      <c r="P267" s="68">
        <v>0.803514810079896</v>
      </c>
      <c r="Q267" s="68">
        <v>0.732308913853502</v>
      </c>
      <c r="R267" s="68">
        <v>0.886210405221338</v>
      </c>
      <c r="S267" s="68">
        <v>0.387790789430056</v>
      </c>
      <c r="T267" s="68">
        <v>0.885278785276477</v>
      </c>
      <c r="U267" s="68">
        <v>0.763460102015566</v>
      </c>
      <c r="V267" s="68">
        <v>0.522160069854107</v>
      </c>
      <c r="W267" s="68">
        <v>0.470397797575662</v>
      </c>
    </row>
    <row r="268">
      <c r="A268" s="68" t="s">
        <v>408</v>
      </c>
      <c r="B268" s="68" t="s">
        <v>205</v>
      </c>
      <c r="C268" s="68"/>
      <c r="D268" s="68"/>
      <c r="E268" s="7">
        <f t="shared" si="3"/>
        <v>0.6642562887</v>
      </c>
      <c r="F268" s="7">
        <f>(G268*'Concatenate_generate Coverage'!C267*'Dataset lengths'!$B$2+H268*'Concatenate_generate Coverage'!D267*'Dataset lengths'!$C$2+I268*'Concatenate_generate Coverage'!E267*'Dataset lengths'!$D$2+L268*'Concatenate_generate Coverage'!H267*'Dataset lengths'!$G$2+M268*'Concatenate_generate Coverage'!I267*'Dataset lengths'!$H$2+R268*'Concatenate_generate Coverage'!N267*'Dataset lengths'!$M$2+S268*'Concatenate_generate Coverage'!O267*'Dataset lengths'!$N$2+T268*'Concatenate_generate Coverage'!P267*'Dataset lengths'!$O$2+U268*'Concatenate_generate Coverage'!Q267*'Dataset lengths'!$P$2+V268*'Concatenate_generate Coverage'!R267*'Dataset lengths'!$Q$2+W268*'Concatenate_generate Coverage'!S267*'Dataset lengths'!$R$2)/('Concatenate_generate Coverage'!C267*'Dataset lengths'!$B$2+'Concatenate_generate Coverage'!D267*'Dataset lengths'!$C$2+'Concatenate_generate Coverage'!E267*'Dataset lengths'!$D$2+'Concatenate_generate Coverage'!H267*'Dataset lengths'!$G$2+'Concatenate_generate Coverage'!I267*'Dataset lengths'!$H$2+'Concatenate_generate Coverage'!N267*'Dataset lengths'!$M$2+'Concatenate_generate Coverage'!O267*'Dataset lengths'!$N$2+'Concatenate_generate Coverage'!P267*'Dataset lengths'!$O$2+'Concatenate_generate Coverage'!Q267*'Dataset lengths'!$P$2+'Concatenate_generate Coverage'!R267*'Dataset lengths'!$Q$2+'Concatenate_generate Coverage'!S267*'Dataset lengths'!$R$2)</f>
        <v>0.59534223</v>
      </c>
      <c r="G268" s="68">
        <v>0.493502006269639</v>
      </c>
      <c r="H268" s="68">
        <v>0.716292395708674</v>
      </c>
      <c r="I268" s="68">
        <v>0.744992856206609</v>
      </c>
      <c r="J268" s="68">
        <v>0.81094132819482</v>
      </c>
      <c r="K268" s="68">
        <v>0.808928269659098</v>
      </c>
      <c r="L268" s="68">
        <v>0.810465561354141</v>
      </c>
      <c r="M268" s="68">
        <v>0.807774705769536</v>
      </c>
      <c r="N268" s="68">
        <v>0.759927118286931</v>
      </c>
      <c r="O268" s="68">
        <v>0.832135474808445</v>
      </c>
      <c r="P268" s="68">
        <v>0.799703288558346</v>
      </c>
      <c r="Q268" s="68">
        <v>0.73210639998111</v>
      </c>
      <c r="R268" s="68">
        <v>0.841363337438799</v>
      </c>
      <c r="S268" s="68">
        <v>0.438100262158746</v>
      </c>
      <c r="T268" s="68">
        <v>0.879715193111592</v>
      </c>
      <c r="U268" s="68">
        <v>0.637595490308209</v>
      </c>
      <c r="V268" s="68">
        <v>0.417901997701658</v>
      </c>
      <c r="W268" s="68">
        <v>0.519115369795803</v>
      </c>
    </row>
    <row r="269">
      <c r="A269" s="68" t="s">
        <v>199</v>
      </c>
      <c r="B269" s="68" t="s">
        <v>206</v>
      </c>
      <c r="C269" s="68"/>
      <c r="D269" s="68"/>
      <c r="E269" s="7">
        <f t="shared" si="3"/>
        <v>0.6870008144</v>
      </c>
      <c r="F269" s="7">
        <f>(G269*'Concatenate_generate Coverage'!C268*'Dataset lengths'!$B$2+H269*'Concatenate_generate Coverage'!D268*'Dataset lengths'!$C$2+I269*'Concatenate_generate Coverage'!E268*'Dataset lengths'!$D$2+L269*'Concatenate_generate Coverage'!H268*'Dataset lengths'!$G$2+M269*'Concatenate_generate Coverage'!I268*'Dataset lengths'!$H$2+R269*'Concatenate_generate Coverage'!N268*'Dataset lengths'!$M$2+S269*'Concatenate_generate Coverage'!O268*'Dataset lengths'!$N$2+T269*'Concatenate_generate Coverage'!P268*'Dataset lengths'!$O$2+U269*'Concatenate_generate Coverage'!Q268*'Dataset lengths'!$P$2+V269*'Concatenate_generate Coverage'!R268*'Dataset lengths'!$Q$2+W269*'Concatenate_generate Coverage'!S268*'Dataset lengths'!$R$2)/('Concatenate_generate Coverage'!C268*'Dataset lengths'!$B$2+'Concatenate_generate Coverage'!D268*'Dataset lengths'!$C$2+'Concatenate_generate Coverage'!E268*'Dataset lengths'!$D$2+'Concatenate_generate Coverage'!H268*'Dataset lengths'!$G$2+'Concatenate_generate Coverage'!I268*'Dataset lengths'!$H$2+'Concatenate_generate Coverage'!N268*'Dataset lengths'!$M$2+'Concatenate_generate Coverage'!O268*'Dataset lengths'!$N$2+'Concatenate_generate Coverage'!P268*'Dataset lengths'!$O$2+'Concatenate_generate Coverage'!Q268*'Dataset lengths'!$P$2+'Concatenate_generate Coverage'!R268*'Dataset lengths'!$Q$2+'Concatenate_generate Coverage'!S268*'Dataset lengths'!$R$2)</f>
        <v>0.637896051</v>
      </c>
      <c r="G269" s="68">
        <v>0.563076024343981</v>
      </c>
      <c r="H269" s="68">
        <v>0.68144373405876</v>
      </c>
      <c r="I269" s="68">
        <v>0.734423142892781</v>
      </c>
      <c r="J269" s="68">
        <v>0.817064137953029</v>
      </c>
      <c r="K269" s="68">
        <v>0.824472379057239</v>
      </c>
      <c r="L269" s="68">
        <v>0.819739691565533</v>
      </c>
      <c r="M269" s="68">
        <v>0.788610551895679</v>
      </c>
      <c r="N269" s="68">
        <v>0.718029148959543</v>
      </c>
      <c r="O269" s="68">
        <v>0.844485616909729</v>
      </c>
      <c r="P269" s="68">
        <v>0.786342020806977</v>
      </c>
      <c r="Q269" s="68">
        <v>0.718198947307443</v>
      </c>
      <c r="R269" s="68">
        <v>0.88631968170229</v>
      </c>
      <c r="S269" s="68">
        <v>0.357787310710864</v>
      </c>
      <c r="T269" s="68">
        <v>0.882163173664141</v>
      </c>
      <c r="U269" s="68">
        <v>0.822899056225031</v>
      </c>
      <c r="V269" s="68">
        <v>0.570030048917194</v>
      </c>
      <c r="W269" s="68">
        <v>0.450516542544805</v>
      </c>
    </row>
    <row r="270">
      <c r="A270" s="68" t="s">
        <v>409</v>
      </c>
      <c r="B270" s="68" t="s">
        <v>206</v>
      </c>
      <c r="C270" s="68"/>
      <c r="D270" s="68"/>
      <c r="E270" s="7">
        <f t="shared" si="3"/>
        <v>0.6848968367</v>
      </c>
      <c r="F270" s="7">
        <f>(G270*'Concatenate_generate Coverage'!C269*'Dataset lengths'!$B$2+H270*'Concatenate_generate Coverage'!D269*'Dataset lengths'!$C$2+I270*'Concatenate_generate Coverage'!E269*'Dataset lengths'!$D$2+L270*'Concatenate_generate Coverage'!H269*'Dataset lengths'!$G$2+M270*'Concatenate_generate Coverage'!I269*'Dataset lengths'!$H$2+R270*'Concatenate_generate Coverage'!N269*'Dataset lengths'!$M$2+S270*'Concatenate_generate Coverage'!O269*'Dataset lengths'!$N$2+T270*'Concatenate_generate Coverage'!P269*'Dataset lengths'!$O$2+U270*'Concatenate_generate Coverage'!Q269*'Dataset lengths'!$P$2+V270*'Concatenate_generate Coverage'!R269*'Dataset lengths'!$Q$2+W270*'Concatenate_generate Coverage'!S269*'Dataset lengths'!$R$2)/('Concatenate_generate Coverage'!C269*'Dataset lengths'!$B$2+'Concatenate_generate Coverage'!D269*'Dataset lengths'!$C$2+'Concatenate_generate Coverage'!E269*'Dataset lengths'!$D$2+'Concatenate_generate Coverage'!H269*'Dataset lengths'!$G$2+'Concatenate_generate Coverage'!I269*'Dataset lengths'!$H$2+'Concatenate_generate Coverage'!N269*'Dataset lengths'!$M$2+'Concatenate_generate Coverage'!O269*'Dataset lengths'!$N$2+'Concatenate_generate Coverage'!P269*'Dataset lengths'!$O$2+'Concatenate_generate Coverage'!Q269*'Dataset lengths'!$P$2+'Concatenate_generate Coverage'!R269*'Dataset lengths'!$Q$2+'Concatenate_generate Coverage'!S269*'Dataset lengths'!$R$2)</f>
        <v>0.6356017559</v>
      </c>
      <c r="G270" s="68">
        <v>0.561818183984044</v>
      </c>
      <c r="H270" s="68">
        <v>0.678247775817682</v>
      </c>
      <c r="I270" s="68">
        <v>0.739452529420229</v>
      </c>
      <c r="J270" s="68">
        <v>0.818731248589133</v>
      </c>
      <c r="K270" s="68">
        <v>0.827176446934503</v>
      </c>
      <c r="L270" s="68">
        <v>0.821770557785882</v>
      </c>
      <c r="M270" s="68">
        <v>0.783686379767071</v>
      </c>
      <c r="N270" s="68">
        <v>0.709168424346635</v>
      </c>
      <c r="O270" s="68">
        <v>0.842016018857997</v>
      </c>
      <c r="P270" s="68">
        <v>0.779727564997271</v>
      </c>
      <c r="Q270" s="68">
        <v>0.709768369804907</v>
      </c>
      <c r="R270" s="68">
        <v>0.888199237174657</v>
      </c>
      <c r="S270" s="68">
        <v>0.354450909397428</v>
      </c>
      <c r="T270" s="68">
        <v>0.880382824171378</v>
      </c>
      <c r="U270" s="68">
        <v>0.816637284953609</v>
      </c>
      <c r="V270" s="68">
        <v>0.564736866040067</v>
      </c>
      <c r="W270" s="68">
        <v>0.444482654707489</v>
      </c>
    </row>
    <row r="271">
      <c r="A271" s="68" t="s">
        <v>410</v>
      </c>
      <c r="B271" s="68" t="s">
        <v>206</v>
      </c>
      <c r="C271" s="68"/>
      <c r="D271" s="68"/>
      <c r="E271" s="7">
        <f t="shared" si="3"/>
        <v>0.6876426308</v>
      </c>
      <c r="F271" s="7">
        <f>(G271*'Concatenate_generate Coverage'!C270*'Dataset lengths'!$B$2+H271*'Concatenate_generate Coverage'!D270*'Dataset lengths'!$C$2+I271*'Concatenate_generate Coverage'!E270*'Dataset lengths'!$D$2+L271*'Concatenate_generate Coverage'!H270*'Dataset lengths'!$G$2+M271*'Concatenate_generate Coverage'!I270*'Dataset lengths'!$H$2+R271*'Concatenate_generate Coverage'!N270*'Dataset lengths'!$M$2+S271*'Concatenate_generate Coverage'!O270*'Dataset lengths'!$N$2+T271*'Concatenate_generate Coverage'!P270*'Dataset lengths'!$O$2+U271*'Concatenate_generate Coverage'!Q270*'Dataset lengths'!$P$2+V271*'Concatenate_generate Coverage'!R270*'Dataset lengths'!$Q$2+W271*'Concatenate_generate Coverage'!S270*'Dataset lengths'!$R$2)/('Concatenate_generate Coverage'!C270*'Dataset lengths'!$B$2+'Concatenate_generate Coverage'!D270*'Dataset lengths'!$C$2+'Concatenate_generate Coverage'!E270*'Dataset lengths'!$D$2+'Concatenate_generate Coverage'!H270*'Dataset lengths'!$G$2+'Concatenate_generate Coverage'!I270*'Dataset lengths'!$H$2+'Concatenate_generate Coverage'!N270*'Dataset lengths'!$M$2+'Concatenate_generate Coverage'!O270*'Dataset lengths'!$N$2+'Concatenate_generate Coverage'!P270*'Dataset lengths'!$O$2+'Concatenate_generate Coverage'!Q270*'Dataset lengths'!$P$2+'Concatenate_generate Coverage'!R270*'Dataset lengths'!$Q$2+'Concatenate_generate Coverage'!S270*'Dataset lengths'!$R$2)</f>
        <v>0.6387737268</v>
      </c>
      <c r="G271" s="68">
        <v>0.557371948686242</v>
      </c>
      <c r="H271" s="68">
        <v>0.691340772243008</v>
      </c>
      <c r="I271" s="68">
        <v>0.749470783870498</v>
      </c>
      <c r="J271" s="68">
        <v>0.823277083393967</v>
      </c>
      <c r="K271" s="68">
        <v>0.832280319459708</v>
      </c>
      <c r="L271" s="68">
        <v>0.826422806579725</v>
      </c>
      <c r="M271" s="68">
        <v>0.790159185546918</v>
      </c>
      <c r="N271" s="68">
        <v>0.718848780984078</v>
      </c>
      <c r="O271" s="68">
        <v>0.843050337879373</v>
      </c>
      <c r="P271" s="68">
        <v>0.784081914199253</v>
      </c>
      <c r="Q271" s="68">
        <v>0.720116828684132</v>
      </c>
      <c r="R271" s="68">
        <v>0.885751444001341</v>
      </c>
      <c r="S271" s="68">
        <v>0.369634652565865</v>
      </c>
      <c r="T271" s="68">
        <v>0.861021523437579</v>
      </c>
      <c r="U271" s="68">
        <v>0.814664922748849</v>
      </c>
      <c r="V271" s="68">
        <v>0.560410121991228</v>
      </c>
      <c r="W271" s="68">
        <v>0.457820776789847</v>
      </c>
    </row>
    <row r="272">
      <c r="A272" s="68" t="s">
        <v>411</v>
      </c>
      <c r="B272" s="68" t="s">
        <v>206</v>
      </c>
      <c r="C272" s="68"/>
      <c r="D272" s="68"/>
      <c r="E272" s="7">
        <f t="shared" si="3"/>
        <v>0.6902484748</v>
      </c>
      <c r="F272" s="7">
        <f>(G272*'Concatenate_generate Coverage'!C271*'Dataset lengths'!$B$2+H272*'Concatenate_generate Coverage'!D271*'Dataset lengths'!$C$2+I272*'Concatenate_generate Coverage'!E271*'Dataset lengths'!$D$2+L272*'Concatenate_generate Coverage'!H271*'Dataset lengths'!$G$2+M272*'Concatenate_generate Coverage'!I271*'Dataset lengths'!$H$2+R272*'Concatenate_generate Coverage'!N271*'Dataset lengths'!$M$2+S272*'Concatenate_generate Coverage'!O271*'Dataset lengths'!$N$2+T272*'Concatenate_generate Coverage'!P271*'Dataset lengths'!$O$2+U272*'Concatenate_generate Coverage'!Q271*'Dataset lengths'!$P$2+V272*'Concatenate_generate Coverage'!R271*'Dataset lengths'!$Q$2+W272*'Concatenate_generate Coverage'!S271*'Dataset lengths'!$R$2)/('Concatenate_generate Coverage'!C271*'Dataset lengths'!$B$2+'Concatenate_generate Coverage'!D271*'Dataset lengths'!$C$2+'Concatenate_generate Coverage'!E271*'Dataset lengths'!$D$2+'Concatenate_generate Coverage'!H271*'Dataset lengths'!$G$2+'Concatenate_generate Coverage'!I271*'Dataset lengths'!$H$2+'Concatenate_generate Coverage'!N271*'Dataset lengths'!$M$2+'Concatenate_generate Coverage'!O271*'Dataset lengths'!$N$2+'Concatenate_generate Coverage'!P271*'Dataset lengths'!$O$2+'Concatenate_generate Coverage'!Q271*'Dataset lengths'!$P$2+'Concatenate_generate Coverage'!R271*'Dataset lengths'!$Q$2+'Concatenate_generate Coverage'!S271*'Dataset lengths'!$R$2)</f>
        <v>0.6334117716</v>
      </c>
      <c r="G272" s="68">
        <v>0.541809087013998</v>
      </c>
      <c r="H272" s="68">
        <v>0.698438332749482</v>
      </c>
      <c r="I272" s="68">
        <v>0.757515160422844</v>
      </c>
      <c r="J272" s="68">
        <v>0.823379634536461</v>
      </c>
      <c r="K272" s="68">
        <v>0.826582133111022</v>
      </c>
      <c r="L272" s="68">
        <v>0.824687527743886</v>
      </c>
      <c r="M272" s="68">
        <v>0.812670232336022</v>
      </c>
      <c r="N272" s="68">
        <v>0.754336672959474</v>
      </c>
      <c r="O272" s="68">
        <v>0.85128400504052</v>
      </c>
      <c r="P272" s="68">
        <v>0.800473969833033</v>
      </c>
      <c r="Q272" s="68">
        <v>0.73837307925457</v>
      </c>
      <c r="R272" s="68">
        <v>0.888461500728941</v>
      </c>
      <c r="S272" s="68">
        <v>0.402540136767448</v>
      </c>
      <c r="T272" s="68">
        <v>0.890174746381575</v>
      </c>
      <c r="U272" s="68">
        <v>0.761413878812847</v>
      </c>
      <c r="V272" s="68">
        <v>0.527074832367664</v>
      </c>
      <c r="W272" s="68">
        <v>0.487947787279306</v>
      </c>
    </row>
    <row r="273">
      <c r="A273" s="68" t="s">
        <v>412</v>
      </c>
      <c r="B273" s="68" t="s">
        <v>206</v>
      </c>
      <c r="C273" s="68"/>
      <c r="D273" s="68"/>
      <c r="E273" s="7">
        <f t="shared" si="3"/>
        <v>0.7156729331</v>
      </c>
      <c r="F273" s="7">
        <f>(G273*'Concatenate_generate Coverage'!C272*'Dataset lengths'!$B$2+H273*'Concatenate_generate Coverage'!D272*'Dataset lengths'!$C$2+I273*'Concatenate_generate Coverage'!E272*'Dataset lengths'!$D$2+L273*'Concatenate_generate Coverage'!H272*'Dataset lengths'!$G$2+M273*'Concatenate_generate Coverage'!I272*'Dataset lengths'!$H$2+R273*'Concatenate_generate Coverage'!N272*'Dataset lengths'!$M$2+S273*'Concatenate_generate Coverage'!O272*'Dataset lengths'!$N$2+T273*'Concatenate_generate Coverage'!P272*'Dataset lengths'!$O$2+U273*'Concatenate_generate Coverage'!Q272*'Dataset lengths'!$P$2+V273*'Concatenate_generate Coverage'!R272*'Dataset lengths'!$Q$2+W273*'Concatenate_generate Coverage'!S272*'Dataset lengths'!$R$2)/('Concatenate_generate Coverage'!C272*'Dataset lengths'!$B$2+'Concatenate_generate Coverage'!D272*'Dataset lengths'!$C$2+'Concatenate_generate Coverage'!E272*'Dataset lengths'!$D$2+'Concatenate_generate Coverage'!H272*'Dataset lengths'!$G$2+'Concatenate_generate Coverage'!I272*'Dataset lengths'!$H$2+'Concatenate_generate Coverage'!N272*'Dataset lengths'!$M$2+'Concatenate_generate Coverage'!O272*'Dataset lengths'!$N$2+'Concatenate_generate Coverage'!P272*'Dataset lengths'!$O$2+'Concatenate_generate Coverage'!Q272*'Dataset lengths'!$P$2+'Concatenate_generate Coverage'!R272*'Dataset lengths'!$Q$2+'Concatenate_generate Coverage'!S272*'Dataset lengths'!$R$2)</f>
        <v>0.6619089482</v>
      </c>
      <c r="G273" s="68">
        <v>0.558434951615779</v>
      </c>
      <c r="H273" s="68">
        <v>0.745440062831178</v>
      </c>
      <c r="I273" s="68">
        <v>0.778334038412601</v>
      </c>
      <c r="J273" s="68">
        <v>0.843640628813424</v>
      </c>
      <c r="K273" s="68">
        <v>0.848625630153511</v>
      </c>
      <c r="L273" s="68">
        <v>0.845374924232043</v>
      </c>
      <c r="M273" s="68">
        <v>0.804370658137485</v>
      </c>
      <c r="N273" s="68">
        <v>0.758743413665954</v>
      </c>
      <c r="O273" s="68">
        <v>0.846110975371891</v>
      </c>
      <c r="P273" s="68">
        <v>0.776257823867104</v>
      </c>
      <c r="Q273" s="68">
        <v>0.75856296228066</v>
      </c>
      <c r="R273" s="68">
        <v>0.889903950277502</v>
      </c>
      <c r="S273" s="68">
        <v>0.496526501434165</v>
      </c>
      <c r="T273" s="68">
        <v>0.88461115421669</v>
      </c>
      <c r="U273" s="68">
        <v>0.763260403761825</v>
      </c>
      <c r="V273" s="68">
        <v>0.539497425541323</v>
      </c>
      <c r="W273" s="68">
        <v>0.566648193737633</v>
      </c>
    </row>
    <row r="274">
      <c r="A274" s="68" t="s">
        <v>413</v>
      </c>
      <c r="B274" s="68" t="s">
        <v>206</v>
      </c>
      <c r="C274" s="68"/>
      <c r="D274" s="68"/>
      <c r="E274" s="7">
        <f t="shared" si="3"/>
        <v>0.713922684</v>
      </c>
      <c r="F274" s="7">
        <f>(G274*'Concatenate_generate Coverage'!C273*'Dataset lengths'!$B$2+H274*'Concatenate_generate Coverage'!D273*'Dataset lengths'!$C$2+I274*'Concatenate_generate Coverage'!E273*'Dataset lengths'!$D$2+L274*'Concatenate_generate Coverage'!H273*'Dataset lengths'!$G$2+M274*'Concatenate_generate Coverage'!I273*'Dataset lengths'!$H$2+R274*'Concatenate_generate Coverage'!N273*'Dataset lengths'!$M$2+S274*'Concatenate_generate Coverage'!O273*'Dataset lengths'!$N$2+T274*'Concatenate_generate Coverage'!P273*'Dataset lengths'!$O$2+U274*'Concatenate_generate Coverage'!Q273*'Dataset lengths'!$P$2+V274*'Concatenate_generate Coverage'!R273*'Dataset lengths'!$Q$2+W274*'Concatenate_generate Coverage'!S273*'Dataset lengths'!$R$2)/('Concatenate_generate Coverage'!C273*'Dataset lengths'!$B$2+'Concatenate_generate Coverage'!D273*'Dataset lengths'!$C$2+'Concatenate_generate Coverage'!E273*'Dataset lengths'!$D$2+'Concatenate_generate Coverage'!H273*'Dataset lengths'!$G$2+'Concatenate_generate Coverage'!I273*'Dataset lengths'!$H$2+'Concatenate_generate Coverage'!N273*'Dataset lengths'!$M$2+'Concatenate_generate Coverage'!O273*'Dataset lengths'!$N$2+'Concatenate_generate Coverage'!P273*'Dataset lengths'!$O$2+'Concatenate_generate Coverage'!Q273*'Dataset lengths'!$P$2+'Concatenate_generate Coverage'!R273*'Dataset lengths'!$Q$2+'Concatenate_generate Coverage'!S273*'Dataset lengths'!$R$2)</f>
        <v>0.6544552977</v>
      </c>
      <c r="G274" s="68">
        <v>0.540407936577456</v>
      </c>
      <c r="H274" s="68">
        <v>0.757691363003036</v>
      </c>
      <c r="I274" s="68">
        <v>0.780658274597127</v>
      </c>
      <c r="J274" s="68">
        <v>0.842887603307846</v>
      </c>
      <c r="K274" s="68">
        <v>0.847566068598855</v>
      </c>
      <c r="L274" s="68">
        <v>0.844538526669846</v>
      </c>
      <c r="M274" s="68">
        <v>0.810772941271539</v>
      </c>
      <c r="N274" s="68">
        <v>0.767332677352163</v>
      </c>
      <c r="O274" s="68">
        <v>0.844674261779786</v>
      </c>
      <c r="P274" s="68">
        <v>0.783934479520617</v>
      </c>
      <c r="Q274" s="68">
        <v>0.769200190940888</v>
      </c>
      <c r="R274" s="68">
        <v>0.875829139530936</v>
      </c>
      <c r="S274" s="68">
        <v>0.515080834476813</v>
      </c>
      <c r="T274" s="68">
        <v>0.879047562051805</v>
      </c>
      <c r="U274" s="68">
        <v>0.763298702057063</v>
      </c>
      <c r="V274" s="68">
        <v>0.518113623096034</v>
      </c>
      <c r="W274" s="68">
        <v>0.567710620637062</v>
      </c>
    </row>
    <row r="275">
      <c r="A275" s="68" t="s">
        <v>414</v>
      </c>
      <c r="B275" s="68" t="s">
        <v>206</v>
      </c>
      <c r="C275" s="68"/>
      <c r="D275" s="68"/>
      <c r="E275" s="7">
        <f t="shared" si="3"/>
        <v>0.6742986863</v>
      </c>
      <c r="F275" s="7">
        <f>(G275*'Concatenate_generate Coverage'!C274*'Dataset lengths'!$B$2+H275*'Concatenate_generate Coverage'!D274*'Dataset lengths'!$C$2+I275*'Concatenate_generate Coverage'!E274*'Dataset lengths'!$D$2+L275*'Concatenate_generate Coverage'!H274*'Dataset lengths'!$G$2+M275*'Concatenate_generate Coverage'!I274*'Dataset lengths'!$H$2+R275*'Concatenate_generate Coverage'!N274*'Dataset lengths'!$M$2+S275*'Concatenate_generate Coverage'!O274*'Dataset lengths'!$N$2+T275*'Concatenate_generate Coverage'!P274*'Dataset lengths'!$O$2+U275*'Concatenate_generate Coverage'!Q274*'Dataset lengths'!$P$2+V275*'Concatenate_generate Coverage'!R274*'Dataset lengths'!$Q$2+W275*'Concatenate_generate Coverage'!S274*'Dataset lengths'!$R$2)/('Concatenate_generate Coverage'!C274*'Dataset lengths'!$B$2+'Concatenate_generate Coverage'!D274*'Dataset lengths'!$C$2+'Concatenate_generate Coverage'!E274*'Dataset lengths'!$D$2+'Concatenate_generate Coverage'!H274*'Dataset lengths'!$G$2+'Concatenate_generate Coverage'!I274*'Dataset lengths'!$H$2+'Concatenate_generate Coverage'!N274*'Dataset lengths'!$M$2+'Concatenate_generate Coverage'!O274*'Dataset lengths'!$N$2+'Concatenate_generate Coverage'!P274*'Dataset lengths'!$O$2+'Concatenate_generate Coverage'!Q274*'Dataset lengths'!$P$2+'Concatenate_generate Coverage'!R274*'Dataset lengths'!$Q$2+'Concatenate_generate Coverage'!S274*'Dataset lengths'!$R$2)</f>
        <v>0.6099182121</v>
      </c>
      <c r="G275" s="68">
        <v>0.50479988712219</v>
      </c>
      <c r="H275" s="68">
        <v>0.720187906083213</v>
      </c>
      <c r="I275" s="68">
        <v>0.75365933407504</v>
      </c>
      <c r="J275" s="68">
        <v>0.820307763655093</v>
      </c>
      <c r="K275" s="68">
        <v>0.819175261509062</v>
      </c>
      <c r="L275" s="68">
        <v>0.820237627799524</v>
      </c>
      <c r="M275" s="68">
        <v>0.809531087949872</v>
      </c>
      <c r="N275" s="68">
        <v>0.761262676050607</v>
      </c>
      <c r="O275" s="68">
        <v>0.838095361596665</v>
      </c>
      <c r="P275" s="68">
        <v>0.791324642787237</v>
      </c>
      <c r="Q275" s="68">
        <v>0.745440063349667</v>
      </c>
      <c r="R275" s="68">
        <v>0.849078256993982</v>
      </c>
      <c r="S275" s="68">
        <v>0.450146702102975</v>
      </c>
      <c r="T275" s="68">
        <v>0.886836591082644</v>
      </c>
      <c r="U275" s="68">
        <v>0.64255238394902</v>
      </c>
      <c r="V275" s="68">
        <v>0.434710459554392</v>
      </c>
      <c r="W275" s="68">
        <v>0.545545312745156</v>
      </c>
    </row>
    <row r="276">
      <c r="A276" s="68" t="s">
        <v>208</v>
      </c>
      <c r="B276" s="68" t="s">
        <v>206</v>
      </c>
      <c r="C276" s="68"/>
      <c r="D276" s="68"/>
      <c r="E276" s="7">
        <f t="shared" si="3"/>
        <v>0.6672223745</v>
      </c>
      <c r="F276" s="7">
        <f>(G276*'Concatenate_generate Coverage'!C275*'Dataset lengths'!$B$2+H276*'Concatenate_generate Coverage'!D275*'Dataset lengths'!$C$2+I276*'Concatenate_generate Coverage'!E275*'Dataset lengths'!$D$2+L276*'Concatenate_generate Coverage'!H275*'Dataset lengths'!$G$2+M276*'Concatenate_generate Coverage'!I275*'Dataset lengths'!$H$2+R276*'Concatenate_generate Coverage'!N275*'Dataset lengths'!$M$2+S276*'Concatenate_generate Coverage'!O275*'Dataset lengths'!$N$2+T276*'Concatenate_generate Coverage'!P275*'Dataset lengths'!$O$2+U276*'Concatenate_generate Coverage'!Q275*'Dataset lengths'!$P$2+V276*'Concatenate_generate Coverage'!R275*'Dataset lengths'!$Q$2+W276*'Concatenate_generate Coverage'!S275*'Dataset lengths'!$R$2)/('Concatenate_generate Coverage'!C275*'Dataset lengths'!$B$2+'Concatenate_generate Coverage'!D275*'Dataset lengths'!$C$2+'Concatenate_generate Coverage'!E275*'Dataset lengths'!$D$2+'Concatenate_generate Coverage'!H275*'Dataset lengths'!$G$2+'Concatenate_generate Coverage'!I275*'Dataset lengths'!$H$2+'Concatenate_generate Coverage'!N275*'Dataset lengths'!$M$2+'Concatenate_generate Coverage'!O275*'Dataset lengths'!$N$2+'Concatenate_generate Coverage'!P275*'Dataset lengths'!$O$2+'Concatenate_generate Coverage'!Q275*'Dataset lengths'!$P$2+'Concatenate_generate Coverage'!R275*'Dataset lengths'!$Q$2+'Concatenate_generate Coverage'!S275*'Dataset lengths'!$R$2)</f>
        <v>0.6025171563</v>
      </c>
      <c r="G276" s="68">
        <v>0.472286223168488</v>
      </c>
      <c r="H276" s="68">
        <v>0.753107722790393</v>
      </c>
      <c r="I276" s="68">
        <v>0.753892823352432</v>
      </c>
      <c r="J276" s="68">
        <v>0.829022604667598</v>
      </c>
      <c r="K276" s="68">
        <v>0.830217746793184</v>
      </c>
      <c r="L276" s="68">
        <v>0.829527757827996</v>
      </c>
      <c r="M276" s="68">
        <v>0.781880481686497</v>
      </c>
      <c r="N276" s="68">
        <v>0.731678684284878</v>
      </c>
      <c r="O276" s="68">
        <v>0.823078369203096</v>
      </c>
      <c r="P276" s="68">
        <v>0.739918526371531</v>
      </c>
      <c r="Q276" s="68">
        <v>0.752542299859588</v>
      </c>
      <c r="R276" s="68">
        <v>0.8271355396189</v>
      </c>
      <c r="S276" s="68">
        <v>0.498597925998866</v>
      </c>
      <c r="T276" s="68">
        <v>0.832981018926559</v>
      </c>
      <c r="U276" s="68">
        <v>0.61987979316809</v>
      </c>
      <c r="V276" s="68">
        <v>0.394284398930592</v>
      </c>
      <c r="W276" s="68">
        <v>0.575872433627029</v>
      </c>
    </row>
    <row r="277">
      <c r="A277" s="68" t="s">
        <v>415</v>
      </c>
      <c r="B277" s="68" t="s">
        <v>206</v>
      </c>
      <c r="C277" s="68"/>
      <c r="D277" s="68"/>
      <c r="E277" s="7">
        <f t="shared" si="3"/>
        <v>0.6397028078</v>
      </c>
      <c r="F277" s="7">
        <f>(G277*'Concatenate_generate Coverage'!C276*'Dataset lengths'!$B$2+H277*'Concatenate_generate Coverage'!D276*'Dataset lengths'!$C$2+I277*'Concatenate_generate Coverage'!E276*'Dataset lengths'!$D$2+L277*'Concatenate_generate Coverage'!H276*'Dataset lengths'!$G$2+M277*'Concatenate_generate Coverage'!I276*'Dataset lengths'!$H$2+R277*'Concatenate_generate Coverage'!N276*'Dataset lengths'!$M$2+S277*'Concatenate_generate Coverage'!O276*'Dataset lengths'!$N$2+T277*'Concatenate_generate Coverage'!P276*'Dataset lengths'!$O$2+U277*'Concatenate_generate Coverage'!Q276*'Dataset lengths'!$P$2+V277*'Concatenate_generate Coverage'!R276*'Dataset lengths'!$Q$2+W277*'Concatenate_generate Coverage'!S276*'Dataset lengths'!$R$2)/('Concatenate_generate Coverage'!C276*'Dataset lengths'!$B$2+'Concatenate_generate Coverage'!D276*'Dataset lengths'!$C$2+'Concatenate_generate Coverage'!E276*'Dataset lengths'!$D$2+'Concatenate_generate Coverage'!H276*'Dataset lengths'!$G$2+'Concatenate_generate Coverage'!I276*'Dataset lengths'!$H$2+'Concatenate_generate Coverage'!N276*'Dataset lengths'!$M$2+'Concatenate_generate Coverage'!O276*'Dataset lengths'!$N$2+'Concatenate_generate Coverage'!P276*'Dataset lengths'!$O$2+'Concatenate_generate Coverage'!Q276*'Dataset lengths'!$P$2+'Concatenate_generate Coverage'!R276*'Dataset lengths'!$Q$2+'Concatenate_generate Coverage'!S276*'Dataset lengths'!$R$2)</f>
        <v>0.5706435698</v>
      </c>
      <c r="G277" s="68">
        <v>0.460307479530199</v>
      </c>
      <c r="H277" s="68">
        <v>0.712234688740055</v>
      </c>
      <c r="I277" s="68">
        <v>0.729348982979929</v>
      </c>
      <c r="J277" s="68">
        <v>0.808155717348542</v>
      </c>
      <c r="K277" s="68">
        <v>0.807494612100567</v>
      </c>
      <c r="L277" s="68">
        <v>0.808128970100863</v>
      </c>
      <c r="M277" s="68">
        <v>0.789060969258173</v>
      </c>
      <c r="N277" s="68">
        <v>0.732385082607945</v>
      </c>
      <c r="O277" s="68">
        <v>0.826669077262047</v>
      </c>
      <c r="P277" s="68">
        <v>0.772744522490976</v>
      </c>
      <c r="Q277" s="68">
        <v>0.715357752682923</v>
      </c>
      <c r="R277" s="68">
        <v>0.827528934950325</v>
      </c>
      <c r="S277" s="68">
        <v>0.405323487833027</v>
      </c>
      <c r="T277" s="68">
        <v>0.865917484542677</v>
      </c>
      <c r="U277" s="68">
        <v>0.551730712384485</v>
      </c>
      <c r="V277" s="68">
        <v>0.348822660368555</v>
      </c>
      <c r="W277" s="68">
        <v>0.538326515393647</v>
      </c>
    </row>
    <row r="278">
      <c r="A278" s="68" t="s">
        <v>209</v>
      </c>
      <c r="B278" s="68" t="s">
        <v>206</v>
      </c>
      <c r="C278" s="68"/>
      <c r="D278" s="68"/>
      <c r="E278" s="7">
        <f t="shared" si="3"/>
        <v>0.645292323</v>
      </c>
      <c r="F278" s="7">
        <f>(G278*'Concatenate_generate Coverage'!C277*'Dataset lengths'!$B$2+H278*'Concatenate_generate Coverage'!D277*'Dataset lengths'!$C$2+I278*'Concatenate_generate Coverage'!E277*'Dataset lengths'!$D$2+L278*'Concatenate_generate Coverage'!H277*'Dataset lengths'!$G$2+M278*'Concatenate_generate Coverage'!I277*'Dataset lengths'!$H$2+R278*'Concatenate_generate Coverage'!N277*'Dataset lengths'!$M$2+S278*'Concatenate_generate Coverage'!O277*'Dataset lengths'!$N$2+T278*'Concatenate_generate Coverage'!P277*'Dataset lengths'!$O$2+U278*'Concatenate_generate Coverage'!Q277*'Dataset lengths'!$P$2+V278*'Concatenate_generate Coverage'!R277*'Dataset lengths'!$Q$2+W278*'Concatenate_generate Coverage'!S277*'Dataset lengths'!$R$2)/('Concatenate_generate Coverage'!C277*'Dataset lengths'!$B$2+'Concatenate_generate Coverage'!D277*'Dataset lengths'!$C$2+'Concatenate_generate Coverage'!E277*'Dataset lengths'!$D$2+'Concatenate_generate Coverage'!H277*'Dataset lengths'!$G$2+'Concatenate_generate Coverage'!I277*'Dataset lengths'!$H$2+'Concatenate_generate Coverage'!N277*'Dataset lengths'!$M$2+'Concatenate_generate Coverage'!O277*'Dataset lengths'!$N$2+'Concatenate_generate Coverage'!P277*'Dataset lengths'!$O$2+'Concatenate_generate Coverage'!Q277*'Dataset lengths'!$P$2+'Concatenate_generate Coverage'!R277*'Dataset lengths'!$Q$2+'Concatenate_generate Coverage'!S277*'Dataset lengths'!$R$2)</f>
        <v>0.5728913986</v>
      </c>
      <c r="G278" s="68">
        <v>0.458180727421199</v>
      </c>
      <c r="H278" s="68">
        <v>0.723554691097084</v>
      </c>
      <c r="I278" s="68">
        <v>0.735200327695268</v>
      </c>
      <c r="J278" s="68">
        <v>0.811917546890984</v>
      </c>
      <c r="K278" s="68">
        <v>0.812694918075599</v>
      </c>
      <c r="L278" s="68">
        <v>0.812411856033098</v>
      </c>
      <c r="M278" s="68">
        <v>0.793862783914292</v>
      </c>
      <c r="N278" s="68">
        <v>0.739001380277181</v>
      </c>
      <c r="O278" s="68">
        <v>0.828934250264478</v>
      </c>
      <c r="P278" s="68">
        <v>0.776859290340175</v>
      </c>
      <c r="Q278" s="68">
        <v>0.722120215918053</v>
      </c>
      <c r="R278" s="68">
        <v>0.835090867432177</v>
      </c>
      <c r="S278" s="68">
        <v>0.424101052066628</v>
      </c>
      <c r="T278" s="68">
        <v>0.868365465095227</v>
      </c>
      <c r="U278" s="68">
        <v>0.559472439207606</v>
      </c>
      <c r="V278" s="68">
        <v>0.348649259201088</v>
      </c>
      <c r="W278" s="68">
        <v>0.539326083808123</v>
      </c>
    </row>
    <row r="279">
      <c r="A279" s="68" t="s">
        <v>416</v>
      </c>
      <c r="B279" s="68" t="s">
        <v>206</v>
      </c>
      <c r="C279" s="68"/>
      <c r="D279" s="68"/>
      <c r="E279" s="7">
        <f t="shared" si="3"/>
        <v>0.6720121732</v>
      </c>
      <c r="F279" s="7">
        <f>(G279*'Concatenate_generate Coverage'!C278*'Dataset lengths'!$B$2+H279*'Concatenate_generate Coverage'!D278*'Dataset lengths'!$C$2+I279*'Concatenate_generate Coverage'!E278*'Dataset lengths'!$D$2+L279*'Concatenate_generate Coverage'!H278*'Dataset lengths'!$G$2+M279*'Concatenate_generate Coverage'!I278*'Dataset lengths'!$H$2+R279*'Concatenate_generate Coverage'!N278*'Dataset lengths'!$M$2+S279*'Concatenate_generate Coverage'!O278*'Dataset lengths'!$N$2+T279*'Concatenate_generate Coverage'!P278*'Dataset lengths'!$O$2+U279*'Concatenate_generate Coverage'!Q278*'Dataset lengths'!$P$2+V279*'Concatenate_generate Coverage'!R278*'Dataset lengths'!$Q$2+W279*'Concatenate_generate Coverage'!S278*'Dataset lengths'!$R$2)/('Concatenate_generate Coverage'!C278*'Dataset lengths'!$B$2+'Concatenate_generate Coverage'!D278*'Dataset lengths'!$C$2+'Concatenate_generate Coverage'!E278*'Dataset lengths'!$D$2+'Concatenate_generate Coverage'!H278*'Dataset lengths'!$G$2+'Concatenate_generate Coverage'!I278*'Dataset lengths'!$H$2+'Concatenate_generate Coverage'!N278*'Dataset lengths'!$M$2+'Concatenate_generate Coverage'!O278*'Dataset lengths'!$N$2+'Concatenate_generate Coverage'!P278*'Dataset lengths'!$O$2+'Concatenate_generate Coverage'!Q278*'Dataset lengths'!$P$2+'Concatenate_generate Coverage'!R278*'Dataset lengths'!$Q$2+'Concatenate_generate Coverage'!S278*'Dataset lengths'!$R$2)</f>
        <v>0.6227426586</v>
      </c>
      <c r="G279" s="68">
        <v>0.555014846075744</v>
      </c>
      <c r="H279" s="68">
        <v>0.659102993483073</v>
      </c>
      <c r="I279" s="68">
        <v>0.714712864398933</v>
      </c>
      <c r="J279" s="68">
        <v>0.799739639607119</v>
      </c>
      <c r="K279" s="68">
        <v>0.806939298996385</v>
      </c>
      <c r="L279" s="68">
        <v>0.802369040175374</v>
      </c>
      <c r="M279" s="68">
        <v>0.773912923193687</v>
      </c>
      <c r="N279" s="68">
        <v>0.697353874898736</v>
      </c>
      <c r="O279" s="68">
        <v>0.836464264887505</v>
      </c>
      <c r="P279" s="68">
        <v>0.781278979911098</v>
      </c>
      <c r="Q279" s="68">
        <v>0.693631764432171</v>
      </c>
      <c r="R279" s="68">
        <v>0.871698488550965</v>
      </c>
      <c r="S279" s="68">
        <v>0.336367171838411</v>
      </c>
      <c r="T279" s="68">
        <v>0.876377037812661</v>
      </c>
      <c r="U279" s="68">
        <v>0.818420891274695</v>
      </c>
      <c r="V279" s="68">
        <v>0.566131784148042</v>
      </c>
      <c r="W279" s="68">
        <v>0.418025864617491</v>
      </c>
    </row>
    <row r="280">
      <c r="A280" s="68" t="s">
        <v>417</v>
      </c>
      <c r="B280" s="68" t="s">
        <v>206</v>
      </c>
      <c r="C280" s="68"/>
      <c r="D280" s="68"/>
      <c r="E280" s="7">
        <f t="shared" si="3"/>
        <v>0.6772597763</v>
      </c>
      <c r="F280" s="7">
        <f>(G280*'Concatenate_generate Coverage'!C279*'Dataset lengths'!$B$2+H280*'Concatenate_generate Coverage'!D279*'Dataset lengths'!$C$2+I280*'Concatenate_generate Coverage'!E279*'Dataset lengths'!$D$2+L280*'Concatenate_generate Coverage'!H279*'Dataset lengths'!$G$2+M280*'Concatenate_generate Coverage'!I279*'Dataset lengths'!$H$2+R280*'Concatenate_generate Coverage'!N279*'Dataset lengths'!$M$2+S280*'Concatenate_generate Coverage'!O279*'Dataset lengths'!$N$2+T280*'Concatenate_generate Coverage'!P279*'Dataset lengths'!$O$2+U280*'Concatenate_generate Coverage'!Q279*'Dataset lengths'!$P$2+V280*'Concatenate_generate Coverage'!R279*'Dataset lengths'!$Q$2+W280*'Concatenate_generate Coverage'!S279*'Dataset lengths'!$R$2)/('Concatenate_generate Coverage'!C279*'Dataset lengths'!$B$2+'Concatenate_generate Coverage'!D279*'Dataset lengths'!$C$2+'Concatenate_generate Coverage'!E279*'Dataset lengths'!$D$2+'Concatenate_generate Coverage'!H279*'Dataset lengths'!$G$2+'Concatenate_generate Coverage'!I279*'Dataset lengths'!$H$2+'Concatenate_generate Coverage'!N279*'Dataset lengths'!$M$2+'Concatenate_generate Coverage'!O279*'Dataset lengths'!$N$2+'Concatenate_generate Coverage'!P279*'Dataset lengths'!$O$2+'Concatenate_generate Coverage'!Q279*'Dataset lengths'!$P$2+'Concatenate_generate Coverage'!R279*'Dataset lengths'!$Q$2+'Concatenate_generate Coverage'!S279*'Dataset lengths'!$R$2)</f>
        <v>0.6283031485</v>
      </c>
      <c r="G280" s="68">
        <v>0.552455305118257</v>
      </c>
      <c r="H280" s="68">
        <v>0.677547969855435</v>
      </c>
      <c r="I280" s="68">
        <v>0.727773771494965</v>
      </c>
      <c r="J280" s="68">
        <v>0.807934128137228</v>
      </c>
      <c r="K280" s="68">
        <v>0.816171029739391</v>
      </c>
      <c r="L280" s="68">
        <v>0.810908593439371</v>
      </c>
      <c r="M280" s="68">
        <v>0.783819513427215</v>
      </c>
      <c r="N280" s="68">
        <v>0.712199113118052</v>
      </c>
      <c r="O280" s="68">
        <v>0.838171393369387</v>
      </c>
      <c r="P280" s="68">
        <v>0.786405685781843</v>
      </c>
      <c r="Q280" s="68">
        <v>0.708433278349879</v>
      </c>
      <c r="R280" s="68">
        <v>0.870518302556687</v>
      </c>
      <c r="S280" s="68">
        <v>0.349035039152051</v>
      </c>
      <c r="T280" s="68">
        <v>0.860353892377792</v>
      </c>
      <c r="U280" s="68">
        <v>0.821829439550883</v>
      </c>
      <c r="V280" s="68">
        <v>0.563800284639881</v>
      </c>
      <c r="W280" s="68">
        <v>0.431815427764752</v>
      </c>
    </row>
    <row r="281">
      <c r="A281" s="68" t="s">
        <v>418</v>
      </c>
      <c r="B281" s="68" t="s">
        <v>206</v>
      </c>
      <c r="C281" s="68"/>
      <c r="D281" s="68"/>
      <c r="E281" s="7">
        <f t="shared" si="3"/>
        <v>0.6862556498</v>
      </c>
      <c r="F281" s="7">
        <f>(G281*'Concatenate_generate Coverage'!C280*'Dataset lengths'!$B$2+H281*'Concatenate_generate Coverage'!D280*'Dataset lengths'!$C$2+I281*'Concatenate_generate Coverage'!E280*'Dataset lengths'!$D$2+L281*'Concatenate_generate Coverage'!H280*'Dataset lengths'!$G$2+M281*'Concatenate_generate Coverage'!I280*'Dataset lengths'!$H$2+R281*'Concatenate_generate Coverage'!N280*'Dataset lengths'!$M$2+S281*'Concatenate_generate Coverage'!O280*'Dataset lengths'!$N$2+T281*'Concatenate_generate Coverage'!P280*'Dataset lengths'!$O$2+U281*'Concatenate_generate Coverage'!Q280*'Dataset lengths'!$P$2+V281*'Concatenate_generate Coverage'!R280*'Dataset lengths'!$Q$2+W281*'Concatenate_generate Coverage'!S280*'Dataset lengths'!$R$2)/('Concatenate_generate Coverage'!C280*'Dataset lengths'!$B$2+'Concatenate_generate Coverage'!D280*'Dataset lengths'!$C$2+'Concatenate_generate Coverage'!E280*'Dataset lengths'!$D$2+'Concatenate_generate Coverage'!H280*'Dataset lengths'!$G$2+'Concatenate_generate Coverage'!I280*'Dataset lengths'!$H$2+'Concatenate_generate Coverage'!N280*'Dataset lengths'!$M$2+'Concatenate_generate Coverage'!O280*'Dataset lengths'!$N$2+'Concatenate_generate Coverage'!P280*'Dataset lengths'!$O$2+'Concatenate_generate Coverage'!Q280*'Dataset lengths'!$P$2+'Concatenate_generate Coverage'!R280*'Dataset lengths'!$Q$2+'Concatenate_generate Coverage'!S280*'Dataset lengths'!$R$2)</f>
        <v>0.6306671086</v>
      </c>
      <c r="G281" s="68">
        <v>0.544606868260512</v>
      </c>
      <c r="H281" s="68">
        <v>0.692392638731057</v>
      </c>
      <c r="I281" s="68">
        <v>0.746023861592784</v>
      </c>
      <c r="J281" s="68">
        <v>0.816484932635284</v>
      </c>
      <c r="K281" s="68">
        <v>0.818485834666386</v>
      </c>
      <c r="L281" s="68">
        <v>0.817631196734777</v>
      </c>
      <c r="M281" s="68">
        <v>0.812730797238793</v>
      </c>
      <c r="N281" s="68">
        <v>0.754115079854946</v>
      </c>
      <c r="O281" s="68">
        <v>0.849070476261071</v>
      </c>
      <c r="P281" s="68">
        <v>0.805371146715447</v>
      </c>
      <c r="Q281" s="68">
        <v>0.736509951628564</v>
      </c>
      <c r="R281" s="68">
        <v>0.884811666265158</v>
      </c>
      <c r="S281" s="68">
        <v>0.382541839804941</v>
      </c>
      <c r="T281" s="68">
        <v>0.885501328963072</v>
      </c>
      <c r="U281" s="68">
        <v>0.775978173373377</v>
      </c>
      <c r="V281" s="68">
        <v>0.538230866815378</v>
      </c>
      <c r="W281" s="68">
        <v>0.468362910261798</v>
      </c>
    </row>
    <row r="282">
      <c r="A282" s="68" t="s">
        <v>419</v>
      </c>
      <c r="B282" s="68" t="s">
        <v>206</v>
      </c>
      <c r="C282" s="68"/>
      <c r="D282" s="68"/>
      <c r="E282" s="7">
        <f t="shared" si="3"/>
        <v>0.673763429</v>
      </c>
      <c r="F282" s="7">
        <f>(G282*'Concatenate_generate Coverage'!C281*'Dataset lengths'!$B$2+H282*'Concatenate_generate Coverage'!D281*'Dataset lengths'!$C$2+I282*'Concatenate_generate Coverage'!E281*'Dataset lengths'!$D$2+L282*'Concatenate_generate Coverage'!H281*'Dataset lengths'!$G$2+M282*'Concatenate_generate Coverage'!I281*'Dataset lengths'!$H$2+R282*'Concatenate_generate Coverage'!N281*'Dataset lengths'!$M$2+S282*'Concatenate_generate Coverage'!O281*'Dataset lengths'!$N$2+T282*'Concatenate_generate Coverage'!P281*'Dataset lengths'!$O$2+U282*'Concatenate_generate Coverage'!Q281*'Dataset lengths'!$P$2+V282*'Concatenate_generate Coverage'!R281*'Dataset lengths'!$Q$2+W282*'Concatenate_generate Coverage'!S281*'Dataset lengths'!$R$2)/('Concatenate_generate Coverage'!C281*'Dataset lengths'!$B$2+'Concatenate_generate Coverage'!D281*'Dataset lengths'!$C$2+'Concatenate_generate Coverage'!E281*'Dataset lengths'!$D$2+'Concatenate_generate Coverage'!H281*'Dataset lengths'!$G$2+'Concatenate_generate Coverage'!I281*'Dataset lengths'!$H$2+'Concatenate_generate Coverage'!N281*'Dataset lengths'!$M$2+'Concatenate_generate Coverage'!O281*'Dataset lengths'!$N$2+'Concatenate_generate Coverage'!P281*'Dataset lengths'!$O$2+'Concatenate_generate Coverage'!Q281*'Dataset lengths'!$P$2+'Concatenate_generate Coverage'!R281*'Dataset lengths'!$Q$2+'Concatenate_generate Coverage'!S281*'Dataset lengths'!$R$2)</f>
        <v>0.6252719622</v>
      </c>
      <c r="G282" s="68">
        <v>0.549884955573126</v>
      </c>
      <c r="H282" s="68">
        <v>0.67447181880122</v>
      </c>
      <c r="I282" s="68">
        <v>0.731824990467668</v>
      </c>
      <c r="J282" s="68">
        <v>0.808915109256413</v>
      </c>
      <c r="K282" s="68">
        <v>0.81731929422272</v>
      </c>
      <c r="L282" s="68">
        <v>0.811827659094218</v>
      </c>
      <c r="M282" s="68">
        <v>0.777288870893371</v>
      </c>
      <c r="N282" s="68">
        <v>0.69799840712663</v>
      </c>
      <c r="O282" s="68">
        <v>0.834262212602051</v>
      </c>
      <c r="P282" s="68">
        <v>0.783376573293507</v>
      </c>
      <c r="Q282" s="68">
        <v>0.696898988240093</v>
      </c>
      <c r="R282" s="68">
        <v>0.873643609911903</v>
      </c>
      <c r="S282" s="68">
        <v>0.343194828534681</v>
      </c>
      <c r="T282" s="68">
        <v>0.851007057540786</v>
      </c>
      <c r="U282" s="68">
        <v>0.81450899397538</v>
      </c>
      <c r="V282" s="68">
        <v>0.558069400429748</v>
      </c>
      <c r="W282" s="68">
        <v>0.425675534157114</v>
      </c>
    </row>
    <row r="283">
      <c r="A283" s="68" t="s">
        <v>420</v>
      </c>
      <c r="B283" s="68" t="s">
        <v>206</v>
      </c>
      <c r="C283" s="68"/>
      <c r="D283" s="68"/>
      <c r="E283" s="7">
        <f t="shared" si="3"/>
        <v>0.6830576071</v>
      </c>
      <c r="F283" s="7">
        <f>(G283*'Concatenate_generate Coverage'!C282*'Dataset lengths'!$B$2+H283*'Concatenate_generate Coverage'!D282*'Dataset lengths'!$C$2+I283*'Concatenate_generate Coverage'!E282*'Dataset lengths'!$D$2+L283*'Concatenate_generate Coverage'!H282*'Dataset lengths'!$G$2+M283*'Concatenate_generate Coverage'!I282*'Dataset lengths'!$H$2+R283*'Concatenate_generate Coverage'!N282*'Dataset lengths'!$M$2+S283*'Concatenate_generate Coverage'!O282*'Dataset lengths'!$N$2+T283*'Concatenate_generate Coverage'!P282*'Dataset lengths'!$O$2+U283*'Concatenate_generate Coverage'!Q282*'Dataset lengths'!$P$2+V283*'Concatenate_generate Coverage'!R282*'Dataset lengths'!$Q$2+W283*'Concatenate_generate Coverage'!S282*'Dataset lengths'!$R$2)/('Concatenate_generate Coverage'!C282*'Dataset lengths'!$B$2+'Concatenate_generate Coverage'!D282*'Dataset lengths'!$C$2+'Concatenate_generate Coverage'!E282*'Dataset lengths'!$D$2+'Concatenate_generate Coverage'!H282*'Dataset lengths'!$G$2+'Concatenate_generate Coverage'!I282*'Dataset lengths'!$H$2+'Concatenate_generate Coverage'!N282*'Dataset lengths'!$M$2+'Concatenate_generate Coverage'!O282*'Dataset lengths'!$N$2+'Concatenate_generate Coverage'!P282*'Dataset lengths'!$O$2+'Concatenate_generate Coverage'!Q282*'Dataset lengths'!$P$2+'Concatenate_generate Coverage'!R282*'Dataset lengths'!$Q$2+'Concatenate_generate Coverage'!S282*'Dataset lengths'!$R$2)</f>
        <v>0.6254266535</v>
      </c>
      <c r="G283" s="68">
        <v>0.537726756881954</v>
      </c>
      <c r="H283" s="68">
        <v>0.688721259174314</v>
      </c>
      <c r="I283" s="68">
        <v>0.747526087222886</v>
      </c>
      <c r="J283" s="68">
        <v>0.815058604195398</v>
      </c>
      <c r="K283" s="68">
        <v>0.817282838333366</v>
      </c>
      <c r="L283" s="68">
        <v>0.816180557619007</v>
      </c>
      <c r="M283" s="68">
        <v>0.808287461331502</v>
      </c>
      <c r="N283" s="68">
        <v>0.746894744129202</v>
      </c>
      <c r="O283" s="68">
        <v>0.847359761374815</v>
      </c>
      <c r="P283" s="68">
        <v>0.801673551991024</v>
      </c>
      <c r="Q283" s="68">
        <v>0.727567839085394</v>
      </c>
      <c r="R283" s="68">
        <v>0.884811666265158</v>
      </c>
      <c r="S283" s="68">
        <v>0.385956673698981</v>
      </c>
      <c r="T283" s="68">
        <v>0.885501328963072</v>
      </c>
      <c r="U283" s="68">
        <v>0.765796298025088</v>
      </c>
      <c r="V283" s="68">
        <v>0.525708992651096</v>
      </c>
      <c r="W283" s="68">
        <v>0.467416596601881</v>
      </c>
    </row>
    <row r="284">
      <c r="A284" s="68" t="s">
        <v>421</v>
      </c>
      <c r="B284" s="68" t="s">
        <v>206</v>
      </c>
      <c r="C284" s="68"/>
      <c r="D284" s="68"/>
      <c r="E284" s="7">
        <f t="shared" si="3"/>
        <v>0.6852041258</v>
      </c>
      <c r="F284" s="7">
        <f>(G284*'Concatenate_generate Coverage'!C283*'Dataset lengths'!$B$2+H284*'Concatenate_generate Coverage'!D283*'Dataset lengths'!$C$2+I284*'Concatenate_generate Coverage'!E283*'Dataset lengths'!$D$2+L284*'Concatenate_generate Coverage'!H283*'Dataset lengths'!$G$2+M284*'Concatenate_generate Coverage'!I283*'Dataset lengths'!$H$2+R284*'Concatenate_generate Coverage'!N283*'Dataset lengths'!$M$2+S284*'Concatenate_generate Coverage'!O283*'Dataset lengths'!$N$2+T284*'Concatenate_generate Coverage'!P283*'Dataset lengths'!$O$2+U284*'Concatenate_generate Coverage'!Q283*'Dataset lengths'!$P$2+V284*'Concatenate_generate Coverage'!R283*'Dataset lengths'!$Q$2+W284*'Concatenate_generate Coverage'!S283*'Dataset lengths'!$R$2)/('Concatenate_generate Coverage'!C283*'Dataset lengths'!$B$2+'Concatenate_generate Coverage'!D283*'Dataset lengths'!$C$2+'Concatenate_generate Coverage'!E283*'Dataset lengths'!$D$2+'Concatenate_generate Coverage'!H283*'Dataset lengths'!$G$2+'Concatenate_generate Coverage'!I283*'Dataset lengths'!$H$2+'Concatenate_generate Coverage'!N283*'Dataset lengths'!$M$2+'Concatenate_generate Coverage'!O283*'Dataset lengths'!$N$2+'Concatenate_generate Coverage'!P283*'Dataset lengths'!$O$2+'Concatenate_generate Coverage'!Q283*'Dataset lengths'!$P$2+'Concatenate_generate Coverage'!R283*'Dataset lengths'!$Q$2+'Concatenate_generate Coverage'!S283*'Dataset lengths'!$R$2)</f>
        <v>0.626818345</v>
      </c>
      <c r="G284" s="68">
        <v>0.5346295909976</v>
      </c>
      <c r="H284" s="68">
        <v>0.697689791660376</v>
      </c>
      <c r="I284" s="68">
        <v>0.752691129253129</v>
      </c>
      <c r="J284" s="68">
        <v>0.81781025314379</v>
      </c>
      <c r="K284" s="68">
        <v>0.82140178964636</v>
      </c>
      <c r="L284" s="68">
        <v>0.81931737312829</v>
      </c>
      <c r="M284" s="68">
        <v>0.809209712024361</v>
      </c>
      <c r="N284" s="68">
        <v>0.748255048330946</v>
      </c>
      <c r="O284" s="68">
        <v>0.849218953402142</v>
      </c>
      <c r="P284" s="68">
        <v>0.802424128536807</v>
      </c>
      <c r="Q284" s="68">
        <v>0.731871633899411</v>
      </c>
      <c r="R284" s="68">
        <v>0.884899087449919</v>
      </c>
      <c r="S284" s="68">
        <v>0.394771289103916</v>
      </c>
      <c r="T284" s="68">
        <v>0.883720979470309</v>
      </c>
      <c r="U284" s="68">
        <v>0.76343821727543</v>
      </c>
      <c r="V284" s="68">
        <v>0.521938339579096</v>
      </c>
      <c r="W284" s="68">
        <v>0.474939874277212</v>
      </c>
    </row>
    <row r="285">
      <c r="A285" s="68" t="s">
        <v>422</v>
      </c>
      <c r="B285" s="68" t="s">
        <v>206</v>
      </c>
      <c r="C285" s="68"/>
      <c r="D285" s="68"/>
      <c r="E285" s="7">
        <f t="shared" si="3"/>
        <v>0.7011944931</v>
      </c>
      <c r="F285" s="7">
        <f>(G285*'Concatenate_generate Coverage'!C284*'Dataset lengths'!$B$2+H285*'Concatenate_generate Coverage'!D284*'Dataset lengths'!$C$2+I285*'Concatenate_generate Coverage'!E284*'Dataset lengths'!$D$2+L285*'Concatenate_generate Coverage'!H284*'Dataset lengths'!$G$2+M285*'Concatenate_generate Coverage'!I284*'Dataset lengths'!$H$2+R285*'Concatenate_generate Coverage'!N284*'Dataset lengths'!$M$2+S285*'Concatenate_generate Coverage'!O284*'Dataset lengths'!$N$2+T285*'Concatenate_generate Coverage'!P284*'Dataset lengths'!$O$2+U285*'Concatenate_generate Coverage'!Q284*'Dataset lengths'!$P$2+V285*'Concatenate_generate Coverage'!R284*'Dataset lengths'!$Q$2+W285*'Concatenate_generate Coverage'!S284*'Dataset lengths'!$R$2)/('Concatenate_generate Coverage'!C284*'Dataset lengths'!$B$2+'Concatenate_generate Coverage'!D284*'Dataset lengths'!$C$2+'Concatenate_generate Coverage'!E284*'Dataset lengths'!$D$2+'Concatenate_generate Coverage'!H284*'Dataset lengths'!$G$2+'Concatenate_generate Coverage'!I284*'Dataset lengths'!$H$2+'Concatenate_generate Coverage'!N284*'Dataset lengths'!$M$2+'Concatenate_generate Coverage'!O284*'Dataset lengths'!$N$2+'Concatenate_generate Coverage'!P284*'Dataset lengths'!$O$2+'Concatenate_generate Coverage'!Q284*'Dataset lengths'!$P$2+'Concatenate_generate Coverage'!R284*'Dataset lengths'!$Q$2+'Concatenate_generate Coverage'!S284*'Dataset lengths'!$R$2)</f>
        <v>0.6447789295</v>
      </c>
      <c r="G285" s="68">
        <v>0.534166043412225</v>
      </c>
      <c r="H285" s="68">
        <v>0.747939007226652</v>
      </c>
      <c r="I285" s="68">
        <v>0.765852161159561</v>
      </c>
      <c r="J285" s="68">
        <v>0.829243968811662</v>
      </c>
      <c r="K285" s="68">
        <v>0.833368774437372</v>
      </c>
      <c r="L285" s="68">
        <v>0.830735589083109</v>
      </c>
      <c r="M285" s="68">
        <v>0.796969872552355</v>
      </c>
      <c r="N285" s="68">
        <v>0.745429455038678</v>
      </c>
      <c r="O285" s="68">
        <v>0.833931546118795</v>
      </c>
      <c r="P285" s="68">
        <v>0.788133017073587</v>
      </c>
      <c r="Q285" s="68">
        <v>0.733759513220931</v>
      </c>
      <c r="R285" s="68">
        <v>0.857601822508207</v>
      </c>
      <c r="S285" s="68">
        <v>0.479878683427765</v>
      </c>
      <c r="T285" s="68">
        <v>0.859463717631411</v>
      </c>
      <c r="U285" s="68">
        <v>0.779020152252286</v>
      </c>
      <c r="V285" s="68">
        <v>0.525965318677648</v>
      </c>
      <c r="W285" s="68">
        <v>0.535547056715403</v>
      </c>
    </row>
    <row r="286">
      <c r="A286" s="68" t="s">
        <v>423</v>
      </c>
      <c r="B286" s="68" t="s">
        <v>206</v>
      </c>
      <c r="C286" s="68"/>
      <c r="D286" s="68"/>
      <c r="E286" s="7">
        <f t="shared" si="3"/>
        <v>0.661133331</v>
      </c>
      <c r="F286" s="7">
        <f>(G286*'Concatenate_generate Coverage'!C285*'Dataset lengths'!$B$2+H286*'Concatenate_generate Coverage'!D285*'Dataset lengths'!$C$2+I286*'Concatenate_generate Coverage'!E285*'Dataset lengths'!$D$2+L286*'Concatenate_generate Coverage'!H285*'Dataset lengths'!$G$2+M286*'Concatenate_generate Coverage'!I285*'Dataset lengths'!$H$2+R286*'Concatenate_generate Coverage'!N285*'Dataset lengths'!$M$2+S286*'Concatenate_generate Coverage'!O285*'Dataset lengths'!$N$2+T286*'Concatenate_generate Coverage'!P285*'Dataset lengths'!$O$2+U286*'Concatenate_generate Coverage'!Q285*'Dataset lengths'!$P$2+V286*'Concatenate_generate Coverage'!R285*'Dataset lengths'!$Q$2+W286*'Concatenate_generate Coverage'!S285*'Dataset lengths'!$R$2)/('Concatenate_generate Coverage'!C285*'Dataset lengths'!$B$2+'Concatenate_generate Coverage'!D285*'Dataset lengths'!$C$2+'Concatenate_generate Coverage'!E285*'Dataset lengths'!$D$2+'Concatenate_generate Coverage'!H285*'Dataset lengths'!$G$2+'Concatenate_generate Coverage'!I285*'Dataset lengths'!$H$2+'Concatenate_generate Coverage'!N285*'Dataset lengths'!$M$2+'Concatenate_generate Coverage'!O285*'Dataset lengths'!$N$2+'Concatenate_generate Coverage'!P285*'Dataset lengths'!$O$2+'Concatenate_generate Coverage'!Q285*'Dataset lengths'!$P$2+'Concatenate_generate Coverage'!R285*'Dataset lengths'!$Q$2+'Concatenate_generate Coverage'!S285*'Dataset lengths'!$R$2)</f>
        <v>0.596038329</v>
      </c>
      <c r="G286" s="68">
        <v>0.497112874956201</v>
      </c>
      <c r="H286" s="68">
        <v>0.706510341964359</v>
      </c>
      <c r="I286" s="68">
        <v>0.739763416432857</v>
      </c>
      <c r="J286" s="68">
        <v>0.807703033585698</v>
      </c>
      <c r="K286" s="68">
        <v>0.804831657631612</v>
      </c>
      <c r="L286" s="68">
        <v>0.8070415095833</v>
      </c>
      <c r="M286" s="68">
        <v>0.801582626498475</v>
      </c>
      <c r="N286" s="68">
        <v>0.750604085217366</v>
      </c>
      <c r="O286" s="68">
        <v>0.829929836118618</v>
      </c>
      <c r="P286" s="68">
        <v>0.791579302686699</v>
      </c>
      <c r="Q286" s="68">
        <v>0.726751033133414</v>
      </c>
      <c r="R286" s="68">
        <v>0.836118066353122</v>
      </c>
      <c r="S286" s="68">
        <v>0.429396256803382</v>
      </c>
      <c r="T286" s="68">
        <v>0.871926164080753</v>
      </c>
      <c r="U286" s="68">
        <v>0.638123459663991</v>
      </c>
      <c r="V286" s="68">
        <v>0.424096944385325</v>
      </c>
      <c r="W286" s="68">
        <v>0.52079498031807</v>
      </c>
    </row>
    <row r="287">
      <c r="A287" s="68" t="s">
        <v>424</v>
      </c>
      <c r="B287" s="68" t="s">
        <v>206</v>
      </c>
      <c r="C287" s="68"/>
      <c r="D287" s="68"/>
      <c r="E287" s="7">
        <f t="shared" si="3"/>
        <v>0.6669473212</v>
      </c>
      <c r="F287" s="7">
        <f>(G287*'Concatenate_generate Coverage'!C286*'Dataset lengths'!$B$2+H287*'Concatenate_generate Coverage'!D286*'Dataset lengths'!$C$2+I287*'Concatenate_generate Coverage'!E286*'Dataset lengths'!$D$2+L287*'Concatenate_generate Coverage'!H286*'Dataset lengths'!$G$2+M287*'Concatenate_generate Coverage'!I286*'Dataset lengths'!$H$2+R287*'Concatenate_generate Coverage'!N286*'Dataset lengths'!$M$2+S287*'Concatenate_generate Coverage'!O286*'Dataset lengths'!$N$2+T287*'Concatenate_generate Coverage'!P286*'Dataset lengths'!$O$2+U287*'Concatenate_generate Coverage'!Q286*'Dataset lengths'!$P$2+V287*'Concatenate_generate Coverage'!R286*'Dataset lengths'!$Q$2+W287*'Concatenate_generate Coverage'!S286*'Dataset lengths'!$R$2)/('Concatenate_generate Coverage'!C286*'Dataset lengths'!$B$2+'Concatenate_generate Coverage'!D286*'Dataset lengths'!$C$2+'Concatenate_generate Coverage'!E286*'Dataset lengths'!$D$2+'Concatenate_generate Coverage'!H286*'Dataset lengths'!$G$2+'Concatenate_generate Coverage'!I286*'Dataset lengths'!$H$2+'Concatenate_generate Coverage'!N286*'Dataset lengths'!$M$2+'Concatenate_generate Coverage'!O286*'Dataset lengths'!$N$2+'Concatenate_generate Coverage'!P286*'Dataset lengths'!$O$2+'Concatenate_generate Coverage'!Q286*'Dataset lengths'!$P$2+'Concatenate_generate Coverage'!R286*'Dataset lengths'!$Q$2+'Concatenate_generate Coverage'!S286*'Dataset lengths'!$R$2)</f>
        <v>0.597479169</v>
      </c>
      <c r="G287" s="68">
        <v>0.493217498485172</v>
      </c>
      <c r="H287" s="68">
        <v>0.720618145875018</v>
      </c>
      <c r="I287" s="68">
        <v>0.745845540457525</v>
      </c>
      <c r="J287" s="68">
        <v>0.812400464687819</v>
      </c>
      <c r="K287" s="68">
        <v>0.811494556601886</v>
      </c>
      <c r="L287" s="68">
        <v>0.81235131800504</v>
      </c>
      <c r="M287" s="68">
        <v>0.804913559743398</v>
      </c>
      <c r="N287" s="68">
        <v>0.756727328855374</v>
      </c>
      <c r="O287" s="68">
        <v>0.831986280386499</v>
      </c>
      <c r="P287" s="68">
        <v>0.796017421592451</v>
      </c>
      <c r="Q287" s="68">
        <v>0.732287912414883</v>
      </c>
      <c r="R287" s="68">
        <v>0.845428422530199</v>
      </c>
      <c r="S287" s="68">
        <v>0.448865636619758</v>
      </c>
      <c r="T287" s="68">
        <v>0.88171808629095</v>
      </c>
      <c r="U287" s="68">
        <v>0.639855089727254</v>
      </c>
      <c r="V287" s="68">
        <v>0.419498961901628</v>
      </c>
      <c r="W287" s="68">
        <v>0.524108273278611</v>
      </c>
    </row>
    <row r="288">
      <c r="A288" s="68" t="s">
        <v>207</v>
      </c>
      <c r="B288" s="68" t="s">
        <v>206</v>
      </c>
      <c r="C288" s="68"/>
      <c r="D288" s="68"/>
      <c r="E288" s="7">
        <f t="shared" si="3"/>
        <v>0.6262179627</v>
      </c>
      <c r="F288" s="7">
        <f>(G288*'Concatenate_generate Coverage'!C287*'Dataset lengths'!$B$2+H288*'Concatenate_generate Coverage'!D287*'Dataset lengths'!$C$2+I288*'Concatenate_generate Coverage'!E287*'Dataset lengths'!$D$2+L288*'Concatenate_generate Coverage'!H287*'Dataset lengths'!$G$2+M288*'Concatenate_generate Coverage'!I287*'Dataset lengths'!$H$2+R288*'Concatenate_generate Coverage'!N287*'Dataset lengths'!$M$2+S288*'Concatenate_generate Coverage'!O287*'Dataset lengths'!$N$2+T288*'Concatenate_generate Coverage'!P287*'Dataset lengths'!$O$2+U288*'Concatenate_generate Coverage'!Q287*'Dataset lengths'!$P$2+V288*'Concatenate_generate Coverage'!R287*'Dataset lengths'!$Q$2+W288*'Concatenate_generate Coverage'!S287*'Dataset lengths'!$R$2)/('Concatenate_generate Coverage'!C287*'Dataset lengths'!$B$2+'Concatenate_generate Coverage'!D287*'Dataset lengths'!$C$2+'Concatenate_generate Coverage'!E287*'Dataset lengths'!$D$2+'Concatenate_generate Coverage'!H287*'Dataset lengths'!$G$2+'Concatenate_generate Coverage'!I287*'Dataset lengths'!$H$2+'Concatenate_generate Coverage'!N287*'Dataset lengths'!$M$2+'Concatenate_generate Coverage'!O287*'Dataset lengths'!$N$2+'Concatenate_generate Coverage'!P287*'Dataset lengths'!$O$2+'Concatenate_generate Coverage'!Q287*'Dataset lengths'!$P$2+'Concatenate_generate Coverage'!R287*'Dataset lengths'!$Q$2+'Concatenate_generate Coverage'!S287*'Dataset lengths'!$R$2)</f>
        <v>0.5522614559</v>
      </c>
      <c r="G288" s="68">
        <v>0.442130353911908</v>
      </c>
      <c r="H288" s="68">
        <v>0.714558745102164</v>
      </c>
      <c r="I288" s="68">
        <v>0.719335310601265</v>
      </c>
      <c r="J288" s="68">
        <v>0.797492423384268</v>
      </c>
      <c r="K288" s="68">
        <v>0.797312483404414</v>
      </c>
      <c r="L288" s="68">
        <v>0.797673069632921</v>
      </c>
      <c r="M288" s="68">
        <v>0.782251100697368</v>
      </c>
      <c r="N288" s="68">
        <v>0.724756805600091</v>
      </c>
      <c r="O288" s="68">
        <v>0.816403353382759</v>
      </c>
      <c r="P288" s="68">
        <v>0.771424311959555</v>
      </c>
      <c r="Q288" s="68">
        <v>0.699612674130144</v>
      </c>
      <c r="R288" s="68">
        <v>0.818721250585626</v>
      </c>
      <c r="S288" s="68">
        <v>0.411018899840048</v>
      </c>
      <c r="T288" s="68">
        <v>0.827639970448269</v>
      </c>
      <c r="U288" s="68">
        <v>0.541269806599461</v>
      </c>
      <c r="V288" s="68">
        <v>0.323068999525985</v>
      </c>
      <c r="W288" s="68">
        <v>0.510730082970752</v>
      </c>
    </row>
    <row r="289">
      <c r="A289" s="68" t="s">
        <v>203</v>
      </c>
      <c r="B289" s="68" t="s">
        <v>206</v>
      </c>
      <c r="C289" s="68"/>
      <c r="D289" s="68"/>
      <c r="E289" s="7">
        <f t="shared" si="3"/>
        <v>0.6830011598</v>
      </c>
      <c r="F289" s="7">
        <f>(G289*'Concatenate_generate Coverage'!C288*'Dataset lengths'!$B$2+H289*'Concatenate_generate Coverage'!D288*'Dataset lengths'!$C$2+I289*'Concatenate_generate Coverage'!E288*'Dataset lengths'!$D$2+L289*'Concatenate_generate Coverage'!H288*'Dataset lengths'!$G$2+M289*'Concatenate_generate Coverage'!I288*'Dataset lengths'!$H$2+R289*'Concatenate_generate Coverage'!N288*'Dataset lengths'!$M$2+S289*'Concatenate_generate Coverage'!O288*'Dataset lengths'!$N$2+T289*'Concatenate_generate Coverage'!P288*'Dataset lengths'!$O$2+U289*'Concatenate_generate Coverage'!Q288*'Dataset lengths'!$P$2+V289*'Concatenate_generate Coverage'!R288*'Dataset lengths'!$Q$2+W289*'Concatenate_generate Coverage'!S288*'Dataset lengths'!$R$2)/('Concatenate_generate Coverage'!C288*'Dataset lengths'!$B$2+'Concatenate_generate Coverage'!D288*'Dataset lengths'!$C$2+'Concatenate_generate Coverage'!E288*'Dataset lengths'!$D$2+'Concatenate_generate Coverage'!H288*'Dataset lengths'!$G$2+'Concatenate_generate Coverage'!I288*'Dataset lengths'!$H$2+'Concatenate_generate Coverage'!N288*'Dataset lengths'!$M$2+'Concatenate_generate Coverage'!O288*'Dataset lengths'!$N$2+'Concatenate_generate Coverage'!P288*'Dataset lengths'!$O$2+'Concatenate_generate Coverage'!Q288*'Dataset lengths'!$P$2+'Concatenate_generate Coverage'!R288*'Dataset lengths'!$Q$2+'Concatenate_generate Coverage'!S288*'Dataset lengths'!$R$2)</f>
        <v>0.6342763496</v>
      </c>
      <c r="G289" s="68">
        <v>0.561505986716417</v>
      </c>
      <c r="H289" s="68">
        <v>0.67157766298637</v>
      </c>
      <c r="I289" s="68">
        <v>0.728747644994034</v>
      </c>
      <c r="J289" s="68">
        <v>0.81299339910785</v>
      </c>
      <c r="K289" s="68">
        <v>0.820170704152627</v>
      </c>
      <c r="L289" s="68">
        <v>0.81558668116646</v>
      </c>
      <c r="M289" s="68">
        <v>0.786877495387356</v>
      </c>
      <c r="N289" s="68">
        <v>0.714380174182426</v>
      </c>
      <c r="O289" s="68">
        <v>0.844158536830847</v>
      </c>
      <c r="P289" s="68">
        <v>0.787689037643604</v>
      </c>
      <c r="Q289" s="68">
        <v>0.715287997904654</v>
      </c>
      <c r="R289" s="68">
        <v>0.877970958557587</v>
      </c>
      <c r="S289" s="68">
        <v>0.346611673520532</v>
      </c>
      <c r="T289" s="68">
        <v>0.887949309515621</v>
      </c>
      <c r="U289" s="68">
        <v>0.823725205165166</v>
      </c>
      <c r="V289" s="68">
        <v>0.56948707769649</v>
      </c>
      <c r="W289" s="68">
        <v>0.442973062040245</v>
      </c>
    </row>
    <row r="290">
      <c r="A290" s="68" t="s">
        <v>197</v>
      </c>
      <c r="B290" s="68" t="s">
        <v>206</v>
      </c>
      <c r="C290" s="68"/>
      <c r="D290" s="68"/>
      <c r="E290" s="7">
        <f t="shared" si="3"/>
        <v>0.6877341536</v>
      </c>
      <c r="F290" s="7">
        <f>(G290*'Concatenate_generate Coverage'!C289*'Dataset lengths'!$B$2+H290*'Concatenate_generate Coverage'!D289*'Dataset lengths'!$C$2+I290*'Concatenate_generate Coverage'!E289*'Dataset lengths'!$D$2+L290*'Concatenate_generate Coverage'!H289*'Dataset lengths'!$G$2+M290*'Concatenate_generate Coverage'!I289*'Dataset lengths'!$H$2+R290*'Concatenate_generate Coverage'!N289*'Dataset lengths'!$M$2+S290*'Concatenate_generate Coverage'!O289*'Dataset lengths'!$N$2+T290*'Concatenate_generate Coverage'!P289*'Dataset lengths'!$O$2+U290*'Concatenate_generate Coverage'!Q289*'Dataset lengths'!$P$2+V290*'Concatenate_generate Coverage'!R289*'Dataset lengths'!$Q$2+W290*'Concatenate_generate Coverage'!S289*'Dataset lengths'!$R$2)/('Concatenate_generate Coverage'!C289*'Dataset lengths'!$B$2+'Concatenate_generate Coverage'!D289*'Dataset lengths'!$C$2+'Concatenate_generate Coverage'!E289*'Dataset lengths'!$D$2+'Concatenate_generate Coverage'!H289*'Dataset lengths'!$G$2+'Concatenate_generate Coverage'!I289*'Dataset lengths'!$H$2+'Concatenate_generate Coverage'!N289*'Dataset lengths'!$M$2+'Concatenate_generate Coverage'!O289*'Dataset lengths'!$N$2+'Concatenate_generate Coverage'!P289*'Dataset lengths'!$O$2+'Concatenate_generate Coverage'!Q289*'Dataset lengths'!$P$2+'Concatenate_generate Coverage'!R289*'Dataset lengths'!$Q$2+'Concatenate_generate Coverage'!S289*'Dataset lengths'!$R$2)</f>
        <v>0.6384215311</v>
      </c>
      <c r="G290" s="68">
        <v>0.55888803364775</v>
      </c>
      <c r="H290" s="68">
        <v>0.686880238991442</v>
      </c>
      <c r="I290" s="68">
        <v>0.740127141276915</v>
      </c>
      <c r="J290" s="68">
        <v>0.81904993931458</v>
      </c>
      <c r="K290" s="68">
        <v>0.827438420371862</v>
      </c>
      <c r="L290" s="68">
        <v>0.82198175634941</v>
      </c>
      <c r="M290" s="68">
        <v>0.792757201623858</v>
      </c>
      <c r="N290" s="68">
        <v>0.722603865488068</v>
      </c>
      <c r="O290" s="68">
        <v>0.844284778264802</v>
      </c>
      <c r="P290" s="68">
        <v>0.790486945749533</v>
      </c>
      <c r="Q290" s="68">
        <v>0.721740689920163</v>
      </c>
      <c r="R290" s="68">
        <v>0.879063723367103</v>
      </c>
      <c r="S290" s="68">
        <v>0.360816014977309</v>
      </c>
      <c r="T290" s="68">
        <v>0.879937736798187</v>
      </c>
      <c r="U290" s="68">
        <v>0.82321091377197</v>
      </c>
      <c r="V290" s="68">
        <v>0.566511817030793</v>
      </c>
      <c r="W290" s="68">
        <v>0.454901111759609</v>
      </c>
    </row>
    <row r="291">
      <c r="A291" s="68" t="s">
        <v>425</v>
      </c>
      <c r="B291" s="68" t="s">
        <v>206</v>
      </c>
      <c r="C291" s="68"/>
      <c r="D291" s="68"/>
      <c r="E291" s="7">
        <f t="shared" si="3"/>
        <v>0.692021281</v>
      </c>
      <c r="F291" s="7">
        <f>(G291*'Concatenate_generate Coverage'!C290*'Dataset lengths'!$B$2+H291*'Concatenate_generate Coverage'!D290*'Dataset lengths'!$C$2+I291*'Concatenate_generate Coverage'!E290*'Dataset lengths'!$D$2+L291*'Concatenate_generate Coverage'!H290*'Dataset lengths'!$G$2+M291*'Concatenate_generate Coverage'!I290*'Dataset lengths'!$H$2+R291*'Concatenate_generate Coverage'!N290*'Dataset lengths'!$M$2+S291*'Concatenate_generate Coverage'!O290*'Dataset lengths'!$N$2+T291*'Concatenate_generate Coverage'!P290*'Dataset lengths'!$O$2+U291*'Concatenate_generate Coverage'!Q290*'Dataset lengths'!$P$2+V291*'Concatenate_generate Coverage'!R290*'Dataset lengths'!$Q$2+W291*'Concatenate_generate Coverage'!S290*'Dataset lengths'!$R$2)/('Concatenate_generate Coverage'!C290*'Dataset lengths'!$B$2+'Concatenate_generate Coverage'!D290*'Dataset lengths'!$C$2+'Concatenate_generate Coverage'!E290*'Dataset lengths'!$D$2+'Concatenate_generate Coverage'!H290*'Dataset lengths'!$G$2+'Concatenate_generate Coverage'!I290*'Dataset lengths'!$H$2+'Concatenate_generate Coverage'!N290*'Dataset lengths'!$M$2+'Concatenate_generate Coverage'!O290*'Dataset lengths'!$N$2+'Concatenate_generate Coverage'!P290*'Dataset lengths'!$O$2+'Concatenate_generate Coverage'!Q290*'Dataset lengths'!$P$2+'Concatenate_generate Coverage'!R290*'Dataset lengths'!$Q$2+'Concatenate_generate Coverage'!S290*'Dataset lengths'!$R$2)</f>
        <v>0.6369883603</v>
      </c>
      <c r="G291" s="68">
        <v>0.548502461384745</v>
      </c>
      <c r="H291" s="68">
        <v>0.697949712336959</v>
      </c>
      <c r="I291" s="68">
        <v>0.753473432884181</v>
      </c>
      <c r="J291" s="68">
        <v>0.823230633264573</v>
      </c>
      <c r="K291" s="68">
        <v>0.825523339806915</v>
      </c>
      <c r="L291" s="68">
        <v>0.824323606038221</v>
      </c>
      <c r="M291" s="68">
        <v>0.817244382976999</v>
      </c>
      <c r="N291" s="68">
        <v>0.760335434515074</v>
      </c>
      <c r="O291" s="68">
        <v>0.852341277049888</v>
      </c>
      <c r="P291" s="68">
        <v>0.805977639370744</v>
      </c>
      <c r="Q291" s="68">
        <v>0.747222935478094</v>
      </c>
      <c r="R291" s="68">
        <v>0.886822353514667</v>
      </c>
      <c r="S291" s="68">
        <v>0.391390643770652</v>
      </c>
      <c r="T291" s="68">
        <v>0.891732552187743</v>
      </c>
      <c r="U291" s="68">
        <v>0.777285786596505</v>
      </c>
      <c r="V291" s="68">
        <v>0.53991612669281</v>
      </c>
      <c r="W291" s="68">
        <v>0.483593032530566</v>
      </c>
    </row>
    <row r="292">
      <c r="A292" s="68" t="s">
        <v>426</v>
      </c>
      <c r="B292" s="68" t="s">
        <v>206</v>
      </c>
      <c r="C292" s="68"/>
      <c r="D292" s="68"/>
      <c r="E292" s="7">
        <f t="shared" si="3"/>
        <v>0.6846073517</v>
      </c>
      <c r="F292" s="7">
        <f>(G292*'Concatenate_generate Coverage'!C291*'Dataset lengths'!$B$2+H292*'Concatenate_generate Coverage'!D291*'Dataset lengths'!$C$2+I292*'Concatenate_generate Coverage'!E291*'Dataset lengths'!$D$2+L292*'Concatenate_generate Coverage'!H291*'Dataset lengths'!$G$2+M292*'Concatenate_generate Coverage'!I291*'Dataset lengths'!$H$2+R292*'Concatenate_generate Coverage'!N291*'Dataset lengths'!$M$2+S292*'Concatenate_generate Coverage'!O291*'Dataset lengths'!$N$2+T292*'Concatenate_generate Coverage'!P291*'Dataset lengths'!$O$2+U292*'Concatenate_generate Coverage'!Q291*'Dataset lengths'!$P$2+V292*'Concatenate_generate Coverage'!R291*'Dataset lengths'!$Q$2+W292*'Concatenate_generate Coverage'!S291*'Dataset lengths'!$R$2)/('Concatenate_generate Coverage'!C291*'Dataset lengths'!$B$2+'Concatenate_generate Coverage'!D291*'Dataset lengths'!$C$2+'Concatenate_generate Coverage'!E291*'Dataset lengths'!$D$2+'Concatenate_generate Coverage'!H291*'Dataset lengths'!$G$2+'Concatenate_generate Coverage'!I291*'Dataset lengths'!$H$2+'Concatenate_generate Coverage'!N291*'Dataset lengths'!$M$2+'Concatenate_generate Coverage'!O291*'Dataset lengths'!$N$2+'Concatenate_generate Coverage'!P291*'Dataset lengths'!$O$2+'Concatenate_generate Coverage'!Q291*'Dataset lengths'!$P$2+'Concatenate_generate Coverage'!R291*'Dataset lengths'!$Q$2+'Concatenate_generate Coverage'!S291*'Dataset lengths'!$R$2)</f>
        <v>0.6361448716</v>
      </c>
      <c r="G292" s="68">
        <v>0.556783422292617</v>
      </c>
      <c r="H292" s="68">
        <v>0.683566250365002</v>
      </c>
      <c r="I292" s="68">
        <v>0.745647385498029</v>
      </c>
      <c r="J292" s="68">
        <v>0.820665835147595</v>
      </c>
      <c r="K292" s="68">
        <v>0.829605337068089</v>
      </c>
      <c r="L292" s="68">
        <v>0.823862789833323</v>
      </c>
      <c r="M292" s="68">
        <v>0.788628012047829</v>
      </c>
      <c r="N292" s="68">
        <v>0.713997729230447</v>
      </c>
      <c r="O292" s="68">
        <v>0.841922772344281</v>
      </c>
      <c r="P292" s="68">
        <v>0.786276680438036</v>
      </c>
      <c r="Q292" s="68">
        <v>0.7182402001333</v>
      </c>
      <c r="R292" s="68">
        <v>0.881511516540419</v>
      </c>
      <c r="S292" s="68">
        <v>0.354277955501735</v>
      </c>
      <c r="T292" s="68">
        <v>0.868365465095227</v>
      </c>
      <c r="U292" s="68">
        <v>0.816776800171976</v>
      </c>
      <c r="V292" s="68">
        <v>0.560693682530384</v>
      </c>
      <c r="W292" s="68">
        <v>0.450567589283329</v>
      </c>
    </row>
    <row r="293">
      <c r="A293" s="68" t="s">
        <v>427</v>
      </c>
      <c r="B293" s="68" t="s">
        <v>206</v>
      </c>
      <c r="C293" s="68"/>
      <c r="D293" s="68"/>
      <c r="E293" s="7">
        <f t="shared" si="3"/>
        <v>0.6889931066</v>
      </c>
      <c r="F293" s="7">
        <f>(G293*'Concatenate_generate Coverage'!C292*'Dataset lengths'!$B$2+H293*'Concatenate_generate Coverage'!D292*'Dataset lengths'!$C$2+I293*'Concatenate_generate Coverage'!E292*'Dataset lengths'!$D$2+L293*'Concatenate_generate Coverage'!H292*'Dataset lengths'!$G$2+M293*'Concatenate_generate Coverage'!I292*'Dataset lengths'!$H$2+R293*'Concatenate_generate Coverage'!N292*'Dataset lengths'!$M$2+S293*'Concatenate_generate Coverage'!O292*'Dataset lengths'!$N$2+T293*'Concatenate_generate Coverage'!P292*'Dataset lengths'!$O$2+U293*'Concatenate_generate Coverage'!Q292*'Dataset lengths'!$P$2+V293*'Concatenate_generate Coverage'!R292*'Dataset lengths'!$Q$2+W293*'Concatenate_generate Coverage'!S292*'Dataset lengths'!$R$2)/('Concatenate_generate Coverage'!C292*'Dataset lengths'!$B$2+'Concatenate_generate Coverage'!D292*'Dataset lengths'!$C$2+'Concatenate_generate Coverage'!E292*'Dataset lengths'!$D$2+'Concatenate_generate Coverage'!H292*'Dataset lengths'!$G$2+'Concatenate_generate Coverage'!I292*'Dataset lengths'!$H$2+'Concatenate_generate Coverage'!N292*'Dataset lengths'!$M$2+'Concatenate_generate Coverage'!O292*'Dataset lengths'!$N$2+'Concatenate_generate Coverage'!P292*'Dataset lengths'!$O$2+'Concatenate_generate Coverage'!Q292*'Dataset lengths'!$P$2+'Concatenate_generate Coverage'!R292*'Dataset lengths'!$Q$2+'Concatenate_generate Coverage'!S292*'Dataset lengths'!$R$2)</f>
        <v>0.6324094941</v>
      </c>
      <c r="G293" s="68">
        <v>0.542413988778994</v>
      </c>
      <c r="H293" s="68">
        <v>0.695953602766009</v>
      </c>
      <c r="I293" s="68">
        <v>0.755816429379024</v>
      </c>
      <c r="J293" s="68">
        <v>0.82218403979028</v>
      </c>
      <c r="K293" s="68">
        <v>0.825094920086454</v>
      </c>
      <c r="L293" s="68">
        <v>0.823438864923574</v>
      </c>
      <c r="M293" s="68">
        <v>0.814318716232369</v>
      </c>
      <c r="N293" s="68">
        <v>0.75570822554216</v>
      </c>
      <c r="O293" s="68">
        <v>0.852262376153667</v>
      </c>
      <c r="P293" s="68">
        <v>0.803357323036808</v>
      </c>
      <c r="Q293" s="68">
        <v>0.738160064662868</v>
      </c>
      <c r="R293" s="68">
        <v>0.889423133761315</v>
      </c>
      <c r="S293" s="68">
        <v>0.393737587913376</v>
      </c>
      <c r="T293" s="68">
        <v>0.886391503709453</v>
      </c>
      <c r="U293" s="68">
        <v>0.76600420305638</v>
      </c>
      <c r="V293" s="68">
        <v>0.527941489276057</v>
      </c>
      <c r="W293" s="68">
        <v>0.483484653145667</v>
      </c>
    </row>
    <row r="294">
      <c r="A294" s="68" t="s">
        <v>428</v>
      </c>
      <c r="B294" s="68" t="s">
        <v>206</v>
      </c>
      <c r="C294" s="68"/>
      <c r="D294" s="68"/>
      <c r="E294" s="7">
        <f t="shared" si="3"/>
        <v>0.6904384014</v>
      </c>
      <c r="F294" s="7">
        <f>(G294*'Concatenate_generate Coverage'!C293*'Dataset lengths'!$B$2+H294*'Concatenate_generate Coverage'!D293*'Dataset lengths'!$C$2+I294*'Concatenate_generate Coverage'!E293*'Dataset lengths'!$D$2+L294*'Concatenate_generate Coverage'!H293*'Dataset lengths'!$G$2+M294*'Concatenate_generate Coverage'!I293*'Dataset lengths'!$H$2+R294*'Concatenate_generate Coverage'!N293*'Dataset lengths'!$M$2+S294*'Concatenate_generate Coverage'!O293*'Dataset lengths'!$N$2+T294*'Concatenate_generate Coverage'!P293*'Dataset lengths'!$O$2+U294*'Concatenate_generate Coverage'!Q293*'Dataset lengths'!$P$2+V294*'Concatenate_generate Coverage'!R293*'Dataset lengths'!$Q$2+W294*'Concatenate_generate Coverage'!S293*'Dataset lengths'!$R$2)/('Concatenate_generate Coverage'!C293*'Dataset lengths'!$B$2+'Concatenate_generate Coverage'!D293*'Dataset lengths'!$C$2+'Concatenate_generate Coverage'!E293*'Dataset lengths'!$D$2+'Concatenate_generate Coverage'!H293*'Dataset lengths'!$G$2+'Concatenate_generate Coverage'!I293*'Dataset lengths'!$H$2+'Concatenate_generate Coverage'!N293*'Dataset lengths'!$M$2+'Concatenate_generate Coverage'!O293*'Dataset lengths'!$N$2+'Concatenate_generate Coverage'!P293*'Dataset lengths'!$O$2+'Concatenate_generate Coverage'!Q293*'Dataset lengths'!$P$2+'Concatenate_generate Coverage'!R293*'Dataset lengths'!$Q$2+'Concatenate_generate Coverage'!S293*'Dataset lengths'!$R$2)</f>
        <v>0.6331411992</v>
      </c>
      <c r="G294" s="68">
        <v>0.539450528012515</v>
      </c>
      <c r="H294" s="68">
        <v>0.703647914747726</v>
      </c>
      <c r="I294" s="68">
        <v>0.760246782048014</v>
      </c>
      <c r="J294" s="68">
        <v>0.824321650512781</v>
      </c>
      <c r="K294" s="68">
        <v>0.828085143287512</v>
      </c>
      <c r="L294" s="68">
        <v>0.82585564109469</v>
      </c>
      <c r="M294" s="68">
        <v>0.814209453873993</v>
      </c>
      <c r="N294" s="68">
        <v>0.755014200438127</v>
      </c>
      <c r="O294" s="68">
        <v>0.851740195676855</v>
      </c>
      <c r="P294" s="68">
        <v>0.804587062288157</v>
      </c>
      <c r="Q294" s="68">
        <v>0.741384535542175</v>
      </c>
      <c r="R294" s="68">
        <v>0.888854896060367</v>
      </c>
      <c r="S294" s="68">
        <v>0.404418496518352</v>
      </c>
      <c r="T294" s="68">
        <v>0.883720979470309</v>
      </c>
      <c r="U294" s="68">
        <v>0.760981655195161</v>
      </c>
      <c r="V294" s="68">
        <v>0.523843921559029</v>
      </c>
      <c r="W294" s="68">
        <v>0.489592146475768</v>
      </c>
    </row>
    <row r="295">
      <c r="A295" s="68" t="s">
        <v>429</v>
      </c>
      <c r="B295" s="68" t="s">
        <v>206</v>
      </c>
      <c r="C295" s="68"/>
      <c r="D295" s="68"/>
      <c r="E295" s="7">
        <f t="shared" si="3"/>
        <v>0.7148133082</v>
      </c>
      <c r="F295" s="7">
        <f>(G295*'Concatenate_generate Coverage'!C294*'Dataset lengths'!$B$2+H295*'Concatenate_generate Coverage'!D294*'Dataset lengths'!$C$2+I295*'Concatenate_generate Coverage'!E294*'Dataset lengths'!$D$2+L295*'Concatenate_generate Coverage'!H294*'Dataset lengths'!$G$2+M295*'Concatenate_generate Coverage'!I294*'Dataset lengths'!$H$2+R295*'Concatenate_generate Coverage'!N294*'Dataset lengths'!$M$2+S295*'Concatenate_generate Coverage'!O294*'Dataset lengths'!$N$2+T295*'Concatenate_generate Coverage'!P294*'Dataset lengths'!$O$2+U295*'Concatenate_generate Coverage'!Q294*'Dataset lengths'!$P$2+V295*'Concatenate_generate Coverage'!R294*'Dataset lengths'!$Q$2+W295*'Concatenate_generate Coverage'!S294*'Dataset lengths'!$R$2)/('Concatenate_generate Coverage'!C294*'Dataset lengths'!$B$2+'Concatenate_generate Coverage'!D294*'Dataset lengths'!$C$2+'Concatenate_generate Coverage'!E294*'Dataset lengths'!$D$2+'Concatenate_generate Coverage'!H294*'Dataset lengths'!$G$2+'Concatenate_generate Coverage'!I294*'Dataset lengths'!$H$2+'Concatenate_generate Coverage'!N294*'Dataset lengths'!$M$2+'Concatenate_generate Coverage'!O294*'Dataset lengths'!$N$2+'Concatenate_generate Coverage'!P294*'Dataset lengths'!$O$2+'Concatenate_generate Coverage'!Q294*'Dataset lengths'!$P$2+'Concatenate_generate Coverage'!R294*'Dataset lengths'!$Q$2+'Concatenate_generate Coverage'!S294*'Dataset lengths'!$R$2)</f>
        <v>0.6586718527</v>
      </c>
      <c r="G295" s="68">
        <v>0.547024555532379</v>
      </c>
      <c r="H295" s="68">
        <v>0.754709382428325</v>
      </c>
      <c r="I295" s="68">
        <v>0.784725059521656</v>
      </c>
      <c r="J295" s="68">
        <v>0.846693547531846</v>
      </c>
      <c r="K295" s="68">
        <v>0.852112065184061</v>
      </c>
      <c r="L295" s="68">
        <v>0.84865584101421</v>
      </c>
      <c r="M295" s="68">
        <v>0.817351872038672</v>
      </c>
      <c r="N295" s="68">
        <v>0.770512219698027</v>
      </c>
      <c r="O295" s="68">
        <v>0.848680275465212</v>
      </c>
      <c r="P295" s="68">
        <v>0.790855532446123</v>
      </c>
      <c r="Q295" s="68">
        <v>0.776126165376691</v>
      </c>
      <c r="R295" s="68">
        <v>0.873993294650949</v>
      </c>
      <c r="S295" s="68">
        <v>0.494817073395334</v>
      </c>
      <c r="T295" s="68">
        <v>0.872593795140539</v>
      </c>
      <c r="U295" s="68">
        <v>0.776476051211472</v>
      </c>
      <c r="V295" s="68">
        <v>0.526213884149473</v>
      </c>
      <c r="W295" s="68">
        <v>0.566385581582425</v>
      </c>
    </row>
    <row r="296">
      <c r="A296" s="68" t="s">
        <v>430</v>
      </c>
      <c r="B296" s="68" t="s">
        <v>206</v>
      </c>
      <c r="C296" s="68"/>
      <c r="D296" s="68"/>
      <c r="E296" s="7">
        <f t="shared" si="3"/>
        <v>0.6730494296</v>
      </c>
      <c r="F296" s="7">
        <f>(G296*'Concatenate_generate Coverage'!C295*'Dataset lengths'!$B$2+H296*'Concatenate_generate Coverage'!D295*'Dataset lengths'!$C$2+I296*'Concatenate_generate Coverage'!E295*'Dataset lengths'!$D$2+L296*'Concatenate_generate Coverage'!H295*'Dataset lengths'!$G$2+M296*'Concatenate_generate Coverage'!I295*'Dataset lengths'!$H$2+R296*'Concatenate_generate Coverage'!N295*'Dataset lengths'!$M$2+S296*'Concatenate_generate Coverage'!O295*'Dataset lengths'!$N$2+T296*'Concatenate_generate Coverage'!P295*'Dataset lengths'!$O$2+U296*'Concatenate_generate Coverage'!Q295*'Dataset lengths'!$P$2+V296*'Concatenate_generate Coverage'!R295*'Dataset lengths'!$Q$2+W296*'Concatenate_generate Coverage'!S295*'Dataset lengths'!$R$2)/('Concatenate_generate Coverage'!C295*'Dataset lengths'!$B$2+'Concatenate_generate Coverage'!D295*'Dataset lengths'!$C$2+'Concatenate_generate Coverage'!E295*'Dataset lengths'!$D$2+'Concatenate_generate Coverage'!H295*'Dataset lengths'!$G$2+'Concatenate_generate Coverage'!I295*'Dataset lengths'!$H$2+'Concatenate_generate Coverage'!N295*'Dataset lengths'!$M$2+'Concatenate_generate Coverage'!O295*'Dataset lengths'!$N$2+'Concatenate_generate Coverage'!P295*'Dataset lengths'!$O$2+'Concatenate_generate Coverage'!Q295*'Dataset lengths'!$P$2+'Concatenate_generate Coverage'!R295*'Dataset lengths'!$Q$2+'Concatenate_generate Coverage'!S295*'Dataset lengths'!$R$2)</f>
        <v>0.6091994193</v>
      </c>
      <c r="G296" s="68">
        <v>0.506402073678037</v>
      </c>
      <c r="H296" s="68">
        <v>0.714724241470457</v>
      </c>
      <c r="I296" s="68">
        <v>0.75356422336014</v>
      </c>
      <c r="J296" s="68">
        <v>0.81973174453939</v>
      </c>
      <c r="K296" s="68">
        <v>0.817682598707159</v>
      </c>
      <c r="L296" s="68">
        <v>0.81930538293499</v>
      </c>
      <c r="M296" s="68">
        <v>0.812374228194105</v>
      </c>
      <c r="N296" s="68">
        <v>0.765257726014662</v>
      </c>
      <c r="O296" s="68">
        <v>0.839626756264236</v>
      </c>
      <c r="P296" s="68">
        <v>0.794107472346487</v>
      </c>
      <c r="Q296" s="68">
        <v>0.746673897868499</v>
      </c>
      <c r="R296" s="68">
        <v>0.849908758249215</v>
      </c>
      <c r="S296" s="68">
        <v>0.438643256947551</v>
      </c>
      <c r="T296" s="68">
        <v>0.885501328963072</v>
      </c>
      <c r="U296" s="68">
        <v>0.6450910138048</v>
      </c>
      <c r="V296" s="68">
        <v>0.434396680621336</v>
      </c>
      <c r="W296" s="68">
        <v>0.543632537392488</v>
      </c>
    </row>
    <row r="297">
      <c r="A297" s="68" t="s">
        <v>431</v>
      </c>
      <c r="B297" s="68" t="s">
        <v>206</v>
      </c>
      <c r="C297" s="68"/>
      <c r="D297" s="68"/>
      <c r="E297" s="7">
        <f t="shared" si="3"/>
        <v>0.6759898465</v>
      </c>
      <c r="F297" s="7">
        <f>(G297*'Concatenate_generate Coverage'!C296*'Dataset lengths'!$B$2+H297*'Concatenate_generate Coverage'!D296*'Dataset lengths'!$C$2+I297*'Concatenate_generate Coverage'!E296*'Dataset lengths'!$D$2+L297*'Concatenate_generate Coverage'!H296*'Dataset lengths'!$G$2+M297*'Concatenate_generate Coverage'!I296*'Dataset lengths'!$H$2+R297*'Concatenate_generate Coverage'!N296*'Dataset lengths'!$M$2+S297*'Concatenate_generate Coverage'!O296*'Dataset lengths'!$N$2+T297*'Concatenate_generate Coverage'!P296*'Dataset lengths'!$O$2+U297*'Concatenate_generate Coverage'!Q296*'Dataset lengths'!$P$2+V297*'Concatenate_generate Coverage'!R296*'Dataset lengths'!$Q$2+W297*'Concatenate_generate Coverage'!S296*'Dataset lengths'!$R$2)/('Concatenate_generate Coverage'!C296*'Dataset lengths'!$B$2+'Concatenate_generate Coverage'!D296*'Dataset lengths'!$C$2+'Concatenate_generate Coverage'!E296*'Dataset lengths'!$D$2+'Concatenate_generate Coverage'!H296*'Dataset lengths'!$G$2+'Concatenate_generate Coverage'!I296*'Dataset lengths'!$H$2+'Concatenate_generate Coverage'!N296*'Dataset lengths'!$M$2+'Concatenate_generate Coverage'!O296*'Dataset lengths'!$N$2+'Concatenate_generate Coverage'!P296*'Dataset lengths'!$O$2+'Concatenate_generate Coverage'!Q296*'Dataset lengths'!$P$2+'Concatenate_generate Coverage'!R296*'Dataset lengths'!$Q$2+'Concatenate_generate Coverage'!S296*'Dataset lengths'!$R$2)</f>
        <v>0.6090949842</v>
      </c>
      <c r="G297" s="68">
        <v>0.501488078093663</v>
      </c>
      <c r="H297" s="68">
        <v>0.728088073210153</v>
      </c>
      <c r="I297" s="68">
        <v>0.75768045538311</v>
      </c>
      <c r="J297" s="68">
        <v>0.822660804998709</v>
      </c>
      <c r="K297" s="68">
        <v>0.822251798859741</v>
      </c>
      <c r="L297" s="68">
        <v>0.822823990961771</v>
      </c>
      <c r="M297" s="68">
        <v>0.814617994152815</v>
      </c>
      <c r="N297" s="68">
        <v>0.769867687470133</v>
      </c>
      <c r="O297" s="68">
        <v>0.840473864977305</v>
      </c>
      <c r="P297" s="68">
        <v>0.794234802296218</v>
      </c>
      <c r="Q297" s="68">
        <v>0.750563664321181</v>
      </c>
      <c r="R297" s="68">
        <v>0.855416292889175</v>
      </c>
      <c r="S297" s="68">
        <v>0.450922983541785</v>
      </c>
      <c r="T297" s="68">
        <v>0.882385717350736</v>
      </c>
      <c r="U297" s="68">
        <v>0.648781328110238</v>
      </c>
      <c r="V297" s="68">
        <v>0.428867523526442</v>
      </c>
      <c r="W297" s="68">
        <v>0.544815874078955</v>
      </c>
    </row>
    <row r="298">
      <c r="A298" s="68" t="s">
        <v>432</v>
      </c>
      <c r="B298" s="68" t="s">
        <v>206</v>
      </c>
      <c r="C298" s="68"/>
      <c r="D298" s="68"/>
      <c r="E298" s="7">
        <f t="shared" si="3"/>
        <v>0.6424451238</v>
      </c>
      <c r="F298" s="7">
        <f>(G298*'Concatenate_generate Coverage'!C297*'Dataset lengths'!$B$2+H298*'Concatenate_generate Coverage'!D297*'Dataset lengths'!$C$2+I298*'Concatenate_generate Coverage'!E297*'Dataset lengths'!$D$2+L298*'Concatenate_generate Coverage'!H297*'Dataset lengths'!$G$2+M298*'Concatenate_generate Coverage'!I297*'Dataset lengths'!$H$2+R298*'Concatenate_generate Coverage'!N297*'Dataset lengths'!$M$2+S298*'Concatenate_generate Coverage'!O297*'Dataset lengths'!$N$2+T298*'Concatenate_generate Coverage'!P297*'Dataset lengths'!$O$2+U298*'Concatenate_generate Coverage'!Q297*'Dataset lengths'!$P$2+V298*'Concatenate_generate Coverage'!R297*'Dataset lengths'!$Q$2+W298*'Concatenate_generate Coverage'!S297*'Dataset lengths'!$R$2)/('Concatenate_generate Coverage'!C297*'Dataset lengths'!$B$2+'Concatenate_generate Coverage'!D297*'Dataset lengths'!$C$2+'Concatenate_generate Coverage'!E297*'Dataset lengths'!$D$2+'Concatenate_generate Coverage'!H297*'Dataset lengths'!$G$2+'Concatenate_generate Coverage'!I297*'Dataset lengths'!$H$2+'Concatenate_generate Coverage'!N297*'Dataset lengths'!$M$2+'Concatenate_generate Coverage'!O297*'Dataset lengths'!$N$2+'Concatenate_generate Coverage'!P297*'Dataset lengths'!$O$2+'Concatenate_generate Coverage'!Q297*'Dataset lengths'!$P$2+'Concatenate_generate Coverage'!R297*'Dataset lengths'!$Q$2+'Concatenate_generate Coverage'!S297*'Dataset lengths'!$R$2)</f>
        <v>0.5700759063</v>
      </c>
      <c r="G298" s="68">
        <v>0.456887602679658</v>
      </c>
      <c r="H298" s="68">
        <v>0.720262024088645</v>
      </c>
      <c r="I298" s="68">
        <v>0.735139058852084</v>
      </c>
      <c r="J298" s="68">
        <v>0.81111445892664</v>
      </c>
      <c r="K298" s="68">
        <v>0.811259706010097</v>
      </c>
      <c r="L298" s="68">
        <v>0.811379828041929</v>
      </c>
      <c r="M298" s="68">
        <v>0.795362174480171</v>
      </c>
      <c r="N298" s="68">
        <v>0.741621128198237</v>
      </c>
      <c r="O298" s="68">
        <v>0.827479604650504</v>
      </c>
      <c r="P298" s="68">
        <v>0.779030601061902</v>
      </c>
      <c r="Q298" s="68">
        <v>0.721964205231173</v>
      </c>
      <c r="R298" s="68">
        <v>0.834719327396941</v>
      </c>
      <c r="S298" s="68">
        <v>0.413894761128904</v>
      </c>
      <c r="T298" s="68">
        <v>0.862356785557151</v>
      </c>
      <c r="U298" s="68">
        <v>0.557059646607609</v>
      </c>
      <c r="V298" s="68">
        <v>0.342881571735507</v>
      </c>
      <c r="W298" s="68">
        <v>0.536953580796729</v>
      </c>
    </row>
    <row r="299">
      <c r="A299" s="68" t="s">
        <v>433</v>
      </c>
      <c r="B299" s="68" t="s">
        <v>206</v>
      </c>
      <c r="C299" s="68"/>
      <c r="D299" s="68"/>
      <c r="E299" s="7">
        <f t="shared" si="3"/>
        <v>0.6738027442</v>
      </c>
      <c r="F299" s="7">
        <f>(G299*'Concatenate_generate Coverage'!C298*'Dataset lengths'!$B$2+H299*'Concatenate_generate Coverage'!D298*'Dataset lengths'!$C$2+I299*'Concatenate_generate Coverage'!E298*'Dataset lengths'!$D$2+L299*'Concatenate_generate Coverage'!H298*'Dataset lengths'!$G$2+M299*'Concatenate_generate Coverage'!I298*'Dataset lengths'!$H$2+R299*'Concatenate_generate Coverage'!N298*'Dataset lengths'!$M$2+S299*'Concatenate_generate Coverage'!O298*'Dataset lengths'!$N$2+T299*'Concatenate_generate Coverage'!P298*'Dataset lengths'!$O$2+U299*'Concatenate_generate Coverage'!Q298*'Dataset lengths'!$P$2+V299*'Concatenate_generate Coverage'!R298*'Dataset lengths'!$Q$2+W299*'Concatenate_generate Coverage'!S298*'Dataset lengths'!$R$2)/('Concatenate_generate Coverage'!C298*'Dataset lengths'!$B$2+'Concatenate_generate Coverage'!D298*'Dataset lengths'!$C$2+'Concatenate_generate Coverage'!E298*'Dataset lengths'!$D$2+'Concatenate_generate Coverage'!H298*'Dataset lengths'!$G$2+'Concatenate_generate Coverage'!I298*'Dataset lengths'!$H$2+'Concatenate_generate Coverage'!N298*'Dataset lengths'!$M$2+'Concatenate_generate Coverage'!O298*'Dataset lengths'!$N$2+'Concatenate_generate Coverage'!P298*'Dataset lengths'!$O$2+'Concatenate_generate Coverage'!Q298*'Dataset lengths'!$P$2+'Concatenate_generate Coverage'!R298*'Dataset lengths'!$Q$2+'Concatenate_generate Coverage'!S298*'Dataset lengths'!$R$2)</f>
        <v>0.6239043774</v>
      </c>
      <c r="G299" s="68">
        <v>0.550553950577774</v>
      </c>
      <c r="H299" s="68">
        <v>0.666717349397286</v>
      </c>
      <c r="I299" s="68">
        <v>0.721481081642567</v>
      </c>
      <c r="J299" s="68">
        <v>0.802549933578766</v>
      </c>
      <c r="K299" s="68">
        <v>0.810917048259174</v>
      </c>
      <c r="L299" s="68">
        <v>0.805561156839077</v>
      </c>
      <c r="M299" s="68">
        <v>0.779779125093761</v>
      </c>
      <c r="N299" s="68">
        <v>0.704894414535254</v>
      </c>
      <c r="O299" s="68">
        <v>0.8368931988506</v>
      </c>
      <c r="P299" s="68">
        <v>0.784135526809666</v>
      </c>
      <c r="Q299" s="68">
        <v>0.703291676145263</v>
      </c>
      <c r="R299" s="68">
        <v>0.867240008128139</v>
      </c>
      <c r="S299" s="68">
        <v>0.340753363076869</v>
      </c>
      <c r="T299" s="68">
        <v>0.871926164080753</v>
      </c>
      <c r="U299" s="68">
        <v>0.821870473438638</v>
      </c>
      <c r="V299" s="68">
        <v>0.562629095345358</v>
      </c>
      <c r="W299" s="68">
        <v>0.423318419119455</v>
      </c>
    </row>
    <row r="300">
      <c r="A300" s="68" t="s">
        <v>434</v>
      </c>
      <c r="B300" s="68" t="s">
        <v>206</v>
      </c>
      <c r="C300" s="68"/>
      <c r="D300" s="68"/>
      <c r="E300" s="7">
        <f t="shared" si="3"/>
        <v>0.6844865249</v>
      </c>
      <c r="F300" s="7">
        <f>(G300*'Concatenate_generate Coverage'!C299*'Dataset lengths'!$B$2+H300*'Concatenate_generate Coverage'!D299*'Dataset lengths'!$C$2+I300*'Concatenate_generate Coverage'!E299*'Dataset lengths'!$D$2+L300*'Concatenate_generate Coverage'!H299*'Dataset lengths'!$G$2+M300*'Concatenate_generate Coverage'!I299*'Dataset lengths'!$H$2+R300*'Concatenate_generate Coverage'!N299*'Dataset lengths'!$M$2+S300*'Concatenate_generate Coverage'!O299*'Dataset lengths'!$N$2+T300*'Concatenate_generate Coverage'!P299*'Dataset lengths'!$O$2+U300*'Concatenate_generate Coverage'!Q299*'Dataset lengths'!$P$2+V300*'Concatenate_generate Coverage'!R299*'Dataset lengths'!$Q$2+W300*'Concatenate_generate Coverage'!S299*'Dataset lengths'!$R$2)/('Concatenate_generate Coverage'!C299*'Dataset lengths'!$B$2+'Concatenate_generate Coverage'!D299*'Dataset lengths'!$C$2+'Concatenate_generate Coverage'!E299*'Dataset lengths'!$D$2+'Concatenate_generate Coverage'!H299*'Dataset lengths'!$G$2+'Concatenate_generate Coverage'!I299*'Dataset lengths'!$H$2+'Concatenate_generate Coverage'!N299*'Dataset lengths'!$M$2+'Concatenate_generate Coverage'!O299*'Dataset lengths'!$N$2+'Concatenate_generate Coverage'!P299*'Dataset lengths'!$O$2+'Concatenate_generate Coverage'!Q299*'Dataset lengths'!$P$2+'Concatenate_generate Coverage'!R299*'Dataset lengths'!$Q$2+'Concatenate_generate Coverage'!S299*'Dataset lengths'!$R$2)</f>
        <v>0.6285878544</v>
      </c>
      <c r="G300" s="68">
        <v>0.544301609913573</v>
      </c>
      <c r="H300" s="68">
        <v>0.685711611261959</v>
      </c>
      <c r="I300" s="68">
        <v>0.743080718450663</v>
      </c>
      <c r="J300" s="68">
        <v>0.814472730135018</v>
      </c>
      <c r="K300" s="68">
        <v>0.815645534359659</v>
      </c>
      <c r="L300" s="68">
        <v>0.81535247250172</v>
      </c>
      <c r="M300" s="68">
        <v>0.812588933502574</v>
      </c>
      <c r="N300" s="68">
        <v>0.753386184769997</v>
      </c>
      <c r="O300" s="68">
        <v>0.848868920335269</v>
      </c>
      <c r="P300" s="68">
        <v>0.807492195614912</v>
      </c>
      <c r="Q300" s="68">
        <v>0.735651142799347</v>
      </c>
      <c r="R300" s="68">
        <v>0.885707733408961</v>
      </c>
      <c r="S300" s="68">
        <v>0.376948993480249</v>
      </c>
      <c r="T300" s="68">
        <v>0.889062027948598</v>
      </c>
      <c r="U300" s="68">
        <v>0.77578394630467</v>
      </c>
      <c r="V300" s="68">
        <v>0.538412141488095</v>
      </c>
      <c r="W300" s="68">
        <v>0.462401585710488</v>
      </c>
    </row>
    <row r="301">
      <c r="A301" s="68" t="s">
        <v>435</v>
      </c>
      <c r="B301" s="68" t="s">
        <v>206</v>
      </c>
      <c r="C301" s="68"/>
      <c r="D301" s="68"/>
      <c r="E301" s="7">
        <f t="shared" si="3"/>
        <v>0.6867029211</v>
      </c>
      <c r="F301" s="7">
        <f>(G301*'Concatenate_generate Coverage'!C300*'Dataset lengths'!$B$2+H301*'Concatenate_generate Coverage'!D300*'Dataset lengths'!$C$2+I301*'Concatenate_generate Coverage'!E300*'Dataset lengths'!$D$2+L301*'Concatenate_generate Coverage'!H300*'Dataset lengths'!$G$2+M301*'Concatenate_generate Coverage'!I300*'Dataset lengths'!$H$2+R301*'Concatenate_generate Coverage'!N300*'Dataset lengths'!$M$2+S301*'Concatenate_generate Coverage'!O300*'Dataset lengths'!$N$2+T301*'Concatenate_generate Coverage'!P300*'Dataset lengths'!$O$2+U301*'Concatenate_generate Coverage'!Q300*'Dataset lengths'!$P$2+V301*'Concatenate_generate Coverage'!R300*'Dataset lengths'!$Q$2+W301*'Concatenate_generate Coverage'!S300*'Dataset lengths'!$R$2)/('Concatenate_generate Coverage'!C300*'Dataset lengths'!$B$2+'Concatenate_generate Coverage'!D300*'Dataset lengths'!$C$2+'Concatenate_generate Coverage'!E300*'Dataset lengths'!$D$2+'Concatenate_generate Coverage'!H300*'Dataset lengths'!$G$2+'Concatenate_generate Coverage'!I300*'Dataset lengths'!$H$2+'Concatenate_generate Coverage'!N300*'Dataset lengths'!$M$2+'Concatenate_generate Coverage'!O300*'Dataset lengths'!$N$2+'Concatenate_generate Coverage'!P300*'Dataset lengths'!$O$2+'Concatenate_generate Coverage'!Q300*'Dataset lengths'!$P$2+'Concatenate_generate Coverage'!R300*'Dataset lengths'!$Q$2+'Concatenate_generate Coverage'!S300*'Dataset lengths'!$R$2)</f>
        <v>0.6304750114</v>
      </c>
      <c r="G301" s="68">
        <v>0.541975717400806</v>
      </c>
      <c r="H301" s="68">
        <v>0.696797837307334</v>
      </c>
      <c r="I301" s="68">
        <v>0.74912309627706</v>
      </c>
      <c r="J301" s="68">
        <v>0.817813119750338</v>
      </c>
      <c r="K301" s="68">
        <v>0.820403502074979</v>
      </c>
      <c r="L301" s="68">
        <v>0.819093472828846</v>
      </c>
      <c r="M301" s="68">
        <v>0.814316124491035</v>
      </c>
      <c r="N301" s="68">
        <v>0.757501217464085</v>
      </c>
      <c r="O301" s="68">
        <v>0.848406274171061</v>
      </c>
      <c r="P301" s="68">
        <v>0.808991673312401</v>
      </c>
      <c r="Q301" s="68">
        <v>0.740578230309503</v>
      </c>
      <c r="R301" s="68">
        <v>0.882320162499461</v>
      </c>
      <c r="S301" s="68">
        <v>0.383430742385133</v>
      </c>
      <c r="T301" s="68">
        <v>0.885278785276477</v>
      </c>
      <c r="U301" s="68">
        <v>0.776358420733241</v>
      </c>
      <c r="V301" s="68">
        <v>0.53515998576375</v>
      </c>
      <c r="W301" s="68">
        <v>0.469877787143091</v>
      </c>
    </row>
    <row r="302">
      <c r="A302" s="68" t="s">
        <v>436</v>
      </c>
      <c r="B302" s="68" t="s">
        <v>206</v>
      </c>
      <c r="C302" s="68"/>
      <c r="D302" s="68"/>
      <c r="E302" s="7">
        <f t="shared" si="3"/>
        <v>0.6838330353</v>
      </c>
      <c r="F302" s="7">
        <f>(G302*'Concatenate_generate Coverage'!C301*'Dataset lengths'!$B$2+H302*'Concatenate_generate Coverage'!D301*'Dataset lengths'!$C$2+I302*'Concatenate_generate Coverage'!E301*'Dataset lengths'!$D$2+L302*'Concatenate_generate Coverage'!H301*'Dataset lengths'!$G$2+M302*'Concatenate_generate Coverage'!I301*'Dataset lengths'!$H$2+R302*'Concatenate_generate Coverage'!N301*'Dataset lengths'!$M$2+S302*'Concatenate_generate Coverage'!O301*'Dataset lengths'!$N$2+T302*'Concatenate_generate Coverage'!P301*'Dataset lengths'!$O$2+U302*'Concatenate_generate Coverage'!Q301*'Dataset lengths'!$P$2+V302*'Concatenate_generate Coverage'!R301*'Dataset lengths'!$Q$2+W302*'Concatenate_generate Coverage'!S301*'Dataset lengths'!$R$2)/('Concatenate_generate Coverage'!C301*'Dataset lengths'!$B$2+'Concatenate_generate Coverage'!D301*'Dataset lengths'!$C$2+'Concatenate_generate Coverage'!E301*'Dataset lengths'!$D$2+'Concatenate_generate Coverage'!H301*'Dataset lengths'!$G$2+'Concatenate_generate Coverage'!I301*'Dataset lengths'!$H$2+'Concatenate_generate Coverage'!N301*'Dataset lengths'!$M$2+'Concatenate_generate Coverage'!O301*'Dataset lengths'!$N$2+'Concatenate_generate Coverage'!P301*'Dataset lengths'!$O$2+'Concatenate_generate Coverage'!Q301*'Dataset lengths'!$P$2+'Concatenate_generate Coverage'!R301*'Dataset lengths'!$Q$2+'Concatenate_generate Coverage'!S301*'Dataset lengths'!$R$2)</f>
        <v>0.6251901365</v>
      </c>
      <c r="G302" s="68">
        <v>0.534838330341953</v>
      </c>
      <c r="H302" s="68">
        <v>0.69450677868737</v>
      </c>
      <c r="I302" s="68">
        <v>0.750952573461239</v>
      </c>
      <c r="J302" s="68">
        <v>0.816299472719477</v>
      </c>
      <c r="K302" s="68">
        <v>0.819340447381106</v>
      </c>
      <c r="L302" s="68">
        <v>0.817678348381101</v>
      </c>
      <c r="M302" s="68">
        <v>0.810116685084089</v>
      </c>
      <c r="N302" s="68">
        <v>0.748700859162224</v>
      </c>
      <c r="O302" s="68">
        <v>0.848984402556102</v>
      </c>
      <c r="P302" s="68">
        <v>0.803514810079896</v>
      </c>
      <c r="Q302" s="68">
        <v>0.732308913853502</v>
      </c>
      <c r="R302" s="68">
        <v>0.886210405221338</v>
      </c>
      <c r="S302" s="68">
        <v>0.387790789430056</v>
      </c>
      <c r="T302" s="68">
        <v>0.885278785276477</v>
      </c>
      <c r="U302" s="68">
        <v>0.763460102015566</v>
      </c>
      <c r="V302" s="68">
        <v>0.522195267028694</v>
      </c>
      <c r="W302" s="68">
        <v>0.469135322863351</v>
      </c>
    </row>
    <row r="303">
      <c r="A303" s="68" t="s">
        <v>437</v>
      </c>
      <c r="B303" s="68" t="s">
        <v>206</v>
      </c>
      <c r="C303" s="68"/>
      <c r="D303" s="68"/>
      <c r="E303" s="7">
        <f t="shared" si="3"/>
        <v>0.6646500193</v>
      </c>
      <c r="F303" s="7">
        <f>(G303*'Concatenate_generate Coverage'!C302*'Dataset lengths'!$B$2+H303*'Concatenate_generate Coverage'!D302*'Dataset lengths'!$C$2+I303*'Concatenate_generate Coverage'!E302*'Dataset lengths'!$D$2+L303*'Concatenate_generate Coverage'!H302*'Dataset lengths'!$G$2+M303*'Concatenate_generate Coverage'!I302*'Dataset lengths'!$H$2+R303*'Concatenate_generate Coverage'!N302*'Dataset lengths'!$M$2+S303*'Concatenate_generate Coverage'!O302*'Dataset lengths'!$N$2+T303*'Concatenate_generate Coverage'!P302*'Dataset lengths'!$O$2+U303*'Concatenate_generate Coverage'!Q302*'Dataset lengths'!$P$2+V303*'Concatenate_generate Coverage'!R302*'Dataset lengths'!$Q$2+W303*'Concatenate_generate Coverage'!S302*'Dataset lengths'!$R$2)/('Concatenate_generate Coverage'!C302*'Dataset lengths'!$B$2+'Concatenate_generate Coverage'!D302*'Dataset lengths'!$C$2+'Concatenate_generate Coverage'!E302*'Dataset lengths'!$D$2+'Concatenate_generate Coverage'!H302*'Dataset lengths'!$G$2+'Concatenate_generate Coverage'!I302*'Dataset lengths'!$H$2+'Concatenate_generate Coverage'!N302*'Dataset lengths'!$M$2+'Concatenate_generate Coverage'!O302*'Dataset lengths'!$N$2+'Concatenate_generate Coverage'!P302*'Dataset lengths'!$O$2+'Concatenate_generate Coverage'!Q302*'Dataset lengths'!$P$2+'Concatenate_generate Coverage'!R302*'Dataset lengths'!$Q$2+'Concatenate_generate Coverage'!S302*'Dataset lengths'!$R$2)</f>
        <v>0.5957010459</v>
      </c>
      <c r="G303" s="68">
        <v>0.493502006269639</v>
      </c>
      <c r="H303" s="68">
        <v>0.716092378625521</v>
      </c>
      <c r="I303" s="68">
        <v>0.744966450382527</v>
      </c>
      <c r="J303" s="68">
        <v>0.81094132819482</v>
      </c>
      <c r="K303" s="68">
        <v>0.808928269659098</v>
      </c>
      <c r="L303" s="68">
        <v>0.810465561354141</v>
      </c>
      <c r="M303" s="68">
        <v>0.807782071771224</v>
      </c>
      <c r="N303" s="68">
        <v>0.760083845728037</v>
      </c>
      <c r="O303" s="68">
        <v>0.831810546572188</v>
      </c>
      <c r="P303" s="68">
        <v>0.799535749150805</v>
      </c>
      <c r="Q303" s="68">
        <v>0.732492676441413</v>
      </c>
      <c r="R303" s="68">
        <v>0.841363337438799</v>
      </c>
      <c r="S303" s="68">
        <v>0.440742836797597</v>
      </c>
      <c r="T303" s="68">
        <v>0.879715193111592</v>
      </c>
      <c r="U303" s="68">
        <v>0.637595490308209</v>
      </c>
      <c r="V303" s="68">
        <v>0.417816066287195</v>
      </c>
      <c r="W303" s="68">
        <v>0.521108820011984</v>
      </c>
    </row>
    <row r="304">
      <c r="A304" s="68" t="s">
        <v>196</v>
      </c>
      <c r="B304" s="68" t="s">
        <v>206</v>
      </c>
      <c r="C304" s="68"/>
      <c r="D304" s="68"/>
      <c r="E304" s="7">
        <f t="shared" si="3"/>
        <v>0.687586542</v>
      </c>
      <c r="F304" s="7">
        <f>(G304*'Concatenate_generate Coverage'!C303*'Dataset lengths'!$B$2+H304*'Concatenate_generate Coverage'!D303*'Dataset lengths'!$C$2+I304*'Concatenate_generate Coverage'!E303*'Dataset lengths'!$D$2+L304*'Concatenate_generate Coverage'!H303*'Dataset lengths'!$G$2+M304*'Concatenate_generate Coverage'!I303*'Dataset lengths'!$H$2+R304*'Concatenate_generate Coverage'!N303*'Dataset lengths'!$M$2+S304*'Concatenate_generate Coverage'!O303*'Dataset lengths'!$N$2+T304*'Concatenate_generate Coverage'!P303*'Dataset lengths'!$O$2+U304*'Concatenate_generate Coverage'!Q303*'Dataset lengths'!$P$2+V304*'Concatenate_generate Coverage'!R303*'Dataset lengths'!$Q$2+W304*'Concatenate_generate Coverage'!S303*'Dataset lengths'!$R$2)/('Concatenate_generate Coverage'!C303*'Dataset lengths'!$B$2+'Concatenate_generate Coverage'!D303*'Dataset lengths'!$C$2+'Concatenate_generate Coverage'!E303*'Dataset lengths'!$D$2+'Concatenate_generate Coverage'!H303*'Dataset lengths'!$G$2+'Concatenate_generate Coverage'!I303*'Dataset lengths'!$H$2+'Concatenate_generate Coverage'!N303*'Dataset lengths'!$M$2+'Concatenate_generate Coverage'!O303*'Dataset lengths'!$N$2+'Concatenate_generate Coverage'!P303*'Dataset lengths'!$O$2+'Concatenate_generate Coverage'!Q303*'Dataset lengths'!$P$2+'Concatenate_generate Coverage'!R303*'Dataset lengths'!$Q$2+'Concatenate_generate Coverage'!S303*'Dataset lengths'!$R$2)</f>
        <v>0.6398088471</v>
      </c>
      <c r="G304" s="68">
        <v>0.563813277144323</v>
      </c>
      <c r="H304" s="68">
        <v>0.683505331456428</v>
      </c>
      <c r="I304" s="68">
        <v>0.737489059370667</v>
      </c>
      <c r="J304" s="68">
        <v>0.819096681281177</v>
      </c>
      <c r="K304" s="68">
        <v>0.826526645014697</v>
      </c>
      <c r="L304" s="68">
        <v>0.8217493150934</v>
      </c>
      <c r="M304" s="68">
        <v>0.788964119976716</v>
      </c>
      <c r="N304" s="68">
        <v>0.718302109670367</v>
      </c>
      <c r="O304" s="68">
        <v>0.845174923830355</v>
      </c>
      <c r="P304" s="68">
        <v>0.785460763523313</v>
      </c>
      <c r="Q304" s="68">
        <v>0.718123192118141</v>
      </c>
      <c r="R304" s="68">
        <v>0.882560570757555</v>
      </c>
      <c r="S304" s="68">
        <v>0.361091534555333</v>
      </c>
      <c r="T304" s="68">
        <v>0.876377037812661</v>
      </c>
      <c r="U304" s="68">
        <v>0.821282321047482</v>
      </c>
      <c r="V304" s="68">
        <v>0.569762151130527</v>
      </c>
      <c r="W304" s="68">
        <v>0.456857244004447</v>
      </c>
    </row>
    <row r="305">
      <c r="A305" s="68" t="s">
        <v>190</v>
      </c>
      <c r="B305" s="68" t="s">
        <v>206</v>
      </c>
      <c r="C305" s="68"/>
      <c r="D305" s="68"/>
      <c r="E305" s="7">
        <f t="shared" si="3"/>
        <v>0.6905661681</v>
      </c>
      <c r="F305" s="7">
        <f>(G305*'Concatenate_generate Coverage'!C304*'Dataset lengths'!$B$2+H305*'Concatenate_generate Coverage'!D304*'Dataset lengths'!$C$2+I305*'Concatenate_generate Coverage'!E304*'Dataset lengths'!$D$2+L305*'Concatenate_generate Coverage'!H304*'Dataset lengths'!$G$2+M305*'Concatenate_generate Coverage'!I304*'Dataset lengths'!$H$2+R305*'Concatenate_generate Coverage'!N304*'Dataset lengths'!$M$2+S305*'Concatenate_generate Coverage'!O304*'Dataset lengths'!$N$2+T305*'Concatenate_generate Coverage'!P304*'Dataset lengths'!$O$2+U305*'Concatenate_generate Coverage'!Q304*'Dataset lengths'!$P$2+V305*'Concatenate_generate Coverage'!R304*'Dataset lengths'!$Q$2+W305*'Concatenate_generate Coverage'!S304*'Dataset lengths'!$R$2)/('Concatenate_generate Coverage'!C304*'Dataset lengths'!$B$2+'Concatenate_generate Coverage'!D304*'Dataset lengths'!$C$2+'Concatenate_generate Coverage'!E304*'Dataset lengths'!$D$2+'Concatenate_generate Coverage'!H304*'Dataset lengths'!$G$2+'Concatenate_generate Coverage'!I304*'Dataset lengths'!$H$2+'Concatenate_generate Coverage'!N304*'Dataset lengths'!$M$2+'Concatenate_generate Coverage'!O304*'Dataset lengths'!$N$2+'Concatenate_generate Coverage'!P304*'Dataset lengths'!$O$2+'Concatenate_generate Coverage'!Q304*'Dataset lengths'!$P$2+'Concatenate_generate Coverage'!R304*'Dataset lengths'!$Q$2+'Concatenate_generate Coverage'!S304*'Dataset lengths'!$R$2)</f>
        <v>0.6426292976</v>
      </c>
      <c r="G305" s="68">
        <v>0.560480392573517</v>
      </c>
      <c r="H305" s="68">
        <v>0.697590036947585</v>
      </c>
      <c r="I305" s="68">
        <v>0.746643423132036</v>
      </c>
      <c r="J305" s="68">
        <v>0.823488324763325</v>
      </c>
      <c r="K305" s="68">
        <v>0.831687398090348</v>
      </c>
      <c r="L305" s="68">
        <v>0.826360980617296</v>
      </c>
      <c r="M305" s="68">
        <v>0.79439286322097</v>
      </c>
      <c r="N305" s="68">
        <v>0.726431314576108</v>
      </c>
      <c r="O305" s="68">
        <v>0.845482637325618</v>
      </c>
      <c r="P305" s="68">
        <v>0.787792912076279</v>
      </c>
      <c r="Q305" s="68">
        <v>0.726868041148573</v>
      </c>
      <c r="R305" s="68">
        <v>0.881467805948038</v>
      </c>
      <c r="S305" s="68">
        <v>0.3745195945733</v>
      </c>
      <c r="T305" s="68">
        <v>0.861021523437579</v>
      </c>
      <c r="U305" s="68">
        <v>0.820847361837278</v>
      </c>
      <c r="V305" s="68">
        <v>0.566219503595882</v>
      </c>
      <c r="W305" s="68">
        <v>0.466684363094844</v>
      </c>
    </row>
    <row r="306">
      <c r="A306" s="68" t="s">
        <v>438</v>
      </c>
      <c r="B306" s="68" t="s">
        <v>206</v>
      </c>
      <c r="C306" s="68"/>
      <c r="D306" s="68"/>
      <c r="E306" s="7">
        <f t="shared" si="3"/>
        <v>0.6939918197</v>
      </c>
      <c r="F306" s="7">
        <f>(G306*'Concatenate_generate Coverage'!C305*'Dataset lengths'!$B$2+H306*'Concatenate_generate Coverage'!D305*'Dataset lengths'!$C$2+I306*'Concatenate_generate Coverage'!E305*'Dataset lengths'!$D$2+L306*'Concatenate_generate Coverage'!H305*'Dataset lengths'!$G$2+M306*'Concatenate_generate Coverage'!I305*'Dataset lengths'!$H$2+R306*'Concatenate_generate Coverage'!N305*'Dataset lengths'!$M$2+S306*'Concatenate_generate Coverage'!O305*'Dataset lengths'!$N$2+T306*'Concatenate_generate Coverage'!P305*'Dataset lengths'!$O$2+U306*'Concatenate_generate Coverage'!Q305*'Dataset lengths'!$P$2+V306*'Concatenate_generate Coverage'!R305*'Dataset lengths'!$Q$2+W306*'Concatenate_generate Coverage'!S305*'Dataset lengths'!$R$2)/('Concatenate_generate Coverage'!C305*'Dataset lengths'!$B$2+'Concatenate_generate Coverage'!D305*'Dataset lengths'!$C$2+'Concatenate_generate Coverage'!E305*'Dataset lengths'!$D$2+'Concatenate_generate Coverage'!H305*'Dataset lengths'!$G$2+'Concatenate_generate Coverage'!I305*'Dataset lengths'!$H$2+'Concatenate_generate Coverage'!N305*'Dataset lengths'!$M$2+'Concatenate_generate Coverage'!O305*'Dataset lengths'!$N$2+'Concatenate_generate Coverage'!P305*'Dataset lengths'!$O$2+'Concatenate_generate Coverage'!Q305*'Dataset lengths'!$P$2+'Concatenate_generate Coverage'!R305*'Dataset lengths'!$Q$2+'Concatenate_generate Coverage'!S305*'Dataset lengths'!$R$2)</f>
        <v>0.639032376</v>
      </c>
      <c r="G306" s="68">
        <v>0.54814696356695</v>
      </c>
      <c r="H306" s="68">
        <v>0.703343827862426</v>
      </c>
      <c r="I306" s="68">
        <v>0.756633281829984</v>
      </c>
      <c r="J306" s="68">
        <v>0.825267575907244</v>
      </c>
      <c r="K306" s="68">
        <v>0.828423215542968</v>
      </c>
      <c r="L306" s="68">
        <v>0.826591010941965</v>
      </c>
      <c r="M306" s="68">
        <v>0.815693021176986</v>
      </c>
      <c r="N306" s="68">
        <v>0.759174601602008</v>
      </c>
      <c r="O306" s="68">
        <v>0.852803205933221</v>
      </c>
      <c r="P306" s="68">
        <v>0.804318999236092</v>
      </c>
      <c r="Q306" s="68">
        <v>0.745896844639617</v>
      </c>
      <c r="R306" s="68">
        <v>0.888133671286086</v>
      </c>
      <c r="S306" s="68">
        <v>0.399066981210907</v>
      </c>
      <c r="T306" s="68">
        <v>0.891287464814552</v>
      </c>
      <c r="U306" s="68">
        <v>0.774607641522358</v>
      </c>
      <c r="V306" s="68">
        <v>0.538824983908535</v>
      </c>
      <c r="W306" s="68">
        <v>0.491581168538483</v>
      </c>
    </row>
    <row r="307">
      <c r="A307" s="68" t="s">
        <v>439</v>
      </c>
      <c r="B307" s="68" t="s">
        <v>206</v>
      </c>
      <c r="C307" s="68"/>
      <c r="D307" s="68"/>
      <c r="E307" s="7">
        <f t="shared" si="3"/>
        <v>0.6891788549</v>
      </c>
      <c r="F307" s="7">
        <f>(G307*'Concatenate_generate Coverage'!C306*'Dataset lengths'!$B$2+H307*'Concatenate_generate Coverage'!D306*'Dataset lengths'!$C$2+I307*'Concatenate_generate Coverage'!E306*'Dataset lengths'!$D$2+L307*'Concatenate_generate Coverage'!H306*'Dataset lengths'!$G$2+M307*'Concatenate_generate Coverage'!I306*'Dataset lengths'!$H$2+R307*'Concatenate_generate Coverage'!N306*'Dataset lengths'!$M$2+S307*'Concatenate_generate Coverage'!O306*'Dataset lengths'!$N$2+T307*'Concatenate_generate Coverage'!P306*'Dataset lengths'!$O$2+U307*'Concatenate_generate Coverage'!Q306*'Dataset lengths'!$P$2+V307*'Concatenate_generate Coverage'!R306*'Dataset lengths'!$Q$2+W307*'Concatenate_generate Coverage'!S306*'Dataset lengths'!$R$2)/('Concatenate_generate Coverage'!C306*'Dataset lengths'!$B$2+'Concatenate_generate Coverage'!D306*'Dataset lengths'!$C$2+'Concatenate_generate Coverage'!E306*'Dataset lengths'!$D$2+'Concatenate_generate Coverage'!H306*'Dataset lengths'!$G$2+'Concatenate_generate Coverage'!I306*'Dataset lengths'!$H$2+'Concatenate_generate Coverage'!N306*'Dataset lengths'!$M$2+'Concatenate_generate Coverage'!O306*'Dataset lengths'!$N$2+'Concatenate_generate Coverage'!P306*'Dataset lengths'!$O$2+'Concatenate_generate Coverage'!Q306*'Dataset lengths'!$P$2+'Concatenate_generate Coverage'!R306*'Dataset lengths'!$Q$2+'Concatenate_generate Coverage'!S306*'Dataset lengths'!$R$2)</f>
        <v>0.640720274</v>
      </c>
      <c r="G307" s="68">
        <v>0.558213291315039</v>
      </c>
      <c r="H307" s="68">
        <v>0.693062746725374</v>
      </c>
      <c r="I307" s="68">
        <v>0.752199918085368</v>
      </c>
      <c r="J307" s="68">
        <v>0.824692937954236</v>
      </c>
      <c r="K307" s="68">
        <v>0.833775521089598</v>
      </c>
      <c r="L307" s="68">
        <v>0.82786704025593</v>
      </c>
      <c r="M307" s="68">
        <v>0.790698949781742</v>
      </c>
      <c r="N307" s="68">
        <v>0.720204210887416</v>
      </c>
      <c r="O307" s="68">
        <v>0.843644963724533</v>
      </c>
      <c r="P307" s="68">
        <v>0.783822228117565</v>
      </c>
      <c r="Q307" s="68">
        <v>0.722273226399416</v>
      </c>
      <c r="R307" s="68">
        <v>0.884112296787067</v>
      </c>
      <c r="S307" s="68">
        <v>0.374232008444414</v>
      </c>
      <c r="T307" s="68">
        <v>0.861021523437579</v>
      </c>
      <c r="U307" s="68">
        <v>0.814197136428441</v>
      </c>
      <c r="V307" s="68">
        <v>0.559768140749186</v>
      </c>
      <c r="W307" s="68">
        <v>0.465594351936138</v>
      </c>
    </row>
    <row r="308">
      <c r="A308" s="68" t="s">
        <v>440</v>
      </c>
      <c r="B308" s="68" t="s">
        <v>206</v>
      </c>
      <c r="C308" s="68"/>
      <c r="D308" s="68"/>
      <c r="E308" s="7">
        <f t="shared" si="3"/>
        <v>0.6912569025</v>
      </c>
      <c r="F308" s="7">
        <f>(G308*'Concatenate_generate Coverage'!C307*'Dataset lengths'!$B$2+H308*'Concatenate_generate Coverage'!D307*'Dataset lengths'!$C$2+I308*'Concatenate_generate Coverage'!E307*'Dataset lengths'!$D$2+L308*'Concatenate_generate Coverage'!H307*'Dataset lengths'!$G$2+M308*'Concatenate_generate Coverage'!I307*'Dataset lengths'!$H$2+R308*'Concatenate_generate Coverage'!N307*'Dataset lengths'!$M$2+S308*'Concatenate_generate Coverage'!O307*'Dataset lengths'!$N$2+T308*'Concatenate_generate Coverage'!P307*'Dataset lengths'!$O$2+U308*'Concatenate_generate Coverage'!Q307*'Dataset lengths'!$P$2+V308*'Concatenate_generate Coverage'!R307*'Dataset lengths'!$Q$2+W308*'Concatenate_generate Coverage'!S307*'Dataset lengths'!$R$2)/('Concatenate_generate Coverage'!C307*'Dataset lengths'!$B$2+'Concatenate_generate Coverage'!D307*'Dataset lengths'!$C$2+'Concatenate_generate Coverage'!E307*'Dataset lengths'!$D$2+'Concatenate_generate Coverage'!H307*'Dataset lengths'!$G$2+'Concatenate_generate Coverage'!I307*'Dataset lengths'!$H$2+'Concatenate_generate Coverage'!N307*'Dataset lengths'!$M$2+'Concatenate_generate Coverage'!O307*'Dataset lengths'!$N$2+'Concatenate_generate Coverage'!P307*'Dataset lengths'!$O$2+'Concatenate_generate Coverage'!Q307*'Dataset lengths'!$P$2+'Concatenate_generate Coverage'!R307*'Dataset lengths'!$Q$2+'Concatenate_generate Coverage'!S307*'Dataset lengths'!$R$2)</f>
        <v>0.6347336182</v>
      </c>
      <c r="G308" s="68">
        <v>0.542090603780615</v>
      </c>
      <c r="H308" s="68">
        <v>0.70016259169092</v>
      </c>
      <c r="I308" s="68">
        <v>0.758882214940579</v>
      </c>
      <c r="J308" s="68">
        <v>0.824371235828976</v>
      </c>
      <c r="K308" s="68">
        <v>0.827698179086934</v>
      </c>
      <c r="L308" s="68">
        <v>0.825672107557068</v>
      </c>
      <c r="M308" s="68">
        <v>0.813358680678998</v>
      </c>
      <c r="N308" s="68">
        <v>0.755238418164876</v>
      </c>
      <c r="O308" s="68">
        <v>0.851576655637414</v>
      </c>
      <c r="P308" s="68">
        <v>0.800869362834829</v>
      </c>
      <c r="Q308" s="68">
        <v>0.739897183657163</v>
      </c>
      <c r="R308" s="68">
        <v>0.889248291391793</v>
      </c>
      <c r="S308" s="68">
        <v>0.404704071555427</v>
      </c>
      <c r="T308" s="68">
        <v>0.890619833754766</v>
      </c>
      <c r="U308" s="68">
        <v>0.758765825256387</v>
      </c>
      <c r="V308" s="68">
        <v>0.526481862695064</v>
      </c>
      <c r="W308" s="68">
        <v>0.493839843880684</v>
      </c>
    </row>
    <row r="309">
      <c r="A309" s="68" t="s">
        <v>441</v>
      </c>
      <c r="B309" s="68" t="s">
        <v>206</v>
      </c>
      <c r="C309" s="68"/>
      <c r="D309" s="68"/>
      <c r="E309" s="7">
        <f t="shared" si="3"/>
        <v>0.6926785097</v>
      </c>
      <c r="F309" s="7">
        <f>(G309*'Concatenate_generate Coverage'!C308*'Dataset lengths'!$B$2+H309*'Concatenate_generate Coverage'!D308*'Dataset lengths'!$C$2+I309*'Concatenate_generate Coverage'!E308*'Dataset lengths'!$D$2+L309*'Concatenate_generate Coverage'!H308*'Dataset lengths'!$G$2+M309*'Concatenate_generate Coverage'!I308*'Dataset lengths'!$H$2+R309*'Concatenate_generate Coverage'!N308*'Dataset lengths'!$M$2+S309*'Concatenate_generate Coverage'!O308*'Dataset lengths'!$N$2+T309*'Concatenate_generate Coverage'!P308*'Dataset lengths'!$O$2+U309*'Concatenate_generate Coverage'!Q308*'Dataset lengths'!$P$2+V309*'Concatenate_generate Coverage'!R308*'Dataset lengths'!$Q$2+W309*'Concatenate_generate Coverage'!S308*'Dataset lengths'!$R$2)/('Concatenate_generate Coverage'!C308*'Dataset lengths'!$B$2+'Concatenate_generate Coverage'!D308*'Dataset lengths'!$C$2+'Concatenate_generate Coverage'!E308*'Dataset lengths'!$D$2+'Concatenate_generate Coverage'!H308*'Dataset lengths'!$G$2+'Concatenate_generate Coverage'!I308*'Dataset lengths'!$H$2+'Concatenate_generate Coverage'!N308*'Dataset lengths'!$M$2+'Concatenate_generate Coverage'!O308*'Dataset lengths'!$N$2+'Concatenate_generate Coverage'!P308*'Dataset lengths'!$O$2+'Concatenate_generate Coverage'!Q308*'Dataset lengths'!$P$2+'Concatenate_generate Coverage'!R308*'Dataset lengths'!$Q$2+'Concatenate_generate Coverage'!S308*'Dataset lengths'!$R$2)</f>
        <v>0.6351974159</v>
      </c>
      <c r="G309" s="68">
        <v>0.538942398012178</v>
      </c>
      <c r="H309" s="68">
        <v>0.707536064087479</v>
      </c>
      <c r="I309" s="68">
        <v>0.762442327478587</v>
      </c>
      <c r="J309" s="68">
        <v>0.825984776708326</v>
      </c>
      <c r="K309" s="68">
        <v>0.830409857446203</v>
      </c>
      <c r="L309" s="68">
        <v>0.827700073368775</v>
      </c>
      <c r="M309" s="68">
        <v>0.813569702986623</v>
      </c>
      <c r="N309" s="68">
        <v>0.756182907217851</v>
      </c>
      <c r="O309" s="68">
        <v>0.851106836664459</v>
      </c>
      <c r="P309" s="68">
        <v>0.803648841605929</v>
      </c>
      <c r="Q309" s="68">
        <v>0.741570548284224</v>
      </c>
      <c r="R309" s="68">
        <v>0.886385247590861</v>
      </c>
      <c r="S309" s="68">
        <v>0.415656477554805</v>
      </c>
      <c r="T309" s="68">
        <v>0.888839484262003</v>
      </c>
      <c r="U309" s="68">
        <v>0.75665394783326</v>
      </c>
      <c r="V309" s="68">
        <v>0.522287908292087</v>
      </c>
      <c r="W309" s="68">
        <v>0.49944997538059</v>
      </c>
    </row>
    <row r="310">
      <c r="A310" s="68" t="s">
        <v>442</v>
      </c>
      <c r="B310" s="68" t="s">
        <v>206</v>
      </c>
      <c r="C310" s="68"/>
      <c r="D310" s="68"/>
      <c r="E310" s="7">
        <f t="shared" si="3"/>
        <v>0.7141800984</v>
      </c>
      <c r="F310" s="7">
        <f>(G310*'Concatenate_generate Coverage'!C309*'Dataset lengths'!$B$2+H310*'Concatenate_generate Coverage'!D309*'Dataset lengths'!$C$2+I310*'Concatenate_generate Coverage'!E309*'Dataset lengths'!$D$2+L310*'Concatenate_generate Coverage'!H309*'Dataset lengths'!$G$2+M310*'Concatenate_generate Coverage'!I309*'Dataset lengths'!$H$2+R310*'Concatenate_generate Coverage'!N309*'Dataset lengths'!$M$2+S310*'Concatenate_generate Coverage'!O309*'Dataset lengths'!$N$2+T310*'Concatenate_generate Coverage'!P309*'Dataset lengths'!$O$2+U310*'Concatenate_generate Coverage'!Q309*'Dataset lengths'!$P$2+V310*'Concatenate_generate Coverage'!R309*'Dataset lengths'!$Q$2+W310*'Concatenate_generate Coverage'!S309*'Dataset lengths'!$R$2)/('Concatenate_generate Coverage'!C309*'Dataset lengths'!$B$2+'Concatenate_generate Coverage'!D309*'Dataset lengths'!$C$2+'Concatenate_generate Coverage'!E309*'Dataset lengths'!$D$2+'Concatenate_generate Coverage'!H309*'Dataset lengths'!$G$2+'Concatenate_generate Coverage'!I309*'Dataset lengths'!$H$2+'Concatenate_generate Coverage'!N309*'Dataset lengths'!$M$2+'Concatenate_generate Coverage'!O309*'Dataset lengths'!$N$2+'Concatenate_generate Coverage'!P309*'Dataset lengths'!$O$2+'Concatenate_generate Coverage'!Q309*'Dataset lengths'!$P$2+'Concatenate_generate Coverage'!R309*'Dataset lengths'!$Q$2+'Concatenate_generate Coverage'!S309*'Dataset lengths'!$R$2)</f>
        <v>0.653984834</v>
      </c>
      <c r="G310" s="68">
        <v>0.540404072928643</v>
      </c>
      <c r="H310" s="68">
        <v>0.759836723899993</v>
      </c>
      <c r="I310" s="68">
        <v>0.782747280317052</v>
      </c>
      <c r="J310" s="68">
        <v>0.843678036490915</v>
      </c>
      <c r="K310" s="68">
        <v>0.848002711000978</v>
      </c>
      <c r="L310" s="68">
        <v>0.84522013470435</v>
      </c>
      <c r="M310" s="68">
        <v>0.810814818355211</v>
      </c>
      <c r="N310" s="68">
        <v>0.766928110584335</v>
      </c>
      <c r="O310" s="68">
        <v>0.845540019795598</v>
      </c>
      <c r="P310" s="68">
        <v>0.784244427424568</v>
      </c>
      <c r="Q310" s="68">
        <v>0.768574648090611</v>
      </c>
      <c r="R310" s="68">
        <v>0.876200679566171</v>
      </c>
      <c r="S310" s="68">
        <v>0.517779719686355</v>
      </c>
      <c r="T310" s="68">
        <v>0.879937736798187</v>
      </c>
      <c r="U310" s="68">
        <v>0.759077682803326</v>
      </c>
      <c r="V310" s="68">
        <v>0.514220117084987</v>
      </c>
      <c r="W310" s="68">
        <v>0.569742116727455</v>
      </c>
    </row>
    <row r="311">
      <c r="A311" s="68" t="s">
        <v>443</v>
      </c>
      <c r="B311" s="68" t="s">
        <v>206</v>
      </c>
      <c r="C311" s="68"/>
      <c r="D311" s="68"/>
      <c r="E311" s="7">
        <f t="shared" si="3"/>
        <v>0.6751854367</v>
      </c>
      <c r="F311" s="7">
        <f>(G311*'Concatenate_generate Coverage'!C310*'Dataset lengths'!$B$2+H311*'Concatenate_generate Coverage'!D310*'Dataset lengths'!$C$2+I311*'Concatenate_generate Coverage'!E310*'Dataset lengths'!$D$2+L311*'Concatenate_generate Coverage'!H310*'Dataset lengths'!$G$2+M311*'Concatenate_generate Coverage'!I310*'Dataset lengths'!$H$2+R311*'Concatenate_generate Coverage'!N310*'Dataset lengths'!$M$2+S311*'Concatenate_generate Coverage'!O310*'Dataset lengths'!$N$2+T311*'Concatenate_generate Coverage'!P310*'Dataset lengths'!$O$2+U311*'Concatenate_generate Coverage'!Q310*'Dataset lengths'!$P$2+V311*'Concatenate_generate Coverage'!R310*'Dataset lengths'!$Q$2+W311*'Concatenate_generate Coverage'!S310*'Dataset lengths'!$R$2)/('Concatenate_generate Coverage'!C310*'Dataset lengths'!$B$2+'Concatenate_generate Coverage'!D310*'Dataset lengths'!$C$2+'Concatenate_generate Coverage'!E310*'Dataset lengths'!$D$2+'Concatenate_generate Coverage'!H310*'Dataset lengths'!$G$2+'Concatenate_generate Coverage'!I310*'Dataset lengths'!$H$2+'Concatenate_generate Coverage'!N310*'Dataset lengths'!$M$2+'Concatenate_generate Coverage'!O310*'Dataset lengths'!$N$2+'Concatenate_generate Coverage'!P310*'Dataset lengths'!$O$2+'Concatenate_generate Coverage'!Q310*'Dataset lengths'!$P$2+'Concatenate_generate Coverage'!R310*'Dataset lengths'!$Q$2+'Concatenate_generate Coverage'!S310*'Dataset lengths'!$R$2)</f>
        <v>0.6108843431</v>
      </c>
      <c r="G311" s="68">
        <v>0.505355506301317</v>
      </c>
      <c r="H311" s="68">
        <v>0.722313214506098</v>
      </c>
      <c r="I311" s="68">
        <v>0.75551600258129</v>
      </c>
      <c r="J311" s="68">
        <v>0.821529440694717</v>
      </c>
      <c r="K311" s="68">
        <v>0.820666465835312</v>
      </c>
      <c r="L311" s="68">
        <v>0.821540884010529</v>
      </c>
      <c r="M311" s="68">
        <v>0.809955042269263</v>
      </c>
      <c r="N311" s="68">
        <v>0.762330897293929</v>
      </c>
      <c r="O311" s="68">
        <v>0.840071470406575</v>
      </c>
      <c r="P311" s="68">
        <v>0.790610924911114</v>
      </c>
      <c r="Q311" s="68">
        <v>0.745892344331342</v>
      </c>
      <c r="R311" s="68">
        <v>0.850324008876831</v>
      </c>
      <c r="S311" s="68">
        <v>0.449690184262017</v>
      </c>
      <c r="T311" s="68">
        <v>0.886836591082644</v>
      </c>
      <c r="U311" s="68">
        <v>0.642877919458544</v>
      </c>
      <c r="V311" s="68">
        <v>0.434295533357755</v>
      </c>
      <c r="W311" s="68">
        <v>0.548334916792631</v>
      </c>
    </row>
    <row r="312">
      <c r="A312" s="68" t="s">
        <v>444</v>
      </c>
      <c r="B312" s="68" t="s">
        <v>206</v>
      </c>
      <c r="C312" s="68"/>
      <c r="D312" s="68"/>
      <c r="E312" s="7">
        <f t="shared" si="3"/>
        <v>0.6775184292</v>
      </c>
      <c r="F312" s="7">
        <f>(G312*'Concatenate_generate Coverage'!C311*'Dataset lengths'!$B$2+H312*'Concatenate_generate Coverage'!D311*'Dataset lengths'!$C$2+I312*'Concatenate_generate Coverage'!E311*'Dataset lengths'!$D$2+L312*'Concatenate_generate Coverage'!H311*'Dataset lengths'!$G$2+M312*'Concatenate_generate Coverage'!I311*'Dataset lengths'!$H$2+R312*'Concatenate_generate Coverage'!N311*'Dataset lengths'!$M$2+S312*'Concatenate_generate Coverage'!O311*'Dataset lengths'!$N$2+T312*'Concatenate_generate Coverage'!P311*'Dataset lengths'!$O$2+U312*'Concatenate_generate Coverage'!Q311*'Dataset lengths'!$P$2+V312*'Concatenate_generate Coverage'!R311*'Dataset lengths'!$Q$2+W312*'Concatenate_generate Coverage'!S311*'Dataset lengths'!$R$2)/('Concatenate_generate Coverage'!C311*'Dataset lengths'!$B$2+'Concatenate_generate Coverage'!D311*'Dataset lengths'!$C$2+'Concatenate_generate Coverage'!E311*'Dataset lengths'!$D$2+'Concatenate_generate Coverage'!H311*'Dataset lengths'!$G$2+'Concatenate_generate Coverage'!I311*'Dataset lengths'!$H$2+'Concatenate_generate Coverage'!N311*'Dataset lengths'!$M$2+'Concatenate_generate Coverage'!O311*'Dataset lengths'!$N$2+'Concatenate_generate Coverage'!P311*'Dataset lengths'!$O$2+'Concatenate_generate Coverage'!Q311*'Dataset lengths'!$P$2+'Concatenate_generate Coverage'!R311*'Dataset lengths'!$Q$2+'Concatenate_generate Coverage'!S311*'Dataset lengths'!$R$2)</f>
        <v>0.6102909677</v>
      </c>
      <c r="G312" s="68">
        <v>0.501077797105862</v>
      </c>
      <c r="H312" s="68">
        <v>0.733545392103265</v>
      </c>
      <c r="I312" s="68">
        <v>0.758471268575716</v>
      </c>
      <c r="J312" s="68">
        <v>0.823709191508765</v>
      </c>
      <c r="K312" s="68">
        <v>0.824493121822073</v>
      </c>
      <c r="L312" s="68">
        <v>0.824130028212975</v>
      </c>
      <c r="M312" s="68">
        <v>0.81243329261505</v>
      </c>
      <c r="N312" s="68">
        <v>0.767125707142857</v>
      </c>
      <c r="O312" s="68">
        <v>0.840696222048474</v>
      </c>
      <c r="P312" s="68">
        <v>0.791993125023324</v>
      </c>
      <c r="Q312" s="68">
        <v>0.750748176960472</v>
      </c>
      <c r="R312" s="68">
        <v>0.85366786919395</v>
      </c>
      <c r="S312" s="68">
        <v>0.463069978076535</v>
      </c>
      <c r="T312" s="68">
        <v>0.882830804723927</v>
      </c>
      <c r="U312" s="68">
        <v>0.64606762033337</v>
      </c>
      <c r="V312" s="68">
        <v>0.428692801663638</v>
      </c>
      <c r="W312" s="68">
        <v>0.548715868539034</v>
      </c>
    </row>
    <row r="313">
      <c r="A313" s="68" t="s">
        <v>445</v>
      </c>
      <c r="B313" s="68" t="s">
        <v>206</v>
      </c>
      <c r="C313" s="68"/>
      <c r="D313" s="68"/>
      <c r="E313" s="7">
        <f t="shared" si="3"/>
        <v>0.6465406592</v>
      </c>
      <c r="F313" s="7">
        <f>(G313*'Concatenate_generate Coverage'!C312*'Dataset lengths'!$B$2+H313*'Concatenate_generate Coverage'!D312*'Dataset lengths'!$C$2+I313*'Concatenate_generate Coverage'!E312*'Dataset lengths'!$D$2+L313*'Concatenate_generate Coverage'!H312*'Dataset lengths'!$G$2+M313*'Concatenate_generate Coverage'!I312*'Dataset lengths'!$H$2+R313*'Concatenate_generate Coverage'!N312*'Dataset lengths'!$M$2+S313*'Concatenate_generate Coverage'!O312*'Dataset lengths'!$N$2+T313*'Concatenate_generate Coverage'!P312*'Dataset lengths'!$O$2+U313*'Concatenate_generate Coverage'!Q312*'Dataset lengths'!$P$2+V313*'Concatenate_generate Coverage'!R312*'Dataset lengths'!$Q$2+W313*'Concatenate_generate Coverage'!S312*'Dataset lengths'!$R$2)/('Concatenate_generate Coverage'!C312*'Dataset lengths'!$B$2+'Concatenate_generate Coverage'!D312*'Dataset lengths'!$C$2+'Concatenate_generate Coverage'!E312*'Dataset lengths'!$D$2+'Concatenate_generate Coverage'!H312*'Dataset lengths'!$G$2+'Concatenate_generate Coverage'!I312*'Dataset lengths'!$H$2+'Concatenate_generate Coverage'!N312*'Dataset lengths'!$M$2+'Concatenate_generate Coverage'!O312*'Dataset lengths'!$N$2+'Concatenate_generate Coverage'!P312*'Dataset lengths'!$O$2+'Concatenate_generate Coverage'!Q312*'Dataset lengths'!$P$2+'Concatenate_generate Coverage'!R312*'Dataset lengths'!$Q$2+'Concatenate_generate Coverage'!S312*'Dataset lengths'!$R$2)</f>
        <v>0.5744253247</v>
      </c>
      <c r="G313" s="68">
        <v>0.45946951909865</v>
      </c>
      <c r="H313" s="68">
        <v>0.724515686879843</v>
      </c>
      <c r="I313" s="68">
        <v>0.737255033336316</v>
      </c>
      <c r="J313" s="68">
        <v>0.813038458321636</v>
      </c>
      <c r="K313" s="68">
        <v>0.814085373544639</v>
      </c>
      <c r="L313" s="68">
        <v>0.813585389422523</v>
      </c>
      <c r="M313" s="68">
        <v>0.794190298174543</v>
      </c>
      <c r="N313" s="68">
        <v>0.739654161317765</v>
      </c>
      <c r="O313" s="68">
        <v>0.829373943440694</v>
      </c>
      <c r="P313" s="68">
        <v>0.776587876499959</v>
      </c>
      <c r="Q313" s="68">
        <v>0.723211540674831</v>
      </c>
      <c r="R313" s="68">
        <v>0.838085043010251</v>
      </c>
      <c r="S313" s="68">
        <v>0.427966370526196</v>
      </c>
      <c r="T313" s="68">
        <v>0.863914591363319</v>
      </c>
      <c r="U313" s="68">
        <v>0.560933245611686</v>
      </c>
      <c r="V313" s="68">
        <v>0.349680706864009</v>
      </c>
      <c r="W313" s="68">
        <v>0.542351366813528</v>
      </c>
    </row>
    <row r="314">
      <c r="A314" s="68" t="s">
        <v>446</v>
      </c>
      <c r="B314" s="68" t="s">
        <v>206</v>
      </c>
      <c r="C314" s="68"/>
      <c r="D314" s="68"/>
      <c r="E314" s="7">
        <f t="shared" si="3"/>
        <v>0.6794638424</v>
      </c>
      <c r="F314" s="7">
        <f>(G314*'Concatenate_generate Coverage'!C313*'Dataset lengths'!$B$2+H314*'Concatenate_generate Coverage'!D313*'Dataset lengths'!$C$2+I314*'Concatenate_generate Coverage'!E313*'Dataset lengths'!$D$2+L314*'Concatenate_generate Coverage'!H313*'Dataset lengths'!$G$2+M314*'Concatenate_generate Coverage'!I313*'Dataset lengths'!$H$2+R314*'Concatenate_generate Coverage'!N313*'Dataset lengths'!$M$2+S314*'Concatenate_generate Coverage'!O313*'Dataset lengths'!$N$2+T314*'Concatenate_generate Coverage'!P313*'Dataset lengths'!$O$2+U314*'Concatenate_generate Coverage'!Q313*'Dataset lengths'!$P$2+V314*'Concatenate_generate Coverage'!R313*'Dataset lengths'!$Q$2+W314*'Concatenate_generate Coverage'!S313*'Dataset lengths'!$R$2)/('Concatenate_generate Coverage'!C313*'Dataset lengths'!$B$2+'Concatenate_generate Coverage'!D313*'Dataset lengths'!$C$2+'Concatenate_generate Coverage'!E313*'Dataset lengths'!$D$2+'Concatenate_generate Coverage'!H313*'Dataset lengths'!$G$2+'Concatenate_generate Coverage'!I313*'Dataset lengths'!$H$2+'Concatenate_generate Coverage'!N313*'Dataset lengths'!$M$2+'Concatenate_generate Coverage'!O313*'Dataset lengths'!$N$2+'Concatenate_generate Coverage'!P313*'Dataset lengths'!$O$2+'Concatenate_generate Coverage'!Q313*'Dataset lengths'!$P$2+'Concatenate_generate Coverage'!R313*'Dataset lengths'!$Q$2+'Concatenate_generate Coverage'!S313*'Dataset lengths'!$R$2)</f>
        <v>0.6307717384</v>
      </c>
      <c r="G314" s="68">
        <v>0.553546647490567</v>
      </c>
      <c r="H314" s="68">
        <v>0.681403629110615</v>
      </c>
      <c r="I314" s="68">
        <v>0.730965590208941</v>
      </c>
      <c r="J314" s="68">
        <v>0.810125783508382</v>
      </c>
      <c r="K314" s="68">
        <v>0.818363784862301</v>
      </c>
      <c r="L314" s="68">
        <v>0.813045533080941</v>
      </c>
      <c r="M314" s="68">
        <v>0.784643959986546</v>
      </c>
      <c r="N314" s="68">
        <v>0.712231358476748</v>
      </c>
      <c r="O314" s="68">
        <v>0.839956705466617</v>
      </c>
      <c r="P314" s="68">
        <v>0.786276680438036</v>
      </c>
      <c r="Q314" s="68">
        <v>0.709128575978424</v>
      </c>
      <c r="R314" s="68">
        <v>0.873534333430952</v>
      </c>
      <c r="S314" s="68">
        <v>0.349306536546453</v>
      </c>
      <c r="T314" s="68">
        <v>0.863024416616937</v>
      </c>
      <c r="U314" s="68">
        <v>0.820929429612788</v>
      </c>
      <c r="V314" s="68">
        <v>0.56374669794441</v>
      </c>
      <c r="W314" s="68">
        <v>0.439955492864721</v>
      </c>
    </row>
    <row r="315">
      <c r="A315" s="68" t="s">
        <v>447</v>
      </c>
      <c r="B315" s="68" t="s">
        <v>206</v>
      </c>
      <c r="C315" s="68"/>
      <c r="D315" s="68"/>
      <c r="E315" s="7">
        <f t="shared" si="3"/>
        <v>0.6871889171</v>
      </c>
      <c r="F315" s="7">
        <f>(G315*'Concatenate_generate Coverage'!C314*'Dataset lengths'!$B$2+H315*'Concatenate_generate Coverage'!D314*'Dataset lengths'!$C$2+I315*'Concatenate_generate Coverage'!E314*'Dataset lengths'!$D$2+L315*'Concatenate_generate Coverage'!H314*'Dataset lengths'!$G$2+M315*'Concatenate_generate Coverage'!I314*'Dataset lengths'!$H$2+R315*'Concatenate_generate Coverage'!N314*'Dataset lengths'!$M$2+S315*'Concatenate_generate Coverage'!O314*'Dataset lengths'!$N$2+T315*'Concatenate_generate Coverage'!P314*'Dataset lengths'!$O$2+U315*'Concatenate_generate Coverage'!Q314*'Dataset lengths'!$P$2+V315*'Concatenate_generate Coverage'!R314*'Dataset lengths'!$Q$2+W315*'Concatenate_generate Coverage'!S314*'Dataset lengths'!$R$2)/('Concatenate_generate Coverage'!C314*'Dataset lengths'!$B$2+'Concatenate_generate Coverage'!D314*'Dataset lengths'!$C$2+'Concatenate_generate Coverage'!E314*'Dataset lengths'!$D$2+'Concatenate_generate Coverage'!H314*'Dataset lengths'!$G$2+'Concatenate_generate Coverage'!I314*'Dataset lengths'!$H$2+'Concatenate_generate Coverage'!N314*'Dataset lengths'!$M$2+'Concatenate_generate Coverage'!O314*'Dataset lengths'!$N$2+'Concatenate_generate Coverage'!P314*'Dataset lengths'!$O$2+'Concatenate_generate Coverage'!Q314*'Dataset lengths'!$P$2+'Concatenate_generate Coverage'!R314*'Dataset lengths'!$Q$2+'Concatenate_generate Coverage'!S314*'Dataset lengths'!$R$2)</f>
        <v>0.6318110564</v>
      </c>
      <c r="G315" s="68">
        <v>0.545094753222521</v>
      </c>
      <c r="H315" s="68">
        <v>0.694530892422014</v>
      </c>
      <c r="I315" s="68">
        <v>0.747759236117816</v>
      </c>
      <c r="J315" s="68">
        <v>0.817569927834091</v>
      </c>
      <c r="K315" s="68">
        <v>0.81977890237437</v>
      </c>
      <c r="L315" s="68">
        <v>0.818779402452443</v>
      </c>
      <c r="M315" s="68">
        <v>0.812637767365618</v>
      </c>
      <c r="N315" s="68">
        <v>0.753798250458453</v>
      </c>
      <c r="O315" s="68">
        <v>0.849926192344636</v>
      </c>
      <c r="P315" s="68">
        <v>0.805530309152611</v>
      </c>
      <c r="Q315" s="68">
        <v>0.736632960054758</v>
      </c>
      <c r="R315" s="68">
        <v>0.885161351004203</v>
      </c>
      <c r="S315" s="68">
        <v>0.380786156654471</v>
      </c>
      <c r="T315" s="68">
        <v>0.888171853202217</v>
      </c>
      <c r="U315" s="68">
        <v>0.7757565903795</v>
      </c>
      <c r="V315" s="68">
        <v>0.537914590514061</v>
      </c>
      <c r="W315" s="68">
        <v>0.472485494582053</v>
      </c>
    </row>
    <row r="316">
      <c r="A316" s="68" t="s">
        <v>448</v>
      </c>
      <c r="B316" s="68" t="s">
        <v>206</v>
      </c>
      <c r="C316" s="68"/>
      <c r="D316" s="68"/>
      <c r="E316" s="7">
        <f t="shared" si="3"/>
        <v>0.6895291815</v>
      </c>
      <c r="F316" s="7">
        <f>(G316*'Concatenate_generate Coverage'!C315*'Dataset lengths'!$B$2+H316*'Concatenate_generate Coverage'!D315*'Dataset lengths'!$C$2+I316*'Concatenate_generate Coverage'!E315*'Dataset lengths'!$D$2+L316*'Concatenate_generate Coverage'!H315*'Dataset lengths'!$G$2+M316*'Concatenate_generate Coverage'!I315*'Dataset lengths'!$H$2+R316*'Concatenate_generate Coverage'!N315*'Dataset lengths'!$M$2+S316*'Concatenate_generate Coverage'!O315*'Dataset lengths'!$N$2+T316*'Concatenate_generate Coverage'!P315*'Dataset lengths'!$O$2+U316*'Concatenate_generate Coverage'!Q315*'Dataset lengths'!$P$2+V316*'Concatenate_generate Coverage'!R315*'Dataset lengths'!$Q$2+W316*'Concatenate_generate Coverage'!S315*'Dataset lengths'!$R$2)/('Concatenate_generate Coverage'!C315*'Dataset lengths'!$B$2+'Concatenate_generate Coverage'!D315*'Dataset lengths'!$C$2+'Concatenate_generate Coverage'!E315*'Dataset lengths'!$D$2+'Concatenate_generate Coverage'!H315*'Dataset lengths'!$G$2+'Concatenate_generate Coverage'!I315*'Dataset lengths'!$H$2+'Concatenate_generate Coverage'!N315*'Dataset lengths'!$M$2+'Concatenate_generate Coverage'!O315*'Dataset lengths'!$N$2+'Concatenate_generate Coverage'!P315*'Dataset lengths'!$O$2+'Concatenate_generate Coverage'!Q315*'Dataset lengths'!$P$2+'Concatenate_generate Coverage'!R315*'Dataset lengths'!$Q$2+'Concatenate_generate Coverage'!S315*'Dataset lengths'!$R$2)</f>
        <v>0.6330253036</v>
      </c>
      <c r="G316" s="68">
        <v>0.542241394410919</v>
      </c>
      <c r="H316" s="68">
        <v>0.70383650953552</v>
      </c>
      <c r="I316" s="68">
        <v>0.752844890484582</v>
      </c>
      <c r="J316" s="68">
        <v>0.820307706638056</v>
      </c>
      <c r="K316" s="68">
        <v>0.823575242474215</v>
      </c>
      <c r="L316" s="68">
        <v>0.821758612494679</v>
      </c>
      <c r="M316" s="68">
        <v>0.813268924584352</v>
      </c>
      <c r="N316" s="68">
        <v>0.755246666977566</v>
      </c>
      <c r="O316" s="68">
        <v>0.849877417245154</v>
      </c>
      <c r="P316" s="68">
        <v>0.806579105843815</v>
      </c>
      <c r="Q316" s="68">
        <v>0.739969188589569</v>
      </c>
      <c r="R316" s="68">
        <v>0.884461981526112</v>
      </c>
      <c r="S316" s="68">
        <v>0.392782319303441</v>
      </c>
      <c r="T316" s="68">
        <v>0.885278785276477</v>
      </c>
      <c r="U316" s="68">
        <v>0.775515858238003</v>
      </c>
      <c r="V316" s="68">
        <v>0.534369728617298</v>
      </c>
      <c r="W316" s="68">
        <v>0.478461991974907</v>
      </c>
    </row>
    <row r="317">
      <c r="A317" s="68" t="s">
        <v>449</v>
      </c>
      <c r="B317" s="68" t="s">
        <v>206</v>
      </c>
      <c r="C317" s="68"/>
      <c r="D317" s="68"/>
      <c r="E317" s="7">
        <f t="shared" si="3"/>
        <v>0.6862522825</v>
      </c>
      <c r="F317" s="7">
        <f>(G317*'Concatenate_generate Coverage'!C316*'Dataset lengths'!$B$2+H317*'Concatenate_generate Coverage'!D316*'Dataset lengths'!$C$2+I317*'Concatenate_generate Coverage'!E316*'Dataset lengths'!$D$2+L317*'Concatenate_generate Coverage'!H316*'Dataset lengths'!$G$2+M317*'Concatenate_generate Coverage'!I316*'Dataset lengths'!$H$2+R317*'Concatenate_generate Coverage'!N316*'Dataset lengths'!$M$2+S317*'Concatenate_generate Coverage'!O316*'Dataset lengths'!$N$2+T317*'Concatenate_generate Coverage'!P316*'Dataset lengths'!$O$2+U317*'Concatenate_generate Coverage'!Q316*'Dataset lengths'!$P$2+V317*'Concatenate_generate Coverage'!R316*'Dataset lengths'!$Q$2+W317*'Concatenate_generate Coverage'!S316*'Dataset lengths'!$R$2)/('Concatenate_generate Coverage'!C316*'Dataset lengths'!$B$2+'Concatenate_generate Coverage'!D316*'Dataset lengths'!$C$2+'Concatenate_generate Coverage'!E316*'Dataset lengths'!$D$2+'Concatenate_generate Coverage'!H316*'Dataset lengths'!$G$2+'Concatenate_generate Coverage'!I316*'Dataset lengths'!$H$2+'Concatenate_generate Coverage'!N316*'Dataset lengths'!$M$2+'Concatenate_generate Coverage'!O316*'Dataset lengths'!$N$2+'Concatenate_generate Coverage'!P316*'Dataset lengths'!$O$2+'Concatenate_generate Coverage'!Q316*'Dataset lengths'!$P$2+'Concatenate_generate Coverage'!R316*'Dataset lengths'!$Q$2+'Concatenate_generate Coverage'!S316*'Dataset lengths'!$R$2)</f>
        <v>0.6280385612</v>
      </c>
      <c r="G317" s="68">
        <v>0.534930708861077</v>
      </c>
      <c r="H317" s="68">
        <v>0.698970357884364</v>
      </c>
      <c r="I317" s="68">
        <v>0.754185866469064</v>
      </c>
      <c r="J317" s="68">
        <v>0.818851752595979</v>
      </c>
      <c r="K317" s="68">
        <v>0.822598802027834</v>
      </c>
      <c r="L317" s="68">
        <v>0.820403864916479</v>
      </c>
      <c r="M317" s="68">
        <v>0.810273826453439</v>
      </c>
      <c r="N317" s="68">
        <v>0.749725586665909</v>
      </c>
      <c r="O317" s="68">
        <v>0.849998637712985</v>
      </c>
      <c r="P317" s="68">
        <v>0.803638789241476</v>
      </c>
      <c r="Q317" s="68">
        <v>0.73367250726094</v>
      </c>
      <c r="R317" s="68">
        <v>0.886057418148006</v>
      </c>
      <c r="S317" s="68">
        <v>0.396919135157411</v>
      </c>
      <c r="T317" s="68">
        <v>0.883720979470309</v>
      </c>
      <c r="U317" s="68">
        <v>0.762056743054343</v>
      </c>
      <c r="V317" s="68">
        <v>0.52141896018163</v>
      </c>
      <c r="W317" s="68">
        <v>0.479837246649149</v>
      </c>
    </row>
    <row r="318">
      <c r="A318" s="68" t="s">
        <v>450</v>
      </c>
      <c r="B318" s="68" t="s">
        <v>206</v>
      </c>
      <c r="C318" s="68"/>
      <c r="D318" s="68"/>
      <c r="E318" s="7">
        <f t="shared" si="3"/>
        <v>0.6687894835</v>
      </c>
      <c r="F318" s="7">
        <f>(G318*'Concatenate_generate Coverage'!C317*'Dataset lengths'!$B$2+H318*'Concatenate_generate Coverage'!D317*'Dataset lengths'!$C$2+I318*'Concatenate_generate Coverage'!E317*'Dataset lengths'!$D$2+L318*'Concatenate_generate Coverage'!H317*'Dataset lengths'!$G$2+M318*'Concatenate_generate Coverage'!I317*'Dataset lengths'!$H$2+R318*'Concatenate_generate Coverage'!N317*'Dataset lengths'!$M$2+S318*'Concatenate_generate Coverage'!O317*'Dataset lengths'!$N$2+T318*'Concatenate_generate Coverage'!P317*'Dataset lengths'!$O$2+U318*'Concatenate_generate Coverage'!Q317*'Dataset lengths'!$P$2+V318*'Concatenate_generate Coverage'!R317*'Dataset lengths'!$Q$2+W318*'Concatenate_generate Coverage'!S317*'Dataset lengths'!$R$2)/('Concatenate_generate Coverage'!C317*'Dataset lengths'!$B$2+'Concatenate_generate Coverage'!D317*'Dataset lengths'!$C$2+'Concatenate_generate Coverage'!E317*'Dataset lengths'!$D$2+'Concatenate_generate Coverage'!H317*'Dataset lengths'!$G$2+'Concatenate_generate Coverage'!I317*'Dataset lengths'!$H$2+'Concatenate_generate Coverage'!N317*'Dataset lengths'!$M$2+'Concatenate_generate Coverage'!O317*'Dataset lengths'!$N$2+'Concatenate_generate Coverage'!P317*'Dataset lengths'!$O$2+'Concatenate_generate Coverage'!Q317*'Dataset lengths'!$P$2+'Concatenate_generate Coverage'!R317*'Dataset lengths'!$Q$2+'Concatenate_generate Coverage'!S317*'Dataset lengths'!$R$2)</f>
        <v>0.5986024991</v>
      </c>
      <c r="G318" s="68">
        <v>0.494316863044191</v>
      </c>
      <c r="H318" s="68">
        <v>0.724657069513493</v>
      </c>
      <c r="I318" s="68">
        <v>0.747714724565075</v>
      </c>
      <c r="J318" s="68">
        <v>0.813787225554833</v>
      </c>
      <c r="K318" s="68">
        <v>0.813053679078273</v>
      </c>
      <c r="L318" s="68">
        <v>0.813765200087373</v>
      </c>
      <c r="M318" s="68">
        <v>0.80555208296382</v>
      </c>
      <c r="N318" s="68">
        <v>0.75673445282997</v>
      </c>
      <c r="O318" s="68">
        <v>0.833806021965716</v>
      </c>
      <c r="P318" s="68">
        <v>0.796520039815073</v>
      </c>
      <c r="Q318" s="68">
        <v>0.733436241076483</v>
      </c>
      <c r="R318" s="68">
        <v>0.84553769901115</v>
      </c>
      <c r="S318" s="68">
        <v>0.459419846440679</v>
      </c>
      <c r="T318" s="68">
        <v>0.88171808629095</v>
      </c>
      <c r="U318" s="68">
        <v>0.638747174757867</v>
      </c>
      <c r="V318" s="68">
        <v>0.419367320656068</v>
      </c>
      <c r="W318" s="68">
        <v>0.525888251314757</v>
      </c>
    </row>
    <row r="319">
      <c r="A319" s="68" t="s">
        <v>451</v>
      </c>
      <c r="B319" s="68" t="s">
        <v>206</v>
      </c>
      <c r="C319" s="68"/>
      <c r="D319" s="68"/>
      <c r="E319" s="7">
        <f t="shared" si="3"/>
        <v>0.6891566584</v>
      </c>
      <c r="F319" s="7">
        <f>(G319*'Concatenate_generate Coverage'!C318*'Dataset lengths'!$B$2+H319*'Concatenate_generate Coverage'!D318*'Dataset lengths'!$C$2+I319*'Concatenate_generate Coverage'!E318*'Dataset lengths'!$D$2+L319*'Concatenate_generate Coverage'!H318*'Dataset lengths'!$G$2+M319*'Concatenate_generate Coverage'!I318*'Dataset lengths'!$H$2+R319*'Concatenate_generate Coverage'!N318*'Dataset lengths'!$M$2+S319*'Concatenate_generate Coverage'!O318*'Dataset lengths'!$N$2+T319*'Concatenate_generate Coverage'!P318*'Dataset lengths'!$O$2+U319*'Concatenate_generate Coverage'!Q318*'Dataset lengths'!$P$2+V319*'Concatenate_generate Coverage'!R318*'Dataset lengths'!$Q$2+W319*'Concatenate_generate Coverage'!S318*'Dataset lengths'!$R$2)/('Concatenate_generate Coverage'!C318*'Dataset lengths'!$B$2+'Concatenate_generate Coverage'!D318*'Dataset lengths'!$C$2+'Concatenate_generate Coverage'!E318*'Dataset lengths'!$D$2+'Concatenate_generate Coverage'!H318*'Dataset lengths'!$G$2+'Concatenate_generate Coverage'!I318*'Dataset lengths'!$H$2+'Concatenate_generate Coverage'!N318*'Dataset lengths'!$M$2+'Concatenate_generate Coverage'!O318*'Dataset lengths'!$N$2+'Concatenate_generate Coverage'!P318*'Dataset lengths'!$O$2+'Concatenate_generate Coverage'!Q318*'Dataset lengths'!$P$2+'Concatenate_generate Coverage'!R318*'Dataset lengths'!$Q$2+'Concatenate_generate Coverage'!S318*'Dataset lengths'!$R$2)</f>
        <v>0.6413416248</v>
      </c>
      <c r="G319" s="68">
        <v>0.559967634620007</v>
      </c>
      <c r="H319" s="68">
        <v>0.689664233113287</v>
      </c>
      <c r="I319" s="68">
        <v>0.742783459828154</v>
      </c>
      <c r="J319" s="68">
        <v>0.820864625796652</v>
      </c>
      <c r="K319" s="68">
        <v>0.829059807154498</v>
      </c>
      <c r="L319" s="68">
        <v>0.823772133391088</v>
      </c>
      <c r="M319" s="68">
        <v>0.794067258664861</v>
      </c>
      <c r="N319" s="68">
        <v>0.724758305384216</v>
      </c>
      <c r="O319" s="68">
        <v>0.845179227515603</v>
      </c>
      <c r="P319" s="68">
        <v>0.789639196347378</v>
      </c>
      <c r="Q319" s="68">
        <v>0.725765465621107</v>
      </c>
      <c r="R319" s="68">
        <v>0.878080235038539</v>
      </c>
      <c r="S319" s="68">
        <v>0.360797915151016</v>
      </c>
      <c r="T319" s="68">
        <v>0.876377037812661</v>
      </c>
      <c r="U319" s="68">
        <v>0.821988103916869</v>
      </c>
      <c r="V319" s="68">
        <v>0.566226678683398</v>
      </c>
      <c r="W319" s="68">
        <v>0.466998551736923</v>
      </c>
    </row>
    <row r="320">
      <c r="A320" s="68" t="s">
        <v>452</v>
      </c>
      <c r="B320" s="68" t="s">
        <v>206</v>
      </c>
      <c r="C320" s="68"/>
      <c r="D320" s="68"/>
      <c r="E320" s="7">
        <f t="shared" si="3"/>
        <v>0.6933016225</v>
      </c>
      <c r="F320" s="7">
        <f>(G320*'Concatenate_generate Coverage'!C319*'Dataset lengths'!$B$2+H320*'Concatenate_generate Coverage'!D319*'Dataset lengths'!$C$2+I320*'Concatenate_generate Coverage'!E319*'Dataset lengths'!$D$2+L320*'Concatenate_generate Coverage'!H319*'Dataset lengths'!$G$2+M320*'Concatenate_generate Coverage'!I319*'Dataset lengths'!$H$2+R320*'Concatenate_generate Coverage'!N319*'Dataset lengths'!$M$2+S320*'Concatenate_generate Coverage'!O319*'Dataset lengths'!$N$2+T320*'Concatenate_generate Coverage'!P319*'Dataset lengths'!$O$2+U320*'Concatenate_generate Coverage'!Q319*'Dataset lengths'!$P$2+V320*'Concatenate_generate Coverage'!R319*'Dataset lengths'!$Q$2+W320*'Concatenate_generate Coverage'!S319*'Dataset lengths'!$R$2)/('Concatenate_generate Coverage'!C319*'Dataset lengths'!$B$2+'Concatenate_generate Coverage'!D319*'Dataset lengths'!$C$2+'Concatenate_generate Coverage'!E319*'Dataset lengths'!$D$2+'Concatenate_generate Coverage'!H319*'Dataset lengths'!$G$2+'Concatenate_generate Coverage'!I319*'Dataset lengths'!$H$2+'Concatenate_generate Coverage'!N319*'Dataset lengths'!$M$2+'Concatenate_generate Coverage'!O319*'Dataset lengths'!$N$2+'Concatenate_generate Coverage'!P319*'Dataset lengths'!$O$2+'Concatenate_generate Coverage'!Q319*'Dataset lengths'!$P$2+'Concatenate_generate Coverage'!R319*'Dataset lengths'!$Q$2+'Concatenate_generate Coverage'!S319*'Dataset lengths'!$R$2)</f>
        <v>0.6388489255</v>
      </c>
      <c r="G320" s="68">
        <v>0.549028976816739</v>
      </c>
      <c r="H320" s="68">
        <v>0.700318442565356</v>
      </c>
      <c r="I320" s="68">
        <v>0.755011935429767</v>
      </c>
      <c r="J320" s="68">
        <v>0.824269130319639</v>
      </c>
      <c r="K320" s="68">
        <v>0.826712357581109</v>
      </c>
      <c r="L320" s="68">
        <v>0.825426921663635</v>
      </c>
      <c r="M320" s="68">
        <v>0.817350235149408</v>
      </c>
      <c r="N320" s="68">
        <v>0.760157335150182</v>
      </c>
      <c r="O320" s="68">
        <v>0.85276375548511</v>
      </c>
      <c r="P320" s="68">
        <v>0.806260780969488</v>
      </c>
      <c r="Q320" s="68">
        <v>0.747272438869124</v>
      </c>
      <c r="R320" s="68">
        <v>0.887958828916564</v>
      </c>
      <c r="S320" s="68">
        <v>0.390445430619769</v>
      </c>
      <c r="T320" s="68">
        <v>0.891732552187743</v>
      </c>
      <c r="U320" s="68">
        <v>0.777685183103988</v>
      </c>
      <c r="V320" s="68">
        <v>0.539487453423749</v>
      </c>
      <c r="W320" s="68">
        <v>0.491871887226614</v>
      </c>
    </row>
    <row r="321">
      <c r="A321" s="68" t="s">
        <v>453</v>
      </c>
      <c r="B321" s="68" t="s">
        <v>206</v>
      </c>
      <c r="C321" s="68"/>
      <c r="D321" s="68"/>
      <c r="E321" s="7">
        <f t="shared" si="3"/>
        <v>0.6950713582</v>
      </c>
      <c r="F321" s="7">
        <f>(G321*'Concatenate_generate Coverage'!C320*'Dataset lengths'!$B$2+H321*'Concatenate_generate Coverage'!D320*'Dataset lengths'!$C$2+I321*'Concatenate_generate Coverage'!E320*'Dataset lengths'!$D$2+L321*'Concatenate_generate Coverage'!H320*'Dataset lengths'!$G$2+M321*'Concatenate_generate Coverage'!I320*'Dataset lengths'!$H$2+R321*'Concatenate_generate Coverage'!N320*'Dataset lengths'!$M$2+S321*'Concatenate_generate Coverage'!O320*'Dataset lengths'!$N$2+T321*'Concatenate_generate Coverage'!P320*'Dataset lengths'!$O$2+U321*'Concatenate_generate Coverage'!Q320*'Dataset lengths'!$P$2+V321*'Concatenate_generate Coverage'!R320*'Dataset lengths'!$Q$2+W321*'Concatenate_generate Coverage'!S320*'Dataset lengths'!$R$2)/('Concatenate_generate Coverage'!C320*'Dataset lengths'!$B$2+'Concatenate_generate Coverage'!D320*'Dataset lengths'!$C$2+'Concatenate_generate Coverage'!E320*'Dataset lengths'!$D$2+'Concatenate_generate Coverage'!H320*'Dataset lengths'!$G$2+'Concatenate_generate Coverage'!I320*'Dataset lengths'!$H$2+'Concatenate_generate Coverage'!N320*'Dataset lengths'!$M$2+'Concatenate_generate Coverage'!O320*'Dataset lengths'!$N$2+'Concatenate_generate Coverage'!P320*'Dataset lengths'!$O$2+'Concatenate_generate Coverage'!Q320*'Dataset lengths'!$P$2+'Concatenate_generate Coverage'!R320*'Dataset lengths'!$Q$2+'Concatenate_generate Coverage'!S320*'Dataset lengths'!$R$2)</f>
        <v>0.6396067392</v>
      </c>
      <c r="G321" s="68">
        <v>0.545952122170303</v>
      </c>
      <c r="H321" s="68">
        <v>0.708251607434441</v>
      </c>
      <c r="I321" s="68">
        <v>0.759256386907898</v>
      </c>
      <c r="J321" s="68">
        <v>0.826269952669492</v>
      </c>
      <c r="K321" s="68">
        <v>0.829817956409604</v>
      </c>
      <c r="L321" s="68">
        <v>0.827815956119624</v>
      </c>
      <c r="M321" s="68">
        <v>0.818865994607927</v>
      </c>
      <c r="N321" s="68">
        <v>0.76367920322267</v>
      </c>
      <c r="O321" s="68">
        <v>0.852601650007419</v>
      </c>
      <c r="P321" s="68">
        <v>0.809633349243282</v>
      </c>
      <c r="Q321" s="68">
        <v>0.750216390532598</v>
      </c>
      <c r="R321" s="68">
        <v>0.887521722992758</v>
      </c>
      <c r="S321" s="68">
        <v>0.400826686544997</v>
      </c>
      <c r="T321" s="68">
        <v>0.888394396888812</v>
      </c>
      <c r="U321" s="68">
        <v>0.776114952999227</v>
      </c>
      <c r="V321" s="68">
        <v>0.535922762761702</v>
      </c>
      <c r="W321" s="68">
        <v>0.496862350376734</v>
      </c>
    </row>
    <row r="322">
      <c r="A322" s="68" t="s">
        <v>454</v>
      </c>
      <c r="B322" s="68" t="s">
        <v>206</v>
      </c>
      <c r="C322" s="68"/>
      <c r="D322" s="68"/>
      <c r="E322" s="7">
        <f t="shared" si="3"/>
        <v>0.691834307</v>
      </c>
      <c r="F322" s="7">
        <f>(G322*'Concatenate_generate Coverage'!C321*'Dataset lengths'!$B$2+H322*'Concatenate_generate Coverage'!D321*'Dataset lengths'!$C$2+I322*'Concatenate_generate Coverage'!E321*'Dataset lengths'!$D$2+L322*'Concatenate_generate Coverage'!H321*'Dataset lengths'!$G$2+M322*'Concatenate_generate Coverage'!I321*'Dataset lengths'!$H$2+R322*'Concatenate_generate Coverage'!N321*'Dataset lengths'!$M$2+S322*'Concatenate_generate Coverage'!O321*'Dataset lengths'!$N$2+T322*'Concatenate_generate Coverage'!P321*'Dataset lengths'!$O$2+U322*'Concatenate_generate Coverage'!Q321*'Dataset lengths'!$P$2+V322*'Concatenate_generate Coverage'!R321*'Dataset lengths'!$Q$2+W322*'Concatenate_generate Coverage'!S321*'Dataset lengths'!$R$2)/('Concatenate_generate Coverage'!C321*'Dataset lengths'!$B$2+'Concatenate_generate Coverage'!D321*'Dataset lengths'!$C$2+'Concatenate_generate Coverage'!E321*'Dataset lengths'!$D$2+'Concatenate_generate Coverage'!H321*'Dataset lengths'!$G$2+'Concatenate_generate Coverage'!I321*'Dataset lengths'!$H$2+'Concatenate_generate Coverage'!N321*'Dataset lengths'!$M$2+'Concatenate_generate Coverage'!O321*'Dataset lengths'!$N$2+'Concatenate_generate Coverage'!P321*'Dataset lengths'!$O$2+'Concatenate_generate Coverage'!Q321*'Dataset lengths'!$P$2+'Concatenate_generate Coverage'!R321*'Dataset lengths'!$Q$2+'Concatenate_generate Coverage'!S321*'Dataset lengths'!$R$2)</f>
        <v>0.6345553103</v>
      </c>
      <c r="G322" s="68">
        <v>0.539800338683693</v>
      </c>
      <c r="H322" s="68">
        <v>0.704508648160123</v>
      </c>
      <c r="I322" s="68">
        <v>0.76174247495317</v>
      </c>
      <c r="J322" s="68">
        <v>0.825245296500111</v>
      </c>
      <c r="K322" s="68">
        <v>0.82922822808159</v>
      </c>
      <c r="L322" s="68">
        <v>0.826802560719904</v>
      </c>
      <c r="M322" s="68">
        <v>0.814958739934617</v>
      </c>
      <c r="N322" s="68">
        <v>0.756667337490358</v>
      </c>
      <c r="O322" s="68">
        <v>0.851845635965442</v>
      </c>
      <c r="P322" s="68">
        <v>0.805148319303418</v>
      </c>
      <c r="Q322" s="68">
        <v>0.74349067981505</v>
      </c>
      <c r="R322" s="68">
        <v>0.888614487802273</v>
      </c>
      <c r="S322" s="68">
        <v>0.407851430238686</v>
      </c>
      <c r="T322" s="68">
        <v>0.887281678455835</v>
      </c>
      <c r="U322" s="68">
        <v>0.759488021680876</v>
      </c>
      <c r="V322" s="68">
        <v>0.523279208272356</v>
      </c>
      <c r="W322" s="68">
        <v>0.495849788627155</v>
      </c>
    </row>
    <row r="323">
      <c r="A323" s="68" t="s">
        <v>455</v>
      </c>
      <c r="B323" s="68" t="s">
        <v>206</v>
      </c>
      <c r="C323" s="68"/>
      <c r="D323" s="68"/>
      <c r="E323" s="7">
        <f t="shared" si="3"/>
        <v>0.6776669837</v>
      </c>
      <c r="F323" s="7">
        <f>(G323*'Concatenate_generate Coverage'!C322*'Dataset lengths'!$B$2+H323*'Concatenate_generate Coverage'!D322*'Dataset lengths'!$C$2+I323*'Concatenate_generate Coverage'!E322*'Dataset lengths'!$D$2+L323*'Concatenate_generate Coverage'!H322*'Dataset lengths'!$G$2+M323*'Concatenate_generate Coverage'!I322*'Dataset lengths'!$H$2+R323*'Concatenate_generate Coverage'!N322*'Dataset lengths'!$M$2+S323*'Concatenate_generate Coverage'!O322*'Dataset lengths'!$N$2+T323*'Concatenate_generate Coverage'!P322*'Dataset lengths'!$O$2+U323*'Concatenate_generate Coverage'!Q322*'Dataset lengths'!$P$2+V323*'Concatenate_generate Coverage'!R322*'Dataset lengths'!$Q$2+W323*'Concatenate_generate Coverage'!S322*'Dataset lengths'!$R$2)/('Concatenate_generate Coverage'!C322*'Dataset lengths'!$B$2+'Concatenate_generate Coverage'!D322*'Dataset lengths'!$C$2+'Concatenate_generate Coverage'!E322*'Dataset lengths'!$D$2+'Concatenate_generate Coverage'!H322*'Dataset lengths'!$G$2+'Concatenate_generate Coverage'!I322*'Dataset lengths'!$H$2+'Concatenate_generate Coverage'!N322*'Dataset lengths'!$M$2+'Concatenate_generate Coverage'!O322*'Dataset lengths'!$N$2+'Concatenate_generate Coverage'!P322*'Dataset lengths'!$O$2+'Concatenate_generate Coverage'!Q322*'Dataset lengths'!$P$2+'Concatenate_generate Coverage'!R322*'Dataset lengths'!$Q$2+'Concatenate_generate Coverage'!S322*'Dataset lengths'!$R$2)</f>
        <v>0.6104911447</v>
      </c>
      <c r="G323" s="68">
        <v>0.502062185012903</v>
      </c>
      <c r="H323" s="68">
        <v>0.730309836571614</v>
      </c>
      <c r="I323" s="68">
        <v>0.759471796639897</v>
      </c>
      <c r="J323" s="68">
        <v>0.823731551940108</v>
      </c>
      <c r="K323" s="68">
        <v>0.823766626890387</v>
      </c>
      <c r="L323" s="68">
        <v>0.823992559557586</v>
      </c>
      <c r="M323" s="68">
        <v>0.814884670695418</v>
      </c>
      <c r="N323" s="68">
        <v>0.769828318136841</v>
      </c>
      <c r="O323" s="68">
        <v>0.840518336391539</v>
      </c>
      <c r="P323" s="68">
        <v>0.794000247125661</v>
      </c>
      <c r="Q323" s="68">
        <v>0.751378970170403</v>
      </c>
      <c r="R323" s="68">
        <v>0.853864566859663</v>
      </c>
      <c r="S323" s="68">
        <v>0.457857228104006</v>
      </c>
      <c r="T323" s="68">
        <v>0.8841660668435</v>
      </c>
      <c r="U323" s="68">
        <v>0.649506260127244</v>
      </c>
      <c r="V323" s="68">
        <v>0.428408104201185</v>
      </c>
      <c r="W323" s="68">
        <v>0.549813546487595</v>
      </c>
    </row>
    <row r="324">
      <c r="A324" s="68" t="s">
        <v>456</v>
      </c>
      <c r="B324" s="68" t="s">
        <v>206</v>
      </c>
      <c r="C324" s="68"/>
      <c r="D324" s="68"/>
      <c r="E324" s="7">
        <f t="shared" si="3"/>
        <v>0.6860992145</v>
      </c>
      <c r="F324" s="7">
        <f>(G324*'Concatenate_generate Coverage'!C323*'Dataset lengths'!$B$2+H324*'Concatenate_generate Coverage'!D323*'Dataset lengths'!$C$2+I324*'Concatenate_generate Coverage'!E323*'Dataset lengths'!$D$2+L324*'Concatenate_generate Coverage'!H323*'Dataset lengths'!$G$2+M324*'Concatenate_generate Coverage'!I323*'Dataset lengths'!$H$2+R324*'Concatenate_generate Coverage'!N323*'Dataset lengths'!$M$2+S324*'Concatenate_generate Coverage'!O323*'Dataset lengths'!$N$2+T324*'Concatenate_generate Coverage'!P323*'Dataset lengths'!$O$2+U324*'Concatenate_generate Coverage'!Q323*'Dataset lengths'!$P$2+V324*'Concatenate_generate Coverage'!R323*'Dataset lengths'!$Q$2+W324*'Concatenate_generate Coverage'!S323*'Dataset lengths'!$R$2)/('Concatenate_generate Coverage'!C323*'Dataset lengths'!$B$2+'Concatenate_generate Coverage'!D323*'Dataset lengths'!$C$2+'Concatenate_generate Coverage'!E323*'Dataset lengths'!$D$2+'Concatenate_generate Coverage'!H323*'Dataset lengths'!$G$2+'Concatenate_generate Coverage'!I323*'Dataset lengths'!$H$2+'Concatenate_generate Coverage'!N323*'Dataset lengths'!$M$2+'Concatenate_generate Coverage'!O323*'Dataset lengths'!$N$2+'Concatenate_generate Coverage'!P323*'Dataset lengths'!$O$2+'Concatenate_generate Coverage'!Q323*'Dataset lengths'!$P$2+'Concatenate_generate Coverage'!R323*'Dataset lengths'!$Q$2+'Concatenate_generate Coverage'!S323*'Dataset lengths'!$R$2)</f>
        <v>0.6302018272</v>
      </c>
      <c r="G324" s="68">
        <v>0.542328224200751</v>
      </c>
      <c r="H324" s="68">
        <v>0.696416840299959</v>
      </c>
      <c r="I324" s="68">
        <v>0.750597790202629</v>
      </c>
      <c r="J324" s="68">
        <v>0.818945705419277</v>
      </c>
      <c r="K324" s="68">
        <v>0.821853130842198</v>
      </c>
      <c r="L324" s="68">
        <v>0.82034806650469</v>
      </c>
      <c r="M324" s="68">
        <v>0.814301256080219</v>
      </c>
      <c r="N324" s="68">
        <v>0.757579206238606</v>
      </c>
      <c r="O324" s="68">
        <v>0.849221105244766</v>
      </c>
      <c r="P324" s="68">
        <v>0.808855966392293</v>
      </c>
      <c r="Q324" s="68">
        <v>0.739393149130321</v>
      </c>
      <c r="R324" s="68">
        <v>0.882079754241367</v>
      </c>
      <c r="S324" s="68">
        <v>0.377745385837163</v>
      </c>
      <c r="T324" s="68">
        <v>0.885278785276477</v>
      </c>
      <c r="U324" s="68">
        <v>0.776352949548207</v>
      </c>
      <c r="V324" s="68">
        <v>0.534827477338533</v>
      </c>
      <c r="W324" s="68">
        <v>0.466814830437947</v>
      </c>
    </row>
    <row r="325">
      <c r="A325" s="68" t="s">
        <v>457</v>
      </c>
      <c r="B325" s="68" t="s">
        <v>458</v>
      </c>
      <c r="C325" s="68"/>
      <c r="D325" s="68"/>
      <c r="E325" s="7">
        <f t="shared" si="3"/>
        <v>0.6876811002</v>
      </c>
      <c r="F325" s="7">
        <f>(G325*'Concatenate_generate Coverage'!C324*'Dataset lengths'!$B$2+H325*'Concatenate_generate Coverage'!D324*'Dataset lengths'!$C$2+I325*'Concatenate_generate Coverage'!E324*'Dataset lengths'!$D$2+L325*'Concatenate_generate Coverage'!H324*'Dataset lengths'!$G$2+M325*'Concatenate_generate Coverage'!I324*'Dataset lengths'!$H$2+R325*'Concatenate_generate Coverage'!N324*'Dataset lengths'!$M$2+S325*'Concatenate_generate Coverage'!O324*'Dataset lengths'!$N$2+T325*'Concatenate_generate Coverage'!P324*'Dataset lengths'!$O$2+U325*'Concatenate_generate Coverage'!Q324*'Dataset lengths'!$P$2+V325*'Concatenate_generate Coverage'!R324*'Dataset lengths'!$Q$2+W325*'Concatenate_generate Coverage'!S324*'Dataset lengths'!$R$2)/('Concatenate_generate Coverage'!C324*'Dataset lengths'!$B$2+'Concatenate_generate Coverage'!D324*'Dataset lengths'!$C$2+'Concatenate_generate Coverage'!E324*'Dataset lengths'!$D$2+'Concatenate_generate Coverage'!H324*'Dataset lengths'!$G$2+'Concatenate_generate Coverage'!I324*'Dataset lengths'!$H$2+'Concatenate_generate Coverage'!N324*'Dataset lengths'!$M$2+'Concatenate_generate Coverage'!O324*'Dataset lengths'!$N$2+'Concatenate_generate Coverage'!P324*'Dataset lengths'!$O$2+'Concatenate_generate Coverage'!Q324*'Dataset lengths'!$P$2+'Concatenate_generate Coverage'!R324*'Dataset lengths'!$Q$2+'Concatenate_generate Coverage'!S324*'Dataset lengths'!$R$2)</f>
        <v>0.6393903505</v>
      </c>
      <c r="G325" s="68">
        <v>0.563813277144323</v>
      </c>
      <c r="H325" s="68">
        <v>0.684104621219527</v>
      </c>
      <c r="I325" s="68">
        <v>0.737466633403066</v>
      </c>
      <c r="J325" s="68">
        <v>0.819118013155185</v>
      </c>
      <c r="K325" s="68">
        <v>0.82655936168458</v>
      </c>
      <c r="L325" s="68">
        <v>0.821781382969855</v>
      </c>
      <c r="M325" s="68">
        <v>0.789373615107608</v>
      </c>
      <c r="N325" s="68">
        <v>0.719116117504432</v>
      </c>
      <c r="O325" s="68">
        <v>0.845286102365939</v>
      </c>
      <c r="P325" s="68">
        <v>0.785460763523313</v>
      </c>
      <c r="Q325" s="68">
        <v>0.718933247607708</v>
      </c>
      <c r="R325" s="68">
        <v>0.882560570757555</v>
      </c>
      <c r="S325" s="68">
        <v>0.363832652692893</v>
      </c>
      <c r="T325" s="68">
        <v>0.876377037812661</v>
      </c>
      <c r="U325" s="68">
        <v>0.821282321047482</v>
      </c>
      <c r="V325" s="68">
        <v>0.569761970157756</v>
      </c>
      <c r="W325" s="68">
        <v>0.454138019482993</v>
      </c>
    </row>
    <row r="326">
      <c r="A326" s="68" t="s">
        <v>459</v>
      </c>
      <c r="B326" s="68" t="s">
        <v>458</v>
      </c>
      <c r="C326" s="68"/>
      <c r="D326" s="68"/>
      <c r="E326" s="7">
        <f t="shared" si="3"/>
        <v>0.6905336498</v>
      </c>
      <c r="F326" s="7">
        <f>(G326*'Concatenate_generate Coverage'!C325*'Dataset lengths'!$B$2+H326*'Concatenate_generate Coverage'!D325*'Dataset lengths'!$C$2+I326*'Concatenate_generate Coverage'!E325*'Dataset lengths'!$D$2+L326*'Concatenate_generate Coverage'!H325*'Dataset lengths'!$G$2+M326*'Concatenate_generate Coverage'!I325*'Dataset lengths'!$H$2+R326*'Concatenate_generate Coverage'!N325*'Dataset lengths'!$M$2+S326*'Concatenate_generate Coverage'!O325*'Dataset lengths'!$N$2+T326*'Concatenate_generate Coverage'!P325*'Dataset lengths'!$O$2+U326*'Concatenate_generate Coverage'!Q325*'Dataset lengths'!$P$2+V326*'Concatenate_generate Coverage'!R325*'Dataset lengths'!$Q$2+W326*'Concatenate_generate Coverage'!S325*'Dataset lengths'!$R$2)/('Concatenate_generate Coverage'!C325*'Dataset lengths'!$B$2+'Concatenate_generate Coverage'!D325*'Dataset lengths'!$C$2+'Concatenate_generate Coverage'!E325*'Dataset lengths'!$D$2+'Concatenate_generate Coverage'!H325*'Dataset lengths'!$G$2+'Concatenate_generate Coverage'!I325*'Dataset lengths'!$H$2+'Concatenate_generate Coverage'!N325*'Dataset lengths'!$M$2+'Concatenate_generate Coverage'!O325*'Dataset lengths'!$N$2+'Concatenate_generate Coverage'!P325*'Dataset lengths'!$O$2+'Concatenate_generate Coverage'!Q325*'Dataset lengths'!$P$2+'Concatenate_generate Coverage'!R325*'Dataset lengths'!$Q$2+'Concatenate_generate Coverage'!S325*'Dataset lengths'!$R$2)</f>
        <v>0.6422013192</v>
      </c>
      <c r="G326" s="68">
        <v>0.560480392573517</v>
      </c>
      <c r="H326" s="68">
        <v>0.696833373337336</v>
      </c>
      <c r="I326" s="68">
        <v>0.74661989746725</v>
      </c>
      <c r="J326" s="68">
        <v>0.823502031358884</v>
      </c>
      <c r="K326" s="68">
        <v>0.831741247652298</v>
      </c>
      <c r="L326" s="68">
        <v>0.826401565443256</v>
      </c>
      <c r="M326" s="68">
        <v>0.794746294894568</v>
      </c>
      <c r="N326" s="68">
        <v>0.727141462359489</v>
      </c>
      <c r="O326" s="68">
        <v>0.845329856499299</v>
      </c>
      <c r="P326" s="68">
        <v>0.78793867136084</v>
      </c>
      <c r="Q326" s="68">
        <v>0.728108626129818</v>
      </c>
      <c r="R326" s="68">
        <v>0.881467805948038</v>
      </c>
      <c r="S326" s="68">
        <v>0.377117925192322</v>
      </c>
      <c r="T326" s="68">
        <v>0.861021523437579</v>
      </c>
      <c r="U326" s="68">
        <v>0.820847361837278</v>
      </c>
      <c r="V326" s="68">
        <v>0.566219503595882</v>
      </c>
      <c r="W326" s="68">
        <v>0.464114503908441</v>
      </c>
    </row>
    <row r="327">
      <c r="A327" s="68" t="s">
        <v>460</v>
      </c>
      <c r="B327" s="68" t="s">
        <v>458</v>
      </c>
      <c r="C327" s="68"/>
      <c r="D327" s="68"/>
      <c r="E327" s="7">
        <f t="shared" si="3"/>
        <v>0.694064285</v>
      </c>
      <c r="F327" s="7">
        <f>(G327*'Concatenate_generate Coverage'!C326*'Dataset lengths'!$B$2+H327*'Concatenate_generate Coverage'!D326*'Dataset lengths'!$C$2+I327*'Concatenate_generate Coverage'!E326*'Dataset lengths'!$D$2+L327*'Concatenate_generate Coverage'!H326*'Dataset lengths'!$G$2+M327*'Concatenate_generate Coverage'!I326*'Dataset lengths'!$H$2+R327*'Concatenate_generate Coverage'!N326*'Dataset lengths'!$M$2+S327*'Concatenate_generate Coverage'!O326*'Dataset lengths'!$N$2+T327*'Concatenate_generate Coverage'!P326*'Dataset lengths'!$O$2+U327*'Concatenate_generate Coverage'!Q326*'Dataset lengths'!$P$2+V327*'Concatenate_generate Coverage'!R326*'Dataset lengths'!$Q$2+W327*'Concatenate_generate Coverage'!S326*'Dataset lengths'!$R$2)/('Concatenate_generate Coverage'!C326*'Dataset lengths'!$B$2+'Concatenate_generate Coverage'!D326*'Dataset lengths'!$C$2+'Concatenate_generate Coverage'!E326*'Dataset lengths'!$D$2+'Concatenate_generate Coverage'!H326*'Dataset lengths'!$G$2+'Concatenate_generate Coverage'!I326*'Dataset lengths'!$H$2+'Concatenate_generate Coverage'!N326*'Dataset lengths'!$M$2+'Concatenate_generate Coverage'!O326*'Dataset lengths'!$N$2+'Concatenate_generate Coverage'!P326*'Dataset lengths'!$O$2+'Concatenate_generate Coverage'!Q326*'Dataset lengths'!$P$2+'Concatenate_generate Coverage'!R326*'Dataset lengths'!$Q$2+'Concatenate_generate Coverage'!S326*'Dataset lengths'!$R$2)</f>
        <v>0.6387964849</v>
      </c>
      <c r="G327" s="68">
        <v>0.54814696356695</v>
      </c>
      <c r="H327" s="68">
        <v>0.704255580860754</v>
      </c>
      <c r="I327" s="68">
        <v>0.75663260106506</v>
      </c>
      <c r="J327" s="68">
        <v>0.825286563330725</v>
      </c>
      <c r="K327" s="68">
        <v>0.828442625873256</v>
      </c>
      <c r="L327" s="68">
        <v>0.826618362986924</v>
      </c>
      <c r="M327" s="68">
        <v>0.816177403991709</v>
      </c>
      <c r="N327" s="68">
        <v>0.760180206858094</v>
      </c>
      <c r="O327" s="68">
        <v>0.852655446073024</v>
      </c>
      <c r="P327" s="68">
        <v>0.804345805541298</v>
      </c>
      <c r="Q327" s="68">
        <v>0.747273188920503</v>
      </c>
      <c r="R327" s="68">
        <v>0.888133671286086</v>
      </c>
      <c r="S327" s="68">
        <v>0.400080571483343</v>
      </c>
      <c r="T327" s="68">
        <v>0.891287464814552</v>
      </c>
      <c r="U327" s="68">
        <v>0.774607641522358</v>
      </c>
      <c r="V327" s="68">
        <v>0.538825868197762</v>
      </c>
      <c r="W327" s="68">
        <v>0.489941005072976</v>
      </c>
    </row>
    <row r="328">
      <c r="A328" s="68" t="s">
        <v>461</v>
      </c>
      <c r="B328" s="68" t="s">
        <v>458</v>
      </c>
      <c r="C328" s="68"/>
      <c r="D328" s="68"/>
      <c r="E328" s="7">
        <f t="shared" si="3"/>
        <v>0.6889044199</v>
      </c>
      <c r="F328" s="7">
        <f>(G328*'Concatenate_generate Coverage'!C327*'Dataset lengths'!$B$2+H328*'Concatenate_generate Coverage'!D327*'Dataset lengths'!$C$2+I328*'Concatenate_generate Coverage'!E327*'Dataset lengths'!$D$2+L328*'Concatenate_generate Coverage'!H327*'Dataset lengths'!$G$2+M328*'Concatenate_generate Coverage'!I327*'Dataset lengths'!$H$2+R328*'Concatenate_generate Coverage'!N327*'Dataset lengths'!$M$2+S328*'Concatenate_generate Coverage'!O327*'Dataset lengths'!$N$2+T328*'Concatenate_generate Coverage'!P327*'Dataset lengths'!$O$2+U328*'Concatenate_generate Coverage'!Q327*'Dataset lengths'!$P$2+V328*'Concatenate_generate Coverage'!R327*'Dataset lengths'!$Q$2+W328*'Concatenate_generate Coverage'!S327*'Dataset lengths'!$R$2)/('Concatenate_generate Coverage'!C327*'Dataset lengths'!$B$2+'Concatenate_generate Coverage'!D327*'Dataset lengths'!$C$2+'Concatenate_generate Coverage'!E327*'Dataset lengths'!$D$2+'Concatenate_generate Coverage'!H327*'Dataset lengths'!$G$2+'Concatenate_generate Coverage'!I327*'Dataset lengths'!$H$2+'Concatenate_generate Coverage'!N327*'Dataset lengths'!$M$2+'Concatenate_generate Coverage'!O327*'Dataset lengths'!$N$2+'Concatenate_generate Coverage'!P327*'Dataset lengths'!$O$2+'Concatenate_generate Coverage'!Q327*'Dataset lengths'!$P$2+'Concatenate_generate Coverage'!R327*'Dataset lengths'!$Q$2+'Concatenate_generate Coverage'!S327*'Dataset lengths'!$R$2)</f>
        <v>0.6399989524</v>
      </c>
      <c r="G328" s="68">
        <v>0.558213291315039</v>
      </c>
      <c r="H328" s="68">
        <v>0.693636399781115</v>
      </c>
      <c r="I328" s="68">
        <v>0.752202366220769</v>
      </c>
      <c r="J328" s="68">
        <v>0.824733490571442</v>
      </c>
      <c r="K328" s="68">
        <v>0.833824701128677</v>
      </c>
      <c r="L328" s="68">
        <v>0.827906581219306</v>
      </c>
      <c r="M328" s="68">
        <v>0.790698949781742</v>
      </c>
      <c r="N328" s="68">
        <v>0.720204210887416</v>
      </c>
      <c r="O328" s="68">
        <v>0.843644963724533</v>
      </c>
      <c r="P328" s="68">
        <v>0.783822228117565</v>
      </c>
      <c r="Q328" s="68">
        <v>0.722273226399416</v>
      </c>
      <c r="R328" s="68">
        <v>0.884112296787067</v>
      </c>
      <c r="S328" s="68">
        <v>0.374789080875892</v>
      </c>
      <c r="T328" s="68">
        <v>0.861021523437579</v>
      </c>
      <c r="U328" s="68">
        <v>0.814197136428441</v>
      </c>
      <c r="V328" s="68">
        <v>0.559768025419284</v>
      </c>
      <c r="W328" s="68">
        <v>0.461402968121446</v>
      </c>
    </row>
    <row r="329">
      <c r="A329" s="68" t="s">
        <v>462</v>
      </c>
      <c r="B329" s="68" t="s">
        <v>458</v>
      </c>
      <c r="C329" s="68"/>
      <c r="D329" s="68"/>
      <c r="E329" s="7">
        <f t="shared" si="3"/>
        <v>0.6909538094</v>
      </c>
      <c r="F329" s="7">
        <f>(G329*'Concatenate_generate Coverage'!C328*'Dataset lengths'!$B$2+H329*'Concatenate_generate Coverage'!D328*'Dataset lengths'!$C$2+I329*'Concatenate_generate Coverage'!E328*'Dataset lengths'!$D$2+L329*'Concatenate_generate Coverage'!H328*'Dataset lengths'!$G$2+M329*'Concatenate_generate Coverage'!I328*'Dataset lengths'!$H$2+R329*'Concatenate_generate Coverage'!N328*'Dataset lengths'!$M$2+S329*'Concatenate_generate Coverage'!O328*'Dataset lengths'!$N$2+T329*'Concatenate_generate Coverage'!P328*'Dataset lengths'!$O$2+U329*'Concatenate_generate Coverage'!Q328*'Dataset lengths'!$P$2+V329*'Concatenate_generate Coverage'!R328*'Dataset lengths'!$Q$2+W329*'Concatenate_generate Coverage'!S328*'Dataset lengths'!$R$2)/('Concatenate_generate Coverage'!C328*'Dataset lengths'!$B$2+'Concatenate_generate Coverage'!D328*'Dataset lengths'!$C$2+'Concatenate_generate Coverage'!E328*'Dataset lengths'!$D$2+'Concatenate_generate Coverage'!H328*'Dataset lengths'!$G$2+'Concatenate_generate Coverage'!I328*'Dataset lengths'!$H$2+'Concatenate_generate Coverage'!N328*'Dataset lengths'!$M$2+'Concatenate_generate Coverage'!O328*'Dataset lengths'!$N$2+'Concatenate_generate Coverage'!P328*'Dataset lengths'!$O$2+'Concatenate_generate Coverage'!Q328*'Dataset lengths'!$P$2+'Concatenate_generate Coverage'!R328*'Dataset lengths'!$Q$2+'Concatenate_generate Coverage'!S328*'Dataset lengths'!$R$2)</f>
        <v>0.6340895704</v>
      </c>
      <c r="G329" s="68">
        <v>0.542090603780615</v>
      </c>
      <c r="H329" s="68">
        <v>0.70012578651699</v>
      </c>
      <c r="I329" s="68">
        <v>0.758882214940579</v>
      </c>
      <c r="J329" s="68">
        <v>0.824408268394383</v>
      </c>
      <c r="K329" s="68">
        <v>0.827721088558396</v>
      </c>
      <c r="L329" s="68">
        <v>0.825704232561437</v>
      </c>
      <c r="M329" s="68">
        <v>0.813352542344258</v>
      </c>
      <c r="N329" s="68">
        <v>0.755229044514092</v>
      </c>
      <c r="O329" s="68">
        <v>0.851576655637414</v>
      </c>
      <c r="P329" s="68">
        <v>0.800869362834829</v>
      </c>
      <c r="Q329" s="68">
        <v>0.739897183657163</v>
      </c>
      <c r="R329" s="68">
        <v>0.889248291391793</v>
      </c>
      <c r="S329" s="68">
        <v>0.40502986842871</v>
      </c>
      <c r="T329" s="68">
        <v>0.890619833754766</v>
      </c>
      <c r="U329" s="68">
        <v>0.758765825256387</v>
      </c>
      <c r="V329" s="68">
        <v>0.526479400457635</v>
      </c>
      <c r="W329" s="68">
        <v>0.490193304196309</v>
      </c>
    </row>
    <row r="330">
      <c r="A330" s="68" t="s">
        <v>463</v>
      </c>
      <c r="B330" s="68" t="s">
        <v>458</v>
      </c>
      <c r="C330" s="68"/>
      <c r="D330" s="68"/>
      <c r="E330" s="7">
        <f t="shared" si="3"/>
        <v>0.6923434104</v>
      </c>
      <c r="F330" s="7">
        <f>(G330*'Concatenate_generate Coverage'!C329*'Dataset lengths'!$B$2+H330*'Concatenate_generate Coverage'!D329*'Dataset lengths'!$C$2+I330*'Concatenate_generate Coverage'!E329*'Dataset lengths'!$D$2+L330*'Concatenate_generate Coverage'!H329*'Dataset lengths'!$G$2+M330*'Concatenate_generate Coverage'!I329*'Dataset lengths'!$H$2+R330*'Concatenate_generate Coverage'!N329*'Dataset lengths'!$M$2+S330*'Concatenate_generate Coverage'!O329*'Dataset lengths'!$N$2+T330*'Concatenate_generate Coverage'!P329*'Dataset lengths'!$O$2+U330*'Concatenate_generate Coverage'!Q329*'Dataset lengths'!$P$2+V330*'Concatenate_generate Coverage'!R329*'Dataset lengths'!$Q$2+W330*'Concatenate_generate Coverage'!S329*'Dataset lengths'!$R$2)/('Concatenate_generate Coverage'!C329*'Dataset lengths'!$B$2+'Concatenate_generate Coverage'!D329*'Dataset lengths'!$C$2+'Concatenate_generate Coverage'!E329*'Dataset lengths'!$D$2+'Concatenate_generate Coverage'!H329*'Dataset lengths'!$G$2+'Concatenate_generate Coverage'!I329*'Dataset lengths'!$H$2+'Concatenate_generate Coverage'!N329*'Dataset lengths'!$M$2+'Concatenate_generate Coverage'!O329*'Dataset lengths'!$N$2+'Concatenate_generate Coverage'!P329*'Dataset lengths'!$O$2+'Concatenate_generate Coverage'!Q329*'Dataset lengths'!$P$2+'Concatenate_generate Coverage'!R329*'Dataset lengths'!$Q$2+'Concatenate_generate Coverage'!S329*'Dataset lengths'!$R$2)</f>
        <v>0.6345899518</v>
      </c>
      <c r="G330" s="68">
        <v>0.538942398012178</v>
      </c>
      <c r="H330" s="68">
        <v>0.707720851443488</v>
      </c>
      <c r="I330" s="68">
        <v>0.762442327478587</v>
      </c>
      <c r="J330" s="68">
        <v>0.826016157084847</v>
      </c>
      <c r="K330" s="68">
        <v>0.830424418194898</v>
      </c>
      <c r="L330" s="68">
        <v>0.827722336139067</v>
      </c>
      <c r="M330" s="68">
        <v>0.813569702986623</v>
      </c>
      <c r="N330" s="68">
        <v>0.756182907217851</v>
      </c>
      <c r="O330" s="68">
        <v>0.851106836664459</v>
      </c>
      <c r="P330" s="68">
        <v>0.803648841605929</v>
      </c>
      <c r="Q330" s="68">
        <v>0.741570548284224</v>
      </c>
      <c r="R330" s="68">
        <v>0.886385247590861</v>
      </c>
      <c r="S330" s="68">
        <v>0.41516376006126</v>
      </c>
      <c r="T330" s="68">
        <v>0.888839484262003</v>
      </c>
      <c r="U330" s="68">
        <v>0.75665394783326</v>
      </c>
      <c r="V330" s="68">
        <v>0.522284738399335</v>
      </c>
      <c r="W330" s="68">
        <v>0.496052719684195</v>
      </c>
    </row>
    <row r="331">
      <c r="A331" s="68" t="s">
        <v>464</v>
      </c>
      <c r="B331" s="68" t="s">
        <v>458</v>
      </c>
      <c r="C331" s="68"/>
      <c r="D331" s="68"/>
      <c r="E331" s="7">
        <f t="shared" si="3"/>
        <v>0.7141306465</v>
      </c>
      <c r="F331" s="7">
        <f>(G331*'Concatenate_generate Coverage'!C330*'Dataset lengths'!$B$2+H331*'Concatenate_generate Coverage'!D330*'Dataset lengths'!$C$2+I331*'Concatenate_generate Coverage'!E330*'Dataset lengths'!$D$2+L331*'Concatenate_generate Coverage'!H330*'Dataset lengths'!$G$2+M331*'Concatenate_generate Coverage'!I330*'Dataset lengths'!$H$2+R331*'Concatenate_generate Coverage'!N330*'Dataset lengths'!$M$2+S331*'Concatenate_generate Coverage'!O330*'Dataset lengths'!$N$2+T331*'Concatenate_generate Coverage'!P330*'Dataset lengths'!$O$2+U331*'Concatenate_generate Coverage'!Q330*'Dataset lengths'!$P$2+V331*'Concatenate_generate Coverage'!R330*'Dataset lengths'!$Q$2+W331*'Concatenate_generate Coverage'!S330*'Dataset lengths'!$R$2)/('Concatenate_generate Coverage'!C330*'Dataset lengths'!$B$2+'Concatenate_generate Coverage'!D330*'Dataset lengths'!$C$2+'Concatenate_generate Coverage'!E330*'Dataset lengths'!$D$2+'Concatenate_generate Coverage'!H330*'Dataset lengths'!$G$2+'Concatenate_generate Coverage'!I330*'Dataset lengths'!$H$2+'Concatenate_generate Coverage'!N330*'Dataset lengths'!$M$2+'Concatenate_generate Coverage'!O330*'Dataset lengths'!$N$2+'Concatenate_generate Coverage'!P330*'Dataset lengths'!$O$2+'Concatenate_generate Coverage'!Q330*'Dataset lengths'!$P$2+'Concatenate_generate Coverage'!R330*'Dataset lengths'!$Q$2+'Concatenate_generate Coverage'!S330*'Dataset lengths'!$R$2)</f>
        <v>0.6539184831</v>
      </c>
      <c r="G331" s="68">
        <v>0.540404072928643</v>
      </c>
      <c r="H331" s="68">
        <v>0.75954532845398</v>
      </c>
      <c r="I331" s="68">
        <v>0.782714642875586</v>
      </c>
      <c r="J331" s="68">
        <v>0.843728193477926</v>
      </c>
      <c r="K331" s="68">
        <v>0.848138127164232</v>
      </c>
      <c r="L331" s="68">
        <v>0.845310734907821</v>
      </c>
      <c r="M331" s="68">
        <v>0.811647176545985</v>
      </c>
      <c r="N331" s="68">
        <v>0.768415146544676</v>
      </c>
      <c r="O331" s="68">
        <v>0.845339898431545</v>
      </c>
      <c r="P331" s="68">
        <v>0.784236050454191</v>
      </c>
      <c r="Q331" s="68">
        <v>0.770662791130385</v>
      </c>
      <c r="R331" s="68">
        <v>0.876200679566171</v>
      </c>
      <c r="S331" s="68">
        <v>0.517188458694101</v>
      </c>
      <c r="T331" s="68">
        <v>0.879937736798187</v>
      </c>
      <c r="U331" s="68">
        <v>0.759077682803326</v>
      </c>
      <c r="V331" s="68">
        <v>0.51421992015638</v>
      </c>
      <c r="W331" s="68">
        <v>0.569190678303544</v>
      </c>
    </row>
    <row r="332">
      <c r="A332" s="68" t="s">
        <v>465</v>
      </c>
      <c r="B332" s="68" t="s">
        <v>458</v>
      </c>
      <c r="C332" s="68"/>
      <c r="D332" s="68"/>
      <c r="E332" s="7">
        <f t="shared" si="3"/>
        <v>0.6753318594</v>
      </c>
      <c r="F332" s="7">
        <f>(G332*'Concatenate_generate Coverage'!C331*'Dataset lengths'!$B$2+H332*'Concatenate_generate Coverage'!D331*'Dataset lengths'!$C$2+I332*'Concatenate_generate Coverage'!E331*'Dataset lengths'!$D$2+L332*'Concatenate_generate Coverage'!H331*'Dataset lengths'!$G$2+M332*'Concatenate_generate Coverage'!I331*'Dataset lengths'!$H$2+R332*'Concatenate_generate Coverage'!N331*'Dataset lengths'!$M$2+S332*'Concatenate_generate Coverage'!O331*'Dataset lengths'!$N$2+T332*'Concatenate_generate Coverage'!P331*'Dataset lengths'!$O$2+U332*'Concatenate_generate Coverage'!Q331*'Dataset lengths'!$P$2+V332*'Concatenate_generate Coverage'!R331*'Dataset lengths'!$Q$2+W332*'Concatenate_generate Coverage'!S331*'Dataset lengths'!$R$2)/('Concatenate_generate Coverage'!C331*'Dataset lengths'!$B$2+'Concatenate_generate Coverage'!D331*'Dataset lengths'!$C$2+'Concatenate_generate Coverage'!E331*'Dataset lengths'!$D$2+'Concatenate_generate Coverage'!H331*'Dataset lengths'!$G$2+'Concatenate_generate Coverage'!I331*'Dataset lengths'!$H$2+'Concatenate_generate Coverage'!N331*'Dataset lengths'!$M$2+'Concatenate_generate Coverage'!O331*'Dataset lengths'!$N$2+'Concatenate_generate Coverage'!P331*'Dataset lengths'!$O$2+'Concatenate_generate Coverage'!Q331*'Dataset lengths'!$P$2+'Concatenate_generate Coverage'!R331*'Dataset lengths'!$Q$2+'Concatenate_generate Coverage'!S331*'Dataset lengths'!$R$2)</f>
        <v>0.6107322775</v>
      </c>
      <c r="G332" s="68">
        <v>0.505355506301317</v>
      </c>
      <c r="H332" s="68">
        <v>0.722004051045083</v>
      </c>
      <c r="I332" s="68">
        <v>0.755511669250715</v>
      </c>
      <c r="J332" s="68">
        <v>0.821537064472718</v>
      </c>
      <c r="K332" s="68">
        <v>0.820707807318004</v>
      </c>
      <c r="L332" s="68">
        <v>0.821563671157276</v>
      </c>
      <c r="M332" s="68">
        <v>0.810423329006223</v>
      </c>
      <c r="N332" s="68">
        <v>0.76331850514051</v>
      </c>
      <c r="O332" s="68">
        <v>0.839936621602124</v>
      </c>
      <c r="P332" s="68">
        <v>0.790537207571796</v>
      </c>
      <c r="Q332" s="68">
        <v>0.747560458598748</v>
      </c>
      <c r="R332" s="68">
        <v>0.850324008876831</v>
      </c>
      <c r="S332" s="68">
        <v>0.452222148851297</v>
      </c>
      <c r="T332" s="68">
        <v>0.886836591082644</v>
      </c>
      <c r="U332" s="68">
        <v>0.642877919458544</v>
      </c>
      <c r="V332" s="68">
        <v>0.434299473609467</v>
      </c>
      <c r="W332" s="68">
        <v>0.547232085054457</v>
      </c>
    </row>
    <row r="333">
      <c r="A333" s="68" t="s">
        <v>466</v>
      </c>
      <c r="B333" s="68" t="s">
        <v>458</v>
      </c>
      <c r="C333" s="68"/>
      <c r="D333" s="68"/>
      <c r="E333" s="7">
        <f t="shared" si="3"/>
        <v>0.677591729</v>
      </c>
      <c r="F333" s="7">
        <f>(G333*'Concatenate_generate Coverage'!C332*'Dataset lengths'!$B$2+H333*'Concatenate_generate Coverage'!D332*'Dataset lengths'!$C$2+I333*'Concatenate_generate Coverage'!E332*'Dataset lengths'!$D$2+L333*'Concatenate_generate Coverage'!H332*'Dataset lengths'!$G$2+M333*'Concatenate_generate Coverage'!I332*'Dataset lengths'!$H$2+R333*'Concatenate_generate Coverage'!N332*'Dataset lengths'!$M$2+S333*'Concatenate_generate Coverage'!O332*'Dataset lengths'!$N$2+T333*'Concatenate_generate Coverage'!P332*'Dataset lengths'!$O$2+U333*'Concatenate_generate Coverage'!Q332*'Dataset lengths'!$P$2+V333*'Concatenate_generate Coverage'!R332*'Dataset lengths'!$Q$2+W333*'Concatenate_generate Coverage'!S332*'Dataset lengths'!$R$2)/('Concatenate_generate Coverage'!C332*'Dataset lengths'!$B$2+'Concatenate_generate Coverage'!D332*'Dataset lengths'!$C$2+'Concatenate_generate Coverage'!E332*'Dataset lengths'!$D$2+'Concatenate_generate Coverage'!H332*'Dataset lengths'!$G$2+'Concatenate_generate Coverage'!I332*'Dataset lengths'!$H$2+'Concatenate_generate Coverage'!N332*'Dataset lengths'!$M$2+'Concatenate_generate Coverage'!O332*'Dataset lengths'!$N$2+'Concatenate_generate Coverage'!P332*'Dataset lengths'!$O$2+'Concatenate_generate Coverage'!Q332*'Dataset lengths'!$P$2+'Concatenate_generate Coverage'!R332*'Dataset lengths'!$Q$2+'Concatenate_generate Coverage'!S332*'Dataset lengths'!$R$2)</f>
        <v>0.6101084726</v>
      </c>
      <c r="G333" s="68">
        <v>0.501077797105862</v>
      </c>
      <c r="H333" s="68">
        <v>0.733114390825102</v>
      </c>
      <c r="I333" s="68">
        <v>0.758464748942403</v>
      </c>
      <c r="J333" s="68">
        <v>0.82372553214138</v>
      </c>
      <c r="K333" s="68">
        <v>0.82451883420765</v>
      </c>
      <c r="L333" s="68">
        <v>0.824152775792529</v>
      </c>
      <c r="M333" s="68">
        <v>0.812809231516029</v>
      </c>
      <c r="N333" s="68">
        <v>0.767736869173961</v>
      </c>
      <c r="O333" s="68">
        <v>0.840637405016745</v>
      </c>
      <c r="P333" s="68">
        <v>0.792184119947921</v>
      </c>
      <c r="Q333" s="68">
        <v>0.751958759886548</v>
      </c>
      <c r="R333" s="68">
        <v>0.85366786919395</v>
      </c>
      <c r="S333" s="68">
        <v>0.465111236264079</v>
      </c>
      <c r="T333" s="68">
        <v>0.882830804723927</v>
      </c>
      <c r="U333" s="68">
        <v>0.64606762033337</v>
      </c>
      <c r="V333" s="68">
        <v>0.428694293114414</v>
      </c>
      <c r="W333" s="68">
        <v>0.547518251360658</v>
      </c>
    </row>
    <row r="334">
      <c r="A334" s="68" t="s">
        <v>467</v>
      </c>
      <c r="B334" s="68" t="s">
        <v>458</v>
      </c>
      <c r="C334" s="68"/>
      <c r="D334" s="68"/>
      <c r="E334" s="7">
        <f t="shared" si="3"/>
        <v>0.6464368252</v>
      </c>
      <c r="F334" s="7">
        <f>(G334*'Concatenate_generate Coverage'!C333*'Dataset lengths'!$B$2+H334*'Concatenate_generate Coverage'!D333*'Dataset lengths'!$C$2+I334*'Concatenate_generate Coverage'!E333*'Dataset lengths'!$D$2+L334*'Concatenate_generate Coverage'!H333*'Dataset lengths'!$G$2+M334*'Concatenate_generate Coverage'!I333*'Dataset lengths'!$H$2+R334*'Concatenate_generate Coverage'!N333*'Dataset lengths'!$M$2+S334*'Concatenate_generate Coverage'!O333*'Dataset lengths'!$N$2+T334*'Concatenate_generate Coverage'!P333*'Dataset lengths'!$O$2+U334*'Concatenate_generate Coverage'!Q333*'Dataset lengths'!$P$2+V334*'Concatenate_generate Coverage'!R333*'Dataset lengths'!$Q$2+W334*'Concatenate_generate Coverage'!S333*'Dataset lengths'!$R$2)/('Concatenate_generate Coverage'!C333*'Dataset lengths'!$B$2+'Concatenate_generate Coverage'!D333*'Dataset lengths'!$C$2+'Concatenate_generate Coverage'!E333*'Dataset lengths'!$D$2+'Concatenate_generate Coverage'!H333*'Dataset lengths'!$G$2+'Concatenate_generate Coverage'!I333*'Dataset lengths'!$H$2+'Concatenate_generate Coverage'!N333*'Dataset lengths'!$M$2+'Concatenate_generate Coverage'!O333*'Dataset lengths'!$N$2+'Concatenate_generate Coverage'!P333*'Dataset lengths'!$O$2+'Concatenate_generate Coverage'!Q333*'Dataset lengths'!$P$2+'Concatenate_generate Coverage'!R333*'Dataset lengths'!$Q$2+'Concatenate_generate Coverage'!S333*'Dataset lengths'!$R$2)</f>
        <v>0.5741480943</v>
      </c>
      <c r="G334" s="68">
        <v>0.45946951909865</v>
      </c>
      <c r="H334" s="68">
        <v>0.724463905807555</v>
      </c>
      <c r="I334" s="68">
        <v>0.737255033336316</v>
      </c>
      <c r="J334" s="68">
        <v>0.813088640066045</v>
      </c>
      <c r="K334" s="68">
        <v>0.814103379416892</v>
      </c>
      <c r="L334" s="68">
        <v>0.813631708379487</v>
      </c>
      <c r="M334" s="68">
        <v>0.794228355849932</v>
      </c>
      <c r="N334" s="68">
        <v>0.73973889912085</v>
      </c>
      <c r="O334" s="68">
        <v>0.829373943440694</v>
      </c>
      <c r="P334" s="68">
        <v>0.776587876499959</v>
      </c>
      <c r="Q334" s="68">
        <v>0.723211540674831</v>
      </c>
      <c r="R334" s="68">
        <v>0.838085043010251</v>
      </c>
      <c r="S334" s="68">
        <v>0.428426910550775</v>
      </c>
      <c r="T334" s="68">
        <v>0.863914591363319</v>
      </c>
      <c r="U334" s="68">
        <v>0.560933245611686</v>
      </c>
      <c r="V334" s="68">
        <v>0.349670280984852</v>
      </c>
      <c r="W334" s="68">
        <v>0.540726483302954</v>
      </c>
    </row>
    <row r="335">
      <c r="A335" s="68" t="s">
        <v>468</v>
      </c>
      <c r="B335" s="68" t="s">
        <v>458</v>
      </c>
      <c r="C335" s="68"/>
      <c r="D335" s="68"/>
      <c r="E335" s="7">
        <f t="shared" si="3"/>
        <v>0.6792291567</v>
      </c>
      <c r="F335" s="7">
        <f>(G335*'Concatenate_generate Coverage'!C334*'Dataset lengths'!$B$2+H335*'Concatenate_generate Coverage'!D334*'Dataset lengths'!$C$2+I335*'Concatenate_generate Coverage'!E334*'Dataset lengths'!$D$2+L335*'Concatenate_generate Coverage'!H334*'Dataset lengths'!$G$2+M335*'Concatenate_generate Coverage'!I334*'Dataset lengths'!$H$2+R335*'Concatenate_generate Coverage'!N334*'Dataset lengths'!$M$2+S335*'Concatenate_generate Coverage'!O334*'Dataset lengths'!$N$2+T335*'Concatenate_generate Coverage'!P334*'Dataset lengths'!$O$2+U335*'Concatenate_generate Coverage'!Q334*'Dataset lengths'!$P$2+V335*'Concatenate_generate Coverage'!R334*'Dataset lengths'!$Q$2+W335*'Concatenate_generate Coverage'!S334*'Dataset lengths'!$R$2)/('Concatenate_generate Coverage'!C334*'Dataset lengths'!$B$2+'Concatenate_generate Coverage'!D334*'Dataset lengths'!$C$2+'Concatenate_generate Coverage'!E334*'Dataset lengths'!$D$2+'Concatenate_generate Coverage'!H334*'Dataset lengths'!$G$2+'Concatenate_generate Coverage'!I334*'Dataset lengths'!$H$2+'Concatenate_generate Coverage'!N334*'Dataset lengths'!$M$2+'Concatenate_generate Coverage'!O334*'Dataset lengths'!$N$2+'Concatenate_generate Coverage'!P334*'Dataset lengths'!$O$2+'Concatenate_generate Coverage'!Q334*'Dataset lengths'!$P$2+'Concatenate_generate Coverage'!R334*'Dataset lengths'!$Q$2+'Concatenate_generate Coverage'!S334*'Dataset lengths'!$R$2)</f>
        <v>0.6301943215</v>
      </c>
      <c r="G335" s="68">
        <v>0.553550812046608</v>
      </c>
      <c r="H335" s="68">
        <v>0.680851043844089</v>
      </c>
      <c r="I335" s="68">
        <v>0.730931106847201</v>
      </c>
      <c r="J335" s="68">
        <v>0.810303563379375</v>
      </c>
      <c r="K335" s="68">
        <v>0.818586313435512</v>
      </c>
      <c r="L335" s="68">
        <v>0.813240715600393</v>
      </c>
      <c r="M335" s="68">
        <v>0.785073779825801</v>
      </c>
      <c r="N335" s="68">
        <v>0.713942612163839</v>
      </c>
      <c r="O335" s="68">
        <v>0.839433090428056</v>
      </c>
      <c r="P335" s="68">
        <v>0.786157727458682</v>
      </c>
      <c r="Q335" s="68">
        <v>0.710433665378283</v>
      </c>
      <c r="R335" s="68">
        <v>0.873534333430952</v>
      </c>
      <c r="S335" s="68">
        <v>0.350233649871043</v>
      </c>
      <c r="T335" s="68">
        <v>0.863024416616937</v>
      </c>
      <c r="U335" s="68">
        <v>0.820929429612788</v>
      </c>
      <c r="V335" s="68">
        <v>0.563746805856249</v>
      </c>
      <c r="W335" s="68">
        <v>0.436404630409525</v>
      </c>
    </row>
    <row r="336">
      <c r="A336" s="68" t="s">
        <v>469</v>
      </c>
      <c r="B336" s="68" t="s">
        <v>458</v>
      </c>
      <c r="C336" s="68"/>
      <c r="D336" s="68"/>
      <c r="E336" s="7">
        <f t="shared" si="3"/>
        <v>0.6874091745</v>
      </c>
      <c r="F336" s="7">
        <f>(G336*'Concatenate_generate Coverage'!C335*'Dataset lengths'!$B$2+H336*'Concatenate_generate Coverage'!D335*'Dataset lengths'!$C$2+I336*'Concatenate_generate Coverage'!E335*'Dataset lengths'!$D$2+L336*'Concatenate_generate Coverage'!H335*'Dataset lengths'!$G$2+M336*'Concatenate_generate Coverage'!I335*'Dataset lengths'!$H$2+R336*'Concatenate_generate Coverage'!N335*'Dataset lengths'!$M$2+S336*'Concatenate_generate Coverage'!O335*'Dataset lengths'!$N$2+T336*'Concatenate_generate Coverage'!P335*'Dataset lengths'!$O$2+U336*'Concatenate_generate Coverage'!Q335*'Dataset lengths'!$P$2+V336*'Concatenate_generate Coverage'!R335*'Dataset lengths'!$Q$2+W336*'Concatenate_generate Coverage'!S335*'Dataset lengths'!$R$2)/('Concatenate_generate Coverage'!C335*'Dataset lengths'!$B$2+'Concatenate_generate Coverage'!D335*'Dataset lengths'!$C$2+'Concatenate_generate Coverage'!E335*'Dataset lengths'!$D$2+'Concatenate_generate Coverage'!H335*'Dataset lengths'!$G$2+'Concatenate_generate Coverage'!I335*'Dataset lengths'!$H$2+'Concatenate_generate Coverage'!N335*'Dataset lengths'!$M$2+'Concatenate_generate Coverage'!O335*'Dataset lengths'!$N$2+'Concatenate_generate Coverage'!P335*'Dataset lengths'!$O$2+'Concatenate_generate Coverage'!Q335*'Dataset lengths'!$P$2+'Concatenate_generate Coverage'!R335*'Dataset lengths'!$Q$2+'Concatenate_generate Coverage'!S335*'Dataset lengths'!$R$2)</f>
        <v>0.6316323262</v>
      </c>
      <c r="G336" s="68">
        <v>0.545094753222521</v>
      </c>
      <c r="H336" s="68">
        <v>0.693028479839301</v>
      </c>
      <c r="I336" s="68">
        <v>0.747746052843225</v>
      </c>
      <c r="J336" s="68">
        <v>0.817701899767578</v>
      </c>
      <c r="K336" s="68">
        <v>0.81987909304954</v>
      </c>
      <c r="L336" s="68">
        <v>0.818891910210617</v>
      </c>
      <c r="M336" s="68">
        <v>0.813191581566625</v>
      </c>
      <c r="N336" s="68">
        <v>0.755410143447235</v>
      </c>
      <c r="O336" s="68">
        <v>0.849797081787183</v>
      </c>
      <c r="P336" s="68">
        <v>0.805493450482952</v>
      </c>
      <c r="Q336" s="68">
        <v>0.738494587578005</v>
      </c>
      <c r="R336" s="68">
        <v>0.885161351004203</v>
      </c>
      <c r="S336" s="68">
        <v>0.385427756552849</v>
      </c>
      <c r="T336" s="68">
        <v>0.888171853202217</v>
      </c>
      <c r="U336" s="68">
        <v>0.7757565903795</v>
      </c>
      <c r="V336" s="68">
        <v>0.537914556782864</v>
      </c>
      <c r="W336" s="68">
        <v>0.471116034272858</v>
      </c>
    </row>
    <row r="337">
      <c r="A337" s="68" t="s">
        <v>470</v>
      </c>
      <c r="B337" s="68" t="s">
        <v>458</v>
      </c>
      <c r="C337" s="68"/>
      <c r="D337" s="68"/>
      <c r="E337" s="7">
        <f t="shared" si="3"/>
        <v>0.6896625232</v>
      </c>
      <c r="F337" s="7">
        <f>(G337*'Concatenate_generate Coverage'!C336*'Dataset lengths'!$B$2+H337*'Concatenate_generate Coverage'!D336*'Dataset lengths'!$C$2+I337*'Concatenate_generate Coverage'!E336*'Dataset lengths'!$D$2+L337*'Concatenate_generate Coverage'!H336*'Dataset lengths'!$G$2+M337*'Concatenate_generate Coverage'!I336*'Dataset lengths'!$H$2+R337*'Concatenate_generate Coverage'!N336*'Dataset lengths'!$M$2+S337*'Concatenate_generate Coverage'!O336*'Dataset lengths'!$N$2+T337*'Concatenate_generate Coverage'!P336*'Dataset lengths'!$O$2+U337*'Concatenate_generate Coverage'!Q336*'Dataset lengths'!$P$2+V337*'Concatenate_generate Coverage'!R336*'Dataset lengths'!$Q$2+W337*'Concatenate_generate Coverage'!S336*'Dataset lengths'!$R$2)/('Concatenate_generate Coverage'!C336*'Dataset lengths'!$B$2+'Concatenate_generate Coverage'!D336*'Dataset lengths'!$C$2+'Concatenate_generate Coverage'!E336*'Dataset lengths'!$D$2+'Concatenate_generate Coverage'!H336*'Dataset lengths'!$G$2+'Concatenate_generate Coverage'!I336*'Dataset lengths'!$H$2+'Concatenate_generate Coverage'!N336*'Dataset lengths'!$M$2+'Concatenate_generate Coverage'!O336*'Dataset lengths'!$N$2+'Concatenate_generate Coverage'!P336*'Dataset lengths'!$O$2+'Concatenate_generate Coverage'!Q336*'Dataset lengths'!$P$2+'Concatenate_generate Coverage'!R336*'Dataset lengths'!$Q$2+'Concatenate_generate Coverage'!S336*'Dataset lengths'!$R$2)</f>
        <v>0.6328632621</v>
      </c>
      <c r="G337" s="68">
        <v>0.542241394410919</v>
      </c>
      <c r="H337" s="68">
        <v>0.703113858982558</v>
      </c>
      <c r="I337" s="68">
        <v>0.75284053097074</v>
      </c>
      <c r="J337" s="68">
        <v>0.820422607970812</v>
      </c>
      <c r="K337" s="68">
        <v>0.823658885752785</v>
      </c>
      <c r="L337" s="68">
        <v>0.821868596399409</v>
      </c>
      <c r="M337" s="68">
        <v>0.813627812555497</v>
      </c>
      <c r="N337" s="68">
        <v>0.756157785833751</v>
      </c>
      <c r="O337" s="68">
        <v>0.849563248222018</v>
      </c>
      <c r="P337" s="68">
        <v>0.80694601714633</v>
      </c>
      <c r="Q337" s="68">
        <v>0.741055262986693</v>
      </c>
      <c r="R337" s="68">
        <v>0.884461981526112</v>
      </c>
      <c r="S337" s="68">
        <v>0.395738624264713</v>
      </c>
      <c r="T337" s="68">
        <v>0.885278785276477</v>
      </c>
      <c r="U337" s="68">
        <v>0.775515858238003</v>
      </c>
      <c r="V337" s="68">
        <v>0.534369676270958</v>
      </c>
      <c r="W337" s="68">
        <v>0.477230636500214</v>
      </c>
    </row>
    <row r="338">
      <c r="A338" s="68" t="s">
        <v>471</v>
      </c>
      <c r="B338" s="68" t="s">
        <v>458</v>
      </c>
      <c r="C338" s="68"/>
      <c r="D338" s="68"/>
      <c r="E338" s="7">
        <f t="shared" si="3"/>
        <v>0.6860761163</v>
      </c>
      <c r="F338" s="7">
        <f>(G338*'Concatenate_generate Coverage'!C337*'Dataset lengths'!$B$2+H338*'Concatenate_generate Coverage'!D337*'Dataset lengths'!$C$2+I338*'Concatenate_generate Coverage'!E337*'Dataset lengths'!$D$2+L338*'Concatenate_generate Coverage'!H337*'Dataset lengths'!$G$2+M338*'Concatenate_generate Coverage'!I337*'Dataset lengths'!$H$2+R338*'Concatenate_generate Coverage'!N337*'Dataset lengths'!$M$2+S338*'Concatenate_generate Coverage'!O337*'Dataset lengths'!$N$2+T338*'Concatenate_generate Coverage'!P337*'Dataset lengths'!$O$2+U338*'Concatenate_generate Coverage'!Q337*'Dataset lengths'!$P$2+V338*'Concatenate_generate Coverage'!R337*'Dataset lengths'!$Q$2+W338*'Concatenate_generate Coverage'!S337*'Dataset lengths'!$R$2)/('Concatenate_generate Coverage'!C337*'Dataset lengths'!$B$2+'Concatenate_generate Coverage'!D337*'Dataset lengths'!$C$2+'Concatenate_generate Coverage'!E337*'Dataset lengths'!$D$2+'Concatenate_generate Coverage'!H337*'Dataset lengths'!$G$2+'Concatenate_generate Coverage'!I337*'Dataset lengths'!$H$2+'Concatenate_generate Coverage'!N337*'Dataset lengths'!$M$2+'Concatenate_generate Coverage'!O337*'Dataset lengths'!$N$2+'Concatenate_generate Coverage'!P337*'Dataset lengths'!$O$2+'Concatenate_generate Coverage'!Q337*'Dataset lengths'!$P$2+'Concatenate_generate Coverage'!R337*'Dataset lengths'!$Q$2+'Concatenate_generate Coverage'!S337*'Dataset lengths'!$R$2)</f>
        <v>0.6276315336</v>
      </c>
      <c r="G338" s="68">
        <v>0.534930708861077</v>
      </c>
      <c r="H338" s="68">
        <v>0.698936344827077</v>
      </c>
      <c r="I338" s="68">
        <v>0.754185866469064</v>
      </c>
      <c r="J338" s="68">
        <v>0.81891574221621</v>
      </c>
      <c r="K338" s="68">
        <v>0.822643444587105</v>
      </c>
      <c r="L338" s="68">
        <v>0.82046619413804</v>
      </c>
      <c r="M338" s="68">
        <v>0.810161153909096</v>
      </c>
      <c r="N338" s="68">
        <v>0.749740209561131</v>
      </c>
      <c r="O338" s="68">
        <v>0.849962773669248</v>
      </c>
      <c r="P338" s="68">
        <v>0.803617009118496</v>
      </c>
      <c r="Q338" s="68">
        <v>0.73367250726094</v>
      </c>
      <c r="R338" s="68">
        <v>0.886057418148006</v>
      </c>
      <c r="S338" s="68">
        <v>0.397431963569061</v>
      </c>
      <c r="T338" s="68">
        <v>0.883720979470309</v>
      </c>
      <c r="U338" s="68">
        <v>0.762056743054343</v>
      </c>
      <c r="V338" s="68">
        <v>0.521416947926768</v>
      </c>
      <c r="W338" s="68">
        <v>0.477472958970199</v>
      </c>
    </row>
    <row r="339">
      <c r="A339" s="68" t="s">
        <v>472</v>
      </c>
      <c r="B339" s="68" t="s">
        <v>458</v>
      </c>
      <c r="C339" s="68"/>
      <c r="D339" s="68"/>
      <c r="E339" s="7">
        <f t="shared" si="3"/>
        <v>0.6682336877</v>
      </c>
      <c r="F339" s="7">
        <f>(G339*'Concatenate_generate Coverage'!C338*'Dataset lengths'!$B$2+H339*'Concatenate_generate Coverage'!D338*'Dataset lengths'!$C$2+I339*'Concatenate_generate Coverage'!E338*'Dataset lengths'!$D$2+L339*'Concatenate_generate Coverage'!H338*'Dataset lengths'!$G$2+M339*'Concatenate_generate Coverage'!I338*'Dataset lengths'!$H$2+R339*'Concatenate_generate Coverage'!N338*'Dataset lengths'!$M$2+S339*'Concatenate_generate Coverage'!O338*'Dataset lengths'!$N$2+T339*'Concatenate_generate Coverage'!P338*'Dataset lengths'!$O$2+U339*'Concatenate_generate Coverage'!Q338*'Dataset lengths'!$P$2+V339*'Concatenate_generate Coverage'!R338*'Dataset lengths'!$Q$2+W339*'Concatenate_generate Coverage'!S338*'Dataset lengths'!$R$2)/('Concatenate_generate Coverage'!C338*'Dataset lengths'!$B$2+'Concatenate_generate Coverage'!D338*'Dataset lengths'!$C$2+'Concatenate_generate Coverage'!E338*'Dataset lengths'!$D$2+'Concatenate_generate Coverage'!H338*'Dataset lengths'!$G$2+'Concatenate_generate Coverage'!I338*'Dataset lengths'!$H$2+'Concatenate_generate Coverage'!N338*'Dataset lengths'!$M$2+'Concatenate_generate Coverage'!O338*'Dataset lengths'!$N$2+'Concatenate_generate Coverage'!P338*'Dataset lengths'!$O$2+'Concatenate_generate Coverage'!Q338*'Dataset lengths'!$P$2+'Concatenate_generate Coverage'!R338*'Dataset lengths'!$Q$2+'Concatenate_generate Coverage'!S338*'Dataset lengths'!$R$2)</f>
        <v>0.5987164655</v>
      </c>
      <c r="G339" s="68">
        <v>0.494316863044191</v>
      </c>
      <c r="H339" s="68">
        <v>0.723768414934666</v>
      </c>
      <c r="I339" s="68">
        <v>0.747715798078994</v>
      </c>
      <c r="J339" s="68">
        <v>0.813903929676265</v>
      </c>
      <c r="K339" s="68">
        <v>0.813184209648189</v>
      </c>
      <c r="L339" s="68">
        <v>0.813895347033698</v>
      </c>
      <c r="M339" s="68">
        <v>0.80569067292151</v>
      </c>
      <c r="N339" s="68">
        <v>0.758003270200065</v>
      </c>
      <c r="O339" s="68">
        <v>0.833334051150137</v>
      </c>
      <c r="P339" s="68">
        <v>0.796191662576293</v>
      </c>
      <c r="Q339" s="68">
        <v>0.734547067169122</v>
      </c>
      <c r="R339" s="68">
        <v>0.84553769901115</v>
      </c>
      <c r="S339" s="68">
        <v>0.452924019893122</v>
      </c>
      <c r="T339" s="68">
        <v>0.88171808629095</v>
      </c>
      <c r="U339" s="68">
        <v>0.638747174757867</v>
      </c>
      <c r="V339" s="68">
        <v>0.419369837479252</v>
      </c>
      <c r="W339" s="68">
        <v>0.526886651037429</v>
      </c>
    </row>
    <row r="340">
      <c r="A340" s="68" t="s">
        <v>473</v>
      </c>
      <c r="B340" s="68" t="s">
        <v>458</v>
      </c>
      <c r="C340" s="68"/>
      <c r="D340" s="68"/>
      <c r="E340" s="7">
        <f t="shared" si="3"/>
        <v>0.6886222302</v>
      </c>
      <c r="F340" s="7">
        <f>(G340*'Concatenate_generate Coverage'!C339*'Dataset lengths'!$B$2+H340*'Concatenate_generate Coverage'!D339*'Dataset lengths'!$C$2+I340*'Concatenate_generate Coverage'!E339*'Dataset lengths'!$D$2+L340*'Concatenate_generate Coverage'!H339*'Dataset lengths'!$G$2+M340*'Concatenate_generate Coverage'!I339*'Dataset lengths'!$H$2+R340*'Concatenate_generate Coverage'!N339*'Dataset lengths'!$M$2+S340*'Concatenate_generate Coverage'!O339*'Dataset lengths'!$N$2+T340*'Concatenate_generate Coverage'!P339*'Dataset lengths'!$O$2+U340*'Concatenate_generate Coverage'!Q339*'Dataset lengths'!$P$2+V340*'Concatenate_generate Coverage'!R339*'Dataset lengths'!$Q$2+W340*'Concatenate_generate Coverage'!S339*'Dataset lengths'!$R$2)/('Concatenate_generate Coverage'!C339*'Dataset lengths'!$B$2+'Concatenate_generate Coverage'!D339*'Dataset lengths'!$C$2+'Concatenate_generate Coverage'!E339*'Dataset lengths'!$D$2+'Concatenate_generate Coverage'!H339*'Dataset lengths'!$G$2+'Concatenate_generate Coverage'!I339*'Dataset lengths'!$H$2+'Concatenate_generate Coverage'!N339*'Dataset lengths'!$M$2+'Concatenate_generate Coverage'!O339*'Dataset lengths'!$N$2+'Concatenate_generate Coverage'!P339*'Dataset lengths'!$O$2+'Concatenate_generate Coverage'!Q339*'Dataset lengths'!$P$2+'Concatenate_generate Coverage'!R339*'Dataset lengths'!$Q$2+'Concatenate_generate Coverage'!S339*'Dataset lengths'!$R$2)</f>
        <v>0.6397877525</v>
      </c>
      <c r="G340" s="68">
        <v>0.559967634620007</v>
      </c>
      <c r="H340" s="68">
        <v>0.689297450517912</v>
      </c>
      <c r="I340" s="68">
        <v>0.742770564569492</v>
      </c>
      <c r="J340" s="68">
        <v>0.820864625796652</v>
      </c>
      <c r="K340" s="68">
        <v>0.829059807154498</v>
      </c>
      <c r="L340" s="68">
        <v>0.823772133391088</v>
      </c>
      <c r="M340" s="68">
        <v>0.794024426729118</v>
      </c>
      <c r="N340" s="68">
        <v>0.724585830209794</v>
      </c>
      <c r="O340" s="68">
        <v>0.845456815214128</v>
      </c>
      <c r="P340" s="68">
        <v>0.789900557823141</v>
      </c>
      <c r="Q340" s="68">
        <v>0.725316184844948</v>
      </c>
      <c r="R340" s="68">
        <v>0.878080235038539</v>
      </c>
      <c r="S340" s="68">
        <v>0.364158449566176</v>
      </c>
      <c r="T340" s="68">
        <v>0.876377037812661</v>
      </c>
      <c r="U340" s="68">
        <v>0.821988103916869</v>
      </c>
      <c r="V340" s="68">
        <v>0.566227151060122</v>
      </c>
      <c r="W340" s="68">
        <v>0.458181344804374</v>
      </c>
    </row>
    <row r="341">
      <c r="A341" s="68" t="s">
        <v>474</v>
      </c>
      <c r="B341" s="68" t="s">
        <v>458</v>
      </c>
      <c r="C341" s="68"/>
      <c r="D341" s="68"/>
      <c r="E341" s="7">
        <f t="shared" si="3"/>
        <v>0.6928175474</v>
      </c>
      <c r="F341" s="7">
        <f>(G341*'Concatenate_generate Coverage'!C340*'Dataset lengths'!$B$2+H341*'Concatenate_generate Coverage'!D340*'Dataset lengths'!$C$2+I341*'Concatenate_generate Coverage'!E340*'Dataset lengths'!$D$2+L341*'Concatenate_generate Coverage'!H340*'Dataset lengths'!$G$2+M341*'Concatenate_generate Coverage'!I340*'Dataset lengths'!$H$2+R341*'Concatenate_generate Coverage'!N340*'Dataset lengths'!$M$2+S341*'Concatenate_generate Coverage'!O340*'Dataset lengths'!$N$2+T341*'Concatenate_generate Coverage'!P340*'Dataset lengths'!$O$2+U341*'Concatenate_generate Coverage'!Q340*'Dataset lengths'!$P$2+V341*'Concatenate_generate Coverage'!R340*'Dataset lengths'!$Q$2+W341*'Concatenate_generate Coverage'!S340*'Dataset lengths'!$R$2)/('Concatenate_generate Coverage'!C340*'Dataset lengths'!$B$2+'Concatenate_generate Coverage'!D340*'Dataset lengths'!$C$2+'Concatenate_generate Coverage'!E340*'Dataset lengths'!$D$2+'Concatenate_generate Coverage'!H340*'Dataset lengths'!$G$2+'Concatenate_generate Coverage'!I340*'Dataset lengths'!$H$2+'Concatenate_generate Coverage'!N340*'Dataset lengths'!$M$2+'Concatenate_generate Coverage'!O340*'Dataset lengths'!$N$2+'Concatenate_generate Coverage'!P340*'Dataset lengths'!$O$2+'Concatenate_generate Coverage'!Q340*'Dataset lengths'!$P$2+'Concatenate_generate Coverage'!R340*'Dataset lengths'!$Q$2+'Concatenate_generate Coverage'!S340*'Dataset lengths'!$R$2)</f>
        <v>0.637758507</v>
      </c>
      <c r="G341" s="68">
        <v>0.549028976816739</v>
      </c>
      <c r="H341" s="68">
        <v>0.69933764813731</v>
      </c>
      <c r="I341" s="68">
        <v>0.755011293939743</v>
      </c>
      <c r="J341" s="68">
        <v>0.824269130319639</v>
      </c>
      <c r="K341" s="68">
        <v>0.826712357581109</v>
      </c>
      <c r="L341" s="68">
        <v>0.825426921663635</v>
      </c>
      <c r="M341" s="68">
        <v>0.817420075758008</v>
      </c>
      <c r="N341" s="68">
        <v>0.76023719865486</v>
      </c>
      <c r="O341" s="68">
        <v>0.853087966440493</v>
      </c>
      <c r="P341" s="68">
        <v>0.806247377816885</v>
      </c>
      <c r="Q341" s="68">
        <v>0.747183182754995</v>
      </c>
      <c r="R341" s="68">
        <v>0.887958828916564</v>
      </c>
      <c r="S341" s="68">
        <v>0.392082459353426</v>
      </c>
      <c r="T341" s="68">
        <v>0.891732552187743</v>
      </c>
      <c r="U341" s="68">
        <v>0.777685183103988</v>
      </c>
      <c r="V341" s="68">
        <v>0.539471823422713</v>
      </c>
      <c r="W341" s="68">
        <v>0.485837258099832</v>
      </c>
    </row>
    <row r="342">
      <c r="A342" s="68" t="s">
        <v>475</v>
      </c>
      <c r="B342" s="68" t="s">
        <v>458</v>
      </c>
      <c r="C342" s="68"/>
      <c r="D342" s="68"/>
      <c r="E342" s="7">
        <f t="shared" si="3"/>
        <v>0.6947784568</v>
      </c>
      <c r="F342" s="7">
        <f>(G342*'Concatenate_generate Coverage'!C341*'Dataset lengths'!$B$2+H342*'Concatenate_generate Coverage'!D341*'Dataset lengths'!$C$2+I342*'Concatenate_generate Coverage'!E341*'Dataset lengths'!$D$2+L342*'Concatenate_generate Coverage'!H341*'Dataset lengths'!$G$2+M342*'Concatenate_generate Coverage'!I341*'Dataset lengths'!$H$2+R342*'Concatenate_generate Coverage'!N341*'Dataset lengths'!$M$2+S342*'Concatenate_generate Coverage'!O341*'Dataset lengths'!$N$2+T342*'Concatenate_generate Coverage'!P341*'Dataset lengths'!$O$2+U342*'Concatenate_generate Coverage'!Q341*'Dataset lengths'!$P$2+V342*'Concatenate_generate Coverage'!R341*'Dataset lengths'!$Q$2+W342*'Concatenate_generate Coverage'!S341*'Dataset lengths'!$R$2)/('Concatenate_generate Coverage'!C341*'Dataset lengths'!$B$2+'Concatenate_generate Coverage'!D341*'Dataset lengths'!$C$2+'Concatenate_generate Coverage'!E341*'Dataset lengths'!$D$2+'Concatenate_generate Coverage'!H341*'Dataset lengths'!$G$2+'Concatenate_generate Coverage'!I341*'Dataset lengths'!$H$2+'Concatenate_generate Coverage'!N341*'Dataset lengths'!$M$2+'Concatenate_generate Coverage'!O341*'Dataset lengths'!$N$2+'Concatenate_generate Coverage'!P341*'Dataset lengths'!$O$2+'Concatenate_generate Coverage'!Q341*'Dataset lengths'!$P$2+'Concatenate_generate Coverage'!R341*'Dataset lengths'!$Q$2+'Concatenate_generate Coverage'!S341*'Dataset lengths'!$R$2)</f>
        <v>0.6385775068</v>
      </c>
      <c r="G342" s="68">
        <v>0.545952122170303</v>
      </c>
      <c r="H342" s="68">
        <v>0.708479799512808</v>
      </c>
      <c r="I342" s="68">
        <v>0.759249657808454</v>
      </c>
      <c r="J342" s="68">
        <v>0.826269359992399</v>
      </c>
      <c r="K342" s="68">
        <v>0.829817956409604</v>
      </c>
      <c r="L342" s="68">
        <v>0.82781570048888</v>
      </c>
      <c r="M342" s="68">
        <v>0.818852490271499</v>
      </c>
      <c r="N342" s="68">
        <v>0.763616962181466</v>
      </c>
      <c r="O342" s="68">
        <v>0.852605236411793</v>
      </c>
      <c r="P342" s="68">
        <v>0.809693663429996</v>
      </c>
      <c r="Q342" s="68">
        <v>0.750015376762965</v>
      </c>
      <c r="R342" s="68">
        <v>0.887521722992758</v>
      </c>
      <c r="S342" s="68">
        <v>0.403310384930827</v>
      </c>
      <c r="T342" s="68">
        <v>0.888394396888812</v>
      </c>
      <c r="U342" s="68">
        <v>0.776114952999227</v>
      </c>
      <c r="V342" s="68">
        <v>0.53590336074505</v>
      </c>
      <c r="W342" s="68">
        <v>0.490968436508908</v>
      </c>
    </row>
    <row r="343">
      <c r="A343" s="68" t="s">
        <v>476</v>
      </c>
      <c r="B343" s="68" t="s">
        <v>458</v>
      </c>
      <c r="C343" s="68"/>
      <c r="D343" s="68"/>
      <c r="E343" s="7">
        <f t="shared" si="3"/>
        <v>0.6914689111</v>
      </c>
      <c r="F343" s="7">
        <f>(G343*'Concatenate_generate Coverage'!C342*'Dataset lengths'!$B$2+H343*'Concatenate_generate Coverage'!D342*'Dataset lengths'!$C$2+I343*'Concatenate_generate Coverage'!E342*'Dataset lengths'!$D$2+L343*'Concatenate_generate Coverage'!H342*'Dataset lengths'!$G$2+M343*'Concatenate_generate Coverage'!I342*'Dataset lengths'!$H$2+R343*'Concatenate_generate Coverage'!N342*'Dataset lengths'!$M$2+S343*'Concatenate_generate Coverage'!O342*'Dataset lengths'!$N$2+T343*'Concatenate_generate Coverage'!P342*'Dataset lengths'!$O$2+U343*'Concatenate_generate Coverage'!Q342*'Dataset lengths'!$P$2+V343*'Concatenate_generate Coverage'!R342*'Dataset lengths'!$Q$2+W343*'Concatenate_generate Coverage'!S342*'Dataset lengths'!$R$2)/('Concatenate_generate Coverage'!C342*'Dataset lengths'!$B$2+'Concatenate_generate Coverage'!D342*'Dataset lengths'!$C$2+'Concatenate_generate Coverage'!E342*'Dataset lengths'!$D$2+'Concatenate_generate Coverage'!H342*'Dataset lengths'!$G$2+'Concatenate_generate Coverage'!I342*'Dataset lengths'!$H$2+'Concatenate_generate Coverage'!N342*'Dataset lengths'!$M$2+'Concatenate_generate Coverage'!O342*'Dataset lengths'!$N$2+'Concatenate_generate Coverage'!P342*'Dataset lengths'!$O$2+'Concatenate_generate Coverage'!Q342*'Dataset lengths'!$P$2+'Concatenate_generate Coverage'!R342*'Dataset lengths'!$Q$2+'Concatenate_generate Coverage'!S342*'Dataset lengths'!$R$2)</f>
        <v>0.6338332184</v>
      </c>
      <c r="G343" s="68">
        <v>0.539800338683693</v>
      </c>
      <c r="H343" s="68">
        <v>0.704496464378408</v>
      </c>
      <c r="I343" s="68">
        <v>0.76174247495317</v>
      </c>
      <c r="J343" s="68">
        <v>0.825245296500111</v>
      </c>
      <c r="K343" s="68">
        <v>0.82922822808159</v>
      </c>
      <c r="L343" s="68">
        <v>0.826802560719904</v>
      </c>
      <c r="M343" s="68">
        <v>0.814958739934617</v>
      </c>
      <c r="N343" s="68">
        <v>0.756667337490358</v>
      </c>
      <c r="O343" s="68">
        <v>0.851845635965442</v>
      </c>
      <c r="P343" s="68">
        <v>0.805148319303418</v>
      </c>
      <c r="Q343" s="68">
        <v>0.74349067981505</v>
      </c>
      <c r="R343" s="68">
        <v>0.888614487802273</v>
      </c>
      <c r="S343" s="68">
        <v>0.407851430238686</v>
      </c>
      <c r="T343" s="68">
        <v>0.887281678455835</v>
      </c>
      <c r="U343" s="68">
        <v>0.759488021680876</v>
      </c>
      <c r="V343" s="68">
        <v>0.523269015572347</v>
      </c>
      <c r="W343" s="68">
        <v>0.491852809845852</v>
      </c>
    </row>
    <row r="344">
      <c r="A344" s="68" t="s">
        <v>477</v>
      </c>
      <c r="B344" s="68" t="s">
        <v>458</v>
      </c>
      <c r="C344" s="68"/>
      <c r="D344" s="68"/>
      <c r="E344" s="7">
        <f t="shared" si="3"/>
        <v>0.6771689766</v>
      </c>
      <c r="F344" s="7">
        <f>(G344*'Concatenate_generate Coverage'!C343*'Dataset lengths'!$B$2+H344*'Concatenate_generate Coverage'!D343*'Dataset lengths'!$C$2+I344*'Concatenate_generate Coverage'!E343*'Dataset lengths'!$D$2+L344*'Concatenate_generate Coverage'!H343*'Dataset lengths'!$G$2+M344*'Concatenate_generate Coverage'!I343*'Dataset lengths'!$H$2+R344*'Concatenate_generate Coverage'!N343*'Dataset lengths'!$M$2+S344*'Concatenate_generate Coverage'!O343*'Dataset lengths'!$N$2+T344*'Concatenate_generate Coverage'!P343*'Dataset lengths'!$O$2+U344*'Concatenate_generate Coverage'!Q343*'Dataset lengths'!$P$2+V344*'Concatenate_generate Coverage'!R343*'Dataset lengths'!$Q$2+W344*'Concatenate_generate Coverage'!S343*'Dataset lengths'!$R$2)/('Concatenate_generate Coverage'!C343*'Dataset lengths'!$B$2+'Concatenate_generate Coverage'!D343*'Dataset lengths'!$C$2+'Concatenate_generate Coverage'!E343*'Dataset lengths'!$D$2+'Concatenate_generate Coverage'!H343*'Dataset lengths'!$G$2+'Concatenate_generate Coverage'!I343*'Dataset lengths'!$H$2+'Concatenate_generate Coverage'!N343*'Dataset lengths'!$M$2+'Concatenate_generate Coverage'!O343*'Dataset lengths'!$N$2+'Concatenate_generate Coverage'!P343*'Dataset lengths'!$O$2+'Concatenate_generate Coverage'!Q343*'Dataset lengths'!$P$2+'Concatenate_generate Coverage'!R343*'Dataset lengths'!$Q$2+'Concatenate_generate Coverage'!S343*'Dataset lengths'!$R$2)</f>
        <v>0.6098173494</v>
      </c>
      <c r="G344" s="68">
        <v>0.502062185012903</v>
      </c>
      <c r="H344" s="68">
        <v>0.729876804663165</v>
      </c>
      <c r="I344" s="68">
        <v>0.759461244783571</v>
      </c>
      <c r="J344" s="68">
        <v>0.823730282560815</v>
      </c>
      <c r="K344" s="68">
        <v>0.823766626890387</v>
      </c>
      <c r="L344" s="68">
        <v>0.823992025178189</v>
      </c>
      <c r="M344" s="68">
        <v>0.814946190450259</v>
      </c>
      <c r="N344" s="68">
        <v>0.77021901190151</v>
      </c>
      <c r="O344" s="68">
        <v>0.840975244308748</v>
      </c>
      <c r="P344" s="68">
        <v>0.793836058506271</v>
      </c>
      <c r="Q344" s="68">
        <v>0.751669990105544</v>
      </c>
      <c r="R344" s="68">
        <v>0.853864566859663</v>
      </c>
      <c r="S344" s="68">
        <v>0.456340864878973</v>
      </c>
      <c r="T344" s="68">
        <v>0.8841660668435</v>
      </c>
      <c r="U344" s="68">
        <v>0.649506260127244</v>
      </c>
      <c r="V344" s="68">
        <v>0.428399875468639</v>
      </c>
      <c r="W344" s="68">
        <v>0.546242657823965</v>
      </c>
    </row>
    <row r="345">
      <c r="A345" s="68" t="s">
        <v>478</v>
      </c>
      <c r="B345" s="68" t="s">
        <v>458</v>
      </c>
      <c r="C345" s="68"/>
      <c r="D345" s="68"/>
      <c r="E345" s="7">
        <f t="shared" si="3"/>
        <v>0.6875505962</v>
      </c>
      <c r="F345" s="7">
        <f>(G345*'Concatenate_generate Coverage'!C344*'Dataset lengths'!$B$2+H345*'Concatenate_generate Coverage'!D344*'Dataset lengths'!$C$2+I345*'Concatenate_generate Coverage'!E344*'Dataset lengths'!$D$2+L345*'Concatenate_generate Coverage'!H344*'Dataset lengths'!$G$2+M345*'Concatenate_generate Coverage'!I344*'Dataset lengths'!$H$2+R345*'Concatenate_generate Coverage'!N344*'Dataset lengths'!$M$2+S345*'Concatenate_generate Coverage'!O344*'Dataset lengths'!$N$2+T345*'Concatenate_generate Coverage'!P344*'Dataset lengths'!$O$2+U345*'Concatenate_generate Coverage'!Q344*'Dataset lengths'!$P$2+V345*'Concatenate_generate Coverage'!R344*'Dataset lengths'!$Q$2+W345*'Concatenate_generate Coverage'!S344*'Dataset lengths'!$R$2)/('Concatenate_generate Coverage'!C344*'Dataset lengths'!$B$2+'Concatenate_generate Coverage'!D344*'Dataset lengths'!$C$2+'Concatenate_generate Coverage'!E344*'Dataset lengths'!$D$2+'Concatenate_generate Coverage'!H344*'Dataset lengths'!$G$2+'Concatenate_generate Coverage'!I344*'Dataset lengths'!$H$2+'Concatenate_generate Coverage'!N344*'Dataset lengths'!$M$2+'Concatenate_generate Coverage'!O344*'Dataset lengths'!$N$2+'Concatenate_generate Coverage'!P344*'Dataset lengths'!$O$2+'Concatenate_generate Coverage'!Q344*'Dataset lengths'!$P$2+'Concatenate_generate Coverage'!R344*'Dataset lengths'!$Q$2+'Concatenate_generate Coverage'!S344*'Dataset lengths'!$R$2)</f>
        <v>0.6313851739</v>
      </c>
      <c r="G345" s="68">
        <v>0.542328224200751</v>
      </c>
      <c r="H345" s="68">
        <v>0.698863749794359</v>
      </c>
      <c r="I345" s="68">
        <v>0.75055937935094</v>
      </c>
      <c r="J345" s="68">
        <v>0.818945705419277</v>
      </c>
      <c r="K345" s="68">
        <v>0.821853130842198</v>
      </c>
      <c r="L345" s="68">
        <v>0.82034806650469</v>
      </c>
      <c r="M345" s="68">
        <v>0.814929821557618</v>
      </c>
      <c r="N345" s="68">
        <v>0.758509822288421</v>
      </c>
      <c r="O345" s="68">
        <v>0.849118534079678</v>
      </c>
      <c r="P345" s="68">
        <v>0.809164238902168</v>
      </c>
      <c r="Q345" s="68">
        <v>0.740858749525335</v>
      </c>
      <c r="R345" s="68">
        <v>0.882079754241367</v>
      </c>
      <c r="S345" s="68">
        <v>0.38502151600715</v>
      </c>
      <c r="T345" s="68">
        <v>0.885278785276477</v>
      </c>
      <c r="U345" s="68">
        <v>0.776352949548207</v>
      </c>
      <c r="V345" s="68">
        <v>0.534792506064992</v>
      </c>
      <c r="W345" s="68">
        <v>0.472501805154817</v>
      </c>
    </row>
    <row r="346">
      <c r="A346" s="68" t="s">
        <v>479</v>
      </c>
      <c r="B346" s="68" t="s">
        <v>458</v>
      </c>
      <c r="C346" s="68"/>
      <c r="D346" s="68"/>
      <c r="E346" s="7">
        <f t="shared" si="3"/>
        <v>0.6920975733</v>
      </c>
      <c r="F346" s="7">
        <f>(G346*'Concatenate_generate Coverage'!C345*'Dataset lengths'!$B$2+H346*'Concatenate_generate Coverage'!D345*'Dataset lengths'!$C$2+I346*'Concatenate_generate Coverage'!E345*'Dataset lengths'!$D$2+L346*'Concatenate_generate Coverage'!H345*'Dataset lengths'!$G$2+M346*'Concatenate_generate Coverage'!I345*'Dataset lengths'!$H$2+R346*'Concatenate_generate Coverage'!N345*'Dataset lengths'!$M$2+S346*'Concatenate_generate Coverage'!O345*'Dataset lengths'!$N$2+T346*'Concatenate_generate Coverage'!P345*'Dataset lengths'!$O$2+U346*'Concatenate_generate Coverage'!Q345*'Dataset lengths'!$P$2+V346*'Concatenate_generate Coverage'!R345*'Dataset lengths'!$Q$2+W346*'Concatenate_generate Coverage'!S345*'Dataset lengths'!$R$2)/('Concatenate_generate Coverage'!C345*'Dataset lengths'!$B$2+'Concatenate_generate Coverage'!D345*'Dataset lengths'!$C$2+'Concatenate_generate Coverage'!E345*'Dataset lengths'!$D$2+'Concatenate_generate Coverage'!H345*'Dataset lengths'!$G$2+'Concatenate_generate Coverage'!I345*'Dataset lengths'!$H$2+'Concatenate_generate Coverage'!N345*'Dataset lengths'!$M$2+'Concatenate_generate Coverage'!O345*'Dataset lengths'!$N$2+'Concatenate_generate Coverage'!P345*'Dataset lengths'!$O$2+'Concatenate_generate Coverage'!Q345*'Dataset lengths'!$P$2+'Concatenate_generate Coverage'!R345*'Dataset lengths'!$Q$2+'Concatenate_generate Coverage'!S345*'Dataset lengths'!$R$2)</f>
        <v>0.6437726885</v>
      </c>
      <c r="G346" s="68">
        <v>0.560922136421121</v>
      </c>
      <c r="H346" s="68">
        <v>0.699064782192655</v>
      </c>
      <c r="I346" s="68">
        <v>0.748592714942887</v>
      </c>
      <c r="J346" s="68">
        <v>0.824982468966701</v>
      </c>
      <c r="K346" s="68">
        <v>0.83303713027831</v>
      </c>
      <c r="L346" s="68">
        <v>0.827845283412223</v>
      </c>
      <c r="M346" s="68">
        <v>0.795704284336359</v>
      </c>
      <c r="N346" s="68">
        <v>0.728423402840681</v>
      </c>
      <c r="O346" s="68">
        <v>0.847409253755172</v>
      </c>
      <c r="P346" s="68">
        <v>0.787777833529601</v>
      </c>
      <c r="Q346" s="68">
        <v>0.72977073998619</v>
      </c>
      <c r="R346" s="68">
        <v>0.881249252986135</v>
      </c>
      <c r="S346" s="68">
        <v>0.378911819087189</v>
      </c>
      <c r="T346" s="68">
        <v>0.8648047661097</v>
      </c>
      <c r="U346" s="68">
        <v>0.820294772148843</v>
      </c>
      <c r="V346" s="68">
        <v>0.565768061348845</v>
      </c>
      <c r="W346" s="68">
        <v>0.469915432992273</v>
      </c>
    </row>
    <row r="347">
      <c r="A347" s="68" t="s">
        <v>480</v>
      </c>
      <c r="B347" s="68" t="s">
        <v>458</v>
      </c>
      <c r="C347" s="68"/>
      <c r="D347" s="68"/>
      <c r="E347" s="7">
        <f t="shared" si="3"/>
        <v>0.6949467771</v>
      </c>
      <c r="F347" s="7">
        <f>(G347*'Concatenate_generate Coverage'!C346*'Dataset lengths'!$B$2+H347*'Concatenate_generate Coverage'!D346*'Dataset lengths'!$C$2+I347*'Concatenate_generate Coverage'!E346*'Dataset lengths'!$D$2+L347*'Concatenate_generate Coverage'!H346*'Dataset lengths'!$G$2+M347*'Concatenate_generate Coverage'!I346*'Dataset lengths'!$H$2+R347*'Concatenate_generate Coverage'!N346*'Dataset lengths'!$M$2+S347*'Concatenate_generate Coverage'!O346*'Dataset lengths'!$N$2+T347*'Concatenate_generate Coverage'!P346*'Dataset lengths'!$O$2+U347*'Concatenate_generate Coverage'!Q346*'Dataset lengths'!$P$2+V347*'Concatenate_generate Coverage'!R346*'Dataset lengths'!$Q$2+W347*'Concatenate_generate Coverage'!S346*'Dataset lengths'!$R$2)/('Concatenate_generate Coverage'!C346*'Dataset lengths'!$B$2+'Concatenate_generate Coverage'!D346*'Dataset lengths'!$C$2+'Concatenate_generate Coverage'!E346*'Dataset lengths'!$D$2+'Concatenate_generate Coverage'!H346*'Dataset lengths'!$G$2+'Concatenate_generate Coverage'!I346*'Dataset lengths'!$H$2+'Concatenate_generate Coverage'!N346*'Dataset lengths'!$M$2+'Concatenate_generate Coverage'!O346*'Dataset lengths'!$N$2+'Concatenate_generate Coverage'!P346*'Dataset lengths'!$O$2+'Concatenate_generate Coverage'!Q346*'Dataset lengths'!$P$2+'Concatenate_generate Coverage'!R346*'Dataset lengths'!$Q$2+'Concatenate_generate Coverage'!S346*'Dataset lengths'!$R$2)</f>
        <v>0.6397335163</v>
      </c>
      <c r="G347" s="68">
        <v>0.548649562892429</v>
      </c>
      <c r="H347" s="68">
        <v>0.705413801610022</v>
      </c>
      <c r="I347" s="68">
        <v>0.757689318418759</v>
      </c>
      <c r="J347" s="68">
        <v>0.826177549059102</v>
      </c>
      <c r="K347" s="68">
        <v>0.829563425399443</v>
      </c>
      <c r="L347" s="68">
        <v>0.827568794978551</v>
      </c>
      <c r="M347" s="68">
        <v>0.816119567237712</v>
      </c>
      <c r="N347" s="68">
        <v>0.759602040077749</v>
      </c>
      <c r="O347" s="68">
        <v>0.853389224407884</v>
      </c>
      <c r="P347" s="68">
        <v>0.804568632953327</v>
      </c>
      <c r="Q347" s="68">
        <v>0.746574141035061</v>
      </c>
      <c r="R347" s="68">
        <v>0.888876751356557</v>
      </c>
      <c r="S347" s="68">
        <v>0.401906642847176</v>
      </c>
      <c r="T347" s="68">
        <v>0.891287464814552</v>
      </c>
      <c r="U347" s="68">
        <v>0.774927705846848</v>
      </c>
      <c r="V347" s="68">
        <v>0.538314817466762</v>
      </c>
      <c r="W347" s="68">
        <v>0.493660120935347</v>
      </c>
    </row>
    <row r="348">
      <c r="A348" s="68" t="s">
        <v>481</v>
      </c>
      <c r="B348" s="68" t="s">
        <v>458</v>
      </c>
      <c r="C348" s="68"/>
      <c r="D348" s="68"/>
      <c r="E348" s="7">
        <f t="shared" si="3"/>
        <v>0.6965419313</v>
      </c>
      <c r="F348" s="7">
        <f>(G348*'Concatenate_generate Coverage'!C347*'Dataset lengths'!$B$2+H348*'Concatenate_generate Coverage'!D347*'Dataset lengths'!$C$2+I348*'Concatenate_generate Coverage'!E347*'Dataset lengths'!$D$2+L348*'Concatenate_generate Coverage'!H347*'Dataset lengths'!$G$2+M348*'Concatenate_generate Coverage'!I347*'Dataset lengths'!$H$2+R348*'Concatenate_generate Coverage'!N347*'Dataset lengths'!$M$2+S348*'Concatenate_generate Coverage'!O347*'Dataset lengths'!$N$2+T348*'Concatenate_generate Coverage'!P347*'Dataset lengths'!$O$2+U348*'Concatenate_generate Coverage'!Q347*'Dataset lengths'!$P$2+V348*'Concatenate_generate Coverage'!R347*'Dataset lengths'!$Q$2+W348*'Concatenate_generate Coverage'!S347*'Dataset lengths'!$R$2)/('Concatenate_generate Coverage'!C347*'Dataset lengths'!$B$2+'Concatenate_generate Coverage'!D347*'Dataset lengths'!$C$2+'Concatenate_generate Coverage'!E347*'Dataset lengths'!$D$2+'Concatenate_generate Coverage'!H347*'Dataset lengths'!$G$2+'Concatenate_generate Coverage'!I347*'Dataset lengths'!$H$2+'Concatenate_generate Coverage'!N347*'Dataset lengths'!$M$2+'Concatenate_generate Coverage'!O347*'Dataset lengths'!$N$2+'Concatenate_generate Coverage'!P347*'Dataset lengths'!$O$2+'Concatenate_generate Coverage'!Q347*'Dataset lengths'!$P$2+'Concatenate_generate Coverage'!R347*'Dataset lengths'!$Q$2+'Concatenate_generate Coverage'!S347*'Dataset lengths'!$R$2)</f>
        <v>0.6401821488</v>
      </c>
      <c r="G348" s="68">
        <v>0.545570415332913</v>
      </c>
      <c r="H348" s="68">
        <v>0.712403484882563</v>
      </c>
      <c r="I348" s="68">
        <v>0.761768592761322</v>
      </c>
      <c r="J348" s="68">
        <v>0.827928600026751</v>
      </c>
      <c r="K348" s="68">
        <v>0.83204683731421</v>
      </c>
      <c r="L348" s="68">
        <v>0.829565509153882</v>
      </c>
      <c r="M348" s="68">
        <v>0.816811152951778</v>
      </c>
      <c r="N348" s="68">
        <v>0.762032815199004</v>
      </c>
      <c r="O348" s="68">
        <v>0.852037867239873</v>
      </c>
      <c r="P348" s="68">
        <v>0.8070297868501</v>
      </c>
      <c r="Q348" s="68">
        <v>0.74879429311758</v>
      </c>
      <c r="R348" s="68">
        <v>0.888221092470848</v>
      </c>
      <c r="S348" s="68">
        <v>0.410912311974098</v>
      </c>
      <c r="T348" s="68">
        <v>0.890842377441361</v>
      </c>
      <c r="U348" s="68">
        <v>0.773070238527802</v>
      </c>
      <c r="V348" s="68">
        <v>0.534586769836012</v>
      </c>
      <c r="W348" s="68">
        <v>0.498209298823587</v>
      </c>
    </row>
    <row r="349">
      <c r="A349" s="68" t="s">
        <v>482</v>
      </c>
      <c r="B349" s="68" t="s">
        <v>458</v>
      </c>
      <c r="C349" s="68"/>
      <c r="D349" s="68"/>
      <c r="E349" s="7">
        <f t="shared" si="3"/>
        <v>0.6933088005</v>
      </c>
      <c r="F349" s="7">
        <f>(G349*'Concatenate_generate Coverage'!C348*'Dataset lengths'!$B$2+H349*'Concatenate_generate Coverage'!D348*'Dataset lengths'!$C$2+I349*'Concatenate_generate Coverage'!E348*'Dataset lengths'!$D$2+L349*'Concatenate_generate Coverage'!H348*'Dataset lengths'!$G$2+M349*'Concatenate_generate Coverage'!I348*'Dataset lengths'!$H$2+R349*'Concatenate_generate Coverage'!N348*'Dataset lengths'!$M$2+S349*'Concatenate_generate Coverage'!O348*'Dataset lengths'!$N$2+T349*'Concatenate_generate Coverage'!P348*'Dataset lengths'!$O$2+U349*'Concatenate_generate Coverage'!Q348*'Dataset lengths'!$P$2+V349*'Concatenate_generate Coverage'!R348*'Dataset lengths'!$Q$2+W349*'Concatenate_generate Coverage'!S348*'Dataset lengths'!$R$2)/('Concatenate_generate Coverage'!C348*'Dataset lengths'!$B$2+'Concatenate_generate Coverage'!D348*'Dataset lengths'!$C$2+'Concatenate_generate Coverage'!E348*'Dataset lengths'!$D$2+'Concatenate_generate Coverage'!H348*'Dataset lengths'!$G$2+'Concatenate_generate Coverage'!I348*'Dataset lengths'!$H$2+'Concatenate_generate Coverage'!N348*'Dataset lengths'!$M$2+'Concatenate_generate Coverage'!O348*'Dataset lengths'!$N$2+'Concatenate_generate Coverage'!P348*'Dataset lengths'!$O$2+'Concatenate_generate Coverage'!Q348*'Dataset lengths'!$P$2+'Concatenate_generate Coverage'!R348*'Dataset lengths'!$Q$2+'Concatenate_generate Coverage'!S348*'Dataset lengths'!$R$2)</f>
        <v>0.6357473182</v>
      </c>
      <c r="G349" s="68">
        <v>0.539333649626854</v>
      </c>
      <c r="H349" s="68">
        <v>0.708954713170902</v>
      </c>
      <c r="I349" s="68">
        <v>0.763742326651281</v>
      </c>
      <c r="J349" s="68">
        <v>0.826758698957893</v>
      </c>
      <c r="K349" s="68">
        <v>0.831334170892413</v>
      </c>
      <c r="L349" s="68">
        <v>0.828507940984005</v>
      </c>
      <c r="M349" s="68">
        <v>0.814167031160566</v>
      </c>
      <c r="N349" s="68">
        <v>0.756998789782073</v>
      </c>
      <c r="O349" s="68">
        <v>0.851496320179444</v>
      </c>
      <c r="P349" s="68">
        <v>0.8035282132325</v>
      </c>
      <c r="Q349" s="68">
        <v>0.742202841596914</v>
      </c>
      <c r="R349" s="68">
        <v>0.887193893549903</v>
      </c>
      <c r="S349" s="68">
        <v>0.41718289623889</v>
      </c>
      <c r="T349" s="68">
        <v>0.888839484262003</v>
      </c>
      <c r="U349" s="68">
        <v>0.755417460015574</v>
      </c>
      <c r="V349" s="68">
        <v>0.521599458896848</v>
      </c>
      <c r="W349" s="68">
        <v>0.501457951282796</v>
      </c>
    </row>
    <row r="350">
      <c r="A350" s="68" t="s">
        <v>483</v>
      </c>
      <c r="B350" s="68" t="s">
        <v>458</v>
      </c>
      <c r="C350" s="68"/>
      <c r="D350" s="68"/>
      <c r="E350" s="7">
        <f t="shared" si="3"/>
        <v>0.6776148102</v>
      </c>
      <c r="F350" s="7">
        <f>(G350*'Concatenate_generate Coverage'!C349*'Dataset lengths'!$B$2+H350*'Concatenate_generate Coverage'!D349*'Dataset lengths'!$C$2+I350*'Concatenate_generate Coverage'!E349*'Dataset lengths'!$D$2+L350*'Concatenate_generate Coverage'!H349*'Dataset lengths'!$G$2+M350*'Concatenate_generate Coverage'!I349*'Dataset lengths'!$H$2+R350*'Concatenate_generate Coverage'!N349*'Dataset lengths'!$M$2+S350*'Concatenate_generate Coverage'!O349*'Dataset lengths'!$N$2+T350*'Concatenate_generate Coverage'!P349*'Dataset lengths'!$O$2+U350*'Concatenate_generate Coverage'!Q349*'Dataset lengths'!$P$2+V350*'Concatenate_generate Coverage'!R349*'Dataset lengths'!$Q$2+W350*'Concatenate_generate Coverage'!S349*'Dataset lengths'!$R$2)/('Concatenate_generate Coverage'!C349*'Dataset lengths'!$B$2+'Concatenate_generate Coverage'!D349*'Dataset lengths'!$C$2+'Concatenate_generate Coverage'!E349*'Dataset lengths'!$D$2+'Concatenate_generate Coverage'!H349*'Dataset lengths'!$G$2+'Concatenate_generate Coverage'!I349*'Dataset lengths'!$H$2+'Concatenate_generate Coverage'!N349*'Dataset lengths'!$M$2+'Concatenate_generate Coverage'!O349*'Dataset lengths'!$N$2+'Concatenate_generate Coverage'!P349*'Dataset lengths'!$O$2+'Concatenate_generate Coverage'!Q349*'Dataset lengths'!$P$2+'Concatenate_generate Coverage'!R349*'Dataset lengths'!$Q$2+'Concatenate_generate Coverage'!S349*'Dataset lengths'!$R$2)</f>
        <v>0.6107855603</v>
      </c>
      <c r="G350" s="68">
        <v>0.501529813926244</v>
      </c>
      <c r="H350" s="68">
        <v>0.735019122033191</v>
      </c>
      <c r="I350" s="68">
        <v>0.759615503497084</v>
      </c>
      <c r="J350" s="68">
        <v>0.824575233033763</v>
      </c>
      <c r="K350" s="68">
        <v>0.825601215204407</v>
      </c>
      <c r="L350" s="68">
        <v>0.825080331722368</v>
      </c>
      <c r="M350" s="68">
        <v>0.813154069520991</v>
      </c>
      <c r="N350" s="68">
        <v>0.767775863561221</v>
      </c>
      <c r="O350" s="68">
        <v>0.841937117961776</v>
      </c>
      <c r="P350" s="68">
        <v>0.791699931060128</v>
      </c>
      <c r="Q350" s="68">
        <v>0.751648238615547</v>
      </c>
      <c r="R350" s="68">
        <v>0.85163532664825</v>
      </c>
      <c r="S350" s="68">
        <v>0.465903606437373</v>
      </c>
      <c r="T350" s="68">
        <v>0.879047562051805</v>
      </c>
      <c r="U350" s="68">
        <v>0.644647847817045</v>
      </c>
      <c r="V350" s="68">
        <v>0.42820764403531</v>
      </c>
      <c r="W350" s="68">
        <v>0.549922084472884</v>
      </c>
    </row>
    <row r="351">
      <c r="A351" s="68" t="s">
        <v>484</v>
      </c>
      <c r="B351" s="68" t="s">
        <v>458</v>
      </c>
      <c r="C351" s="68"/>
      <c r="D351" s="68"/>
      <c r="E351" s="7">
        <f t="shared" si="3"/>
        <v>0.6902558255</v>
      </c>
      <c r="F351" s="7">
        <f>(G351*'Concatenate_generate Coverage'!C350*'Dataset lengths'!$B$2+H351*'Concatenate_generate Coverage'!D350*'Dataset lengths'!$C$2+I351*'Concatenate_generate Coverage'!E350*'Dataset lengths'!$D$2+L351*'Concatenate_generate Coverage'!H350*'Dataset lengths'!$G$2+M351*'Concatenate_generate Coverage'!I350*'Dataset lengths'!$H$2+R351*'Concatenate_generate Coverage'!N350*'Dataset lengths'!$M$2+S351*'Concatenate_generate Coverage'!O350*'Dataset lengths'!$N$2+T351*'Concatenate_generate Coverage'!P350*'Dataset lengths'!$O$2+U351*'Concatenate_generate Coverage'!Q350*'Dataset lengths'!$P$2+V351*'Concatenate_generate Coverage'!R350*'Dataset lengths'!$Q$2+W351*'Concatenate_generate Coverage'!S350*'Dataset lengths'!$R$2)/('Concatenate_generate Coverage'!C350*'Dataset lengths'!$B$2+'Concatenate_generate Coverage'!D350*'Dataset lengths'!$C$2+'Concatenate_generate Coverage'!E350*'Dataset lengths'!$D$2+'Concatenate_generate Coverage'!H350*'Dataset lengths'!$G$2+'Concatenate_generate Coverage'!I350*'Dataset lengths'!$H$2+'Concatenate_generate Coverage'!N350*'Dataset lengths'!$M$2+'Concatenate_generate Coverage'!O350*'Dataset lengths'!$N$2+'Concatenate_generate Coverage'!P350*'Dataset lengths'!$O$2+'Concatenate_generate Coverage'!Q350*'Dataset lengths'!$P$2+'Concatenate_generate Coverage'!R350*'Dataset lengths'!$Q$2+'Concatenate_generate Coverage'!S350*'Dataset lengths'!$R$2)</f>
        <v>0.6338260382</v>
      </c>
      <c r="G351" s="68">
        <v>0.542629005048132</v>
      </c>
      <c r="H351" s="68">
        <v>0.705298817170088</v>
      </c>
      <c r="I351" s="68">
        <v>0.753896371185018</v>
      </c>
      <c r="J351" s="68">
        <v>0.821209311789538</v>
      </c>
      <c r="K351" s="68">
        <v>0.824636952729626</v>
      </c>
      <c r="L351" s="68">
        <v>0.822725155447188</v>
      </c>
      <c r="M351" s="68">
        <v>0.81385452171857</v>
      </c>
      <c r="N351" s="68">
        <v>0.75667071200464</v>
      </c>
      <c r="O351" s="68">
        <v>0.850210952851908</v>
      </c>
      <c r="P351" s="68">
        <v>0.806716488157999</v>
      </c>
      <c r="Q351" s="68">
        <v>0.742018328957623</v>
      </c>
      <c r="R351" s="68">
        <v>0.882713557830887</v>
      </c>
      <c r="S351" s="68">
        <v>0.395937722353942</v>
      </c>
      <c r="T351" s="68">
        <v>0.885278785276477</v>
      </c>
      <c r="U351" s="68">
        <v>0.775365400649568</v>
      </c>
      <c r="V351" s="68">
        <v>0.53393993857968</v>
      </c>
      <c r="W351" s="68">
        <v>0.481174805560212</v>
      </c>
    </row>
    <row r="352">
      <c r="A352" s="68" t="s">
        <v>485</v>
      </c>
      <c r="B352" s="68" t="s">
        <v>458</v>
      </c>
      <c r="C352" s="68"/>
      <c r="D352" s="68"/>
      <c r="E352" s="7">
        <f t="shared" si="3"/>
        <v>0.6959161955</v>
      </c>
      <c r="F352" s="7">
        <f>(G352*'Concatenate_generate Coverage'!C351*'Dataset lengths'!$B$2+H352*'Concatenate_generate Coverage'!D351*'Dataset lengths'!$C$2+I352*'Concatenate_generate Coverage'!E351*'Dataset lengths'!$D$2+L352*'Concatenate_generate Coverage'!H351*'Dataset lengths'!$G$2+M352*'Concatenate_generate Coverage'!I351*'Dataset lengths'!$H$2+R352*'Concatenate_generate Coverage'!N351*'Dataset lengths'!$M$2+S352*'Concatenate_generate Coverage'!O351*'Dataset lengths'!$N$2+T352*'Concatenate_generate Coverage'!P351*'Dataset lengths'!$O$2+U352*'Concatenate_generate Coverage'!Q351*'Dataset lengths'!$P$2+V352*'Concatenate_generate Coverage'!R351*'Dataset lengths'!$Q$2+W352*'Concatenate_generate Coverage'!S351*'Dataset lengths'!$R$2)/('Concatenate_generate Coverage'!C351*'Dataset lengths'!$B$2+'Concatenate_generate Coverage'!D351*'Dataset lengths'!$C$2+'Concatenate_generate Coverage'!E351*'Dataset lengths'!$D$2+'Concatenate_generate Coverage'!H351*'Dataset lengths'!$G$2+'Concatenate_generate Coverage'!I351*'Dataset lengths'!$H$2+'Concatenate_generate Coverage'!N351*'Dataset lengths'!$M$2+'Concatenate_generate Coverage'!O351*'Dataset lengths'!$N$2+'Concatenate_generate Coverage'!P351*'Dataset lengths'!$O$2+'Concatenate_generate Coverage'!Q351*'Dataset lengths'!$P$2+'Concatenate_generate Coverage'!R351*'Dataset lengths'!$Q$2+'Concatenate_generate Coverage'!S351*'Dataset lengths'!$R$2)</f>
        <v>0.6402375519</v>
      </c>
      <c r="G352" s="68">
        <v>0.546280333720626</v>
      </c>
      <c r="H352" s="68">
        <v>0.709689039848008</v>
      </c>
      <c r="I352" s="68">
        <v>0.760383550339626</v>
      </c>
      <c r="J352" s="68">
        <v>0.827171771634863</v>
      </c>
      <c r="K352" s="68">
        <v>0.830840059748017</v>
      </c>
      <c r="L352" s="68">
        <v>0.828729634856702</v>
      </c>
      <c r="M352" s="68">
        <v>0.819450909704951</v>
      </c>
      <c r="N352" s="68">
        <v>0.764293364822024</v>
      </c>
      <c r="O352" s="68">
        <v>0.853397831778381</v>
      </c>
      <c r="P352" s="68">
        <v>0.809532825598757</v>
      </c>
      <c r="Q352" s="68">
        <v>0.751923507471724</v>
      </c>
      <c r="R352" s="68">
        <v>0.886953485291809</v>
      </c>
      <c r="S352" s="68">
        <v>0.404969535674398</v>
      </c>
      <c r="T352" s="68">
        <v>0.888394396888812</v>
      </c>
      <c r="U352" s="68">
        <v>0.7760301496312</v>
      </c>
      <c r="V352" s="68">
        <v>0.535348943871319</v>
      </c>
      <c r="W352" s="68">
        <v>0.498848170882029</v>
      </c>
    </row>
    <row r="353">
      <c r="A353" s="68" t="s">
        <v>486</v>
      </c>
      <c r="B353" s="68" t="s">
        <v>487</v>
      </c>
      <c r="C353" s="68"/>
      <c r="D353" s="68"/>
      <c r="E353" s="7">
        <f t="shared" si="3"/>
        <v>0.6918198424</v>
      </c>
      <c r="F353" s="7">
        <f>(G353*'Concatenate_generate Coverage'!C352*'Dataset lengths'!$B$2+H353*'Concatenate_generate Coverage'!D352*'Dataset lengths'!$C$2+I353*'Concatenate_generate Coverage'!E352*'Dataset lengths'!$D$2+L353*'Concatenate_generate Coverage'!H352*'Dataset lengths'!$G$2+M353*'Concatenate_generate Coverage'!I352*'Dataset lengths'!$H$2+R353*'Concatenate_generate Coverage'!N352*'Dataset lengths'!$M$2+S353*'Concatenate_generate Coverage'!O352*'Dataset lengths'!$N$2+T353*'Concatenate_generate Coverage'!P352*'Dataset lengths'!$O$2+U353*'Concatenate_generate Coverage'!Q352*'Dataset lengths'!$P$2+V353*'Concatenate_generate Coverage'!R352*'Dataset lengths'!$Q$2+W353*'Concatenate_generate Coverage'!S352*'Dataset lengths'!$R$2)/('Concatenate_generate Coverage'!C352*'Dataset lengths'!$B$2+'Concatenate_generate Coverage'!D352*'Dataset lengths'!$C$2+'Concatenate_generate Coverage'!E352*'Dataset lengths'!$D$2+'Concatenate_generate Coverage'!H352*'Dataset lengths'!$G$2+'Concatenate_generate Coverage'!I352*'Dataset lengths'!$H$2+'Concatenate_generate Coverage'!N352*'Dataset lengths'!$M$2+'Concatenate_generate Coverage'!O352*'Dataset lengths'!$N$2+'Concatenate_generate Coverage'!P352*'Dataset lengths'!$O$2+'Concatenate_generate Coverage'!Q352*'Dataset lengths'!$P$2+'Concatenate_generate Coverage'!R352*'Dataset lengths'!$Q$2+'Concatenate_generate Coverage'!S352*'Dataset lengths'!$R$2)</f>
        <v>0.6433030619</v>
      </c>
      <c r="G353" s="68">
        <v>0.560922136421121</v>
      </c>
      <c r="H353" s="68">
        <v>0.698699014912423</v>
      </c>
      <c r="I353" s="68">
        <v>0.748575224520987</v>
      </c>
      <c r="J353" s="68">
        <v>0.825001723469986</v>
      </c>
      <c r="K353" s="68">
        <v>0.833062224462273</v>
      </c>
      <c r="L353" s="68">
        <v>0.827878880627385</v>
      </c>
      <c r="M353" s="68">
        <v>0.796055669898377</v>
      </c>
      <c r="N353" s="68">
        <v>0.729123802027246</v>
      </c>
      <c r="O353" s="68">
        <v>0.847407819193422</v>
      </c>
      <c r="P353" s="68">
        <v>0.787849875474843</v>
      </c>
      <c r="Q353" s="68">
        <v>0.730886816438483</v>
      </c>
      <c r="R353" s="68">
        <v>0.881249252986135</v>
      </c>
      <c r="S353" s="68">
        <v>0.378489489807007</v>
      </c>
      <c r="T353" s="68">
        <v>0.8648047661097</v>
      </c>
      <c r="U353" s="68">
        <v>0.820294772148843</v>
      </c>
      <c r="V353" s="68">
        <v>0.565768061348845</v>
      </c>
      <c r="W353" s="68">
        <v>0.467280997929486</v>
      </c>
    </row>
    <row r="354">
      <c r="A354" s="68" t="s">
        <v>488</v>
      </c>
      <c r="B354" s="68" t="s">
        <v>487</v>
      </c>
      <c r="C354" s="68"/>
      <c r="D354" s="68"/>
      <c r="E354" s="7">
        <f t="shared" si="3"/>
        <v>0.694911176</v>
      </c>
      <c r="F354" s="7">
        <f>(G354*'Concatenate_generate Coverage'!C353*'Dataset lengths'!$B$2+H354*'Concatenate_generate Coverage'!D353*'Dataset lengths'!$C$2+I354*'Concatenate_generate Coverage'!E353*'Dataset lengths'!$D$2+L354*'Concatenate_generate Coverage'!H353*'Dataset lengths'!$G$2+M354*'Concatenate_generate Coverage'!I353*'Dataset lengths'!$H$2+R354*'Concatenate_generate Coverage'!N353*'Dataset lengths'!$M$2+S354*'Concatenate_generate Coverage'!O353*'Dataset lengths'!$N$2+T354*'Concatenate_generate Coverage'!P353*'Dataset lengths'!$O$2+U354*'Concatenate_generate Coverage'!Q353*'Dataset lengths'!$P$2+V354*'Concatenate_generate Coverage'!R353*'Dataset lengths'!$Q$2+W354*'Concatenate_generate Coverage'!S353*'Dataset lengths'!$R$2)/('Concatenate_generate Coverage'!C353*'Dataset lengths'!$B$2+'Concatenate_generate Coverage'!D353*'Dataset lengths'!$C$2+'Concatenate_generate Coverage'!E353*'Dataset lengths'!$D$2+'Concatenate_generate Coverage'!H353*'Dataset lengths'!$G$2+'Concatenate_generate Coverage'!I353*'Dataset lengths'!$H$2+'Concatenate_generate Coverage'!N353*'Dataset lengths'!$M$2+'Concatenate_generate Coverage'!O353*'Dataset lengths'!$N$2+'Concatenate_generate Coverage'!P353*'Dataset lengths'!$O$2+'Concatenate_generate Coverage'!Q353*'Dataset lengths'!$P$2+'Concatenate_generate Coverage'!R353*'Dataset lengths'!$Q$2+'Concatenate_generate Coverage'!S353*'Dataset lengths'!$R$2)</f>
        <v>0.6394749998</v>
      </c>
      <c r="G354" s="68">
        <v>0.548649562892429</v>
      </c>
      <c r="H354" s="68">
        <v>0.70577982271904</v>
      </c>
      <c r="I354" s="68">
        <v>0.75768927914386</v>
      </c>
      <c r="J354" s="68">
        <v>0.826190752254244</v>
      </c>
      <c r="K354" s="68">
        <v>0.829571972186805</v>
      </c>
      <c r="L354" s="68">
        <v>0.827587793455395</v>
      </c>
      <c r="M354" s="68">
        <v>0.816683884811497</v>
      </c>
      <c r="N354" s="68">
        <v>0.760771121803505</v>
      </c>
      <c r="O354" s="68">
        <v>0.853338297465777</v>
      </c>
      <c r="P354" s="68">
        <v>0.804595439258534</v>
      </c>
      <c r="Q354" s="68">
        <v>0.747972986857324</v>
      </c>
      <c r="R354" s="68">
        <v>0.888876751356557</v>
      </c>
      <c r="S354" s="68">
        <v>0.402204284435113</v>
      </c>
      <c r="T354" s="68">
        <v>0.891287464814552</v>
      </c>
      <c r="U354" s="68">
        <v>0.774927705846848</v>
      </c>
      <c r="V354" s="68">
        <v>0.538314817466762</v>
      </c>
      <c r="W354" s="68">
        <v>0.49202156896868</v>
      </c>
    </row>
    <row r="355">
      <c r="A355" s="68" t="s">
        <v>489</v>
      </c>
      <c r="B355" s="68" t="s">
        <v>487</v>
      </c>
      <c r="C355" s="68"/>
      <c r="D355" s="68"/>
      <c r="E355" s="7">
        <f t="shared" si="3"/>
        <v>0.6964487556</v>
      </c>
      <c r="F355" s="7">
        <f>(G355*'Concatenate_generate Coverage'!C354*'Dataset lengths'!$B$2+H355*'Concatenate_generate Coverage'!D354*'Dataset lengths'!$C$2+I355*'Concatenate_generate Coverage'!E354*'Dataset lengths'!$D$2+L355*'Concatenate_generate Coverage'!H354*'Dataset lengths'!$G$2+M355*'Concatenate_generate Coverage'!I354*'Dataset lengths'!$H$2+R355*'Concatenate_generate Coverage'!N354*'Dataset lengths'!$M$2+S355*'Concatenate_generate Coverage'!O354*'Dataset lengths'!$N$2+T355*'Concatenate_generate Coverage'!P354*'Dataset lengths'!$O$2+U355*'Concatenate_generate Coverage'!Q354*'Dataset lengths'!$P$2+V355*'Concatenate_generate Coverage'!R354*'Dataset lengths'!$Q$2+W355*'Concatenate_generate Coverage'!S354*'Dataset lengths'!$R$2)/('Concatenate_generate Coverage'!C354*'Dataset lengths'!$B$2+'Concatenate_generate Coverage'!D354*'Dataset lengths'!$C$2+'Concatenate_generate Coverage'!E354*'Dataset lengths'!$D$2+'Concatenate_generate Coverage'!H354*'Dataset lengths'!$G$2+'Concatenate_generate Coverage'!I354*'Dataset lengths'!$H$2+'Concatenate_generate Coverage'!N354*'Dataset lengths'!$M$2+'Concatenate_generate Coverage'!O354*'Dataset lengths'!$N$2+'Concatenate_generate Coverage'!P354*'Dataset lengths'!$O$2+'Concatenate_generate Coverage'!Q354*'Dataset lengths'!$P$2+'Concatenate_generate Coverage'!R354*'Dataset lengths'!$Q$2+'Concatenate_generate Coverage'!S354*'Dataset lengths'!$R$2)</f>
        <v>0.6399156071</v>
      </c>
      <c r="G355" s="68">
        <v>0.545570415332913</v>
      </c>
      <c r="H355" s="68">
        <v>0.711975021892258</v>
      </c>
      <c r="I355" s="68">
        <v>0.76175718994884</v>
      </c>
      <c r="J355" s="68">
        <v>0.827932593469999</v>
      </c>
      <c r="K355" s="68">
        <v>0.832079109839244</v>
      </c>
      <c r="L355" s="68">
        <v>0.829586177232911</v>
      </c>
      <c r="M355" s="68">
        <v>0.817186273408124</v>
      </c>
      <c r="N355" s="68">
        <v>0.76279433058868</v>
      </c>
      <c r="O355" s="68">
        <v>0.851899432031048</v>
      </c>
      <c r="P355" s="68">
        <v>0.8070297868501</v>
      </c>
      <c r="Q355" s="68">
        <v>0.749758109139889</v>
      </c>
      <c r="R355" s="68">
        <v>0.888221092470848</v>
      </c>
      <c r="S355" s="68">
        <v>0.411485473140058</v>
      </c>
      <c r="T355" s="68">
        <v>0.890842377441361</v>
      </c>
      <c r="U355" s="68">
        <v>0.773070238527802</v>
      </c>
      <c r="V355" s="68">
        <v>0.534586966344729</v>
      </c>
      <c r="W355" s="68">
        <v>0.496655085358687</v>
      </c>
    </row>
    <row r="356">
      <c r="A356" s="68" t="s">
        <v>490</v>
      </c>
      <c r="B356" s="68" t="s">
        <v>487</v>
      </c>
      <c r="C356" s="68"/>
      <c r="D356" s="68"/>
      <c r="E356" s="7">
        <f t="shared" si="3"/>
        <v>0.6929542542</v>
      </c>
      <c r="F356" s="7">
        <f>(G356*'Concatenate_generate Coverage'!C355*'Dataset lengths'!$B$2+H356*'Concatenate_generate Coverage'!D355*'Dataset lengths'!$C$2+I356*'Concatenate_generate Coverage'!E355*'Dataset lengths'!$D$2+L356*'Concatenate_generate Coverage'!H355*'Dataset lengths'!$G$2+M356*'Concatenate_generate Coverage'!I355*'Dataset lengths'!$H$2+R356*'Concatenate_generate Coverage'!N355*'Dataset lengths'!$M$2+S356*'Concatenate_generate Coverage'!O355*'Dataset lengths'!$N$2+T356*'Concatenate_generate Coverage'!P355*'Dataset lengths'!$O$2+U356*'Concatenate_generate Coverage'!Q355*'Dataset lengths'!$P$2+V356*'Concatenate_generate Coverage'!R355*'Dataset lengths'!$Q$2+W356*'Concatenate_generate Coverage'!S355*'Dataset lengths'!$R$2)/('Concatenate_generate Coverage'!C355*'Dataset lengths'!$B$2+'Concatenate_generate Coverage'!D355*'Dataset lengths'!$C$2+'Concatenate_generate Coverage'!E355*'Dataset lengths'!$D$2+'Concatenate_generate Coverage'!H355*'Dataset lengths'!$G$2+'Concatenate_generate Coverage'!I355*'Dataset lengths'!$H$2+'Concatenate_generate Coverage'!N355*'Dataset lengths'!$M$2+'Concatenate_generate Coverage'!O355*'Dataset lengths'!$N$2+'Concatenate_generate Coverage'!P355*'Dataset lengths'!$O$2+'Concatenate_generate Coverage'!Q355*'Dataset lengths'!$P$2+'Concatenate_generate Coverage'!R355*'Dataset lengths'!$Q$2+'Concatenate_generate Coverage'!S355*'Dataset lengths'!$R$2)</f>
        <v>0.6351323283</v>
      </c>
      <c r="G356" s="68">
        <v>0.539333649626854</v>
      </c>
      <c r="H356" s="68">
        <v>0.709111325531695</v>
      </c>
      <c r="I356" s="68">
        <v>0.763742326651281</v>
      </c>
      <c r="J356" s="68">
        <v>0.826795105836344</v>
      </c>
      <c r="K356" s="68">
        <v>0.831355381809927</v>
      </c>
      <c r="L356" s="68">
        <v>0.828531423224086</v>
      </c>
      <c r="M356" s="68">
        <v>0.814172351050675</v>
      </c>
      <c r="N356" s="68">
        <v>0.756998789782073</v>
      </c>
      <c r="O356" s="68">
        <v>0.851524294133558</v>
      </c>
      <c r="P356" s="68">
        <v>0.8035282132325</v>
      </c>
      <c r="Q356" s="68">
        <v>0.742202841596914</v>
      </c>
      <c r="R356" s="68">
        <v>0.887193893549903</v>
      </c>
      <c r="S356" s="68">
        <v>0.416523258125083</v>
      </c>
      <c r="T356" s="68">
        <v>0.888839484262003</v>
      </c>
      <c r="U356" s="68">
        <v>0.755417460015574</v>
      </c>
      <c r="V356" s="68">
        <v>0.521591535564601</v>
      </c>
      <c r="W356" s="68">
        <v>0.498040088236437</v>
      </c>
    </row>
    <row r="357">
      <c r="A357" s="68" t="s">
        <v>491</v>
      </c>
      <c r="B357" s="68" t="s">
        <v>487</v>
      </c>
      <c r="C357" s="68"/>
      <c r="D357" s="68"/>
      <c r="E357" s="7">
        <f t="shared" si="3"/>
        <v>0.6774510073</v>
      </c>
      <c r="F357" s="7">
        <f>(G357*'Concatenate_generate Coverage'!C356*'Dataset lengths'!$B$2+H357*'Concatenate_generate Coverage'!D356*'Dataset lengths'!$C$2+I357*'Concatenate_generate Coverage'!E356*'Dataset lengths'!$D$2+L357*'Concatenate_generate Coverage'!H356*'Dataset lengths'!$G$2+M357*'Concatenate_generate Coverage'!I356*'Dataset lengths'!$H$2+R357*'Concatenate_generate Coverage'!N356*'Dataset lengths'!$M$2+S357*'Concatenate_generate Coverage'!O356*'Dataset lengths'!$N$2+T357*'Concatenate_generate Coverage'!P356*'Dataset lengths'!$O$2+U357*'Concatenate_generate Coverage'!Q356*'Dataset lengths'!$P$2+V357*'Concatenate_generate Coverage'!R356*'Dataset lengths'!$Q$2+W357*'Concatenate_generate Coverage'!S356*'Dataset lengths'!$R$2)/('Concatenate_generate Coverage'!C356*'Dataset lengths'!$B$2+'Concatenate_generate Coverage'!D356*'Dataset lengths'!$C$2+'Concatenate_generate Coverage'!E356*'Dataset lengths'!$D$2+'Concatenate_generate Coverage'!H356*'Dataset lengths'!$G$2+'Concatenate_generate Coverage'!I356*'Dataset lengths'!$H$2+'Concatenate_generate Coverage'!N356*'Dataset lengths'!$M$2+'Concatenate_generate Coverage'!O356*'Dataset lengths'!$N$2+'Concatenate_generate Coverage'!P356*'Dataset lengths'!$O$2+'Concatenate_generate Coverage'!Q356*'Dataset lengths'!$P$2+'Concatenate_generate Coverage'!R356*'Dataset lengths'!$Q$2+'Concatenate_generate Coverage'!S356*'Dataset lengths'!$R$2)</f>
        <v>0.610564837</v>
      </c>
      <c r="G357" s="68">
        <v>0.501529813926244</v>
      </c>
      <c r="H357" s="68">
        <v>0.734245705723084</v>
      </c>
      <c r="I357" s="68">
        <v>0.759611720015101</v>
      </c>
      <c r="J357" s="68">
        <v>0.824593552757734</v>
      </c>
      <c r="K357" s="68">
        <v>0.8256344660485</v>
      </c>
      <c r="L357" s="68">
        <v>0.825106411837664</v>
      </c>
      <c r="M357" s="68">
        <v>0.813609533958715</v>
      </c>
      <c r="N357" s="68">
        <v>0.768576373338158</v>
      </c>
      <c r="O357" s="68">
        <v>0.841717630014105</v>
      </c>
      <c r="P357" s="68">
        <v>0.792132182731583</v>
      </c>
      <c r="Q357" s="68">
        <v>0.753167842709865</v>
      </c>
      <c r="R357" s="68">
        <v>0.85163532664825</v>
      </c>
      <c r="S357" s="68">
        <v>0.465611998124866</v>
      </c>
      <c r="T357" s="68">
        <v>0.879047562051805</v>
      </c>
      <c r="U357" s="68">
        <v>0.644647847817045</v>
      </c>
      <c r="V357" s="68">
        <v>0.428208495853011</v>
      </c>
      <c r="W357" s="68">
        <v>0.548706664398088</v>
      </c>
    </row>
    <row r="358">
      <c r="A358" s="68" t="s">
        <v>492</v>
      </c>
      <c r="B358" s="68" t="s">
        <v>487</v>
      </c>
      <c r="C358" s="68"/>
      <c r="D358" s="68"/>
      <c r="E358" s="7">
        <f t="shared" si="3"/>
        <v>0.6903479568</v>
      </c>
      <c r="F358" s="7">
        <f>(G358*'Concatenate_generate Coverage'!C357*'Dataset lengths'!$B$2+H358*'Concatenate_generate Coverage'!D357*'Dataset lengths'!$C$2+I358*'Concatenate_generate Coverage'!E357*'Dataset lengths'!$D$2+L358*'Concatenate_generate Coverage'!H357*'Dataset lengths'!$G$2+M358*'Concatenate_generate Coverage'!I357*'Dataset lengths'!$H$2+R358*'Concatenate_generate Coverage'!N357*'Dataset lengths'!$M$2+S358*'Concatenate_generate Coverage'!O357*'Dataset lengths'!$N$2+T358*'Concatenate_generate Coverage'!P357*'Dataset lengths'!$O$2+U358*'Concatenate_generate Coverage'!Q357*'Dataset lengths'!$P$2+V358*'Concatenate_generate Coverage'!R357*'Dataset lengths'!$Q$2+W358*'Concatenate_generate Coverage'!S357*'Dataset lengths'!$R$2)/('Concatenate_generate Coverage'!C357*'Dataset lengths'!$B$2+'Concatenate_generate Coverage'!D357*'Dataset lengths'!$C$2+'Concatenate_generate Coverage'!E357*'Dataset lengths'!$D$2+'Concatenate_generate Coverage'!H357*'Dataset lengths'!$G$2+'Concatenate_generate Coverage'!I357*'Dataset lengths'!$H$2+'Concatenate_generate Coverage'!N357*'Dataset lengths'!$M$2+'Concatenate_generate Coverage'!O357*'Dataset lengths'!$N$2+'Concatenate_generate Coverage'!P357*'Dataset lengths'!$O$2+'Concatenate_generate Coverage'!Q357*'Dataset lengths'!$P$2+'Concatenate_generate Coverage'!R357*'Dataset lengths'!$Q$2+'Concatenate_generate Coverage'!S357*'Dataset lengths'!$R$2)</f>
        <v>0.6336363203</v>
      </c>
      <c r="G358" s="68">
        <v>0.542629005048132</v>
      </c>
      <c r="H358" s="68">
        <v>0.704599011207842</v>
      </c>
      <c r="I358" s="68">
        <v>0.753897536340369</v>
      </c>
      <c r="J358" s="68">
        <v>0.821318486661216</v>
      </c>
      <c r="K358" s="68">
        <v>0.824719461638245</v>
      </c>
      <c r="L358" s="68">
        <v>0.822836418172498</v>
      </c>
      <c r="M358" s="68">
        <v>0.814200314575602</v>
      </c>
      <c r="N358" s="68">
        <v>0.757543961311659</v>
      </c>
      <c r="O358" s="68">
        <v>0.850043826408094</v>
      </c>
      <c r="P358" s="68">
        <v>0.807188949287263</v>
      </c>
      <c r="Q358" s="68">
        <v>0.743026398011307</v>
      </c>
      <c r="R358" s="68">
        <v>0.882713557830887</v>
      </c>
      <c r="S358" s="68">
        <v>0.398560186074689</v>
      </c>
      <c r="T358" s="68">
        <v>0.885278785276477</v>
      </c>
      <c r="U358" s="68">
        <v>0.775365400649568</v>
      </c>
      <c r="V358" s="68">
        <v>0.533940990825075</v>
      </c>
      <c r="W358" s="68">
        <v>0.479806318510832</v>
      </c>
    </row>
    <row r="359">
      <c r="A359" s="68" t="s">
        <v>493</v>
      </c>
      <c r="B359" s="68" t="s">
        <v>487</v>
      </c>
      <c r="C359" s="68"/>
      <c r="D359" s="68"/>
      <c r="E359" s="7">
        <f t="shared" si="3"/>
        <v>0.6954169914</v>
      </c>
      <c r="F359" s="7">
        <f>(G359*'Concatenate_generate Coverage'!C358*'Dataset lengths'!$B$2+H359*'Concatenate_generate Coverage'!D358*'Dataset lengths'!$C$2+I359*'Concatenate_generate Coverage'!E358*'Dataset lengths'!$D$2+L359*'Concatenate_generate Coverage'!H358*'Dataset lengths'!$G$2+M359*'Concatenate_generate Coverage'!I358*'Dataset lengths'!$H$2+R359*'Concatenate_generate Coverage'!N358*'Dataset lengths'!$M$2+S359*'Concatenate_generate Coverage'!O358*'Dataset lengths'!$N$2+T359*'Concatenate_generate Coverage'!P358*'Dataset lengths'!$O$2+U359*'Concatenate_generate Coverage'!Q358*'Dataset lengths'!$P$2+V359*'Concatenate_generate Coverage'!R358*'Dataset lengths'!$Q$2+W359*'Concatenate_generate Coverage'!S358*'Dataset lengths'!$R$2)/('Concatenate_generate Coverage'!C358*'Dataset lengths'!$B$2+'Concatenate_generate Coverage'!D358*'Dataset lengths'!$C$2+'Concatenate_generate Coverage'!E358*'Dataset lengths'!$D$2+'Concatenate_generate Coverage'!H358*'Dataset lengths'!$G$2+'Concatenate_generate Coverage'!I358*'Dataset lengths'!$H$2+'Concatenate_generate Coverage'!N358*'Dataset lengths'!$M$2+'Concatenate_generate Coverage'!O358*'Dataset lengths'!$N$2+'Concatenate_generate Coverage'!P358*'Dataset lengths'!$O$2+'Concatenate_generate Coverage'!Q358*'Dataset lengths'!$P$2+'Concatenate_generate Coverage'!R358*'Dataset lengths'!$Q$2+'Concatenate_generate Coverage'!S358*'Dataset lengths'!$R$2)</f>
        <v>0.6391946189</v>
      </c>
      <c r="G359" s="68">
        <v>0.546280333720626</v>
      </c>
      <c r="H359" s="68">
        <v>0.709612637383504</v>
      </c>
      <c r="I359" s="68">
        <v>0.760383550339626</v>
      </c>
      <c r="J359" s="68">
        <v>0.827171771634863</v>
      </c>
      <c r="K359" s="68">
        <v>0.830840059748017</v>
      </c>
      <c r="L359" s="68">
        <v>0.828729634856702</v>
      </c>
      <c r="M359" s="68">
        <v>0.819360471573112</v>
      </c>
      <c r="N359" s="68">
        <v>0.764117890079352</v>
      </c>
      <c r="O359" s="68">
        <v>0.853379899756512</v>
      </c>
      <c r="P359" s="68">
        <v>0.809559631903964</v>
      </c>
      <c r="Q359" s="68">
        <v>0.751591234710725</v>
      </c>
      <c r="R359" s="68">
        <v>0.886953485291809</v>
      </c>
      <c r="S359" s="68">
        <v>0.40544214224984</v>
      </c>
      <c r="T359" s="68">
        <v>0.888394396888812</v>
      </c>
      <c r="U359" s="68">
        <v>0.7760301496312</v>
      </c>
      <c r="V359" s="68">
        <v>0.535334084369206</v>
      </c>
      <c r="W359" s="68">
        <v>0.493066019443662</v>
      </c>
    </row>
    <row r="360">
      <c r="A360" s="68" t="s">
        <v>494</v>
      </c>
      <c r="B360" s="68" t="s">
        <v>487</v>
      </c>
      <c r="C360" s="68"/>
      <c r="D360" s="68"/>
      <c r="E360" s="7">
        <f t="shared" si="3"/>
        <v>0.6970093352</v>
      </c>
      <c r="F360" s="7">
        <f>(G360*'Concatenate_generate Coverage'!C359*'Dataset lengths'!$B$2+H360*'Concatenate_generate Coverage'!D359*'Dataset lengths'!$C$2+I360*'Concatenate_generate Coverage'!E359*'Dataset lengths'!$D$2+L360*'Concatenate_generate Coverage'!H359*'Dataset lengths'!$G$2+M360*'Concatenate_generate Coverage'!I359*'Dataset lengths'!$H$2+R360*'Concatenate_generate Coverage'!N359*'Dataset lengths'!$M$2+S360*'Concatenate_generate Coverage'!O359*'Dataset lengths'!$N$2+T360*'Concatenate_generate Coverage'!P359*'Dataset lengths'!$O$2+U360*'Concatenate_generate Coverage'!Q359*'Dataset lengths'!$P$2+V360*'Concatenate_generate Coverage'!R359*'Dataset lengths'!$Q$2+W360*'Concatenate_generate Coverage'!S359*'Dataset lengths'!$R$2)/('Concatenate_generate Coverage'!C359*'Dataset lengths'!$B$2+'Concatenate_generate Coverage'!D359*'Dataset lengths'!$C$2+'Concatenate_generate Coverage'!E359*'Dataset lengths'!$D$2+'Concatenate_generate Coverage'!H359*'Dataset lengths'!$G$2+'Concatenate_generate Coverage'!I359*'Dataset lengths'!$H$2+'Concatenate_generate Coverage'!N359*'Dataset lengths'!$M$2+'Concatenate_generate Coverage'!O359*'Dataset lengths'!$N$2+'Concatenate_generate Coverage'!P359*'Dataset lengths'!$O$2+'Concatenate_generate Coverage'!Q359*'Dataset lengths'!$P$2+'Concatenate_generate Coverage'!R359*'Dataset lengths'!$Q$2+'Concatenate_generate Coverage'!S359*'Dataset lengths'!$R$2)</f>
        <v>0.6407031316</v>
      </c>
      <c r="G360" s="68">
        <v>0.54606899453782</v>
      </c>
      <c r="H360" s="68">
        <v>0.714129520625501</v>
      </c>
      <c r="I360" s="68">
        <v>0.762943723936945</v>
      </c>
      <c r="J360" s="68">
        <v>0.828633381616946</v>
      </c>
      <c r="K360" s="68">
        <v>0.832899433371238</v>
      </c>
      <c r="L360" s="68">
        <v>0.830309703818991</v>
      </c>
      <c r="M360" s="68">
        <v>0.8171703137378</v>
      </c>
      <c r="N360" s="68">
        <v>0.762683721509431</v>
      </c>
      <c r="O360" s="68">
        <v>0.852760886361611</v>
      </c>
      <c r="P360" s="68">
        <v>0.807021409879723</v>
      </c>
      <c r="Q360" s="68">
        <v>0.749008807812039</v>
      </c>
      <c r="R360" s="68">
        <v>0.887871407731803</v>
      </c>
      <c r="S360" s="68">
        <v>0.411728815249116</v>
      </c>
      <c r="T360" s="68">
        <v>0.890842377441361</v>
      </c>
      <c r="U360" s="68">
        <v>0.772027977778823</v>
      </c>
      <c r="V360" s="68">
        <v>0.534045735009967</v>
      </c>
      <c r="W360" s="68">
        <v>0.499964117353292</v>
      </c>
    </row>
    <row r="361">
      <c r="A361" s="68" t="s">
        <v>495</v>
      </c>
      <c r="B361" s="68" t="s">
        <v>496</v>
      </c>
      <c r="C361" s="68"/>
      <c r="D361" s="68"/>
      <c r="E361" s="7">
        <f t="shared" si="3"/>
        <v>0.6969292788</v>
      </c>
      <c r="F361" s="7">
        <f>(G361*'Concatenate_generate Coverage'!C360*'Dataset lengths'!$B$2+H361*'Concatenate_generate Coverage'!D360*'Dataset lengths'!$C$2+I361*'Concatenate_generate Coverage'!E360*'Dataset lengths'!$D$2+L361*'Concatenate_generate Coverage'!H360*'Dataset lengths'!$G$2+M361*'Concatenate_generate Coverage'!I360*'Dataset lengths'!$H$2+R361*'Concatenate_generate Coverage'!N360*'Dataset lengths'!$M$2+S361*'Concatenate_generate Coverage'!O360*'Dataset lengths'!$N$2+T361*'Concatenate_generate Coverage'!P360*'Dataset lengths'!$O$2+U361*'Concatenate_generate Coverage'!Q360*'Dataset lengths'!$P$2+V361*'Concatenate_generate Coverage'!R360*'Dataset lengths'!$Q$2+W361*'Concatenate_generate Coverage'!S360*'Dataset lengths'!$R$2)/('Concatenate_generate Coverage'!C360*'Dataset lengths'!$B$2+'Concatenate_generate Coverage'!D360*'Dataset lengths'!$C$2+'Concatenate_generate Coverage'!E360*'Dataset lengths'!$D$2+'Concatenate_generate Coverage'!H360*'Dataset lengths'!$G$2+'Concatenate_generate Coverage'!I360*'Dataset lengths'!$H$2+'Concatenate_generate Coverage'!N360*'Dataset lengths'!$M$2+'Concatenate_generate Coverage'!O360*'Dataset lengths'!$N$2+'Concatenate_generate Coverage'!P360*'Dataset lengths'!$O$2+'Concatenate_generate Coverage'!Q360*'Dataset lengths'!$P$2+'Concatenate_generate Coverage'!R360*'Dataset lengths'!$Q$2+'Concatenate_generate Coverage'!S360*'Dataset lengths'!$R$2)</f>
        <v>0.6404381747</v>
      </c>
      <c r="G361" s="68">
        <v>0.54606899453782</v>
      </c>
      <c r="H361" s="68">
        <v>0.713876960983704</v>
      </c>
      <c r="I361" s="68">
        <v>0.762943723936945</v>
      </c>
      <c r="J361" s="68">
        <v>0.828634096580579</v>
      </c>
      <c r="K361" s="68">
        <v>0.83294370380915</v>
      </c>
      <c r="L361" s="68">
        <v>0.830326785065259</v>
      </c>
      <c r="M361" s="68">
        <v>0.817516106594833</v>
      </c>
      <c r="N361" s="68">
        <v>0.763511602346656</v>
      </c>
      <c r="O361" s="68">
        <v>0.852596629041296</v>
      </c>
      <c r="P361" s="68">
        <v>0.80688737835369</v>
      </c>
      <c r="Q361" s="68">
        <v>0.750096382311922</v>
      </c>
      <c r="R361" s="68">
        <v>0.887871407731803</v>
      </c>
      <c r="S361" s="68">
        <v>0.412301976415076</v>
      </c>
      <c r="T361" s="68">
        <v>0.890842377441361</v>
      </c>
      <c r="U361" s="68">
        <v>0.772027977778823</v>
      </c>
      <c r="V361" s="68">
        <v>0.5340461134712</v>
      </c>
      <c r="W361" s="68">
        <v>0.498399642996836</v>
      </c>
    </row>
    <row r="362">
      <c r="A362" s="68" t="s">
        <v>141</v>
      </c>
      <c r="B362" s="68" t="s">
        <v>497</v>
      </c>
      <c r="C362" s="93">
        <f t="shared" ref="C362:C364" si="31">E362-0.654</f>
        <v>-0.0004670260475</v>
      </c>
      <c r="D362" s="93">
        <f t="shared" ref="D362:D364" si="32">F362-0.606</f>
        <v>-0.00424287044</v>
      </c>
      <c r="E362" s="7">
        <f t="shared" si="3"/>
        <v>0.653532974</v>
      </c>
      <c r="F362" s="7">
        <f>(G362*'Concatenate_generate Coverage'!C361*'Dataset lengths'!$B$2+H362*'Concatenate_generate Coverage'!D361*'Dataset lengths'!$C$2+I362*'Concatenate_generate Coverage'!E361*'Dataset lengths'!$D$2+L362*'Concatenate_generate Coverage'!H361*'Dataset lengths'!$G$2+M362*'Concatenate_generate Coverage'!I361*'Dataset lengths'!$H$2+R362*'Concatenate_generate Coverage'!N361*'Dataset lengths'!$M$2+S362*'Concatenate_generate Coverage'!O361*'Dataset lengths'!$N$2+T362*'Concatenate_generate Coverage'!P361*'Dataset lengths'!$O$2+U362*'Concatenate_generate Coverage'!Q361*'Dataset lengths'!$P$2+V362*'Concatenate_generate Coverage'!R361*'Dataset lengths'!$Q$2+W362*'Concatenate_generate Coverage'!S361*'Dataset lengths'!$R$2)/('Concatenate_generate Coverage'!C361*'Dataset lengths'!$B$2+'Concatenate_generate Coverage'!D361*'Dataset lengths'!$C$2+'Concatenate_generate Coverage'!E361*'Dataset lengths'!$D$2+'Concatenate_generate Coverage'!H361*'Dataset lengths'!$G$2+'Concatenate_generate Coverage'!I361*'Dataset lengths'!$H$2+'Concatenate_generate Coverage'!N361*'Dataset lengths'!$M$2+'Concatenate_generate Coverage'!O361*'Dataset lengths'!$N$2+'Concatenate_generate Coverage'!P361*'Dataset lengths'!$O$2+'Concatenate_generate Coverage'!Q361*'Dataset lengths'!$P$2+'Concatenate_generate Coverage'!R361*'Dataset lengths'!$Q$2+'Concatenate_generate Coverage'!S361*'Dataset lengths'!$R$2)</f>
        <v>0.6017571296</v>
      </c>
      <c r="G362" s="68">
        <v>0.541208488222369</v>
      </c>
      <c r="H362" s="68">
        <v>0.625269646976064</v>
      </c>
      <c r="I362" s="68">
        <v>0.69289687526125</v>
      </c>
      <c r="J362" s="68">
        <v>0.777756798338717</v>
      </c>
      <c r="K362" s="68">
        <v>0.783860134191719</v>
      </c>
      <c r="L362" s="68">
        <v>0.780164121343765</v>
      </c>
      <c r="M362" s="68">
        <v>0.756383339657432</v>
      </c>
      <c r="N362" s="68">
        <v>0.668418914713277</v>
      </c>
      <c r="O362" s="68">
        <v>0.825646952015542</v>
      </c>
      <c r="P362" s="68">
        <v>0.77282326601252</v>
      </c>
      <c r="Q362" s="68">
        <v>0.668162269747686</v>
      </c>
      <c r="R362" s="68">
        <v>0.863262344221501</v>
      </c>
      <c r="S362" s="68">
        <v>0.304636165254094</v>
      </c>
      <c r="T362" s="68">
        <v>0.877267212559042</v>
      </c>
      <c r="U362" s="68">
        <v>0.816180441003269</v>
      </c>
      <c r="V362" s="68">
        <v>0.557907137415556</v>
      </c>
      <c r="W362" s="68">
        <v>0.373686941563347</v>
      </c>
    </row>
    <row r="363">
      <c r="A363" s="68" t="s">
        <v>141</v>
      </c>
      <c r="B363" s="68" t="s">
        <v>498</v>
      </c>
      <c r="C363" s="93">
        <f t="shared" si="31"/>
        <v>-0.0006455076472</v>
      </c>
      <c r="D363" s="93">
        <f t="shared" si="32"/>
        <v>-0.004481140264</v>
      </c>
      <c r="E363" s="7">
        <f t="shared" si="3"/>
        <v>0.6533544924</v>
      </c>
      <c r="F363" s="7">
        <f>(G363*'Concatenate_generate Coverage'!C362*'Dataset lengths'!$B$2+H363*'Concatenate_generate Coverage'!D362*'Dataset lengths'!$C$2+I363*'Concatenate_generate Coverage'!E362*'Dataset lengths'!$D$2+L363*'Concatenate_generate Coverage'!H362*'Dataset lengths'!$G$2+M363*'Concatenate_generate Coverage'!I362*'Dataset lengths'!$H$2+R363*'Concatenate_generate Coverage'!N362*'Dataset lengths'!$M$2+S363*'Concatenate_generate Coverage'!O362*'Dataset lengths'!$N$2+T363*'Concatenate_generate Coverage'!P362*'Dataset lengths'!$O$2+U363*'Concatenate_generate Coverage'!Q362*'Dataset lengths'!$P$2+V363*'Concatenate_generate Coverage'!R362*'Dataset lengths'!$Q$2+W363*'Concatenate_generate Coverage'!S362*'Dataset lengths'!$R$2)/('Concatenate_generate Coverage'!C362*'Dataset lengths'!$B$2+'Concatenate_generate Coverage'!D362*'Dataset lengths'!$C$2+'Concatenate_generate Coverage'!E362*'Dataset lengths'!$D$2+'Concatenate_generate Coverage'!H362*'Dataset lengths'!$G$2+'Concatenate_generate Coverage'!I362*'Dataset lengths'!$H$2+'Concatenate_generate Coverage'!N362*'Dataset lengths'!$M$2+'Concatenate_generate Coverage'!O362*'Dataset lengths'!$N$2+'Concatenate_generate Coverage'!P362*'Dataset lengths'!$O$2+'Concatenate_generate Coverage'!Q362*'Dataset lengths'!$P$2+'Concatenate_generate Coverage'!R362*'Dataset lengths'!$Q$2+'Concatenate_generate Coverage'!S362*'Dataset lengths'!$R$2)</f>
        <v>0.6015188597</v>
      </c>
      <c r="G363" s="68">
        <v>0.541119528009359</v>
      </c>
      <c r="H363" s="68">
        <v>0.62486961280976</v>
      </c>
      <c r="I363" s="68">
        <v>0.692414186746675</v>
      </c>
      <c r="J363" s="68">
        <v>0.77733400575742</v>
      </c>
      <c r="K363" s="68">
        <v>0.783440141219472</v>
      </c>
      <c r="L363" s="68">
        <v>0.779714532441113</v>
      </c>
      <c r="M363" s="68">
        <v>0.756193460502801</v>
      </c>
      <c r="N363" s="68">
        <v>0.668331177341941</v>
      </c>
      <c r="O363" s="68">
        <v>0.825378688968389</v>
      </c>
      <c r="P363" s="68">
        <v>0.772940543597798</v>
      </c>
      <c r="Q363" s="68">
        <v>0.668154769233893</v>
      </c>
      <c r="R363" s="68">
        <v>0.863262344221501</v>
      </c>
      <c r="S363" s="68">
        <v>0.304688453641165</v>
      </c>
      <c r="T363" s="68">
        <v>0.877267212559042</v>
      </c>
      <c r="U363" s="68">
        <v>0.816114786782861</v>
      </c>
      <c r="V363" s="68">
        <v>0.557897515626556</v>
      </c>
      <c r="W363" s="68">
        <v>0.37335778253999</v>
      </c>
    </row>
    <row r="364">
      <c r="A364" s="68" t="s">
        <v>141</v>
      </c>
      <c r="B364" s="68" t="s">
        <v>499</v>
      </c>
      <c r="C364" s="93">
        <f t="shared" si="31"/>
        <v>0.0004063361926</v>
      </c>
      <c r="D364" s="93">
        <f t="shared" si="32"/>
        <v>-0.003236821437</v>
      </c>
      <c r="E364" s="7">
        <f t="shared" si="3"/>
        <v>0.6544063362</v>
      </c>
      <c r="F364" s="7">
        <f>(G364*'Concatenate_generate Coverage'!C363*'Dataset lengths'!$B$2+H364*'Concatenate_generate Coverage'!D363*'Dataset lengths'!$C$2+I364*'Concatenate_generate Coverage'!E363*'Dataset lengths'!$D$2+L364*'Concatenate_generate Coverage'!H363*'Dataset lengths'!$G$2+M364*'Concatenate_generate Coverage'!I363*'Dataset lengths'!$H$2+R364*'Concatenate_generate Coverage'!N363*'Dataset lengths'!$M$2+S364*'Concatenate_generate Coverage'!O363*'Dataset lengths'!$N$2+T364*'Concatenate_generate Coverage'!P363*'Dataset lengths'!$O$2+U364*'Concatenate_generate Coverage'!Q363*'Dataset lengths'!$P$2+V364*'Concatenate_generate Coverage'!R363*'Dataset lengths'!$Q$2+W364*'Concatenate_generate Coverage'!S363*'Dataset lengths'!$R$2)/('Concatenate_generate Coverage'!C363*'Dataset lengths'!$B$2+'Concatenate_generate Coverage'!D363*'Dataset lengths'!$C$2+'Concatenate_generate Coverage'!E363*'Dataset lengths'!$D$2+'Concatenate_generate Coverage'!H363*'Dataset lengths'!$G$2+'Concatenate_generate Coverage'!I363*'Dataset lengths'!$H$2+'Concatenate_generate Coverage'!N363*'Dataset lengths'!$M$2+'Concatenate_generate Coverage'!O363*'Dataset lengths'!$N$2+'Concatenate_generate Coverage'!P363*'Dataset lengths'!$O$2+'Concatenate_generate Coverage'!Q363*'Dataset lengths'!$P$2+'Concatenate_generate Coverage'!R363*'Dataset lengths'!$Q$2+'Concatenate_generate Coverage'!S363*'Dataset lengths'!$R$2)</f>
        <v>0.6027631786</v>
      </c>
      <c r="G364" s="68">
        <v>0.541973767521966</v>
      </c>
      <c r="H364" s="68">
        <v>0.626754799201348</v>
      </c>
      <c r="I364" s="68">
        <v>0.69431434565828</v>
      </c>
      <c r="J364" s="68">
        <v>0.779602501338588</v>
      </c>
      <c r="K364" s="68">
        <v>0.786027801132623</v>
      </c>
      <c r="L364" s="68">
        <v>0.782060669390921</v>
      </c>
      <c r="M364" s="68">
        <v>0.757361380992708</v>
      </c>
      <c r="N364" s="68">
        <v>0.669706854330971</v>
      </c>
      <c r="O364" s="68">
        <v>0.825964707443052</v>
      </c>
      <c r="P364" s="68">
        <v>0.773694470931731</v>
      </c>
      <c r="Q364" s="68">
        <v>0.669630120296837</v>
      </c>
      <c r="R364" s="68">
        <v>0.863612028960546</v>
      </c>
      <c r="S364" s="68">
        <v>0.305018272698068</v>
      </c>
      <c r="T364" s="68">
        <v>0.877267212559042</v>
      </c>
      <c r="U364" s="68">
        <v>0.817214494974697</v>
      </c>
      <c r="V364" s="68">
        <v>0.55805020527911</v>
      </c>
      <c r="W364" s="68">
        <v>0.374842520881564</v>
      </c>
    </row>
    <row r="365">
      <c r="A365" s="68" t="s">
        <v>142</v>
      </c>
      <c r="B365" s="68" t="s">
        <v>497</v>
      </c>
      <c r="C365" s="93">
        <f t="shared" ref="C365:C367" si="33">E365- 0.63</f>
        <v>0.004357899291</v>
      </c>
      <c r="D365" s="93">
        <f t="shared" ref="D365:D367" si="34">F365- 0.61</f>
        <v>-0.01090343973</v>
      </c>
      <c r="E365" s="7">
        <f t="shared" si="3"/>
        <v>0.6343578993</v>
      </c>
      <c r="F365" s="7">
        <f>(G365*'Concatenate_generate Coverage'!C364*'Dataset lengths'!$B$2+H365*'Concatenate_generate Coverage'!D364*'Dataset lengths'!$C$2+I365*'Concatenate_generate Coverage'!E364*'Dataset lengths'!$D$2+L365*'Concatenate_generate Coverage'!H364*'Dataset lengths'!$G$2+M365*'Concatenate_generate Coverage'!I364*'Dataset lengths'!$H$2+R365*'Concatenate_generate Coverage'!N364*'Dataset lengths'!$M$2+S365*'Concatenate_generate Coverage'!O364*'Dataset lengths'!$N$2+T365*'Concatenate_generate Coverage'!P364*'Dataset lengths'!$O$2+U365*'Concatenate_generate Coverage'!Q364*'Dataset lengths'!$P$2+V365*'Concatenate_generate Coverage'!R364*'Dataset lengths'!$Q$2+W365*'Concatenate_generate Coverage'!S364*'Dataset lengths'!$R$2)/('Concatenate_generate Coverage'!C364*'Dataset lengths'!$B$2+'Concatenate_generate Coverage'!D364*'Dataset lengths'!$C$2+'Concatenate_generate Coverage'!E364*'Dataset lengths'!$D$2+'Concatenate_generate Coverage'!H364*'Dataset lengths'!$G$2+'Concatenate_generate Coverage'!I364*'Dataset lengths'!$H$2+'Concatenate_generate Coverage'!N364*'Dataset lengths'!$M$2+'Concatenate_generate Coverage'!O364*'Dataset lengths'!$N$2+'Concatenate_generate Coverage'!P364*'Dataset lengths'!$O$2+'Concatenate_generate Coverage'!Q364*'Dataset lengths'!$P$2+'Concatenate_generate Coverage'!R364*'Dataset lengths'!$Q$2+'Concatenate_generate Coverage'!S364*'Dataset lengths'!$R$2)</f>
        <v>0.5990965603</v>
      </c>
      <c r="G365" s="68">
        <v>0.526153527860968</v>
      </c>
      <c r="H365" s="68">
        <v>0.562670899497855</v>
      </c>
      <c r="I365" s="68">
        <v>0.680956926162829</v>
      </c>
      <c r="J365" s="68">
        <v>0.758651172538243</v>
      </c>
      <c r="K365" s="68">
        <v>0.759940635329029</v>
      </c>
      <c r="L365" s="68">
        <v>0.75966711952238</v>
      </c>
      <c r="M365" s="68">
        <v>0.715376126221646</v>
      </c>
      <c r="N365" s="68">
        <v>0.625136644638138</v>
      </c>
      <c r="O365" s="68">
        <v>0.782323904462084</v>
      </c>
      <c r="P365" s="68">
        <v>0.764855091789885</v>
      </c>
      <c r="Q365" s="68">
        <v>0.593584661110929</v>
      </c>
      <c r="R365" s="68">
        <v>0.825299694738913</v>
      </c>
      <c r="S365" s="68">
        <v>0.275905707650878</v>
      </c>
      <c r="T365" s="68">
        <v>0.873261426200325</v>
      </c>
      <c r="U365" s="68">
        <v>0.768646785427806</v>
      </c>
      <c r="V365" s="68">
        <v>0.545801368220286</v>
      </c>
      <c r="W365" s="68">
        <v>0.444197310700823</v>
      </c>
    </row>
    <row r="366">
      <c r="A366" s="68" t="s">
        <v>142</v>
      </c>
      <c r="B366" s="68" t="s">
        <v>498</v>
      </c>
      <c r="C366" s="93">
        <f t="shared" si="33"/>
        <v>0.002688514298</v>
      </c>
      <c r="D366" s="93">
        <f t="shared" si="34"/>
        <v>-0.01264782385</v>
      </c>
      <c r="E366" s="7">
        <f t="shared" si="3"/>
        <v>0.6326885143</v>
      </c>
      <c r="F366" s="7">
        <f>(G366*'Concatenate_generate Coverage'!C365*'Dataset lengths'!$B$2+H366*'Concatenate_generate Coverage'!D365*'Dataset lengths'!$C$2+I366*'Concatenate_generate Coverage'!E365*'Dataset lengths'!$D$2+L366*'Concatenate_generate Coverage'!H365*'Dataset lengths'!$G$2+M366*'Concatenate_generate Coverage'!I365*'Dataset lengths'!$H$2+R366*'Concatenate_generate Coverage'!N365*'Dataset lengths'!$M$2+S366*'Concatenate_generate Coverage'!O365*'Dataset lengths'!$N$2+T366*'Concatenate_generate Coverage'!P365*'Dataset lengths'!$O$2+U366*'Concatenate_generate Coverage'!Q365*'Dataset lengths'!$P$2+V366*'Concatenate_generate Coverage'!R365*'Dataset lengths'!$Q$2+W366*'Concatenate_generate Coverage'!S365*'Dataset lengths'!$R$2)/('Concatenate_generate Coverage'!C365*'Dataset lengths'!$B$2+'Concatenate_generate Coverage'!D365*'Dataset lengths'!$C$2+'Concatenate_generate Coverage'!E365*'Dataset lengths'!$D$2+'Concatenate_generate Coverage'!H365*'Dataset lengths'!$G$2+'Concatenate_generate Coverage'!I365*'Dataset lengths'!$H$2+'Concatenate_generate Coverage'!N365*'Dataset lengths'!$M$2+'Concatenate_generate Coverage'!O365*'Dataset lengths'!$N$2+'Concatenate_generate Coverage'!P365*'Dataset lengths'!$O$2+'Concatenate_generate Coverage'!Q365*'Dataset lengths'!$P$2+'Concatenate_generate Coverage'!R365*'Dataset lengths'!$Q$2+'Concatenate_generate Coverage'!S365*'Dataset lengths'!$R$2)</f>
        <v>0.5973521761</v>
      </c>
      <c r="G366" s="68">
        <v>0.525222845876055</v>
      </c>
      <c r="H366" s="68">
        <v>0.557193020473099</v>
      </c>
      <c r="I366" s="68">
        <v>0.678650992081459</v>
      </c>
      <c r="J366" s="68">
        <v>0.755581493811895</v>
      </c>
      <c r="K366" s="68">
        <v>0.756702111149608</v>
      </c>
      <c r="L366" s="68">
        <v>0.756612953433589</v>
      </c>
      <c r="M366" s="68">
        <v>0.712697356941012</v>
      </c>
      <c r="N366" s="68">
        <v>0.621410805924594</v>
      </c>
      <c r="O366" s="68">
        <v>0.780133328670626</v>
      </c>
      <c r="P366" s="68">
        <v>0.764427866300657</v>
      </c>
      <c r="Q366" s="68">
        <v>0.589940911510634</v>
      </c>
      <c r="R366" s="68">
        <v>0.823289007489403</v>
      </c>
      <c r="S366" s="68">
        <v>0.276973597402195</v>
      </c>
      <c r="T366" s="68">
        <v>0.873261426200325</v>
      </c>
      <c r="U366" s="68">
        <v>0.767984772038691</v>
      </c>
      <c r="V366" s="68">
        <v>0.545403367386634</v>
      </c>
      <c r="W366" s="68">
        <v>0.44228431795111</v>
      </c>
    </row>
    <row r="367">
      <c r="A367" s="68" t="s">
        <v>142</v>
      </c>
      <c r="B367" s="68" t="s">
        <v>499</v>
      </c>
      <c r="C367" s="93">
        <f t="shared" si="33"/>
        <v>0.0123679545</v>
      </c>
      <c r="D367" s="93">
        <f t="shared" si="34"/>
        <v>-0.004503155344</v>
      </c>
      <c r="E367" s="7">
        <f t="shared" si="3"/>
        <v>0.6423679545</v>
      </c>
      <c r="F367" s="7">
        <f>(G367*'Concatenate_generate Coverage'!C366*'Dataset lengths'!$B$2+H367*'Concatenate_generate Coverage'!D366*'Dataset lengths'!$C$2+I367*'Concatenate_generate Coverage'!E366*'Dataset lengths'!$D$2+L367*'Concatenate_generate Coverage'!H366*'Dataset lengths'!$G$2+M367*'Concatenate_generate Coverage'!I366*'Dataset lengths'!$H$2+R367*'Concatenate_generate Coverage'!N366*'Dataset lengths'!$M$2+S367*'Concatenate_generate Coverage'!O366*'Dataset lengths'!$N$2+T367*'Concatenate_generate Coverage'!P366*'Dataset lengths'!$O$2+U367*'Concatenate_generate Coverage'!Q366*'Dataset lengths'!$P$2+V367*'Concatenate_generate Coverage'!R366*'Dataset lengths'!$Q$2+W367*'Concatenate_generate Coverage'!S366*'Dataset lengths'!$R$2)/('Concatenate_generate Coverage'!C366*'Dataset lengths'!$B$2+'Concatenate_generate Coverage'!D366*'Dataset lengths'!$C$2+'Concatenate_generate Coverage'!E366*'Dataset lengths'!$D$2+'Concatenate_generate Coverage'!H366*'Dataset lengths'!$G$2+'Concatenate_generate Coverage'!I366*'Dataset lengths'!$H$2+'Concatenate_generate Coverage'!N366*'Dataset lengths'!$M$2+'Concatenate_generate Coverage'!O366*'Dataset lengths'!$N$2+'Concatenate_generate Coverage'!P366*'Dataset lengths'!$O$2+'Concatenate_generate Coverage'!Q366*'Dataset lengths'!$P$2+'Concatenate_generate Coverage'!R366*'Dataset lengths'!$Q$2+'Concatenate_generate Coverage'!S366*'Dataset lengths'!$R$2)</f>
        <v>0.6054968447</v>
      </c>
      <c r="G367" s="68">
        <v>0.529494025384653</v>
      </c>
      <c r="H367" s="68">
        <v>0.581432400366017</v>
      </c>
      <c r="I367" s="68">
        <v>0.68844551052104</v>
      </c>
      <c r="J367" s="68">
        <v>0.76963517758165</v>
      </c>
      <c r="K367" s="68">
        <v>0.771083443331384</v>
      </c>
      <c r="L367" s="68">
        <v>0.770735902477492</v>
      </c>
      <c r="M367" s="68">
        <v>0.726121895017882</v>
      </c>
      <c r="N367" s="68">
        <v>0.63947870528338</v>
      </c>
      <c r="O367" s="68">
        <v>0.79050592740025</v>
      </c>
      <c r="P367" s="68">
        <v>0.771978867398515</v>
      </c>
      <c r="Q367" s="68">
        <v>0.608821204828591</v>
      </c>
      <c r="R367" s="68">
        <v>0.830020438716022</v>
      </c>
      <c r="S367" s="68">
        <v>0.282286901965242</v>
      </c>
      <c r="T367" s="68">
        <v>0.882830804723927</v>
      </c>
      <c r="U367" s="68">
        <v>0.776700369797866</v>
      </c>
      <c r="V367" s="68">
        <v>0.547247256966444</v>
      </c>
      <c r="W367" s="68">
        <v>0.45073199357766</v>
      </c>
    </row>
    <row r="368">
      <c r="A368" s="68" t="s">
        <v>141</v>
      </c>
      <c r="B368" s="68" t="s">
        <v>500</v>
      </c>
      <c r="C368" s="93">
        <f>E368-0.654</f>
        <v>0.03865105479</v>
      </c>
      <c r="D368" s="93">
        <f>F368-0.606</f>
        <v>0.03304626989</v>
      </c>
      <c r="E368" s="7">
        <f t="shared" si="3"/>
        <v>0.6926510548</v>
      </c>
      <c r="F368" s="7">
        <f>(G368*'Concatenate_generate Coverage'!C367*'Dataset lengths'!$B$2+H368*'Concatenate_generate Coverage'!D367*'Dataset lengths'!$C$2+I368*'Concatenate_generate Coverage'!E367*'Dataset lengths'!$D$2+L368*'Concatenate_generate Coverage'!H367*'Dataset lengths'!$G$2+M368*'Concatenate_generate Coverage'!I367*'Dataset lengths'!$H$2+R368*'Concatenate_generate Coverage'!N367*'Dataset lengths'!$M$2+S368*'Concatenate_generate Coverage'!O367*'Dataset lengths'!$N$2+T368*'Concatenate_generate Coverage'!P367*'Dataset lengths'!$O$2+U368*'Concatenate_generate Coverage'!Q367*'Dataset lengths'!$P$2+V368*'Concatenate_generate Coverage'!R367*'Dataset lengths'!$Q$2+W368*'Concatenate_generate Coverage'!S367*'Dataset lengths'!$R$2)/('Concatenate_generate Coverage'!C367*'Dataset lengths'!$B$2+'Concatenate_generate Coverage'!D367*'Dataset lengths'!$C$2+'Concatenate_generate Coverage'!E367*'Dataset lengths'!$D$2+'Concatenate_generate Coverage'!H367*'Dataset lengths'!$G$2+'Concatenate_generate Coverage'!I367*'Dataset lengths'!$H$2+'Concatenate_generate Coverage'!N367*'Dataset lengths'!$M$2+'Concatenate_generate Coverage'!O367*'Dataset lengths'!$N$2+'Concatenate_generate Coverage'!P367*'Dataset lengths'!$O$2+'Concatenate_generate Coverage'!Q367*'Dataset lengths'!$P$2+'Concatenate_generate Coverage'!R367*'Dataset lengths'!$Q$2+'Concatenate_generate Coverage'!S367*'Dataset lengths'!$R$2)</f>
        <v>0.6390462699</v>
      </c>
      <c r="G368" s="68">
        <v>0.548678299532743</v>
      </c>
      <c r="H368" s="68">
        <v>0.711674234781172</v>
      </c>
      <c r="I368" s="68">
        <v>0.772567239464203</v>
      </c>
      <c r="J368" s="68">
        <v>0.844003074863052</v>
      </c>
      <c r="K368" s="68">
        <v>0.851525757971775</v>
      </c>
      <c r="L368" s="68">
        <v>0.846478213405232</v>
      </c>
      <c r="M368" s="68">
        <v>0.806786570283798</v>
      </c>
      <c r="N368" s="68">
        <v>0.746036117717406</v>
      </c>
      <c r="O368" s="68">
        <v>0.851165653696188</v>
      </c>
      <c r="P368" s="68">
        <v>0.802425803930882</v>
      </c>
      <c r="Q368" s="68">
        <v>0.745396560369672</v>
      </c>
      <c r="R368" s="68">
        <v>0.872594555694768</v>
      </c>
      <c r="S368" s="68">
        <v>0.386195993624418</v>
      </c>
      <c r="T368" s="68">
        <v>0.862134241870555</v>
      </c>
      <c r="U368" s="68">
        <v>0.809475503744092</v>
      </c>
      <c r="V368" s="68">
        <v>0.528041833149298</v>
      </c>
      <c r="W368" s="68">
        <v>0.474534917157945</v>
      </c>
    </row>
    <row r="369">
      <c r="A369" s="68" t="s">
        <v>142</v>
      </c>
      <c r="B369" s="68" t="s">
        <v>501</v>
      </c>
      <c r="C369" s="93">
        <f>E369- 0.63</f>
        <v>0.06696302097</v>
      </c>
      <c r="D369" s="93">
        <f>F369- 0.61</f>
        <v>0.03824758725</v>
      </c>
      <c r="E369" s="7">
        <f t="shared" si="3"/>
        <v>0.696963021</v>
      </c>
      <c r="F369" s="7">
        <f>(G369*'Concatenate_generate Coverage'!C368*'Dataset lengths'!$B$2+H369*'Concatenate_generate Coverage'!D368*'Dataset lengths'!$C$2+I369*'Concatenate_generate Coverage'!E368*'Dataset lengths'!$D$2+L369*'Concatenate_generate Coverage'!H368*'Dataset lengths'!$G$2+M369*'Concatenate_generate Coverage'!I368*'Dataset lengths'!$H$2+R369*'Concatenate_generate Coverage'!N368*'Dataset lengths'!$M$2+S369*'Concatenate_generate Coverage'!O368*'Dataset lengths'!$N$2+T369*'Concatenate_generate Coverage'!P368*'Dataset lengths'!$O$2+U369*'Concatenate_generate Coverage'!Q368*'Dataset lengths'!$P$2+V369*'Concatenate_generate Coverage'!R368*'Dataset lengths'!$Q$2+W369*'Concatenate_generate Coverage'!S368*'Dataset lengths'!$R$2)/('Concatenate_generate Coverage'!C368*'Dataset lengths'!$B$2+'Concatenate_generate Coverage'!D368*'Dataset lengths'!$C$2+'Concatenate_generate Coverage'!E368*'Dataset lengths'!$D$2+'Concatenate_generate Coverage'!H368*'Dataset lengths'!$G$2+'Concatenate_generate Coverage'!I368*'Dataset lengths'!$H$2+'Concatenate_generate Coverage'!N368*'Dataset lengths'!$M$2+'Concatenate_generate Coverage'!O368*'Dataset lengths'!$N$2+'Concatenate_generate Coverage'!P368*'Dataset lengths'!$O$2+'Concatenate_generate Coverage'!Q368*'Dataset lengths'!$P$2+'Concatenate_generate Coverage'!R368*'Dataset lengths'!$Q$2+'Concatenate_generate Coverage'!S368*'Dataset lengths'!$R$2)</f>
        <v>0.6482475872</v>
      </c>
      <c r="G369" s="68">
        <v>0.546460216061773</v>
      </c>
      <c r="H369" s="68">
        <v>0.72005083853892</v>
      </c>
      <c r="I369" s="68">
        <v>0.760338894778921</v>
      </c>
      <c r="J369" s="68">
        <v>0.843522316961598</v>
      </c>
      <c r="K369" s="68">
        <v>0.846958112326164</v>
      </c>
      <c r="L369" s="68">
        <v>0.844800138727982</v>
      </c>
      <c r="M369" s="68">
        <v>0.804896508813564</v>
      </c>
      <c r="N369" s="68">
        <v>0.749508867859787</v>
      </c>
      <c r="O369" s="68">
        <v>0.847063524373547</v>
      </c>
      <c r="P369" s="68">
        <v>0.808517536789061</v>
      </c>
      <c r="Q369" s="68">
        <v>0.735090104367684</v>
      </c>
      <c r="R369" s="68">
        <v>0.866693625723381</v>
      </c>
      <c r="S369" s="68">
        <v>0.399221835280307</v>
      </c>
      <c r="T369" s="68">
        <v>0.871703620394157</v>
      </c>
      <c r="U369" s="68">
        <v>0.800065065485598</v>
      </c>
      <c r="V369" s="68">
        <v>0.539751701102985</v>
      </c>
      <c r="W369" s="68">
        <v>0.512610785757062</v>
      </c>
    </row>
    <row r="370">
      <c r="A370" s="68" t="s">
        <v>153</v>
      </c>
      <c r="B370" s="68" t="s">
        <v>502</v>
      </c>
      <c r="C370" s="75"/>
      <c r="D370" s="75"/>
      <c r="E370" s="7">
        <f t="shared" si="3"/>
        <v>0.7034660928</v>
      </c>
      <c r="F370" s="7">
        <f>(G370*'Concatenate_generate Coverage'!C369*'Dataset lengths'!$B$2+H370*'Concatenate_generate Coverage'!D369*'Dataset lengths'!$C$2+I370*'Concatenate_generate Coverage'!E369*'Dataset lengths'!$D$2+L370*'Concatenate_generate Coverage'!H369*'Dataset lengths'!$G$2+M370*'Concatenate_generate Coverage'!I369*'Dataset lengths'!$H$2+R370*'Concatenate_generate Coverage'!N369*'Dataset lengths'!$M$2+S370*'Concatenate_generate Coverage'!O369*'Dataset lengths'!$N$2+T370*'Concatenate_generate Coverage'!P369*'Dataset lengths'!$O$2+U370*'Concatenate_generate Coverage'!Q369*'Dataset lengths'!$P$2+V370*'Concatenate_generate Coverage'!R369*'Dataset lengths'!$Q$2+W370*'Concatenate_generate Coverage'!S369*'Dataset lengths'!$R$2)/('Concatenate_generate Coverage'!C369*'Dataset lengths'!$B$2+'Concatenate_generate Coverage'!D369*'Dataset lengths'!$C$2+'Concatenate_generate Coverage'!E369*'Dataset lengths'!$D$2+'Concatenate_generate Coverage'!H369*'Dataset lengths'!$G$2+'Concatenate_generate Coverage'!I369*'Dataset lengths'!$H$2+'Concatenate_generate Coverage'!N369*'Dataset lengths'!$M$2+'Concatenate_generate Coverage'!O369*'Dataset lengths'!$N$2+'Concatenate_generate Coverage'!P369*'Dataset lengths'!$O$2+'Concatenate_generate Coverage'!Q369*'Dataset lengths'!$P$2+'Concatenate_generate Coverage'!R369*'Dataset lengths'!$Q$2+'Concatenate_generate Coverage'!S369*'Dataset lengths'!$R$2)</f>
        <v>0.6600462965</v>
      </c>
      <c r="G370" s="68">
        <v>0.563058018055432</v>
      </c>
      <c r="H370" s="68">
        <v>0.708317349089944</v>
      </c>
      <c r="I370" s="68">
        <v>0.756092623563781</v>
      </c>
      <c r="J370" s="68">
        <v>0.831853439776979</v>
      </c>
      <c r="K370" s="68">
        <v>0.836778696514764</v>
      </c>
      <c r="L370" s="68">
        <v>0.833788697305198</v>
      </c>
      <c r="M370" s="68">
        <v>0.796112415392865</v>
      </c>
      <c r="N370" s="68">
        <v>0.741004341976663</v>
      </c>
      <c r="O370" s="68">
        <v>0.838577374344491</v>
      </c>
      <c r="P370" s="68">
        <v>0.787511445871611</v>
      </c>
      <c r="Q370" s="68">
        <v>0.734899591317359</v>
      </c>
      <c r="R370" s="68">
        <v>0.886560089960383</v>
      </c>
      <c r="S370" s="68">
        <v>0.400026272004462</v>
      </c>
      <c r="T370" s="68">
        <v>0.887504222142431</v>
      </c>
      <c r="U370" s="68">
        <v>0.79294978934887</v>
      </c>
      <c r="V370" s="68">
        <v>0.563036941069788</v>
      </c>
      <c r="W370" s="68">
        <v>0.550680603045107</v>
      </c>
    </row>
    <row r="371">
      <c r="A371" s="68" t="s">
        <v>147</v>
      </c>
      <c r="B371" s="68" t="s">
        <v>503</v>
      </c>
      <c r="C371" s="75"/>
      <c r="D371" s="75"/>
      <c r="E371" s="7">
        <f t="shared" si="3"/>
        <v>0.6837904644</v>
      </c>
      <c r="F371" s="7">
        <f>(G371*'Concatenate_generate Coverage'!C370*'Dataset lengths'!$B$2+H371*'Concatenate_generate Coverage'!D370*'Dataset lengths'!$C$2+I371*'Concatenate_generate Coverage'!E370*'Dataset lengths'!$D$2+L371*'Concatenate_generate Coverage'!H370*'Dataset lengths'!$G$2+M371*'Concatenate_generate Coverage'!I370*'Dataset lengths'!$H$2+R371*'Concatenate_generate Coverage'!N370*'Dataset lengths'!$M$2+S371*'Concatenate_generate Coverage'!O370*'Dataset lengths'!$N$2+T371*'Concatenate_generate Coverage'!P370*'Dataset lengths'!$O$2+U371*'Concatenate_generate Coverage'!Q370*'Dataset lengths'!$P$2+V371*'Concatenate_generate Coverage'!R370*'Dataset lengths'!$Q$2+W371*'Concatenate_generate Coverage'!S370*'Dataset lengths'!$R$2)/('Concatenate_generate Coverage'!C370*'Dataset lengths'!$B$2+'Concatenate_generate Coverage'!D370*'Dataset lengths'!$C$2+'Concatenate_generate Coverage'!E370*'Dataset lengths'!$D$2+'Concatenate_generate Coverage'!H370*'Dataset lengths'!$G$2+'Concatenate_generate Coverage'!I370*'Dataset lengths'!$H$2+'Concatenate_generate Coverage'!N370*'Dataset lengths'!$M$2+'Concatenate_generate Coverage'!O370*'Dataset lengths'!$N$2+'Concatenate_generate Coverage'!P370*'Dataset lengths'!$O$2+'Concatenate_generate Coverage'!Q370*'Dataset lengths'!$P$2+'Concatenate_generate Coverage'!R370*'Dataset lengths'!$Q$2+'Concatenate_generate Coverage'!S370*'Dataset lengths'!$R$2)</f>
        <v>0.6328113669</v>
      </c>
      <c r="G371" s="68">
        <v>0.55334006264197</v>
      </c>
      <c r="H371" s="68">
        <v>0.68854687879852</v>
      </c>
      <c r="I371" s="68">
        <v>0.738948121886244</v>
      </c>
      <c r="J371" s="68">
        <v>0.814025831350737</v>
      </c>
      <c r="K371" s="68">
        <v>0.821234749169473</v>
      </c>
      <c r="L371" s="68">
        <v>0.816447226942396</v>
      </c>
      <c r="M371" s="68">
        <v>0.775590734689348</v>
      </c>
      <c r="N371" s="68">
        <v>0.702667985001087</v>
      </c>
      <c r="O371" s="68">
        <v>0.839831181313537</v>
      </c>
      <c r="P371" s="68">
        <v>0.766545564411971</v>
      </c>
      <c r="Q371" s="68">
        <v>0.69938240835672</v>
      </c>
      <c r="R371" s="68">
        <v>0.886450813479432</v>
      </c>
      <c r="S371" s="68">
        <v>0.386421235907181</v>
      </c>
      <c r="T371" s="68">
        <v>0.861021523437579</v>
      </c>
      <c r="U371" s="68">
        <v>0.807117422994435</v>
      </c>
      <c r="V371" s="68">
        <v>0.556752486624977</v>
      </c>
      <c r="W371" s="68">
        <v>0.451058601028215</v>
      </c>
    </row>
    <row r="372">
      <c r="A372" s="68" t="s">
        <v>141</v>
      </c>
      <c r="B372" s="68" t="s">
        <v>504</v>
      </c>
      <c r="C372" s="75"/>
      <c r="D372" s="75"/>
      <c r="E372" s="7">
        <f t="shared" si="3"/>
        <v>0.6701087021</v>
      </c>
      <c r="F372" s="7">
        <f>(G372*'Concatenate_generate Coverage'!C371*'Dataset lengths'!$B$2+H372*'Concatenate_generate Coverage'!D371*'Dataset lengths'!$C$2+I372*'Concatenate_generate Coverage'!E371*'Dataset lengths'!$D$2+L372*'Concatenate_generate Coverage'!H371*'Dataset lengths'!$G$2+M372*'Concatenate_generate Coverage'!I371*'Dataset lengths'!$H$2+R372*'Concatenate_generate Coverage'!N371*'Dataset lengths'!$M$2+S372*'Concatenate_generate Coverage'!O371*'Dataset lengths'!$N$2+T372*'Concatenate_generate Coverage'!P371*'Dataset lengths'!$O$2+U372*'Concatenate_generate Coverage'!Q371*'Dataset lengths'!$P$2+V372*'Concatenate_generate Coverage'!R371*'Dataset lengths'!$Q$2+W372*'Concatenate_generate Coverage'!S371*'Dataset lengths'!$R$2)/('Concatenate_generate Coverage'!C371*'Dataset lengths'!$B$2+'Concatenate_generate Coverage'!D371*'Dataset lengths'!$C$2+'Concatenate_generate Coverage'!E371*'Dataset lengths'!$D$2+'Concatenate_generate Coverage'!H371*'Dataset lengths'!$G$2+'Concatenate_generate Coverage'!I371*'Dataset lengths'!$H$2+'Concatenate_generate Coverage'!N371*'Dataset lengths'!$M$2+'Concatenate_generate Coverage'!O371*'Dataset lengths'!$N$2+'Concatenate_generate Coverage'!P371*'Dataset lengths'!$O$2+'Concatenate_generate Coverage'!Q371*'Dataset lengths'!$P$2+'Concatenate_generate Coverage'!R371*'Dataset lengths'!$Q$2+'Concatenate_generate Coverage'!S371*'Dataset lengths'!$R$2)</f>
        <v>0.6192836258</v>
      </c>
      <c r="G372" s="68">
        <v>0.550924710410195</v>
      </c>
      <c r="H372" s="68">
        <v>0.659137260369146</v>
      </c>
      <c r="I372" s="68">
        <v>0.721647319200421</v>
      </c>
      <c r="J372" s="68">
        <v>0.807492025536057</v>
      </c>
      <c r="K372" s="68">
        <v>0.81534468024215</v>
      </c>
      <c r="L372" s="68">
        <v>0.81031274307291</v>
      </c>
      <c r="M372" s="68">
        <v>0.778299650013928</v>
      </c>
      <c r="N372" s="68">
        <v>0.698607694427577</v>
      </c>
      <c r="O372" s="68">
        <v>0.836773412944518</v>
      </c>
      <c r="P372" s="68">
        <v>0.786484429303387</v>
      </c>
      <c r="Q372" s="68">
        <v>0.699537668992221</v>
      </c>
      <c r="R372" s="68">
        <v>0.873009806322384</v>
      </c>
      <c r="S372" s="68">
        <v>0.325390632737308</v>
      </c>
      <c r="T372" s="68">
        <v>0.874374144633302</v>
      </c>
      <c r="U372" s="68">
        <v>0.819646436722313</v>
      </c>
      <c r="V372" s="68">
        <v>0.557847724180638</v>
      </c>
      <c r="W372" s="68">
        <v>0.400605295718757</v>
      </c>
    </row>
    <row r="373">
      <c r="A373" s="68" t="s">
        <v>148</v>
      </c>
      <c r="B373" s="68" t="s">
        <v>505</v>
      </c>
      <c r="C373" s="75"/>
      <c r="D373" s="75"/>
      <c r="E373" s="7">
        <f t="shared" si="3"/>
        <v>0.6703195159</v>
      </c>
      <c r="F373" s="7">
        <f>(G373*'Concatenate_generate Coverage'!C372*'Dataset lengths'!$B$2+H373*'Concatenate_generate Coverage'!D372*'Dataset lengths'!$C$2+I373*'Concatenate_generate Coverage'!E372*'Dataset lengths'!$D$2+L373*'Concatenate_generate Coverage'!H372*'Dataset lengths'!$G$2+M373*'Concatenate_generate Coverage'!I372*'Dataset lengths'!$H$2+R373*'Concatenate_generate Coverage'!N372*'Dataset lengths'!$M$2+S373*'Concatenate_generate Coverage'!O372*'Dataset lengths'!$N$2+T373*'Concatenate_generate Coverage'!P372*'Dataset lengths'!$O$2+U373*'Concatenate_generate Coverage'!Q372*'Dataset lengths'!$P$2+V373*'Concatenate_generate Coverage'!R372*'Dataset lengths'!$Q$2+W373*'Concatenate_generate Coverage'!S372*'Dataset lengths'!$R$2)/('Concatenate_generate Coverage'!C372*'Dataset lengths'!$B$2+'Concatenate_generate Coverage'!D372*'Dataset lengths'!$C$2+'Concatenate_generate Coverage'!E372*'Dataset lengths'!$D$2+'Concatenate_generate Coverage'!H372*'Dataset lengths'!$G$2+'Concatenate_generate Coverage'!I372*'Dataset lengths'!$H$2+'Concatenate_generate Coverage'!N372*'Dataset lengths'!$M$2+'Concatenate_generate Coverage'!O372*'Dataset lengths'!$N$2+'Concatenate_generate Coverage'!P372*'Dataset lengths'!$O$2+'Concatenate_generate Coverage'!Q372*'Dataset lengths'!$P$2+'Concatenate_generate Coverage'!R372*'Dataset lengths'!$Q$2+'Concatenate_generate Coverage'!S372*'Dataset lengths'!$R$2)</f>
        <v>0.6142626246</v>
      </c>
      <c r="G373" s="68">
        <v>0.510092430018057</v>
      </c>
      <c r="H373" s="68">
        <v>0.718948512684397</v>
      </c>
      <c r="I373" s="68">
        <v>0.729847865844721</v>
      </c>
      <c r="J373" s="68">
        <v>0.803136757422944</v>
      </c>
      <c r="K373" s="68">
        <v>0.803984895477194</v>
      </c>
      <c r="L373" s="68">
        <v>0.803632194591381</v>
      </c>
      <c r="M373" s="68">
        <v>0.743661163482283</v>
      </c>
      <c r="N373" s="68">
        <v>0.679249230828877</v>
      </c>
      <c r="O373" s="68">
        <v>0.812253883522385</v>
      </c>
      <c r="P373" s="68">
        <v>0.719234111116559</v>
      </c>
      <c r="Q373" s="68">
        <v>0.686843799450147</v>
      </c>
      <c r="R373" s="68">
        <v>0.830042294012212</v>
      </c>
      <c r="S373" s="68">
        <v>0.507491806564894</v>
      </c>
      <c r="T373" s="68">
        <v>0.823411640402957</v>
      </c>
      <c r="U373" s="68">
        <v>0.698021993416312</v>
      </c>
      <c r="V373" s="68">
        <v>0.476764357941084</v>
      </c>
      <c r="W373" s="68">
        <v>0.531600416196163</v>
      </c>
    </row>
    <row r="374">
      <c r="A374" s="68" t="s">
        <v>506</v>
      </c>
      <c r="B374" s="68" t="s">
        <v>507</v>
      </c>
      <c r="C374" s="75"/>
      <c r="D374" s="75"/>
      <c r="E374" s="7">
        <f t="shared" si="3"/>
        <v>0.6632352911</v>
      </c>
      <c r="F374" s="7">
        <f>(G374*'Concatenate_generate Coverage'!C373*'Dataset lengths'!$B$2+H374*'Concatenate_generate Coverage'!D373*'Dataset lengths'!$C$2+I374*'Concatenate_generate Coverage'!E373*'Dataset lengths'!$D$2+L374*'Concatenate_generate Coverage'!H373*'Dataset lengths'!$G$2+M374*'Concatenate_generate Coverage'!I373*'Dataset lengths'!$H$2+R374*'Concatenate_generate Coverage'!N373*'Dataset lengths'!$M$2+S374*'Concatenate_generate Coverage'!O373*'Dataset lengths'!$N$2+T374*'Concatenate_generate Coverage'!P373*'Dataset lengths'!$O$2+U374*'Concatenate_generate Coverage'!Q373*'Dataset lengths'!$P$2+V374*'Concatenate_generate Coverage'!R373*'Dataset lengths'!$Q$2+W374*'Concatenate_generate Coverage'!S373*'Dataset lengths'!$R$2)/('Concatenate_generate Coverage'!C373*'Dataset lengths'!$B$2+'Concatenate_generate Coverage'!D373*'Dataset lengths'!$C$2+'Concatenate_generate Coverage'!E373*'Dataset lengths'!$D$2+'Concatenate_generate Coverage'!H373*'Dataset lengths'!$G$2+'Concatenate_generate Coverage'!I373*'Dataset lengths'!$H$2+'Concatenate_generate Coverage'!N373*'Dataset lengths'!$M$2+'Concatenate_generate Coverage'!O373*'Dataset lengths'!$N$2+'Concatenate_generate Coverage'!P373*'Dataset lengths'!$O$2+'Concatenate_generate Coverage'!Q373*'Dataset lengths'!$P$2+'Concatenate_generate Coverage'!R373*'Dataset lengths'!$Q$2+'Concatenate_generate Coverage'!S373*'Dataset lengths'!$R$2)</f>
        <v>0.6133870417</v>
      </c>
      <c r="G374" s="68">
        <v>0.548255879947347</v>
      </c>
      <c r="H374" s="68">
        <v>0.641269744484312</v>
      </c>
      <c r="I374" s="68">
        <v>0.707674959512222</v>
      </c>
      <c r="J374" s="68">
        <v>0.791239287684397</v>
      </c>
      <c r="K374" s="68">
        <v>0.798513991251994</v>
      </c>
      <c r="L374" s="68">
        <v>0.793970654877054</v>
      </c>
      <c r="M374" s="68">
        <v>0.763548276781099</v>
      </c>
      <c r="N374" s="68">
        <v>0.679151369914694</v>
      </c>
      <c r="O374" s="68">
        <v>0.830269827253245</v>
      </c>
      <c r="P374" s="68">
        <v>0.775421802223476</v>
      </c>
      <c r="Q374" s="68">
        <v>0.680219345668795</v>
      </c>
      <c r="R374" s="68">
        <v>0.864748504362443</v>
      </c>
      <c r="S374" s="68">
        <v>0.317967692865163</v>
      </c>
      <c r="T374" s="68">
        <v>0.880160280484782</v>
      </c>
      <c r="U374" s="68">
        <v>0.816771328986942</v>
      </c>
      <c r="V374" s="68">
        <v>0.559409675397952</v>
      </c>
      <c r="W374" s="68">
        <v>0.401811203936313</v>
      </c>
    </row>
    <row r="375">
      <c r="A375" s="68" t="s">
        <v>508</v>
      </c>
      <c r="B375" s="68" t="s">
        <v>509</v>
      </c>
      <c r="C375" s="75"/>
      <c r="D375" s="75"/>
      <c r="E375" s="7">
        <f t="shared" si="3"/>
        <v>0.6861806951</v>
      </c>
      <c r="F375" s="7">
        <f>(G375*'Concatenate_generate Coverage'!C374*'Dataset lengths'!$B$2+H375*'Concatenate_generate Coverage'!D374*'Dataset lengths'!$C$2+I375*'Concatenate_generate Coverage'!E374*'Dataset lengths'!$D$2+L375*'Concatenate_generate Coverage'!H374*'Dataset lengths'!$G$2+M375*'Concatenate_generate Coverage'!I374*'Dataset lengths'!$H$2+R375*'Concatenate_generate Coverage'!N374*'Dataset lengths'!$M$2+S375*'Concatenate_generate Coverage'!O374*'Dataset lengths'!$N$2+T375*'Concatenate_generate Coverage'!P374*'Dataset lengths'!$O$2+U375*'Concatenate_generate Coverage'!Q374*'Dataset lengths'!$P$2+V375*'Concatenate_generate Coverage'!R374*'Dataset lengths'!$Q$2+W375*'Concatenate_generate Coverage'!S374*'Dataset lengths'!$R$2)/('Concatenate_generate Coverage'!C374*'Dataset lengths'!$B$2+'Concatenate_generate Coverage'!D374*'Dataset lengths'!$C$2+'Concatenate_generate Coverage'!E374*'Dataset lengths'!$D$2+'Concatenate_generate Coverage'!H374*'Dataset lengths'!$G$2+'Concatenate_generate Coverage'!I374*'Dataset lengths'!$H$2+'Concatenate_generate Coverage'!N374*'Dataset lengths'!$M$2+'Concatenate_generate Coverage'!O374*'Dataset lengths'!$N$2+'Concatenate_generate Coverage'!P374*'Dataset lengths'!$O$2+'Concatenate_generate Coverage'!Q374*'Dataset lengths'!$P$2+'Concatenate_generate Coverage'!R374*'Dataset lengths'!$Q$2+'Concatenate_generate Coverage'!S374*'Dataset lengths'!$R$2)</f>
        <v>0.6441225309</v>
      </c>
      <c r="G375" s="68">
        <v>0.55624899901866</v>
      </c>
      <c r="H375" s="68">
        <v>0.693654929282473</v>
      </c>
      <c r="I375" s="68">
        <v>0.74438959375064</v>
      </c>
      <c r="J375" s="68">
        <v>0.819918425069919</v>
      </c>
      <c r="K375" s="68">
        <v>0.823724805251102</v>
      </c>
      <c r="L375" s="68">
        <v>0.82149360677171</v>
      </c>
      <c r="M375" s="68">
        <v>0.773873637851349</v>
      </c>
      <c r="N375" s="68">
        <v>0.700778631949104</v>
      </c>
      <c r="O375" s="68">
        <v>0.833105238551094</v>
      </c>
      <c r="P375" s="68">
        <v>0.786641916346475</v>
      </c>
      <c r="Q375" s="68">
        <v>0.690348039493905</v>
      </c>
      <c r="R375" s="68">
        <v>0.855612990554888</v>
      </c>
      <c r="S375" s="68">
        <v>0.342527146053632</v>
      </c>
      <c r="T375" s="68">
        <v>0.899076493845391</v>
      </c>
      <c r="U375" s="68">
        <v>0.791729715086287</v>
      </c>
      <c r="V375" s="68">
        <v>0.552618367586754</v>
      </c>
      <c r="W375" s="68">
        <v>0.516762166380647</v>
      </c>
    </row>
    <row r="376">
      <c r="A376" s="68" t="s">
        <v>139</v>
      </c>
      <c r="B376" s="68" t="s">
        <v>510</v>
      </c>
      <c r="C376" s="75"/>
      <c r="D376" s="75"/>
      <c r="E376" s="7">
        <f t="shared" si="3"/>
        <v>0.6612292995</v>
      </c>
      <c r="F376" s="7">
        <f>(G376*'Concatenate_generate Coverage'!C375*'Dataset lengths'!$B$2+H376*'Concatenate_generate Coverage'!D375*'Dataset lengths'!$C$2+I376*'Concatenate_generate Coverage'!E375*'Dataset lengths'!$D$2+L376*'Concatenate_generate Coverage'!H375*'Dataset lengths'!$G$2+M376*'Concatenate_generate Coverage'!I375*'Dataset lengths'!$H$2+R376*'Concatenate_generate Coverage'!N375*'Dataset lengths'!$M$2+S376*'Concatenate_generate Coverage'!O375*'Dataset lengths'!$N$2+T376*'Concatenate_generate Coverage'!P375*'Dataset lengths'!$O$2+U376*'Concatenate_generate Coverage'!Q375*'Dataset lengths'!$P$2+V376*'Concatenate_generate Coverage'!R375*'Dataset lengths'!$Q$2+W376*'Concatenate_generate Coverage'!S375*'Dataset lengths'!$R$2)/('Concatenate_generate Coverage'!C375*'Dataset lengths'!$B$2+'Concatenate_generate Coverage'!D375*'Dataset lengths'!$C$2+'Concatenate_generate Coverage'!E375*'Dataset lengths'!$D$2+'Concatenate_generate Coverage'!H375*'Dataset lengths'!$G$2+'Concatenate_generate Coverage'!I375*'Dataset lengths'!$H$2+'Concatenate_generate Coverage'!N375*'Dataset lengths'!$M$2+'Concatenate_generate Coverage'!O375*'Dataset lengths'!$N$2+'Concatenate_generate Coverage'!P375*'Dataset lengths'!$O$2+'Concatenate_generate Coverage'!Q375*'Dataset lengths'!$P$2+'Concatenate_generate Coverage'!R375*'Dataset lengths'!$Q$2+'Concatenate_generate Coverage'!S375*'Dataset lengths'!$R$2)</f>
        <v>0.6035977702</v>
      </c>
      <c r="G376" s="68">
        <v>0.482453703890481</v>
      </c>
      <c r="H376" s="68">
        <v>0.737354854519443</v>
      </c>
      <c r="I376" s="68">
        <v>0.76092864666947</v>
      </c>
      <c r="J376" s="68">
        <v>0.843228464657922</v>
      </c>
      <c r="K376" s="68">
        <v>0.845085321553181</v>
      </c>
      <c r="L376" s="68">
        <v>0.843926145218934</v>
      </c>
      <c r="M376" s="68">
        <v>0.797743166322184</v>
      </c>
      <c r="N376" s="68">
        <v>0.751656558727371</v>
      </c>
      <c r="O376" s="68">
        <v>0.83885567932389</v>
      </c>
      <c r="P376" s="68">
        <v>0.766607553992761</v>
      </c>
      <c r="Q376" s="68">
        <v>0.761534665845166</v>
      </c>
      <c r="R376" s="68">
        <v>0.808711524930459</v>
      </c>
      <c r="S376" s="68">
        <v>0.440831324837254</v>
      </c>
      <c r="T376" s="68">
        <v>0.836541717912085</v>
      </c>
      <c r="U376" s="68">
        <v>0.606861108379668</v>
      </c>
      <c r="V376" s="68">
        <v>0.385364943002585</v>
      </c>
      <c r="W376" s="68">
        <v>0.572805159022141</v>
      </c>
    </row>
    <row r="377">
      <c r="A377" s="68" t="s">
        <v>511</v>
      </c>
      <c r="B377" s="68" t="s">
        <v>512</v>
      </c>
      <c r="C377" s="75"/>
      <c r="D377" s="75"/>
      <c r="E377" s="7">
        <f t="shared" si="3"/>
        <v>0.6711637952</v>
      </c>
      <c r="F377" s="7">
        <f>(G377*'Concatenate_generate Coverage'!C376*'Dataset lengths'!$B$2+H377*'Concatenate_generate Coverage'!D376*'Dataset lengths'!$C$2+I377*'Concatenate_generate Coverage'!E376*'Dataset lengths'!$D$2+L377*'Concatenate_generate Coverage'!H376*'Dataset lengths'!$G$2+M377*'Concatenate_generate Coverage'!I376*'Dataset lengths'!$H$2+R377*'Concatenate_generate Coverage'!N376*'Dataset lengths'!$M$2+S377*'Concatenate_generate Coverage'!O376*'Dataset lengths'!$N$2+T377*'Concatenate_generate Coverage'!P376*'Dataset lengths'!$O$2+U377*'Concatenate_generate Coverage'!Q376*'Dataset lengths'!$P$2+V377*'Concatenate_generate Coverage'!R376*'Dataset lengths'!$Q$2+W377*'Concatenate_generate Coverage'!S376*'Dataset lengths'!$R$2)/('Concatenate_generate Coverage'!C376*'Dataset lengths'!$B$2+'Concatenate_generate Coverage'!D376*'Dataset lengths'!$C$2+'Concatenate_generate Coverage'!E376*'Dataset lengths'!$D$2+'Concatenate_generate Coverage'!H376*'Dataset lengths'!$G$2+'Concatenate_generate Coverage'!I376*'Dataset lengths'!$H$2+'Concatenate_generate Coverage'!N376*'Dataset lengths'!$M$2+'Concatenate_generate Coverage'!O376*'Dataset lengths'!$N$2+'Concatenate_generate Coverage'!P376*'Dataset lengths'!$O$2+'Concatenate_generate Coverage'!Q376*'Dataset lengths'!$P$2+'Concatenate_generate Coverage'!R376*'Dataset lengths'!$Q$2+'Concatenate_generate Coverage'!S376*'Dataset lengths'!$R$2)</f>
        <v>0.6134806044</v>
      </c>
      <c r="G377" s="68">
        <v>0.500399064743301</v>
      </c>
      <c r="H377" s="68">
        <v>0.73761934411417</v>
      </c>
      <c r="I377" s="68">
        <v>0.771612951048339</v>
      </c>
      <c r="J377" s="68">
        <v>0.838998391703381</v>
      </c>
      <c r="K377" s="68">
        <v>0.839762677680108</v>
      </c>
      <c r="L377" s="68">
        <v>0.839202932663884</v>
      </c>
      <c r="M377" s="68">
        <v>0.784173354323129</v>
      </c>
      <c r="N377" s="68">
        <v>0.731081770202966</v>
      </c>
      <c r="O377" s="68">
        <v>0.8386196939161</v>
      </c>
      <c r="P377" s="68">
        <v>0.737633288852676</v>
      </c>
      <c r="Q377" s="68">
        <v>0.760629353830437</v>
      </c>
      <c r="R377" s="68">
        <v>0.839112241931196</v>
      </c>
      <c r="S377" s="68">
        <v>0.468033352664574</v>
      </c>
      <c r="T377" s="68">
        <v>0.833203562613154</v>
      </c>
      <c r="U377" s="68">
        <v>0.61731380738714</v>
      </c>
      <c r="V377" s="68">
        <v>0.404904845510767</v>
      </c>
      <c r="W377" s="68">
        <v>0.587226289885133</v>
      </c>
    </row>
    <row r="378">
      <c r="E378" s="10"/>
      <c r="F378" s="100"/>
      <c r="I378" s="10"/>
      <c r="J378" s="100"/>
    </row>
  </sheetData>
  <mergeCells count="1">
    <mergeCell ref="B1:C1"/>
  </mergeCells>
  <conditionalFormatting sqref="C3:D143 C362:D369">
    <cfRule type="cellIs" dxfId="3" priority="1" operator="greaterThanOrEqual">
      <formula>0</formula>
    </cfRule>
  </conditionalFormatting>
  <conditionalFormatting sqref="C3:D143 C362:D369">
    <cfRule type="cellIs" dxfId="1" priority="2" operator="lessThan">
      <formula>0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55" t="s">
        <v>135</v>
      </c>
      <c r="B2" s="55" t="s">
        <v>136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0.982792527040314</v>
      </c>
    </row>
    <row r="3">
      <c r="A3" s="55" t="s">
        <v>135</v>
      </c>
      <c r="B3" s="55" t="s">
        <v>137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55" t="s">
        <v>135</v>
      </c>
      <c r="B4" s="55" t="s">
        <v>138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0.982792527040314</v>
      </c>
    </row>
    <row r="5">
      <c r="A5" s="55" t="s">
        <v>135</v>
      </c>
      <c r="B5" s="55" t="s">
        <v>292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0.982792527040314</v>
      </c>
    </row>
    <row r="6">
      <c r="A6" s="55" t="s">
        <v>135</v>
      </c>
      <c r="B6" s="55" t="s">
        <v>293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0.982792527040314</v>
      </c>
    </row>
    <row r="7">
      <c r="A7" s="55" t="s">
        <v>139</v>
      </c>
      <c r="B7" s="55" t="s">
        <v>136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0.984759095378564</v>
      </c>
    </row>
    <row r="8">
      <c r="A8" s="55" t="s">
        <v>139</v>
      </c>
      <c r="B8" s="55" t="s">
        <v>137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0.984759095378564</v>
      </c>
    </row>
    <row r="9">
      <c r="A9" s="55" t="s">
        <v>139</v>
      </c>
      <c r="B9" s="55" t="s">
        <v>138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0.984759095378564</v>
      </c>
    </row>
    <row r="10">
      <c r="A10" s="55" t="s">
        <v>139</v>
      </c>
      <c r="B10" s="55" t="s">
        <v>292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0.984759095378564</v>
      </c>
    </row>
    <row r="11">
      <c r="A11" s="55" t="s">
        <v>139</v>
      </c>
      <c r="B11" s="55" t="s">
        <v>293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0.984759095378564</v>
      </c>
    </row>
    <row r="12">
      <c r="A12" s="55" t="s">
        <v>141</v>
      </c>
      <c r="B12" s="55" t="s">
        <v>136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0.998525073746312</v>
      </c>
    </row>
    <row r="13">
      <c r="A13" s="55" t="s">
        <v>141</v>
      </c>
      <c r="B13" s="55" t="s">
        <v>137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0.998525073746312</v>
      </c>
    </row>
    <row r="14">
      <c r="A14" s="55" t="s">
        <v>141</v>
      </c>
      <c r="B14" s="55" t="s">
        <v>138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0.998525073746312</v>
      </c>
    </row>
    <row r="15">
      <c r="A15" s="55" t="s">
        <v>141</v>
      </c>
      <c r="B15" s="55" t="s">
        <v>292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0.998525073746312</v>
      </c>
    </row>
    <row r="16">
      <c r="A16" s="55" t="s">
        <v>141</v>
      </c>
      <c r="B16" s="55" t="s">
        <v>293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0.998525073746312</v>
      </c>
    </row>
    <row r="17">
      <c r="A17" s="55" t="s">
        <v>142</v>
      </c>
      <c r="B17" s="55" t="s">
        <v>136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0.99803343166175</v>
      </c>
    </row>
    <row r="18">
      <c r="A18" s="55" t="s">
        <v>142</v>
      </c>
      <c r="B18" s="55" t="s">
        <v>137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0.99803343166175</v>
      </c>
    </row>
    <row r="19">
      <c r="A19" s="55" t="s">
        <v>142</v>
      </c>
      <c r="B19" s="55" t="s">
        <v>138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0.99803343166175</v>
      </c>
    </row>
    <row r="20">
      <c r="A20" s="55" t="s">
        <v>142</v>
      </c>
      <c r="B20" s="55" t="s">
        <v>292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0.99803343166175</v>
      </c>
    </row>
    <row r="21">
      <c r="A21" s="55" t="s">
        <v>142</v>
      </c>
      <c r="B21" s="55" t="s">
        <v>293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0.99803343166175</v>
      </c>
    </row>
    <row r="22">
      <c r="A22" s="55" t="s">
        <v>143</v>
      </c>
      <c r="B22" s="55" t="s">
        <v>136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0.987708947885939</v>
      </c>
    </row>
    <row r="23">
      <c r="A23" s="55" t="s">
        <v>143</v>
      </c>
      <c r="B23" s="55" t="s">
        <v>137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0.987708947885939</v>
      </c>
    </row>
    <row r="24">
      <c r="A24" s="55" t="s">
        <v>143</v>
      </c>
      <c r="B24" s="55" t="s">
        <v>138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0.987708947885939</v>
      </c>
    </row>
    <row r="25">
      <c r="A25" s="55" t="s">
        <v>143</v>
      </c>
      <c r="B25" s="55" t="s">
        <v>292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0.987708947885939</v>
      </c>
    </row>
    <row r="26">
      <c r="A26" s="55" t="s">
        <v>143</v>
      </c>
      <c r="B26" s="55" t="s">
        <v>293</v>
      </c>
      <c r="C26" s="55">
        <v>1.0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1.0</v>
      </c>
      <c r="S26" s="55">
        <v>0.987708947885939</v>
      </c>
    </row>
    <row r="27">
      <c r="A27" s="55" t="s">
        <v>144</v>
      </c>
      <c r="B27" s="55" t="s">
        <v>136</v>
      </c>
      <c r="C27" s="55">
        <v>1.0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1.0</v>
      </c>
      <c r="S27" s="55">
        <v>0.999508357915437</v>
      </c>
    </row>
    <row r="28">
      <c r="A28" s="55" t="s">
        <v>144</v>
      </c>
      <c r="B28" s="55" t="s">
        <v>137</v>
      </c>
      <c r="C28" s="55">
        <v>1.0</v>
      </c>
      <c r="D28" s="55">
        <v>1.0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1.0</v>
      </c>
      <c r="P28" s="55">
        <v>1.0</v>
      </c>
      <c r="Q28" s="55">
        <v>1.0</v>
      </c>
      <c r="R28" s="55">
        <v>1.0</v>
      </c>
      <c r="S28" s="55">
        <v>0.999508357915437</v>
      </c>
    </row>
    <row r="29">
      <c r="A29" s="55" t="s">
        <v>144</v>
      </c>
      <c r="B29" s="55" t="s">
        <v>138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0.999508357915437</v>
      </c>
    </row>
    <row r="30">
      <c r="A30" s="55" t="s">
        <v>144</v>
      </c>
      <c r="B30" s="55" t="s">
        <v>292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0.999508357915437</v>
      </c>
    </row>
    <row r="31">
      <c r="A31" s="55" t="s">
        <v>144</v>
      </c>
      <c r="B31" s="55" t="s">
        <v>293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0.999508357915437</v>
      </c>
    </row>
    <row r="32">
      <c r="A32" s="55" t="s">
        <v>145</v>
      </c>
      <c r="B32" s="55" t="s">
        <v>136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0.989183874139626</v>
      </c>
    </row>
    <row r="33">
      <c r="A33" s="55" t="s">
        <v>145</v>
      </c>
      <c r="B33" s="55" t="s">
        <v>137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0.989183874139626</v>
      </c>
    </row>
    <row r="34">
      <c r="A34" s="55" t="s">
        <v>145</v>
      </c>
      <c r="B34" s="55" t="s">
        <v>138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0.989183874139626</v>
      </c>
    </row>
    <row r="35">
      <c r="A35" s="55" t="s">
        <v>145</v>
      </c>
      <c r="B35" s="55" t="s">
        <v>292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0.989183874139626</v>
      </c>
    </row>
    <row r="36">
      <c r="A36" s="55" t="s">
        <v>145</v>
      </c>
      <c r="B36" s="55" t="s">
        <v>293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0.989183874139626</v>
      </c>
    </row>
    <row r="37">
      <c r="A37" s="55" t="s">
        <v>146</v>
      </c>
      <c r="B37" s="55" t="s">
        <v>136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0.981317600786627</v>
      </c>
    </row>
    <row r="38">
      <c r="A38" s="55" t="s">
        <v>146</v>
      </c>
      <c r="B38" s="55" t="s">
        <v>137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0.981317600786627</v>
      </c>
    </row>
    <row r="39">
      <c r="A39" s="55" t="s">
        <v>146</v>
      </c>
      <c r="B39" s="55" t="s">
        <v>138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0.981317600786627</v>
      </c>
    </row>
    <row r="40">
      <c r="A40" s="55" t="s">
        <v>146</v>
      </c>
      <c r="B40" s="55" t="s">
        <v>292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0.981317600786627</v>
      </c>
    </row>
    <row r="41">
      <c r="A41" s="55" t="s">
        <v>146</v>
      </c>
      <c r="B41" s="55" t="s">
        <v>293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0.981317600786627</v>
      </c>
    </row>
    <row r="42">
      <c r="A42" s="55" t="s">
        <v>147</v>
      </c>
      <c r="B42" s="55" t="s">
        <v>136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0.984759095378564</v>
      </c>
    </row>
    <row r="43">
      <c r="A43" s="55" t="s">
        <v>147</v>
      </c>
      <c r="B43" s="55" t="s">
        <v>137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0.984759095378564</v>
      </c>
    </row>
    <row r="44">
      <c r="A44" s="55" t="s">
        <v>147</v>
      </c>
      <c r="B44" s="55" t="s">
        <v>138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0.984759095378564</v>
      </c>
    </row>
    <row r="45">
      <c r="A45" s="55" t="s">
        <v>147</v>
      </c>
      <c r="B45" s="55" t="s">
        <v>292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0.984759095378564</v>
      </c>
    </row>
    <row r="46">
      <c r="A46" s="55" t="s">
        <v>147</v>
      </c>
      <c r="B46" s="55" t="s">
        <v>293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0.984759095378564</v>
      </c>
    </row>
    <row r="47">
      <c r="A47" s="55" t="s">
        <v>148</v>
      </c>
      <c r="B47" s="55" t="s">
        <v>136</v>
      </c>
      <c r="C47" s="55">
        <v>1.0</v>
      </c>
      <c r="D47" s="55">
        <v>0.989547038327526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0.965277777777777</v>
      </c>
      <c r="P47" s="55">
        <v>1.0</v>
      </c>
      <c r="Q47" s="55">
        <v>1.0</v>
      </c>
      <c r="R47" s="55">
        <v>1.0</v>
      </c>
      <c r="S47" s="55">
        <v>0.973451327433628</v>
      </c>
    </row>
    <row r="48">
      <c r="A48" s="55" t="s">
        <v>148</v>
      </c>
      <c r="B48" s="55" t="s">
        <v>137</v>
      </c>
      <c r="C48" s="55">
        <v>1.0</v>
      </c>
      <c r="D48" s="55">
        <v>0.989547038327526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0.965277777777777</v>
      </c>
      <c r="P48" s="55">
        <v>1.0</v>
      </c>
      <c r="Q48" s="55">
        <v>1.0</v>
      </c>
      <c r="R48" s="55">
        <v>1.0</v>
      </c>
      <c r="S48" s="55">
        <v>0.973451327433628</v>
      </c>
    </row>
    <row r="49">
      <c r="A49" s="55" t="s">
        <v>148</v>
      </c>
      <c r="B49" s="55" t="s">
        <v>138</v>
      </c>
      <c r="C49" s="55">
        <v>1.0</v>
      </c>
      <c r="D49" s="55">
        <v>0.989547038327526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0.965277777777777</v>
      </c>
      <c r="P49" s="55">
        <v>1.0</v>
      </c>
      <c r="Q49" s="55">
        <v>1.0</v>
      </c>
      <c r="R49" s="55">
        <v>1.0</v>
      </c>
      <c r="S49" s="55">
        <v>0.973451327433628</v>
      </c>
    </row>
    <row r="50">
      <c r="A50" s="55" t="s">
        <v>148</v>
      </c>
      <c r="B50" s="55" t="s">
        <v>292</v>
      </c>
      <c r="C50" s="55">
        <v>1.0</v>
      </c>
      <c r="D50" s="55">
        <v>0.989547038327526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0.965277777777777</v>
      </c>
      <c r="P50" s="55">
        <v>1.0</v>
      </c>
      <c r="Q50" s="55">
        <v>1.0</v>
      </c>
      <c r="R50" s="55">
        <v>1.0</v>
      </c>
      <c r="S50" s="55">
        <v>0.973451327433628</v>
      </c>
    </row>
    <row r="51">
      <c r="A51" s="55" t="s">
        <v>148</v>
      </c>
      <c r="B51" s="55" t="s">
        <v>293</v>
      </c>
      <c r="C51" s="55">
        <v>1.0</v>
      </c>
      <c r="D51" s="55">
        <v>0.989547038327526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0.965277777777777</v>
      </c>
      <c r="P51" s="55">
        <v>1.0</v>
      </c>
      <c r="Q51" s="55">
        <v>1.0</v>
      </c>
      <c r="R51" s="55">
        <v>1.0</v>
      </c>
      <c r="S51" s="55">
        <v>0.973451327433628</v>
      </c>
    </row>
    <row r="52">
      <c r="A52" s="55" t="s">
        <v>149</v>
      </c>
      <c r="B52" s="55" t="s">
        <v>136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0.978367748279252</v>
      </c>
    </row>
    <row r="53">
      <c r="A53" s="55" t="s">
        <v>149</v>
      </c>
      <c r="B53" s="55" t="s">
        <v>137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0.978367748279252</v>
      </c>
    </row>
    <row r="54">
      <c r="A54" s="55" t="s">
        <v>149</v>
      </c>
      <c r="B54" s="55" t="s">
        <v>138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0.978367748279252</v>
      </c>
    </row>
    <row r="55">
      <c r="A55" s="55" t="s">
        <v>149</v>
      </c>
      <c r="B55" s="55" t="s">
        <v>292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0.978367748279252</v>
      </c>
    </row>
    <row r="56">
      <c r="A56" s="55" t="s">
        <v>149</v>
      </c>
      <c r="B56" s="55" t="s">
        <v>293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0.978367748279252</v>
      </c>
    </row>
    <row r="57">
      <c r="A57" s="55" t="s">
        <v>150</v>
      </c>
      <c r="B57" s="55" t="s">
        <v>136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0.999508357915437</v>
      </c>
    </row>
    <row r="58">
      <c r="A58" s="55" t="s">
        <v>150</v>
      </c>
      <c r="B58" s="55" t="s">
        <v>137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0.999508357915437</v>
      </c>
    </row>
    <row r="59">
      <c r="A59" s="55" t="s">
        <v>150</v>
      </c>
      <c r="B59" s="55" t="s">
        <v>138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0.999508357915437</v>
      </c>
    </row>
    <row r="60">
      <c r="A60" s="55" t="s">
        <v>150</v>
      </c>
      <c r="B60" s="55" t="s">
        <v>292</v>
      </c>
      <c r="C60" s="55">
        <v>1.0</v>
      </c>
      <c r="D60" s="55">
        <v>1.0</v>
      </c>
      <c r="E60" s="55">
        <v>1.0</v>
      </c>
      <c r="F60" s="55">
        <v>1.0</v>
      </c>
      <c r="G60" s="55">
        <v>1.0</v>
      </c>
      <c r="H60" s="55">
        <v>1.0</v>
      </c>
      <c r="I60" s="55">
        <v>1.0</v>
      </c>
      <c r="J60" s="55">
        <v>1.0</v>
      </c>
      <c r="K60" s="55">
        <v>1.0</v>
      </c>
      <c r="L60" s="55">
        <v>1.0</v>
      </c>
      <c r="M60" s="55">
        <v>1.0</v>
      </c>
      <c r="N60" s="55">
        <v>1.0</v>
      </c>
      <c r="O60" s="55">
        <v>1.0</v>
      </c>
      <c r="P60" s="55">
        <v>1.0</v>
      </c>
      <c r="Q60" s="55">
        <v>1.0</v>
      </c>
      <c r="R60" s="55">
        <v>1.0</v>
      </c>
      <c r="S60" s="55">
        <v>0.999508357915437</v>
      </c>
    </row>
    <row r="61">
      <c r="A61" s="55" t="s">
        <v>150</v>
      </c>
      <c r="B61" s="55" t="s">
        <v>293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0.999508357915437</v>
      </c>
    </row>
    <row r="62">
      <c r="A62" s="55" t="s">
        <v>151</v>
      </c>
      <c r="B62" s="55" t="s">
        <v>136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0.959193706981317</v>
      </c>
    </row>
    <row r="63">
      <c r="A63" s="55" t="s">
        <v>151</v>
      </c>
      <c r="B63" s="55" t="s">
        <v>137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0.959193706981317</v>
      </c>
    </row>
    <row r="64">
      <c r="A64" s="55" t="s">
        <v>151</v>
      </c>
      <c r="B64" s="55" t="s">
        <v>138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0.959193706981317</v>
      </c>
    </row>
    <row r="65">
      <c r="A65" s="55" t="s">
        <v>151</v>
      </c>
      <c r="B65" s="55" t="s">
        <v>292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0.959193706981317</v>
      </c>
    </row>
    <row r="66">
      <c r="A66" s="55" t="s">
        <v>151</v>
      </c>
      <c r="B66" s="55" t="s">
        <v>293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0.959193706981317</v>
      </c>
    </row>
    <row r="67">
      <c r="A67" s="55" t="s">
        <v>152</v>
      </c>
      <c r="B67" s="55" t="s">
        <v>136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0.998525073746312</v>
      </c>
    </row>
    <row r="68">
      <c r="A68" s="55" t="s">
        <v>152</v>
      </c>
      <c r="B68" s="55" t="s">
        <v>137</v>
      </c>
      <c r="C68" s="55">
        <v>1.0</v>
      </c>
      <c r="D68" s="55">
        <v>1.0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1.0</v>
      </c>
      <c r="P68" s="55">
        <v>1.0</v>
      </c>
      <c r="Q68" s="55">
        <v>1.0</v>
      </c>
      <c r="R68" s="55">
        <v>1.0</v>
      </c>
      <c r="S68" s="55">
        <v>0.998525073746312</v>
      </c>
    </row>
    <row r="69">
      <c r="A69" s="55" t="s">
        <v>152</v>
      </c>
      <c r="B69" s="55" t="s">
        <v>138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0.998525073746312</v>
      </c>
    </row>
    <row r="70">
      <c r="A70" s="55" t="s">
        <v>152</v>
      </c>
      <c r="B70" s="55" t="s">
        <v>292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0.998525073746312</v>
      </c>
    </row>
    <row r="71">
      <c r="A71" s="55" t="s">
        <v>152</v>
      </c>
      <c r="B71" s="55" t="s">
        <v>293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0.998525073746312</v>
      </c>
    </row>
    <row r="72">
      <c r="A72" s="55" t="s">
        <v>153</v>
      </c>
      <c r="B72" s="55" t="s">
        <v>136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0.998525073746312</v>
      </c>
    </row>
    <row r="73">
      <c r="A73" s="55" t="s">
        <v>153</v>
      </c>
      <c r="B73" s="55" t="s">
        <v>137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0.998525073746312</v>
      </c>
    </row>
    <row r="74">
      <c r="A74" s="55" t="s">
        <v>153</v>
      </c>
      <c r="B74" s="55" t="s">
        <v>138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0.998525073746312</v>
      </c>
    </row>
    <row r="75">
      <c r="A75" s="55" t="s">
        <v>153</v>
      </c>
      <c r="B75" s="55" t="s">
        <v>292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0.998525073746312</v>
      </c>
    </row>
    <row r="76">
      <c r="A76" s="55" t="s">
        <v>153</v>
      </c>
      <c r="B76" s="55" t="s">
        <v>293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0.998525073746312</v>
      </c>
    </row>
    <row r="77">
      <c r="A77" s="55" t="s">
        <v>155</v>
      </c>
      <c r="B77" s="55" t="s">
        <v>136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0.988692232055064</v>
      </c>
    </row>
    <row r="78">
      <c r="A78" s="55" t="s">
        <v>155</v>
      </c>
      <c r="B78" s="55" t="s">
        <v>137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0.988692232055064</v>
      </c>
    </row>
    <row r="79">
      <c r="A79" s="55" t="s">
        <v>155</v>
      </c>
      <c r="B79" s="55" t="s">
        <v>138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0.988692232055064</v>
      </c>
    </row>
    <row r="80">
      <c r="A80" s="55" t="s">
        <v>155</v>
      </c>
      <c r="B80" s="55" t="s">
        <v>292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0.988692232055064</v>
      </c>
    </row>
    <row r="81">
      <c r="A81" s="55" t="s">
        <v>155</v>
      </c>
      <c r="B81" s="55" t="s">
        <v>293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0.988692232055064</v>
      </c>
    </row>
    <row r="82">
      <c r="A82" s="55" t="s">
        <v>156</v>
      </c>
      <c r="B82" s="55" t="s">
        <v>136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0.999508357915437</v>
      </c>
    </row>
    <row r="83">
      <c r="A83" s="55" t="s">
        <v>156</v>
      </c>
      <c r="B83" s="55" t="s">
        <v>137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0.999508357915437</v>
      </c>
    </row>
    <row r="84">
      <c r="A84" s="55" t="s">
        <v>156</v>
      </c>
      <c r="B84" s="55" t="s">
        <v>138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0.999508357915437</v>
      </c>
    </row>
    <row r="85">
      <c r="A85" s="55" t="s">
        <v>156</v>
      </c>
      <c r="B85" s="55" t="s">
        <v>292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0.999508357915437</v>
      </c>
    </row>
    <row r="86">
      <c r="A86" s="55" t="s">
        <v>156</v>
      </c>
      <c r="B86" s="55" t="s">
        <v>293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0.999508357915437</v>
      </c>
    </row>
    <row r="87">
      <c r="A87" s="55" t="s">
        <v>157</v>
      </c>
      <c r="B87" s="55" t="s">
        <v>136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0.988692232055064</v>
      </c>
    </row>
    <row r="88">
      <c r="A88" s="55" t="s">
        <v>157</v>
      </c>
      <c r="B88" s="55" t="s">
        <v>137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0.988692232055064</v>
      </c>
    </row>
    <row r="89">
      <c r="A89" s="55" t="s">
        <v>157</v>
      </c>
      <c r="B89" s="55" t="s">
        <v>138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0.988692232055064</v>
      </c>
    </row>
    <row r="90">
      <c r="A90" s="55" t="s">
        <v>157</v>
      </c>
      <c r="B90" s="55" t="s">
        <v>292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0.988692232055064</v>
      </c>
    </row>
    <row r="91">
      <c r="A91" s="55" t="s">
        <v>157</v>
      </c>
      <c r="B91" s="55" t="s">
        <v>293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0.988692232055064</v>
      </c>
    </row>
    <row r="92">
      <c r="A92" s="55" t="s">
        <v>158</v>
      </c>
      <c r="B92" s="55" t="s">
        <v>136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0.918879056047197</v>
      </c>
    </row>
    <row r="93">
      <c r="A93" s="55" t="s">
        <v>158</v>
      </c>
      <c r="B93" s="55" t="s">
        <v>137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0.918879056047197</v>
      </c>
    </row>
    <row r="94">
      <c r="A94" s="55" t="s">
        <v>158</v>
      </c>
      <c r="B94" s="55" t="s">
        <v>138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0.918879056047197</v>
      </c>
    </row>
    <row r="95">
      <c r="A95" s="55" t="s">
        <v>158</v>
      </c>
      <c r="B95" s="55" t="s">
        <v>292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0.918879056047197</v>
      </c>
    </row>
    <row r="96">
      <c r="A96" s="55" t="s">
        <v>158</v>
      </c>
      <c r="B96" s="55" t="s">
        <v>293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0.918879056047197</v>
      </c>
    </row>
    <row r="97">
      <c r="A97" s="55" t="s">
        <v>159</v>
      </c>
      <c r="B97" s="55" t="s">
        <v>136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0.998525073746312</v>
      </c>
    </row>
    <row r="98">
      <c r="A98" s="55" t="s">
        <v>159</v>
      </c>
      <c r="B98" s="55" t="s">
        <v>137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0.998525073746312</v>
      </c>
    </row>
    <row r="99">
      <c r="A99" s="55" t="s">
        <v>159</v>
      </c>
      <c r="B99" s="55" t="s">
        <v>138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0.998525073746312</v>
      </c>
    </row>
    <row r="100">
      <c r="A100" s="55" t="s">
        <v>159</v>
      </c>
      <c r="B100" s="55" t="s">
        <v>292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0.998525073746312</v>
      </c>
    </row>
    <row r="101">
      <c r="A101" s="55" t="s">
        <v>159</v>
      </c>
      <c r="B101" s="55" t="s">
        <v>293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0.998525073746312</v>
      </c>
    </row>
    <row r="102">
      <c r="A102" s="55" t="s">
        <v>160</v>
      </c>
      <c r="B102" s="55" t="s">
        <v>136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1.0</v>
      </c>
    </row>
    <row r="103">
      <c r="A103" s="55" t="s">
        <v>160</v>
      </c>
      <c r="B103" s="55" t="s">
        <v>137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1.0</v>
      </c>
    </row>
    <row r="104">
      <c r="A104" s="55" t="s">
        <v>160</v>
      </c>
      <c r="B104" s="55" t="s">
        <v>138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1.0</v>
      </c>
    </row>
    <row r="105">
      <c r="A105" s="55" t="s">
        <v>160</v>
      </c>
      <c r="B105" s="55" t="s">
        <v>292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1.0</v>
      </c>
    </row>
    <row r="106">
      <c r="A106" s="55" t="s">
        <v>160</v>
      </c>
      <c r="B106" s="55" t="s">
        <v>293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1.0</v>
      </c>
    </row>
    <row r="107">
      <c r="A107" s="55" t="s">
        <v>161</v>
      </c>
      <c r="B107" s="55" t="s">
        <v>136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0.981317600786627</v>
      </c>
    </row>
    <row r="108">
      <c r="A108" s="55" t="s">
        <v>161</v>
      </c>
      <c r="B108" s="55" t="s">
        <v>137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0.981317600786627</v>
      </c>
    </row>
    <row r="109">
      <c r="A109" s="55" t="s">
        <v>161</v>
      </c>
      <c r="B109" s="55" t="s">
        <v>138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0.981317600786627</v>
      </c>
    </row>
    <row r="110">
      <c r="A110" s="55" t="s">
        <v>161</v>
      </c>
      <c r="B110" s="55" t="s">
        <v>292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0.981317600786627</v>
      </c>
    </row>
    <row r="111">
      <c r="A111" s="55" t="s">
        <v>161</v>
      </c>
      <c r="B111" s="55" t="s">
        <v>293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0.981317600786627</v>
      </c>
    </row>
    <row r="112">
      <c r="A112" s="55" t="s">
        <v>162</v>
      </c>
      <c r="B112" s="55" t="s">
        <v>136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0.99803343166175</v>
      </c>
    </row>
    <row r="113">
      <c r="A113" s="55" t="s">
        <v>162</v>
      </c>
      <c r="B113" s="55" t="s">
        <v>137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0.99803343166175</v>
      </c>
    </row>
    <row r="114">
      <c r="A114" s="55" t="s">
        <v>162</v>
      </c>
      <c r="B114" s="55" t="s">
        <v>138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0.99803343166175</v>
      </c>
    </row>
    <row r="115">
      <c r="A115" s="55" t="s">
        <v>162</v>
      </c>
      <c r="B115" s="55" t="s">
        <v>292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0.99803343166175</v>
      </c>
    </row>
    <row r="116">
      <c r="A116" s="55" t="s">
        <v>162</v>
      </c>
      <c r="B116" s="55" t="s">
        <v>293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0.99803343166175</v>
      </c>
    </row>
    <row r="117">
      <c r="A117" s="55" t="s">
        <v>163</v>
      </c>
      <c r="B117" s="55" t="s">
        <v>136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1.0</v>
      </c>
    </row>
    <row r="118">
      <c r="A118" s="55" t="s">
        <v>163</v>
      </c>
      <c r="B118" s="55" t="s">
        <v>137</v>
      </c>
      <c r="C118" s="55">
        <v>1.0</v>
      </c>
      <c r="D118" s="55">
        <v>1.0</v>
      </c>
      <c r="E118" s="55">
        <v>1.0</v>
      </c>
      <c r="F118" s="55">
        <v>1.0</v>
      </c>
      <c r="G118" s="55">
        <v>1.0</v>
      </c>
      <c r="H118" s="55">
        <v>1.0</v>
      </c>
      <c r="I118" s="55">
        <v>1.0</v>
      </c>
      <c r="J118" s="55">
        <v>1.0</v>
      </c>
      <c r="K118" s="55">
        <v>1.0</v>
      </c>
      <c r="L118" s="55">
        <v>1.0</v>
      </c>
      <c r="M118" s="55">
        <v>1.0</v>
      </c>
      <c r="N118" s="55">
        <v>1.0</v>
      </c>
      <c r="O118" s="55">
        <v>1.0</v>
      </c>
      <c r="P118" s="55">
        <v>1.0</v>
      </c>
      <c r="Q118" s="55">
        <v>1.0</v>
      </c>
      <c r="R118" s="55">
        <v>1.0</v>
      </c>
      <c r="S118" s="55">
        <v>1.0</v>
      </c>
    </row>
    <row r="119">
      <c r="A119" s="55" t="s">
        <v>163</v>
      </c>
      <c r="B119" s="55" t="s">
        <v>138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1.0</v>
      </c>
    </row>
    <row r="120">
      <c r="A120" s="55" t="s">
        <v>163</v>
      </c>
      <c r="B120" s="55" t="s">
        <v>292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1.0</v>
      </c>
    </row>
    <row r="121">
      <c r="A121" s="55" t="s">
        <v>163</v>
      </c>
      <c r="B121" s="55" t="s">
        <v>293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1.0</v>
      </c>
    </row>
    <row r="122">
      <c r="A122" s="55" t="s">
        <v>164</v>
      </c>
      <c r="B122" s="55" t="s">
        <v>136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0.980825958702064</v>
      </c>
    </row>
    <row r="123">
      <c r="A123" s="55" t="s">
        <v>164</v>
      </c>
      <c r="B123" s="55" t="s">
        <v>137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0.980825958702064</v>
      </c>
    </row>
    <row r="124">
      <c r="A124" s="55" t="s">
        <v>164</v>
      </c>
      <c r="B124" s="55" t="s">
        <v>138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0.980825958702064</v>
      </c>
    </row>
    <row r="125">
      <c r="A125" s="55" t="s">
        <v>164</v>
      </c>
      <c r="B125" s="55" t="s">
        <v>292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0.980825958702064</v>
      </c>
    </row>
    <row r="126">
      <c r="A126" s="55" t="s">
        <v>164</v>
      </c>
      <c r="B126" s="55" t="s">
        <v>293</v>
      </c>
      <c r="C126" s="55">
        <v>1.0</v>
      </c>
      <c r="D126" s="55">
        <v>1.0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1.0</v>
      </c>
      <c r="P126" s="55">
        <v>1.0</v>
      </c>
      <c r="Q126" s="55">
        <v>1.0</v>
      </c>
      <c r="R126" s="55">
        <v>1.0</v>
      </c>
      <c r="S126" s="55">
        <v>0.980825958702064</v>
      </c>
    </row>
    <row r="127">
      <c r="A127" s="55" t="s">
        <v>165</v>
      </c>
      <c r="B127" s="55" t="s">
        <v>136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0.999508357915437</v>
      </c>
    </row>
    <row r="128">
      <c r="A128" s="55" t="s">
        <v>165</v>
      </c>
      <c r="B128" s="55" t="s">
        <v>137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0.999508357915437</v>
      </c>
    </row>
    <row r="129">
      <c r="A129" s="55" t="s">
        <v>165</v>
      </c>
      <c r="B129" s="55" t="s">
        <v>138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0.999508357915437</v>
      </c>
    </row>
    <row r="130">
      <c r="A130" s="55" t="s">
        <v>165</v>
      </c>
      <c r="B130" s="55" t="s">
        <v>292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0.999508357915437</v>
      </c>
    </row>
    <row r="131">
      <c r="A131" s="55" t="s">
        <v>165</v>
      </c>
      <c r="B131" s="55" t="s">
        <v>293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0.999508357915437</v>
      </c>
    </row>
    <row r="132">
      <c r="A132" s="55" t="s">
        <v>166</v>
      </c>
      <c r="B132" s="55" t="s">
        <v>136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0.983284169124877</v>
      </c>
    </row>
    <row r="133">
      <c r="A133" s="55" t="s">
        <v>166</v>
      </c>
      <c r="B133" s="55" t="s">
        <v>137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0.983284169124877</v>
      </c>
    </row>
    <row r="134">
      <c r="A134" s="55" t="s">
        <v>166</v>
      </c>
      <c r="B134" s="55" t="s">
        <v>138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0.983284169124877</v>
      </c>
    </row>
    <row r="135">
      <c r="A135" s="55" t="s">
        <v>166</v>
      </c>
      <c r="B135" s="55" t="s">
        <v>292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0.983284169124877</v>
      </c>
    </row>
    <row r="136">
      <c r="A136" s="55" t="s">
        <v>166</v>
      </c>
      <c r="B136" s="55" t="s">
        <v>293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0.983284169124877</v>
      </c>
    </row>
    <row r="137">
      <c r="A137" s="55" t="s">
        <v>167</v>
      </c>
      <c r="B137" s="55" t="s">
        <v>136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0.999508357915437</v>
      </c>
    </row>
    <row r="138">
      <c r="A138" s="55" t="s">
        <v>167</v>
      </c>
      <c r="B138" s="55" t="s">
        <v>137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0.999508357915437</v>
      </c>
    </row>
    <row r="139">
      <c r="A139" s="55" t="s">
        <v>167</v>
      </c>
      <c r="B139" s="55" t="s">
        <v>138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0.999508357915437</v>
      </c>
    </row>
    <row r="140">
      <c r="A140" s="55" t="s">
        <v>167</v>
      </c>
      <c r="B140" s="55" t="s">
        <v>292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0.999508357915437</v>
      </c>
    </row>
    <row r="141">
      <c r="A141" s="55" t="s">
        <v>167</v>
      </c>
      <c r="B141" s="55" t="s">
        <v>293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0.999508357915437</v>
      </c>
    </row>
    <row r="142">
      <c r="A142" s="55" t="s">
        <v>294</v>
      </c>
      <c r="B142" s="55" t="s">
        <v>184</v>
      </c>
      <c r="C142" s="55">
        <v>1.0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0.985250737463126</v>
      </c>
    </row>
    <row r="143">
      <c r="A143" s="55" t="s">
        <v>295</v>
      </c>
      <c r="B143" s="55" t="s">
        <v>184</v>
      </c>
      <c r="C143" s="55">
        <v>1.0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0.998525073746312</v>
      </c>
    </row>
    <row r="144">
      <c r="A144" s="55" t="s">
        <v>296</v>
      </c>
      <c r="B144" s="55" t="s">
        <v>184</v>
      </c>
      <c r="C144" s="55">
        <v>1.0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0.99803343166175</v>
      </c>
    </row>
    <row r="145">
      <c r="A145" s="55" t="s">
        <v>297</v>
      </c>
      <c r="B145" s="55" t="s">
        <v>184</v>
      </c>
      <c r="C145" s="55">
        <v>1.0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0.987708947885939</v>
      </c>
    </row>
    <row r="146">
      <c r="A146" s="55" t="s">
        <v>298</v>
      </c>
      <c r="B146" s="55" t="s">
        <v>184</v>
      </c>
      <c r="C146" s="55">
        <v>1.0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0.999508357915437</v>
      </c>
    </row>
    <row r="147">
      <c r="A147" s="55" t="s">
        <v>299</v>
      </c>
      <c r="B147" s="55" t="s">
        <v>184</v>
      </c>
      <c r="C147" s="55">
        <v>1.0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0.989183874139626</v>
      </c>
    </row>
    <row r="148">
      <c r="A148" s="55" t="s">
        <v>187</v>
      </c>
      <c r="B148" s="55" t="s">
        <v>184</v>
      </c>
      <c r="C148" s="55">
        <v>1.0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0.998525073746312</v>
      </c>
    </row>
    <row r="149">
      <c r="A149" s="55" t="s">
        <v>182</v>
      </c>
      <c r="B149" s="55" t="s">
        <v>184</v>
      </c>
      <c r="C149" s="55">
        <v>1.0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0.998525073746312</v>
      </c>
    </row>
    <row r="150">
      <c r="A150" s="55" t="s">
        <v>300</v>
      </c>
      <c r="B150" s="55" t="s">
        <v>184</v>
      </c>
      <c r="C150" s="55">
        <v>1.0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0.988692232055064</v>
      </c>
    </row>
    <row r="151">
      <c r="A151" s="55" t="s">
        <v>301</v>
      </c>
      <c r="B151" s="55" t="s">
        <v>184</v>
      </c>
      <c r="C151" s="55">
        <v>1.0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0.999508357915437</v>
      </c>
    </row>
    <row r="152">
      <c r="A152" s="55" t="s">
        <v>302</v>
      </c>
      <c r="B152" s="55" t="s">
        <v>184</v>
      </c>
      <c r="C152" s="55">
        <v>1.0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0.990658800393313</v>
      </c>
    </row>
    <row r="153">
      <c r="A153" s="55" t="s">
        <v>303</v>
      </c>
      <c r="B153" s="55" t="s">
        <v>184</v>
      </c>
      <c r="C153" s="55">
        <v>1.0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0.998525073746312</v>
      </c>
    </row>
    <row r="154">
      <c r="A154" s="55" t="s">
        <v>304</v>
      </c>
      <c r="B154" s="55" t="s">
        <v>184</v>
      </c>
      <c r="C154" s="55">
        <v>1.0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0.998525073746312</v>
      </c>
    </row>
    <row r="155">
      <c r="A155" s="55" t="s">
        <v>305</v>
      </c>
      <c r="B155" s="55" t="s">
        <v>184</v>
      </c>
      <c r="C155" s="55">
        <v>1.0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1.0</v>
      </c>
    </row>
    <row r="156">
      <c r="A156" s="55" t="s">
        <v>306</v>
      </c>
      <c r="B156" s="55" t="s">
        <v>184</v>
      </c>
      <c r="C156" s="55">
        <v>1.0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0.998525073746312</v>
      </c>
    </row>
    <row r="157">
      <c r="A157" s="55" t="s">
        <v>307</v>
      </c>
      <c r="B157" s="55" t="s">
        <v>184</v>
      </c>
      <c r="C157" s="55">
        <v>1.0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0.99803343166175</v>
      </c>
    </row>
    <row r="158">
      <c r="A158" s="55" t="s">
        <v>308</v>
      </c>
      <c r="B158" s="55" t="s">
        <v>184</v>
      </c>
      <c r="C158" s="55">
        <v>1.0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1.0</v>
      </c>
    </row>
    <row r="159">
      <c r="A159" s="55" t="s">
        <v>309</v>
      </c>
      <c r="B159" s="55" t="s">
        <v>184</v>
      </c>
      <c r="C159" s="55">
        <v>1.0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0.998525073746312</v>
      </c>
    </row>
    <row r="160">
      <c r="A160" s="55" t="s">
        <v>310</v>
      </c>
      <c r="B160" s="55" t="s">
        <v>184</v>
      </c>
      <c r="C160" s="55">
        <v>1.0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0.999508357915437</v>
      </c>
    </row>
    <row r="161">
      <c r="A161" s="55" t="s">
        <v>311</v>
      </c>
      <c r="B161" s="55" t="s">
        <v>184</v>
      </c>
      <c r="C161" s="55">
        <v>1.0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0.992625368731563</v>
      </c>
    </row>
    <row r="162">
      <c r="A162" s="55" t="s">
        <v>312</v>
      </c>
      <c r="B162" s="55" t="s">
        <v>184</v>
      </c>
      <c r="C162" s="55">
        <v>1.0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0.999508357915437</v>
      </c>
    </row>
    <row r="163">
      <c r="A163" s="55" t="s">
        <v>313</v>
      </c>
      <c r="B163" s="55" t="s">
        <v>184</v>
      </c>
      <c r="C163" s="55">
        <v>1.0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0.998525073746312</v>
      </c>
    </row>
    <row r="164">
      <c r="A164" s="55" t="s">
        <v>179</v>
      </c>
      <c r="B164" s="55" t="s">
        <v>184</v>
      </c>
      <c r="C164" s="55">
        <v>1.0</v>
      </c>
      <c r="D164" s="55">
        <v>1.0</v>
      </c>
      <c r="E164" s="55">
        <v>1.0</v>
      </c>
      <c r="F164" s="55">
        <v>1.0</v>
      </c>
      <c r="G164" s="55">
        <v>1.0</v>
      </c>
      <c r="H164" s="55">
        <v>1.0</v>
      </c>
      <c r="I164" s="55">
        <v>1.0</v>
      </c>
      <c r="J164" s="55">
        <v>1.0</v>
      </c>
      <c r="K164" s="55">
        <v>1.0</v>
      </c>
      <c r="L164" s="55">
        <v>1.0</v>
      </c>
      <c r="M164" s="55">
        <v>1.0</v>
      </c>
      <c r="N164" s="55">
        <v>1.0</v>
      </c>
      <c r="O164" s="55">
        <v>1.0</v>
      </c>
      <c r="P164" s="55">
        <v>1.0</v>
      </c>
      <c r="Q164" s="55">
        <v>1.0</v>
      </c>
      <c r="R164" s="55">
        <v>1.0</v>
      </c>
      <c r="S164" s="55">
        <v>0.998525073746312</v>
      </c>
    </row>
    <row r="165">
      <c r="A165" s="55" t="s">
        <v>314</v>
      </c>
      <c r="B165" s="55" t="s">
        <v>184</v>
      </c>
      <c r="C165" s="55">
        <v>1.0</v>
      </c>
      <c r="D165" s="55">
        <v>1.0</v>
      </c>
      <c r="E165" s="55">
        <v>1.0</v>
      </c>
      <c r="F165" s="55">
        <v>1.0</v>
      </c>
      <c r="G165" s="55">
        <v>1.0</v>
      </c>
      <c r="H165" s="55">
        <v>1.0</v>
      </c>
      <c r="I165" s="55">
        <v>1.0</v>
      </c>
      <c r="J165" s="55">
        <v>1.0</v>
      </c>
      <c r="K165" s="55">
        <v>1.0</v>
      </c>
      <c r="L165" s="55">
        <v>1.0</v>
      </c>
      <c r="M165" s="55">
        <v>1.0</v>
      </c>
      <c r="N165" s="55">
        <v>1.0</v>
      </c>
      <c r="O165" s="55">
        <v>1.0</v>
      </c>
      <c r="P165" s="55">
        <v>1.0</v>
      </c>
      <c r="Q165" s="55">
        <v>1.0</v>
      </c>
      <c r="R165" s="55">
        <v>1.0</v>
      </c>
      <c r="S165" s="55">
        <v>0.988692232055064</v>
      </c>
    </row>
    <row r="166">
      <c r="A166" s="55" t="s">
        <v>315</v>
      </c>
      <c r="B166" s="55" t="s">
        <v>184</v>
      </c>
      <c r="C166" s="55">
        <v>1.0</v>
      </c>
      <c r="D166" s="55">
        <v>1.0</v>
      </c>
      <c r="E166" s="55">
        <v>1.0</v>
      </c>
      <c r="F166" s="55">
        <v>1.0</v>
      </c>
      <c r="G166" s="55">
        <v>1.0</v>
      </c>
      <c r="H166" s="55">
        <v>1.0</v>
      </c>
      <c r="I166" s="55">
        <v>1.0</v>
      </c>
      <c r="J166" s="55">
        <v>1.0</v>
      </c>
      <c r="K166" s="55">
        <v>1.0</v>
      </c>
      <c r="L166" s="55">
        <v>1.0</v>
      </c>
      <c r="M166" s="55">
        <v>1.0</v>
      </c>
      <c r="N166" s="55">
        <v>1.0</v>
      </c>
      <c r="O166" s="55">
        <v>1.0</v>
      </c>
      <c r="P166" s="55">
        <v>1.0</v>
      </c>
      <c r="Q166" s="55">
        <v>1.0</v>
      </c>
      <c r="R166" s="55">
        <v>1.0</v>
      </c>
      <c r="S166" s="55">
        <v>0.999508357915437</v>
      </c>
    </row>
    <row r="167">
      <c r="A167" s="55" t="s">
        <v>316</v>
      </c>
      <c r="B167" s="55" t="s">
        <v>184</v>
      </c>
      <c r="C167" s="55">
        <v>1.0</v>
      </c>
      <c r="D167" s="55">
        <v>1.0</v>
      </c>
      <c r="E167" s="55">
        <v>1.0</v>
      </c>
      <c r="F167" s="55">
        <v>1.0</v>
      </c>
      <c r="G167" s="55">
        <v>1.0</v>
      </c>
      <c r="H167" s="55">
        <v>1.0</v>
      </c>
      <c r="I167" s="55">
        <v>1.0</v>
      </c>
      <c r="J167" s="55">
        <v>1.0</v>
      </c>
      <c r="K167" s="55">
        <v>1.0</v>
      </c>
      <c r="L167" s="55">
        <v>1.0</v>
      </c>
      <c r="M167" s="55">
        <v>1.0</v>
      </c>
      <c r="N167" s="55">
        <v>1.0</v>
      </c>
      <c r="O167" s="55">
        <v>1.0</v>
      </c>
      <c r="P167" s="55">
        <v>1.0</v>
      </c>
      <c r="Q167" s="55">
        <v>1.0</v>
      </c>
      <c r="R167" s="55">
        <v>1.0</v>
      </c>
      <c r="S167" s="55">
        <v>0.988692232055064</v>
      </c>
    </row>
    <row r="168">
      <c r="A168" s="55" t="s">
        <v>317</v>
      </c>
      <c r="B168" s="55" t="s">
        <v>184</v>
      </c>
      <c r="C168" s="55">
        <v>1.0</v>
      </c>
      <c r="D168" s="55">
        <v>1.0</v>
      </c>
      <c r="E168" s="55">
        <v>1.0</v>
      </c>
      <c r="F168" s="55">
        <v>1.0</v>
      </c>
      <c r="G168" s="55">
        <v>1.0</v>
      </c>
      <c r="H168" s="55">
        <v>1.0</v>
      </c>
      <c r="I168" s="55">
        <v>1.0</v>
      </c>
      <c r="J168" s="55">
        <v>1.0</v>
      </c>
      <c r="K168" s="55">
        <v>1.0</v>
      </c>
      <c r="L168" s="55">
        <v>1.0</v>
      </c>
      <c r="M168" s="55">
        <v>1.0</v>
      </c>
      <c r="N168" s="55">
        <v>1.0</v>
      </c>
      <c r="O168" s="55">
        <v>1.0</v>
      </c>
      <c r="P168" s="55">
        <v>1.0</v>
      </c>
      <c r="Q168" s="55">
        <v>1.0</v>
      </c>
      <c r="R168" s="55">
        <v>1.0</v>
      </c>
      <c r="S168" s="55">
        <v>0.984759095378564</v>
      </c>
    </row>
    <row r="169">
      <c r="A169" s="55" t="s">
        <v>318</v>
      </c>
      <c r="B169" s="55" t="s">
        <v>184</v>
      </c>
      <c r="C169" s="55">
        <v>1.0</v>
      </c>
      <c r="D169" s="55">
        <v>1.0</v>
      </c>
      <c r="E169" s="55">
        <v>1.0</v>
      </c>
      <c r="F169" s="55">
        <v>1.0</v>
      </c>
      <c r="G169" s="55">
        <v>1.0</v>
      </c>
      <c r="H169" s="55">
        <v>1.0</v>
      </c>
      <c r="I169" s="55">
        <v>1.0</v>
      </c>
      <c r="J169" s="55">
        <v>1.0</v>
      </c>
      <c r="K169" s="55">
        <v>1.0</v>
      </c>
      <c r="L169" s="55">
        <v>1.0</v>
      </c>
      <c r="M169" s="55">
        <v>1.0</v>
      </c>
      <c r="N169" s="55">
        <v>1.0</v>
      </c>
      <c r="O169" s="55">
        <v>1.0</v>
      </c>
      <c r="P169" s="55">
        <v>1.0</v>
      </c>
      <c r="Q169" s="55">
        <v>1.0</v>
      </c>
      <c r="R169" s="55">
        <v>1.0</v>
      </c>
      <c r="S169" s="55">
        <v>0.998525073746312</v>
      </c>
    </row>
    <row r="170">
      <c r="A170" s="55" t="s">
        <v>319</v>
      </c>
      <c r="B170" s="55" t="s">
        <v>184</v>
      </c>
      <c r="C170" s="55">
        <v>1.0</v>
      </c>
      <c r="D170" s="55">
        <v>1.0</v>
      </c>
      <c r="E170" s="55">
        <v>1.0</v>
      </c>
      <c r="F170" s="55">
        <v>1.0</v>
      </c>
      <c r="G170" s="55">
        <v>1.0</v>
      </c>
      <c r="H170" s="55">
        <v>1.0</v>
      </c>
      <c r="I170" s="55">
        <v>1.0</v>
      </c>
      <c r="J170" s="55">
        <v>1.0</v>
      </c>
      <c r="K170" s="55">
        <v>1.0</v>
      </c>
      <c r="L170" s="55">
        <v>1.0</v>
      </c>
      <c r="M170" s="55">
        <v>1.0</v>
      </c>
      <c r="N170" s="55">
        <v>1.0</v>
      </c>
      <c r="O170" s="55">
        <v>1.0</v>
      </c>
      <c r="P170" s="55">
        <v>1.0</v>
      </c>
      <c r="Q170" s="55">
        <v>1.0</v>
      </c>
      <c r="R170" s="55">
        <v>1.0</v>
      </c>
      <c r="S170" s="55">
        <v>1.0</v>
      </c>
    </row>
    <row r="171">
      <c r="A171" s="55" t="s">
        <v>320</v>
      </c>
      <c r="B171" s="55" t="s">
        <v>184</v>
      </c>
      <c r="C171" s="55">
        <v>1.0</v>
      </c>
      <c r="D171" s="55">
        <v>1.0</v>
      </c>
      <c r="E171" s="55">
        <v>1.0</v>
      </c>
      <c r="F171" s="55">
        <v>1.0</v>
      </c>
      <c r="G171" s="55">
        <v>1.0</v>
      </c>
      <c r="H171" s="55">
        <v>1.0</v>
      </c>
      <c r="I171" s="55">
        <v>1.0</v>
      </c>
      <c r="J171" s="55">
        <v>1.0</v>
      </c>
      <c r="K171" s="55">
        <v>1.0</v>
      </c>
      <c r="L171" s="55">
        <v>1.0</v>
      </c>
      <c r="M171" s="55">
        <v>1.0</v>
      </c>
      <c r="N171" s="55">
        <v>1.0</v>
      </c>
      <c r="O171" s="55">
        <v>1.0</v>
      </c>
      <c r="P171" s="55">
        <v>1.0</v>
      </c>
      <c r="Q171" s="55">
        <v>1.0</v>
      </c>
      <c r="R171" s="55">
        <v>1.0</v>
      </c>
      <c r="S171" s="55">
        <v>0.992625368731563</v>
      </c>
    </row>
    <row r="172">
      <c r="A172" s="55" t="s">
        <v>321</v>
      </c>
      <c r="B172" s="55" t="s">
        <v>184</v>
      </c>
      <c r="C172" s="55">
        <v>1.0</v>
      </c>
      <c r="D172" s="55">
        <v>1.0</v>
      </c>
      <c r="E172" s="55">
        <v>1.0</v>
      </c>
      <c r="F172" s="55">
        <v>1.0</v>
      </c>
      <c r="G172" s="55">
        <v>1.0</v>
      </c>
      <c r="H172" s="55">
        <v>1.0</v>
      </c>
      <c r="I172" s="55">
        <v>1.0</v>
      </c>
      <c r="J172" s="55">
        <v>1.0</v>
      </c>
      <c r="K172" s="55">
        <v>1.0</v>
      </c>
      <c r="L172" s="55">
        <v>1.0</v>
      </c>
      <c r="M172" s="55">
        <v>1.0</v>
      </c>
      <c r="N172" s="55">
        <v>1.0</v>
      </c>
      <c r="O172" s="55">
        <v>1.0</v>
      </c>
      <c r="P172" s="55">
        <v>1.0</v>
      </c>
      <c r="Q172" s="55">
        <v>1.0</v>
      </c>
      <c r="R172" s="55">
        <v>1.0</v>
      </c>
      <c r="S172" s="55">
        <v>0.99803343166175</v>
      </c>
    </row>
    <row r="173">
      <c r="A173" s="55" t="s">
        <v>322</v>
      </c>
      <c r="B173" s="55" t="s">
        <v>184</v>
      </c>
      <c r="C173" s="55">
        <v>1.0</v>
      </c>
      <c r="D173" s="55">
        <v>1.0</v>
      </c>
      <c r="E173" s="55">
        <v>1.0</v>
      </c>
      <c r="F173" s="55">
        <v>1.0</v>
      </c>
      <c r="G173" s="55">
        <v>1.0</v>
      </c>
      <c r="H173" s="55">
        <v>1.0</v>
      </c>
      <c r="I173" s="55">
        <v>1.0</v>
      </c>
      <c r="J173" s="55">
        <v>1.0</v>
      </c>
      <c r="K173" s="55">
        <v>1.0</v>
      </c>
      <c r="L173" s="55">
        <v>1.0</v>
      </c>
      <c r="M173" s="55">
        <v>1.0</v>
      </c>
      <c r="N173" s="55">
        <v>1.0</v>
      </c>
      <c r="O173" s="55">
        <v>1.0</v>
      </c>
      <c r="P173" s="55">
        <v>1.0</v>
      </c>
      <c r="Q173" s="55">
        <v>1.0</v>
      </c>
      <c r="R173" s="55">
        <v>1.0</v>
      </c>
      <c r="S173" s="55">
        <v>1.0</v>
      </c>
    </row>
    <row r="174">
      <c r="A174" s="55" t="s">
        <v>323</v>
      </c>
      <c r="B174" s="55" t="s">
        <v>184</v>
      </c>
      <c r="C174" s="55">
        <v>1.0</v>
      </c>
      <c r="D174" s="55">
        <v>1.0</v>
      </c>
      <c r="E174" s="55">
        <v>1.0</v>
      </c>
      <c r="F174" s="55">
        <v>1.0</v>
      </c>
      <c r="G174" s="55">
        <v>1.0</v>
      </c>
      <c r="H174" s="55">
        <v>1.0</v>
      </c>
      <c r="I174" s="55">
        <v>1.0</v>
      </c>
      <c r="J174" s="55">
        <v>1.0</v>
      </c>
      <c r="K174" s="55">
        <v>1.0</v>
      </c>
      <c r="L174" s="55">
        <v>1.0</v>
      </c>
      <c r="M174" s="55">
        <v>1.0</v>
      </c>
      <c r="N174" s="55">
        <v>1.0</v>
      </c>
      <c r="O174" s="55">
        <v>1.0</v>
      </c>
      <c r="P174" s="55">
        <v>1.0</v>
      </c>
      <c r="Q174" s="55">
        <v>1.0</v>
      </c>
      <c r="R174" s="55">
        <v>1.0</v>
      </c>
      <c r="S174" s="55">
        <v>0.992625368731563</v>
      </c>
    </row>
    <row r="175">
      <c r="A175" s="55" t="s">
        <v>324</v>
      </c>
      <c r="B175" s="55" t="s">
        <v>184</v>
      </c>
      <c r="C175" s="55">
        <v>1.0</v>
      </c>
      <c r="D175" s="55">
        <v>1.0</v>
      </c>
      <c r="E175" s="55">
        <v>1.0</v>
      </c>
      <c r="F175" s="55">
        <v>1.0</v>
      </c>
      <c r="G175" s="55">
        <v>1.0</v>
      </c>
      <c r="H175" s="55">
        <v>1.0</v>
      </c>
      <c r="I175" s="55">
        <v>1.0</v>
      </c>
      <c r="J175" s="55">
        <v>1.0</v>
      </c>
      <c r="K175" s="55">
        <v>1.0</v>
      </c>
      <c r="L175" s="55">
        <v>1.0</v>
      </c>
      <c r="M175" s="55">
        <v>1.0</v>
      </c>
      <c r="N175" s="55">
        <v>1.0</v>
      </c>
      <c r="O175" s="55">
        <v>1.0</v>
      </c>
      <c r="P175" s="55">
        <v>1.0</v>
      </c>
      <c r="Q175" s="55">
        <v>1.0</v>
      </c>
      <c r="R175" s="55">
        <v>1.0</v>
      </c>
      <c r="S175" s="55">
        <v>0.999508357915437</v>
      </c>
    </row>
    <row r="176">
      <c r="A176" s="55" t="s">
        <v>325</v>
      </c>
      <c r="B176" s="55" t="s">
        <v>184</v>
      </c>
      <c r="C176" s="55">
        <v>1.0</v>
      </c>
      <c r="D176" s="55">
        <v>1.0</v>
      </c>
      <c r="E176" s="55">
        <v>1.0</v>
      </c>
      <c r="F176" s="55">
        <v>1.0</v>
      </c>
      <c r="G176" s="55">
        <v>1.0</v>
      </c>
      <c r="H176" s="55">
        <v>1.0</v>
      </c>
      <c r="I176" s="55">
        <v>1.0</v>
      </c>
      <c r="J176" s="55">
        <v>1.0</v>
      </c>
      <c r="K176" s="55">
        <v>1.0</v>
      </c>
      <c r="L176" s="55">
        <v>1.0</v>
      </c>
      <c r="M176" s="55">
        <v>1.0</v>
      </c>
      <c r="N176" s="55">
        <v>1.0</v>
      </c>
      <c r="O176" s="55">
        <v>1.0</v>
      </c>
      <c r="P176" s="55">
        <v>1.0</v>
      </c>
      <c r="Q176" s="55">
        <v>1.0</v>
      </c>
      <c r="R176" s="55">
        <v>1.0</v>
      </c>
      <c r="S176" s="55">
        <v>0.983284169124877</v>
      </c>
    </row>
    <row r="177">
      <c r="A177" s="55" t="s">
        <v>326</v>
      </c>
      <c r="B177" s="55" t="s">
        <v>184</v>
      </c>
      <c r="C177" s="55">
        <v>1.0</v>
      </c>
      <c r="D177" s="55">
        <v>1.0</v>
      </c>
      <c r="E177" s="55">
        <v>1.0</v>
      </c>
      <c r="F177" s="55">
        <v>1.0</v>
      </c>
      <c r="G177" s="55">
        <v>1.0</v>
      </c>
      <c r="H177" s="55">
        <v>1.0</v>
      </c>
      <c r="I177" s="55">
        <v>1.0</v>
      </c>
      <c r="J177" s="55">
        <v>1.0</v>
      </c>
      <c r="K177" s="55">
        <v>1.0</v>
      </c>
      <c r="L177" s="55">
        <v>1.0</v>
      </c>
      <c r="M177" s="55">
        <v>1.0</v>
      </c>
      <c r="N177" s="55">
        <v>1.0</v>
      </c>
      <c r="O177" s="55">
        <v>1.0</v>
      </c>
      <c r="P177" s="55">
        <v>1.0</v>
      </c>
      <c r="Q177" s="55">
        <v>1.0</v>
      </c>
      <c r="R177" s="55">
        <v>1.0</v>
      </c>
      <c r="S177" s="55">
        <v>0.999508357915437</v>
      </c>
    </row>
    <row r="178">
      <c r="A178" s="55" t="s">
        <v>170</v>
      </c>
      <c r="B178" s="55" t="s">
        <v>184</v>
      </c>
      <c r="C178" s="55">
        <v>1.0</v>
      </c>
      <c r="D178" s="55">
        <v>1.0</v>
      </c>
      <c r="E178" s="55">
        <v>1.0</v>
      </c>
      <c r="F178" s="55">
        <v>1.0</v>
      </c>
      <c r="G178" s="55">
        <v>1.0</v>
      </c>
      <c r="H178" s="55">
        <v>1.0</v>
      </c>
      <c r="I178" s="55">
        <v>1.0</v>
      </c>
      <c r="J178" s="55">
        <v>1.0</v>
      </c>
      <c r="K178" s="55">
        <v>1.0</v>
      </c>
      <c r="L178" s="55">
        <v>1.0</v>
      </c>
      <c r="M178" s="55">
        <v>1.0</v>
      </c>
      <c r="N178" s="55">
        <v>1.0</v>
      </c>
      <c r="O178" s="55">
        <v>1.0</v>
      </c>
      <c r="P178" s="55">
        <v>1.0</v>
      </c>
      <c r="Q178" s="55">
        <v>1.0</v>
      </c>
      <c r="R178" s="55">
        <v>1.0</v>
      </c>
      <c r="S178" s="55">
        <v>0.998525073746312</v>
      </c>
    </row>
    <row r="179">
      <c r="A179" s="55" t="s">
        <v>185</v>
      </c>
      <c r="B179" s="55" t="s">
        <v>184</v>
      </c>
      <c r="C179" s="55">
        <v>1.0</v>
      </c>
      <c r="D179" s="55">
        <v>1.0</v>
      </c>
      <c r="E179" s="55">
        <v>1.0</v>
      </c>
      <c r="F179" s="55">
        <v>1.0</v>
      </c>
      <c r="G179" s="55">
        <v>1.0</v>
      </c>
      <c r="H179" s="55">
        <v>1.0</v>
      </c>
      <c r="I179" s="55">
        <v>1.0</v>
      </c>
      <c r="J179" s="55">
        <v>1.0</v>
      </c>
      <c r="K179" s="55">
        <v>1.0</v>
      </c>
      <c r="L179" s="55">
        <v>1.0</v>
      </c>
      <c r="M179" s="55">
        <v>1.0</v>
      </c>
      <c r="N179" s="55">
        <v>1.0</v>
      </c>
      <c r="O179" s="55">
        <v>1.0</v>
      </c>
      <c r="P179" s="55">
        <v>1.0</v>
      </c>
      <c r="Q179" s="55">
        <v>1.0</v>
      </c>
      <c r="R179" s="55">
        <v>1.0</v>
      </c>
      <c r="S179" s="55">
        <v>0.998525073746312</v>
      </c>
    </row>
    <row r="180">
      <c r="A180" s="55" t="s">
        <v>327</v>
      </c>
      <c r="B180" s="55" t="s">
        <v>184</v>
      </c>
      <c r="C180" s="55">
        <v>1.0</v>
      </c>
      <c r="D180" s="55">
        <v>1.0</v>
      </c>
      <c r="E180" s="55">
        <v>1.0</v>
      </c>
      <c r="F180" s="55">
        <v>1.0</v>
      </c>
      <c r="G180" s="55">
        <v>1.0</v>
      </c>
      <c r="H180" s="55">
        <v>1.0</v>
      </c>
      <c r="I180" s="55">
        <v>1.0</v>
      </c>
      <c r="J180" s="55">
        <v>1.0</v>
      </c>
      <c r="K180" s="55">
        <v>1.0</v>
      </c>
      <c r="L180" s="55">
        <v>1.0</v>
      </c>
      <c r="M180" s="55">
        <v>1.0</v>
      </c>
      <c r="N180" s="55">
        <v>1.0</v>
      </c>
      <c r="O180" s="55">
        <v>1.0</v>
      </c>
      <c r="P180" s="55">
        <v>1.0</v>
      </c>
      <c r="Q180" s="55">
        <v>1.0</v>
      </c>
      <c r="R180" s="55">
        <v>1.0</v>
      </c>
      <c r="S180" s="55">
        <v>1.0</v>
      </c>
    </row>
    <row r="181">
      <c r="A181" s="55" t="s">
        <v>328</v>
      </c>
      <c r="B181" s="55" t="s">
        <v>184</v>
      </c>
      <c r="C181" s="55">
        <v>1.0</v>
      </c>
      <c r="D181" s="55">
        <v>1.0</v>
      </c>
      <c r="E181" s="55">
        <v>1.0</v>
      </c>
      <c r="F181" s="55">
        <v>1.0</v>
      </c>
      <c r="G181" s="55">
        <v>1.0</v>
      </c>
      <c r="H181" s="55">
        <v>1.0</v>
      </c>
      <c r="I181" s="55">
        <v>1.0</v>
      </c>
      <c r="J181" s="55">
        <v>1.0</v>
      </c>
      <c r="K181" s="55">
        <v>1.0</v>
      </c>
      <c r="L181" s="55">
        <v>1.0</v>
      </c>
      <c r="M181" s="55">
        <v>1.0</v>
      </c>
      <c r="N181" s="55">
        <v>1.0</v>
      </c>
      <c r="O181" s="55">
        <v>1.0</v>
      </c>
      <c r="P181" s="55">
        <v>1.0</v>
      </c>
      <c r="Q181" s="55">
        <v>1.0</v>
      </c>
      <c r="R181" s="55">
        <v>1.0</v>
      </c>
      <c r="S181" s="55">
        <v>0.998525073746312</v>
      </c>
    </row>
    <row r="182">
      <c r="A182" s="55" t="s">
        <v>172</v>
      </c>
      <c r="B182" s="55" t="s">
        <v>184</v>
      </c>
      <c r="C182" s="55">
        <v>1.0</v>
      </c>
      <c r="D182" s="55">
        <v>1.0</v>
      </c>
      <c r="E182" s="55">
        <v>1.0</v>
      </c>
      <c r="F182" s="55">
        <v>1.0</v>
      </c>
      <c r="G182" s="55">
        <v>1.0</v>
      </c>
      <c r="H182" s="55">
        <v>1.0</v>
      </c>
      <c r="I182" s="55">
        <v>1.0</v>
      </c>
      <c r="J182" s="55">
        <v>1.0</v>
      </c>
      <c r="K182" s="55">
        <v>1.0</v>
      </c>
      <c r="L182" s="55">
        <v>1.0</v>
      </c>
      <c r="M182" s="55">
        <v>1.0</v>
      </c>
      <c r="N182" s="55">
        <v>1.0</v>
      </c>
      <c r="O182" s="55">
        <v>1.0</v>
      </c>
      <c r="P182" s="55">
        <v>1.0</v>
      </c>
      <c r="Q182" s="55">
        <v>1.0</v>
      </c>
      <c r="R182" s="55">
        <v>1.0</v>
      </c>
      <c r="S182" s="55">
        <v>0.998525073746312</v>
      </c>
    </row>
    <row r="183">
      <c r="A183" s="55" t="s">
        <v>168</v>
      </c>
      <c r="B183" s="55" t="s">
        <v>184</v>
      </c>
      <c r="C183" s="55">
        <v>1.0</v>
      </c>
      <c r="D183" s="55">
        <v>1.0</v>
      </c>
      <c r="E183" s="55">
        <v>1.0</v>
      </c>
      <c r="F183" s="55">
        <v>1.0</v>
      </c>
      <c r="G183" s="55">
        <v>1.0</v>
      </c>
      <c r="H183" s="55">
        <v>1.0</v>
      </c>
      <c r="I183" s="55">
        <v>1.0</v>
      </c>
      <c r="J183" s="55">
        <v>1.0</v>
      </c>
      <c r="K183" s="55">
        <v>1.0</v>
      </c>
      <c r="L183" s="55">
        <v>1.0</v>
      </c>
      <c r="M183" s="55">
        <v>1.0</v>
      </c>
      <c r="N183" s="55">
        <v>1.0</v>
      </c>
      <c r="O183" s="55">
        <v>1.0</v>
      </c>
      <c r="P183" s="55">
        <v>1.0</v>
      </c>
      <c r="Q183" s="55">
        <v>1.0</v>
      </c>
      <c r="R183" s="55">
        <v>1.0</v>
      </c>
      <c r="S183" s="55">
        <v>1.0</v>
      </c>
    </row>
    <row r="184">
      <c r="A184" s="55" t="s">
        <v>186</v>
      </c>
      <c r="B184" s="55" t="s">
        <v>184</v>
      </c>
      <c r="C184" s="55">
        <v>1.0</v>
      </c>
      <c r="D184" s="55">
        <v>1.0</v>
      </c>
      <c r="E184" s="55">
        <v>1.0</v>
      </c>
      <c r="F184" s="55">
        <v>1.0</v>
      </c>
      <c r="G184" s="55">
        <v>1.0</v>
      </c>
      <c r="H184" s="55">
        <v>1.0</v>
      </c>
      <c r="I184" s="55">
        <v>1.0</v>
      </c>
      <c r="J184" s="55">
        <v>1.0</v>
      </c>
      <c r="K184" s="55">
        <v>1.0</v>
      </c>
      <c r="L184" s="55">
        <v>1.0</v>
      </c>
      <c r="M184" s="55">
        <v>1.0</v>
      </c>
      <c r="N184" s="55">
        <v>1.0</v>
      </c>
      <c r="O184" s="55">
        <v>1.0</v>
      </c>
      <c r="P184" s="55">
        <v>1.0</v>
      </c>
      <c r="Q184" s="55">
        <v>1.0</v>
      </c>
      <c r="R184" s="55">
        <v>1.0</v>
      </c>
      <c r="S184" s="55">
        <v>0.998525073746312</v>
      </c>
    </row>
    <row r="185">
      <c r="A185" s="55" t="s">
        <v>329</v>
      </c>
      <c r="B185" s="55" t="s">
        <v>184</v>
      </c>
      <c r="C185" s="55">
        <v>1.0</v>
      </c>
      <c r="D185" s="55">
        <v>1.0</v>
      </c>
      <c r="E185" s="55">
        <v>1.0</v>
      </c>
      <c r="F185" s="55">
        <v>1.0</v>
      </c>
      <c r="G185" s="55">
        <v>1.0</v>
      </c>
      <c r="H185" s="55">
        <v>1.0</v>
      </c>
      <c r="I185" s="55">
        <v>1.0</v>
      </c>
      <c r="J185" s="55">
        <v>1.0</v>
      </c>
      <c r="K185" s="55">
        <v>1.0</v>
      </c>
      <c r="L185" s="55">
        <v>1.0</v>
      </c>
      <c r="M185" s="55">
        <v>1.0</v>
      </c>
      <c r="N185" s="55">
        <v>1.0</v>
      </c>
      <c r="O185" s="55">
        <v>1.0</v>
      </c>
      <c r="P185" s="55">
        <v>1.0</v>
      </c>
      <c r="Q185" s="55">
        <v>1.0</v>
      </c>
      <c r="R185" s="55">
        <v>1.0</v>
      </c>
      <c r="S185" s="55">
        <v>0.999508357915437</v>
      </c>
    </row>
    <row r="186">
      <c r="A186" s="55" t="s">
        <v>330</v>
      </c>
      <c r="B186" s="55" t="s">
        <v>184</v>
      </c>
      <c r="C186" s="55">
        <v>1.0</v>
      </c>
      <c r="D186" s="55">
        <v>1.0</v>
      </c>
      <c r="E186" s="55">
        <v>1.0</v>
      </c>
      <c r="F186" s="55">
        <v>1.0</v>
      </c>
      <c r="G186" s="55">
        <v>1.0</v>
      </c>
      <c r="H186" s="55">
        <v>1.0</v>
      </c>
      <c r="I186" s="55">
        <v>1.0</v>
      </c>
      <c r="J186" s="55">
        <v>1.0</v>
      </c>
      <c r="K186" s="55">
        <v>1.0</v>
      </c>
      <c r="L186" s="55">
        <v>1.0</v>
      </c>
      <c r="M186" s="55">
        <v>1.0</v>
      </c>
      <c r="N186" s="55">
        <v>1.0</v>
      </c>
      <c r="O186" s="55">
        <v>1.0</v>
      </c>
      <c r="P186" s="55">
        <v>1.0</v>
      </c>
      <c r="Q186" s="55">
        <v>1.0</v>
      </c>
      <c r="R186" s="55">
        <v>1.0</v>
      </c>
      <c r="S186" s="55">
        <v>0.992625368731563</v>
      </c>
    </row>
    <row r="187">
      <c r="A187" s="55" t="s">
        <v>331</v>
      </c>
      <c r="B187" s="55" t="s">
        <v>184</v>
      </c>
      <c r="C187" s="55">
        <v>1.0</v>
      </c>
      <c r="D187" s="55">
        <v>1.0</v>
      </c>
      <c r="E187" s="55">
        <v>1.0</v>
      </c>
      <c r="F187" s="55">
        <v>1.0</v>
      </c>
      <c r="G187" s="55">
        <v>1.0</v>
      </c>
      <c r="H187" s="55">
        <v>1.0</v>
      </c>
      <c r="I187" s="55">
        <v>1.0</v>
      </c>
      <c r="J187" s="55">
        <v>1.0</v>
      </c>
      <c r="K187" s="55">
        <v>1.0</v>
      </c>
      <c r="L187" s="55">
        <v>1.0</v>
      </c>
      <c r="M187" s="55">
        <v>1.0</v>
      </c>
      <c r="N187" s="55">
        <v>1.0</v>
      </c>
      <c r="O187" s="55">
        <v>1.0</v>
      </c>
      <c r="P187" s="55">
        <v>1.0</v>
      </c>
      <c r="Q187" s="55">
        <v>1.0</v>
      </c>
      <c r="R187" s="55">
        <v>1.0</v>
      </c>
      <c r="S187" s="55">
        <v>0.999508357915437</v>
      </c>
    </row>
    <row r="188">
      <c r="A188" s="55" t="s">
        <v>332</v>
      </c>
      <c r="B188" s="55" t="s">
        <v>184</v>
      </c>
      <c r="C188" s="55">
        <v>1.0</v>
      </c>
      <c r="D188" s="55">
        <v>1.0</v>
      </c>
      <c r="E188" s="55">
        <v>1.0</v>
      </c>
      <c r="F188" s="55">
        <v>1.0</v>
      </c>
      <c r="G188" s="55">
        <v>1.0</v>
      </c>
      <c r="H188" s="55">
        <v>1.0</v>
      </c>
      <c r="I188" s="55">
        <v>1.0</v>
      </c>
      <c r="J188" s="55">
        <v>1.0</v>
      </c>
      <c r="K188" s="55">
        <v>1.0</v>
      </c>
      <c r="L188" s="55">
        <v>1.0</v>
      </c>
      <c r="M188" s="55">
        <v>1.0</v>
      </c>
      <c r="N188" s="55">
        <v>1.0</v>
      </c>
      <c r="O188" s="55">
        <v>1.0</v>
      </c>
      <c r="P188" s="55">
        <v>1.0</v>
      </c>
      <c r="Q188" s="55">
        <v>1.0</v>
      </c>
      <c r="R188" s="55">
        <v>1.0</v>
      </c>
      <c r="S188" s="55">
        <v>0.998525073746312</v>
      </c>
    </row>
    <row r="189">
      <c r="A189" s="55" t="s">
        <v>333</v>
      </c>
      <c r="B189" s="55" t="s">
        <v>184</v>
      </c>
      <c r="C189" s="55">
        <v>1.0</v>
      </c>
      <c r="D189" s="55">
        <v>1.0</v>
      </c>
      <c r="E189" s="55">
        <v>1.0</v>
      </c>
      <c r="F189" s="55">
        <v>1.0</v>
      </c>
      <c r="G189" s="55">
        <v>1.0</v>
      </c>
      <c r="H189" s="55">
        <v>1.0</v>
      </c>
      <c r="I189" s="55">
        <v>1.0</v>
      </c>
      <c r="J189" s="55">
        <v>1.0</v>
      </c>
      <c r="K189" s="55">
        <v>1.0</v>
      </c>
      <c r="L189" s="55">
        <v>1.0</v>
      </c>
      <c r="M189" s="55">
        <v>1.0</v>
      </c>
      <c r="N189" s="55">
        <v>1.0</v>
      </c>
      <c r="O189" s="55">
        <v>1.0</v>
      </c>
      <c r="P189" s="55">
        <v>1.0</v>
      </c>
      <c r="Q189" s="55">
        <v>1.0</v>
      </c>
      <c r="R189" s="55">
        <v>1.0</v>
      </c>
      <c r="S189" s="55">
        <v>1.0</v>
      </c>
    </row>
    <row r="190">
      <c r="A190" s="55" t="s">
        <v>334</v>
      </c>
      <c r="B190" s="55" t="s">
        <v>184</v>
      </c>
      <c r="C190" s="55">
        <v>1.0</v>
      </c>
      <c r="D190" s="55">
        <v>1.0</v>
      </c>
      <c r="E190" s="55">
        <v>1.0</v>
      </c>
      <c r="F190" s="55">
        <v>1.0</v>
      </c>
      <c r="G190" s="55">
        <v>1.0</v>
      </c>
      <c r="H190" s="55">
        <v>1.0</v>
      </c>
      <c r="I190" s="55">
        <v>1.0</v>
      </c>
      <c r="J190" s="55">
        <v>1.0</v>
      </c>
      <c r="K190" s="55">
        <v>1.0</v>
      </c>
      <c r="L190" s="55">
        <v>1.0</v>
      </c>
      <c r="M190" s="55">
        <v>1.0</v>
      </c>
      <c r="N190" s="55">
        <v>1.0</v>
      </c>
      <c r="O190" s="55">
        <v>1.0</v>
      </c>
      <c r="P190" s="55">
        <v>1.0</v>
      </c>
      <c r="Q190" s="55">
        <v>1.0</v>
      </c>
      <c r="R190" s="55">
        <v>1.0</v>
      </c>
      <c r="S190" s="55">
        <v>0.981317600786627</v>
      </c>
    </row>
    <row r="191">
      <c r="A191" s="55" t="s">
        <v>335</v>
      </c>
      <c r="B191" s="55" t="s">
        <v>184</v>
      </c>
      <c r="C191" s="55">
        <v>1.0</v>
      </c>
      <c r="D191" s="55">
        <v>1.0</v>
      </c>
      <c r="E191" s="55">
        <v>1.0</v>
      </c>
      <c r="F191" s="55">
        <v>1.0</v>
      </c>
      <c r="G191" s="55">
        <v>1.0</v>
      </c>
      <c r="H191" s="55">
        <v>1.0</v>
      </c>
      <c r="I191" s="55">
        <v>1.0</v>
      </c>
      <c r="J191" s="55">
        <v>1.0</v>
      </c>
      <c r="K191" s="55">
        <v>1.0</v>
      </c>
      <c r="L191" s="55">
        <v>1.0</v>
      </c>
      <c r="M191" s="55">
        <v>1.0</v>
      </c>
      <c r="N191" s="55">
        <v>1.0</v>
      </c>
      <c r="O191" s="55">
        <v>1.0</v>
      </c>
      <c r="P191" s="55">
        <v>1.0</v>
      </c>
      <c r="Q191" s="55">
        <v>1.0</v>
      </c>
      <c r="R191" s="55">
        <v>1.0</v>
      </c>
      <c r="S191" s="55">
        <v>1.0</v>
      </c>
    </row>
    <row r="192">
      <c r="A192" s="55" t="s">
        <v>336</v>
      </c>
      <c r="B192" s="55" t="s">
        <v>184</v>
      </c>
      <c r="C192" s="55">
        <v>1.0</v>
      </c>
      <c r="D192" s="55">
        <v>1.0</v>
      </c>
      <c r="E192" s="55">
        <v>1.0</v>
      </c>
      <c r="F192" s="55">
        <v>1.0</v>
      </c>
      <c r="G192" s="55">
        <v>1.0</v>
      </c>
      <c r="H192" s="55">
        <v>1.0</v>
      </c>
      <c r="I192" s="55">
        <v>1.0</v>
      </c>
      <c r="J192" s="55">
        <v>1.0</v>
      </c>
      <c r="K192" s="55">
        <v>1.0</v>
      </c>
      <c r="L192" s="55">
        <v>1.0</v>
      </c>
      <c r="M192" s="55">
        <v>1.0</v>
      </c>
      <c r="N192" s="55">
        <v>1.0</v>
      </c>
      <c r="O192" s="55">
        <v>1.0</v>
      </c>
      <c r="P192" s="55">
        <v>1.0</v>
      </c>
      <c r="Q192" s="55">
        <v>1.0</v>
      </c>
      <c r="R192" s="55">
        <v>1.0</v>
      </c>
      <c r="S192" s="55">
        <v>0.998525073746312</v>
      </c>
    </row>
    <row r="193">
      <c r="A193" s="55" t="s">
        <v>337</v>
      </c>
      <c r="B193" s="55" t="s">
        <v>184</v>
      </c>
      <c r="C193" s="55">
        <v>1.0</v>
      </c>
      <c r="D193" s="55">
        <v>1.0</v>
      </c>
      <c r="E193" s="55">
        <v>1.0</v>
      </c>
      <c r="F193" s="55">
        <v>1.0</v>
      </c>
      <c r="G193" s="55">
        <v>1.0</v>
      </c>
      <c r="H193" s="55">
        <v>1.0</v>
      </c>
      <c r="I193" s="55">
        <v>1.0</v>
      </c>
      <c r="J193" s="55">
        <v>1.0</v>
      </c>
      <c r="K193" s="55">
        <v>1.0</v>
      </c>
      <c r="L193" s="55">
        <v>1.0</v>
      </c>
      <c r="M193" s="55">
        <v>1.0</v>
      </c>
      <c r="N193" s="55">
        <v>1.0</v>
      </c>
      <c r="O193" s="55">
        <v>1.0</v>
      </c>
      <c r="P193" s="55">
        <v>1.0</v>
      </c>
      <c r="Q193" s="55">
        <v>1.0</v>
      </c>
      <c r="R193" s="55">
        <v>1.0</v>
      </c>
      <c r="S193" s="55">
        <v>1.0</v>
      </c>
    </row>
    <row r="194">
      <c r="A194" s="55" t="s">
        <v>338</v>
      </c>
      <c r="B194" s="55" t="s">
        <v>184</v>
      </c>
      <c r="C194" s="55">
        <v>1.0</v>
      </c>
      <c r="D194" s="55">
        <v>1.0</v>
      </c>
      <c r="E194" s="55">
        <v>1.0</v>
      </c>
      <c r="F194" s="55">
        <v>1.0</v>
      </c>
      <c r="G194" s="55">
        <v>1.0</v>
      </c>
      <c r="H194" s="55">
        <v>1.0</v>
      </c>
      <c r="I194" s="55">
        <v>1.0</v>
      </c>
      <c r="J194" s="55">
        <v>1.0</v>
      </c>
      <c r="K194" s="55">
        <v>1.0</v>
      </c>
      <c r="L194" s="55">
        <v>1.0</v>
      </c>
      <c r="M194" s="55">
        <v>1.0</v>
      </c>
      <c r="N194" s="55">
        <v>1.0</v>
      </c>
      <c r="O194" s="55">
        <v>1.0</v>
      </c>
      <c r="P194" s="55">
        <v>1.0</v>
      </c>
      <c r="Q194" s="55">
        <v>1.0</v>
      </c>
      <c r="R194" s="55">
        <v>1.0</v>
      </c>
      <c r="S194" s="55">
        <v>1.0</v>
      </c>
    </row>
    <row r="195">
      <c r="A195" s="55" t="s">
        <v>339</v>
      </c>
      <c r="B195" s="55" t="s">
        <v>184</v>
      </c>
      <c r="C195" s="55">
        <v>1.0</v>
      </c>
      <c r="D195" s="55">
        <v>1.0</v>
      </c>
      <c r="E195" s="55">
        <v>1.0</v>
      </c>
      <c r="F195" s="55">
        <v>1.0</v>
      </c>
      <c r="G195" s="55">
        <v>1.0</v>
      </c>
      <c r="H195" s="55">
        <v>1.0</v>
      </c>
      <c r="I195" s="55">
        <v>1.0</v>
      </c>
      <c r="J195" s="55">
        <v>1.0</v>
      </c>
      <c r="K195" s="55">
        <v>1.0</v>
      </c>
      <c r="L195" s="55">
        <v>1.0</v>
      </c>
      <c r="M195" s="55">
        <v>1.0</v>
      </c>
      <c r="N195" s="55">
        <v>1.0</v>
      </c>
      <c r="O195" s="55">
        <v>1.0</v>
      </c>
      <c r="P195" s="55">
        <v>1.0</v>
      </c>
      <c r="Q195" s="55">
        <v>1.0</v>
      </c>
      <c r="R195" s="55">
        <v>1.0</v>
      </c>
      <c r="S195" s="55">
        <v>0.998525073746312</v>
      </c>
    </row>
    <row r="196">
      <c r="A196" s="55" t="s">
        <v>340</v>
      </c>
      <c r="B196" s="55" t="s">
        <v>184</v>
      </c>
      <c r="C196" s="55">
        <v>1.0</v>
      </c>
      <c r="D196" s="55">
        <v>1.0</v>
      </c>
      <c r="E196" s="55">
        <v>1.0</v>
      </c>
      <c r="F196" s="55">
        <v>1.0</v>
      </c>
      <c r="G196" s="55">
        <v>1.0</v>
      </c>
      <c r="H196" s="55">
        <v>1.0</v>
      </c>
      <c r="I196" s="55">
        <v>1.0</v>
      </c>
      <c r="J196" s="55">
        <v>1.0</v>
      </c>
      <c r="K196" s="55">
        <v>1.0</v>
      </c>
      <c r="L196" s="55">
        <v>1.0</v>
      </c>
      <c r="M196" s="55">
        <v>1.0</v>
      </c>
      <c r="N196" s="55">
        <v>1.0</v>
      </c>
      <c r="O196" s="55">
        <v>1.0</v>
      </c>
      <c r="P196" s="55">
        <v>1.0</v>
      </c>
      <c r="Q196" s="55">
        <v>1.0</v>
      </c>
      <c r="R196" s="55">
        <v>1.0</v>
      </c>
      <c r="S196" s="55">
        <v>1.0</v>
      </c>
    </row>
    <row r="197">
      <c r="A197" s="55" t="s">
        <v>341</v>
      </c>
      <c r="B197" s="55" t="s">
        <v>184</v>
      </c>
      <c r="C197" s="55">
        <v>1.0</v>
      </c>
      <c r="D197" s="55">
        <v>1.0</v>
      </c>
      <c r="E197" s="55">
        <v>1.0</v>
      </c>
      <c r="F197" s="55">
        <v>1.0</v>
      </c>
      <c r="G197" s="55">
        <v>1.0</v>
      </c>
      <c r="H197" s="55">
        <v>1.0</v>
      </c>
      <c r="I197" s="55">
        <v>1.0</v>
      </c>
      <c r="J197" s="55">
        <v>1.0</v>
      </c>
      <c r="K197" s="55">
        <v>1.0</v>
      </c>
      <c r="L197" s="55">
        <v>1.0</v>
      </c>
      <c r="M197" s="55">
        <v>1.0</v>
      </c>
      <c r="N197" s="55">
        <v>1.0</v>
      </c>
      <c r="O197" s="55">
        <v>1.0</v>
      </c>
      <c r="P197" s="55">
        <v>1.0</v>
      </c>
      <c r="Q197" s="55">
        <v>1.0</v>
      </c>
      <c r="R197" s="55">
        <v>1.0</v>
      </c>
      <c r="S197" s="55">
        <v>0.999508357915437</v>
      </c>
    </row>
    <row r="198">
      <c r="A198" s="55" t="s">
        <v>342</v>
      </c>
      <c r="B198" s="55" t="s">
        <v>205</v>
      </c>
      <c r="C198" s="55">
        <v>1.0</v>
      </c>
      <c r="D198" s="55">
        <v>1.0</v>
      </c>
      <c r="E198" s="55">
        <v>1.0</v>
      </c>
      <c r="F198" s="55">
        <v>1.0</v>
      </c>
      <c r="G198" s="55">
        <v>1.0</v>
      </c>
      <c r="H198" s="55">
        <v>1.0</v>
      </c>
      <c r="I198" s="55">
        <v>1.0</v>
      </c>
      <c r="J198" s="55">
        <v>1.0</v>
      </c>
      <c r="K198" s="55">
        <v>1.0</v>
      </c>
      <c r="L198" s="55">
        <v>1.0</v>
      </c>
      <c r="M198" s="55">
        <v>1.0</v>
      </c>
      <c r="N198" s="55">
        <v>1.0</v>
      </c>
      <c r="O198" s="55">
        <v>1.0</v>
      </c>
      <c r="P198" s="55">
        <v>1.0</v>
      </c>
      <c r="Q198" s="55">
        <v>1.0</v>
      </c>
      <c r="R198" s="55">
        <v>1.0</v>
      </c>
      <c r="S198" s="55">
        <v>0.998525073746312</v>
      </c>
    </row>
    <row r="199">
      <c r="A199" s="55" t="s">
        <v>343</v>
      </c>
      <c r="B199" s="55" t="s">
        <v>205</v>
      </c>
      <c r="C199" s="55">
        <v>1.0</v>
      </c>
      <c r="D199" s="55">
        <v>1.0</v>
      </c>
      <c r="E199" s="55">
        <v>1.0</v>
      </c>
      <c r="F199" s="55">
        <v>1.0</v>
      </c>
      <c r="G199" s="55">
        <v>1.0</v>
      </c>
      <c r="H199" s="55">
        <v>1.0</v>
      </c>
      <c r="I199" s="55">
        <v>1.0</v>
      </c>
      <c r="J199" s="55">
        <v>1.0</v>
      </c>
      <c r="K199" s="55">
        <v>1.0</v>
      </c>
      <c r="L199" s="55">
        <v>1.0</v>
      </c>
      <c r="M199" s="55">
        <v>1.0</v>
      </c>
      <c r="N199" s="55">
        <v>1.0</v>
      </c>
      <c r="O199" s="55">
        <v>1.0</v>
      </c>
      <c r="P199" s="55">
        <v>1.0</v>
      </c>
      <c r="Q199" s="55">
        <v>1.0</v>
      </c>
      <c r="R199" s="55">
        <v>1.0</v>
      </c>
      <c r="S199" s="55">
        <v>0.998525073746312</v>
      </c>
    </row>
    <row r="200">
      <c r="A200" s="55" t="s">
        <v>344</v>
      </c>
      <c r="B200" s="55" t="s">
        <v>205</v>
      </c>
      <c r="C200" s="55">
        <v>1.0</v>
      </c>
      <c r="D200" s="55">
        <v>1.0</v>
      </c>
      <c r="E200" s="55">
        <v>1.0</v>
      </c>
      <c r="F200" s="55">
        <v>1.0</v>
      </c>
      <c r="G200" s="55">
        <v>1.0</v>
      </c>
      <c r="H200" s="55">
        <v>1.0</v>
      </c>
      <c r="I200" s="55">
        <v>1.0</v>
      </c>
      <c r="J200" s="55">
        <v>1.0</v>
      </c>
      <c r="K200" s="55">
        <v>1.0</v>
      </c>
      <c r="L200" s="55">
        <v>1.0</v>
      </c>
      <c r="M200" s="55">
        <v>1.0</v>
      </c>
      <c r="N200" s="55">
        <v>1.0</v>
      </c>
      <c r="O200" s="55">
        <v>1.0</v>
      </c>
      <c r="P200" s="55">
        <v>1.0</v>
      </c>
      <c r="Q200" s="55">
        <v>1.0</v>
      </c>
      <c r="R200" s="55">
        <v>1.0</v>
      </c>
      <c r="S200" s="55">
        <v>0.988692232055064</v>
      </c>
    </row>
    <row r="201">
      <c r="A201" s="55" t="s">
        <v>345</v>
      </c>
      <c r="B201" s="55" t="s">
        <v>205</v>
      </c>
      <c r="C201" s="55">
        <v>1.0</v>
      </c>
      <c r="D201" s="55">
        <v>1.0</v>
      </c>
      <c r="E201" s="55">
        <v>1.0</v>
      </c>
      <c r="F201" s="55">
        <v>1.0</v>
      </c>
      <c r="G201" s="55">
        <v>1.0</v>
      </c>
      <c r="H201" s="55">
        <v>1.0</v>
      </c>
      <c r="I201" s="55">
        <v>1.0</v>
      </c>
      <c r="J201" s="55">
        <v>1.0</v>
      </c>
      <c r="K201" s="55">
        <v>1.0</v>
      </c>
      <c r="L201" s="55">
        <v>1.0</v>
      </c>
      <c r="M201" s="55">
        <v>1.0</v>
      </c>
      <c r="N201" s="55">
        <v>1.0</v>
      </c>
      <c r="O201" s="55">
        <v>1.0</v>
      </c>
      <c r="P201" s="55">
        <v>1.0</v>
      </c>
      <c r="Q201" s="55">
        <v>1.0</v>
      </c>
      <c r="R201" s="55">
        <v>1.0</v>
      </c>
      <c r="S201" s="55">
        <v>0.999508357915437</v>
      </c>
    </row>
    <row r="202">
      <c r="A202" s="55" t="s">
        <v>346</v>
      </c>
      <c r="B202" s="55" t="s">
        <v>205</v>
      </c>
      <c r="C202" s="55">
        <v>1.0</v>
      </c>
      <c r="D202" s="55">
        <v>1.0</v>
      </c>
      <c r="E202" s="55">
        <v>1.0</v>
      </c>
      <c r="F202" s="55">
        <v>1.0</v>
      </c>
      <c r="G202" s="55">
        <v>1.0</v>
      </c>
      <c r="H202" s="55">
        <v>1.0</v>
      </c>
      <c r="I202" s="55">
        <v>1.0</v>
      </c>
      <c r="J202" s="55">
        <v>1.0</v>
      </c>
      <c r="K202" s="55">
        <v>1.0</v>
      </c>
      <c r="L202" s="55">
        <v>1.0</v>
      </c>
      <c r="M202" s="55">
        <v>1.0</v>
      </c>
      <c r="N202" s="55">
        <v>1.0</v>
      </c>
      <c r="O202" s="55">
        <v>1.0</v>
      </c>
      <c r="P202" s="55">
        <v>1.0</v>
      </c>
      <c r="Q202" s="55">
        <v>1.0</v>
      </c>
      <c r="R202" s="55">
        <v>1.0</v>
      </c>
      <c r="S202" s="55">
        <v>0.990658800393313</v>
      </c>
    </row>
    <row r="203">
      <c r="A203" s="55" t="s">
        <v>347</v>
      </c>
      <c r="B203" s="55" t="s">
        <v>205</v>
      </c>
      <c r="C203" s="55">
        <v>1.0</v>
      </c>
      <c r="D203" s="55">
        <v>1.0</v>
      </c>
      <c r="E203" s="55">
        <v>1.0</v>
      </c>
      <c r="F203" s="55">
        <v>1.0</v>
      </c>
      <c r="G203" s="55">
        <v>1.0</v>
      </c>
      <c r="H203" s="55">
        <v>1.0</v>
      </c>
      <c r="I203" s="55">
        <v>1.0</v>
      </c>
      <c r="J203" s="55">
        <v>1.0</v>
      </c>
      <c r="K203" s="55">
        <v>1.0</v>
      </c>
      <c r="L203" s="55">
        <v>1.0</v>
      </c>
      <c r="M203" s="55">
        <v>1.0</v>
      </c>
      <c r="N203" s="55">
        <v>1.0</v>
      </c>
      <c r="O203" s="55">
        <v>1.0</v>
      </c>
      <c r="P203" s="55">
        <v>1.0</v>
      </c>
      <c r="Q203" s="55">
        <v>1.0</v>
      </c>
      <c r="R203" s="55">
        <v>1.0</v>
      </c>
      <c r="S203" s="55">
        <v>0.998525073746312</v>
      </c>
    </row>
    <row r="204">
      <c r="A204" s="55" t="s">
        <v>348</v>
      </c>
      <c r="B204" s="55" t="s">
        <v>205</v>
      </c>
      <c r="C204" s="55">
        <v>1.0</v>
      </c>
      <c r="D204" s="55">
        <v>1.0</v>
      </c>
      <c r="E204" s="55">
        <v>1.0</v>
      </c>
      <c r="F204" s="55">
        <v>1.0</v>
      </c>
      <c r="G204" s="55">
        <v>1.0</v>
      </c>
      <c r="H204" s="55">
        <v>1.0</v>
      </c>
      <c r="I204" s="55">
        <v>1.0</v>
      </c>
      <c r="J204" s="55">
        <v>1.0</v>
      </c>
      <c r="K204" s="55">
        <v>1.0</v>
      </c>
      <c r="L204" s="55">
        <v>1.0</v>
      </c>
      <c r="M204" s="55">
        <v>1.0</v>
      </c>
      <c r="N204" s="55">
        <v>1.0</v>
      </c>
      <c r="O204" s="55">
        <v>1.0</v>
      </c>
      <c r="P204" s="55">
        <v>1.0</v>
      </c>
      <c r="Q204" s="55">
        <v>1.0</v>
      </c>
      <c r="R204" s="55">
        <v>1.0</v>
      </c>
      <c r="S204" s="55">
        <v>0.998525073746312</v>
      </c>
    </row>
    <row r="205">
      <c r="A205" s="55" t="s">
        <v>349</v>
      </c>
      <c r="B205" s="55" t="s">
        <v>205</v>
      </c>
      <c r="C205" s="55">
        <v>1.0</v>
      </c>
      <c r="D205" s="55">
        <v>1.0</v>
      </c>
      <c r="E205" s="55">
        <v>1.0</v>
      </c>
      <c r="F205" s="55">
        <v>1.0</v>
      </c>
      <c r="G205" s="55">
        <v>1.0</v>
      </c>
      <c r="H205" s="55">
        <v>1.0</v>
      </c>
      <c r="I205" s="55">
        <v>1.0</v>
      </c>
      <c r="J205" s="55">
        <v>1.0</v>
      </c>
      <c r="K205" s="55">
        <v>1.0</v>
      </c>
      <c r="L205" s="55">
        <v>1.0</v>
      </c>
      <c r="M205" s="55">
        <v>1.0</v>
      </c>
      <c r="N205" s="55">
        <v>1.0</v>
      </c>
      <c r="O205" s="55">
        <v>1.0</v>
      </c>
      <c r="P205" s="55">
        <v>1.0</v>
      </c>
      <c r="Q205" s="55">
        <v>1.0</v>
      </c>
      <c r="R205" s="55">
        <v>1.0</v>
      </c>
      <c r="S205" s="55">
        <v>1.0</v>
      </c>
    </row>
    <row r="206">
      <c r="A206" s="55" t="s">
        <v>350</v>
      </c>
      <c r="B206" s="55" t="s">
        <v>205</v>
      </c>
      <c r="C206" s="55">
        <v>1.0</v>
      </c>
      <c r="D206" s="55">
        <v>1.0</v>
      </c>
      <c r="E206" s="55">
        <v>1.0</v>
      </c>
      <c r="F206" s="55">
        <v>1.0</v>
      </c>
      <c r="G206" s="55">
        <v>1.0</v>
      </c>
      <c r="H206" s="55">
        <v>1.0</v>
      </c>
      <c r="I206" s="55">
        <v>1.0</v>
      </c>
      <c r="J206" s="55">
        <v>1.0</v>
      </c>
      <c r="K206" s="55">
        <v>1.0</v>
      </c>
      <c r="L206" s="55">
        <v>1.0</v>
      </c>
      <c r="M206" s="55">
        <v>1.0</v>
      </c>
      <c r="N206" s="55">
        <v>1.0</v>
      </c>
      <c r="O206" s="55">
        <v>1.0</v>
      </c>
      <c r="P206" s="55">
        <v>1.0</v>
      </c>
      <c r="Q206" s="55">
        <v>1.0</v>
      </c>
      <c r="R206" s="55">
        <v>1.0</v>
      </c>
      <c r="S206" s="55">
        <v>0.998525073746312</v>
      </c>
    </row>
    <row r="207">
      <c r="A207" s="55" t="s">
        <v>351</v>
      </c>
      <c r="B207" s="55" t="s">
        <v>205</v>
      </c>
      <c r="C207" s="55">
        <v>1.0</v>
      </c>
      <c r="D207" s="55">
        <v>1.0</v>
      </c>
      <c r="E207" s="55">
        <v>1.0</v>
      </c>
      <c r="F207" s="55">
        <v>1.0</v>
      </c>
      <c r="G207" s="55">
        <v>1.0</v>
      </c>
      <c r="H207" s="55">
        <v>1.0</v>
      </c>
      <c r="I207" s="55">
        <v>1.0</v>
      </c>
      <c r="J207" s="55">
        <v>1.0</v>
      </c>
      <c r="K207" s="55">
        <v>1.0</v>
      </c>
      <c r="L207" s="55">
        <v>1.0</v>
      </c>
      <c r="M207" s="55">
        <v>1.0</v>
      </c>
      <c r="N207" s="55">
        <v>1.0</v>
      </c>
      <c r="O207" s="55">
        <v>1.0</v>
      </c>
      <c r="P207" s="55">
        <v>1.0</v>
      </c>
      <c r="Q207" s="55">
        <v>1.0</v>
      </c>
      <c r="R207" s="55">
        <v>1.0</v>
      </c>
      <c r="S207" s="55">
        <v>0.99803343166175</v>
      </c>
    </row>
    <row r="208">
      <c r="A208" s="55" t="s">
        <v>352</v>
      </c>
      <c r="B208" s="55" t="s">
        <v>205</v>
      </c>
      <c r="C208" s="55">
        <v>1.0</v>
      </c>
      <c r="D208" s="55">
        <v>1.0</v>
      </c>
      <c r="E208" s="55">
        <v>1.0</v>
      </c>
      <c r="F208" s="55">
        <v>1.0</v>
      </c>
      <c r="G208" s="55">
        <v>1.0</v>
      </c>
      <c r="H208" s="55">
        <v>1.0</v>
      </c>
      <c r="I208" s="55">
        <v>1.0</v>
      </c>
      <c r="J208" s="55">
        <v>1.0</v>
      </c>
      <c r="K208" s="55">
        <v>1.0</v>
      </c>
      <c r="L208" s="55">
        <v>1.0</v>
      </c>
      <c r="M208" s="55">
        <v>1.0</v>
      </c>
      <c r="N208" s="55">
        <v>1.0</v>
      </c>
      <c r="O208" s="55">
        <v>1.0</v>
      </c>
      <c r="P208" s="55">
        <v>1.0</v>
      </c>
      <c r="Q208" s="55">
        <v>1.0</v>
      </c>
      <c r="R208" s="55">
        <v>1.0</v>
      </c>
      <c r="S208" s="55">
        <v>1.0</v>
      </c>
    </row>
    <row r="209">
      <c r="A209" s="55" t="s">
        <v>353</v>
      </c>
      <c r="B209" s="55" t="s">
        <v>205</v>
      </c>
      <c r="C209" s="55">
        <v>1.0</v>
      </c>
      <c r="D209" s="55">
        <v>1.0</v>
      </c>
      <c r="E209" s="55">
        <v>1.0</v>
      </c>
      <c r="F209" s="55">
        <v>1.0</v>
      </c>
      <c r="G209" s="55">
        <v>1.0</v>
      </c>
      <c r="H209" s="55">
        <v>1.0</v>
      </c>
      <c r="I209" s="55">
        <v>1.0</v>
      </c>
      <c r="J209" s="55">
        <v>1.0</v>
      </c>
      <c r="K209" s="55">
        <v>1.0</v>
      </c>
      <c r="L209" s="55">
        <v>1.0</v>
      </c>
      <c r="M209" s="55">
        <v>1.0</v>
      </c>
      <c r="N209" s="55">
        <v>1.0</v>
      </c>
      <c r="O209" s="55">
        <v>1.0</v>
      </c>
      <c r="P209" s="55">
        <v>1.0</v>
      </c>
      <c r="Q209" s="55">
        <v>1.0</v>
      </c>
      <c r="R209" s="55">
        <v>1.0</v>
      </c>
      <c r="S209" s="55">
        <v>0.998525073746312</v>
      </c>
    </row>
    <row r="210">
      <c r="A210" s="55" t="s">
        <v>354</v>
      </c>
      <c r="B210" s="55" t="s">
        <v>205</v>
      </c>
      <c r="C210" s="55">
        <v>1.0</v>
      </c>
      <c r="D210" s="55">
        <v>1.0</v>
      </c>
      <c r="E210" s="55">
        <v>1.0</v>
      </c>
      <c r="F210" s="55">
        <v>1.0</v>
      </c>
      <c r="G210" s="55">
        <v>1.0</v>
      </c>
      <c r="H210" s="55">
        <v>1.0</v>
      </c>
      <c r="I210" s="55">
        <v>1.0</v>
      </c>
      <c r="J210" s="55">
        <v>1.0</v>
      </c>
      <c r="K210" s="55">
        <v>1.0</v>
      </c>
      <c r="L210" s="55">
        <v>1.0</v>
      </c>
      <c r="M210" s="55">
        <v>1.0</v>
      </c>
      <c r="N210" s="55">
        <v>1.0</v>
      </c>
      <c r="O210" s="55">
        <v>1.0</v>
      </c>
      <c r="P210" s="55">
        <v>1.0</v>
      </c>
      <c r="Q210" s="55">
        <v>1.0</v>
      </c>
      <c r="R210" s="55">
        <v>1.0</v>
      </c>
      <c r="S210" s="55">
        <v>0.999508357915437</v>
      </c>
    </row>
    <row r="211">
      <c r="A211" s="55" t="s">
        <v>355</v>
      </c>
      <c r="B211" s="55" t="s">
        <v>205</v>
      </c>
      <c r="C211" s="55">
        <v>1.0</v>
      </c>
      <c r="D211" s="55">
        <v>1.0</v>
      </c>
      <c r="E211" s="55">
        <v>1.0</v>
      </c>
      <c r="F211" s="55">
        <v>1.0</v>
      </c>
      <c r="G211" s="55">
        <v>1.0</v>
      </c>
      <c r="H211" s="55">
        <v>1.0</v>
      </c>
      <c r="I211" s="55">
        <v>1.0</v>
      </c>
      <c r="J211" s="55">
        <v>1.0</v>
      </c>
      <c r="K211" s="55">
        <v>1.0</v>
      </c>
      <c r="L211" s="55">
        <v>1.0</v>
      </c>
      <c r="M211" s="55">
        <v>1.0</v>
      </c>
      <c r="N211" s="55">
        <v>1.0</v>
      </c>
      <c r="O211" s="55">
        <v>1.0</v>
      </c>
      <c r="P211" s="55">
        <v>1.0</v>
      </c>
      <c r="Q211" s="55">
        <v>1.0</v>
      </c>
      <c r="R211" s="55">
        <v>1.0</v>
      </c>
      <c r="S211" s="55">
        <v>0.992625368731563</v>
      </c>
    </row>
    <row r="212">
      <c r="A212" s="55" t="s">
        <v>356</v>
      </c>
      <c r="B212" s="55" t="s">
        <v>205</v>
      </c>
      <c r="C212" s="55">
        <v>1.0</v>
      </c>
      <c r="D212" s="55">
        <v>1.0</v>
      </c>
      <c r="E212" s="55">
        <v>1.0</v>
      </c>
      <c r="F212" s="55">
        <v>1.0</v>
      </c>
      <c r="G212" s="55">
        <v>1.0</v>
      </c>
      <c r="H212" s="55">
        <v>1.0</v>
      </c>
      <c r="I212" s="55">
        <v>1.0</v>
      </c>
      <c r="J212" s="55">
        <v>1.0</v>
      </c>
      <c r="K212" s="55">
        <v>1.0</v>
      </c>
      <c r="L212" s="55">
        <v>1.0</v>
      </c>
      <c r="M212" s="55">
        <v>1.0</v>
      </c>
      <c r="N212" s="55">
        <v>1.0</v>
      </c>
      <c r="O212" s="55">
        <v>1.0</v>
      </c>
      <c r="P212" s="55">
        <v>1.0</v>
      </c>
      <c r="Q212" s="55">
        <v>1.0</v>
      </c>
      <c r="R212" s="55">
        <v>1.0</v>
      </c>
      <c r="S212" s="55">
        <v>0.999508357915437</v>
      </c>
    </row>
    <row r="213">
      <c r="A213" s="55" t="s">
        <v>193</v>
      </c>
      <c r="B213" s="55" t="s">
        <v>205</v>
      </c>
      <c r="C213" s="55">
        <v>1.0</v>
      </c>
      <c r="D213" s="55">
        <v>1.0</v>
      </c>
      <c r="E213" s="55">
        <v>1.0</v>
      </c>
      <c r="F213" s="55">
        <v>1.0</v>
      </c>
      <c r="G213" s="55">
        <v>1.0</v>
      </c>
      <c r="H213" s="55">
        <v>1.0</v>
      </c>
      <c r="I213" s="55">
        <v>1.0</v>
      </c>
      <c r="J213" s="55">
        <v>1.0</v>
      </c>
      <c r="K213" s="55">
        <v>1.0</v>
      </c>
      <c r="L213" s="55">
        <v>1.0</v>
      </c>
      <c r="M213" s="55">
        <v>1.0</v>
      </c>
      <c r="N213" s="55">
        <v>1.0</v>
      </c>
      <c r="O213" s="55">
        <v>1.0</v>
      </c>
      <c r="P213" s="55">
        <v>1.0</v>
      </c>
      <c r="Q213" s="55">
        <v>1.0</v>
      </c>
      <c r="R213" s="55">
        <v>1.0</v>
      </c>
      <c r="S213" s="55">
        <v>0.998525073746312</v>
      </c>
    </row>
    <row r="214">
      <c r="A214" s="55" t="s">
        <v>357</v>
      </c>
      <c r="B214" s="55" t="s">
        <v>205</v>
      </c>
      <c r="C214" s="55">
        <v>1.0</v>
      </c>
      <c r="D214" s="55">
        <v>1.0</v>
      </c>
      <c r="E214" s="55">
        <v>1.0</v>
      </c>
      <c r="F214" s="55">
        <v>1.0</v>
      </c>
      <c r="G214" s="55">
        <v>1.0</v>
      </c>
      <c r="H214" s="55">
        <v>1.0</v>
      </c>
      <c r="I214" s="55">
        <v>1.0</v>
      </c>
      <c r="J214" s="55">
        <v>1.0</v>
      </c>
      <c r="K214" s="55">
        <v>1.0</v>
      </c>
      <c r="L214" s="55">
        <v>1.0</v>
      </c>
      <c r="M214" s="55">
        <v>1.0</v>
      </c>
      <c r="N214" s="55">
        <v>1.0</v>
      </c>
      <c r="O214" s="55">
        <v>1.0</v>
      </c>
      <c r="P214" s="55">
        <v>1.0</v>
      </c>
      <c r="Q214" s="55">
        <v>1.0</v>
      </c>
      <c r="R214" s="55">
        <v>1.0</v>
      </c>
      <c r="S214" s="55">
        <v>0.998525073746312</v>
      </c>
    </row>
    <row r="215">
      <c r="A215" s="55" t="s">
        <v>358</v>
      </c>
      <c r="B215" s="55" t="s">
        <v>205</v>
      </c>
      <c r="C215" s="55">
        <v>1.0</v>
      </c>
      <c r="D215" s="55">
        <v>1.0</v>
      </c>
      <c r="E215" s="55">
        <v>1.0</v>
      </c>
      <c r="F215" s="55">
        <v>1.0</v>
      </c>
      <c r="G215" s="55">
        <v>1.0</v>
      </c>
      <c r="H215" s="55">
        <v>1.0</v>
      </c>
      <c r="I215" s="55">
        <v>1.0</v>
      </c>
      <c r="J215" s="55">
        <v>1.0</v>
      </c>
      <c r="K215" s="55">
        <v>1.0</v>
      </c>
      <c r="L215" s="55">
        <v>1.0</v>
      </c>
      <c r="M215" s="55">
        <v>1.0</v>
      </c>
      <c r="N215" s="55">
        <v>1.0</v>
      </c>
      <c r="O215" s="55">
        <v>1.0</v>
      </c>
      <c r="P215" s="55">
        <v>1.0</v>
      </c>
      <c r="Q215" s="55">
        <v>1.0</v>
      </c>
      <c r="R215" s="55">
        <v>1.0</v>
      </c>
      <c r="S215" s="55">
        <v>1.0</v>
      </c>
    </row>
    <row r="216">
      <c r="A216" s="55" t="s">
        <v>359</v>
      </c>
      <c r="B216" s="55" t="s">
        <v>205</v>
      </c>
      <c r="C216" s="55">
        <v>1.0</v>
      </c>
      <c r="D216" s="55">
        <v>1.0</v>
      </c>
      <c r="E216" s="55">
        <v>1.0</v>
      </c>
      <c r="F216" s="55">
        <v>1.0</v>
      </c>
      <c r="G216" s="55">
        <v>1.0</v>
      </c>
      <c r="H216" s="55">
        <v>1.0</v>
      </c>
      <c r="I216" s="55">
        <v>1.0</v>
      </c>
      <c r="J216" s="55">
        <v>1.0</v>
      </c>
      <c r="K216" s="55">
        <v>1.0</v>
      </c>
      <c r="L216" s="55">
        <v>1.0</v>
      </c>
      <c r="M216" s="55">
        <v>1.0</v>
      </c>
      <c r="N216" s="55">
        <v>1.0</v>
      </c>
      <c r="O216" s="55">
        <v>1.0</v>
      </c>
      <c r="P216" s="55">
        <v>1.0</v>
      </c>
      <c r="Q216" s="55">
        <v>1.0</v>
      </c>
      <c r="R216" s="55">
        <v>1.0</v>
      </c>
      <c r="S216" s="55">
        <v>0.998525073746312</v>
      </c>
    </row>
    <row r="217">
      <c r="A217" s="55" t="s">
        <v>360</v>
      </c>
      <c r="B217" s="55" t="s">
        <v>205</v>
      </c>
      <c r="C217" s="55">
        <v>1.0</v>
      </c>
      <c r="D217" s="55">
        <v>1.0</v>
      </c>
      <c r="E217" s="55">
        <v>1.0</v>
      </c>
      <c r="F217" s="55">
        <v>1.0</v>
      </c>
      <c r="G217" s="55">
        <v>1.0</v>
      </c>
      <c r="H217" s="55">
        <v>1.0</v>
      </c>
      <c r="I217" s="55">
        <v>1.0</v>
      </c>
      <c r="J217" s="55">
        <v>1.0</v>
      </c>
      <c r="K217" s="55">
        <v>1.0</v>
      </c>
      <c r="L217" s="55">
        <v>1.0</v>
      </c>
      <c r="M217" s="55">
        <v>1.0</v>
      </c>
      <c r="N217" s="55">
        <v>1.0</v>
      </c>
      <c r="O217" s="55">
        <v>1.0</v>
      </c>
      <c r="P217" s="55">
        <v>1.0</v>
      </c>
      <c r="Q217" s="55">
        <v>1.0</v>
      </c>
      <c r="R217" s="55">
        <v>1.0</v>
      </c>
      <c r="S217" s="55">
        <v>0.998525073746312</v>
      </c>
    </row>
    <row r="218">
      <c r="A218" s="55" t="s">
        <v>361</v>
      </c>
      <c r="B218" s="55" t="s">
        <v>205</v>
      </c>
      <c r="C218" s="55">
        <v>1.0</v>
      </c>
      <c r="D218" s="55">
        <v>1.0</v>
      </c>
      <c r="E218" s="55">
        <v>1.0</v>
      </c>
      <c r="F218" s="55">
        <v>1.0</v>
      </c>
      <c r="G218" s="55">
        <v>1.0</v>
      </c>
      <c r="H218" s="55">
        <v>1.0</v>
      </c>
      <c r="I218" s="55">
        <v>1.0</v>
      </c>
      <c r="J218" s="55">
        <v>1.0</v>
      </c>
      <c r="K218" s="55">
        <v>1.0</v>
      </c>
      <c r="L218" s="55">
        <v>1.0</v>
      </c>
      <c r="M218" s="55">
        <v>1.0</v>
      </c>
      <c r="N218" s="55">
        <v>1.0</v>
      </c>
      <c r="O218" s="55">
        <v>1.0</v>
      </c>
      <c r="P218" s="55">
        <v>1.0</v>
      </c>
      <c r="Q218" s="55">
        <v>1.0</v>
      </c>
      <c r="R218" s="55">
        <v>1.0</v>
      </c>
      <c r="S218" s="55">
        <v>1.0</v>
      </c>
    </row>
    <row r="219">
      <c r="A219" s="55" t="s">
        <v>362</v>
      </c>
      <c r="B219" s="55" t="s">
        <v>205</v>
      </c>
      <c r="C219" s="55">
        <v>1.0</v>
      </c>
      <c r="D219" s="55">
        <v>1.0</v>
      </c>
      <c r="E219" s="55">
        <v>1.0</v>
      </c>
      <c r="F219" s="55">
        <v>1.0</v>
      </c>
      <c r="G219" s="55">
        <v>1.0</v>
      </c>
      <c r="H219" s="55">
        <v>1.0</v>
      </c>
      <c r="I219" s="55">
        <v>1.0</v>
      </c>
      <c r="J219" s="55">
        <v>1.0</v>
      </c>
      <c r="K219" s="55">
        <v>1.0</v>
      </c>
      <c r="L219" s="55">
        <v>1.0</v>
      </c>
      <c r="M219" s="55">
        <v>1.0</v>
      </c>
      <c r="N219" s="55">
        <v>1.0</v>
      </c>
      <c r="O219" s="55">
        <v>1.0</v>
      </c>
      <c r="P219" s="55">
        <v>1.0</v>
      </c>
      <c r="Q219" s="55">
        <v>1.0</v>
      </c>
      <c r="R219" s="55">
        <v>1.0</v>
      </c>
      <c r="S219" s="55">
        <v>0.998525073746312</v>
      </c>
    </row>
    <row r="220">
      <c r="A220" s="55" t="s">
        <v>363</v>
      </c>
      <c r="B220" s="55" t="s">
        <v>205</v>
      </c>
      <c r="C220" s="55">
        <v>1.0</v>
      </c>
      <c r="D220" s="55">
        <v>1.0</v>
      </c>
      <c r="E220" s="55">
        <v>1.0</v>
      </c>
      <c r="F220" s="55">
        <v>1.0</v>
      </c>
      <c r="G220" s="55">
        <v>1.0</v>
      </c>
      <c r="H220" s="55">
        <v>1.0</v>
      </c>
      <c r="I220" s="55">
        <v>1.0</v>
      </c>
      <c r="J220" s="55">
        <v>1.0</v>
      </c>
      <c r="K220" s="55">
        <v>1.0</v>
      </c>
      <c r="L220" s="55">
        <v>1.0</v>
      </c>
      <c r="M220" s="55">
        <v>1.0</v>
      </c>
      <c r="N220" s="55">
        <v>1.0</v>
      </c>
      <c r="O220" s="55">
        <v>1.0</v>
      </c>
      <c r="P220" s="55">
        <v>1.0</v>
      </c>
      <c r="Q220" s="55">
        <v>1.0</v>
      </c>
      <c r="R220" s="55">
        <v>1.0</v>
      </c>
      <c r="S220" s="55">
        <v>0.999508357915437</v>
      </c>
    </row>
    <row r="221">
      <c r="A221" s="55" t="s">
        <v>364</v>
      </c>
      <c r="B221" s="55" t="s">
        <v>205</v>
      </c>
      <c r="C221" s="55">
        <v>1.0</v>
      </c>
      <c r="D221" s="55">
        <v>1.0</v>
      </c>
      <c r="E221" s="55">
        <v>1.0</v>
      </c>
      <c r="F221" s="55">
        <v>1.0</v>
      </c>
      <c r="G221" s="55">
        <v>1.0</v>
      </c>
      <c r="H221" s="55">
        <v>1.0</v>
      </c>
      <c r="I221" s="55">
        <v>1.0</v>
      </c>
      <c r="J221" s="55">
        <v>1.0</v>
      </c>
      <c r="K221" s="55">
        <v>1.0</v>
      </c>
      <c r="L221" s="55">
        <v>1.0</v>
      </c>
      <c r="M221" s="55">
        <v>1.0</v>
      </c>
      <c r="N221" s="55">
        <v>1.0</v>
      </c>
      <c r="O221" s="55">
        <v>1.0</v>
      </c>
      <c r="P221" s="55">
        <v>1.0</v>
      </c>
      <c r="Q221" s="55">
        <v>1.0</v>
      </c>
      <c r="R221" s="55">
        <v>1.0</v>
      </c>
      <c r="S221" s="55">
        <v>0.992625368731563</v>
      </c>
    </row>
    <row r="222">
      <c r="A222" s="55" t="s">
        <v>365</v>
      </c>
      <c r="B222" s="55" t="s">
        <v>205</v>
      </c>
      <c r="C222" s="55">
        <v>1.0</v>
      </c>
      <c r="D222" s="55">
        <v>1.0</v>
      </c>
      <c r="E222" s="55">
        <v>1.0</v>
      </c>
      <c r="F222" s="55">
        <v>1.0</v>
      </c>
      <c r="G222" s="55">
        <v>1.0</v>
      </c>
      <c r="H222" s="55">
        <v>1.0</v>
      </c>
      <c r="I222" s="55">
        <v>1.0</v>
      </c>
      <c r="J222" s="55">
        <v>1.0</v>
      </c>
      <c r="K222" s="55">
        <v>1.0</v>
      </c>
      <c r="L222" s="55">
        <v>1.0</v>
      </c>
      <c r="M222" s="55">
        <v>1.0</v>
      </c>
      <c r="N222" s="55">
        <v>1.0</v>
      </c>
      <c r="O222" s="55">
        <v>1.0</v>
      </c>
      <c r="P222" s="55">
        <v>1.0</v>
      </c>
      <c r="Q222" s="55">
        <v>1.0</v>
      </c>
      <c r="R222" s="55">
        <v>1.0</v>
      </c>
      <c r="S222" s="55">
        <v>0.999508357915437</v>
      </c>
    </row>
    <row r="223">
      <c r="A223" s="55" t="s">
        <v>366</v>
      </c>
      <c r="B223" s="55" t="s">
        <v>205</v>
      </c>
      <c r="C223" s="55">
        <v>1.0</v>
      </c>
      <c r="D223" s="55">
        <v>1.0</v>
      </c>
      <c r="E223" s="55">
        <v>1.0</v>
      </c>
      <c r="F223" s="55">
        <v>1.0</v>
      </c>
      <c r="G223" s="55">
        <v>1.0</v>
      </c>
      <c r="H223" s="55">
        <v>1.0</v>
      </c>
      <c r="I223" s="55">
        <v>1.0</v>
      </c>
      <c r="J223" s="55">
        <v>1.0</v>
      </c>
      <c r="K223" s="55">
        <v>1.0</v>
      </c>
      <c r="L223" s="55">
        <v>1.0</v>
      </c>
      <c r="M223" s="55">
        <v>1.0</v>
      </c>
      <c r="N223" s="55">
        <v>1.0</v>
      </c>
      <c r="O223" s="55">
        <v>1.0</v>
      </c>
      <c r="P223" s="55">
        <v>1.0</v>
      </c>
      <c r="Q223" s="55">
        <v>1.0</v>
      </c>
      <c r="R223" s="55">
        <v>1.0</v>
      </c>
      <c r="S223" s="55">
        <v>0.998525073746312</v>
      </c>
    </row>
    <row r="224">
      <c r="A224" s="55" t="s">
        <v>367</v>
      </c>
      <c r="B224" s="55" t="s">
        <v>205</v>
      </c>
      <c r="C224" s="55">
        <v>1.0</v>
      </c>
      <c r="D224" s="55">
        <v>1.0</v>
      </c>
      <c r="E224" s="55">
        <v>1.0</v>
      </c>
      <c r="F224" s="55">
        <v>1.0</v>
      </c>
      <c r="G224" s="55">
        <v>1.0</v>
      </c>
      <c r="H224" s="55">
        <v>1.0</v>
      </c>
      <c r="I224" s="55">
        <v>1.0</v>
      </c>
      <c r="J224" s="55">
        <v>1.0</v>
      </c>
      <c r="K224" s="55">
        <v>1.0</v>
      </c>
      <c r="L224" s="55">
        <v>1.0</v>
      </c>
      <c r="M224" s="55">
        <v>1.0</v>
      </c>
      <c r="N224" s="55">
        <v>1.0</v>
      </c>
      <c r="O224" s="55">
        <v>1.0</v>
      </c>
      <c r="P224" s="55">
        <v>1.0</v>
      </c>
      <c r="Q224" s="55">
        <v>1.0</v>
      </c>
      <c r="R224" s="55">
        <v>1.0</v>
      </c>
      <c r="S224" s="55">
        <v>1.0</v>
      </c>
    </row>
    <row r="225">
      <c r="A225" s="55" t="s">
        <v>368</v>
      </c>
      <c r="B225" s="55" t="s">
        <v>205</v>
      </c>
      <c r="C225" s="55">
        <v>1.0</v>
      </c>
      <c r="D225" s="55">
        <v>1.0</v>
      </c>
      <c r="E225" s="55">
        <v>1.0</v>
      </c>
      <c r="F225" s="55">
        <v>1.0</v>
      </c>
      <c r="G225" s="55">
        <v>1.0</v>
      </c>
      <c r="H225" s="55">
        <v>1.0</v>
      </c>
      <c r="I225" s="55">
        <v>1.0</v>
      </c>
      <c r="J225" s="55">
        <v>1.0</v>
      </c>
      <c r="K225" s="55">
        <v>1.0</v>
      </c>
      <c r="L225" s="55">
        <v>1.0</v>
      </c>
      <c r="M225" s="55">
        <v>1.0</v>
      </c>
      <c r="N225" s="55">
        <v>1.0</v>
      </c>
      <c r="O225" s="55">
        <v>1.0</v>
      </c>
      <c r="P225" s="55">
        <v>1.0</v>
      </c>
      <c r="Q225" s="55">
        <v>1.0</v>
      </c>
      <c r="R225" s="55">
        <v>1.0</v>
      </c>
      <c r="S225" s="55">
        <v>0.998525073746312</v>
      </c>
    </row>
    <row r="226">
      <c r="A226" s="55" t="s">
        <v>369</v>
      </c>
      <c r="B226" s="55" t="s">
        <v>205</v>
      </c>
      <c r="C226" s="55">
        <v>1.0</v>
      </c>
      <c r="D226" s="55">
        <v>1.0</v>
      </c>
      <c r="E226" s="55">
        <v>1.0</v>
      </c>
      <c r="F226" s="55">
        <v>1.0</v>
      </c>
      <c r="G226" s="55">
        <v>1.0</v>
      </c>
      <c r="H226" s="55">
        <v>1.0</v>
      </c>
      <c r="I226" s="55">
        <v>1.0</v>
      </c>
      <c r="J226" s="55">
        <v>1.0</v>
      </c>
      <c r="K226" s="55">
        <v>1.0</v>
      </c>
      <c r="L226" s="55">
        <v>1.0</v>
      </c>
      <c r="M226" s="55">
        <v>1.0</v>
      </c>
      <c r="N226" s="55">
        <v>1.0</v>
      </c>
      <c r="O226" s="55">
        <v>1.0</v>
      </c>
      <c r="P226" s="55">
        <v>1.0</v>
      </c>
      <c r="Q226" s="55">
        <v>1.0</v>
      </c>
      <c r="R226" s="55">
        <v>1.0</v>
      </c>
      <c r="S226" s="55">
        <v>1.0</v>
      </c>
    </row>
    <row r="227">
      <c r="A227" s="55" t="s">
        <v>370</v>
      </c>
      <c r="B227" s="55" t="s">
        <v>205</v>
      </c>
      <c r="C227" s="55">
        <v>1.0</v>
      </c>
      <c r="D227" s="55">
        <v>1.0</v>
      </c>
      <c r="E227" s="55">
        <v>1.0</v>
      </c>
      <c r="F227" s="55">
        <v>1.0</v>
      </c>
      <c r="G227" s="55">
        <v>1.0</v>
      </c>
      <c r="H227" s="55">
        <v>1.0</v>
      </c>
      <c r="I227" s="55">
        <v>1.0</v>
      </c>
      <c r="J227" s="55">
        <v>1.0</v>
      </c>
      <c r="K227" s="55">
        <v>1.0</v>
      </c>
      <c r="L227" s="55">
        <v>1.0</v>
      </c>
      <c r="M227" s="55">
        <v>1.0</v>
      </c>
      <c r="N227" s="55">
        <v>1.0</v>
      </c>
      <c r="O227" s="55">
        <v>1.0</v>
      </c>
      <c r="P227" s="55">
        <v>1.0</v>
      </c>
      <c r="Q227" s="55">
        <v>1.0</v>
      </c>
      <c r="R227" s="55">
        <v>1.0</v>
      </c>
      <c r="S227" s="55">
        <v>0.998525073746312</v>
      </c>
    </row>
    <row r="228">
      <c r="A228" s="55" t="s">
        <v>371</v>
      </c>
      <c r="B228" s="55" t="s">
        <v>205</v>
      </c>
      <c r="C228" s="55">
        <v>1.0</v>
      </c>
      <c r="D228" s="55">
        <v>1.0</v>
      </c>
      <c r="E228" s="55">
        <v>1.0</v>
      </c>
      <c r="F228" s="55">
        <v>1.0</v>
      </c>
      <c r="G228" s="55">
        <v>1.0</v>
      </c>
      <c r="H228" s="55">
        <v>1.0</v>
      </c>
      <c r="I228" s="55">
        <v>1.0</v>
      </c>
      <c r="J228" s="55">
        <v>1.0</v>
      </c>
      <c r="K228" s="55">
        <v>1.0</v>
      </c>
      <c r="L228" s="55">
        <v>1.0</v>
      </c>
      <c r="M228" s="55">
        <v>1.0</v>
      </c>
      <c r="N228" s="55">
        <v>1.0</v>
      </c>
      <c r="O228" s="55">
        <v>1.0</v>
      </c>
      <c r="P228" s="55">
        <v>1.0</v>
      </c>
      <c r="Q228" s="55">
        <v>1.0</v>
      </c>
      <c r="R228" s="55">
        <v>1.0</v>
      </c>
      <c r="S228" s="55">
        <v>1.0</v>
      </c>
    </row>
    <row r="229">
      <c r="A229" s="55" t="s">
        <v>372</v>
      </c>
      <c r="B229" s="55" t="s">
        <v>205</v>
      </c>
      <c r="C229" s="55">
        <v>1.0</v>
      </c>
      <c r="D229" s="55">
        <v>1.0</v>
      </c>
      <c r="E229" s="55">
        <v>1.0</v>
      </c>
      <c r="F229" s="55">
        <v>1.0</v>
      </c>
      <c r="G229" s="55">
        <v>1.0</v>
      </c>
      <c r="H229" s="55">
        <v>1.0</v>
      </c>
      <c r="I229" s="55">
        <v>1.0</v>
      </c>
      <c r="J229" s="55">
        <v>1.0</v>
      </c>
      <c r="K229" s="55">
        <v>1.0</v>
      </c>
      <c r="L229" s="55">
        <v>1.0</v>
      </c>
      <c r="M229" s="55">
        <v>1.0</v>
      </c>
      <c r="N229" s="55">
        <v>1.0</v>
      </c>
      <c r="O229" s="55">
        <v>1.0</v>
      </c>
      <c r="P229" s="55">
        <v>1.0</v>
      </c>
      <c r="Q229" s="55">
        <v>1.0</v>
      </c>
      <c r="R229" s="55">
        <v>1.0</v>
      </c>
      <c r="S229" s="55">
        <v>1.0</v>
      </c>
    </row>
    <row r="230">
      <c r="A230" s="55" t="s">
        <v>373</v>
      </c>
      <c r="B230" s="55" t="s">
        <v>205</v>
      </c>
      <c r="C230" s="55">
        <v>1.0</v>
      </c>
      <c r="D230" s="55">
        <v>1.0</v>
      </c>
      <c r="E230" s="55">
        <v>1.0</v>
      </c>
      <c r="F230" s="55">
        <v>1.0</v>
      </c>
      <c r="G230" s="55">
        <v>1.0</v>
      </c>
      <c r="H230" s="55">
        <v>1.0</v>
      </c>
      <c r="I230" s="55">
        <v>1.0</v>
      </c>
      <c r="J230" s="55">
        <v>1.0</v>
      </c>
      <c r="K230" s="55">
        <v>1.0</v>
      </c>
      <c r="L230" s="55">
        <v>1.0</v>
      </c>
      <c r="M230" s="55">
        <v>1.0</v>
      </c>
      <c r="N230" s="55">
        <v>1.0</v>
      </c>
      <c r="O230" s="55">
        <v>1.0</v>
      </c>
      <c r="P230" s="55">
        <v>1.0</v>
      </c>
      <c r="Q230" s="55">
        <v>1.0</v>
      </c>
      <c r="R230" s="55">
        <v>1.0</v>
      </c>
      <c r="S230" s="55">
        <v>0.998525073746312</v>
      </c>
    </row>
    <row r="231">
      <c r="A231" s="55" t="s">
        <v>374</v>
      </c>
      <c r="B231" s="55" t="s">
        <v>205</v>
      </c>
      <c r="C231" s="55">
        <v>1.0</v>
      </c>
      <c r="D231" s="55">
        <v>1.0</v>
      </c>
      <c r="E231" s="55">
        <v>1.0</v>
      </c>
      <c r="F231" s="55">
        <v>1.0</v>
      </c>
      <c r="G231" s="55">
        <v>1.0</v>
      </c>
      <c r="H231" s="55">
        <v>1.0</v>
      </c>
      <c r="I231" s="55">
        <v>1.0</v>
      </c>
      <c r="J231" s="55">
        <v>1.0</v>
      </c>
      <c r="K231" s="55">
        <v>1.0</v>
      </c>
      <c r="L231" s="55">
        <v>1.0</v>
      </c>
      <c r="M231" s="55">
        <v>1.0</v>
      </c>
      <c r="N231" s="55">
        <v>1.0</v>
      </c>
      <c r="O231" s="55">
        <v>1.0</v>
      </c>
      <c r="P231" s="55">
        <v>1.0</v>
      </c>
      <c r="Q231" s="55">
        <v>1.0</v>
      </c>
      <c r="R231" s="55">
        <v>1.0</v>
      </c>
      <c r="S231" s="55">
        <v>1.0</v>
      </c>
    </row>
    <row r="232">
      <c r="A232" s="55" t="s">
        <v>375</v>
      </c>
      <c r="B232" s="55" t="s">
        <v>205</v>
      </c>
      <c r="C232" s="55">
        <v>1.0</v>
      </c>
      <c r="D232" s="55">
        <v>1.0</v>
      </c>
      <c r="E232" s="55">
        <v>1.0</v>
      </c>
      <c r="F232" s="55">
        <v>1.0</v>
      </c>
      <c r="G232" s="55">
        <v>1.0</v>
      </c>
      <c r="H232" s="55">
        <v>1.0</v>
      </c>
      <c r="I232" s="55">
        <v>1.0</v>
      </c>
      <c r="J232" s="55">
        <v>1.0</v>
      </c>
      <c r="K232" s="55">
        <v>1.0</v>
      </c>
      <c r="L232" s="55">
        <v>1.0</v>
      </c>
      <c r="M232" s="55">
        <v>1.0</v>
      </c>
      <c r="N232" s="55">
        <v>1.0</v>
      </c>
      <c r="O232" s="55">
        <v>1.0</v>
      </c>
      <c r="P232" s="55">
        <v>1.0</v>
      </c>
      <c r="Q232" s="55">
        <v>1.0</v>
      </c>
      <c r="R232" s="55">
        <v>1.0</v>
      </c>
      <c r="S232" s="55">
        <v>0.999508357915437</v>
      </c>
    </row>
    <row r="233">
      <c r="A233" s="55" t="s">
        <v>376</v>
      </c>
      <c r="B233" s="55" t="s">
        <v>205</v>
      </c>
      <c r="C233" s="55">
        <v>1.0</v>
      </c>
      <c r="D233" s="55">
        <v>1.0</v>
      </c>
      <c r="E233" s="55">
        <v>1.0</v>
      </c>
      <c r="F233" s="55">
        <v>1.0</v>
      </c>
      <c r="G233" s="55">
        <v>1.0</v>
      </c>
      <c r="H233" s="55">
        <v>1.0</v>
      </c>
      <c r="I233" s="55">
        <v>1.0</v>
      </c>
      <c r="J233" s="55">
        <v>1.0</v>
      </c>
      <c r="K233" s="55">
        <v>1.0</v>
      </c>
      <c r="L233" s="55">
        <v>1.0</v>
      </c>
      <c r="M233" s="55">
        <v>1.0</v>
      </c>
      <c r="N233" s="55">
        <v>1.0</v>
      </c>
      <c r="O233" s="55">
        <v>1.0</v>
      </c>
      <c r="P233" s="55">
        <v>1.0</v>
      </c>
      <c r="Q233" s="55">
        <v>1.0</v>
      </c>
      <c r="R233" s="55">
        <v>1.0</v>
      </c>
      <c r="S233" s="55">
        <v>0.998525073746312</v>
      </c>
    </row>
    <row r="234">
      <c r="A234" s="55" t="s">
        <v>377</v>
      </c>
      <c r="B234" s="55" t="s">
        <v>205</v>
      </c>
      <c r="C234" s="55">
        <v>1.0</v>
      </c>
      <c r="D234" s="55">
        <v>1.0</v>
      </c>
      <c r="E234" s="55">
        <v>1.0</v>
      </c>
      <c r="F234" s="55">
        <v>1.0</v>
      </c>
      <c r="G234" s="55">
        <v>1.0</v>
      </c>
      <c r="H234" s="55">
        <v>1.0</v>
      </c>
      <c r="I234" s="55">
        <v>1.0</v>
      </c>
      <c r="J234" s="55">
        <v>1.0</v>
      </c>
      <c r="K234" s="55">
        <v>1.0</v>
      </c>
      <c r="L234" s="55">
        <v>1.0</v>
      </c>
      <c r="M234" s="55">
        <v>1.0</v>
      </c>
      <c r="N234" s="55">
        <v>1.0</v>
      </c>
      <c r="O234" s="55">
        <v>1.0</v>
      </c>
      <c r="P234" s="55">
        <v>1.0</v>
      </c>
      <c r="Q234" s="55">
        <v>1.0</v>
      </c>
      <c r="R234" s="55">
        <v>1.0</v>
      </c>
      <c r="S234" s="55">
        <v>0.998525073746312</v>
      </c>
    </row>
    <row r="235">
      <c r="A235" s="55" t="s">
        <v>378</v>
      </c>
      <c r="B235" s="55" t="s">
        <v>205</v>
      </c>
      <c r="C235" s="55">
        <v>1.0</v>
      </c>
      <c r="D235" s="55">
        <v>1.0</v>
      </c>
      <c r="E235" s="55">
        <v>1.0</v>
      </c>
      <c r="F235" s="55">
        <v>1.0</v>
      </c>
      <c r="G235" s="55">
        <v>1.0</v>
      </c>
      <c r="H235" s="55">
        <v>1.0</v>
      </c>
      <c r="I235" s="55">
        <v>1.0</v>
      </c>
      <c r="J235" s="55">
        <v>1.0</v>
      </c>
      <c r="K235" s="55">
        <v>1.0</v>
      </c>
      <c r="L235" s="55">
        <v>1.0</v>
      </c>
      <c r="M235" s="55">
        <v>1.0</v>
      </c>
      <c r="N235" s="55">
        <v>1.0</v>
      </c>
      <c r="O235" s="55">
        <v>1.0</v>
      </c>
      <c r="P235" s="55">
        <v>1.0</v>
      </c>
      <c r="Q235" s="55">
        <v>1.0</v>
      </c>
      <c r="R235" s="55">
        <v>1.0</v>
      </c>
      <c r="S235" s="55">
        <v>1.0</v>
      </c>
    </row>
    <row r="236">
      <c r="A236" s="55" t="s">
        <v>379</v>
      </c>
      <c r="B236" s="55" t="s">
        <v>205</v>
      </c>
      <c r="C236" s="55">
        <v>1.0</v>
      </c>
      <c r="D236" s="55">
        <v>1.0</v>
      </c>
      <c r="E236" s="55">
        <v>1.0</v>
      </c>
      <c r="F236" s="55">
        <v>1.0</v>
      </c>
      <c r="G236" s="55">
        <v>1.0</v>
      </c>
      <c r="H236" s="55">
        <v>1.0</v>
      </c>
      <c r="I236" s="55">
        <v>1.0</v>
      </c>
      <c r="J236" s="55">
        <v>1.0</v>
      </c>
      <c r="K236" s="55">
        <v>1.0</v>
      </c>
      <c r="L236" s="55">
        <v>1.0</v>
      </c>
      <c r="M236" s="55">
        <v>1.0</v>
      </c>
      <c r="N236" s="55">
        <v>1.0</v>
      </c>
      <c r="O236" s="55">
        <v>1.0</v>
      </c>
      <c r="P236" s="55">
        <v>1.0</v>
      </c>
      <c r="Q236" s="55">
        <v>1.0</v>
      </c>
      <c r="R236" s="55">
        <v>1.0</v>
      </c>
      <c r="S236" s="55">
        <v>0.998525073746312</v>
      </c>
    </row>
    <row r="237">
      <c r="A237" s="55" t="s">
        <v>380</v>
      </c>
      <c r="B237" s="55" t="s">
        <v>205</v>
      </c>
      <c r="C237" s="55">
        <v>1.0</v>
      </c>
      <c r="D237" s="55">
        <v>1.0</v>
      </c>
      <c r="E237" s="55">
        <v>1.0</v>
      </c>
      <c r="F237" s="55">
        <v>1.0</v>
      </c>
      <c r="G237" s="55">
        <v>1.0</v>
      </c>
      <c r="H237" s="55">
        <v>1.0</v>
      </c>
      <c r="I237" s="55">
        <v>1.0</v>
      </c>
      <c r="J237" s="55">
        <v>1.0</v>
      </c>
      <c r="K237" s="55">
        <v>1.0</v>
      </c>
      <c r="L237" s="55">
        <v>1.0</v>
      </c>
      <c r="M237" s="55">
        <v>1.0</v>
      </c>
      <c r="N237" s="55">
        <v>1.0</v>
      </c>
      <c r="O237" s="55">
        <v>1.0</v>
      </c>
      <c r="P237" s="55">
        <v>1.0</v>
      </c>
      <c r="Q237" s="55">
        <v>1.0</v>
      </c>
      <c r="R237" s="55">
        <v>1.0</v>
      </c>
      <c r="S237" s="55">
        <v>0.998525073746312</v>
      </c>
    </row>
    <row r="238">
      <c r="A238" s="55" t="s">
        <v>381</v>
      </c>
      <c r="B238" s="55" t="s">
        <v>205</v>
      </c>
      <c r="C238" s="55">
        <v>1.0</v>
      </c>
      <c r="D238" s="55">
        <v>1.0</v>
      </c>
      <c r="E238" s="55">
        <v>1.0</v>
      </c>
      <c r="F238" s="55">
        <v>1.0</v>
      </c>
      <c r="G238" s="55">
        <v>1.0</v>
      </c>
      <c r="H238" s="55">
        <v>1.0</v>
      </c>
      <c r="I238" s="55">
        <v>1.0</v>
      </c>
      <c r="J238" s="55">
        <v>1.0</v>
      </c>
      <c r="K238" s="55">
        <v>1.0</v>
      </c>
      <c r="L238" s="55">
        <v>1.0</v>
      </c>
      <c r="M238" s="55">
        <v>1.0</v>
      </c>
      <c r="N238" s="55">
        <v>1.0</v>
      </c>
      <c r="O238" s="55">
        <v>1.0</v>
      </c>
      <c r="P238" s="55">
        <v>1.0</v>
      </c>
      <c r="Q238" s="55">
        <v>1.0</v>
      </c>
      <c r="R238" s="55">
        <v>1.0</v>
      </c>
      <c r="S238" s="55">
        <v>1.0</v>
      </c>
    </row>
    <row r="239">
      <c r="A239" s="55" t="s">
        <v>382</v>
      </c>
      <c r="B239" s="55" t="s">
        <v>205</v>
      </c>
      <c r="C239" s="55">
        <v>1.0</v>
      </c>
      <c r="D239" s="55">
        <v>1.0</v>
      </c>
      <c r="E239" s="55">
        <v>1.0</v>
      </c>
      <c r="F239" s="55">
        <v>1.0</v>
      </c>
      <c r="G239" s="55">
        <v>1.0</v>
      </c>
      <c r="H239" s="55">
        <v>1.0</v>
      </c>
      <c r="I239" s="55">
        <v>1.0</v>
      </c>
      <c r="J239" s="55">
        <v>1.0</v>
      </c>
      <c r="K239" s="55">
        <v>1.0</v>
      </c>
      <c r="L239" s="55">
        <v>1.0</v>
      </c>
      <c r="M239" s="55">
        <v>1.0</v>
      </c>
      <c r="N239" s="55">
        <v>1.0</v>
      </c>
      <c r="O239" s="55">
        <v>1.0</v>
      </c>
      <c r="P239" s="55">
        <v>1.0</v>
      </c>
      <c r="Q239" s="55">
        <v>1.0</v>
      </c>
      <c r="R239" s="55">
        <v>1.0</v>
      </c>
      <c r="S239" s="55">
        <v>0.998525073746312</v>
      </c>
    </row>
    <row r="240">
      <c r="A240" s="55" t="s">
        <v>383</v>
      </c>
      <c r="B240" s="55" t="s">
        <v>205</v>
      </c>
      <c r="C240" s="55">
        <v>1.0</v>
      </c>
      <c r="D240" s="55">
        <v>1.0</v>
      </c>
      <c r="E240" s="55">
        <v>1.0</v>
      </c>
      <c r="F240" s="55">
        <v>1.0</v>
      </c>
      <c r="G240" s="55">
        <v>1.0</v>
      </c>
      <c r="H240" s="55">
        <v>1.0</v>
      </c>
      <c r="I240" s="55">
        <v>1.0</v>
      </c>
      <c r="J240" s="55">
        <v>1.0</v>
      </c>
      <c r="K240" s="55">
        <v>1.0</v>
      </c>
      <c r="L240" s="55">
        <v>1.0</v>
      </c>
      <c r="M240" s="55">
        <v>1.0</v>
      </c>
      <c r="N240" s="55">
        <v>1.0</v>
      </c>
      <c r="O240" s="55">
        <v>1.0</v>
      </c>
      <c r="P240" s="55">
        <v>1.0</v>
      </c>
      <c r="Q240" s="55">
        <v>1.0</v>
      </c>
      <c r="R240" s="55">
        <v>1.0</v>
      </c>
      <c r="S240" s="55">
        <v>0.999508357915437</v>
      </c>
    </row>
    <row r="241">
      <c r="A241" s="55" t="s">
        <v>384</v>
      </c>
      <c r="B241" s="55" t="s">
        <v>205</v>
      </c>
      <c r="C241" s="55">
        <v>1.0</v>
      </c>
      <c r="D241" s="55">
        <v>1.0</v>
      </c>
      <c r="E241" s="55">
        <v>1.0</v>
      </c>
      <c r="F241" s="55">
        <v>1.0</v>
      </c>
      <c r="G241" s="55">
        <v>1.0</v>
      </c>
      <c r="H241" s="55">
        <v>1.0</v>
      </c>
      <c r="I241" s="55">
        <v>1.0</v>
      </c>
      <c r="J241" s="55">
        <v>1.0</v>
      </c>
      <c r="K241" s="55">
        <v>1.0</v>
      </c>
      <c r="L241" s="55">
        <v>1.0</v>
      </c>
      <c r="M241" s="55">
        <v>1.0</v>
      </c>
      <c r="N241" s="55">
        <v>1.0</v>
      </c>
      <c r="O241" s="55">
        <v>1.0</v>
      </c>
      <c r="P241" s="55">
        <v>1.0</v>
      </c>
      <c r="Q241" s="55">
        <v>1.0</v>
      </c>
      <c r="R241" s="55">
        <v>1.0</v>
      </c>
      <c r="S241" s="55">
        <v>0.992625368731563</v>
      </c>
    </row>
    <row r="242">
      <c r="A242" s="55" t="s">
        <v>385</v>
      </c>
      <c r="B242" s="55" t="s">
        <v>205</v>
      </c>
      <c r="C242" s="55">
        <v>1.0</v>
      </c>
      <c r="D242" s="55">
        <v>1.0</v>
      </c>
      <c r="E242" s="55">
        <v>1.0</v>
      </c>
      <c r="F242" s="55">
        <v>1.0</v>
      </c>
      <c r="G242" s="55">
        <v>1.0</v>
      </c>
      <c r="H242" s="55">
        <v>1.0</v>
      </c>
      <c r="I242" s="55">
        <v>1.0</v>
      </c>
      <c r="J242" s="55">
        <v>1.0</v>
      </c>
      <c r="K242" s="55">
        <v>1.0</v>
      </c>
      <c r="L242" s="55">
        <v>1.0</v>
      </c>
      <c r="M242" s="55">
        <v>1.0</v>
      </c>
      <c r="N242" s="55">
        <v>1.0</v>
      </c>
      <c r="O242" s="55">
        <v>1.0</v>
      </c>
      <c r="P242" s="55">
        <v>1.0</v>
      </c>
      <c r="Q242" s="55">
        <v>1.0</v>
      </c>
      <c r="R242" s="55">
        <v>1.0</v>
      </c>
      <c r="S242" s="55">
        <v>0.999508357915437</v>
      </c>
    </row>
    <row r="243">
      <c r="A243" s="55" t="s">
        <v>386</v>
      </c>
      <c r="B243" s="55" t="s">
        <v>205</v>
      </c>
      <c r="C243" s="55">
        <v>1.0</v>
      </c>
      <c r="D243" s="55">
        <v>1.0</v>
      </c>
      <c r="E243" s="55">
        <v>1.0</v>
      </c>
      <c r="F243" s="55">
        <v>1.0</v>
      </c>
      <c r="G243" s="55">
        <v>1.0</v>
      </c>
      <c r="H243" s="55">
        <v>1.0</v>
      </c>
      <c r="I243" s="55">
        <v>1.0</v>
      </c>
      <c r="J243" s="55">
        <v>1.0</v>
      </c>
      <c r="K243" s="55">
        <v>1.0</v>
      </c>
      <c r="L243" s="55">
        <v>1.0</v>
      </c>
      <c r="M243" s="55">
        <v>1.0</v>
      </c>
      <c r="N243" s="55">
        <v>1.0</v>
      </c>
      <c r="O243" s="55">
        <v>1.0</v>
      </c>
      <c r="P243" s="55">
        <v>1.0</v>
      </c>
      <c r="Q243" s="55">
        <v>1.0</v>
      </c>
      <c r="R243" s="55">
        <v>1.0</v>
      </c>
      <c r="S243" s="55">
        <v>0.998525073746312</v>
      </c>
    </row>
    <row r="244">
      <c r="A244" s="55" t="s">
        <v>387</v>
      </c>
      <c r="B244" s="55" t="s">
        <v>205</v>
      </c>
      <c r="C244" s="55">
        <v>1.0</v>
      </c>
      <c r="D244" s="55">
        <v>1.0</v>
      </c>
      <c r="E244" s="55">
        <v>1.0</v>
      </c>
      <c r="F244" s="55">
        <v>1.0</v>
      </c>
      <c r="G244" s="55">
        <v>1.0</v>
      </c>
      <c r="H244" s="55">
        <v>1.0</v>
      </c>
      <c r="I244" s="55">
        <v>1.0</v>
      </c>
      <c r="J244" s="55">
        <v>1.0</v>
      </c>
      <c r="K244" s="55">
        <v>1.0</v>
      </c>
      <c r="L244" s="55">
        <v>1.0</v>
      </c>
      <c r="M244" s="55">
        <v>1.0</v>
      </c>
      <c r="N244" s="55">
        <v>1.0</v>
      </c>
      <c r="O244" s="55">
        <v>1.0</v>
      </c>
      <c r="P244" s="55">
        <v>1.0</v>
      </c>
      <c r="Q244" s="55">
        <v>1.0</v>
      </c>
      <c r="R244" s="55">
        <v>1.0</v>
      </c>
      <c r="S244" s="55">
        <v>1.0</v>
      </c>
    </row>
    <row r="245">
      <c r="A245" s="55" t="s">
        <v>388</v>
      </c>
      <c r="B245" s="55" t="s">
        <v>205</v>
      </c>
      <c r="C245" s="55">
        <v>1.0</v>
      </c>
      <c r="D245" s="55">
        <v>1.0</v>
      </c>
      <c r="E245" s="55">
        <v>1.0</v>
      </c>
      <c r="F245" s="55">
        <v>1.0</v>
      </c>
      <c r="G245" s="55">
        <v>1.0</v>
      </c>
      <c r="H245" s="55">
        <v>1.0</v>
      </c>
      <c r="I245" s="55">
        <v>1.0</v>
      </c>
      <c r="J245" s="55">
        <v>1.0</v>
      </c>
      <c r="K245" s="55">
        <v>1.0</v>
      </c>
      <c r="L245" s="55">
        <v>1.0</v>
      </c>
      <c r="M245" s="55">
        <v>1.0</v>
      </c>
      <c r="N245" s="55">
        <v>1.0</v>
      </c>
      <c r="O245" s="55">
        <v>1.0</v>
      </c>
      <c r="P245" s="55">
        <v>1.0</v>
      </c>
      <c r="Q245" s="55">
        <v>1.0</v>
      </c>
      <c r="R245" s="55">
        <v>1.0</v>
      </c>
      <c r="S245" s="55">
        <v>0.992625368731563</v>
      </c>
    </row>
    <row r="246">
      <c r="A246" s="55" t="s">
        <v>389</v>
      </c>
      <c r="B246" s="55" t="s">
        <v>205</v>
      </c>
      <c r="C246" s="55">
        <v>1.0</v>
      </c>
      <c r="D246" s="55">
        <v>1.0</v>
      </c>
      <c r="E246" s="55">
        <v>1.0</v>
      </c>
      <c r="F246" s="55">
        <v>1.0</v>
      </c>
      <c r="G246" s="55">
        <v>1.0</v>
      </c>
      <c r="H246" s="55">
        <v>1.0</v>
      </c>
      <c r="I246" s="55">
        <v>1.0</v>
      </c>
      <c r="J246" s="55">
        <v>1.0</v>
      </c>
      <c r="K246" s="55">
        <v>1.0</v>
      </c>
      <c r="L246" s="55">
        <v>1.0</v>
      </c>
      <c r="M246" s="55">
        <v>1.0</v>
      </c>
      <c r="N246" s="55">
        <v>1.0</v>
      </c>
      <c r="O246" s="55">
        <v>1.0</v>
      </c>
      <c r="P246" s="55">
        <v>1.0</v>
      </c>
      <c r="Q246" s="55">
        <v>1.0</v>
      </c>
      <c r="R246" s="55">
        <v>1.0</v>
      </c>
      <c r="S246" s="55">
        <v>1.0</v>
      </c>
    </row>
    <row r="247">
      <c r="A247" s="55" t="s">
        <v>390</v>
      </c>
      <c r="B247" s="55" t="s">
        <v>205</v>
      </c>
      <c r="C247" s="55">
        <v>1.0</v>
      </c>
      <c r="D247" s="55">
        <v>1.0</v>
      </c>
      <c r="E247" s="55">
        <v>1.0</v>
      </c>
      <c r="F247" s="55">
        <v>1.0</v>
      </c>
      <c r="G247" s="55">
        <v>1.0</v>
      </c>
      <c r="H247" s="55">
        <v>1.0</v>
      </c>
      <c r="I247" s="55">
        <v>1.0</v>
      </c>
      <c r="J247" s="55">
        <v>1.0</v>
      </c>
      <c r="K247" s="55">
        <v>1.0</v>
      </c>
      <c r="L247" s="55">
        <v>1.0</v>
      </c>
      <c r="M247" s="55">
        <v>1.0</v>
      </c>
      <c r="N247" s="55">
        <v>1.0</v>
      </c>
      <c r="O247" s="55">
        <v>1.0</v>
      </c>
      <c r="P247" s="55">
        <v>1.0</v>
      </c>
      <c r="Q247" s="55">
        <v>1.0</v>
      </c>
      <c r="R247" s="55">
        <v>1.0</v>
      </c>
      <c r="S247" s="55">
        <v>0.998525073746312</v>
      </c>
    </row>
    <row r="248">
      <c r="A248" s="55" t="s">
        <v>391</v>
      </c>
      <c r="B248" s="55" t="s">
        <v>205</v>
      </c>
      <c r="C248" s="55">
        <v>1.0</v>
      </c>
      <c r="D248" s="55">
        <v>1.0</v>
      </c>
      <c r="E248" s="55">
        <v>1.0</v>
      </c>
      <c r="F248" s="55">
        <v>1.0</v>
      </c>
      <c r="G248" s="55">
        <v>1.0</v>
      </c>
      <c r="H248" s="55">
        <v>1.0</v>
      </c>
      <c r="I248" s="55">
        <v>1.0</v>
      </c>
      <c r="J248" s="55">
        <v>1.0</v>
      </c>
      <c r="K248" s="55">
        <v>1.0</v>
      </c>
      <c r="L248" s="55">
        <v>1.0</v>
      </c>
      <c r="M248" s="55">
        <v>1.0</v>
      </c>
      <c r="N248" s="55">
        <v>1.0</v>
      </c>
      <c r="O248" s="55">
        <v>1.0</v>
      </c>
      <c r="P248" s="55">
        <v>1.0</v>
      </c>
      <c r="Q248" s="55">
        <v>1.0</v>
      </c>
      <c r="R248" s="55">
        <v>1.0</v>
      </c>
      <c r="S248" s="55">
        <v>1.0</v>
      </c>
    </row>
    <row r="249">
      <c r="A249" s="55" t="s">
        <v>392</v>
      </c>
      <c r="B249" s="55" t="s">
        <v>205</v>
      </c>
      <c r="C249" s="55">
        <v>1.0</v>
      </c>
      <c r="D249" s="55">
        <v>1.0</v>
      </c>
      <c r="E249" s="55">
        <v>1.0</v>
      </c>
      <c r="F249" s="55">
        <v>1.0</v>
      </c>
      <c r="G249" s="55">
        <v>1.0</v>
      </c>
      <c r="H249" s="55">
        <v>1.0</v>
      </c>
      <c r="I249" s="55">
        <v>1.0</v>
      </c>
      <c r="J249" s="55">
        <v>1.0</v>
      </c>
      <c r="K249" s="55">
        <v>1.0</v>
      </c>
      <c r="L249" s="55">
        <v>1.0</v>
      </c>
      <c r="M249" s="55">
        <v>1.0</v>
      </c>
      <c r="N249" s="55">
        <v>1.0</v>
      </c>
      <c r="O249" s="55">
        <v>1.0</v>
      </c>
      <c r="P249" s="55">
        <v>1.0</v>
      </c>
      <c r="Q249" s="55">
        <v>1.0</v>
      </c>
      <c r="R249" s="55">
        <v>1.0</v>
      </c>
      <c r="S249" s="55">
        <v>1.0</v>
      </c>
    </row>
    <row r="250">
      <c r="A250" s="55" t="s">
        <v>393</v>
      </c>
      <c r="B250" s="55" t="s">
        <v>205</v>
      </c>
      <c r="C250" s="55">
        <v>1.0</v>
      </c>
      <c r="D250" s="55">
        <v>1.0</v>
      </c>
      <c r="E250" s="55">
        <v>1.0</v>
      </c>
      <c r="F250" s="55">
        <v>1.0</v>
      </c>
      <c r="G250" s="55">
        <v>1.0</v>
      </c>
      <c r="H250" s="55">
        <v>1.0</v>
      </c>
      <c r="I250" s="55">
        <v>1.0</v>
      </c>
      <c r="J250" s="55">
        <v>1.0</v>
      </c>
      <c r="K250" s="55">
        <v>1.0</v>
      </c>
      <c r="L250" s="55">
        <v>1.0</v>
      </c>
      <c r="M250" s="55">
        <v>1.0</v>
      </c>
      <c r="N250" s="55">
        <v>1.0</v>
      </c>
      <c r="O250" s="55">
        <v>1.0</v>
      </c>
      <c r="P250" s="55">
        <v>1.0</v>
      </c>
      <c r="Q250" s="55">
        <v>1.0</v>
      </c>
      <c r="R250" s="55">
        <v>1.0</v>
      </c>
      <c r="S250" s="55">
        <v>0.998525073746312</v>
      </c>
    </row>
    <row r="251">
      <c r="A251" s="55" t="s">
        <v>394</v>
      </c>
      <c r="B251" s="55" t="s">
        <v>205</v>
      </c>
      <c r="C251" s="55">
        <v>1.0</v>
      </c>
      <c r="D251" s="55">
        <v>1.0</v>
      </c>
      <c r="E251" s="55">
        <v>1.0</v>
      </c>
      <c r="F251" s="55">
        <v>1.0</v>
      </c>
      <c r="G251" s="55">
        <v>1.0</v>
      </c>
      <c r="H251" s="55">
        <v>1.0</v>
      </c>
      <c r="I251" s="55">
        <v>1.0</v>
      </c>
      <c r="J251" s="55">
        <v>1.0</v>
      </c>
      <c r="K251" s="55">
        <v>1.0</v>
      </c>
      <c r="L251" s="55">
        <v>1.0</v>
      </c>
      <c r="M251" s="55">
        <v>1.0</v>
      </c>
      <c r="N251" s="55">
        <v>1.0</v>
      </c>
      <c r="O251" s="55">
        <v>1.0</v>
      </c>
      <c r="P251" s="55">
        <v>1.0</v>
      </c>
      <c r="Q251" s="55">
        <v>1.0</v>
      </c>
      <c r="R251" s="55">
        <v>1.0</v>
      </c>
      <c r="S251" s="55">
        <v>1.0</v>
      </c>
    </row>
    <row r="252">
      <c r="A252" s="55" t="s">
        <v>395</v>
      </c>
      <c r="B252" s="55" t="s">
        <v>205</v>
      </c>
      <c r="C252" s="55">
        <v>1.0</v>
      </c>
      <c r="D252" s="55">
        <v>1.0</v>
      </c>
      <c r="E252" s="55">
        <v>1.0</v>
      </c>
      <c r="F252" s="55">
        <v>1.0</v>
      </c>
      <c r="G252" s="55">
        <v>1.0</v>
      </c>
      <c r="H252" s="55">
        <v>1.0</v>
      </c>
      <c r="I252" s="55">
        <v>1.0</v>
      </c>
      <c r="J252" s="55">
        <v>1.0</v>
      </c>
      <c r="K252" s="55">
        <v>1.0</v>
      </c>
      <c r="L252" s="55">
        <v>1.0</v>
      </c>
      <c r="M252" s="55">
        <v>1.0</v>
      </c>
      <c r="N252" s="55">
        <v>1.0</v>
      </c>
      <c r="O252" s="55">
        <v>1.0</v>
      </c>
      <c r="P252" s="55">
        <v>1.0</v>
      </c>
      <c r="Q252" s="55">
        <v>1.0</v>
      </c>
      <c r="R252" s="55">
        <v>1.0</v>
      </c>
      <c r="S252" s="55">
        <v>0.999508357915437</v>
      </c>
    </row>
    <row r="253">
      <c r="A253" s="55" t="s">
        <v>198</v>
      </c>
      <c r="B253" s="55" t="s">
        <v>205</v>
      </c>
      <c r="C253" s="55">
        <v>1.0</v>
      </c>
      <c r="D253" s="55">
        <v>1.0</v>
      </c>
      <c r="E253" s="55">
        <v>1.0</v>
      </c>
      <c r="F253" s="55">
        <v>1.0</v>
      </c>
      <c r="G253" s="55">
        <v>1.0</v>
      </c>
      <c r="H253" s="55">
        <v>1.0</v>
      </c>
      <c r="I253" s="55">
        <v>1.0</v>
      </c>
      <c r="J253" s="55">
        <v>1.0</v>
      </c>
      <c r="K253" s="55">
        <v>1.0</v>
      </c>
      <c r="L253" s="55">
        <v>1.0</v>
      </c>
      <c r="M253" s="55">
        <v>1.0</v>
      </c>
      <c r="N253" s="55">
        <v>1.0</v>
      </c>
      <c r="O253" s="55">
        <v>1.0</v>
      </c>
      <c r="P253" s="55">
        <v>1.0</v>
      </c>
      <c r="Q253" s="55">
        <v>1.0</v>
      </c>
      <c r="R253" s="55">
        <v>1.0</v>
      </c>
      <c r="S253" s="55">
        <v>0.998525073746312</v>
      </c>
    </row>
    <row r="254">
      <c r="A254" s="55" t="s">
        <v>188</v>
      </c>
      <c r="B254" s="55" t="s">
        <v>205</v>
      </c>
      <c r="C254" s="55">
        <v>1.0</v>
      </c>
      <c r="D254" s="55">
        <v>1.0</v>
      </c>
      <c r="E254" s="55">
        <v>1.0</v>
      </c>
      <c r="F254" s="55">
        <v>1.0</v>
      </c>
      <c r="G254" s="55">
        <v>1.0</v>
      </c>
      <c r="H254" s="55">
        <v>1.0</v>
      </c>
      <c r="I254" s="55">
        <v>1.0</v>
      </c>
      <c r="J254" s="55">
        <v>1.0</v>
      </c>
      <c r="K254" s="55">
        <v>1.0</v>
      </c>
      <c r="L254" s="55">
        <v>1.0</v>
      </c>
      <c r="M254" s="55">
        <v>1.0</v>
      </c>
      <c r="N254" s="55">
        <v>1.0</v>
      </c>
      <c r="O254" s="55">
        <v>1.0</v>
      </c>
      <c r="P254" s="55">
        <v>1.0</v>
      </c>
      <c r="Q254" s="55">
        <v>1.0</v>
      </c>
      <c r="R254" s="55">
        <v>1.0</v>
      </c>
      <c r="S254" s="55">
        <v>1.0</v>
      </c>
    </row>
    <row r="255">
      <c r="A255" s="55" t="s">
        <v>396</v>
      </c>
      <c r="B255" s="55" t="s">
        <v>205</v>
      </c>
      <c r="C255" s="55">
        <v>1.0</v>
      </c>
      <c r="D255" s="55">
        <v>1.0</v>
      </c>
      <c r="E255" s="55">
        <v>1.0</v>
      </c>
      <c r="F255" s="55">
        <v>1.0</v>
      </c>
      <c r="G255" s="55">
        <v>1.0</v>
      </c>
      <c r="H255" s="55">
        <v>1.0</v>
      </c>
      <c r="I255" s="55">
        <v>1.0</v>
      </c>
      <c r="J255" s="55">
        <v>1.0</v>
      </c>
      <c r="K255" s="55">
        <v>1.0</v>
      </c>
      <c r="L255" s="55">
        <v>1.0</v>
      </c>
      <c r="M255" s="55">
        <v>1.0</v>
      </c>
      <c r="N255" s="55">
        <v>1.0</v>
      </c>
      <c r="O255" s="55">
        <v>1.0</v>
      </c>
      <c r="P255" s="55">
        <v>1.0</v>
      </c>
      <c r="Q255" s="55">
        <v>1.0</v>
      </c>
      <c r="R255" s="55">
        <v>1.0</v>
      </c>
      <c r="S255" s="55">
        <v>0.998525073746312</v>
      </c>
    </row>
    <row r="256">
      <c r="A256" s="55" t="s">
        <v>397</v>
      </c>
      <c r="B256" s="55" t="s">
        <v>205</v>
      </c>
      <c r="C256" s="55">
        <v>1.0</v>
      </c>
      <c r="D256" s="55">
        <v>1.0</v>
      </c>
      <c r="E256" s="55">
        <v>1.0</v>
      </c>
      <c r="F256" s="55">
        <v>1.0</v>
      </c>
      <c r="G256" s="55">
        <v>1.0</v>
      </c>
      <c r="H256" s="55">
        <v>1.0</v>
      </c>
      <c r="I256" s="55">
        <v>1.0</v>
      </c>
      <c r="J256" s="55">
        <v>1.0</v>
      </c>
      <c r="K256" s="55">
        <v>1.0</v>
      </c>
      <c r="L256" s="55">
        <v>1.0</v>
      </c>
      <c r="M256" s="55">
        <v>1.0</v>
      </c>
      <c r="N256" s="55">
        <v>1.0</v>
      </c>
      <c r="O256" s="55">
        <v>1.0</v>
      </c>
      <c r="P256" s="55">
        <v>1.0</v>
      </c>
      <c r="Q256" s="55">
        <v>1.0</v>
      </c>
      <c r="R256" s="55">
        <v>1.0</v>
      </c>
      <c r="S256" s="55">
        <v>1.0</v>
      </c>
    </row>
    <row r="257">
      <c r="A257" s="55" t="s">
        <v>398</v>
      </c>
      <c r="B257" s="55" t="s">
        <v>205</v>
      </c>
      <c r="C257" s="55">
        <v>1.0</v>
      </c>
      <c r="D257" s="55">
        <v>1.0</v>
      </c>
      <c r="E257" s="55">
        <v>1.0</v>
      </c>
      <c r="F257" s="55">
        <v>1.0</v>
      </c>
      <c r="G257" s="55">
        <v>1.0</v>
      </c>
      <c r="H257" s="55">
        <v>1.0</v>
      </c>
      <c r="I257" s="55">
        <v>1.0</v>
      </c>
      <c r="J257" s="55">
        <v>1.0</v>
      </c>
      <c r="K257" s="55">
        <v>1.0</v>
      </c>
      <c r="L257" s="55">
        <v>1.0</v>
      </c>
      <c r="M257" s="55">
        <v>1.0</v>
      </c>
      <c r="N257" s="55">
        <v>1.0</v>
      </c>
      <c r="O257" s="55">
        <v>1.0</v>
      </c>
      <c r="P257" s="55">
        <v>1.0</v>
      </c>
      <c r="Q257" s="55">
        <v>1.0</v>
      </c>
      <c r="R257" s="55">
        <v>1.0</v>
      </c>
      <c r="S257" s="55">
        <v>0.998525073746312</v>
      </c>
    </row>
    <row r="258">
      <c r="A258" s="55" t="s">
        <v>399</v>
      </c>
      <c r="B258" s="55" t="s">
        <v>205</v>
      </c>
      <c r="C258" s="55">
        <v>1.0</v>
      </c>
      <c r="D258" s="55">
        <v>1.0</v>
      </c>
      <c r="E258" s="55">
        <v>1.0</v>
      </c>
      <c r="F258" s="55">
        <v>1.0</v>
      </c>
      <c r="G258" s="55">
        <v>1.0</v>
      </c>
      <c r="H258" s="55">
        <v>1.0</v>
      </c>
      <c r="I258" s="55">
        <v>1.0</v>
      </c>
      <c r="J258" s="55">
        <v>1.0</v>
      </c>
      <c r="K258" s="55">
        <v>1.0</v>
      </c>
      <c r="L258" s="55">
        <v>1.0</v>
      </c>
      <c r="M258" s="55">
        <v>1.0</v>
      </c>
      <c r="N258" s="55">
        <v>1.0</v>
      </c>
      <c r="O258" s="55">
        <v>1.0</v>
      </c>
      <c r="P258" s="55">
        <v>1.0</v>
      </c>
      <c r="Q258" s="55">
        <v>1.0</v>
      </c>
      <c r="R258" s="55">
        <v>1.0</v>
      </c>
      <c r="S258" s="55">
        <v>1.0</v>
      </c>
    </row>
    <row r="259">
      <c r="A259" s="55" t="s">
        <v>400</v>
      </c>
      <c r="B259" s="55" t="s">
        <v>205</v>
      </c>
      <c r="C259" s="55">
        <v>1.0</v>
      </c>
      <c r="D259" s="55">
        <v>1.0</v>
      </c>
      <c r="E259" s="55">
        <v>1.0</v>
      </c>
      <c r="F259" s="55">
        <v>1.0</v>
      </c>
      <c r="G259" s="55">
        <v>1.0</v>
      </c>
      <c r="H259" s="55">
        <v>1.0</v>
      </c>
      <c r="I259" s="55">
        <v>1.0</v>
      </c>
      <c r="J259" s="55">
        <v>1.0</v>
      </c>
      <c r="K259" s="55">
        <v>1.0</v>
      </c>
      <c r="L259" s="55">
        <v>1.0</v>
      </c>
      <c r="M259" s="55">
        <v>1.0</v>
      </c>
      <c r="N259" s="55">
        <v>1.0</v>
      </c>
      <c r="O259" s="55">
        <v>1.0</v>
      </c>
      <c r="P259" s="55">
        <v>1.0</v>
      </c>
      <c r="Q259" s="55">
        <v>1.0</v>
      </c>
      <c r="R259" s="55">
        <v>1.0</v>
      </c>
      <c r="S259" s="55">
        <v>1.0</v>
      </c>
    </row>
    <row r="260">
      <c r="A260" s="55" t="s">
        <v>401</v>
      </c>
      <c r="B260" s="55" t="s">
        <v>205</v>
      </c>
      <c r="C260" s="55">
        <v>1.0</v>
      </c>
      <c r="D260" s="55">
        <v>1.0</v>
      </c>
      <c r="E260" s="55">
        <v>1.0</v>
      </c>
      <c r="F260" s="55">
        <v>1.0</v>
      </c>
      <c r="G260" s="55">
        <v>1.0</v>
      </c>
      <c r="H260" s="55">
        <v>1.0</v>
      </c>
      <c r="I260" s="55">
        <v>1.0</v>
      </c>
      <c r="J260" s="55">
        <v>1.0</v>
      </c>
      <c r="K260" s="55">
        <v>1.0</v>
      </c>
      <c r="L260" s="55">
        <v>1.0</v>
      </c>
      <c r="M260" s="55">
        <v>1.0</v>
      </c>
      <c r="N260" s="55">
        <v>1.0</v>
      </c>
      <c r="O260" s="55">
        <v>1.0</v>
      </c>
      <c r="P260" s="55">
        <v>1.0</v>
      </c>
      <c r="Q260" s="55">
        <v>1.0</v>
      </c>
      <c r="R260" s="55">
        <v>1.0</v>
      </c>
      <c r="S260" s="55">
        <v>0.998525073746312</v>
      </c>
    </row>
    <row r="261">
      <c r="A261" s="55" t="s">
        <v>402</v>
      </c>
      <c r="B261" s="55" t="s">
        <v>205</v>
      </c>
      <c r="C261" s="55">
        <v>1.0</v>
      </c>
      <c r="D261" s="55">
        <v>1.0</v>
      </c>
      <c r="E261" s="55">
        <v>1.0</v>
      </c>
      <c r="F261" s="55">
        <v>1.0</v>
      </c>
      <c r="G261" s="55">
        <v>1.0</v>
      </c>
      <c r="H261" s="55">
        <v>1.0</v>
      </c>
      <c r="I261" s="55">
        <v>1.0</v>
      </c>
      <c r="J261" s="55">
        <v>1.0</v>
      </c>
      <c r="K261" s="55">
        <v>1.0</v>
      </c>
      <c r="L261" s="55">
        <v>1.0</v>
      </c>
      <c r="M261" s="55">
        <v>1.0</v>
      </c>
      <c r="N261" s="55">
        <v>1.0</v>
      </c>
      <c r="O261" s="55">
        <v>1.0</v>
      </c>
      <c r="P261" s="55">
        <v>1.0</v>
      </c>
      <c r="Q261" s="55">
        <v>1.0</v>
      </c>
      <c r="R261" s="55">
        <v>1.0</v>
      </c>
      <c r="S261" s="55">
        <v>1.0</v>
      </c>
    </row>
    <row r="262">
      <c r="A262" s="55" t="s">
        <v>403</v>
      </c>
      <c r="B262" s="55" t="s">
        <v>205</v>
      </c>
      <c r="C262" s="55">
        <v>1.0</v>
      </c>
      <c r="D262" s="55">
        <v>1.0</v>
      </c>
      <c r="E262" s="55">
        <v>1.0</v>
      </c>
      <c r="F262" s="55">
        <v>1.0</v>
      </c>
      <c r="G262" s="55">
        <v>1.0</v>
      </c>
      <c r="H262" s="55">
        <v>1.0</v>
      </c>
      <c r="I262" s="55">
        <v>1.0</v>
      </c>
      <c r="J262" s="55">
        <v>1.0</v>
      </c>
      <c r="K262" s="55">
        <v>1.0</v>
      </c>
      <c r="L262" s="55">
        <v>1.0</v>
      </c>
      <c r="M262" s="55">
        <v>1.0</v>
      </c>
      <c r="N262" s="55">
        <v>1.0</v>
      </c>
      <c r="O262" s="55">
        <v>1.0</v>
      </c>
      <c r="P262" s="55">
        <v>1.0</v>
      </c>
      <c r="Q262" s="55">
        <v>1.0</v>
      </c>
      <c r="R262" s="55">
        <v>1.0</v>
      </c>
      <c r="S262" s="55">
        <v>0.999508357915437</v>
      </c>
    </row>
    <row r="263">
      <c r="A263" s="55" t="s">
        <v>404</v>
      </c>
      <c r="B263" s="55" t="s">
        <v>205</v>
      </c>
      <c r="C263" s="55">
        <v>1.0</v>
      </c>
      <c r="D263" s="55">
        <v>1.0</v>
      </c>
      <c r="E263" s="55">
        <v>1.0</v>
      </c>
      <c r="F263" s="55">
        <v>1.0</v>
      </c>
      <c r="G263" s="55">
        <v>1.0</v>
      </c>
      <c r="H263" s="55">
        <v>1.0</v>
      </c>
      <c r="I263" s="55">
        <v>1.0</v>
      </c>
      <c r="J263" s="55">
        <v>1.0</v>
      </c>
      <c r="K263" s="55">
        <v>1.0</v>
      </c>
      <c r="L263" s="55">
        <v>1.0</v>
      </c>
      <c r="M263" s="55">
        <v>1.0</v>
      </c>
      <c r="N263" s="55">
        <v>1.0</v>
      </c>
      <c r="O263" s="55">
        <v>1.0</v>
      </c>
      <c r="P263" s="55">
        <v>1.0</v>
      </c>
      <c r="Q263" s="55">
        <v>1.0</v>
      </c>
      <c r="R263" s="55">
        <v>1.0</v>
      </c>
      <c r="S263" s="55">
        <v>1.0</v>
      </c>
    </row>
    <row r="264">
      <c r="A264" s="55" t="s">
        <v>405</v>
      </c>
      <c r="B264" s="55" t="s">
        <v>205</v>
      </c>
      <c r="C264" s="55">
        <v>1.0</v>
      </c>
      <c r="D264" s="55">
        <v>1.0</v>
      </c>
      <c r="E264" s="55">
        <v>1.0</v>
      </c>
      <c r="F264" s="55">
        <v>1.0</v>
      </c>
      <c r="G264" s="55">
        <v>1.0</v>
      </c>
      <c r="H264" s="55">
        <v>1.0</v>
      </c>
      <c r="I264" s="55">
        <v>1.0</v>
      </c>
      <c r="J264" s="55">
        <v>1.0</v>
      </c>
      <c r="K264" s="55">
        <v>1.0</v>
      </c>
      <c r="L264" s="55">
        <v>1.0</v>
      </c>
      <c r="M264" s="55">
        <v>1.0</v>
      </c>
      <c r="N264" s="55">
        <v>1.0</v>
      </c>
      <c r="O264" s="55">
        <v>1.0</v>
      </c>
      <c r="P264" s="55">
        <v>1.0</v>
      </c>
      <c r="Q264" s="55">
        <v>1.0</v>
      </c>
      <c r="R264" s="55">
        <v>1.0</v>
      </c>
      <c r="S264" s="55">
        <v>0.998525073746312</v>
      </c>
    </row>
    <row r="265">
      <c r="A265" s="55" t="s">
        <v>406</v>
      </c>
      <c r="B265" s="55" t="s">
        <v>205</v>
      </c>
      <c r="C265" s="55">
        <v>1.0</v>
      </c>
      <c r="D265" s="55">
        <v>1.0</v>
      </c>
      <c r="E265" s="55">
        <v>1.0</v>
      </c>
      <c r="F265" s="55">
        <v>1.0</v>
      </c>
      <c r="G265" s="55">
        <v>1.0</v>
      </c>
      <c r="H265" s="55">
        <v>1.0</v>
      </c>
      <c r="I265" s="55">
        <v>1.0</v>
      </c>
      <c r="J265" s="55">
        <v>1.0</v>
      </c>
      <c r="K265" s="55">
        <v>1.0</v>
      </c>
      <c r="L265" s="55">
        <v>1.0</v>
      </c>
      <c r="M265" s="55">
        <v>1.0</v>
      </c>
      <c r="N265" s="55">
        <v>1.0</v>
      </c>
      <c r="O265" s="55">
        <v>1.0</v>
      </c>
      <c r="P265" s="55">
        <v>1.0</v>
      </c>
      <c r="Q265" s="55">
        <v>1.0</v>
      </c>
      <c r="R265" s="55">
        <v>1.0</v>
      </c>
      <c r="S265" s="55">
        <v>1.0</v>
      </c>
    </row>
    <row r="266">
      <c r="A266" s="55" t="s">
        <v>407</v>
      </c>
      <c r="B266" s="55" t="s">
        <v>205</v>
      </c>
      <c r="C266" s="55">
        <v>1.0</v>
      </c>
      <c r="D266" s="55">
        <v>1.0</v>
      </c>
      <c r="E266" s="55">
        <v>1.0</v>
      </c>
      <c r="F266" s="55">
        <v>1.0</v>
      </c>
      <c r="G266" s="55">
        <v>1.0</v>
      </c>
      <c r="H266" s="55">
        <v>1.0</v>
      </c>
      <c r="I266" s="55">
        <v>1.0</v>
      </c>
      <c r="J266" s="55">
        <v>1.0</v>
      </c>
      <c r="K266" s="55">
        <v>1.0</v>
      </c>
      <c r="L266" s="55">
        <v>1.0</v>
      </c>
      <c r="M266" s="55">
        <v>1.0</v>
      </c>
      <c r="N266" s="55">
        <v>1.0</v>
      </c>
      <c r="O266" s="55">
        <v>1.0</v>
      </c>
      <c r="P266" s="55">
        <v>1.0</v>
      </c>
      <c r="Q266" s="55">
        <v>1.0</v>
      </c>
      <c r="R266" s="55">
        <v>1.0</v>
      </c>
      <c r="S266" s="55">
        <v>1.0</v>
      </c>
    </row>
    <row r="267">
      <c r="A267" s="55" t="s">
        <v>408</v>
      </c>
      <c r="B267" s="55" t="s">
        <v>205</v>
      </c>
      <c r="C267" s="55">
        <v>1.0</v>
      </c>
      <c r="D267" s="55">
        <v>1.0</v>
      </c>
      <c r="E267" s="55">
        <v>1.0</v>
      </c>
      <c r="F267" s="55">
        <v>1.0</v>
      </c>
      <c r="G267" s="55">
        <v>1.0</v>
      </c>
      <c r="H267" s="55">
        <v>1.0</v>
      </c>
      <c r="I267" s="55">
        <v>1.0</v>
      </c>
      <c r="J267" s="55">
        <v>1.0</v>
      </c>
      <c r="K267" s="55">
        <v>1.0</v>
      </c>
      <c r="L267" s="55">
        <v>1.0</v>
      </c>
      <c r="M267" s="55">
        <v>1.0</v>
      </c>
      <c r="N267" s="55">
        <v>1.0</v>
      </c>
      <c r="O267" s="55">
        <v>1.0</v>
      </c>
      <c r="P267" s="55">
        <v>1.0</v>
      </c>
      <c r="Q267" s="55">
        <v>1.0</v>
      </c>
      <c r="R267" s="55">
        <v>1.0</v>
      </c>
      <c r="S267" s="55">
        <v>1.0</v>
      </c>
    </row>
    <row r="268">
      <c r="A268" s="55" t="s">
        <v>199</v>
      </c>
      <c r="B268" s="55" t="s">
        <v>206</v>
      </c>
      <c r="C268" s="55">
        <v>1.0</v>
      </c>
      <c r="D268" s="55">
        <v>1.0</v>
      </c>
      <c r="E268" s="55">
        <v>1.0</v>
      </c>
      <c r="F268" s="55">
        <v>1.0</v>
      </c>
      <c r="G268" s="55">
        <v>1.0</v>
      </c>
      <c r="H268" s="55">
        <v>1.0</v>
      </c>
      <c r="I268" s="55">
        <v>1.0</v>
      </c>
      <c r="J268" s="55">
        <v>1.0</v>
      </c>
      <c r="K268" s="55">
        <v>1.0</v>
      </c>
      <c r="L268" s="55">
        <v>1.0</v>
      </c>
      <c r="M268" s="55">
        <v>1.0</v>
      </c>
      <c r="N268" s="55">
        <v>1.0</v>
      </c>
      <c r="O268" s="55">
        <v>1.0</v>
      </c>
      <c r="P268" s="55">
        <v>1.0</v>
      </c>
      <c r="Q268" s="55">
        <v>1.0</v>
      </c>
      <c r="R268" s="55">
        <v>1.0</v>
      </c>
      <c r="S268" s="55">
        <v>0.998525073746312</v>
      </c>
    </row>
    <row r="269">
      <c r="A269" s="55" t="s">
        <v>409</v>
      </c>
      <c r="B269" s="55" t="s">
        <v>206</v>
      </c>
      <c r="C269" s="55">
        <v>1.0</v>
      </c>
      <c r="D269" s="55">
        <v>1.0</v>
      </c>
      <c r="E269" s="55">
        <v>1.0</v>
      </c>
      <c r="F269" s="55">
        <v>1.0</v>
      </c>
      <c r="G269" s="55">
        <v>1.0</v>
      </c>
      <c r="H269" s="55">
        <v>1.0</v>
      </c>
      <c r="I269" s="55">
        <v>1.0</v>
      </c>
      <c r="J269" s="55">
        <v>1.0</v>
      </c>
      <c r="K269" s="55">
        <v>1.0</v>
      </c>
      <c r="L269" s="55">
        <v>1.0</v>
      </c>
      <c r="M269" s="55">
        <v>1.0</v>
      </c>
      <c r="N269" s="55">
        <v>1.0</v>
      </c>
      <c r="O269" s="55">
        <v>1.0</v>
      </c>
      <c r="P269" s="55">
        <v>1.0</v>
      </c>
      <c r="Q269" s="55">
        <v>1.0</v>
      </c>
      <c r="R269" s="55">
        <v>1.0</v>
      </c>
      <c r="S269" s="55">
        <v>0.998525073746312</v>
      </c>
    </row>
    <row r="270">
      <c r="A270" s="55" t="s">
        <v>410</v>
      </c>
      <c r="B270" s="55" t="s">
        <v>206</v>
      </c>
      <c r="C270" s="55">
        <v>1.0</v>
      </c>
      <c r="D270" s="55">
        <v>1.0</v>
      </c>
      <c r="E270" s="55">
        <v>1.0</v>
      </c>
      <c r="F270" s="55">
        <v>1.0</v>
      </c>
      <c r="G270" s="55">
        <v>1.0</v>
      </c>
      <c r="H270" s="55">
        <v>1.0</v>
      </c>
      <c r="I270" s="55">
        <v>1.0</v>
      </c>
      <c r="J270" s="55">
        <v>1.0</v>
      </c>
      <c r="K270" s="55">
        <v>1.0</v>
      </c>
      <c r="L270" s="55">
        <v>1.0</v>
      </c>
      <c r="M270" s="55">
        <v>1.0</v>
      </c>
      <c r="N270" s="55">
        <v>1.0</v>
      </c>
      <c r="O270" s="55">
        <v>1.0</v>
      </c>
      <c r="P270" s="55">
        <v>1.0</v>
      </c>
      <c r="Q270" s="55">
        <v>1.0</v>
      </c>
      <c r="R270" s="55">
        <v>1.0</v>
      </c>
      <c r="S270" s="55">
        <v>1.0</v>
      </c>
    </row>
    <row r="271">
      <c r="A271" s="55" t="s">
        <v>411</v>
      </c>
      <c r="B271" s="55" t="s">
        <v>206</v>
      </c>
      <c r="C271" s="55">
        <v>1.0</v>
      </c>
      <c r="D271" s="55">
        <v>1.0</v>
      </c>
      <c r="E271" s="55">
        <v>1.0</v>
      </c>
      <c r="F271" s="55">
        <v>1.0</v>
      </c>
      <c r="G271" s="55">
        <v>1.0</v>
      </c>
      <c r="H271" s="55">
        <v>1.0</v>
      </c>
      <c r="I271" s="55">
        <v>1.0</v>
      </c>
      <c r="J271" s="55">
        <v>1.0</v>
      </c>
      <c r="K271" s="55">
        <v>1.0</v>
      </c>
      <c r="L271" s="55">
        <v>1.0</v>
      </c>
      <c r="M271" s="55">
        <v>1.0</v>
      </c>
      <c r="N271" s="55">
        <v>1.0</v>
      </c>
      <c r="O271" s="55">
        <v>1.0</v>
      </c>
      <c r="P271" s="55">
        <v>1.0</v>
      </c>
      <c r="Q271" s="55">
        <v>1.0</v>
      </c>
      <c r="R271" s="55">
        <v>1.0</v>
      </c>
      <c r="S271" s="55">
        <v>0.998525073746312</v>
      </c>
    </row>
    <row r="272">
      <c r="A272" s="55" t="s">
        <v>412</v>
      </c>
      <c r="B272" s="55" t="s">
        <v>206</v>
      </c>
      <c r="C272" s="55">
        <v>1.0</v>
      </c>
      <c r="D272" s="55">
        <v>1.0</v>
      </c>
      <c r="E272" s="55">
        <v>1.0</v>
      </c>
      <c r="F272" s="55">
        <v>1.0</v>
      </c>
      <c r="G272" s="55">
        <v>1.0</v>
      </c>
      <c r="H272" s="55">
        <v>1.0</v>
      </c>
      <c r="I272" s="55">
        <v>1.0</v>
      </c>
      <c r="J272" s="55">
        <v>1.0</v>
      </c>
      <c r="K272" s="55">
        <v>1.0</v>
      </c>
      <c r="L272" s="55">
        <v>1.0</v>
      </c>
      <c r="M272" s="55">
        <v>1.0</v>
      </c>
      <c r="N272" s="55">
        <v>1.0</v>
      </c>
      <c r="O272" s="55">
        <v>1.0</v>
      </c>
      <c r="P272" s="55">
        <v>1.0</v>
      </c>
      <c r="Q272" s="55">
        <v>1.0</v>
      </c>
      <c r="R272" s="55">
        <v>1.0</v>
      </c>
      <c r="S272" s="55">
        <v>0.998525073746312</v>
      </c>
    </row>
    <row r="273">
      <c r="A273" s="55" t="s">
        <v>413</v>
      </c>
      <c r="B273" s="55" t="s">
        <v>206</v>
      </c>
      <c r="C273" s="55">
        <v>1.0</v>
      </c>
      <c r="D273" s="55">
        <v>1.0</v>
      </c>
      <c r="E273" s="55">
        <v>1.0</v>
      </c>
      <c r="F273" s="55">
        <v>1.0</v>
      </c>
      <c r="G273" s="55">
        <v>1.0</v>
      </c>
      <c r="H273" s="55">
        <v>1.0</v>
      </c>
      <c r="I273" s="55">
        <v>1.0</v>
      </c>
      <c r="J273" s="55">
        <v>1.0</v>
      </c>
      <c r="K273" s="55">
        <v>1.0</v>
      </c>
      <c r="L273" s="55">
        <v>1.0</v>
      </c>
      <c r="M273" s="55">
        <v>1.0</v>
      </c>
      <c r="N273" s="55">
        <v>1.0</v>
      </c>
      <c r="O273" s="55">
        <v>1.0</v>
      </c>
      <c r="P273" s="55">
        <v>1.0</v>
      </c>
      <c r="Q273" s="55">
        <v>1.0</v>
      </c>
      <c r="R273" s="55">
        <v>1.0</v>
      </c>
      <c r="S273" s="55">
        <v>1.0</v>
      </c>
    </row>
    <row r="274">
      <c r="A274" s="55" t="s">
        <v>414</v>
      </c>
      <c r="B274" s="55" t="s">
        <v>206</v>
      </c>
      <c r="C274" s="55">
        <v>1.0</v>
      </c>
      <c r="D274" s="55">
        <v>1.0</v>
      </c>
      <c r="E274" s="55">
        <v>1.0</v>
      </c>
      <c r="F274" s="55">
        <v>1.0</v>
      </c>
      <c r="G274" s="55">
        <v>1.0</v>
      </c>
      <c r="H274" s="55">
        <v>1.0</v>
      </c>
      <c r="I274" s="55">
        <v>1.0</v>
      </c>
      <c r="J274" s="55">
        <v>1.0</v>
      </c>
      <c r="K274" s="55">
        <v>1.0</v>
      </c>
      <c r="L274" s="55">
        <v>1.0</v>
      </c>
      <c r="M274" s="55">
        <v>1.0</v>
      </c>
      <c r="N274" s="55">
        <v>1.0</v>
      </c>
      <c r="O274" s="55">
        <v>1.0</v>
      </c>
      <c r="P274" s="55">
        <v>1.0</v>
      </c>
      <c r="Q274" s="55">
        <v>1.0</v>
      </c>
      <c r="R274" s="55">
        <v>1.0</v>
      </c>
      <c r="S274" s="55">
        <v>0.998525073746312</v>
      </c>
    </row>
    <row r="275">
      <c r="A275" s="55" t="s">
        <v>208</v>
      </c>
      <c r="B275" s="55" t="s">
        <v>206</v>
      </c>
      <c r="C275" s="55">
        <v>1.0</v>
      </c>
      <c r="D275" s="55">
        <v>1.0</v>
      </c>
      <c r="E275" s="55">
        <v>1.0</v>
      </c>
      <c r="F275" s="55">
        <v>1.0</v>
      </c>
      <c r="G275" s="55">
        <v>1.0</v>
      </c>
      <c r="H275" s="55">
        <v>1.0</v>
      </c>
      <c r="I275" s="55">
        <v>1.0</v>
      </c>
      <c r="J275" s="55">
        <v>1.0</v>
      </c>
      <c r="K275" s="55">
        <v>1.0</v>
      </c>
      <c r="L275" s="55">
        <v>1.0</v>
      </c>
      <c r="M275" s="55">
        <v>1.0</v>
      </c>
      <c r="N275" s="55">
        <v>1.0</v>
      </c>
      <c r="O275" s="55">
        <v>1.0</v>
      </c>
      <c r="P275" s="55">
        <v>1.0</v>
      </c>
      <c r="Q275" s="55">
        <v>1.0</v>
      </c>
      <c r="R275" s="55">
        <v>1.0</v>
      </c>
      <c r="S275" s="55">
        <v>0.999508357915437</v>
      </c>
    </row>
    <row r="276">
      <c r="A276" s="55" t="s">
        <v>415</v>
      </c>
      <c r="B276" s="55" t="s">
        <v>206</v>
      </c>
      <c r="C276" s="55">
        <v>1.0</v>
      </c>
      <c r="D276" s="55">
        <v>1.0</v>
      </c>
      <c r="E276" s="55">
        <v>1.0</v>
      </c>
      <c r="F276" s="55">
        <v>1.0</v>
      </c>
      <c r="G276" s="55">
        <v>1.0</v>
      </c>
      <c r="H276" s="55">
        <v>1.0</v>
      </c>
      <c r="I276" s="55">
        <v>1.0</v>
      </c>
      <c r="J276" s="55">
        <v>1.0</v>
      </c>
      <c r="K276" s="55">
        <v>1.0</v>
      </c>
      <c r="L276" s="55">
        <v>1.0</v>
      </c>
      <c r="M276" s="55">
        <v>1.0</v>
      </c>
      <c r="N276" s="55">
        <v>1.0</v>
      </c>
      <c r="O276" s="55">
        <v>1.0</v>
      </c>
      <c r="P276" s="55">
        <v>1.0</v>
      </c>
      <c r="Q276" s="55">
        <v>1.0</v>
      </c>
      <c r="R276" s="55">
        <v>1.0</v>
      </c>
      <c r="S276" s="55">
        <v>0.992625368731563</v>
      </c>
    </row>
    <row r="277">
      <c r="A277" s="55" t="s">
        <v>209</v>
      </c>
      <c r="B277" s="55" t="s">
        <v>206</v>
      </c>
      <c r="C277" s="55">
        <v>1.0</v>
      </c>
      <c r="D277" s="55">
        <v>1.0</v>
      </c>
      <c r="E277" s="55">
        <v>1.0</v>
      </c>
      <c r="F277" s="55">
        <v>1.0</v>
      </c>
      <c r="G277" s="55">
        <v>1.0</v>
      </c>
      <c r="H277" s="55">
        <v>1.0</v>
      </c>
      <c r="I277" s="55">
        <v>1.0</v>
      </c>
      <c r="J277" s="55">
        <v>1.0</v>
      </c>
      <c r="K277" s="55">
        <v>1.0</v>
      </c>
      <c r="L277" s="55">
        <v>1.0</v>
      </c>
      <c r="M277" s="55">
        <v>1.0</v>
      </c>
      <c r="N277" s="55">
        <v>1.0</v>
      </c>
      <c r="O277" s="55">
        <v>1.0</v>
      </c>
      <c r="P277" s="55">
        <v>1.0</v>
      </c>
      <c r="Q277" s="55">
        <v>1.0</v>
      </c>
      <c r="R277" s="55">
        <v>1.0</v>
      </c>
      <c r="S277" s="55">
        <v>0.999508357915437</v>
      </c>
    </row>
    <row r="278">
      <c r="A278" s="55" t="s">
        <v>416</v>
      </c>
      <c r="B278" s="55" t="s">
        <v>206</v>
      </c>
      <c r="C278" s="55">
        <v>1.0</v>
      </c>
      <c r="D278" s="55">
        <v>1.0</v>
      </c>
      <c r="E278" s="55">
        <v>1.0</v>
      </c>
      <c r="F278" s="55">
        <v>1.0</v>
      </c>
      <c r="G278" s="55">
        <v>1.0</v>
      </c>
      <c r="H278" s="55">
        <v>1.0</v>
      </c>
      <c r="I278" s="55">
        <v>1.0</v>
      </c>
      <c r="J278" s="55">
        <v>1.0</v>
      </c>
      <c r="K278" s="55">
        <v>1.0</v>
      </c>
      <c r="L278" s="55">
        <v>1.0</v>
      </c>
      <c r="M278" s="55">
        <v>1.0</v>
      </c>
      <c r="N278" s="55">
        <v>1.0</v>
      </c>
      <c r="O278" s="55">
        <v>1.0</v>
      </c>
      <c r="P278" s="55">
        <v>1.0</v>
      </c>
      <c r="Q278" s="55">
        <v>1.0</v>
      </c>
      <c r="R278" s="55">
        <v>1.0</v>
      </c>
      <c r="S278" s="55">
        <v>0.998525073746312</v>
      </c>
    </row>
    <row r="279">
      <c r="A279" s="55" t="s">
        <v>417</v>
      </c>
      <c r="B279" s="55" t="s">
        <v>206</v>
      </c>
      <c r="C279" s="55">
        <v>1.0</v>
      </c>
      <c r="D279" s="55">
        <v>1.0</v>
      </c>
      <c r="E279" s="55">
        <v>1.0</v>
      </c>
      <c r="F279" s="55">
        <v>1.0</v>
      </c>
      <c r="G279" s="55">
        <v>1.0</v>
      </c>
      <c r="H279" s="55">
        <v>1.0</v>
      </c>
      <c r="I279" s="55">
        <v>1.0</v>
      </c>
      <c r="J279" s="55">
        <v>1.0</v>
      </c>
      <c r="K279" s="55">
        <v>1.0</v>
      </c>
      <c r="L279" s="55">
        <v>1.0</v>
      </c>
      <c r="M279" s="55">
        <v>1.0</v>
      </c>
      <c r="N279" s="55">
        <v>1.0</v>
      </c>
      <c r="O279" s="55">
        <v>1.0</v>
      </c>
      <c r="P279" s="55">
        <v>1.0</v>
      </c>
      <c r="Q279" s="55">
        <v>1.0</v>
      </c>
      <c r="R279" s="55">
        <v>1.0</v>
      </c>
      <c r="S279" s="55">
        <v>1.0</v>
      </c>
    </row>
    <row r="280">
      <c r="A280" s="55" t="s">
        <v>418</v>
      </c>
      <c r="B280" s="55" t="s">
        <v>206</v>
      </c>
      <c r="C280" s="55">
        <v>1.0</v>
      </c>
      <c r="D280" s="55">
        <v>1.0</v>
      </c>
      <c r="E280" s="55">
        <v>1.0</v>
      </c>
      <c r="F280" s="55">
        <v>1.0</v>
      </c>
      <c r="G280" s="55">
        <v>1.0</v>
      </c>
      <c r="H280" s="55">
        <v>1.0</v>
      </c>
      <c r="I280" s="55">
        <v>1.0</v>
      </c>
      <c r="J280" s="55">
        <v>1.0</v>
      </c>
      <c r="K280" s="55">
        <v>1.0</v>
      </c>
      <c r="L280" s="55">
        <v>1.0</v>
      </c>
      <c r="M280" s="55">
        <v>1.0</v>
      </c>
      <c r="N280" s="55">
        <v>1.0</v>
      </c>
      <c r="O280" s="55">
        <v>1.0</v>
      </c>
      <c r="P280" s="55">
        <v>1.0</v>
      </c>
      <c r="Q280" s="55">
        <v>1.0</v>
      </c>
      <c r="R280" s="55">
        <v>1.0</v>
      </c>
      <c r="S280" s="55">
        <v>0.998525073746312</v>
      </c>
    </row>
    <row r="281">
      <c r="A281" s="55" t="s">
        <v>419</v>
      </c>
      <c r="B281" s="55" t="s">
        <v>206</v>
      </c>
      <c r="C281" s="55">
        <v>1.0</v>
      </c>
      <c r="D281" s="55">
        <v>1.0</v>
      </c>
      <c r="E281" s="55">
        <v>1.0</v>
      </c>
      <c r="F281" s="55">
        <v>1.0</v>
      </c>
      <c r="G281" s="55">
        <v>1.0</v>
      </c>
      <c r="H281" s="55">
        <v>1.0</v>
      </c>
      <c r="I281" s="55">
        <v>1.0</v>
      </c>
      <c r="J281" s="55">
        <v>1.0</v>
      </c>
      <c r="K281" s="55">
        <v>1.0</v>
      </c>
      <c r="L281" s="55">
        <v>1.0</v>
      </c>
      <c r="M281" s="55">
        <v>1.0</v>
      </c>
      <c r="N281" s="55">
        <v>1.0</v>
      </c>
      <c r="O281" s="55">
        <v>1.0</v>
      </c>
      <c r="P281" s="55">
        <v>1.0</v>
      </c>
      <c r="Q281" s="55">
        <v>1.0</v>
      </c>
      <c r="R281" s="55">
        <v>1.0</v>
      </c>
      <c r="S281" s="55">
        <v>1.0</v>
      </c>
    </row>
    <row r="282">
      <c r="A282" s="55" t="s">
        <v>420</v>
      </c>
      <c r="B282" s="55" t="s">
        <v>206</v>
      </c>
      <c r="C282" s="55">
        <v>1.0</v>
      </c>
      <c r="D282" s="55">
        <v>1.0</v>
      </c>
      <c r="E282" s="55">
        <v>1.0</v>
      </c>
      <c r="F282" s="55">
        <v>1.0</v>
      </c>
      <c r="G282" s="55">
        <v>1.0</v>
      </c>
      <c r="H282" s="55">
        <v>1.0</v>
      </c>
      <c r="I282" s="55">
        <v>1.0</v>
      </c>
      <c r="J282" s="55">
        <v>1.0</v>
      </c>
      <c r="K282" s="55">
        <v>1.0</v>
      </c>
      <c r="L282" s="55">
        <v>1.0</v>
      </c>
      <c r="M282" s="55">
        <v>1.0</v>
      </c>
      <c r="N282" s="55">
        <v>1.0</v>
      </c>
      <c r="O282" s="55">
        <v>1.0</v>
      </c>
      <c r="P282" s="55">
        <v>1.0</v>
      </c>
      <c r="Q282" s="55">
        <v>1.0</v>
      </c>
      <c r="R282" s="55">
        <v>1.0</v>
      </c>
      <c r="S282" s="55">
        <v>0.998525073746312</v>
      </c>
    </row>
    <row r="283">
      <c r="A283" s="55" t="s">
        <v>421</v>
      </c>
      <c r="B283" s="55" t="s">
        <v>206</v>
      </c>
      <c r="C283" s="55">
        <v>1.0</v>
      </c>
      <c r="D283" s="55">
        <v>1.0</v>
      </c>
      <c r="E283" s="55">
        <v>1.0</v>
      </c>
      <c r="F283" s="55">
        <v>1.0</v>
      </c>
      <c r="G283" s="55">
        <v>1.0</v>
      </c>
      <c r="H283" s="55">
        <v>1.0</v>
      </c>
      <c r="I283" s="55">
        <v>1.0</v>
      </c>
      <c r="J283" s="55">
        <v>1.0</v>
      </c>
      <c r="K283" s="55">
        <v>1.0</v>
      </c>
      <c r="L283" s="55">
        <v>1.0</v>
      </c>
      <c r="M283" s="55">
        <v>1.0</v>
      </c>
      <c r="N283" s="55">
        <v>1.0</v>
      </c>
      <c r="O283" s="55">
        <v>1.0</v>
      </c>
      <c r="P283" s="55">
        <v>1.0</v>
      </c>
      <c r="Q283" s="55">
        <v>1.0</v>
      </c>
      <c r="R283" s="55">
        <v>1.0</v>
      </c>
      <c r="S283" s="55">
        <v>1.0</v>
      </c>
    </row>
    <row r="284">
      <c r="A284" s="55" t="s">
        <v>422</v>
      </c>
      <c r="B284" s="55" t="s">
        <v>206</v>
      </c>
      <c r="C284" s="55">
        <v>1.0</v>
      </c>
      <c r="D284" s="55">
        <v>1.0</v>
      </c>
      <c r="E284" s="55">
        <v>1.0</v>
      </c>
      <c r="F284" s="55">
        <v>1.0</v>
      </c>
      <c r="G284" s="55">
        <v>1.0</v>
      </c>
      <c r="H284" s="55">
        <v>1.0</v>
      </c>
      <c r="I284" s="55">
        <v>1.0</v>
      </c>
      <c r="J284" s="55">
        <v>1.0</v>
      </c>
      <c r="K284" s="55">
        <v>1.0</v>
      </c>
      <c r="L284" s="55">
        <v>1.0</v>
      </c>
      <c r="M284" s="55">
        <v>1.0</v>
      </c>
      <c r="N284" s="55">
        <v>1.0</v>
      </c>
      <c r="O284" s="55">
        <v>1.0</v>
      </c>
      <c r="P284" s="55">
        <v>1.0</v>
      </c>
      <c r="Q284" s="55">
        <v>1.0</v>
      </c>
      <c r="R284" s="55">
        <v>1.0</v>
      </c>
      <c r="S284" s="55">
        <v>1.0</v>
      </c>
    </row>
    <row r="285">
      <c r="A285" s="55" t="s">
        <v>423</v>
      </c>
      <c r="B285" s="55" t="s">
        <v>206</v>
      </c>
      <c r="C285" s="55">
        <v>1.0</v>
      </c>
      <c r="D285" s="55">
        <v>1.0</v>
      </c>
      <c r="E285" s="55">
        <v>1.0</v>
      </c>
      <c r="F285" s="55">
        <v>1.0</v>
      </c>
      <c r="G285" s="55">
        <v>1.0</v>
      </c>
      <c r="H285" s="55">
        <v>1.0</v>
      </c>
      <c r="I285" s="55">
        <v>1.0</v>
      </c>
      <c r="J285" s="55">
        <v>1.0</v>
      </c>
      <c r="K285" s="55">
        <v>1.0</v>
      </c>
      <c r="L285" s="55">
        <v>1.0</v>
      </c>
      <c r="M285" s="55">
        <v>1.0</v>
      </c>
      <c r="N285" s="55">
        <v>1.0</v>
      </c>
      <c r="O285" s="55">
        <v>1.0</v>
      </c>
      <c r="P285" s="55">
        <v>1.0</v>
      </c>
      <c r="Q285" s="55">
        <v>1.0</v>
      </c>
      <c r="R285" s="55">
        <v>1.0</v>
      </c>
      <c r="S285" s="55">
        <v>0.998525073746312</v>
      </c>
    </row>
    <row r="286">
      <c r="A286" s="55" t="s">
        <v>424</v>
      </c>
      <c r="B286" s="55" t="s">
        <v>206</v>
      </c>
      <c r="C286" s="55">
        <v>1.0</v>
      </c>
      <c r="D286" s="55">
        <v>1.0</v>
      </c>
      <c r="E286" s="55">
        <v>1.0</v>
      </c>
      <c r="F286" s="55">
        <v>1.0</v>
      </c>
      <c r="G286" s="55">
        <v>1.0</v>
      </c>
      <c r="H286" s="55">
        <v>1.0</v>
      </c>
      <c r="I286" s="55">
        <v>1.0</v>
      </c>
      <c r="J286" s="55">
        <v>1.0</v>
      </c>
      <c r="K286" s="55">
        <v>1.0</v>
      </c>
      <c r="L286" s="55">
        <v>1.0</v>
      </c>
      <c r="M286" s="55">
        <v>1.0</v>
      </c>
      <c r="N286" s="55">
        <v>1.0</v>
      </c>
      <c r="O286" s="55">
        <v>1.0</v>
      </c>
      <c r="P286" s="55">
        <v>1.0</v>
      </c>
      <c r="Q286" s="55">
        <v>1.0</v>
      </c>
      <c r="R286" s="55">
        <v>1.0</v>
      </c>
      <c r="S286" s="55">
        <v>1.0</v>
      </c>
    </row>
    <row r="287">
      <c r="A287" s="55" t="s">
        <v>207</v>
      </c>
      <c r="B287" s="55" t="s">
        <v>206</v>
      </c>
      <c r="C287" s="55">
        <v>1.0</v>
      </c>
      <c r="D287" s="55">
        <v>1.0</v>
      </c>
      <c r="E287" s="55">
        <v>1.0</v>
      </c>
      <c r="F287" s="55">
        <v>1.0</v>
      </c>
      <c r="G287" s="55">
        <v>1.0</v>
      </c>
      <c r="H287" s="55">
        <v>1.0</v>
      </c>
      <c r="I287" s="55">
        <v>1.0</v>
      </c>
      <c r="J287" s="55">
        <v>1.0</v>
      </c>
      <c r="K287" s="55">
        <v>1.0</v>
      </c>
      <c r="L287" s="55">
        <v>1.0</v>
      </c>
      <c r="M287" s="55">
        <v>1.0</v>
      </c>
      <c r="N287" s="55">
        <v>1.0</v>
      </c>
      <c r="O287" s="55">
        <v>1.0</v>
      </c>
      <c r="P287" s="55">
        <v>1.0</v>
      </c>
      <c r="Q287" s="55">
        <v>1.0</v>
      </c>
      <c r="R287" s="55">
        <v>1.0</v>
      </c>
      <c r="S287" s="55">
        <v>0.999508357915437</v>
      </c>
    </row>
    <row r="288">
      <c r="A288" s="55" t="s">
        <v>203</v>
      </c>
      <c r="B288" s="55" t="s">
        <v>206</v>
      </c>
      <c r="C288" s="55">
        <v>1.0</v>
      </c>
      <c r="D288" s="55">
        <v>1.0</v>
      </c>
      <c r="E288" s="55">
        <v>1.0</v>
      </c>
      <c r="F288" s="55">
        <v>1.0</v>
      </c>
      <c r="G288" s="55">
        <v>1.0</v>
      </c>
      <c r="H288" s="55">
        <v>1.0</v>
      </c>
      <c r="I288" s="55">
        <v>1.0</v>
      </c>
      <c r="J288" s="55">
        <v>1.0</v>
      </c>
      <c r="K288" s="55">
        <v>1.0</v>
      </c>
      <c r="L288" s="55">
        <v>1.0</v>
      </c>
      <c r="M288" s="55">
        <v>1.0</v>
      </c>
      <c r="N288" s="55">
        <v>1.0</v>
      </c>
      <c r="O288" s="55">
        <v>1.0</v>
      </c>
      <c r="P288" s="55">
        <v>1.0</v>
      </c>
      <c r="Q288" s="55">
        <v>1.0</v>
      </c>
      <c r="R288" s="55">
        <v>1.0</v>
      </c>
      <c r="S288" s="55">
        <v>0.998525073746312</v>
      </c>
    </row>
    <row r="289">
      <c r="A289" s="55" t="s">
        <v>197</v>
      </c>
      <c r="B289" s="55" t="s">
        <v>206</v>
      </c>
      <c r="C289" s="55">
        <v>1.0</v>
      </c>
      <c r="D289" s="55">
        <v>1.0</v>
      </c>
      <c r="E289" s="55">
        <v>1.0</v>
      </c>
      <c r="F289" s="55">
        <v>1.0</v>
      </c>
      <c r="G289" s="55">
        <v>1.0</v>
      </c>
      <c r="H289" s="55">
        <v>1.0</v>
      </c>
      <c r="I289" s="55">
        <v>1.0</v>
      </c>
      <c r="J289" s="55">
        <v>1.0</v>
      </c>
      <c r="K289" s="55">
        <v>1.0</v>
      </c>
      <c r="L289" s="55">
        <v>1.0</v>
      </c>
      <c r="M289" s="55">
        <v>1.0</v>
      </c>
      <c r="N289" s="55">
        <v>1.0</v>
      </c>
      <c r="O289" s="55">
        <v>1.0</v>
      </c>
      <c r="P289" s="55">
        <v>1.0</v>
      </c>
      <c r="Q289" s="55">
        <v>1.0</v>
      </c>
      <c r="R289" s="55">
        <v>1.0</v>
      </c>
      <c r="S289" s="55">
        <v>1.0</v>
      </c>
    </row>
    <row r="290">
      <c r="A290" s="55" t="s">
        <v>425</v>
      </c>
      <c r="B290" s="55" t="s">
        <v>206</v>
      </c>
      <c r="C290" s="55">
        <v>1.0</v>
      </c>
      <c r="D290" s="55">
        <v>1.0</v>
      </c>
      <c r="E290" s="55">
        <v>1.0</v>
      </c>
      <c r="F290" s="55">
        <v>1.0</v>
      </c>
      <c r="G290" s="55">
        <v>1.0</v>
      </c>
      <c r="H290" s="55">
        <v>1.0</v>
      </c>
      <c r="I290" s="55">
        <v>1.0</v>
      </c>
      <c r="J290" s="55">
        <v>1.0</v>
      </c>
      <c r="K290" s="55">
        <v>1.0</v>
      </c>
      <c r="L290" s="55">
        <v>1.0</v>
      </c>
      <c r="M290" s="55">
        <v>1.0</v>
      </c>
      <c r="N290" s="55">
        <v>1.0</v>
      </c>
      <c r="O290" s="55">
        <v>1.0</v>
      </c>
      <c r="P290" s="55">
        <v>1.0</v>
      </c>
      <c r="Q290" s="55">
        <v>1.0</v>
      </c>
      <c r="R290" s="55">
        <v>1.0</v>
      </c>
      <c r="S290" s="55">
        <v>0.998525073746312</v>
      </c>
    </row>
    <row r="291">
      <c r="A291" s="55" t="s">
        <v>426</v>
      </c>
      <c r="B291" s="55" t="s">
        <v>206</v>
      </c>
      <c r="C291" s="55">
        <v>1.0</v>
      </c>
      <c r="D291" s="55">
        <v>1.0</v>
      </c>
      <c r="E291" s="55">
        <v>1.0</v>
      </c>
      <c r="F291" s="55">
        <v>1.0</v>
      </c>
      <c r="G291" s="55">
        <v>1.0</v>
      </c>
      <c r="H291" s="55">
        <v>1.0</v>
      </c>
      <c r="I291" s="55">
        <v>1.0</v>
      </c>
      <c r="J291" s="55">
        <v>1.0</v>
      </c>
      <c r="K291" s="55">
        <v>1.0</v>
      </c>
      <c r="L291" s="55">
        <v>1.0</v>
      </c>
      <c r="M291" s="55">
        <v>1.0</v>
      </c>
      <c r="N291" s="55">
        <v>1.0</v>
      </c>
      <c r="O291" s="55">
        <v>1.0</v>
      </c>
      <c r="P291" s="55">
        <v>1.0</v>
      </c>
      <c r="Q291" s="55">
        <v>1.0</v>
      </c>
      <c r="R291" s="55">
        <v>1.0</v>
      </c>
      <c r="S291" s="55">
        <v>1.0</v>
      </c>
    </row>
    <row r="292">
      <c r="A292" s="55" t="s">
        <v>427</v>
      </c>
      <c r="B292" s="55" t="s">
        <v>206</v>
      </c>
      <c r="C292" s="55">
        <v>1.0</v>
      </c>
      <c r="D292" s="55">
        <v>1.0</v>
      </c>
      <c r="E292" s="55">
        <v>1.0</v>
      </c>
      <c r="F292" s="55">
        <v>1.0</v>
      </c>
      <c r="G292" s="55">
        <v>1.0</v>
      </c>
      <c r="H292" s="55">
        <v>1.0</v>
      </c>
      <c r="I292" s="55">
        <v>1.0</v>
      </c>
      <c r="J292" s="55">
        <v>1.0</v>
      </c>
      <c r="K292" s="55">
        <v>1.0</v>
      </c>
      <c r="L292" s="55">
        <v>1.0</v>
      </c>
      <c r="M292" s="55">
        <v>1.0</v>
      </c>
      <c r="N292" s="55">
        <v>1.0</v>
      </c>
      <c r="O292" s="55">
        <v>1.0</v>
      </c>
      <c r="P292" s="55">
        <v>1.0</v>
      </c>
      <c r="Q292" s="55">
        <v>1.0</v>
      </c>
      <c r="R292" s="55">
        <v>1.0</v>
      </c>
      <c r="S292" s="55">
        <v>0.998525073746312</v>
      </c>
    </row>
    <row r="293">
      <c r="A293" s="55" t="s">
        <v>428</v>
      </c>
      <c r="B293" s="55" t="s">
        <v>206</v>
      </c>
      <c r="C293" s="55">
        <v>1.0</v>
      </c>
      <c r="D293" s="55">
        <v>1.0</v>
      </c>
      <c r="E293" s="55">
        <v>1.0</v>
      </c>
      <c r="F293" s="55">
        <v>1.0</v>
      </c>
      <c r="G293" s="55">
        <v>1.0</v>
      </c>
      <c r="H293" s="55">
        <v>1.0</v>
      </c>
      <c r="I293" s="55">
        <v>1.0</v>
      </c>
      <c r="J293" s="55">
        <v>1.0</v>
      </c>
      <c r="K293" s="55">
        <v>1.0</v>
      </c>
      <c r="L293" s="55">
        <v>1.0</v>
      </c>
      <c r="M293" s="55">
        <v>1.0</v>
      </c>
      <c r="N293" s="55">
        <v>1.0</v>
      </c>
      <c r="O293" s="55">
        <v>1.0</v>
      </c>
      <c r="P293" s="55">
        <v>1.0</v>
      </c>
      <c r="Q293" s="55">
        <v>1.0</v>
      </c>
      <c r="R293" s="55">
        <v>1.0</v>
      </c>
      <c r="S293" s="55">
        <v>1.0</v>
      </c>
    </row>
    <row r="294">
      <c r="A294" s="55" t="s">
        <v>429</v>
      </c>
      <c r="B294" s="55" t="s">
        <v>206</v>
      </c>
      <c r="C294" s="55">
        <v>1.0</v>
      </c>
      <c r="D294" s="55">
        <v>1.0</v>
      </c>
      <c r="E294" s="55">
        <v>1.0</v>
      </c>
      <c r="F294" s="55">
        <v>1.0</v>
      </c>
      <c r="G294" s="55">
        <v>1.0</v>
      </c>
      <c r="H294" s="55">
        <v>1.0</v>
      </c>
      <c r="I294" s="55">
        <v>1.0</v>
      </c>
      <c r="J294" s="55">
        <v>1.0</v>
      </c>
      <c r="K294" s="55">
        <v>1.0</v>
      </c>
      <c r="L294" s="55">
        <v>1.0</v>
      </c>
      <c r="M294" s="55">
        <v>1.0</v>
      </c>
      <c r="N294" s="55">
        <v>1.0</v>
      </c>
      <c r="O294" s="55">
        <v>1.0</v>
      </c>
      <c r="P294" s="55">
        <v>1.0</v>
      </c>
      <c r="Q294" s="55">
        <v>1.0</v>
      </c>
      <c r="R294" s="55">
        <v>1.0</v>
      </c>
      <c r="S294" s="55">
        <v>1.0</v>
      </c>
    </row>
    <row r="295">
      <c r="A295" s="55" t="s">
        <v>430</v>
      </c>
      <c r="B295" s="55" t="s">
        <v>206</v>
      </c>
      <c r="C295" s="55">
        <v>1.0</v>
      </c>
      <c r="D295" s="55">
        <v>1.0</v>
      </c>
      <c r="E295" s="55">
        <v>1.0</v>
      </c>
      <c r="F295" s="55">
        <v>1.0</v>
      </c>
      <c r="G295" s="55">
        <v>1.0</v>
      </c>
      <c r="H295" s="55">
        <v>1.0</v>
      </c>
      <c r="I295" s="55">
        <v>1.0</v>
      </c>
      <c r="J295" s="55">
        <v>1.0</v>
      </c>
      <c r="K295" s="55">
        <v>1.0</v>
      </c>
      <c r="L295" s="55">
        <v>1.0</v>
      </c>
      <c r="M295" s="55">
        <v>1.0</v>
      </c>
      <c r="N295" s="55">
        <v>1.0</v>
      </c>
      <c r="O295" s="55">
        <v>1.0</v>
      </c>
      <c r="P295" s="55">
        <v>1.0</v>
      </c>
      <c r="Q295" s="55">
        <v>1.0</v>
      </c>
      <c r="R295" s="55">
        <v>1.0</v>
      </c>
      <c r="S295" s="55">
        <v>0.998525073746312</v>
      </c>
    </row>
    <row r="296">
      <c r="A296" s="55" t="s">
        <v>431</v>
      </c>
      <c r="B296" s="55" t="s">
        <v>206</v>
      </c>
      <c r="C296" s="55">
        <v>1.0</v>
      </c>
      <c r="D296" s="55">
        <v>1.0</v>
      </c>
      <c r="E296" s="55">
        <v>1.0</v>
      </c>
      <c r="F296" s="55">
        <v>1.0</v>
      </c>
      <c r="G296" s="55">
        <v>1.0</v>
      </c>
      <c r="H296" s="55">
        <v>1.0</v>
      </c>
      <c r="I296" s="55">
        <v>1.0</v>
      </c>
      <c r="J296" s="55">
        <v>1.0</v>
      </c>
      <c r="K296" s="55">
        <v>1.0</v>
      </c>
      <c r="L296" s="55">
        <v>1.0</v>
      </c>
      <c r="M296" s="55">
        <v>1.0</v>
      </c>
      <c r="N296" s="55">
        <v>1.0</v>
      </c>
      <c r="O296" s="55">
        <v>1.0</v>
      </c>
      <c r="P296" s="55">
        <v>1.0</v>
      </c>
      <c r="Q296" s="55">
        <v>1.0</v>
      </c>
      <c r="R296" s="55">
        <v>1.0</v>
      </c>
      <c r="S296" s="55">
        <v>1.0</v>
      </c>
    </row>
    <row r="297">
      <c r="A297" s="55" t="s">
        <v>432</v>
      </c>
      <c r="B297" s="55" t="s">
        <v>206</v>
      </c>
      <c r="C297" s="55">
        <v>1.0</v>
      </c>
      <c r="D297" s="55">
        <v>1.0</v>
      </c>
      <c r="E297" s="55">
        <v>1.0</v>
      </c>
      <c r="F297" s="55">
        <v>1.0</v>
      </c>
      <c r="G297" s="55">
        <v>1.0</v>
      </c>
      <c r="H297" s="55">
        <v>1.0</v>
      </c>
      <c r="I297" s="55">
        <v>1.0</v>
      </c>
      <c r="J297" s="55">
        <v>1.0</v>
      </c>
      <c r="K297" s="55">
        <v>1.0</v>
      </c>
      <c r="L297" s="55">
        <v>1.0</v>
      </c>
      <c r="M297" s="55">
        <v>1.0</v>
      </c>
      <c r="N297" s="55">
        <v>1.0</v>
      </c>
      <c r="O297" s="55">
        <v>1.0</v>
      </c>
      <c r="P297" s="55">
        <v>1.0</v>
      </c>
      <c r="Q297" s="55">
        <v>1.0</v>
      </c>
      <c r="R297" s="55">
        <v>1.0</v>
      </c>
      <c r="S297" s="55">
        <v>0.999508357915437</v>
      </c>
    </row>
    <row r="298">
      <c r="A298" s="55" t="s">
        <v>433</v>
      </c>
      <c r="B298" s="55" t="s">
        <v>206</v>
      </c>
      <c r="C298" s="55">
        <v>1.0</v>
      </c>
      <c r="D298" s="55">
        <v>1.0</v>
      </c>
      <c r="E298" s="55">
        <v>1.0</v>
      </c>
      <c r="F298" s="55">
        <v>1.0</v>
      </c>
      <c r="G298" s="55">
        <v>1.0</v>
      </c>
      <c r="H298" s="55">
        <v>1.0</v>
      </c>
      <c r="I298" s="55">
        <v>1.0</v>
      </c>
      <c r="J298" s="55">
        <v>1.0</v>
      </c>
      <c r="K298" s="55">
        <v>1.0</v>
      </c>
      <c r="L298" s="55">
        <v>1.0</v>
      </c>
      <c r="M298" s="55">
        <v>1.0</v>
      </c>
      <c r="N298" s="55">
        <v>1.0</v>
      </c>
      <c r="O298" s="55">
        <v>1.0</v>
      </c>
      <c r="P298" s="55">
        <v>1.0</v>
      </c>
      <c r="Q298" s="55">
        <v>1.0</v>
      </c>
      <c r="R298" s="55">
        <v>1.0</v>
      </c>
      <c r="S298" s="55">
        <v>1.0</v>
      </c>
    </row>
    <row r="299">
      <c r="A299" s="55" t="s">
        <v>434</v>
      </c>
      <c r="B299" s="55" t="s">
        <v>206</v>
      </c>
      <c r="C299" s="55">
        <v>1.0</v>
      </c>
      <c r="D299" s="55">
        <v>1.0</v>
      </c>
      <c r="E299" s="55">
        <v>1.0</v>
      </c>
      <c r="F299" s="55">
        <v>1.0</v>
      </c>
      <c r="G299" s="55">
        <v>1.0</v>
      </c>
      <c r="H299" s="55">
        <v>1.0</v>
      </c>
      <c r="I299" s="55">
        <v>1.0</v>
      </c>
      <c r="J299" s="55">
        <v>1.0</v>
      </c>
      <c r="K299" s="55">
        <v>1.0</v>
      </c>
      <c r="L299" s="55">
        <v>1.0</v>
      </c>
      <c r="M299" s="55">
        <v>1.0</v>
      </c>
      <c r="N299" s="55">
        <v>1.0</v>
      </c>
      <c r="O299" s="55">
        <v>1.0</v>
      </c>
      <c r="P299" s="55">
        <v>1.0</v>
      </c>
      <c r="Q299" s="55">
        <v>1.0</v>
      </c>
      <c r="R299" s="55">
        <v>1.0</v>
      </c>
      <c r="S299" s="55">
        <v>0.998525073746312</v>
      </c>
    </row>
    <row r="300">
      <c r="A300" s="55" t="s">
        <v>435</v>
      </c>
      <c r="B300" s="55" t="s">
        <v>206</v>
      </c>
      <c r="C300" s="55">
        <v>1.0</v>
      </c>
      <c r="D300" s="55">
        <v>1.0</v>
      </c>
      <c r="E300" s="55">
        <v>1.0</v>
      </c>
      <c r="F300" s="55">
        <v>1.0</v>
      </c>
      <c r="G300" s="55">
        <v>1.0</v>
      </c>
      <c r="H300" s="55">
        <v>1.0</v>
      </c>
      <c r="I300" s="55">
        <v>1.0</v>
      </c>
      <c r="J300" s="55">
        <v>1.0</v>
      </c>
      <c r="K300" s="55">
        <v>1.0</v>
      </c>
      <c r="L300" s="55">
        <v>1.0</v>
      </c>
      <c r="M300" s="55">
        <v>1.0</v>
      </c>
      <c r="N300" s="55">
        <v>1.0</v>
      </c>
      <c r="O300" s="55">
        <v>1.0</v>
      </c>
      <c r="P300" s="55">
        <v>1.0</v>
      </c>
      <c r="Q300" s="55">
        <v>1.0</v>
      </c>
      <c r="R300" s="55">
        <v>1.0</v>
      </c>
      <c r="S300" s="55">
        <v>1.0</v>
      </c>
    </row>
    <row r="301">
      <c r="A301" s="55" t="s">
        <v>436</v>
      </c>
      <c r="B301" s="55" t="s">
        <v>206</v>
      </c>
      <c r="C301" s="55">
        <v>1.0</v>
      </c>
      <c r="D301" s="55">
        <v>1.0</v>
      </c>
      <c r="E301" s="55">
        <v>1.0</v>
      </c>
      <c r="F301" s="55">
        <v>1.0</v>
      </c>
      <c r="G301" s="55">
        <v>1.0</v>
      </c>
      <c r="H301" s="55">
        <v>1.0</v>
      </c>
      <c r="I301" s="55">
        <v>1.0</v>
      </c>
      <c r="J301" s="55">
        <v>1.0</v>
      </c>
      <c r="K301" s="55">
        <v>1.0</v>
      </c>
      <c r="L301" s="55">
        <v>1.0</v>
      </c>
      <c r="M301" s="55">
        <v>1.0</v>
      </c>
      <c r="N301" s="55">
        <v>1.0</v>
      </c>
      <c r="O301" s="55">
        <v>1.0</v>
      </c>
      <c r="P301" s="55">
        <v>1.0</v>
      </c>
      <c r="Q301" s="55">
        <v>1.0</v>
      </c>
      <c r="R301" s="55">
        <v>1.0</v>
      </c>
      <c r="S301" s="55">
        <v>1.0</v>
      </c>
    </row>
    <row r="302">
      <c r="A302" s="55" t="s">
        <v>437</v>
      </c>
      <c r="B302" s="55" t="s">
        <v>206</v>
      </c>
      <c r="C302" s="55">
        <v>1.0</v>
      </c>
      <c r="D302" s="55">
        <v>1.0</v>
      </c>
      <c r="E302" s="55">
        <v>1.0</v>
      </c>
      <c r="F302" s="55">
        <v>1.0</v>
      </c>
      <c r="G302" s="55">
        <v>1.0</v>
      </c>
      <c r="H302" s="55">
        <v>1.0</v>
      </c>
      <c r="I302" s="55">
        <v>1.0</v>
      </c>
      <c r="J302" s="55">
        <v>1.0</v>
      </c>
      <c r="K302" s="55">
        <v>1.0</v>
      </c>
      <c r="L302" s="55">
        <v>1.0</v>
      </c>
      <c r="M302" s="55">
        <v>1.0</v>
      </c>
      <c r="N302" s="55">
        <v>1.0</v>
      </c>
      <c r="O302" s="55">
        <v>1.0</v>
      </c>
      <c r="P302" s="55">
        <v>1.0</v>
      </c>
      <c r="Q302" s="55">
        <v>1.0</v>
      </c>
      <c r="R302" s="55">
        <v>1.0</v>
      </c>
      <c r="S302" s="55">
        <v>1.0</v>
      </c>
    </row>
    <row r="303">
      <c r="A303" s="55" t="s">
        <v>196</v>
      </c>
      <c r="B303" s="55" t="s">
        <v>206</v>
      </c>
      <c r="C303" s="55">
        <v>1.0</v>
      </c>
      <c r="D303" s="55">
        <v>1.0</v>
      </c>
      <c r="E303" s="55">
        <v>1.0</v>
      </c>
      <c r="F303" s="55">
        <v>1.0</v>
      </c>
      <c r="G303" s="55">
        <v>1.0</v>
      </c>
      <c r="H303" s="55">
        <v>1.0</v>
      </c>
      <c r="I303" s="55">
        <v>1.0</v>
      </c>
      <c r="J303" s="55">
        <v>1.0</v>
      </c>
      <c r="K303" s="55">
        <v>1.0</v>
      </c>
      <c r="L303" s="55">
        <v>1.0</v>
      </c>
      <c r="M303" s="55">
        <v>1.0</v>
      </c>
      <c r="N303" s="55">
        <v>1.0</v>
      </c>
      <c r="O303" s="55">
        <v>1.0</v>
      </c>
      <c r="P303" s="55">
        <v>1.0</v>
      </c>
      <c r="Q303" s="55">
        <v>1.0</v>
      </c>
      <c r="R303" s="55">
        <v>1.0</v>
      </c>
      <c r="S303" s="55">
        <v>0.998525073746312</v>
      </c>
    </row>
    <row r="304">
      <c r="A304" s="55" t="s">
        <v>190</v>
      </c>
      <c r="B304" s="55" t="s">
        <v>206</v>
      </c>
      <c r="C304" s="55">
        <v>1.0</v>
      </c>
      <c r="D304" s="55">
        <v>1.0</v>
      </c>
      <c r="E304" s="55">
        <v>1.0</v>
      </c>
      <c r="F304" s="55">
        <v>1.0</v>
      </c>
      <c r="G304" s="55">
        <v>1.0</v>
      </c>
      <c r="H304" s="55">
        <v>1.0</v>
      </c>
      <c r="I304" s="55">
        <v>1.0</v>
      </c>
      <c r="J304" s="55">
        <v>1.0</v>
      </c>
      <c r="K304" s="55">
        <v>1.0</v>
      </c>
      <c r="L304" s="55">
        <v>1.0</v>
      </c>
      <c r="M304" s="55">
        <v>1.0</v>
      </c>
      <c r="N304" s="55">
        <v>1.0</v>
      </c>
      <c r="O304" s="55">
        <v>1.0</v>
      </c>
      <c r="P304" s="55">
        <v>1.0</v>
      </c>
      <c r="Q304" s="55">
        <v>1.0</v>
      </c>
      <c r="R304" s="55">
        <v>1.0</v>
      </c>
      <c r="S304" s="55">
        <v>1.0</v>
      </c>
    </row>
    <row r="305">
      <c r="A305" s="55" t="s">
        <v>438</v>
      </c>
      <c r="B305" s="55" t="s">
        <v>206</v>
      </c>
      <c r="C305" s="55">
        <v>1.0</v>
      </c>
      <c r="D305" s="55">
        <v>1.0</v>
      </c>
      <c r="E305" s="55">
        <v>1.0</v>
      </c>
      <c r="F305" s="55">
        <v>1.0</v>
      </c>
      <c r="G305" s="55">
        <v>1.0</v>
      </c>
      <c r="H305" s="55">
        <v>1.0</v>
      </c>
      <c r="I305" s="55">
        <v>1.0</v>
      </c>
      <c r="J305" s="55">
        <v>1.0</v>
      </c>
      <c r="K305" s="55">
        <v>1.0</v>
      </c>
      <c r="L305" s="55">
        <v>1.0</v>
      </c>
      <c r="M305" s="55">
        <v>1.0</v>
      </c>
      <c r="N305" s="55">
        <v>1.0</v>
      </c>
      <c r="O305" s="55">
        <v>1.0</v>
      </c>
      <c r="P305" s="55">
        <v>1.0</v>
      </c>
      <c r="Q305" s="55">
        <v>1.0</v>
      </c>
      <c r="R305" s="55">
        <v>1.0</v>
      </c>
      <c r="S305" s="55">
        <v>0.998525073746312</v>
      </c>
    </row>
    <row r="306">
      <c r="A306" s="55" t="s">
        <v>439</v>
      </c>
      <c r="B306" s="55" t="s">
        <v>206</v>
      </c>
      <c r="C306" s="55">
        <v>1.0</v>
      </c>
      <c r="D306" s="55">
        <v>1.0</v>
      </c>
      <c r="E306" s="55">
        <v>1.0</v>
      </c>
      <c r="F306" s="55">
        <v>1.0</v>
      </c>
      <c r="G306" s="55">
        <v>1.0</v>
      </c>
      <c r="H306" s="55">
        <v>1.0</v>
      </c>
      <c r="I306" s="55">
        <v>1.0</v>
      </c>
      <c r="J306" s="55">
        <v>1.0</v>
      </c>
      <c r="K306" s="55">
        <v>1.0</v>
      </c>
      <c r="L306" s="55">
        <v>1.0</v>
      </c>
      <c r="M306" s="55">
        <v>1.0</v>
      </c>
      <c r="N306" s="55">
        <v>1.0</v>
      </c>
      <c r="O306" s="55">
        <v>1.0</v>
      </c>
      <c r="P306" s="55">
        <v>1.0</v>
      </c>
      <c r="Q306" s="55">
        <v>1.0</v>
      </c>
      <c r="R306" s="55">
        <v>1.0</v>
      </c>
      <c r="S306" s="55">
        <v>1.0</v>
      </c>
    </row>
    <row r="307">
      <c r="A307" s="55" t="s">
        <v>440</v>
      </c>
      <c r="B307" s="55" t="s">
        <v>206</v>
      </c>
      <c r="C307" s="55">
        <v>1.0</v>
      </c>
      <c r="D307" s="55">
        <v>1.0</v>
      </c>
      <c r="E307" s="55">
        <v>1.0</v>
      </c>
      <c r="F307" s="55">
        <v>1.0</v>
      </c>
      <c r="G307" s="55">
        <v>1.0</v>
      </c>
      <c r="H307" s="55">
        <v>1.0</v>
      </c>
      <c r="I307" s="55">
        <v>1.0</v>
      </c>
      <c r="J307" s="55">
        <v>1.0</v>
      </c>
      <c r="K307" s="55">
        <v>1.0</v>
      </c>
      <c r="L307" s="55">
        <v>1.0</v>
      </c>
      <c r="M307" s="55">
        <v>1.0</v>
      </c>
      <c r="N307" s="55">
        <v>1.0</v>
      </c>
      <c r="O307" s="55">
        <v>1.0</v>
      </c>
      <c r="P307" s="55">
        <v>1.0</v>
      </c>
      <c r="Q307" s="55">
        <v>1.0</v>
      </c>
      <c r="R307" s="55">
        <v>1.0</v>
      </c>
      <c r="S307" s="55">
        <v>0.998525073746312</v>
      </c>
    </row>
    <row r="308">
      <c r="A308" s="55" t="s">
        <v>441</v>
      </c>
      <c r="B308" s="55" t="s">
        <v>206</v>
      </c>
      <c r="C308" s="55">
        <v>1.0</v>
      </c>
      <c r="D308" s="55">
        <v>1.0</v>
      </c>
      <c r="E308" s="55">
        <v>1.0</v>
      </c>
      <c r="F308" s="55">
        <v>1.0</v>
      </c>
      <c r="G308" s="55">
        <v>1.0</v>
      </c>
      <c r="H308" s="55">
        <v>1.0</v>
      </c>
      <c r="I308" s="55">
        <v>1.0</v>
      </c>
      <c r="J308" s="55">
        <v>1.0</v>
      </c>
      <c r="K308" s="55">
        <v>1.0</v>
      </c>
      <c r="L308" s="55">
        <v>1.0</v>
      </c>
      <c r="M308" s="55">
        <v>1.0</v>
      </c>
      <c r="N308" s="55">
        <v>1.0</v>
      </c>
      <c r="O308" s="55">
        <v>1.0</v>
      </c>
      <c r="P308" s="55">
        <v>1.0</v>
      </c>
      <c r="Q308" s="55">
        <v>1.0</v>
      </c>
      <c r="R308" s="55">
        <v>1.0</v>
      </c>
      <c r="S308" s="55">
        <v>1.0</v>
      </c>
    </row>
    <row r="309">
      <c r="A309" s="55" t="s">
        <v>442</v>
      </c>
      <c r="B309" s="55" t="s">
        <v>206</v>
      </c>
      <c r="C309" s="55">
        <v>1.0</v>
      </c>
      <c r="D309" s="55">
        <v>1.0</v>
      </c>
      <c r="E309" s="55">
        <v>1.0</v>
      </c>
      <c r="F309" s="55">
        <v>1.0</v>
      </c>
      <c r="G309" s="55">
        <v>1.0</v>
      </c>
      <c r="H309" s="55">
        <v>1.0</v>
      </c>
      <c r="I309" s="55">
        <v>1.0</v>
      </c>
      <c r="J309" s="55">
        <v>1.0</v>
      </c>
      <c r="K309" s="55">
        <v>1.0</v>
      </c>
      <c r="L309" s="55">
        <v>1.0</v>
      </c>
      <c r="M309" s="55">
        <v>1.0</v>
      </c>
      <c r="N309" s="55">
        <v>1.0</v>
      </c>
      <c r="O309" s="55">
        <v>1.0</v>
      </c>
      <c r="P309" s="55">
        <v>1.0</v>
      </c>
      <c r="Q309" s="55">
        <v>1.0</v>
      </c>
      <c r="R309" s="55">
        <v>1.0</v>
      </c>
      <c r="S309" s="55">
        <v>1.0</v>
      </c>
    </row>
    <row r="310">
      <c r="A310" s="55" t="s">
        <v>443</v>
      </c>
      <c r="B310" s="55" t="s">
        <v>206</v>
      </c>
      <c r="C310" s="55">
        <v>1.0</v>
      </c>
      <c r="D310" s="55">
        <v>1.0</v>
      </c>
      <c r="E310" s="55">
        <v>1.0</v>
      </c>
      <c r="F310" s="55">
        <v>1.0</v>
      </c>
      <c r="G310" s="55">
        <v>1.0</v>
      </c>
      <c r="H310" s="55">
        <v>1.0</v>
      </c>
      <c r="I310" s="55">
        <v>1.0</v>
      </c>
      <c r="J310" s="55">
        <v>1.0</v>
      </c>
      <c r="K310" s="55">
        <v>1.0</v>
      </c>
      <c r="L310" s="55">
        <v>1.0</v>
      </c>
      <c r="M310" s="55">
        <v>1.0</v>
      </c>
      <c r="N310" s="55">
        <v>1.0</v>
      </c>
      <c r="O310" s="55">
        <v>1.0</v>
      </c>
      <c r="P310" s="55">
        <v>1.0</v>
      </c>
      <c r="Q310" s="55">
        <v>1.0</v>
      </c>
      <c r="R310" s="55">
        <v>1.0</v>
      </c>
      <c r="S310" s="55">
        <v>0.998525073746312</v>
      </c>
    </row>
    <row r="311">
      <c r="A311" s="55" t="s">
        <v>444</v>
      </c>
      <c r="B311" s="55" t="s">
        <v>206</v>
      </c>
      <c r="C311" s="55">
        <v>1.0</v>
      </c>
      <c r="D311" s="55">
        <v>1.0</v>
      </c>
      <c r="E311" s="55">
        <v>1.0</v>
      </c>
      <c r="F311" s="55">
        <v>1.0</v>
      </c>
      <c r="G311" s="55">
        <v>1.0</v>
      </c>
      <c r="H311" s="55">
        <v>1.0</v>
      </c>
      <c r="I311" s="55">
        <v>1.0</v>
      </c>
      <c r="J311" s="55">
        <v>1.0</v>
      </c>
      <c r="K311" s="55">
        <v>1.0</v>
      </c>
      <c r="L311" s="55">
        <v>1.0</v>
      </c>
      <c r="M311" s="55">
        <v>1.0</v>
      </c>
      <c r="N311" s="55">
        <v>1.0</v>
      </c>
      <c r="O311" s="55">
        <v>1.0</v>
      </c>
      <c r="P311" s="55">
        <v>1.0</v>
      </c>
      <c r="Q311" s="55">
        <v>1.0</v>
      </c>
      <c r="R311" s="55">
        <v>1.0</v>
      </c>
      <c r="S311" s="55">
        <v>1.0</v>
      </c>
    </row>
    <row r="312">
      <c r="A312" s="55" t="s">
        <v>445</v>
      </c>
      <c r="B312" s="55" t="s">
        <v>206</v>
      </c>
      <c r="C312" s="55">
        <v>1.0</v>
      </c>
      <c r="D312" s="55">
        <v>1.0</v>
      </c>
      <c r="E312" s="55">
        <v>1.0</v>
      </c>
      <c r="F312" s="55">
        <v>1.0</v>
      </c>
      <c r="G312" s="55">
        <v>1.0</v>
      </c>
      <c r="H312" s="55">
        <v>1.0</v>
      </c>
      <c r="I312" s="55">
        <v>1.0</v>
      </c>
      <c r="J312" s="55">
        <v>1.0</v>
      </c>
      <c r="K312" s="55">
        <v>1.0</v>
      </c>
      <c r="L312" s="55">
        <v>1.0</v>
      </c>
      <c r="M312" s="55">
        <v>1.0</v>
      </c>
      <c r="N312" s="55">
        <v>1.0</v>
      </c>
      <c r="O312" s="55">
        <v>1.0</v>
      </c>
      <c r="P312" s="55">
        <v>1.0</v>
      </c>
      <c r="Q312" s="55">
        <v>1.0</v>
      </c>
      <c r="R312" s="55">
        <v>1.0</v>
      </c>
      <c r="S312" s="55">
        <v>0.999508357915437</v>
      </c>
    </row>
    <row r="313">
      <c r="A313" s="55" t="s">
        <v>446</v>
      </c>
      <c r="B313" s="55" t="s">
        <v>206</v>
      </c>
      <c r="C313" s="55">
        <v>1.0</v>
      </c>
      <c r="D313" s="55">
        <v>1.0</v>
      </c>
      <c r="E313" s="55">
        <v>1.0</v>
      </c>
      <c r="F313" s="55">
        <v>1.0</v>
      </c>
      <c r="G313" s="55">
        <v>1.0</v>
      </c>
      <c r="H313" s="55">
        <v>1.0</v>
      </c>
      <c r="I313" s="55">
        <v>1.0</v>
      </c>
      <c r="J313" s="55">
        <v>1.0</v>
      </c>
      <c r="K313" s="55">
        <v>1.0</v>
      </c>
      <c r="L313" s="55">
        <v>1.0</v>
      </c>
      <c r="M313" s="55">
        <v>1.0</v>
      </c>
      <c r="N313" s="55">
        <v>1.0</v>
      </c>
      <c r="O313" s="55">
        <v>1.0</v>
      </c>
      <c r="P313" s="55">
        <v>1.0</v>
      </c>
      <c r="Q313" s="55">
        <v>1.0</v>
      </c>
      <c r="R313" s="55">
        <v>1.0</v>
      </c>
      <c r="S313" s="55">
        <v>1.0</v>
      </c>
    </row>
    <row r="314">
      <c r="A314" s="55" t="s">
        <v>447</v>
      </c>
      <c r="B314" s="55" t="s">
        <v>206</v>
      </c>
      <c r="C314" s="55">
        <v>1.0</v>
      </c>
      <c r="D314" s="55">
        <v>1.0</v>
      </c>
      <c r="E314" s="55">
        <v>1.0</v>
      </c>
      <c r="F314" s="55">
        <v>1.0</v>
      </c>
      <c r="G314" s="55">
        <v>1.0</v>
      </c>
      <c r="H314" s="55">
        <v>1.0</v>
      </c>
      <c r="I314" s="55">
        <v>1.0</v>
      </c>
      <c r="J314" s="55">
        <v>1.0</v>
      </c>
      <c r="K314" s="55">
        <v>1.0</v>
      </c>
      <c r="L314" s="55">
        <v>1.0</v>
      </c>
      <c r="M314" s="55">
        <v>1.0</v>
      </c>
      <c r="N314" s="55">
        <v>1.0</v>
      </c>
      <c r="O314" s="55">
        <v>1.0</v>
      </c>
      <c r="P314" s="55">
        <v>1.0</v>
      </c>
      <c r="Q314" s="55">
        <v>1.0</v>
      </c>
      <c r="R314" s="55">
        <v>1.0</v>
      </c>
      <c r="S314" s="55">
        <v>0.998525073746312</v>
      </c>
    </row>
    <row r="315">
      <c r="A315" s="55" t="s">
        <v>448</v>
      </c>
      <c r="B315" s="55" t="s">
        <v>206</v>
      </c>
      <c r="C315" s="55">
        <v>1.0</v>
      </c>
      <c r="D315" s="55">
        <v>1.0</v>
      </c>
      <c r="E315" s="55">
        <v>1.0</v>
      </c>
      <c r="F315" s="55">
        <v>1.0</v>
      </c>
      <c r="G315" s="55">
        <v>1.0</v>
      </c>
      <c r="H315" s="55">
        <v>1.0</v>
      </c>
      <c r="I315" s="55">
        <v>1.0</v>
      </c>
      <c r="J315" s="55">
        <v>1.0</v>
      </c>
      <c r="K315" s="55">
        <v>1.0</v>
      </c>
      <c r="L315" s="55">
        <v>1.0</v>
      </c>
      <c r="M315" s="55">
        <v>1.0</v>
      </c>
      <c r="N315" s="55">
        <v>1.0</v>
      </c>
      <c r="O315" s="55">
        <v>1.0</v>
      </c>
      <c r="P315" s="55">
        <v>1.0</v>
      </c>
      <c r="Q315" s="55">
        <v>1.0</v>
      </c>
      <c r="R315" s="55">
        <v>1.0</v>
      </c>
      <c r="S315" s="55">
        <v>1.0</v>
      </c>
    </row>
    <row r="316">
      <c r="A316" s="55" t="s">
        <v>449</v>
      </c>
      <c r="B316" s="55" t="s">
        <v>206</v>
      </c>
      <c r="C316" s="55">
        <v>1.0</v>
      </c>
      <c r="D316" s="55">
        <v>1.0</v>
      </c>
      <c r="E316" s="55">
        <v>1.0</v>
      </c>
      <c r="F316" s="55">
        <v>1.0</v>
      </c>
      <c r="G316" s="55">
        <v>1.0</v>
      </c>
      <c r="H316" s="55">
        <v>1.0</v>
      </c>
      <c r="I316" s="55">
        <v>1.0</v>
      </c>
      <c r="J316" s="55">
        <v>1.0</v>
      </c>
      <c r="K316" s="55">
        <v>1.0</v>
      </c>
      <c r="L316" s="55">
        <v>1.0</v>
      </c>
      <c r="M316" s="55">
        <v>1.0</v>
      </c>
      <c r="N316" s="55">
        <v>1.0</v>
      </c>
      <c r="O316" s="55">
        <v>1.0</v>
      </c>
      <c r="P316" s="55">
        <v>1.0</v>
      </c>
      <c r="Q316" s="55">
        <v>1.0</v>
      </c>
      <c r="R316" s="55">
        <v>1.0</v>
      </c>
      <c r="S316" s="55">
        <v>1.0</v>
      </c>
    </row>
    <row r="317">
      <c r="A317" s="55" t="s">
        <v>450</v>
      </c>
      <c r="B317" s="55" t="s">
        <v>206</v>
      </c>
      <c r="C317" s="55">
        <v>1.0</v>
      </c>
      <c r="D317" s="55">
        <v>1.0</v>
      </c>
      <c r="E317" s="55">
        <v>1.0</v>
      </c>
      <c r="F317" s="55">
        <v>1.0</v>
      </c>
      <c r="G317" s="55">
        <v>1.0</v>
      </c>
      <c r="H317" s="55">
        <v>1.0</v>
      </c>
      <c r="I317" s="55">
        <v>1.0</v>
      </c>
      <c r="J317" s="55">
        <v>1.0</v>
      </c>
      <c r="K317" s="55">
        <v>1.0</v>
      </c>
      <c r="L317" s="55">
        <v>1.0</v>
      </c>
      <c r="M317" s="55">
        <v>1.0</v>
      </c>
      <c r="N317" s="55">
        <v>1.0</v>
      </c>
      <c r="O317" s="55">
        <v>1.0</v>
      </c>
      <c r="P317" s="55">
        <v>1.0</v>
      </c>
      <c r="Q317" s="55">
        <v>1.0</v>
      </c>
      <c r="R317" s="55">
        <v>1.0</v>
      </c>
      <c r="S317" s="55">
        <v>1.0</v>
      </c>
    </row>
    <row r="318">
      <c r="A318" s="55" t="s">
        <v>451</v>
      </c>
      <c r="B318" s="55" t="s">
        <v>206</v>
      </c>
      <c r="C318" s="55">
        <v>1.0</v>
      </c>
      <c r="D318" s="55">
        <v>1.0</v>
      </c>
      <c r="E318" s="55">
        <v>1.0</v>
      </c>
      <c r="F318" s="55">
        <v>1.0</v>
      </c>
      <c r="G318" s="55">
        <v>1.0</v>
      </c>
      <c r="H318" s="55">
        <v>1.0</v>
      </c>
      <c r="I318" s="55">
        <v>1.0</v>
      </c>
      <c r="J318" s="55">
        <v>1.0</v>
      </c>
      <c r="K318" s="55">
        <v>1.0</v>
      </c>
      <c r="L318" s="55">
        <v>1.0</v>
      </c>
      <c r="M318" s="55">
        <v>1.0</v>
      </c>
      <c r="N318" s="55">
        <v>1.0</v>
      </c>
      <c r="O318" s="55">
        <v>1.0</v>
      </c>
      <c r="P318" s="55">
        <v>1.0</v>
      </c>
      <c r="Q318" s="55">
        <v>1.0</v>
      </c>
      <c r="R318" s="55">
        <v>1.0</v>
      </c>
      <c r="S318" s="55">
        <v>1.0</v>
      </c>
    </row>
    <row r="319">
      <c r="A319" s="55" t="s">
        <v>452</v>
      </c>
      <c r="B319" s="55" t="s">
        <v>206</v>
      </c>
      <c r="C319" s="55">
        <v>1.0</v>
      </c>
      <c r="D319" s="55">
        <v>1.0</v>
      </c>
      <c r="E319" s="55">
        <v>1.0</v>
      </c>
      <c r="F319" s="55">
        <v>1.0</v>
      </c>
      <c r="G319" s="55">
        <v>1.0</v>
      </c>
      <c r="H319" s="55">
        <v>1.0</v>
      </c>
      <c r="I319" s="55">
        <v>1.0</v>
      </c>
      <c r="J319" s="55">
        <v>1.0</v>
      </c>
      <c r="K319" s="55">
        <v>1.0</v>
      </c>
      <c r="L319" s="55">
        <v>1.0</v>
      </c>
      <c r="M319" s="55">
        <v>1.0</v>
      </c>
      <c r="N319" s="55">
        <v>1.0</v>
      </c>
      <c r="O319" s="55">
        <v>1.0</v>
      </c>
      <c r="P319" s="55">
        <v>1.0</v>
      </c>
      <c r="Q319" s="55">
        <v>1.0</v>
      </c>
      <c r="R319" s="55">
        <v>1.0</v>
      </c>
      <c r="S319" s="55">
        <v>0.998525073746312</v>
      </c>
    </row>
    <row r="320">
      <c r="A320" s="55" t="s">
        <v>453</v>
      </c>
      <c r="B320" s="55" t="s">
        <v>206</v>
      </c>
      <c r="C320" s="55">
        <v>1.0</v>
      </c>
      <c r="D320" s="55">
        <v>1.0</v>
      </c>
      <c r="E320" s="55">
        <v>1.0</v>
      </c>
      <c r="F320" s="55">
        <v>1.0</v>
      </c>
      <c r="G320" s="55">
        <v>1.0</v>
      </c>
      <c r="H320" s="55">
        <v>1.0</v>
      </c>
      <c r="I320" s="55">
        <v>1.0</v>
      </c>
      <c r="J320" s="55">
        <v>1.0</v>
      </c>
      <c r="K320" s="55">
        <v>1.0</v>
      </c>
      <c r="L320" s="55">
        <v>1.0</v>
      </c>
      <c r="M320" s="55">
        <v>1.0</v>
      </c>
      <c r="N320" s="55">
        <v>1.0</v>
      </c>
      <c r="O320" s="55">
        <v>1.0</v>
      </c>
      <c r="P320" s="55">
        <v>1.0</v>
      </c>
      <c r="Q320" s="55">
        <v>1.0</v>
      </c>
      <c r="R320" s="55">
        <v>1.0</v>
      </c>
      <c r="S320" s="55">
        <v>1.0</v>
      </c>
    </row>
    <row r="321">
      <c r="A321" s="55" t="s">
        <v>454</v>
      </c>
      <c r="B321" s="55" t="s">
        <v>206</v>
      </c>
      <c r="C321" s="55">
        <v>1.0</v>
      </c>
      <c r="D321" s="55">
        <v>1.0</v>
      </c>
      <c r="E321" s="55">
        <v>1.0</v>
      </c>
      <c r="F321" s="55">
        <v>1.0</v>
      </c>
      <c r="G321" s="55">
        <v>1.0</v>
      </c>
      <c r="H321" s="55">
        <v>1.0</v>
      </c>
      <c r="I321" s="55">
        <v>1.0</v>
      </c>
      <c r="J321" s="55">
        <v>1.0</v>
      </c>
      <c r="K321" s="55">
        <v>1.0</v>
      </c>
      <c r="L321" s="55">
        <v>1.0</v>
      </c>
      <c r="M321" s="55">
        <v>1.0</v>
      </c>
      <c r="N321" s="55">
        <v>1.0</v>
      </c>
      <c r="O321" s="55">
        <v>1.0</v>
      </c>
      <c r="P321" s="55">
        <v>1.0</v>
      </c>
      <c r="Q321" s="55">
        <v>1.0</v>
      </c>
      <c r="R321" s="55">
        <v>1.0</v>
      </c>
      <c r="S321" s="55">
        <v>1.0</v>
      </c>
    </row>
    <row r="322">
      <c r="A322" s="55" t="s">
        <v>455</v>
      </c>
      <c r="B322" s="55" t="s">
        <v>206</v>
      </c>
      <c r="C322" s="55">
        <v>1.0</v>
      </c>
      <c r="D322" s="55">
        <v>1.0</v>
      </c>
      <c r="E322" s="55">
        <v>1.0</v>
      </c>
      <c r="F322" s="55">
        <v>1.0</v>
      </c>
      <c r="G322" s="55">
        <v>1.0</v>
      </c>
      <c r="H322" s="55">
        <v>1.0</v>
      </c>
      <c r="I322" s="55">
        <v>1.0</v>
      </c>
      <c r="J322" s="55">
        <v>1.0</v>
      </c>
      <c r="K322" s="55">
        <v>1.0</v>
      </c>
      <c r="L322" s="55">
        <v>1.0</v>
      </c>
      <c r="M322" s="55">
        <v>1.0</v>
      </c>
      <c r="N322" s="55">
        <v>1.0</v>
      </c>
      <c r="O322" s="55">
        <v>1.0</v>
      </c>
      <c r="P322" s="55">
        <v>1.0</v>
      </c>
      <c r="Q322" s="55">
        <v>1.0</v>
      </c>
      <c r="R322" s="55">
        <v>1.0</v>
      </c>
      <c r="S322" s="55">
        <v>1.0</v>
      </c>
    </row>
    <row r="323">
      <c r="A323" s="55" t="s">
        <v>456</v>
      </c>
      <c r="B323" s="55" t="s">
        <v>206</v>
      </c>
      <c r="C323" s="55">
        <v>1.0</v>
      </c>
      <c r="D323" s="55">
        <v>1.0</v>
      </c>
      <c r="E323" s="55">
        <v>1.0</v>
      </c>
      <c r="F323" s="55">
        <v>1.0</v>
      </c>
      <c r="G323" s="55">
        <v>1.0</v>
      </c>
      <c r="H323" s="55">
        <v>1.0</v>
      </c>
      <c r="I323" s="55">
        <v>1.0</v>
      </c>
      <c r="J323" s="55">
        <v>1.0</v>
      </c>
      <c r="K323" s="55">
        <v>1.0</v>
      </c>
      <c r="L323" s="55">
        <v>1.0</v>
      </c>
      <c r="M323" s="55">
        <v>1.0</v>
      </c>
      <c r="N323" s="55">
        <v>1.0</v>
      </c>
      <c r="O323" s="55">
        <v>1.0</v>
      </c>
      <c r="P323" s="55">
        <v>1.0</v>
      </c>
      <c r="Q323" s="55">
        <v>1.0</v>
      </c>
      <c r="R323" s="55">
        <v>1.0</v>
      </c>
      <c r="S323" s="55">
        <v>1.0</v>
      </c>
    </row>
    <row r="324">
      <c r="A324" s="55" t="s">
        <v>457</v>
      </c>
      <c r="B324" s="55" t="s">
        <v>458</v>
      </c>
      <c r="C324" s="55">
        <v>1.0</v>
      </c>
      <c r="D324" s="55">
        <v>1.0</v>
      </c>
      <c r="E324" s="55">
        <v>1.0</v>
      </c>
      <c r="F324" s="55">
        <v>1.0</v>
      </c>
      <c r="G324" s="55">
        <v>1.0</v>
      </c>
      <c r="H324" s="55">
        <v>1.0</v>
      </c>
      <c r="I324" s="55">
        <v>1.0</v>
      </c>
      <c r="J324" s="55">
        <v>1.0</v>
      </c>
      <c r="K324" s="55">
        <v>1.0</v>
      </c>
      <c r="L324" s="55">
        <v>1.0</v>
      </c>
      <c r="M324" s="55">
        <v>1.0</v>
      </c>
      <c r="N324" s="55">
        <v>1.0</v>
      </c>
      <c r="O324" s="55">
        <v>1.0</v>
      </c>
      <c r="P324" s="55">
        <v>1.0</v>
      </c>
      <c r="Q324" s="55">
        <v>1.0</v>
      </c>
      <c r="R324" s="55">
        <v>1.0</v>
      </c>
      <c r="S324" s="55">
        <v>0.998525073746312</v>
      </c>
    </row>
    <row r="325">
      <c r="A325" s="55" t="s">
        <v>459</v>
      </c>
      <c r="B325" s="55" t="s">
        <v>458</v>
      </c>
      <c r="C325" s="55">
        <v>1.0</v>
      </c>
      <c r="D325" s="55">
        <v>1.0</v>
      </c>
      <c r="E325" s="55">
        <v>1.0</v>
      </c>
      <c r="F325" s="55">
        <v>1.0</v>
      </c>
      <c r="G325" s="55">
        <v>1.0</v>
      </c>
      <c r="H325" s="55">
        <v>1.0</v>
      </c>
      <c r="I325" s="55">
        <v>1.0</v>
      </c>
      <c r="J325" s="55">
        <v>1.0</v>
      </c>
      <c r="K325" s="55">
        <v>1.0</v>
      </c>
      <c r="L325" s="55">
        <v>1.0</v>
      </c>
      <c r="M325" s="55">
        <v>1.0</v>
      </c>
      <c r="N325" s="55">
        <v>1.0</v>
      </c>
      <c r="O325" s="55">
        <v>1.0</v>
      </c>
      <c r="P325" s="55">
        <v>1.0</v>
      </c>
      <c r="Q325" s="55">
        <v>1.0</v>
      </c>
      <c r="R325" s="55">
        <v>1.0</v>
      </c>
      <c r="S325" s="55">
        <v>1.0</v>
      </c>
    </row>
    <row r="326">
      <c r="A326" s="55" t="s">
        <v>460</v>
      </c>
      <c r="B326" s="55" t="s">
        <v>458</v>
      </c>
      <c r="C326" s="55">
        <v>1.0</v>
      </c>
      <c r="D326" s="55">
        <v>1.0</v>
      </c>
      <c r="E326" s="55">
        <v>1.0</v>
      </c>
      <c r="F326" s="55">
        <v>1.0</v>
      </c>
      <c r="G326" s="55">
        <v>1.0</v>
      </c>
      <c r="H326" s="55">
        <v>1.0</v>
      </c>
      <c r="I326" s="55">
        <v>1.0</v>
      </c>
      <c r="J326" s="55">
        <v>1.0</v>
      </c>
      <c r="K326" s="55">
        <v>1.0</v>
      </c>
      <c r="L326" s="55">
        <v>1.0</v>
      </c>
      <c r="M326" s="55">
        <v>1.0</v>
      </c>
      <c r="N326" s="55">
        <v>1.0</v>
      </c>
      <c r="O326" s="55">
        <v>1.0</v>
      </c>
      <c r="P326" s="55">
        <v>1.0</v>
      </c>
      <c r="Q326" s="55">
        <v>1.0</v>
      </c>
      <c r="R326" s="55">
        <v>1.0</v>
      </c>
      <c r="S326" s="55">
        <v>0.998525073746312</v>
      </c>
    </row>
    <row r="327">
      <c r="A327" s="55" t="s">
        <v>461</v>
      </c>
      <c r="B327" s="55" t="s">
        <v>458</v>
      </c>
      <c r="C327" s="55">
        <v>1.0</v>
      </c>
      <c r="D327" s="55">
        <v>1.0</v>
      </c>
      <c r="E327" s="55">
        <v>1.0</v>
      </c>
      <c r="F327" s="55">
        <v>1.0</v>
      </c>
      <c r="G327" s="55">
        <v>1.0</v>
      </c>
      <c r="H327" s="55">
        <v>1.0</v>
      </c>
      <c r="I327" s="55">
        <v>1.0</v>
      </c>
      <c r="J327" s="55">
        <v>1.0</v>
      </c>
      <c r="K327" s="55">
        <v>1.0</v>
      </c>
      <c r="L327" s="55">
        <v>1.0</v>
      </c>
      <c r="M327" s="55">
        <v>1.0</v>
      </c>
      <c r="N327" s="55">
        <v>1.0</v>
      </c>
      <c r="O327" s="55">
        <v>1.0</v>
      </c>
      <c r="P327" s="55">
        <v>1.0</v>
      </c>
      <c r="Q327" s="55">
        <v>1.0</v>
      </c>
      <c r="R327" s="55">
        <v>1.0</v>
      </c>
      <c r="S327" s="55">
        <v>1.0</v>
      </c>
    </row>
    <row r="328">
      <c r="A328" s="55" t="s">
        <v>462</v>
      </c>
      <c r="B328" s="55" t="s">
        <v>458</v>
      </c>
      <c r="C328" s="55">
        <v>1.0</v>
      </c>
      <c r="D328" s="55">
        <v>1.0</v>
      </c>
      <c r="E328" s="55">
        <v>1.0</v>
      </c>
      <c r="F328" s="55">
        <v>1.0</v>
      </c>
      <c r="G328" s="55">
        <v>1.0</v>
      </c>
      <c r="H328" s="55">
        <v>1.0</v>
      </c>
      <c r="I328" s="55">
        <v>1.0</v>
      </c>
      <c r="J328" s="55">
        <v>1.0</v>
      </c>
      <c r="K328" s="55">
        <v>1.0</v>
      </c>
      <c r="L328" s="55">
        <v>1.0</v>
      </c>
      <c r="M328" s="55">
        <v>1.0</v>
      </c>
      <c r="N328" s="55">
        <v>1.0</v>
      </c>
      <c r="O328" s="55">
        <v>1.0</v>
      </c>
      <c r="P328" s="55">
        <v>1.0</v>
      </c>
      <c r="Q328" s="55">
        <v>1.0</v>
      </c>
      <c r="R328" s="55">
        <v>1.0</v>
      </c>
      <c r="S328" s="55">
        <v>0.998525073746312</v>
      </c>
    </row>
    <row r="329">
      <c r="A329" s="55" t="s">
        <v>463</v>
      </c>
      <c r="B329" s="55" t="s">
        <v>458</v>
      </c>
      <c r="C329" s="55">
        <v>1.0</v>
      </c>
      <c r="D329" s="55">
        <v>1.0</v>
      </c>
      <c r="E329" s="55">
        <v>1.0</v>
      </c>
      <c r="F329" s="55">
        <v>1.0</v>
      </c>
      <c r="G329" s="55">
        <v>1.0</v>
      </c>
      <c r="H329" s="55">
        <v>1.0</v>
      </c>
      <c r="I329" s="55">
        <v>1.0</v>
      </c>
      <c r="J329" s="55">
        <v>1.0</v>
      </c>
      <c r="K329" s="55">
        <v>1.0</v>
      </c>
      <c r="L329" s="55">
        <v>1.0</v>
      </c>
      <c r="M329" s="55">
        <v>1.0</v>
      </c>
      <c r="N329" s="55">
        <v>1.0</v>
      </c>
      <c r="O329" s="55">
        <v>1.0</v>
      </c>
      <c r="P329" s="55">
        <v>1.0</v>
      </c>
      <c r="Q329" s="55">
        <v>1.0</v>
      </c>
      <c r="R329" s="55">
        <v>1.0</v>
      </c>
      <c r="S329" s="55">
        <v>1.0</v>
      </c>
    </row>
    <row r="330">
      <c r="A330" s="55" t="s">
        <v>464</v>
      </c>
      <c r="B330" s="55" t="s">
        <v>458</v>
      </c>
      <c r="C330" s="55">
        <v>1.0</v>
      </c>
      <c r="D330" s="55">
        <v>1.0</v>
      </c>
      <c r="E330" s="55">
        <v>1.0</v>
      </c>
      <c r="F330" s="55">
        <v>1.0</v>
      </c>
      <c r="G330" s="55">
        <v>1.0</v>
      </c>
      <c r="H330" s="55">
        <v>1.0</v>
      </c>
      <c r="I330" s="55">
        <v>1.0</v>
      </c>
      <c r="J330" s="55">
        <v>1.0</v>
      </c>
      <c r="K330" s="55">
        <v>1.0</v>
      </c>
      <c r="L330" s="55">
        <v>1.0</v>
      </c>
      <c r="M330" s="55">
        <v>1.0</v>
      </c>
      <c r="N330" s="55">
        <v>1.0</v>
      </c>
      <c r="O330" s="55">
        <v>1.0</v>
      </c>
      <c r="P330" s="55">
        <v>1.0</v>
      </c>
      <c r="Q330" s="55">
        <v>1.0</v>
      </c>
      <c r="R330" s="55">
        <v>1.0</v>
      </c>
      <c r="S330" s="55">
        <v>1.0</v>
      </c>
    </row>
    <row r="331">
      <c r="A331" s="55" t="s">
        <v>465</v>
      </c>
      <c r="B331" s="55" t="s">
        <v>458</v>
      </c>
      <c r="C331" s="55">
        <v>1.0</v>
      </c>
      <c r="D331" s="55">
        <v>1.0</v>
      </c>
      <c r="E331" s="55">
        <v>1.0</v>
      </c>
      <c r="F331" s="55">
        <v>1.0</v>
      </c>
      <c r="G331" s="55">
        <v>1.0</v>
      </c>
      <c r="H331" s="55">
        <v>1.0</v>
      </c>
      <c r="I331" s="55">
        <v>1.0</v>
      </c>
      <c r="J331" s="55">
        <v>1.0</v>
      </c>
      <c r="K331" s="55">
        <v>1.0</v>
      </c>
      <c r="L331" s="55">
        <v>1.0</v>
      </c>
      <c r="M331" s="55">
        <v>1.0</v>
      </c>
      <c r="N331" s="55">
        <v>1.0</v>
      </c>
      <c r="O331" s="55">
        <v>1.0</v>
      </c>
      <c r="P331" s="55">
        <v>1.0</v>
      </c>
      <c r="Q331" s="55">
        <v>1.0</v>
      </c>
      <c r="R331" s="55">
        <v>1.0</v>
      </c>
      <c r="S331" s="55">
        <v>0.998525073746312</v>
      </c>
    </row>
    <row r="332">
      <c r="A332" s="55" t="s">
        <v>466</v>
      </c>
      <c r="B332" s="55" t="s">
        <v>458</v>
      </c>
      <c r="C332" s="55">
        <v>1.0</v>
      </c>
      <c r="D332" s="55">
        <v>1.0</v>
      </c>
      <c r="E332" s="55">
        <v>1.0</v>
      </c>
      <c r="F332" s="55">
        <v>1.0</v>
      </c>
      <c r="G332" s="55">
        <v>1.0</v>
      </c>
      <c r="H332" s="55">
        <v>1.0</v>
      </c>
      <c r="I332" s="55">
        <v>1.0</v>
      </c>
      <c r="J332" s="55">
        <v>1.0</v>
      </c>
      <c r="K332" s="55">
        <v>1.0</v>
      </c>
      <c r="L332" s="55">
        <v>1.0</v>
      </c>
      <c r="M332" s="55">
        <v>1.0</v>
      </c>
      <c r="N332" s="55">
        <v>1.0</v>
      </c>
      <c r="O332" s="55">
        <v>1.0</v>
      </c>
      <c r="P332" s="55">
        <v>1.0</v>
      </c>
      <c r="Q332" s="55">
        <v>1.0</v>
      </c>
      <c r="R332" s="55">
        <v>1.0</v>
      </c>
      <c r="S332" s="55">
        <v>1.0</v>
      </c>
    </row>
    <row r="333">
      <c r="A333" s="55" t="s">
        <v>467</v>
      </c>
      <c r="B333" s="55" t="s">
        <v>458</v>
      </c>
      <c r="C333" s="55">
        <v>1.0</v>
      </c>
      <c r="D333" s="55">
        <v>1.0</v>
      </c>
      <c r="E333" s="55">
        <v>1.0</v>
      </c>
      <c r="F333" s="55">
        <v>1.0</v>
      </c>
      <c r="G333" s="55">
        <v>1.0</v>
      </c>
      <c r="H333" s="55">
        <v>1.0</v>
      </c>
      <c r="I333" s="55">
        <v>1.0</v>
      </c>
      <c r="J333" s="55">
        <v>1.0</v>
      </c>
      <c r="K333" s="55">
        <v>1.0</v>
      </c>
      <c r="L333" s="55">
        <v>1.0</v>
      </c>
      <c r="M333" s="55">
        <v>1.0</v>
      </c>
      <c r="N333" s="55">
        <v>1.0</v>
      </c>
      <c r="O333" s="55">
        <v>1.0</v>
      </c>
      <c r="P333" s="55">
        <v>1.0</v>
      </c>
      <c r="Q333" s="55">
        <v>1.0</v>
      </c>
      <c r="R333" s="55">
        <v>1.0</v>
      </c>
      <c r="S333" s="55">
        <v>0.999508357915437</v>
      </c>
    </row>
    <row r="334">
      <c r="A334" s="55" t="s">
        <v>468</v>
      </c>
      <c r="B334" s="55" t="s">
        <v>458</v>
      </c>
      <c r="C334" s="55">
        <v>1.0</v>
      </c>
      <c r="D334" s="55">
        <v>1.0</v>
      </c>
      <c r="E334" s="55">
        <v>1.0</v>
      </c>
      <c r="F334" s="55">
        <v>1.0</v>
      </c>
      <c r="G334" s="55">
        <v>1.0</v>
      </c>
      <c r="H334" s="55">
        <v>1.0</v>
      </c>
      <c r="I334" s="55">
        <v>1.0</v>
      </c>
      <c r="J334" s="55">
        <v>1.0</v>
      </c>
      <c r="K334" s="55">
        <v>1.0</v>
      </c>
      <c r="L334" s="55">
        <v>1.0</v>
      </c>
      <c r="M334" s="55">
        <v>1.0</v>
      </c>
      <c r="N334" s="55">
        <v>1.0</v>
      </c>
      <c r="O334" s="55">
        <v>1.0</v>
      </c>
      <c r="P334" s="55">
        <v>1.0</v>
      </c>
      <c r="Q334" s="55">
        <v>1.0</v>
      </c>
      <c r="R334" s="55">
        <v>1.0</v>
      </c>
      <c r="S334" s="55">
        <v>1.0</v>
      </c>
    </row>
    <row r="335">
      <c r="A335" s="55" t="s">
        <v>469</v>
      </c>
      <c r="B335" s="55" t="s">
        <v>458</v>
      </c>
      <c r="C335" s="55">
        <v>1.0</v>
      </c>
      <c r="D335" s="55">
        <v>1.0</v>
      </c>
      <c r="E335" s="55">
        <v>1.0</v>
      </c>
      <c r="F335" s="55">
        <v>1.0</v>
      </c>
      <c r="G335" s="55">
        <v>1.0</v>
      </c>
      <c r="H335" s="55">
        <v>1.0</v>
      </c>
      <c r="I335" s="55">
        <v>1.0</v>
      </c>
      <c r="J335" s="55">
        <v>1.0</v>
      </c>
      <c r="K335" s="55">
        <v>1.0</v>
      </c>
      <c r="L335" s="55">
        <v>1.0</v>
      </c>
      <c r="M335" s="55">
        <v>1.0</v>
      </c>
      <c r="N335" s="55">
        <v>1.0</v>
      </c>
      <c r="O335" s="55">
        <v>1.0</v>
      </c>
      <c r="P335" s="55">
        <v>1.0</v>
      </c>
      <c r="Q335" s="55">
        <v>1.0</v>
      </c>
      <c r="R335" s="55">
        <v>1.0</v>
      </c>
      <c r="S335" s="55">
        <v>0.998525073746312</v>
      </c>
    </row>
    <row r="336">
      <c r="A336" s="55" t="s">
        <v>470</v>
      </c>
      <c r="B336" s="55" t="s">
        <v>458</v>
      </c>
      <c r="C336" s="55">
        <v>1.0</v>
      </c>
      <c r="D336" s="55">
        <v>1.0</v>
      </c>
      <c r="E336" s="55">
        <v>1.0</v>
      </c>
      <c r="F336" s="55">
        <v>1.0</v>
      </c>
      <c r="G336" s="55">
        <v>1.0</v>
      </c>
      <c r="H336" s="55">
        <v>1.0</v>
      </c>
      <c r="I336" s="55">
        <v>1.0</v>
      </c>
      <c r="J336" s="55">
        <v>1.0</v>
      </c>
      <c r="K336" s="55">
        <v>1.0</v>
      </c>
      <c r="L336" s="55">
        <v>1.0</v>
      </c>
      <c r="M336" s="55">
        <v>1.0</v>
      </c>
      <c r="N336" s="55">
        <v>1.0</v>
      </c>
      <c r="O336" s="55">
        <v>1.0</v>
      </c>
      <c r="P336" s="55">
        <v>1.0</v>
      </c>
      <c r="Q336" s="55">
        <v>1.0</v>
      </c>
      <c r="R336" s="55">
        <v>1.0</v>
      </c>
      <c r="S336" s="55">
        <v>1.0</v>
      </c>
    </row>
    <row r="337">
      <c r="A337" s="55" t="s">
        <v>471</v>
      </c>
      <c r="B337" s="55" t="s">
        <v>458</v>
      </c>
      <c r="C337" s="55">
        <v>1.0</v>
      </c>
      <c r="D337" s="55">
        <v>1.0</v>
      </c>
      <c r="E337" s="55">
        <v>1.0</v>
      </c>
      <c r="F337" s="55">
        <v>1.0</v>
      </c>
      <c r="G337" s="55">
        <v>1.0</v>
      </c>
      <c r="H337" s="55">
        <v>1.0</v>
      </c>
      <c r="I337" s="55">
        <v>1.0</v>
      </c>
      <c r="J337" s="55">
        <v>1.0</v>
      </c>
      <c r="K337" s="55">
        <v>1.0</v>
      </c>
      <c r="L337" s="55">
        <v>1.0</v>
      </c>
      <c r="M337" s="55">
        <v>1.0</v>
      </c>
      <c r="N337" s="55">
        <v>1.0</v>
      </c>
      <c r="O337" s="55">
        <v>1.0</v>
      </c>
      <c r="P337" s="55">
        <v>1.0</v>
      </c>
      <c r="Q337" s="55">
        <v>1.0</v>
      </c>
      <c r="R337" s="55">
        <v>1.0</v>
      </c>
      <c r="S337" s="55">
        <v>1.0</v>
      </c>
    </row>
    <row r="338">
      <c r="A338" s="55" t="s">
        <v>472</v>
      </c>
      <c r="B338" s="55" t="s">
        <v>458</v>
      </c>
      <c r="C338" s="55">
        <v>1.0</v>
      </c>
      <c r="D338" s="55">
        <v>1.0</v>
      </c>
      <c r="E338" s="55">
        <v>1.0</v>
      </c>
      <c r="F338" s="55">
        <v>1.0</v>
      </c>
      <c r="G338" s="55">
        <v>1.0</v>
      </c>
      <c r="H338" s="55">
        <v>1.0</v>
      </c>
      <c r="I338" s="55">
        <v>1.0</v>
      </c>
      <c r="J338" s="55">
        <v>1.0</v>
      </c>
      <c r="K338" s="55">
        <v>1.0</v>
      </c>
      <c r="L338" s="55">
        <v>1.0</v>
      </c>
      <c r="M338" s="55">
        <v>1.0</v>
      </c>
      <c r="N338" s="55">
        <v>1.0</v>
      </c>
      <c r="O338" s="55">
        <v>1.0</v>
      </c>
      <c r="P338" s="55">
        <v>1.0</v>
      </c>
      <c r="Q338" s="55">
        <v>1.0</v>
      </c>
      <c r="R338" s="55">
        <v>1.0</v>
      </c>
      <c r="S338" s="55">
        <v>1.0</v>
      </c>
    </row>
    <row r="339">
      <c r="A339" s="55" t="s">
        <v>473</v>
      </c>
      <c r="B339" s="55" t="s">
        <v>458</v>
      </c>
      <c r="C339" s="55">
        <v>1.0</v>
      </c>
      <c r="D339" s="55">
        <v>1.0</v>
      </c>
      <c r="E339" s="55">
        <v>1.0</v>
      </c>
      <c r="F339" s="55">
        <v>1.0</v>
      </c>
      <c r="G339" s="55">
        <v>1.0</v>
      </c>
      <c r="H339" s="55">
        <v>1.0</v>
      </c>
      <c r="I339" s="55">
        <v>1.0</v>
      </c>
      <c r="J339" s="55">
        <v>1.0</v>
      </c>
      <c r="K339" s="55">
        <v>1.0</v>
      </c>
      <c r="L339" s="55">
        <v>1.0</v>
      </c>
      <c r="M339" s="55">
        <v>1.0</v>
      </c>
      <c r="N339" s="55">
        <v>1.0</v>
      </c>
      <c r="O339" s="55">
        <v>1.0</v>
      </c>
      <c r="P339" s="55">
        <v>1.0</v>
      </c>
      <c r="Q339" s="55">
        <v>1.0</v>
      </c>
      <c r="R339" s="55">
        <v>1.0</v>
      </c>
      <c r="S339" s="55">
        <v>1.0</v>
      </c>
    </row>
    <row r="340">
      <c r="A340" s="55" t="s">
        <v>474</v>
      </c>
      <c r="B340" s="55" t="s">
        <v>458</v>
      </c>
      <c r="C340" s="55">
        <v>1.0</v>
      </c>
      <c r="D340" s="55">
        <v>1.0</v>
      </c>
      <c r="E340" s="55">
        <v>1.0</v>
      </c>
      <c r="F340" s="55">
        <v>1.0</v>
      </c>
      <c r="G340" s="55">
        <v>1.0</v>
      </c>
      <c r="H340" s="55">
        <v>1.0</v>
      </c>
      <c r="I340" s="55">
        <v>1.0</v>
      </c>
      <c r="J340" s="55">
        <v>1.0</v>
      </c>
      <c r="K340" s="55">
        <v>1.0</v>
      </c>
      <c r="L340" s="55">
        <v>1.0</v>
      </c>
      <c r="M340" s="55">
        <v>1.0</v>
      </c>
      <c r="N340" s="55">
        <v>1.0</v>
      </c>
      <c r="O340" s="55">
        <v>1.0</v>
      </c>
      <c r="P340" s="55">
        <v>1.0</v>
      </c>
      <c r="Q340" s="55">
        <v>1.0</v>
      </c>
      <c r="R340" s="55">
        <v>1.0</v>
      </c>
      <c r="S340" s="55">
        <v>0.998525073746312</v>
      </c>
    </row>
    <row r="341">
      <c r="A341" s="55" t="s">
        <v>475</v>
      </c>
      <c r="B341" s="55" t="s">
        <v>458</v>
      </c>
      <c r="C341" s="55">
        <v>1.0</v>
      </c>
      <c r="D341" s="55">
        <v>1.0</v>
      </c>
      <c r="E341" s="55">
        <v>1.0</v>
      </c>
      <c r="F341" s="55">
        <v>1.0</v>
      </c>
      <c r="G341" s="55">
        <v>1.0</v>
      </c>
      <c r="H341" s="55">
        <v>1.0</v>
      </c>
      <c r="I341" s="55">
        <v>1.0</v>
      </c>
      <c r="J341" s="55">
        <v>1.0</v>
      </c>
      <c r="K341" s="55">
        <v>1.0</v>
      </c>
      <c r="L341" s="55">
        <v>1.0</v>
      </c>
      <c r="M341" s="55">
        <v>1.0</v>
      </c>
      <c r="N341" s="55">
        <v>1.0</v>
      </c>
      <c r="O341" s="55">
        <v>1.0</v>
      </c>
      <c r="P341" s="55">
        <v>1.0</v>
      </c>
      <c r="Q341" s="55">
        <v>1.0</v>
      </c>
      <c r="R341" s="55">
        <v>1.0</v>
      </c>
      <c r="S341" s="55">
        <v>1.0</v>
      </c>
    </row>
    <row r="342">
      <c r="A342" s="55" t="s">
        <v>476</v>
      </c>
      <c r="B342" s="55" t="s">
        <v>458</v>
      </c>
      <c r="C342" s="55">
        <v>1.0</v>
      </c>
      <c r="D342" s="55">
        <v>1.0</v>
      </c>
      <c r="E342" s="55">
        <v>1.0</v>
      </c>
      <c r="F342" s="55">
        <v>1.0</v>
      </c>
      <c r="G342" s="55">
        <v>1.0</v>
      </c>
      <c r="H342" s="55">
        <v>1.0</v>
      </c>
      <c r="I342" s="55">
        <v>1.0</v>
      </c>
      <c r="J342" s="55">
        <v>1.0</v>
      </c>
      <c r="K342" s="55">
        <v>1.0</v>
      </c>
      <c r="L342" s="55">
        <v>1.0</v>
      </c>
      <c r="M342" s="55">
        <v>1.0</v>
      </c>
      <c r="N342" s="55">
        <v>1.0</v>
      </c>
      <c r="O342" s="55">
        <v>1.0</v>
      </c>
      <c r="P342" s="55">
        <v>1.0</v>
      </c>
      <c r="Q342" s="55">
        <v>1.0</v>
      </c>
      <c r="R342" s="55">
        <v>1.0</v>
      </c>
      <c r="S342" s="55">
        <v>1.0</v>
      </c>
    </row>
    <row r="343">
      <c r="A343" s="55" t="s">
        <v>477</v>
      </c>
      <c r="B343" s="55" t="s">
        <v>458</v>
      </c>
      <c r="C343" s="55">
        <v>1.0</v>
      </c>
      <c r="D343" s="55">
        <v>1.0</v>
      </c>
      <c r="E343" s="55">
        <v>1.0</v>
      </c>
      <c r="F343" s="55">
        <v>1.0</v>
      </c>
      <c r="G343" s="55">
        <v>1.0</v>
      </c>
      <c r="H343" s="55">
        <v>1.0</v>
      </c>
      <c r="I343" s="55">
        <v>1.0</v>
      </c>
      <c r="J343" s="55">
        <v>1.0</v>
      </c>
      <c r="K343" s="55">
        <v>1.0</v>
      </c>
      <c r="L343" s="55">
        <v>1.0</v>
      </c>
      <c r="M343" s="55">
        <v>1.0</v>
      </c>
      <c r="N343" s="55">
        <v>1.0</v>
      </c>
      <c r="O343" s="55">
        <v>1.0</v>
      </c>
      <c r="P343" s="55">
        <v>1.0</v>
      </c>
      <c r="Q343" s="55">
        <v>1.0</v>
      </c>
      <c r="R343" s="55">
        <v>1.0</v>
      </c>
      <c r="S343" s="55">
        <v>1.0</v>
      </c>
    </row>
    <row r="344">
      <c r="A344" s="55" t="s">
        <v>478</v>
      </c>
      <c r="B344" s="55" t="s">
        <v>458</v>
      </c>
      <c r="C344" s="55">
        <v>1.0</v>
      </c>
      <c r="D344" s="55">
        <v>1.0</v>
      </c>
      <c r="E344" s="55">
        <v>1.0</v>
      </c>
      <c r="F344" s="55">
        <v>1.0</v>
      </c>
      <c r="G344" s="55">
        <v>1.0</v>
      </c>
      <c r="H344" s="55">
        <v>1.0</v>
      </c>
      <c r="I344" s="55">
        <v>1.0</v>
      </c>
      <c r="J344" s="55">
        <v>1.0</v>
      </c>
      <c r="K344" s="55">
        <v>1.0</v>
      </c>
      <c r="L344" s="55">
        <v>1.0</v>
      </c>
      <c r="M344" s="55">
        <v>1.0</v>
      </c>
      <c r="N344" s="55">
        <v>1.0</v>
      </c>
      <c r="O344" s="55">
        <v>1.0</v>
      </c>
      <c r="P344" s="55">
        <v>1.0</v>
      </c>
      <c r="Q344" s="55">
        <v>1.0</v>
      </c>
      <c r="R344" s="55">
        <v>1.0</v>
      </c>
      <c r="S344" s="55">
        <v>1.0</v>
      </c>
    </row>
    <row r="345">
      <c r="A345" s="55" t="s">
        <v>479</v>
      </c>
      <c r="B345" s="55" t="s">
        <v>458</v>
      </c>
      <c r="C345" s="55">
        <v>1.0</v>
      </c>
      <c r="D345" s="55">
        <v>1.0</v>
      </c>
      <c r="E345" s="55">
        <v>1.0</v>
      </c>
      <c r="F345" s="55">
        <v>1.0</v>
      </c>
      <c r="G345" s="55">
        <v>1.0</v>
      </c>
      <c r="H345" s="55">
        <v>1.0</v>
      </c>
      <c r="I345" s="55">
        <v>1.0</v>
      </c>
      <c r="J345" s="55">
        <v>1.0</v>
      </c>
      <c r="K345" s="55">
        <v>1.0</v>
      </c>
      <c r="L345" s="55">
        <v>1.0</v>
      </c>
      <c r="M345" s="55">
        <v>1.0</v>
      </c>
      <c r="N345" s="55">
        <v>1.0</v>
      </c>
      <c r="O345" s="55">
        <v>1.0</v>
      </c>
      <c r="P345" s="55">
        <v>1.0</v>
      </c>
      <c r="Q345" s="55">
        <v>1.0</v>
      </c>
      <c r="R345" s="55">
        <v>1.0</v>
      </c>
      <c r="S345" s="55">
        <v>1.0</v>
      </c>
    </row>
    <row r="346">
      <c r="A346" s="55" t="s">
        <v>480</v>
      </c>
      <c r="B346" s="55" t="s">
        <v>458</v>
      </c>
      <c r="C346" s="55">
        <v>1.0</v>
      </c>
      <c r="D346" s="55">
        <v>1.0</v>
      </c>
      <c r="E346" s="55">
        <v>1.0</v>
      </c>
      <c r="F346" s="55">
        <v>1.0</v>
      </c>
      <c r="G346" s="55">
        <v>1.0</v>
      </c>
      <c r="H346" s="55">
        <v>1.0</v>
      </c>
      <c r="I346" s="55">
        <v>1.0</v>
      </c>
      <c r="J346" s="55">
        <v>1.0</v>
      </c>
      <c r="K346" s="55">
        <v>1.0</v>
      </c>
      <c r="L346" s="55">
        <v>1.0</v>
      </c>
      <c r="M346" s="55">
        <v>1.0</v>
      </c>
      <c r="N346" s="55">
        <v>1.0</v>
      </c>
      <c r="O346" s="55">
        <v>1.0</v>
      </c>
      <c r="P346" s="55">
        <v>1.0</v>
      </c>
      <c r="Q346" s="55">
        <v>1.0</v>
      </c>
      <c r="R346" s="55">
        <v>1.0</v>
      </c>
      <c r="S346" s="55">
        <v>0.998525073746312</v>
      </c>
    </row>
    <row r="347">
      <c r="A347" s="55" t="s">
        <v>481</v>
      </c>
      <c r="B347" s="55" t="s">
        <v>458</v>
      </c>
      <c r="C347" s="55">
        <v>1.0</v>
      </c>
      <c r="D347" s="55">
        <v>1.0</v>
      </c>
      <c r="E347" s="55">
        <v>1.0</v>
      </c>
      <c r="F347" s="55">
        <v>1.0</v>
      </c>
      <c r="G347" s="55">
        <v>1.0</v>
      </c>
      <c r="H347" s="55">
        <v>1.0</v>
      </c>
      <c r="I347" s="55">
        <v>1.0</v>
      </c>
      <c r="J347" s="55">
        <v>1.0</v>
      </c>
      <c r="K347" s="55">
        <v>1.0</v>
      </c>
      <c r="L347" s="55">
        <v>1.0</v>
      </c>
      <c r="M347" s="55">
        <v>1.0</v>
      </c>
      <c r="N347" s="55">
        <v>1.0</v>
      </c>
      <c r="O347" s="55">
        <v>1.0</v>
      </c>
      <c r="P347" s="55">
        <v>1.0</v>
      </c>
      <c r="Q347" s="55">
        <v>1.0</v>
      </c>
      <c r="R347" s="55">
        <v>1.0</v>
      </c>
      <c r="S347" s="55">
        <v>1.0</v>
      </c>
    </row>
    <row r="348">
      <c r="A348" s="55" t="s">
        <v>482</v>
      </c>
      <c r="B348" s="55" t="s">
        <v>458</v>
      </c>
      <c r="C348" s="55">
        <v>1.0</v>
      </c>
      <c r="D348" s="55">
        <v>1.0</v>
      </c>
      <c r="E348" s="55">
        <v>1.0</v>
      </c>
      <c r="F348" s="55">
        <v>1.0</v>
      </c>
      <c r="G348" s="55">
        <v>1.0</v>
      </c>
      <c r="H348" s="55">
        <v>1.0</v>
      </c>
      <c r="I348" s="55">
        <v>1.0</v>
      </c>
      <c r="J348" s="55">
        <v>1.0</v>
      </c>
      <c r="K348" s="55">
        <v>1.0</v>
      </c>
      <c r="L348" s="55">
        <v>1.0</v>
      </c>
      <c r="M348" s="55">
        <v>1.0</v>
      </c>
      <c r="N348" s="55">
        <v>1.0</v>
      </c>
      <c r="O348" s="55">
        <v>1.0</v>
      </c>
      <c r="P348" s="55">
        <v>1.0</v>
      </c>
      <c r="Q348" s="55">
        <v>1.0</v>
      </c>
      <c r="R348" s="55">
        <v>1.0</v>
      </c>
      <c r="S348" s="55">
        <v>1.0</v>
      </c>
    </row>
    <row r="349">
      <c r="A349" s="55" t="s">
        <v>483</v>
      </c>
      <c r="B349" s="55" t="s">
        <v>458</v>
      </c>
      <c r="C349" s="55">
        <v>1.0</v>
      </c>
      <c r="D349" s="55">
        <v>1.0</v>
      </c>
      <c r="E349" s="55">
        <v>1.0</v>
      </c>
      <c r="F349" s="55">
        <v>1.0</v>
      </c>
      <c r="G349" s="55">
        <v>1.0</v>
      </c>
      <c r="H349" s="55">
        <v>1.0</v>
      </c>
      <c r="I349" s="55">
        <v>1.0</v>
      </c>
      <c r="J349" s="55">
        <v>1.0</v>
      </c>
      <c r="K349" s="55">
        <v>1.0</v>
      </c>
      <c r="L349" s="55">
        <v>1.0</v>
      </c>
      <c r="M349" s="55">
        <v>1.0</v>
      </c>
      <c r="N349" s="55">
        <v>1.0</v>
      </c>
      <c r="O349" s="55">
        <v>1.0</v>
      </c>
      <c r="P349" s="55">
        <v>1.0</v>
      </c>
      <c r="Q349" s="55">
        <v>1.0</v>
      </c>
      <c r="R349" s="55">
        <v>1.0</v>
      </c>
      <c r="S349" s="55">
        <v>1.0</v>
      </c>
    </row>
    <row r="350">
      <c r="A350" s="55" t="s">
        <v>484</v>
      </c>
      <c r="B350" s="55" t="s">
        <v>458</v>
      </c>
      <c r="C350" s="55">
        <v>1.0</v>
      </c>
      <c r="D350" s="55">
        <v>1.0</v>
      </c>
      <c r="E350" s="55">
        <v>1.0</v>
      </c>
      <c r="F350" s="55">
        <v>1.0</v>
      </c>
      <c r="G350" s="55">
        <v>1.0</v>
      </c>
      <c r="H350" s="55">
        <v>1.0</v>
      </c>
      <c r="I350" s="55">
        <v>1.0</v>
      </c>
      <c r="J350" s="55">
        <v>1.0</v>
      </c>
      <c r="K350" s="55">
        <v>1.0</v>
      </c>
      <c r="L350" s="55">
        <v>1.0</v>
      </c>
      <c r="M350" s="55">
        <v>1.0</v>
      </c>
      <c r="N350" s="55">
        <v>1.0</v>
      </c>
      <c r="O350" s="55">
        <v>1.0</v>
      </c>
      <c r="P350" s="55">
        <v>1.0</v>
      </c>
      <c r="Q350" s="55">
        <v>1.0</v>
      </c>
      <c r="R350" s="55">
        <v>1.0</v>
      </c>
      <c r="S350" s="55">
        <v>1.0</v>
      </c>
    </row>
    <row r="351">
      <c r="A351" s="55" t="s">
        <v>485</v>
      </c>
      <c r="B351" s="55" t="s">
        <v>458</v>
      </c>
      <c r="C351" s="55">
        <v>1.0</v>
      </c>
      <c r="D351" s="55">
        <v>1.0</v>
      </c>
      <c r="E351" s="55">
        <v>1.0</v>
      </c>
      <c r="F351" s="55">
        <v>1.0</v>
      </c>
      <c r="G351" s="55">
        <v>1.0</v>
      </c>
      <c r="H351" s="55">
        <v>1.0</v>
      </c>
      <c r="I351" s="55">
        <v>1.0</v>
      </c>
      <c r="J351" s="55">
        <v>1.0</v>
      </c>
      <c r="K351" s="55">
        <v>1.0</v>
      </c>
      <c r="L351" s="55">
        <v>1.0</v>
      </c>
      <c r="M351" s="55">
        <v>1.0</v>
      </c>
      <c r="N351" s="55">
        <v>1.0</v>
      </c>
      <c r="O351" s="55">
        <v>1.0</v>
      </c>
      <c r="P351" s="55">
        <v>1.0</v>
      </c>
      <c r="Q351" s="55">
        <v>1.0</v>
      </c>
      <c r="R351" s="55">
        <v>1.0</v>
      </c>
      <c r="S351" s="55">
        <v>1.0</v>
      </c>
    </row>
    <row r="352">
      <c r="A352" s="55" t="s">
        <v>486</v>
      </c>
      <c r="B352" s="55" t="s">
        <v>487</v>
      </c>
      <c r="C352" s="55">
        <v>1.0</v>
      </c>
      <c r="D352" s="55">
        <v>1.0</v>
      </c>
      <c r="E352" s="55">
        <v>1.0</v>
      </c>
      <c r="F352" s="55">
        <v>1.0</v>
      </c>
      <c r="G352" s="55">
        <v>1.0</v>
      </c>
      <c r="H352" s="55">
        <v>1.0</v>
      </c>
      <c r="I352" s="55">
        <v>1.0</v>
      </c>
      <c r="J352" s="55">
        <v>1.0</v>
      </c>
      <c r="K352" s="55">
        <v>1.0</v>
      </c>
      <c r="L352" s="55">
        <v>1.0</v>
      </c>
      <c r="M352" s="55">
        <v>1.0</v>
      </c>
      <c r="N352" s="55">
        <v>1.0</v>
      </c>
      <c r="O352" s="55">
        <v>1.0</v>
      </c>
      <c r="P352" s="55">
        <v>1.0</v>
      </c>
      <c r="Q352" s="55">
        <v>1.0</v>
      </c>
      <c r="R352" s="55">
        <v>1.0</v>
      </c>
      <c r="S352" s="55">
        <v>1.0</v>
      </c>
    </row>
    <row r="353">
      <c r="A353" s="55" t="s">
        <v>488</v>
      </c>
      <c r="B353" s="55" t="s">
        <v>487</v>
      </c>
      <c r="C353" s="55">
        <v>1.0</v>
      </c>
      <c r="D353" s="55">
        <v>1.0</v>
      </c>
      <c r="E353" s="55">
        <v>1.0</v>
      </c>
      <c r="F353" s="55">
        <v>1.0</v>
      </c>
      <c r="G353" s="55">
        <v>1.0</v>
      </c>
      <c r="H353" s="55">
        <v>1.0</v>
      </c>
      <c r="I353" s="55">
        <v>1.0</v>
      </c>
      <c r="J353" s="55">
        <v>1.0</v>
      </c>
      <c r="K353" s="55">
        <v>1.0</v>
      </c>
      <c r="L353" s="55">
        <v>1.0</v>
      </c>
      <c r="M353" s="55">
        <v>1.0</v>
      </c>
      <c r="N353" s="55">
        <v>1.0</v>
      </c>
      <c r="O353" s="55">
        <v>1.0</v>
      </c>
      <c r="P353" s="55">
        <v>1.0</v>
      </c>
      <c r="Q353" s="55">
        <v>1.0</v>
      </c>
      <c r="R353" s="55">
        <v>1.0</v>
      </c>
      <c r="S353" s="55">
        <v>0.998525073746312</v>
      </c>
    </row>
    <row r="354">
      <c r="A354" s="55" t="s">
        <v>489</v>
      </c>
      <c r="B354" s="55" t="s">
        <v>487</v>
      </c>
      <c r="C354" s="55">
        <v>1.0</v>
      </c>
      <c r="D354" s="55">
        <v>1.0</v>
      </c>
      <c r="E354" s="55">
        <v>1.0</v>
      </c>
      <c r="F354" s="55">
        <v>1.0</v>
      </c>
      <c r="G354" s="55">
        <v>1.0</v>
      </c>
      <c r="H354" s="55">
        <v>1.0</v>
      </c>
      <c r="I354" s="55">
        <v>1.0</v>
      </c>
      <c r="J354" s="55">
        <v>1.0</v>
      </c>
      <c r="K354" s="55">
        <v>1.0</v>
      </c>
      <c r="L354" s="55">
        <v>1.0</v>
      </c>
      <c r="M354" s="55">
        <v>1.0</v>
      </c>
      <c r="N354" s="55">
        <v>1.0</v>
      </c>
      <c r="O354" s="55">
        <v>1.0</v>
      </c>
      <c r="P354" s="55">
        <v>1.0</v>
      </c>
      <c r="Q354" s="55">
        <v>1.0</v>
      </c>
      <c r="R354" s="55">
        <v>1.0</v>
      </c>
      <c r="S354" s="55">
        <v>1.0</v>
      </c>
    </row>
    <row r="355">
      <c r="A355" s="55" t="s">
        <v>490</v>
      </c>
      <c r="B355" s="55" t="s">
        <v>487</v>
      </c>
      <c r="C355" s="55">
        <v>1.0</v>
      </c>
      <c r="D355" s="55">
        <v>1.0</v>
      </c>
      <c r="E355" s="55">
        <v>1.0</v>
      </c>
      <c r="F355" s="55">
        <v>1.0</v>
      </c>
      <c r="G355" s="55">
        <v>1.0</v>
      </c>
      <c r="H355" s="55">
        <v>1.0</v>
      </c>
      <c r="I355" s="55">
        <v>1.0</v>
      </c>
      <c r="J355" s="55">
        <v>1.0</v>
      </c>
      <c r="K355" s="55">
        <v>1.0</v>
      </c>
      <c r="L355" s="55">
        <v>1.0</v>
      </c>
      <c r="M355" s="55">
        <v>1.0</v>
      </c>
      <c r="N355" s="55">
        <v>1.0</v>
      </c>
      <c r="O355" s="55">
        <v>1.0</v>
      </c>
      <c r="P355" s="55">
        <v>1.0</v>
      </c>
      <c r="Q355" s="55">
        <v>1.0</v>
      </c>
      <c r="R355" s="55">
        <v>1.0</v>
      </c>
      <c r="S355" s="55">
        <v>1.0</v>
      </c>
    </row>
    <row r="356">
      <c r="A356" s="55" t="s">
        <v>491</v>
      </c>
      <c r="B356" s="55" t="s">
        <v>487</v>
      </c>
      <c r="C356" s="55">
        <v>1.0</v>
      </c>
      <c r="D356" s="55">
        <v>1.0</v>
      </c>
      <c r="E356" s="55">
        <v>1.0</v>
      </c>
      <c r="F356" s="55">
        <v>1.0</v>
      </c>
      <c r="G356" s="55">
        <v>1.0</v>
      </c>
      <c r="H356" s="55">
        <v>1.0</v>
      </c>
      <c r="I356" s="55">
        <v>1.0</v>
      </c>
      <c r="J356" s="55">
        <v>1.0</v>
      </c>
      <c r="K356" s="55">
        <v>1.0</v>
      </c>
      <c r="L356" s="55">
        <v>1.0</v>
      </c>
      <c r="M356" s="55">
        <v>1.0</v>
      </c>
      <c r="N356" s="55">
        <v>1.0</v>
      </c>
      <c r="O356" s="55">
        <v>1.0</v>
      </c>
      <c r="P356" s="55">
        <v>1.0</v>
      </c>
      <c r="Q356" s="55">
        <v>1.0</v>
      </c>
      <c r="R356" s="55">
        <v>1.0</v>
      </c>
      <c r="S356" s="55">
        <v>1.0</v>
      </c>
    </row>
    <row r="357">
      <c r="A357" s="55" t="s">
        <v>492</v>
      </c>
      <c r="B357" s="55" t="s">
        <v>487</v>
      </c>
      <c r="C357" s="55">
        <v>1.0</v>
      </c>
      <c r="D357" s="55">
        <v>1.0</v>
      </c>
      <c r="E357" s="55">
        <v>1.0</v>
      </c>
      <c r="F357" s="55">
        <v>1.0</v>
      </c>
      <c r="G357" s="55">
        <v>1.0</v>
      </c>
      <c r="H357" s="55">
        <v>1.0</v>
      </c>
      <c r="I357" s="55">
        <v>1.0</v>
      </c>
      <c r="J357" s="55">
        <v>1.0</v>
      </c>
      <c r="K357" s="55">
        <v>1.0</v>
      </c>
      <c r="L357" s="55">
        <v>1.0</v>
      </c>
      <c r="M357" s="55">
        <v>1.0</v>
      </c>
      <c r="N357" s="55">
        <v>1.0</v>
      </c>
      <c r="O357" s="55">
        <v>1.0</v>
      </c>
      <c r="P357" s="55">
        <v>1.0</v>
      </c>
      <c r="Q357" s="55">
        <v>1.0</v>
      </c>
      <c r="R357" s="55">
        <v>1.0</v>
      </c>
      <c r="S357" s="55">
        <v>1.0</v>
      </c>
    </row>
    <row r="358">
      <c r="A358" s="55" t="s">
        <v>493</v>
      </c>
      <c r="B358" s="55" t="s">
        <v>487</v>
      </c>
      <c r="C358" s="55">
        <v>1.0</v>
      </c>
      <c r="D358" s="55">
        <v>1.0</v>
      </c>
      <c r="E358" s="55">
        <v>1.0</v>
      </c>
      <c r="F358" s="55">
        <v>1.0</v>
      </c>
      <c r="G358" s="55">
        <v>1.0</v>
      </c>
      <c r="H358" s="55">
        <v>1.0</v>
      </c>
      <c r="I358" s="55">
        <v>1.0</v>
      </c>
      <c r="J358" s="55">
        <v>1.0</v>
      </c>
      <c r="K358" s="55">
        <v>1.0</v>
      </c>
      <c r="L358" s="55">
        <v>1.0</v>
      </c>
      <c r="M358" s="55">
        <v>1.0</v>
      </c>
      <c r="N358" s="55">
        <v>1.0</v>
      </c>
      <c r="O358" s="55">
        <v>1.0</v>
      </c>
      <c r="P358" s="55">
        <v>1.0</v>
      </c>
      <c r="Q358" s="55">
        <v>1.0</v>
      </c>
      <c r="R358" s="55">
        <v>1.0</v>
      </c>
      <c r="S358" s="55">
        <v>1.0</v>
      </c>
    </row>
    <row r="359">
      <c r="A359" s="55" t="s">
        <v>494</v>
      </c>
      <c r="B359" s="55" t="s">
        <v>487</v>
      </c>
      <c r="C359" s="55">
        <v>1.0</v>
      </c>
      <c r="D359" s="55">
        <v>1.0</v>
      </c>
      <c r="E359" s="55">
        <v>1.0</v>
      </c>
      <c r="F359" s="55">
        <v>1.0</v>
      </c>
      <c r="G359" s="55">
        <v>1.0</v>
      </c>
      <c r="H359" s="55">
        <v>1.0</v>
      </c>
      <c r="I359" s="55">
        <v>1.0</v>
      </c>
      <c r="J359" s="55">
        <v>1.0</v>
      </c>
      <c r="K359" s="55">
        <v>1.0</v>
      </c>
      <c r="L359" s="55">
        <v>1.0</v>
      </c>
      <c r="M359" s="55">
        <v>1.0</v>
      </c>
      <c r="N359" s="55">
        <v>1.0</v>
      </c>
      <c r="O359" s="55">
        <v>1.0</v>
      </c>
      <c r="P359" s="55">
        <v>1.0</v>
      </c>
      <c r="Q359" s="55">
        <v>1.0</v>
      </c>
      <c r="R359" s="55">
        <v>1.0</v>
      </c>
      <c r="S359" s="55">
        <v>1.0</v>
      </c>
    </row>
    <row r="360">
      <c r="A360" s="55" t="s">
        <v>495</v>
      </c>
      <c r="B360" s="55" t="s">
        <v>496</v>
      </c>
      <c r="C360" s="55">
        <v>1.0</v>
      </c>
      <c r="D360" s="55">
        <v>1.0</v>
      </c>
      <c r="E360" s="55">
        <v>1.0</v>
      </c>
      <c r="F360" s="55">
        <v>1.0</v>
      </c>
      <c r="G360" s="55">
        <v>1.0</v>
      </c>
      <c r="H360" s="55">
        <v>1.0</v>
      </c>
      <c r="I360" s="55">
        <v>1.0</v>
      </c>
      <c r="J360" s="55">
        <v>1.0</v>
      </c>
      <c r="K360" s="55">
        <v>1.0</v>
      </c>
      <c r="L360" s="55">
        <v>1.0</v>
      </c>
      <c r="M360" s="55">
        <v>1.0</v>
      </c>
      <c r="N360" s="55">
        <v>1.0</v>
      </c>
      <c r="O360" s="55">
        <v>1.0</v>
      </c>
      <c r="P360" s="55">
        <v>1.0</v>
      </c>
      <c r="Q360" s="55">
        <v>1.0</v>
      </c>
      <c r="R360" s="55">
        <v>1.0</v>
      </c>
      <c r="S360" s="55">
        <v>1.0</v>
      </c>
    </row>
    <row r="361">
      <c r="A361" s="55" t="s">
        <v>141</v>
      </c>
      <c r="B361" s="55" t="s">
        <v>497</v>
      </c>
      <c r="C361" s="55">
        <v>1.0</v>
      </c>
      <c r="D361" s="55">
        <v>1.0</v>
      </c>
      <c r="E361" s="55">
        <v>1.0</v>
      </c>
      <c r="F361" s="55">
        <v>1.0</v>
      </c>
      <c r="G361" s="55">
        <v>1.0</v>
      </c>
      <c r="H361" s="55">
        <v>1.0</v>
      </c>
      <c r="I361" s="55">
        <v>1.0</v>
      </c>
      <c r="J361" s="55">
        <v>1.0</v>
      </c>
      <c r="K361" s="55">
        <v>1.0</v>
      </c>
      <c r="L361" s="55">
        <v>1.0</v>
      </c>
      <c r="M361" s="55">
        <v>1.0</v>
      </c>
      <c r="N361" s="55">
        <v>1.0</v>
      </c>
      <c r="O361" s="55">
        <v>1.0</v>
      </c>
      <c r="P361" s="55">
        <v>1.0</v>
      </c>
      <c r="Q361" s="55">
        <v>1.0</v>
      </c>
      <c r="R361" s="55">
        <v>1.0</v>
      </c>
      <c r="S361" s="55">
        <v>0.998525073746312</v>
      </c>
    </row>
    <row r="362">
      <c r="A362" s="55" t="s">
        <v>141</v>
      </c>
      <c r="B362" s="55" t="s">
        <v>498</v>
      </c>
      <c r="C362" s="55">
        <v>1.0</v>
      </c>
      <c r="D362" s="55">
        <v>1.0</v>
      </c>
      <c r="E362" s="55">
        <v>1.0</v>
      </c>
      <c r="F362" s="55">
        <v>1.0</v>
      </c>
      <c r="G362" s="55">
        <v>1.0</v>
      </c>
      <c r="H362" s="55">
        <v>1.0</v>
      </c>
      <c r="I362" s="55">
        <v>1.0</v>
      </c>
      <c r="J362" s="55">
        <v>1.0</v>
      </c>
      <c r="K362" s="55">
        <v>1.0</v>
      </c>
      <c r="L362" s="55">
        <v>1.0</v>
      </c>
      <c r="M362" s="55">
        <v>1.0</v>
      </c>
      <c r="N362" s="55">
        <v>1.0</v>
      </c>
      <c r="O362" s="55">
        <v>1.0</v>
      </c>
      <c r="P362" s="55">
        <v>1.0</v>
      </c>
      <c r="Q362" s="55">
        <v>1.0</v>
      </c>
      <c r="R362" s="55">
        <v>1.0</v>
      </c>
      <c r="S362" s="55">
        <v>0.998525073746312</v>
      </c>
    </row>
    <row r="363">
      <c r="A363" s="55" t="s">
        <v>141</v>
      </c>
      <c r="B363" s="55" t="s">
        <v>499</v>
      </c>
      <c r="C363" s="55">
        <v>1.0</v>
      </c>
      <c r="D363" s="55">
        <v>1.0</v>
      </c>
      <c r="E363" s="55">
        <v>1.0</v>
      </c>
      <c r="F363" s="55">
        <v>1.0</v>
      </c>
      <c r="G363" s="55">
        <v>1.0</v>
      </c>
      <c r="H363" s="55">
        <v>1.0</v>
      </c>
      <c r="I363" s="55">
        <v>1.0</v>
      </c>
      <c r="J363" s="55">
        <v>1.0</v>
      </c>
      <c r="K363" s="55">
        <v>1.0</v>
      </c>
      <c r="L363" s="55">
        <v>1.0</v>
      </c>
      <c r="M363" s="55">
        <v>1.0</v>
      </c>
      <c r="N363" s="55">
        <v>1.0</v>
      </c>
      <c r="O363" s="55">
        <v>1.0</v>
      </c>
      <c r="P363" s="55">
        <v>1.0</v>
      </c>
      <c r="Q363" s="55">
        <v>1.0</v>
      </c>
      <c r="R363" s="55">
        <v>1.0</v>
      </c>
      <c r="S363" s="55">
        <v>0.998525073746312</v>
      </c>
    </row>
    <row r="364">
      <c r="A364" s="55" t="s">
        <v>142</v>
      </c>
      <c r="B364" s="55" t="s">
        <v>497</v>
      </c>
      <c r="C364" s="55">
        <v>1.0</v>
      </c>
      <c r="D364" s="55">
        <v>1.0</v>
      </c>
      <c r="E364" s="55">
        <v>1.0</v>
      </c>
      <c r="F364" s="55">
        <v>1.0</v>
      </c>
      <c r="G364" s="55">
        <v>1.0</v>
      </c>
      <c r="H364" s="55">
        <v>1.0</v>
      </c>
      <c r="I364" s="55">
        <v>1.0</v>
      </c>
      <c r="J364" s="55">
        <v>1.0</v>
      </c>
      <c r="K364" s="55">
        <v>1.0</v>
      </c>
      <c r="L364" s="55">
        <v>1.0</v>
      </c>
      <c r="M364" s="55">
        <v>1.0</v>
      </c>
      <c r="N364" s="55">
        <v>1.0</v>
      </c>
      <c r="O364" s="55">
        <v>1.0</v>
      </c>
      <c r="P364" s="55">
        <v>1.0</v>
      </c>
      <c r="Q364" s="55">
        <v>1.0</v>
      </c>
      <c r="R364" s="55">
        <v>1.0</v>
      </c>
      <c r="S364" s="55">
        <v>0.99803343166175</v>
      </c>
    </row>
    <row r="365">
      <c r="A365" s="55" t="s">
        <v>142</v>
      </c>
      <c r="B365" s="55" t="s">
        <v>498</v>
      </c>
      <c r="C365" s="55">
        <v>1.0</v>
      </c>
      <c r="D365" s="55">
        <v>1.0</v>
      </c>
      <c r="E365" s="55">
        <v>1.0</v>
      </c>
      <c r="F365" s="55">
        <v>1.0</v>
      </c>
      <c r="G365" s="55">
        <v>1.0</v>
      </c>
      <c r="H365" s="55">
        <v>1.0</v>
      </c>
      <c r="I365" s="55">
        <v>1.0</v>
      </c>
      <c r="J365" s="55">
        <v>1.0</v>
      </c>
      <c r="K365" s="55">
        <v>1.0</v>
      </c>
      <c r="L365" s="55">
        <v>1.0</v>
      </c>
      <c r="M365" s="55">
        <v>1.0</v>
      </c>
      <c r="N365" s="55">
        <v>1.0</v>
      </c>
      <c r="O365" s="55">
        <v>1.0</v>
      </c>
      <c r="P365" s="55">
        <v>1.0</v>
      </c>
      <c r="Q365" s="55">
        <v>1.0</v>
      </c>
      <c r="R365" s="55">
        <v>1.0</v>
      </c>
      <c r="S365" s="55">
        <v>0.99803343166175</v>
      </c>
    </row>
    <row r="366">
      <c r="A366" s="55" t="s">
        <v>142</v>
      </c>
      <c r="B366" s="55" t="s">
        <v>499</v>
      </c>
      <c r="C366" s="55">
        <v>1.0</v>
      </c>
      <c r="D366" s="55">
        <v>1.0</v>
      </c>
      <c r="E366" s="55">
        <v>1.0</v>
      </c>
      <c r="F366" s="55">
        <v>1.0</v>
      </c>
      <c r="G366" s="55">
        <v>1.0</v>
      </c>
      <c r="H366" s="55">
        <v>1.0</v>
      </c>
      <c r="I366" s="55">
        <v>1.0</v>
      </c>
      <c r="J366" s="55">
        <v>1.0</v>
      </c>
      <c r="K366" s="55">
        <v>1.0</v>
      </c>
      <c r="L366" s="55">
        <v>1.0</v>
      </c>
      <c r="M366" s="55">
        <v>1.0</v>
      </c>
      <c r="N366" s="55">
        <v>1.0</v>
      </c>
      <c r="O366" s="55">
        <v>1.0</v>
      </c>
      <c r="P366" s="55">
        <v>1.0</v>
      </c>
      <c r="Q366" s="55">
        <v>1.0</v>
      </c>
      <c r="R366" s="55">
        <v>1.0</v>
      </c>
      <c r="S366" s="55">
        <v>0.99803343166175</v>
      </c>
    </row>
    <row r="367">
      <c r="A367" s="55" t="s">
        <v>141</v>
      </c>
      <c r="B367" s="55" t="s">
        <v>500</v>
      </c>
      <c r="C367" s="55">
        <v>1.0</v>
      </c>
      <c r="D367" s="55">
        <v>1.0</v>
      </c>
      <c r="E367" s="55">
        <v>1.0</v>
      </c>
      <c r="F367" s="55">
        <v>1.0</v>
      </c>
      <c r="G367" s="55">
        <v>1.0</v>
      </c>
      <c r="H367" s="55">
        <v>1.0</v>
      </c>
      <c r="I367" s="55">
        <v>1.0</v>
      </c>
      <c r="J367" s="55">
        <v>1.0</v>
      </c>
      <c r="K367" s="55">
        <v>1.0</v>
      </c>
      <c r="L367" s="55">
        <v>1.0</v>
      </c>
      <c r="M367" s="55">
        <v>1.0</v>
      </c>
      <c r="N367" s="55">
        <v>1.0</v>
      </c>
      <c r="O367" s="55">
        <v>1.0</v>
      </c>
      <c r="P367" s="55">
        <v>1.0</v>
      </c>
      <c r="Q367" s="55">
        <v>1.0</v>
      </c>
      <c r="R367" s="55">
        <v>1.0</v>
      </c>
      <c r="S367" s="55">
        <v>0.998525073746312</v>
      </c>
    </row>
    <row r="368">
      <c r="A368" s="55" t="s">
        <v>142</v>
      </c>
      <c r="B368" s="55" t="s">
        <v>501</v>
      </c>
      <c r="C368" s="55">
        <v>1.0</v>
      </c>
      <c r="D368" s="55">
        <v>1.0</v>
      </c>
      <c r="E368" s="55">
        <v>1.0</v>
      </c>
      <c r="F368" s="55">
        <v>1.0</v>
      </c>
      <c r="G368" s="55">
        <v>1.0</v>
      </c>
      <c r="H368" s="55">
        <v>1.0</v>
      </c>
      <c r="I368" s="55">
        <v>1.0</v>
      </c>
      <c r="J368" s="55">
        <v>1.0</v>
      </c>
      <c r="K368" s="55">
        <v>1.0</v>
      </c>
      <c r="L368" s="55">
        <v>1.0</v>
      </c>
      <c r="M368" s="55">
        <v>1.0</v>
      </c>
      <c r="N368" s="55">
        <v>1.0</v>
      </c>
      <c r="O368" s="55">
        <v>1.0</v>
      </c>
      <c r="P368" s="55">
        <v>1.0</v>
      </c>
      <c r="Q368" s="55">
        <v>1.0</v>
      </c>
      <c r="R368" s="55">
        <v>1.0</v>
      </c>
      <c r="S368" s="55">
        <v>0.99803343166175</v>
      </c>
    </row>
    <row r="369">
      <c r="A369" s="55" t="s">
        <v>153</v>
      </c>
      <c r="B369" s="55" t="s">
        <v>502</v>
      </c>
      <c r="C369" s="55">
        <v>1.0</v>
      </c>
      <c r="D369" s="55">
        <v>1.0</v>
      </c>
      <c r="E369" s="55">
        <v>1.0</v>
      </c>
      <c r="F369" s="55">
        <v>1.0</v>
      </c>
      <c r="G369" s="55">
        <v>1.0</v>
      </c>
      <c r="H369" s="55">
        <v>1.0</v>
      </c>
      <c r="I369" s="55">
        <v>1.0</v>
      </c>
      <c r="J369" s="55">
        <v>1.0</v>
      </c>
      <c r="K369" s="55">
        <v>1.0</v>
      </c>
      <c r="L369" s="55">
        <v>1.0</v>
      </c>
      <c r="M369" s="55">
        <v>1.0</v>
      </c>
      <c r="N369" s="55">
        <v>1.0</v>
      </c>
      <c r="O369" s="55">
        <v>1.0</v>
      </c>
      <c r="P369" s="55">
        <v>1.0</v>
      </c>
      <c r="Q369" s="55">
        <v>1.0</v>
      </c>
      <c r="R369" s="55">
        <v>1.0</v>
      </c>
      <c r="S369" s="55">
        <v>0.998525073746312</v>
      </c>
    </row>
    <row r="370">
      <c r="A370" s="55" t="s">
        <v>147</v>
      </c>
      <c r="B370" s="55" t="s">
        <v>503</v>
      </c>
      <c r="C370" s="55">
        <v>1.0</v>
      </c>
      <c r="D370" s="55">
        <v>1.0</v>
      </c>
      <c r="E370" s="55">
        <v>1.0</v>
      </c>
      <c r="F370" s="55">
        <v>1.0</v>
      </c>
      <c r="G370" s="55">
        <v>1.0</v>
      </c>
      <c r="H370" s="55">
        <v>1.0</v>
      </c>
      <c r="I370" s="55">
        <v>1.0</v>
      </c>
      <c r="J370" s="55">
        <v>1.0</v>
      </c>
      <c r="K370" s="55">
        <v>1.0</v>
      </c>
      <c r="L370" s="55">
        <v>1.0</v>
      </c>
      <c r="M370" s="55">
        <v>1.0</v>
      </c>
      <c r="N370" s="55">
        <v>1.0</v>
      </c>
      <c r="O370" s="55">
        <v>1.0</v>
      </c>
      <c r="P370" s="55">
        <v>1.0</v>
      </c>
      <c r="Q370" s="55">
        <v>1.0</v>
      </c>
      <c r="R370" s="55">
        <v>1.0</v>
      </c>
      <c r="S370" s="55">
        <v>0.984759095378564</v>
      </c>
    </row>
    <row r="371">
      <c r="A371" s="55" t="s">
        <v>141</v>
      </c>
      <c r="B371" s="55" t="s">
        <v>504</v>
      </c>
      <c r="C371" s="55">
        <v>1.0</v>
      </c>
      <c r="D371" s="55">
        <v>1.0</v>
      </c>
      <c r="E371" s="55">
        <v>1.0</v>
      </c>
      <c r="F371" s="55">
        <v>1.0</v>
      </c>
      <c r="G371" s="55">
        <v>1.0</v>
      </c>
      <c r="H371" s="55">
        <v>1.0</v>
      </c>
      <c r="I371" s="55">
        <v>1.0</v>
      </c>
      <c r="J371" s="55">
        <v>1.0</v>
      </c>
      <c r="K371" s="55">
        <v>1.0</v>
      </c>
      <c r="L371" s="55">
        <v>1.0</v>
      </c>
      <c r="M371" s="55">
        <v>1.0</v>
      </c>
      <c r="N371" s="55">
        <v>1.0</v>
      </c>
      <c r="O371" s="55">
        <v>1.0</v>
      </c>
      <c r="P371" s="55">
        <v>1.0</v>
      </c>
      <c r="Q371" s="55">
        <v>1.0</v>
      </c>
      <c r="R371" s="55">
        <v>1.0</v>
      </c>
      <c r="S371" s="55">
        <v>0.998525073746312</v>
      </c>
    </row>
    <row r="372">
      <c r="A372" s="55" t="s">
        <v>148</v>
      </c>
      <c r="B372" s="55" t="s">
        <v>505</v>
      </c>
      <c r="C372" s="55">
        <v>1.0</v>
      </c>
      <c r="D372" s="55">
        <v>0.989547038327526</v>
      </c>
      <c r="E372" s="55">
        <v>1.0</v>
      </c>
      <c r="F372" s="55">
        <v>1.0</v>
      </c>
      <c r="G372" s="55">
        <v>1.0</v>
      </c>
      <c r="H372" s="55">
        <v>1.0</v>
      </c>
      <c r="I372" s="55">
        <v>1.0</v>
      </c>
      <c r="J372" s="55">
        <v>1.0</v>
      </c>
      <c r="K372" s="55">
        <v>1.0</v>
      </c>
      <c r="L372" s="55">
        <v>1.0</v>
      </c>
      <c r="M372" s="55">
        <v>1.0</v>
      </c>
      <c r="N372" s="55">
        <v>1.0</v>
      </c>
      <c r="O372" s="55">
        <v>0.965277777777777</v>
      </c>
      <c r="P372" s="55">
        <v>1.0</v>
      </c>
      <c r="Q372" s="55">
        <v>1.0</v>
      </c>
      <c r="R372" s="55">
        <v>1.0</v>
      </c>
      <c r="S372" s="55">
        <v>0.973451327433628</v>
      </c>
    </row>
    <row r="373">
      <c r="A373" s="55" t="s">
        <v>506</v>
      </c>
      <c r="B373" s="55" t="s">
        <v>507</v>
      </c>
      <c r="C373" s="55">
        <v>1.0</v>
      </c>
      <c r="D373" s="55">
        <v>1.0</v>
      </c>
      <c r="E373" s="55">
        <v>1.0</v>
      </c>
      <c r="F373" s="55">
        <v>1.0</v>
      </c>
      <c r="G373" s="55">
        <v>1.0</v>
      </c>
      <c r="H373" s="55">
        <v>1.0</v>
      </c>
      <c r="I373" s="55">
        <v>1.0</v>
      </c>
      <c r="J373" s="55">
        <v>1.0</v>
      </c>
      <c r="K373" s="55">
        <v>1.0</v>
      </c>
      <c r="L373" s="55">
        <v>1.0</v>
      </c>
      <c r="M373" s="55">
        <v>1.0</v>
      </c>
      <c r="N373" s="55">
        <v>1.0</v>
      </c>
      <c r="O373" s="55">
        <v>1.0</v>
      </c>
      <c r="P373" s="55">
        <v>1.0</v>
      </c>
      <c r="Q373" s="55">
        <v>1.0</v>
      </c>
      <c r="R373" s="55">
        <v>1.0</v>
      </c>
      <c r="S373" s="55">
        <v>0.998525073746312</v>
      </c>
    </row>
    <row r="374">
      <c r="A374" s="55" t="s">
        <v>508</v>
      </c>
      <c r="B374" s="55" t="s">
        <v>509</v>
      </c>
      <c r="C374" s="55">
        <v>1.0</v>
      </c>
      <c r="D374" s="55">
        <v>1.0</v>
      </c>
      <c r="E374" s="55">
        <v>1.0</v>
      </c>
      <c r="F374" s="55">
        <v>1.0</v>
      </c>
      <c r="G374" s="55">
        <v>1.0</v>
      </c>
      <c r="H374" s="55">
        <v>1.0</v>
      </c>
      <c r="I374" s="55">
        <v>1.0</v>
      </c>
      <c r="J374" s="55">
        <v>1.0</v>
      </c>
      <c r="K374" s="55">
        <v>1.0</v>
      </c>
      <c r="L374" s="55">
        <v>1.0</v>
      </c>
      <c r="M374" s="55">
        <v>1.0</v>
      </c>
      <c r="N374" s="55">
        <v>1.0</v>
      </c>
      <c r="O374" s="55">
        <v>1.0</v>
      </c>
      <c r="P374" s="55">
        <v>1.0</v>
      </c>
      <c r="Q374" s="55">
        <v>1.0</v>
      </c>
      <c r="R374" s="55">
        <v>1.0</v>
      </c>
      <c r="S374" s="55">
        <v>0.99803343166175</v>
      </c>
    </row>
    <row r="375">
      <c r="A375" s="55" t="s">
        <v>139</v>
      </c>
      <c r="B375" s="55" t="s">
        <v>510</v>
      </c>
      <c r="C375" s="55">
        <v>1.0</v>
      </c>
      <c r="D375" s="55">
        <v>1.0</v>
      </c>
      <c r="E375" s="55">
        <v>1.0</v>
      </c>
      <c r="F375" s="55">
        <v>1.0</v>
      </c>
      <c r="G375" s="55">
        <v>1.0</v>
      </c>
      <c r="H375" s="55">
        <v>1.0</v>
      </c>
      <c r="I375" s="55">
        <v>1.0</v>
      </c>
      <c r="J375" s="55">
        <v>1.0</v>
      </c>
      <c r="K375" s="55">
        <v>1.0</v>
      </c>
      <c r="L375" s="55">
        <v>1.0</v>
      </c>
      <c r="M375" s="55">
        <v>1.0</v>
      </c>
      <c r="N375" s="55">
        <v>1.0</v>
      </c>
      <c r="O375" s="55">
        <v>1.0</v>
      </c>
      <c r="P375" s="55">
        <v>1.0</v>
      </c>
      <c r="Q375" s="55">
        <v>1.0</v>
      </c>
      <c r="R375" s="55">
        <v>1.0</v>
      </c>
      <c r="S375" s="55">
        <v>0.984759095378564</v>
      </c>
    </row>
    <row r="376">
      <c r="A376" s="55" t="s">
        <v>511</v>
      </c>
      <c r="B376" s="55" t="s">
        <v>512</v>
      </c>
      <c r="C376" s="55">
        <v>1.0</v>
      </c>
      <c r="D376" s="55">
        <v>1.0</v>
      </c>
      <c r="E376" s="55">
        <v>1.0</v>
      </c>
      <c r="F376" s="55">
        <v>1.0</v>
      </c>
      <c r="G376" s="55">
        <v>1.0</v>
      </c>
      <c r="H376" s="55">
        <v>1.0</v>
      </c>
      <c r="I376" s="55">
        <v>1.0</v>
      </c>
      <c r="J376" s="55">
        <v>1.0</v>
      </c>
      <c r="K376" s="55">
        <v>1.0</v>
      </c>
      <c r="L376" s="55">
        <v>1.0</v>
      </c>
      <c r="M376" s="55">
        <v>1.0</v>
      </c>
      <c r="N376" s="55">
        <v>1.0</v>
      </c>
      <c r="O376" s="55">
        <v>1.0</v>
      </c>
      <c r="P376" s="55">
        <v>1.0</v>
      </c>
      <c r="Q376" s="55">
        <v>1.0</v>
      </c>
      <c r="R376" s="55">
        <v>1.0</v>
      </c>
      <c r="S376" s="55">
        <v>0.988692232055064</v>
      </c>
      <c r="T376" s="95"/>
    </row>
    <row r="377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</row>
    <row r="378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</row>
    <row r="379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</row>
    <row r="380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</row>
    <row r="38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</row>
    <row r="382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</row>
    <row r="383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</row>
    <row r="384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</row>
    <row r="38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</row>
    <row r="386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104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55" t="s">
        <v>135</v>
      </c>
      <c r="B3" s="55" t="s">
        <v>136</v>
      </c>
      <c r="C3" s="96">
        <f t="shared" ref="C3:C7" si="1">E3-0.629</f>
        <v>-0.01808885177</v>
      </c>
      <c r="D3" s="96">
        <f t="shared" ref="D3:D7" si="2">F3-0.569</f>
        <v>-0.01785198342</v>
      </c>
      <c r="E3" s="10">
        <f t="shared" ref="E3:E361" si="3">AVERAGE(G3,H3,I3,L3,M3,R3,S3,T3,U3,V3,W3)</f>
        <v>0.6109111482</v>
      </c>
      <c r="F3" s="10">
        <f>(G3*'Dataset lengths'!$B$2+H3*'Dataset lengths'!$C$2+I3*'Dataset lengths'!$D$2+L3*'Dataset lengths'!$G$2+M3*'Dataset lengths'!$H$2+R3*'Dataset lengths'!$M$2+S3*'Dataset lengths'!$N$2+T3*'Dataset lengths'!$O$2+U3*'Dataset lengths'!$P$2+V3*'Dataset lengths'!$Q$2+W3*'Dataset lengths'!$R$2)/'Dataset lengths'!$A$7</f>
        <v>0.5511480166</v>
      </c>
      <c r="G3">
        <f>Cocatenate_generate!G3*'Concatenate_generate Coverage'!C2</f>
        <v>0.4419655109</v>
      </c>
      <c r="H3">
        <f>Cocatenate_generate!H3*'Concatenate_generate Coverage'!D2</f>
        <v>0.6876226882</v>
      </c>
      <c r="I3">
        <f>Cocatenate_generate!I3*'Concatenate_generate Coverage'!E2</f>
        <v>0.6713142707</v>
      </c>
      <c r="J3">
        <f>Cocatenate_generate!J3*'Concatenate_generate Coverage'!F2</f>
        <v>0.7722713235</v>
      </c>
      <c r="K3">
        <f>Cocatenate_generate!K3*'Concatenate_generate Coverage'!G2</f>
        <v>0.7705245951</v>
      </c>
      <c r="L3">
        <f>Cocatenate_generate!L3*'Concatenate_generate Coverage'!H2</f>
        <v>0.7715876986</v>
      </c>
      <c r="M3">
        <f>Cocatenate_generate!M3*'Concatenate_generate Coverage'!I2</f>
        <v>0.6898587959</v>
      </c>
      <c r="N3">
        <f>Cocatenate_generate!N3*'Concatenate_generate Coverage'!J2</f>
        <v>0.6254594732</v>
      </c>
      <c r="O3">
        <f>Cocatenate_generate!O3*'Concatenate_generate Coverage'!K2</f>
        <v>0.7709657618</v>
      </c>
      <c r="P3">
        <f>Cocatenate_generate!P3*'Concatenate_generate Coverage'!L2</f>
        <v>0.6532654694</v>
      </c>
      <c r="Q3">
        <f>Cocatenate_generate!Q3*'Concatenate_generate Coverage'!M2</f>
        <v>0.6530142321</v>
      </c>
      <c r="R3">
        <f>Cocatenate_generate!R3*'Concatenate_generate Coverage'!N2</f>
        <v>0.7607828604</v>
      </c>
      <c r="S3">
        <f>Cocatenate_generate!S3*'Concatenate_generate Coverage'!O2</f>
        <v>0.4782798654</v>
      </c>
      <c r="T3">
        <f>Cocatenate_generate!T3*'Concatenate_generate Coverage'!P2</f>
        <v>0.7880271942</v>
      </c>
      <c r="U3">
        <f>Cocatenate_generate!U3*'Concatenate_generate Coverage'!Q2</f>
        <v>0.5589991817</v>
      </c>
      <c r="V3">
        <f>Cocatenate_generate!V3*'Concatenate_generate Coverage'!R2</f>
        <v>0.3635489774</v>
      </c>
      <c r="W3">
        <f>Cocatenate_generate!W3*'Concatenate_generate Coverage'!S2</f>
        <v>0.5080355871</v>
      </c>
    </row>
    <row r="4">
      <c r="A4" s="55" t="s">
        <v>135</v>
      </c>
      <c r="B4" s="55" t="s">
        <v>137</v>
      </c>
      <c r="C4" s="96">
        <f t="shared" si="1"/>
        <v>-0.01808893245</v>
      </c>
      <c r="D4" s="96">
        <f t="shared" si="2"/>
        <v>-0.01785237153</v>
      </c>
      <c r="E4" s="10">
        <f t="shared" si="3"/>
        <v>0.6109110676</v>
      </c>
      <c r="F4" s="10">
        <f>(G4*'Dataset lengths'!$B$2+H4*'Dataset lengths'!$C$2+I4*'Dataset lengths'!$D$2+L4*'Dataset lengths'!$G$2+M4*'Dataset lengths'!$H$2+R4*'Dataset lengths'!$M$2+S4*'Dataset lengths'!$N$2+T4*'Dataset lengths'!$O$2+U4*'Dataset lengths'!$P$2+V4*'Dataset lengths'!$Q$2+W4*'Dataset lengths'!$R$2)/'Dataset lengths'!$A$7</f>
        <v>0.5511476285</v>
      </c>
      <c r="G4">
        <f>Cocatenate_generate!G4*'Concatenate_generate Coverage'!C3</f>
        <v>0.4419636212</v>
      </c>
      <c r="H4">
        <f>Cocatenate_generate!H4*'Concatenate_generate Coverage'!D3</f>
        <v>0.6876226882</v>
      </c>
      <c r="I4">
        <f>Cocatenate_generate!I4*'Concatenate_generate Coverage'!E3</f>
        <v>0.6713186825</v>
      </c>
      <c r="J4">
        <f>Cocatenate_generate!J4*'Concatenate_generate Coverage'!F3</f>
        <v>0.7722724376</v>
      </c>
      <c r="K4">
        <f>Cocatenate_generate!K4*'Concatenate_generate Coverage'!G3</f>
        <v>0.7705299308</v>
      </c>
      <c r="L4">
        <f>Cocatenate_generate!L4*'Concatenate_generate Coverage'!H3</f>
        <v>0.771591222</v>
      </c>
      <c r="M4">
        <f>Cocatenate_generate!M4*'Concatenate_generate Coverage'!I3</f>
        <v>0.6898587959</v>
      </c>
      <c r="N4">
        <f>Cocatenate_generate!N4*'Concatenate_generate Coverage'!J3</f>
        <v>0.6254594732</v>
      </c>
      <c r="O4">
        <f>Cocatenate_generate!O4*'Concatenate_generate Coverage'!K3</f>
        <v>0.7709657618</v>
      </c>
      <c r="P4">
        <f>Cocatenate_generate!P4*'Concatenate_generate Coverage'!L3</f>
        <v>0.6532654694</v>
      </c>
      <c r="Q4">
        <f>Cocatenate_generate!Q4*'Concatenate_generate Coverage'!M3</f>
        <v>0.6530142321</v>
      </c>
      <c r="R4">
        <f>Cocatenate_generate!R4*'Concatenate_generate Coverage'!N3</f>
        <v>0.7607828604</v>
      </c>
      <c r="S4">
        <f>Cocatenate_generate!S4*'Concatenate_generate Coverage'!O3</f>
        <v>0.4782798654</v>
      </c>
      <c r="T4">
        <f>Cocatenate_generate!T4*'Concatenate_generate Coverage'!P3</f>
        <v>0.7880271942</v>
      </c>
      <c r="U4">
        <f>Cocatenate_generate!U4*'Concatenate_generate Coverage'!Q3</f>
        <v>0.5589991817</v>
      </c>
      <c r="V4">
        <f>Cocatenate_generate!V4*'Concatenate_generate Coverage'!R3</f>
        <v>0.3635473589</v>
      </c>
      <c r="W4">
        <f>Cocatenate_generate!W4*'Concatenate_generate Coverage'!S3</f>
        <v>0.5080302725</v>
      </c>
    </row>
    <row r="5">
      <c r="A5" s="55" t="s">
        <v>135</v>
      </c>
      <c r="B5" s="55" t="s">
        <v>138</v>
      </c>
      <c r="C5" s="96">
        <f t="shared" si="1"/>
        <v>-0.01809256814</v>
      </c>
      <c r="D5" s="96">
        <f t="shared" si="2"/>
        <v>-0.01785377195</v>
      </c>
      <c r="E5" s="10">
        <f t="shared" si="3"/>
        <v>0.6109074319</v>
      </c>
      <c r="F5" s="10">
        <f>(G5*'Dataset lengths'!$B$2+H5*'Dataset lengths'!$C$2+I5*'Dataset lengths'!$D$2+L5*'Dataset lengths'!$G$2+M5*'Dataset lengths'!$H$2+R5*'Dataset lengths'!$M$2+S5*'Dataset lengths'!$N$2+T5*'Dataset lengths'!$O$2+U5*'Dataset lengths'!$P$2+V5*'Dataset lengths'!$Q$2+W5*'Dataset lengths'!$R$2)/'Dataset lengths'!$A$7</f>
        <v>0.551146228</v>
      </c>
      <c r="G5">
        <f>Cocatenate_generate!G5*'Concatenate_generate Coverage'!C4</f>
        <v>0.4419655109</v>
      </c>
      <c r="H5">
        <f>Cocatenate_generate!H5*'Concatenate_generate Coverage'!D4</f>
        <v>0.6875891828</v>
      </c>
      <c r="I5">
        <f>Cocatenate_generate!I5*'Concatenate_generate Coverage'!E4</f>
        <v>0.6713097017</v>
      </c>
      <c r="J5">
        <f>Cocatenate_generate!J5*'Concatenate_generate Coverage'!F4</f>
        <v>0.772269601</v>
      </c>
      <c r="K5">
        <f>Cocatenate_generate!K5*'Concatenate_generate Coverage'!G4</f>
        <v>0.7705220442</v>
      </c>
      <c r="L5">
        <f>Cocatenate_generate!L5*'Concatenate_generate Coverage'!H4</f>
        <v>0.7715868674</v>
      </c>
      <c r="M5">
        <f>Cocatenate_generate!M5*'Concatenate_generate Coverage'!I4</f>
        <v>0.6898587959</v>
      </c>
      <c r="N5">
        <f>Cocatenate_generate!N5*'Concatenate_generate Coverage'!J4</f>
        <v>0.6254594732</v>
      </c>
      <c r="O5">
        <f>Cocatenate_generate!O5*'Concatenate_generate Coverage'!K4</f>
        <v>0.7709657618</v>
      </c>
      <c r="P5">
        <f>Cocatenate_generate!P5*'Concatenate_generate Coverage'!L4</f>
        <v>0.6532654694</v>
      </c>
      <c r="Q5">
        <f>Cocatenate_generate!Q5*'Concatenate_generate Coverage'!M4</f>
        <v>0.6530142321</v>
      </c>
      <c r="R5">
        <f>Cocatenate_generate!R5*'Concatenate_generate Coverage'!N4</f>
        <v>0.7607828604</v>
      </c>
      <c r="S5">
        <f>Cocatenate_generate!S5*'Concatenate_generate Coverage'!O4</f>
        <v>0.4782798654</v>
      </c>
      <c r="T5">
        <f>Cocatenate_generate!T5*'Concatenate_generate Coverage'!P4</f>
        <v>0.7880271942</v>
      </c>
      <c r="U5">
        <f>Cocatenate_generate!U5*'Concatenate_generate Coverage'!Q4</f>
        <v>0.5589991817</v>
      </c>
      <c r="V5">
        <f>Cocatenate_generate!V5*'Concatenate_generate Coverage'!R4</f>
        <v>0.3635485783</v>
      </c>
      <c r="W5">
        <f>Cocatenate_generate!W5*'Concatenate_generate Coverage'!S4</f>
        <v>0.5080340117</v>
      </c>
    </row>
    <row r="6">
      <c r="A6" s="55" t="s">
        <v>135</v>
      </c>
      <c r="B6" s="55" t="s">
        <v>292</v>
      </c>
      <c r="C6" s="96">
        <f t="shared" si="1"/>
        <v>-0.01804944127</v>
      </c>
      <c r="D6" s="96">
        <f t="shared" si="2"/>
        <v>-0.01779634801</v>
      </c>
      <c r="E6" s="10">
        <f t="shared" si="3"/>
        <v>0.6109505587</v>
      </c>
      <c r="F6" s="10">
        <f>(G6*'Dataset lengths'!$B$2+H6*'Dataset lengths'!$C$2+I6*'Dataset lengths'!$D$2+L6*'Dataset lengths'!$G$2+M6*'Dataset lengths'!$H$2+R6*'Dataset lengths'!$M$2+S6*'Dataset lengths'!$N$2+T6*'Dataset lengths'!$O$2+U6*'Dataset lengths'!$P$2+V6*'Dataset lengths'!$Q$2+W6*'Dataset lengths'!$R$2)/'Dataset lengths'!$A$7</f>
        <v>0.551203652</v>
      </c>
      <c r="G6">
        <f>Cocatenate_generate!G6*'Concatenate_generate Coverage'!C5</f>
        <v>0.441969856</v>
      </c>
      <c r="H6">
        <f>Cocatenate_generate!H6*'Concatenate_generate Coverage'!D5</f>
        <v>0.6878029066</v>
      </c>
      <c r="I6">
        <f>Cocatenate_generate!I6*'Concatenate_generate Coverage'!E5</f>
        <v>0.6714534871</v>
      </c>
      <c r="J6">
        <f>Cocatenate_generate!J6*'Concatenate_generate Coverage'!F5</f>
        <v>0.7723538392</v>
      </c>
      <c r="K6">
        <f>Cocatenate_generate!K6*'Concatenate_generate Coverage'!G5</f>
        <v>0.77065635</v>
      </c>
      <c r="L6">
        <f>Cocatenate_generate!L6*'Concatenate_generate Coverage'!H5</f>
        <v>0.7716736814</v>
      </c>
      <c r="M6">
        <f>Cocatenate_generate!M6*'Concatenate_generate Coverage'!I5</f>
        <v>0.6899681947</v>
      </c>
      <c r="N6">
        <f>Cocatenate_generate!N6*'Concatenate_generate Coverage'!J5</f>
        <v>0.6255663328</v>
      </c>
      <c r="O6">
        <f>Cocatenate_generate!O6*'Concatenate_generate Coverage'!K5</f>
        <v>0.7710884168</v>
      </c>
      <c r="P6">
        <f>Cocatenate_generate!P6*'Concatenate_generate Coverage'!L5</f>
        <v>0.6533592915</v>
      </c>
      <c r="Q6">
        <f>Cocatenate_generate!Q6*'Concatenate_generate Coverage'!M5</f>
        <v>0.6529407271</v>
      </c>
      <c r="R6">
        <f>Cocatenate_generate!R6*'Concatenate_generate Coverage'!N5</f>
        <v>0.7607828604</v>
      </c>
      <c r="S6">
        <f>Cocatenate_generate!S6*'Concatenate_generate Coverage'!O5</f>
        <v>0.4782356214</v>
      </c>
      <c r="T6">
        <f>Cocatenate_generate!T6*'Concatenate_generate Coverage'!P5</f>
        <v>0.7880271942</v>
      </c>
      <c r="U6">
        <f>Cocatenate_generate!U6*'Concatenate_generate Coverage'!Q5</f>
        <v>0.5588706089</v>
      </c>
      <c r="V6">
        <f>Cocatenate_generate!V6*'Concatenate_generate Coverage'!R5</f>
        <v>0.3635593581</v>
      </c>
      <c r="W6">
        <f>Cocatenate_generate!W6*'Concatenate_generate Coverage'!S5</f>
        <v>0.5081123772</v>
      </c>
    </row>
    <row r="7">
      <c r="A7" s="55" t="s">
        <v>135</v>
      </c>
      <c r="B7" s="55" t="s">
        <v>293</v>
      </c>
      <c r="C7" s="96">
        <f t="shared" si="1"/>
        <v>-0.01809293032</v>
      </c>
      <c r="D7" s="96">
        <f t="shared" si="2"/>
        <v>-0.01785446827</v>
      </c>
      <c r="E7" s="10">
        <f t="shared" si="3"/>
        <v>0.6109070697</v>
      </c>
      <c r="F7" s="10">
        <f>(G7*'Dataset lengths'!$B$2+H7*'Dataset lengths'!$C$2+I7*'Dataset lengths'!$D$2+L7*'Dataset lengths'!$G$2+M7*'Dataset lengths'!$H$2+R7*'Dataset lengths'!$M$2+S7*'Dataset lengths'!$N$2+T7*'Dataset lengths'!$O$2+U7*'Dataset lengths'!$P$2+V7*'Dataset lengths'!$Q$2+W7*'Dataset lengths'!$R$2)/'Dataset lengths'!$A$7</f>
        <v>0.5511455317</v>
      </c>
      <c r="G7">
        <f>Cocatenate_generate!G7*'Concatenate_generate Coverage'!C6</f>
        <v>0.4419655109</v>
      </c>
      <c r="H7">
        <f>Cocatenate_generate!H7*'Concatenate_generate Coverage'!D6</f>
        <v>0.6875891828</v>
      </c>
      <c r="I7">
        <f>Cocatenate_generate!I7*'Concatenate_generate Coverage'!E6</f>
        <v>0.6713097017</v>
      </c>
      <c r="J7">
        <f>Cocatenate_generate!J7*'Concatenate_generate Coverage'!F6</f>
        <v>0.7722702169</v>
      </c>
      <c r="K7">
        <f>Cocatenate_generate!K7*'Concatenate_generate Coverage'!G6</f>
        <v>0.7705220442</v>
      </c>
      <c r="L7">
        <f>Cocatenate_generate!L7*'Concatenate_generate Coverage'!H6</f>
        <v>0.7715871328</v>
      </c>
      <c r="M7">
        <f>Cocatenate_generate!M7*'Concatenate_generate Coverage'!I6</f>
        <v>0.6898587959</v>
      </c>
      <c r="N7">
        <f>Cocatenate_generate!N7*'Concatenate_generate Coverage'!J6</f>
        <v>0.6254594732</v>
      </c>
      <c r="O7">
        <f>Cocatenate_generate!O7*'Concatenate_generate Coverage'!K6</f>
        <v>0.7709657618</v>
      </c>
      <c r="P7">
        <f>Cocatenate_generate!P7*'Concatenate_generate Coverage'!L6</f>
        <v>0.6532654694</v>
      </c>
      <c r="Q7">
        <f>Cocatenate_generate!Q7*'Concatenate_generate Coverage'!M6</f>
        <v>0.6530142321</v>
      </c>
      <c r="R7">
        <f>Cocatenate_generate!R7*'Concatenate_generate Coverage'!N6</f>
        <v>0.7607828604</v>
      </c>
      <c r="S7">
        <f>Cocatenate_generate!S7*'Concatenate_generate Coverage'!O6</f>
        <v>0.4782798654</v>
      </c>
      <c r="T7">
        <f>Cocatenate_generate!T7*'Concatenate_generate Coverage'!P6</f>
        <v>0.7880271942</v>
      </c>
      <c r="U7">
        <f>Cocatenate_generate!U7*'Concatenate_generate Coverage'!Q6</f>
        <v>0.5589991817</v>
      </c>
      <c r="V7">
        <f>Cocatenate_generate!V7*'Concatenate_generate Coverage'!R6</f>
        <v>0.3635485575</v>
      </c>
      <c r="W7">
        <f>Cocatenate_generate!W7*'Concatenate_generate Coverage'!S6</f>
        <v>0.5080297831</v>
      </c>
    </row>
    <row r="8">
      <c r="A8" s="55" t="s">
        <v>139</v>
      </c>
      <c r="B8" s="55" t="s">
        <v>136</v>
      </c>
      <c r="C8" s="97">
        <f t="shared" ref="C8:C12" si="4">E8-0.674</f>
        <v>-0.0001410194628</v>
      </c>
      <c r="D8" s="97">
        <f t="shared" ref="D8:D12" si="5">F8-0.618</f>
        <v>0.000412876602</v>
      </c>
      <c r="E8" s="10">
        <f t="shared" si="3"/>
        <v>0.6738589805</v>
      </c>
      <c r="F8" s="10">
        <f>(G8*'Dataset lengths'!$B$2+H8*'Dataset lengths'!$C$2+I8*'Dataset lengths'!$D$2+L8*'Dataset lengths'!$G$2+M8*'Dataset lengths'!$H$2+R8*'Dataset lengths'!$M$2+S8*'Dataset lengths'!$N$2+T8*'Dataset lengths'!$O$2+U8*'Dataset lengths'!$P$2+V8*'Dataset lengths'!$Q$2+W8*'Dataset lengths'!$R$2)/'Dataset lengths'!$A$7</f>
        <v>0.6184128766</v>
      </c>
      <c r="G8">
        <f>Cocatenate_generate!G8*'Concatenate_generate Coverage'!C7</f>
        <v>0.5030989187</v>
      </c>
      <c r="H8">
        <f>Cocatenate_generate!H8*'Concatenate_generate Coverage'!D7</f>
        <v>0.7263907201</v>
      </c>
      <c r="I8">
        <f>Cocatenate_generate!I8*'Concatenate_generate Coverage'!E7</f>
        <v>0.7616210108</v>
      </c>
      <c r="J8">
        <f>Cocatenate_generate!J8*'Concatenate_generate Coverage'!F7</f>
        <v>0.8354281799</v>
      </c>
      <c r="K8">
        <f>Cocatenate_generate!K8*'Concatenate_generate Coverage'!G7</f>
        <v>0.8385591772</v>
      </c>
      <c r="L8">
        <f>Cocatenate_generate!L8*'Concatenate_generate Coverage'!H7</f>
        <v>0.836545846</v>
      </c>
      <c r="M8">
        <f>Cocatenate_generate!M8*'Concatenate_generate Coverage'!I7</f>
        <v>0.7856690619</v>
      </c>
      <c r="N8">
        <f>Cocatenate_generate!N8*'Concatenate_generate Coverage'!J7</f>
        <v>0.734271811</v>
      </c>
      <c r="O8">
        <f>Cocatenate_generate!O8*'Concatenate_generate Coverage'!K7</f>
        <v>0.8338404514</v>
      </c>
      <c r="P8">
        <f>Cocatenate_generate!P8*'Concatenate_generate Coverage'!L7</f>
        <v>0.7358707743</v>
      </c>
      <c r="Q8">
        <f>Cocatenate_generate!Q8*'Concatenate_generate Coverage'!M7</f>
        <v>0.7632522835</v>
      </c>
      <c r="R8">
        <f>Cocatenate_generate!R8*'Concatenate_generate Coverage'!N7</f>
        <v>0.8626941065</v>
      </c>
      <c r="S8">
        <f>Cocatenate_generate!S8*'Concatenate_generate Coverage'!O7</f>
        <v>0.4473030183</v>
      </c>
      <c r="T8">
        <f>Cocatenate_generate!T8*'Concatenate_generate Coverage'!P7</f>
        <v>0.8518972323</v>
      </c>
      <c r="U8">
        <f>Cocatenate_generate!U8*'Concatenate_generate Coverage'!Q7</f>
        <v>0.6249379037</v>
      </c>
      <c r="V8">
        <f>Cocatenate_generate!V8*'Concatenate_generate Coverage'!R7</f>
        <v>0.4260306796</v>
      </c>
      <c r="W8">
        <f>Cocatenate_generate!W8*'Concatenate_generate Coverage'!S7</f>
        <v>0.5862602879</v>
      </c>
    </row>
    <row r="9">
      <c r="A9" s="55" t="s">
        <v>139</v>
      </c>
      <c r="B9" s="55" t="s">
        <v>137</v>
      </c>
      <c r="C9" s="97">
        <f t="shared" si="4"/>
        <v>-0.0001407579427</v>
      </c>
      <c r="D9" s="97">
        <f t="shared" si="5"/>
        <v>0.0004136852738</v>
      </c>
      <c r="E9" s="10">
        <f t="shared" si="3"/>
        <v>0.6738592421</v>
      </c>
      <c r="F9" s="10">
        <f>(G9*'Dataset lengths'!$B$2+H9*'Dataset lengths'!$C$2+I9*'Dataset lengths'!$D$2+L9*'Dataset lengths'!$G$2+M9*'Dataset lengths'!$H$2+R9*'Dataset lengths'!$M$2+S9*'Dataset lengths'!$N$2+T9*'Dataset lengths'!$O$2+U9*'Dataset lengths'!$P$2+V9*'Dataset lengths'!$Q$2+W9*'Dataset lengths'!$R$2)/'Dataset lengths'!$A$7</f>
        <v>0.6184136853</v>
      </c>
      <c r="G9">
        <f>Cocatenate_generate!G9*'Concatenate_generate Coverage'!C8</f>
        <v>0.5030969388</v>
      </c>
      <c r="H9">
        <f>Cocatenate_generate!H9*'Concatenate_generate Coverage'!D8</f>
        <v>0.7263907201</v>
      </c>
      <c r="I9">
        <f>Cocatenate_generate!I9*'Concatenate_generate Coverage'!E8</f>
        <v>0.7616210108</v>
      </c>
      <c r="J9">
        <f>Cocatenate_generate!J9*'Concatenate_generate Coverage'!F8</f>
        <v>0.8354285565</v>
      </c>
      <c r="K9">
        <f>Cocatenate_generate!K9*'Concatenate_generate Coverage'!G8</f>
        <v>0.8385591772</v>
      </c>
      <c r="L9">
        <f>Cocatenate_generate!L9*'Concatenate_generate Coverage'!H8</f>
        <v>0.8365467694</v>
      </c>
      <c r="M9">
        <f>Cocatenate_generate!M9*'Concatenate_generate Coverage'!I8</f>
        <v>0.7856690619</v>
      </c>
      <c r="N9">
        <f>Cocatenate_generate!N9*'Concatenate_generate Coverage'!J8</f>
        <v>0.734271811</v>
      </c>
      <c r="O9">
        <f>Cocatenate_generate!O9*'Concatenate_generate Coverage'!K8</f>
        <v>0.8338404514</v>
      </c>
      <c r="P9">
        <f>Cocatenate_generate!P9*'Concatenate_generate Coverage'!L8</f>
        <v>0.7358707743</v>
      </c>
      <c r="Q9">
        <f>Cocatenate_generate!Q9*'Concatenate_generate Coverage'!M8</f>
        <v>0.7632522835</v>
      </c>
      <c r="R9">
        <f>Cocatenate_generate!R9*'Concatenate_generate Coverage'!N8</f>
        <v>0.8626941065</v>
      </c>
      <c r="S9">
        <f>Cocatenate_generate!S9*'Concatenate_generate Coverage'!O8</f>
        <v>0.4473030183</v>
      </c>
      <c r="T9">
        <f>Cocatenate_generate!T9*'Concatenate_generate Coverage'!P8</f>
        <v>0.8518972323</v>
      </c>
      <c r="U9">
        <f>Cocatenate_generate!U9*'Concatenate_generate Coverage'!Q8</f>
        <v>0.6249379037</v>
      </c>
      <c r="V9">
        <f>Cocatenate_generate!V9*'Concatenate_generate Coverage'!R8</f>
        <v>0.4260309224</v>
      </c>
      <c r="W9">
        <f>Cocatenate_generate!W9*'Concatenate_generate Coverage'!S8</f>
        <v>0.5862639784</v>
      </c>
    </row>
    <row r="10">
      <c r="A10" s="55" t="s">
        <v>139</v>
      </c>
      <c r="B10" s="55" t="s">
        <v>138</v>
      </c>
      <c r="C10" s="97">
        <f t="shared" si="4"/>
        <v>-0.0001410131771</v>
      </c>
      <c r="D10" s="97">
        <f t="shared" si="5"/>
        <v>0.0004128979931</v>
      </c>
      <c r="E10" s="10">
        <f t="shared" si="3"/>
        <v>0.6738589868</v>
      </c>
      <c r="F10" s="10">
        <f>(G10*'Dataset lengths'!$B$2+H10*'Dataset lengths'!$C$2+I10*'Dataset lengths'!$D$2+L10*'Dataset lengths'!$G$2+M10*'Dataset lengths'!$H$2+R10*'Dataset lengths'!$M$2+S10*'Dataset lengths'!$N$2+T10*'Dataset lengths'!$O$2+U10*'Dataset lengths'!$P$2+V10*'Dataset lengths'!$Q$2+W10*'Dataset lengths'!$R$2)/'Dataset lengths'!$A$7</f>
        <v>0.618412898</v>
      </c>
      <c r="G10">
        <f>Cocatenate_generate!G10*'Concatenate_generate Coverage'!C9</f>
        <v>0.5030989187</v>
      </c>
      <c r="H10">
        <f>Cocatenate_generate!H10*'Concatenate_generate Coverage'!D9</f>
        <v>0.7263907201</v>
      </c>
      <c r="I10">
        <f>Cocatenate_generate!I10*'Concatenate_generate Coverage'!E9</f>
        <v>0.7616210108</v>
      </c>
      <c r="J10">
        <f>Cocatenate_generate!J10*'Concatenate_generate Coverage'!F9</f>
        <v>0.8354281799</v>
      </c>
      <c r="K10">
        <f>Cocatenate_generate!K10*'Concatenate_generate Coverage'!G9</f>
        <v>0.8385591772</v>
      </c>
      <c r="L10">
        <f>Cocatenate_generate!L10*'Concatenate_generate Coverage'!H9</f>
        <v>0.836545846</v>
      </c>
      <c r="M10">
        <f>Cocatenate_generate!M10*'Concatenate_generate Coverage'!I9</f>
        <v>0.7856690619</v>
      </c>
      <c r="N10">
        <f>Cocatenate_generate!N10*'Concatenate_generate Coverage'!J9</f>
        <v>0.734271811</v>
      </c>
      <c r="O10">
        <f>Cocatenate_generate!O10*'Concatenate_generate Coverage'!K9</f>
        <v>0.8338404514</v>
      </c>
      <c r="P10">
        <f>Cocatenate_generate!P10*'Concatenate_generate Coverage'!L9</f>
        <v>0.7358707743</v>
      </c>
      <c r="Q10">
        <f>Cocatenate_generate!Q10*'Concatenate_generate Coverage'!M9</f>
        <v>0.7632522835</v>
      </c>
      <c r="R10">
        <f>Cocatenate_generate!R10*'Concatenate_generate Coverage'!N9</f>
        <v>0.8626941065</v>
      </c>
      <c r="S10">
        <f>Cocatenate_generate!S10*'Concatenate_generate Coverage'!O9</f>
        <v>0.4473030183</v>
      </c>
      <c r="T10">
        <f>Cocatenate_generate!T10*'Concatenate_generate Coverage'!P9</f>
        <v>0.8518972323</v>
      </c>
      <c r="U10">
        <f>Cocatenate_generate!U10*'Concatenate_generate Coverage'!Q9</f>
        <v>0.6249379037</v>
      </c>
      <c r="V10">
        <f>Cocatenate_generate!V10*'Concatenate_generate Coverage'!R9</f>
        <v>0.4260307487</v>
      </c>
      <c r="W10">
        <f>Cocatenate_generate!W10*'Concatenate_generate Coverage'!S9</f>
        <v>0.5862602879</v>
      </c>
    </row>
    <row r="11">
      <c r="A11" s="55" t="s">
        <v>139</v>
      </c>
      <c r="B11" s="55" t="s">
        <v>292</v>
      </c>
      <c r="C11" s="97">
        <f t="shared" si="4"/>
        <v>-0.000147364701</v>
      </c>
      <c r="D11" s="97">
        <f t="shared" si="5"/>
        <v>0.0004064653241</v>
      </c>
      <c r="E11" s="10">
        <f t="shared" si="3"/>
        <v>0.6738526353</v>
      </c>
      <c r="F11" s="10">
        <f>(G11*'Dataset lengths'!$B$2+H11*'Dataset lengths'!$C$2+I11*'Dataset lengths'!$D$2+L11*'Dataset lengths'!$G$2+M11*'Dataset lengths'!$H$2+R11*'Dataset lengths'!$M$2+S11*'Dataset lengths'!$N$2+T11*'Dataset lengths'!$O$2+U11*'Dataset lengths'!$P$2+V11*'Dataset lengths'!$Q$2+W11*'Dataset lengths'!$R$2)/'Dataset lengths'!$A$7</f>
        <v>0.6184064653</v>
      </c>
      <c r="G11">
        <f>Cocatenate_generate!G11*'Concatenate_generate Coverage'!C10</f>
        <v>0.5030834822</v>
      </c>
      <c r="H11">
        <f>Cocatenate_generate!H11*'Concatenate_generate Coverage'!D10</f>
        <v>0.7263907201</v>
      </c>
      <c r="I11">
        <f>Cocatenate_generate!I11*'Concatenate_generate Coverage'!E10</f>
        <v>0.7616190078</v>
      </c>
      <c r="J11">
        <f>Cocatenate_generate!J11*'Concatenate_generate Coverage'!F10</f>
        <v>0.8354408782</v>
      </c>
      <c r="K11">
        <f>Cocatenate_generate!K11*'Concatenate_generate Coverage'!G10</f>
        <v>0.8385578568</v>
      </c>
      <c r="L11">
        <f>Cocatenate_generate!L11*'Concatenate_generate Coverage'!H10</f>
        <v>0.8365607631</v>
      </c>
      <c r="M11">
        <f>Cocatenate_generate!M11*'Concatenate_generate Coverage'!I10</f>
        <v>0.7856293673</v>
      </c>
      <c r="N11">
        <f>Cocatenate_generate!N11*'Concatenate_generate Coverage'!J10</f>
        <v>0.7341784495</v>
      </c>
      <c r="O11">
        <f>Cocatenate_generate!O11*'Concatenate_generate Coverage'!K10</f>
        <v>0.8338404514</v>
      </c>
      <c r="P11">
        <f>Cocatenate_generate!P11*'Concatenate_generate Coverage'!L10</f>
        <v>0.7358707743</v>
      </c>
      <c r="Q11">
        <f>Cocatenate_generate!Q11*'Concatenate_generate Coverage'!M10</f>
        <v>0.7630910225</v>
      </c>
      <c r="R11">
        <f>Cocatenate_generate!R11*'Concatenate_generate Coverage'!N10</f>
        <v>0.8626941065</v>
      </c>
      <c r="S11">
        <f>Cocatenate_generate!S11*'Concatenate_generate Coverage'!O10</f>
        <v>0.4473030183</v>
      </c>
      <c r="T11">
        <f>Cocatenate_generate!T11*'Concatenate_generate Coverage'!P10</f>
        <v>0.8518972323</v>
      </c>
      <c r="U11">
        <f>Cocatenate_generate!U11*'Concatenate_generate Coverage'!Q10</f>
        <v>0.6249379037</v>
      </c>
      <c r="V11">
        <f>Cocatenate_generate!V11*'Concatenate_generate Coverage'!R10</f>
        <v>0.4260100756</v>
      </c>
      <c r="W11">
        <f>Cocatenate_generate!W11*'Concatenate_generate Coverage'!S10</f>
        <v>0.5862533114</v>
      </c>
    </row>
    <row r="12">
      <c r="A12" s="55" t="s">
        <v>139</v>
      </c>
      <c r="B12" s="55" t="s">
        <v>293</v>
      </c>
      <c r="C12" s="97">
        <f t="shared" si="4"/>
        <v>-0.0001410131771</v>
      </c>
      <c r="D12" s="97">
        <f t="shared" si="5"/>
        <v>0.0004128979931</v>
      </c>
      <c r="E12" s="10">
        <f t="shared" si="3"/>
        <v>0.6738589868</v>
      </c>
      <c r="F12" s="10">
        <f>(G12*'Dataset lengths'!$B$2+H12*'Dataset lengths'!$C$2+I12*'Dataset lengths'!$D$2+L12*'Dataset lengths'!$G$2+M12*'Dataset lengths'!$H$2+R12*'Dataset lengths'!$M$2+S12*'Dataset lengths'!$N$2+T12*'Dataset lengths'!$O$2+U12*'Dataset lengths'!$P$2+V12*'Dataset lengths'!$Q$2+W12*'Dataset lengths'!$R$2)/'Dataset lengths'!$A$7</f>
        <v>0.618412898</v>
      </c>
      <c r="G12">
        <f>Cocatenate_generate!G12*'Concatenate_generate Coverage'!C11</f>
        <v>0.5030989187</v>
      </c>
      <c r="H12">
        <f>Cocatenate_generate!H12*'Concatenate_generate Coverage'!D11</f>
        <v>0.7263907201</v>
      </c>
      <c r="I12">
        <f>Cocatenate_generate!I12*'Concatenate_generate Coverage'!E11</f>
        <v>0.7616210108</v>
      </c>
      <c r="J12">
        <f>Cocatenate_generate!J12*'Concatenate_generate Coverage'!F11</f>
        <v>0.8354281799</v>
      </c>
      <c r="K12">
        <f>Cocatenate_generate!K12*'Concatenate_generate Coverage'!G11</f>
        <v>0.8385591772</v>
      </c>
      <c r="L12">
        <f>Cocatenate_generate!L12*'Concatenate_generate Coverage'!H11</f>
        <v>0.836545846</v>
      </c>
      <c r="M12">
        <f>Cocatenate_generate!M12*'Concatenate_generate Coverage'!I11</f>
        <v>0.7856690619</v>
      </c>
      <c r="N12">
        <f>Cocatenate_generate!N12*'Concatenate_generate Coverage'!J11</f>
        <v>0.734271811</v>
      </c>
      <c r="O12">
        <f>Cocatenate_generate!O12*'Concatenate_generate Coverage'!K11</f>
        <v>0.8338404514</v>
      </c>
      <c r="P12">
        <f>Cocatenate_generate!P12*'Concatenate_generate Coverage'!L11</f>
        <v>0.7358707743</v>
      </c>
      <c r="Q12">
        <f>Cocatenate_generate!Q12*'Concatenate_generate Coverage'!M11</f>
        <v>0.7632522835</v>
      </c>
      <c r="R12">
        <f>Cocatenate_generate!R12*'Concatenate_generate Coverage'!N11</f>
        <v>0.8626941065</v>
      </c>
      <c r="S12">
        <f>Cocatenate_generate!S12*'Concatenate_generate Coverage'!O11</f>
        <v>0.4473030183</v>
      </c>
      <c r="T12">
        <f>Cocatenate_generate!T12*'Concatenate_generate Coverage'!P11</f>
        <v>0.8518972323</v>
      </c>
      <c r="U12">
        <f>Cocatenate_generate!U12*'Concatenate_generate Coverage'!Q11</f>
        <v>0.6249379037</v>
      </c>
      <c r="V12">
        <f>Cocatenate_generate!V12*'Concatenate_generate Coverage'!R11</f>
        <v>0.4260307487</v>
      </c>
      <c r="W12">
        <f>Cocatenate_generate!W12*'Concatenate_generate Coverage'!S11</f>
        <v>0.5862602879</v>
      </c>
    </row>
    <row r="13">
      <c r="A13" s="55" t="s">
        <v>141</v>
      </c>
      <c r="B13" s="55" t="s">
        <v>136</v>
      </c>
      <c r="C13" s="96">
        <f t="shared" ref="C13:C17" si="6">E13-0.651</f>
        <v>0.002183828642</v>
      </c>
      <c r="D13" s="96">
        <f t="shared" ref="D13:D17" si="7">F13-0.597</f>
        <v>0.004258153326</v>
      </c>
      <c r="E13" s="10">
        <f t="shared" si="3"/>
        <v>0.6531838286</v>
      </c>
      <c r="F13" s="10">
        <f>(G13*'Dataset lengths'!$B$2+H13*'Dataset lengths'!$C$2+I13*'Dataset lengths'!$D$2+L13*'Dataset lengths'!$G$2+M13*'Dataset lengths'!$H$2+R13*'Dataset lengths'!$M$2+S13*'Dataset lengths'!$N$2+T13*'Dataset lengths'!$O$2+U13*'Dataset lengths'!$P$2+V13*'Dataset lengths'!$Q$2+W13*'Dataset lengths'!$R$2)/'Dataset lengths'!$A$7</f>
        <v>0.6012581533</v>
      </c>
      <c r="G13">
        <f>Cocatenate_generate!G13*'Concatenate_generate Coverage'!C12</f>
        <v>0.5410459261</v>
      </c>
      <c r="H13">
        <f>Cocatenate_generate!H13*'Concatenate_generate Coverage'!D12</f>
        <v>0.6245246595</v>
      </c>
      <c r="I13">
        <f>Cocatenate_generate!I13*'Concatenate_generate Coverage'!E12</f>
        <v>0.6922459462</v>
      </c>
      <c r="J13">
        <f>Cocatenate_generate!J13*'Concatenate_generate Coverage'!F12</f>
        <v>0.7771810448</v>
      </c>
      <c r="K13">
        <f>Cocatenate_generate!K13*'Concatenate_generate Coverage'!G12</f>
        <v>0.7832933814</v>
      </c>
      <c r="L13">
        <f>Cocatenate_generate!L13*'Concatenate_generate Coverage'!H12</f>
        <v>0.7795642429</v>
      </c>
      <c r="M13">
        <f>Cocatenate_generate!M13*'Concatenate_generate Coverage'!I12</f>
        <v>0.7560277255</v>
      </c>
      <c r="N13">
        <f>Cocatenate_generate!N13*'Concatenate_generate Coverage'!J12</f>
        <v>0.6680739644</v>
      </c>
      <c r="O13">
        <f>Cocatenate_generate!O13*'Concatenate_generate Coverage'!K12</f>
        <v>0.8252997881</v>
      </c>
      <c r="P13">
        <f>Cocatenate_generate!P13*'Concatenate_generate Coverage'!L12</f>
        <v>0.7729405436</v>
      </c>
      <c r="Q13">
        <f>Cocatenate_generate!Q13*'Concatenate_generate Coverage'!M12</f>
        <v>0.6677002381</v>
      </c>
      <c r="R13">
        <f>Cocatenate_generate!R13*'Concatenate_generate Coverage'!N12</f>
        <v>0.8632623442</v>
      </c>
      <c r="S13">
        <f>Cocatenate_generate!S13*'Concatenate_generate Coverage'!O12</f>
        <v>0.3044028786</v>
      </c>
      <c r="T13">
        <f>Cocatenate_generate!T13*'Concatenate_generate Coverage'!P12</f>
        <v>0.8772672126</v>
      </c>
      <c r="U13">
        <f>Cocatenate_generate!U13*'Concatenate_generate Coverage'!Q12</f>
        <v>0.8161147868</v>
      </c>
      <c r="V13">
        <f>Cocatenate_generate!V13*'Concatenate_generate Coverage'!R12</f>
        <v>0.5578900698</v>
      </c>
      <c r="W13">
        <f>Cocatenate_generate!W13*'Concatenate_generate Coverage'!S12</f>
        <v>0.3726763229</v>
      </c>
    </row>
    <row r="14">
      <c r="A14" s="55" t="s">
        <v>141</v>
      </c>
      <c r="B14" s="55" t="s">
        <v>137</v>
      </c>
      <c r="C14" s="96">
        <f t="shared" si="6"/>
        <v>0.002184103811</v>
      </c>
      <c r="D14" s="96">
        <f t="shared" si="7"/>
        <v>0.004258809985</v>
      </c>
      <c r="E14" s="10">
        <f t="shared" si="3"/>
        <v>0.6531841038</v>
      </c>
      <c r="F14" s="10">
        <f>(G14*'Dataset lengths'!$B$2+H14*'Dataset lengths'!$C$2+I14*'Dataset lengths'!$D$2+L14*'Dataset lengths'!$G$2+M14*'Dataset lengths'!$H$2+R14*'Dataset lengths'!$M$2+S14*'Dataset lengths'!$N$2+T14*'Dataset lengths'!$O$2+U14*'Dataset lengths'!$P$2+V14*'Dataset lengths'!$Q$2+W14*'Dataset lengths'!$R$2)/'Dataset lengths'!$A$7</f>
        <v>0.60125881</v>
      </c>
      <c r="G14">
        <f>Cocatenate_generate!G14*'Concatenate_generate Coverage'!C13</f>
        <v>0.5410459261</v>
      </c>
      <c r="H14">
        <f>Cocatenate_generate!H14*'Concatenate_generate Coverage'!D13</f>
        <v>0.6245246595</v>
      </c>
      <c r="I14">
        <f>Cocatenate_generate!I14*'Concatenate_generate Coverage'!E13</f>
        <v>0.6922459462</v>
      </c>
      <c r="J14">
        <f>Cocatenate_generate!J14*'Concatenate_generate Coverage'!F13</f>
        <v>0.7771810448</v>
      </c>
      <c r="K14">
        <f>Cocatenate_generate!K14*'Concatenate_generate Coverage'!G13</f>
        <v>0.7832933814</v>
      </c>
      <c r="L14">
        <f>Cocatenate_generate!L14*'Concatenate_generate Coverage'!H13</f>
        <v>0.7795642429</v>
      </c>
      <c r="M14">
        <f>Cocatenate_generate!M14*'Concatenate_generate Coverage'!I13</f>
        <v>0.7560277255</v>
      </c>
      <c r="N14">
        <f>Cocatenate_generate!N14*'Concatenate_generate Coverage'!J13</f>
        <v>0.6680739644</v>
      </c>
      <c r="O14">
        <f>Cocatenate_generate!O14*'Concatenate_generate Coverage'!K13</f>
        <v>0.8252997881</v>
      </c>
      <c r="P14">
        <f>Cocatenate_generate!P14*'Concatenate_generate Coverage'!L13</f>
        <v>0.7729405436</v>
      </c>
      <c r="Q14">
        <f>Cocatenate_generate!Q14*'Concatenate_generate Coverage'!M13</f>
        <v>0.6677002381</v>
      </c>
      <c r="R14">
        <f>Cocatenate_generate!R14*'Concatenate_generate Coverage'!N13</f>
        <v>0.8632623442</v>
      </c>
      <c r="S14">
        <f>Cocatenate_generate!S14*'Concatenate_generate Coverage'!O13</f>
        <v>0.3044028786</v>
      </c>
      <c r="T14">
        <f>Cocatenate_generate!T14*'Concatenate_generate Coverage'!P13</f>
        <v>0.8772672126</v>
      </c>
      <c r="U14">
        <f>Cocatenate_generate!U14*'Concatenate_generate Coverage'!Q13</f>
        <v>0.8161147868</v>
      </c>
      <c r="V14">
        <f>Cocatenate_generate!V14*'Concatenate_generate Coverage'!R13</f>
        <v>0.5578909376</v>
      </c>
      <c r="W14">
        <f>Cocatenate_generate!W14*'Concatenate_generate Coverage'!S13</f>
        <v>0.372678482</v>
      </c>
    </row>
    <row r="15">
      <c r="A15" s="55" t="s">
        <v>141</v>
      </c>
      <c r="B15" s="55" t="s">
        <v>138</v>
      </c>
      <c r="C15" s="96">
        <f t="shared" si="6"/>
        <v>0.002183647695</v>
      </c>
      <c r="D15" s="96">
        <f t="shared" si="7"/>
        <v>0.004257671421</v>
      </c>
      <c r="E15" s="10">
        <f t="shared" si="3"/>
        <v>0.6531836477</v>
      </c>
      <c r="F15" s="10">
        <f>(G15*'Dataset lengths'!$B$2+H15*'Dataset lengths'!$C$2+I15*'Dataset lengths'!$D$2+L15*'Dataset lengths'!$G$2+M15*'Dataset lengths'!$H$2+R15*'Dataset lengths'!$M$2+S15*'Dataset lengths'!$N$2+T15*'Dataset lengths'!$O$2+U15*'Dataset lengths'!$P$2+V15*'Dataset lengths'!$Q$2+W15*'Dataset lengths'!$R$2)/'Dataset lengths'!$A$7</f>
        <v>0.6012576714</v>
      </c>
      <c r="G15">
        <f>Cocatenate_generate!G15*'Concatenate_generate Coverage'!C14</f>
        <v>0.5410459261</v>
      </c>
      <c r="H15">
        <f>Cocatenate_generate!H15*'Concatenate_generate Coverage'!D14</f>
        <v>0.6245246595</v>
      </c>
      <c r="I15">
        <f>Cocatenate_generate!I15*'Concatenate_generate Coverage'!E14</f>
        <v>0.6922459462</v>
      </c>
      <c r="J15">
        <f>Cocatenate_generate!J15*'Concatenate_generate Coverage'!F14</f>
        <v>0.7771788744</v>
      </c>
      <c r="K15">
        <f>Cocatenate_generate!K15*'Concatenate_generate Coverage'!G14</f>
        <v>0.7832933814</v>
      </c>
      <c r="L15">
        <f>Cocatenate_generate!L15*'Concatenate_generate Coverage'!H14</f>
        <v>0.7795633775</v>
      </c>
      <c r="M15">
        <f>Cocatenate_generate!M15*'Concatenate_generate Coverage'!I14</f>
        <v>0.7560277255</v>
      </c>
      <c r="N15">
        <f>Cocatenate_generate!N15*'Concatenate_generate Coverage'!J14</f>
        <v>0.6680739644</v>
      </c>
      <c r="O15">
        <f>Cocatenate_generate!O15*'Concatenate_generate Coverage'!K14</f>
        <v>0.8252997881</v>
      </c>
      <c r="P15">
        <f>Cocatenate_generate!P15*'Concatenate_generate Coverage'!L14</f>
        <v>0.7729405436</v>
      </c>
      <c r="Q15">
        <f>Cocatenate_generate!Q15*'Concatenate_generate Coverage'!M14</f>
        <v>0.6677002381</v>
      </c>
      <c r="R15">
        <f>Cocatenate_generate!R15*'Concatenate_generate Coverage'!N14</f>
        <v>0.8632623442</v>
      </c>
      <c r="S15">
        <f>Cocatenate_generate!S15*'Concatenate_generate Coverage'!O14</f>
        <v>0.3044028786</v>
      </c>
      <c r="T15">
        <f>Cocatenate_generate!T15*'Concatenate_generate Coverage'!P14</f>
        <v>0.8772672126</v>
      </c>
      <c r="U15">
        <f>Cocatenate_generate!U15*'Concatenate_generate Coverage'!Q14</f>
        <v>0.8161147868</v>
      </c>
      <c r="V15">
        <f>Cocatenate_generate!V15*'Concatenate_generate Coverage'!R14</f>
        <v>0.5578896829</v>
      </c>
      <c r="W15">
        <f>Cocatenate_generate!W15*'Concatenate_generate Coverage'!S14</f>
        <v>0.3726755849</v>
      </c>
    </row>
    <row r="16">
      <c r="A16" s="55" t="s">
        <v>141</v>
      </c>
      <c r="B16" s="55" t="s">
        <v>292</v>
      </c>
      <c r="C16" s="96">
        <f t="shared" si="6"/>
        <v>0.002190304503</v>
      </c>
      <c r="D16" s="96">
        <f t="shared" si="7"/>
        <v>0.004267099864</v>
      </c>
      <c r="E16" s="10">
        <f t="shared" si="3"/>
        <v>0.6531903045</v>
      </c>
      <c r="F16" s="10">
        <f>(G16*'Dataset lengths'!$B$2+H16*'Dataset lengths'!$C$2+I16*'Dataset lengths'!$D$2+L16*'Dataset lengths'!$G$2+M16*'Dataset lengths'!$H$2+R16*'Dataset lengths'!$M$2+S16*'Dataset lengths'!$N$2+T16*'Dataset lengths'!$O$2+U16*'Dataset lengths'!$P$2+V16*'Dataset lengths'!$Q$2+W16*'Dataset lengths'!$R$2)/'Dataset lengths'!$A$7</f>
        <v>0.6012670999</v>
      </c>
      <c r="G16">
        <f>Cocatenate_generate!G16*'Concatenate_generate Coverage'!C15</f>
        <v>0.5410572823</v>
      </c>
      <c r="H16">
        <f>Cocatenate_generate!H16*'Concatenate_generate Coverage'!D15</f>
        <v>0.6245246595</v>
      </c>
      <c r="I16">
        <f>Cocatenate_generate!I16*'Concatenate_generate Coverage'!E15</f>
        <v>0.6922643792</v>
      </c>
      <c r="J16">
        <f>Cocatenate_generate!J16*'Concatenate_generate Coverage'!F15</f>
        <v>0.7771927243</v>
      </c>
      <c r="K16">
        <f>Cocatenate_generate!K16*'Concatenate_generate Coverage'!G15</f>
        <v>0.7833179714</v>
      </c>
      <c r="L16">
        <f>Cocatenate_generate!L16*'Concatenate_generate Coverage'!H15</f>
        <v>0.7795791573</v>
      </c>
      <c r="M16">
        <f>Cocatenate_generate!M16*'Concatenate_generate Coverage'!I15</f>
        <v>0.7560458677</v>
      </c>
      <c r="N16">
        <f>Cocatenate_generate!N16*'Concatenate_generate Coverage'!J15</f>
        <v>0.6680739644</v>
      </c>
      <c r="O16">
        <f>Cocatenate_generate!O16*'Concatenate_generate Coverage'!K15</f>
        <v>0.8253722334</v>
      </c>
      <c r="P16">
        <f>Cocatenate_generate!P16*'Concatenate_generate Coverage'!L15</f>
        <v>0.7729405436</v>
      </c>
      <c r="Q16">
        <f>Cocatenate_generate!Q16*'Concatenate_generate Coverage'!M15</f>
        <v>0.6677002381</v>
      </c>
      <c r="R16">
        <f>Cocatenate_generate!R16*'Concatenate_generate Coverage'!N15</f>
        <v>0.8632623442</v>
      </c>
      <c r="S16">
        <f>Cocatenate_generate!S16*'Concatenate_generate Coverage'!O15</f>
        <v>0.3044028786</v>
      </c>
      <c r="T16">
        <f>Cocatenate_generate!T16*'Concatenate_generate Coverage'!P15</f>
        <v>0.8772672126</v>
      </c>
      <c r="U16">
        <f>Cocatenate_generate!U16*'Concatenate_generate Coverage'!Q15</f>
        <v>0.8161147868</v>
      </c>
      <c r="V16">
        <f>Cocatenate_generate!V16*'Concatenate_generate Coverage'!R15</f>
        <v>0.5578951487</v>
      </c>
      <c r="W16">
        <f>Cocatenate_generate!W16*'Concatenate_generate Coverage'!S15</f>
        <v>0.3726796327</v>
      </c>
    </row>
    <row r="17">
      <c r="A17" s="55" t="s">
        <v>141</v>
      </c>
      <c r="B17" s="55" t="s">
        <v>293</v>
      </c>
      <c r="C17" s="96">
        <f t="shared" si="6"/>
        <v>0.002183647695</v>
      </c>
      <c r="D17" s="96">
        <f t="shared" si="7"/>
        <v>0.004257671421</v>
      </c>
      <c r="E17" s="10">
        <f t="shared" si="3"/>
        <v>0.6531836477</v>
      </c>
      <c r="F17" s="10">
        <f>(G17*'Dataset lengths'!$B$2+H17*'Dataset lengths'!$C$2+I17*'Dataset lengths'!$D$2+L17*'Dataset lengths'!$G$2+M17*'Dataset lengths'!$H$2+R17*'Dataset lengths'!$M$2+S17*'Dataset lengths'!$N$2+T17*'Dataset lengths'!$O$2+U17*'Dataset lengths'!$P$2+V17*'Dataset lengths'!$Q$2+W17*'Dataset lengths'!$R$2)/'Dataset lengths'!$A$7</f>
        <v>0.6012576714</v>
      </c>
      <c r="G17">
        <f>Cocatenate_generate!G17*'Concatenate_generate Coverage'!C16</f>
        <v>0.5410459261</v>
      </c>
      <c r="H17">
        <f>Cocatenate_generate!H17*'Concatenate_generate Coverage'!D16</f>
        <v>0.6245246595</v>
      </c>
      <c r="I17">
        <f>Cocatenate_generate!I17*'Concatenate_generate Coverage'!E16</f>
        <v>0.6922459462</v>
      </c>
      <c r="J17">
        <f>Cocatenate_generate!J17*'Concatenate_generate Coverage'!F16</f>
        <v>0.7771788744</v>
      </c>
      <c r="K17">
        <f>Cocatenate_generate!K17*'Concatenate_generate Coverage'!G16</f>
        <v>0.7832933814</v>
      </c>
      <c r="L17">
        <f>Cocatenate_generate!L17*'Concatenate_generate Coverage'!H16</f>
        <v>0.7795633775</v>
      </c>
      <c r="M17">
        <f>Cocatenate_generate!M17*'Concatenate_generate Coverage'!I16</f>
        <v>0.7560277255</v>
      </c>
      <c r="N17">
        <f>Cocatenate_generate!N17*'Concatenate_generate Coverage'!J16</f>
        <v>0.6680739644</v>
      </c>
      <c r="O17">
        <f>Cocatenate_generate!O17*'Concatenate_generate Coverage'!K16</f>
        <v>0.8252997881</v>
      </c>
      <c r="P17">
        <f>Cocatenate_generate!P17*'Concatenate_generate Coverage'!L16</f>
        <v>0.7729405436</v>
      </c>
      <c r="Q17">
        <f>Cocatenate_generate!Q17*'Concatenate_generate Coverage'!M16</f>
        <v>0.6677002381</v>
      </c>
      <c r="R17">
        <f>Cocatenate_generate!R17*'Concatenate_generate Coverage'!N16</f>
        <v>0.8632623442</v>
      </c>
      <c r="S17">
        <f>Cocatenate_generate!S17*'Concatenate_generate Coverage'!O16</f>
        <v>0.3044028786</v>
      </c>
      <c r="T17">
        <f>Cocatenate_generate!T17*'Concatenate_generate Coverage'!P16</f>
        <v>0.8772672126</v>
      </c>
      <c r="U17">
        <f>Cocatenate_generate!U17*'Concatenate_generate Coverage'!Q16</f>
        <v>0.8161147868</v>
      </c>
      <c r="V17">
        <f>Cocatenate_generate!V17*'Concatenate_generate Coverage'!R16</f>
        <v>0.5578896829</v>
      </c>
      <c r="W17">
        <f>Cocatenate_generate!W17*'Concatenate_generate Coverage'!S16</f>
        <v>0.3726755849</v>
      </c>
    </row>
    <row r="18">
      <c r="A18" s="55" t="s">
        <v>142</v>
      </c>
      <c r="B18" s="55" t="s">
        <v>136</v>
      </c>
      <c r="C18" s="96">
        <f t="shared" ref="C18:C37" si="8">E18-0.629</f>
        <v>0.003024633417</v>
      </c>
      <c r="D18" s="96">
        <f t="shared" ref="D18:D22" si="9">F18-0.569</f>
        <v>0.02752552295</v>
      </c>
      <c r="E18" s="10">
        <f t="shared" si="3"/>
        <v>0.6320246334</v>
      </c>
      <c r="F18" s="10">
        <f>(G18*'Dataset lengths'!$B$2+H18*'Dataset lengths'!$C$2+I18*'Dataset lengths'!$D$2+L18*'Dataset lengths'!$G$2+M18*'Dataset lengths'!$H$2+R18*'Dataset lengths'!$M$2+S18*'Dataset lengths'!$N$2+T18*'Dataset lengths'!$O$2+U18*'Dataset lengths'!$P$2+V18*'Dataset lengths'!$Q$2+W18*'Dataset lengths'!$R$2)/'Dataset lengths'!$A$7</f>
        <v>0.596525523</v>
      </c>
      <c r="G18">
        <f>Cocatenate_generate!G18*'Concatenate_generate Coverage'!C17</f>
        <v>0.5247975857</v>
      </c>
      <c r="H18">
        <f>Cocatenate_generate!H18*'Concatenate_generate Coverage'!D17</f>
        <v>0.5558941786</v>
      </c>
      <c r="I18">
        <f>Cocatenate_generate!I18*'Concatenate_generate Coverage'!E17</f>
        <v>0.677823339</v>
      </c>
      <c r="J18">
        <f>Cocatenate_generate!J18*'Concatenate_generate Coverage'!F17</f>
        <v>0.7545579337</v>
      </c>
      <c r="K18">
        <f>Cocatenate_generate!K18*'Concatenate_generate Coverage'!G17</f>
        <v>0.755600902</v>
      </c>
      <c r="L18">
        <f>Cocatenate_generate!L18*'Concatenate_generate Coverage'!H17</f>
        <v>0.7556025751</v>
      </c>
      <c r="M18">
        <f>Cocatenate_generate!M18*'Concatenate_generate Coverage'!I17</f>
        <v>0.7117175423</v>
      </c>
      <c r="N18">
        <f>Cocatenate_generate!N18*'Concatenate_generate Coverage'!J17</f>
        <v>0.6199518909</v>
      </c>
      <c r="O18">
        <f>Cocatenate_generate!O18*'Concatenate_generate Coverage'!K17</f>
        <v>0.77953153</v>
      </c>
      <c r="P18">
        <f>Cocatenate_generate!P18*'Concatenate_generate Coverage'!L17</f>
        <v>0.7638347768</v>
      </c>
      <c r="Q18">
        <f>Cocatenate_generate!Q18*'Concatenate_generate Coverage'!M17</f>
        <v>0.5884580599</v>
      </c>
      <c r="R18">
        <f>Cocatenate_generate!R18*'Concatenate_generate Coverage'!N17</f>
        <v>0.8232890075</v>
      </c>
      <c r="S18">
        <f>Cocatenate_generate!S18*'Concatenate_generate Coverage'!O17</f>
        <v>0.2761651385</v>
      </c>
      <c r="T18">
        <f>Cocatenate_generate!T18*'Concatenate_generate Coverage'!P17</f>
        <v>0.8732614262</v>
      </c>
      <c r="U18">
        <f>Cocatenate_generate!U18*'Concatenate_generate Coverage'!Q17</f>
        <v>0.7677522467</v>
      </c>
      <c r="V18">
        <f>Cocatenate_generate!V18*'Concatenate_generate Coverage'!R17</f>
        <v>0.5452162659</v>
      </c>
      <c r="W18">
        <f>Cocatenate_generate!W18*'Concatenate_generate Coverage'!S17</f>
        <v>0.440751662</v>
      </c>
    </row>
    <row r="19">
      <c r="A19" s="55" t="s">
        <v>142</v>
      </c>
      <c r="B19" s="55" t="s">
        <v>137</v>
      </c>
      <c r="C19" s="96">
        <f t="shared" si="8"/>
        <v>0.003026018805</v>
      </c>
      <c r="D19" s="96">
        <f t="shared" si="9"/>
        <v>0.02752765998</v>
      </c>
      <c r="E19" s="10">
        <f t="shared" si="3"/>
        <v>0.6320260188</v>
      </c>
      <c r="F19" s="10">
        <f>(G19*'Dataset lengths'!$B$2+H19*'Dataset lengths'!$C$2+I19*'Dataset lengths'!$D$2+L19*'Dataset lengths'!$G$2+M19*'Dataset lengths'!$H$2+R19*'Dataset lengths'!$M$2+S19*'Dataset lengths'!$N$2+T19*'Dataset lengths'!$O$2+U19*'Dataset lengths'!$P$2+V19*'Dataset lengths'!$Q$2+W19*'Dataset lengths'!$R$2)/'Dataset lengths'!$A$7</f>
        <v>0.59652766</v>
      </c>
      <c r="G19">
        <f>Cocatenate_generate!G19*'Concatenate_generate Coverage'!C18</f>
        <v>0.5248020753</v>
      </c>
      <c r="H19">
        <f>Cocatenate_generate!H19*'Concatenate_generate Coverage'!D18</f>
        <v>0.5558941786</v>
      </c>
      <c r="I19">
        <f>Cocatenate_generate!I19*'Concatenate_generate Coverage'!E18</f>
        <v>0.6778276985</v>
      </c>
      <c r="J19">
        <f>Cocatenate_generate!J19*'Concatenate_generate Coverage'!F18</f>
        <v>0.7545598258</v>
      </c>
      <c r="K19">
        <f>Cocatenate_generate!K19*'Concatenate_generate Coverage'!G18</f>
        <v>0.7556125218</v>
      </c>
      <c r="L19">
        <f>Cocatenate_generate!L19*'Concatenate_generate Coverage'!H18</f>
        <v>0.7556050988</v>
      </c>
      <c r="M19">
        <f>Cocatenate_generate!M19*'Concatenate_generate Coverage'!I18</f>
        <v>0.7117175423</v>
      </c>
      <c r="N19">
        <f>Cocatenate_generate!N19*'Concatenate_generate Coverage'!J18</f>
        <v>0.6199518909</v>
      </c>
      <c r="O19">
        <f>Cocatenate_generate!O19*'Concatenate_generate Coverage'!K18</f>
        <v>0.77953153</v>
      </c>
      <c r="P19">
        <f>Cocatenate_generate!P19*'Concatenate_generate Coverage'!L18</f>
        <v>0.7638347768</v>
      </c>
      <c r="Q19">
        <f>Cocatenate_generate!Q19*'Concatenate_generate Coverage'!M18</f>
        <v>0.5884580599</v>
      </c>
      <c r="R19">
        <f>Cocatenate_generate!R19*'Concatenate_generate Coverage'!N18</f>
        <v>0.8232890075</v>
      </c>
      <c r="S19">
        <f>Cocatenate_generate!S19*'Concatenate_generate Coverage'!O18</f>
        <v>0.2761651385</v>
      </c>
      <c r="T19">
        <f>Cocatenate_generate!T19*'Concatenate_generate Coverage'!P18</f>
        <v>0.8732614262</v>
      </c>
      <c r="U19">
        <f>Cocatenate_generate!U19*'Concatenate_generate Coverage'!Q18</f>
        <v>0.7677522467</v>
      </c>
      <c r="V19">
        <f>Cocatenate_generate!V19*'Concatenate_generate Coverage'!R18</f>
        <v>0.545216876</v>
      </c>
      <c r="W19">
        <f>Cocatenate_generate!W19*'Concatenate_generate Coverage'!S18</f>
        <v>0.4407549185</v>
      </c>
    </row>
    <row r="20">
      <c r="A20" s="55" t="s">
        <v>142</v>
      </c>
      <c r="B20" s="55" t="s">
        <v>138</v>
      </c>
      <c r="C20" s="96">
        <f t="shared" si="8"/>
        <v>0.003023881437</v>
      </c>
      <c r="D20" s="96">
        <f t="shared" si="9"/>
        <v>0.02752428011</v>
      </c>
      <c r="E20" s="10">
        <f t="shared" si="3"/>
        <v>0.6320238814</v>
      </c>
      <c r="F20" s="10">
        <f>(G20*'Dataset lengths'!$B$2+H20*'Dataset lengths'!$C$2+I20*'Dataset lengths'!$D$2+L20*'Dataset lengths'!$G$2+M20*'Dataset lengths'!$H$2+R20*'Dataset lengths'!$M$2+S20*'Dataset lengths'!$N$2+T20*'Dataset lengths'!$O$2+U20*'Dataset lengths'!$P$2+V20*'Dataset lengths'!$Q$2+W20*'Dataset lengths'!$R$2)/'Dataset lengths'!$A$7</f>
        <v>0.5965242801</v>
      </c>
      <c r="G20">
        <f>Cocatenate_generate!G20*'Concatenate_generate Coverage'!C19</f>
        <v>0.5247912005</v>
      </c>
      <c r="H20">
        <f>Cocatenate_generate!H20*'Concatenate_generate Coverage'!D19</f>
        <v>0.5558941786</v>
      </c>
      <c r="I20">
        <f>Cocatenate_generate!I20*'Concatenate_generate Coverage'!E19</f>
        <v>0.6778241376</v>
      </c>
      <c r="J20">
        <f>Cocatenate_generate!J20*'Concatenate_generate Coverage'!F19</f>
        <v>0.7545555105</v>
      </c>
      <c r="K20">
        <f>Cocatenate_generate!K20*'Concatenate_generate Coverage'!G19</f>
        <v>0.755600902</v>
      </c>
      <c r="L20">
        <f>Cocatenate_generate!L20*'Concatenate_generate Coverage'!H19</f>
        <v>0.7556003736</v>
      </c>
      <c r="M20">
        <f>Cocatenate_generate!M20*'Concatenate_generate Coverage'!I19</f>
        <v>0.7117175423</v>
      </c>
      <c r="N20">
        <f>Cocatenate_generate!N20*'Concatenate_generate Coverage'!J19</f>
        <v>0.6199518909</v>
      </c>
      <c r="O20">
        <f>Cocatenate_generate!O20*'Concatenate_generate Coverage'!K19</f>
        <v>0.77953153</v>
      </c>
      <c r="P20">
        <f>Cocatenate_generate!P20*'Concatenate_generate Coverage'!L19</f>
        <v>0.7638347768</v>
      </c>
      <c r="Q20">
        <f>Cocatenate_generate!Q20*'Concatenate_generate Coverage'!M19</f>
        <v>0.5884580599</v>
      </c>
      <c r="R20">
        <f>Cocatenate_generate!R20*'Concatenate_generate Coverage'!N19</f>
        <v>0.8232890075</v>
      </c>
      <c r="S20">
        <f>Cocatenate_generate!S20*'Concatenate_generate Coverage'!O19</f>
        <v>0.2761651385</v>
      </c>
      <c r="T20">
        <f>Cocatenate_generate!T20*'Concatenate_generate Coverage'!P19</f>
        <v>0.8732614262</v>
      </c>
      <c r="U20">
        <f>Cocatenate_generate!U20*'Concatenate_generate Coverage'!Q19</f>
        <v>0.7677522467</v>
      </c>
      <c r="V20">
        <f>Cocatenate_generate!V20*'Concatenate_generate Coverage'!R19</f>
        <v>0.5452157823</v>
      </c>
      <c r="W20">
        <f>Cocatenate_generate!W20*'Concatenate_generate Coverage'!S19</f>
        <v>0.440751662</v>
      </c>
    </row>
    <row r="21">
      <c r="A21" s="55" t="s">
        <v>142</v>
      </c>
      <c r="B21" s="55" t="s">
        <v>292</v>
      </c>
      <c r="C21" s="96">
        <f t="shared" si="8"/>
        <v>0.003137523291</v>
      </c>
      <c r="D21" s="96">
        <f t="shared" si="9"/>
        <v>0.0275909177</v>
      </c>
      <c r="E21" s="10">
        <f t="shared" si="3"/>
        <v>0.6321375233</v>
      </c>
      <c r="F21" s="10">
        <f>(G21*'Dataset lengths'!$B$2+H21*'Dataset lengths'!$C$2+I21*'Dataset lengths'!$D$2+L21*'Dataset lengths'!$G$2+M21*'Dataset lengths'!$H$2+R21*'Dataset lengths'!$M$2+S21*'Dataset lengths'!$N$2+T21*'Dataset lengths'!$O$2+U21*'Dataset lengths'!$P$2+V21*'Dataset lengths'!$Q$2+W21*'Dataset lengths'!$R$2)/'Dataset lengths'!$A$7</f>
        <v>0.5965909177</v>
      </c>
      <c r="G21">
        <f>Cocatenate_generate!G21*'Concatenate_generate Coverage'!C20</f>
        <v>0.5248667041</v>
      </c>
      <c r="H21">
        <f>Cocatenate_generate!H21*'Concatenate_generate Coverage'!D20</f>
        <v>0.5560419069</v>
      </c>
      <c r="I21">
        <f>Cocatenate_generate!I21*'Concatenate_generate Coverage'!E20</f>
        <v>0.6778981839</v>
      </c>
      <c r="J21">
        <f>Cocatenate_generate!J21*'Concatenate_generate Coverage'!F20</f>
        <v>0.7546409843</v>
      </c>
      <c r="K21">
        <f>Cocatenate_generate!K21*'Concatenate_generate Coverage'!G20</f>
        <v>0.7556889327</v>
      </c>
      <c r="L21">
        <f>Cocatenate_generate!L21*'Concatenate_generate Coverage'!H20</f>
        <v>0.75569175</v>
      </c>
      <c r="M21">
        <f>Cocatenate_generate!M21*'Concatenate_generate Coverage'!I20</f>
        <v>0.7118163013</v>
      </c>
      <c r="N21">
        <f>Cocatenate_generate!N21*'Concatenate_generate Coverage'!J20</f>
        <v>0.6200861216</v>
      </c>
      <c r="O21">
        <f>Cocatenate_generate!O21*'Concatenate_generate Coverage'!K20</f>
        <v>0.7795387028</v>
      </c>
      <c r="P21">
        <f>Cocatenate_generate!P21*'Concatenate_generate Coverage'!L20</f>
        <v>0.7641028399</v>
      </c>
      <c r="Q21">
        <f>Cocatenate_generate!Q21*'Concatenate_generate Coverage'!M20</f>
        <v>0.5885743179</v>
      </c>
      <c r="R21">
        <f>Cocatenate_generate!R21*'Concatenate_generate Coverage'!N20</f>
        <v>0.8232890075</v>
      </c>
      <c r="S21">
        <f>Cocatenate_generate!S21*'Concatenate_generate Coverage'!O20</f>
        <v>0.2768127101</v>
      </c>
      <c r="T21">
        <f>Cocatenate_generate!T21*'Concatenate_generate Coverage'!P20</f>
        <v>0.8732614262</v>
      </c>
      <c r="U21">
        <f>Cocatenate_generate!U21*'Concatenate_generate Coverage'!Q20</f>
        <v>0.7677960162</v>
      </c>
      <c r="V21">
        <f>Cocatenate_generate!V21*'Concatenate_generate Coverage'!R20</f>
        <v>0.5452335094</v>
      </c>
      <c r="W21">
        <f>Cocatenate_generate!W21*'Concatenate_generate Coverage'!S20</f>
        <v>0.4408052406</v>
      </c>
    </row>
    <row r="22">
      <c r="A22" s="55" t="s">
        <v>142</v>
      </c>
      <c r="B22" s="55" t="s">
        <v>293</v>
      </c>
      <c r="C22" s="96">
        <f t="shared" si="8"/>
        <v>0.003023900587</v>
      </c>
      <c r="D22" s="96">
        <f t="shared" si="9"/>
        <v>0.02752434528</v>
      </c>
      <c r="E22" s="10">
        <f t="shared" si="3"/>
        <v>0.6320239006</v>
      </c>
      <c r="F22" s="10">
        <f>(G22*'Dataset lengths'!$B$2+H22*'Dataset lengths'!$C$2+I22*'Dataset lengths'!$D$2+L22*'Dataset lengths'!$G$2+M22*'Dataset lengths'!$H$2+R22*'Dataset lengths'!$M$2+S22*'Dataset lengths'!$N$2+T22*'Dataset lengths'!$O$2+U22*'Dataset lengths'!$P$2+V22*'Dataset lengths'!$Q$2+W22*'Dataset lengths'!$R$2)/'Dataset lengths'!$A$7</f>
        <v>0.5965243453</v>
      </c>
      <c r="G22">
        <f>Cocatenate_generate!G22*'Concatenate_generate Coverage'!C21</f>
        <v>0.5247912005</v>
      </c>
      <c r="H22">
        <f>Cocatenate_generate!H22*'Concatenate_generate Coverage'!D21</f>
        <v>0.5558941786</v>
      </c>
      <c r="I22">
        <f>Cocatenate_generate!I22*'Concatenate_generate Coverage'!E21</f>
        <v>0.6778241376</v>
      </c>
      <c r="J22">
        <f>Cocatenate_generate!J22*'Concatenate_generate Coverage'!F21</f>
        <v>0.7545555105</v>
      </c>
      <c r="K22">
        <f>Cocatenate_generate!K22*'Concatenate_generate Coverage'!G21</f>
        <v>0.755600902</v>
      </c>
      <c r="L22">
        <f>Cocatenate_generate!L22*'Concatenate_generate Coverage'!H21</f>
        <v>0.7556003736</v>
      </c>
      <c r="M22">
        <f>Cocatenate_generate!M22*'Concatenate_generate Coverage'!I21</f>
        <v>0.7117175423</v>
      </c>
      <c r="N22">
        <f>Cocatenate_generate!N22*'Concatenate_generate Coverage'!J21</f>
        <v>0.6199518909</v>
      </c>
      <c r="O22">
        <f>Cocatenate_generate!O22*'Concatenate_generate Coverage'!K21</f>
        <v>0.77953153</v>
      </c>
      <c r="P22">
        <f>Cocatenate_generate!P22*'Concatenate_generate Coverage'!L21</f>
        <v>0.7638347768</v>
      </c>
      <c r="Q22">
        <f>Cocatenate_generate!Q22*'Concatenate_generate Coverage'!M21</f>
        <v>0.5884580599</v>
      </c>
      <c r="R22">
        <f>Cocatenate_generate!R22*'Concatenate_generate Coverage'!N21</f>
        <v>0.8232890075</v>
      </c>
      <c r="S22">
        <f>Cocatenate_generate!S22*'Concatenate_generate Coverage'!O21</f>
        <v>0.2761651385</v>
      </c>
      <c r="T22">
        <f>Cocatenate_generate!T22*'Concatenate_generate Coverage'!P21</f>
        <v>0.8732614262</v>
      </c>
      <c r="U22">
        <f>Cocatenate_generate!U22*'Concatenate_generate Coverage'!Q21</f>
        <v>0.7677522467</v>
      </c>
      <c r="V22">
        <f>Cocatenate_generate!V22*'Concatenate_generate Coverage'!R21</f>
        <v>0.545215993</v>
      </c>
      <c r="W22">
        <f>Cocatenate_generate!W22*'Concatenate_generate Coverage'!S21</f>
        <v>0.440751662</v>
      </c>
    </row>
    <row r="23">
      <c r="A23" s="55" t="s">
        <v>143</v>
      </c>
      <c r="B23" s="55" t="s">
        <v>136</v>
      </c>
      <c r="C23" s="96">
        <f t="shared" si="8"/>
        <v>-0.001118304879</v>
      </c>
      <c r="D23" s="96">
        <f t="shared" ref="D23:D27" si="10">F23-0.57</f>
        <v>0.0006284155502</v>
      </c>
      <c r="E23" s="10">
        <f t="shared" si="3"/>
        <v>0.6278816951</v>
      </c>
      <c r="F23" s="10">
        <f>(G23*'Dataset lengths'!$B$2+H23*'Dataset lengths'!$C$2+I23*'Dataset lengths'!$D$2+L23*'Dataset lengths'!$G$2+M23*'Dataset lengths'!$H$2+R23*'Dataset lengths'!$M$2+S23*'Dataset lengths'!$N$2+T23*'Dataset lengths'!$O$2+U23*'Dataset lengths'!$P$2+V23*'Dataset lengths'!$Q$2+W23*'Dataset lengths'!$R$2)/'Dataset lengths'!$A$7</f>
        <v>0.5706284156</v>
      </c>
      <c r="G23">
        <f>Cocatenate_generate!G23*'Concatenate_generate Coverage'!C22</f>
        <v>0.4767368999</v>
      </c>
      <c r="H23">
        <f>Cocatenate_generate!H23*'Concatenate_generate Coverage'!D22</f>
        <v>0.7169934708</v>
      </c>
      <c r="I23">
        <f>Cocatenate_generate!I23*'Concatenate_generate Coverage'!E22</f>
        <v>0.7383525049</v>
      </c>
      <c r="J23">
        <f>Cocatenate_generate!J23*'Concatenate_generate Coverage'!F22</f>
        <v>0.807299584</v>
      </c>
      <c r="K23">
        <f>Cocatenate_generate!K23*'Concatenate_generate Coverage'!G22</f>
        <v>0.8054573737</v>
      </c>
      <c r="L23">
        <f>Cocatenate_generate!L23*'Concatenate_generate Coverage'!H22</f>
        <v>0.8065785232</v>
      </c>
      <c r="M23">
        <f>Cocatenate_generate!M23*'Concatenate_generate Coverage'!I22</f>
        <v>0.7366799672</v>
      </c>
      <c r="N23">
        <f>Cocatenate_generate!N23*'Concatenate_generate Coverage'!J22</f>
        <v>0.6735950447</v>
      </c>
      <c r="O23">
        <f>Cocatenate_generate!O23*'Concatenate_generate Coverage'!K22</f>
        <v>0.8051334363</v>
      </c>
      <c r="P23">
        <f>Cocatenate_generate!P23*'Concatenate_generate Coverage'!L22</f>
        <v>0.7151645789</v>
      </c>
      <c r="Q23">
        <f>Cocatenate_generate!Q23*'Concatenate_generate Coverage'!M22</f>
        <v>0.702881398</v>
      </c>
      <c r="R23">
        <f>Cocatenate_generate!R23*'Concatenate_generate Coverage'!N22</f>
        <v>0.7439105717</v>
      </c>
      <c r="S23">
        <f>Cocatenate_generate!S23*'Concatenate_generate Coverage'!O22</f>
        <v>0.4410404784</v>
      </c>
      <c r="T23">
        <f>Cocatenate_generate!T23*'Concatenate_generate Coverage'!P22</f>
        <v>0.7842439516</v>
      </c>
      <c r="U23">
        <f>Cocatenate_generate!U23*'Concatenate_generate Coverage'!Q22</f>
        <v>0.5784218886</v>
      </c>
      <c r="V23">
        <f>Cocatenate_generate!V23*'Concatenate_generate Coverage'!R22</f>
        <v>0.3521926761</v>
      </c>
      <c r="W23">
        <f>Cocatenate_generate!W23*'Concatenate_generate Coverage'!S22</f>
        <v>0.531547714</v>
      </c>
    </row>
    <row r="24">
      <c r="A24" s="55" t="s">
        <v>143</v>
      </c>
      <c r="B24" s="55" t="s">
        <v>137</v>
      </c>
      <c r="C24" s="96">
        <f t="shared" si="8"/>
        <v>-0.001117972848</v>
      </c>
      <c r="D24" s="96">
        <f t="shared" si="10"/>
        <v>0.0006287478536</v>
      </c>
      <c r="E24" s="10">
        <f t="shared" si="3"/>
        <v>0.6278820272</v>
      </c>
      <c r="F24" s="10">
        <f>(G24*'Dataset lengths'!$B$2+H24*'Dataset lengths'!$C$2+I24*'Dataset lengths'!$D$2+L24*'Dataset lengths'!$G$2+M24*'Dataset lengths'!$H$2+R24*'Dataset lengths'!$M$2+S24*'Dataset lengths'!$N$2+T24*'Dataset lengths'!$O$2+U24*'Dataset lengths'!$P$2+V24*'Dataset lengths'!$Q$2+W24*'Dataset lengths'!$R$2)/'Dataset lengths'!$A$7</f>
        <v>0.5706287479</v>
      </c>
      <c r="G24">
        <f>Cocatenate_generate!G24*'Concatenate_generate Coverage'!C23</f>
        <v>0.4767336561</v>
      </c>
      <c r="H24">
        <f>Cocatenate_generate!H24*'Concatenate_generate Coverage'!D23</f>
        <v>0.7169934708</v>
      </c>
      <c r="I24">
        <f>Cocatenate_generate!I24*'Concatenate_generate Coverage'!E23</f>
        <v>0.7383598232</v>
      </c>
      <c r="J24">
        <f>Cocatenate_generate!J24*'Concatenate_generate Coverage'!F23</f>
        <v>0.8073023674</v>
      </c>
      <c r="K24">
        <f>Cocatenate_generate!K24*'Concatenate_generate Coverage'!G23</f>
        <v>0.8054615691</v>
      </c>
      <c r="L24">
        <f>Cocatenate_generate!L24*'Concatenate_generate Coverage'!H23</f>
        <v>0.8065824092</v>
      </c>
      <c r="M24">
        <f>Cocatenate_generate!M24*'Concatenate_generate Coverage'!I23</f>
        <v>0.7366788759</v>
      </c>
      <c r="N24">
        <f>Cocatenate_generate!N24*'Concatenate_generate Coverage'!J23</f>
        <v>0.6735920451</v>
      </c>
      <c r="O24">
        <f>Cocatenate_generate!O24*'Concatenate_generate Coverage'!K23</f>
        <v>0.805127698</v>
      </c>
      <c r="P24">
        <f>Cocatenate_generate!P24*'Concatenate_generate Coverage'!L23</f>
        <v>0.7151645789</v>
      </c>
      <c r="Q24">
        <f>Cocatenate_generate!Q24*'Concatenate_generate Coverage'!M23</f>
        <v>0.702881398</v>
      </c>
      <c r="R24">
        <f>Cocatenate_generate!R24*'Concatenate_generate Coverage'!N23</f>
        <v>0.7439105717</v>
      </c>
      <c r="S24">
        <f>Cocatenate_generate!S24*'Concatenate_generate Coverage'!O23</f>
        <v>0.4410404784</v>
      </c>
      <c r="T24">
        <f>Cocatenate_generate!T24*'Concatenate_generate Coverage'!P23</f>
        <v>0.7842439516</v>
      </c>
      <c r="U24">
        <f>Cocatenate_generate!U24*'Concatenate_generate Coverage'!Q23</f>
        <v>0.5784218886</v>
      </c>
      <c r="V24">
        <f>Cocatenate_generate!V24*'Concatenate_generate Coverage'!R23</f>
        <v>0.3521903758</v>
      </c>
      <c r="W24">
        <f>Cocatenate_generate!W24*'Concatenate_generate Coverage'!S23</f>
        <v>0.5315467974</v>
      </c>
    </row>
    <row r="25">
      <c r="A25" s="55" t="s">
        <v>143</v>
      </c>
      <c r="B25" s="55" t="s">
        <v>138</v>
      </c>
      <c r="C25" s="96">
        <f t="shared" si="8"/>
        <v>-0.001177411788</v>
      </c>
      <c r="D25" s="96">
        <f t="shared" si="10"/>
        <v>0.0006200553242</v>
      </c>
      <c r="E25" s="10">
        <f t="shared" si="3"/>
        <v>0.6278225882</v>
      </c>
      <c r="F25" s="10">
        <f>(G25*'Dataset lengths'!$B$2+H25*'Dataset lengths'!$C$2+I25*'Dataset lengths'!$D$2+L25*'Dataset lengths'!$G$2+M25*'Dataset lengths'!$H$2+R25*'Dataset lengths'!$M$2+S25*'Dataset lengths'!$N$2+T25*'Dataset lengths'!$O$2+U25*'Dataset lengths'!$P$2+V25*'Dataset lengths'!$Q$2+W25*'Dataset lengths'!$R$2)/'Dataset lengths'!$A$7</f>
        <v>0.5706200553</v>
      </c>
      <c r="G25">
        <f>Cocatenate_generate!G25*'Concatenate_generate Coverage'!C24</f>
        <v>0.476738284</v>
      </c>
      <c r="H25">
        <f>Cocatenate_generate!H25*'Concatenate_generate Coverage'!D24</f>
        <v>0.7169411821</v>
      </c>
      <c r="I25">
        <f>Cocatenate_generate!I25*'Concatenate_generate Coverage'!E24</f>
        <v>0.7383525049</v>
      </c>
      <c r="J25">
        <f>Cocatenate_generate!J25*'Concatenate_generate Coverage'!F24</f>
        <v>0.8072998954</v>
      </c>
      <c r="K25">
        <f>Cocatenate_generate!K25*'Concatenate_generate Coverage'!G24</f>
        <v>0.80544606</v>
      </c>
      <c r="L25">
        <f>Cocatenate_generate!L25*'Concatenate_generate Coverage'!H24</f>
        <v>0.8065777794</v>
      </c>
      <c r="M25">
        <f>Cocatenate_generate!M25*'Concatenate_generate Coverage'!I24</f>
        <v>0.7366799672</v>
      </c>
      <c r="N25">
        <f>Cocatenate_generate!N25*'Concatenate_generate Coverage'!J24</f>
        <v>0.6735950447</v>
      </c>
      <c r="O25">
        <f>Cocatenate_generate!O25*'Concatenate_generate Coverage'!K24</f>
        <v>0.8051334363</v>
      </c>
      <c r="P25">
        <f>Cocatenate_generate!P25*'Concatenate_generate Coverage'!L24</f>
        <v>0.7151645789</v>
      </c>
      <c r="Q25">
        <f>Cocatenate_generate!Q25*'Concatenate_generate Coverage'!M24</f>
        <v>0.702881398</v>
      </c>
      <c r="R25">
        <f>Cocatenate_generate!R25*'Concatenate_generate Coverage'!N24</f>
        <v>0.7439105717</v>
      </c>
      <c r="S25">
        <f>Cocatenate_generate!S25*'Concatenate_generate Coverage'!O24</f>
        <v>0.440616138</v>
      </c>
      <c r="T25">
        <f>Cocatenate_generate!T25*'Concatenate_generate Coverage'!P24</f>
        <v>0.7842439516</v>
      </c>
      <c r="U25">
        <f>Cocatenate_generate!U25*'Concatenate_generate Coverage'!Q24</f>
        <v>0.5782468107</v>
      </c>
      <c r="V25">
        <f>Cocatenate_generate!V25*'Concatenate_generate Coverage'!R24</f>
        <v>0.3521949474</v>
      </c>
      <c r="W25">
        <f>Cocatenate_generate!W25*'Concatenate_generate Coverage'!S24</f>
        <v>0.5315463333</v>
      </c>
    </row>
    <row r="26">
      <c r="A26" s="55" t="s">
        <v>143</v>
      </c>
      <c r="B26" s="55" t="s">
        <v>292</v>
      </c>
      <c r="C26" s="96">
        <f t="shared" si="8"/>
        <v>-0.001083486115</v>
      </c>
      <c r="D26" s="96">
        <f t="shared" si="10"/>
        <v>0.0006994681362</v>
      </c>
      <c r="E26" s="10">
        <f t="shared" si="3"/>
        <v>0.6279165139</v>
      </c>
      <c r="F26" s="10">
        <f>(G26*'Dataset lengths'!$B$2+H26*'Dataset lengths'!$C$2+I26*'Dataset lengths'!$D$2+L26*'Dataset lengths'!$G$2+M26*'Dataset lengths'!$H$2+R26*'Dataset lengths'!$M$2+S26*'Dataset lengths'!$N$2+T26*'Dataset lengths'!$O$2+U26*'Dataset lengths'!$P$2+V26*'Dataset lengths'!$Q$2+W26*'Dataset lengths'!$R$2)/'Dataset lengths'!$A$7</f>
        <v>0.5706994681</v>
      </c>
      <c r="G26">
        <f>Cocatenate_generate!G26*'Concatenate_generate Coverage'!C25</f>
        <v>0.4768940336</v>
      </c>
      <c r="H26">
        <f>Cocatenate_generate!H26*'Concatenate_generate Coverage'!D25</f>
        <v>0.7169569195</v>
      </c>
      <c r="I26">
        <f>Cocatenate_generate!I26*'Concatenate_generate Coverage'!E25</f>
        <v>0.7384907002</v>
      </c>
      <c r="J26">
        <f>Cocatenate_generate!J26*'Concatenate_generate Coverage'!F25</f>
        <v>0.8074120509</v>
      </c>
      <c r="K26">
        <f>Cocatenate_generate!K26*'Concatenate_generate Coverage'!G25</f>
        <v>0.8055909293</v>
      </c>
      <c r="L26">
        <f>Cocatenate_generate!L26*'Concatenate_generate Coverage'!H25</f>
        <v>0.8067040757</v>
      </c>
      <c r="M26">
        <f>Cocatenate_generate!M26*'Concatenate_generate Coverage'!I25</f>
        <v>0.7367843189</v>
      </c>
      <c r="N26">
        <f>Cocatenate_generate!N26*'Concatenate_generate Coverage'!J25</f>
        <v>0.673606668</v>
      </c>
      <c r="O26">
        <f>Cocatenate_generate!O26*'Concatenate_generate Coverage'!K25</f>
        <v>0.80521951</v>
      </c>
      <c r="P26">
        <f>Cocatenate_generate!P26*'Concatenate_generate Coverage'!L25</f>
        <v>0.7153254167</v>
      </c>
      <c r="Q26">
        <f>Cocatenate_generate!Q26*'Concatenate_generate Coverage'!M25</f>
        <v>0.7027831413</v>
      </c>
      <c r="R26">
        <f>Cocatenate_generate!R26*'Concatenate_generate Coverage'!N25</f>
        <v>0.7439105717</v>
      </c>
      <c r="S26">
        <f>Cocatenate_generate!S26*'Concatenate_generate Coverage'!O25</f>
        <v>0.4406201602</v>
      </c>
      <c r="T26">
        <f>Cocatenate_generate!T26*'Concatenate_generate Coverage'!P25</f>
        <v>0.7842439516</v>
      </c>
      <c r="U26">
        <f>Cocatenate_generate!U26*'Concatenate_generate Coverage'!Q25</f>
        <v>0.5786544139</v>
      </c>
      <c r="V26">
        <f>Cocatenate_generate!V26*'Concatenate_generate Coverage'!R25</f>
        <v>0.3521930582</v>
      </c>
      <c r="W26">
        <f>Cocatenate_generate!W26*'Concatenate_generate Coverage'!S25</f>
        <v>0.5316294493</v>
      </c>
    </row>
    <row r="27">
      <c r="A27" s="55" t="s">
        <v>143</v>
      </c>
      <c r="B27" s="55" t="s">
        <v>293</v>
      </c>
      <c r="C27" s="96">
        <f t="shared" si="8"/>
        <v>-0.00117743956</v>
      </c>
      <c r="D27" s="96">
        <f t="shared" si="10"/>
        <v>0.0006200855542</v>
      </c>
      <c r="E27" s="10">
        <f t="shared" si="3"/>
        <v>0.6278225604</v>
      </c>
      <c r="F27" s="10">
        <f>(G27*'Dataset lengths'!$B$2+H27*'Dataset lengths'!$C$2+I27*'Dataset lengths'!$D$2+L27*'Dataset lengths'!$G$2+M27*'Dataset lengths'!$H$2+R27*'Dataset lengths'!$M$2+S27*'Dataset lengths'!$N$2+T27*'Dataset lengths'!$O$2+U27*'Dataset lengths'!$P$2+V27*'Dataset lengths'!$Q$2+W27*'Dataset lengths'!$R$2)/'Dataset lengths'!$A$7</f>
        <v>0.5706200856</v>
      </c>
      <c r="G27">
        <f>Cocatenate_generate!G27*'Concatenate_generate Coverage'!C26</f>
        <v>0.476738284</v>
      </c>
      <c r="H27">
        <f>Cocatenate_generate!H27*'Concatenate_generate Coverage'!D26</f>
        <v>0.7169411821</v>
      </c>
      <c r="I27">
        <f>Cocatenate_generate!I27*'Concatenate_generate Coverage'!E26</f>
        <v>0.7383525049</v>
      </c>
      <c r="J27">
        <f>Cocatenate_generate!J27*'Concatenate_generate Coverage'!F26</f>
        <v>0.8072998954</v>
      </c>
      <c r="K27">
        <f>Cocatenate_generate!K27*'Concatenate_generate Coverage'!G26</f>
        <v>0.80544606</v>
      </c>
      <c r="L27">
        <f>Cocatenate_generate!L27*'Concatenate_generate Coverage'!H26</f>
        <v>0.8065777794</v>
      </c>
      <c r="M27">
        <f>Cocatenate_generate!M27*'Concatenate_generate Coverage'!I26</f>
        <v>0.7366799672</v>
      </c>
      <c r="N27">
        <f>Cocatenate_generate!N27*'Concatenate_generate Coverage'!J26</f>
        <v>0.6735950447</v>
      </c>
      <c r="O27">
        <f>Cocatenate_generate!O27*'Concatenate_generate Coverage'!K26</f>
        <v>0.8051334363</v>
      </c>
      <c r="P27">
        <f>Cocatenate_generate!P27*'Concatenate_generate Coverage'!L26</f>
        <v>0.7151645789</v>
      </c>
      <c r="Q27">
        <f>Cocatenate_generate!Q27*'Concatenate_generate Coverage'!M26</f>
        <v>0.702881398</v>
      </c>
      <c r="R27">
        <f>Cocatenate_generate!R27*'Concatenate_generate Coverage'!N26</f>
        <v>0.7439105717</v>
      </c>
      <c r="S27">
        <f>Cocatenate_generate!S27*'Concatenate_generate Coverage'!O26</f>
        <v>0.440616138</v>
      </c>
      <c r="T27">
        <f>Cocatenate_generate!T27*'Concatenate_generate Coverage'!P26</f>
        <v>0.7842439516</v>
      </c>
      <c r="U27">
        <f>Cocatenate_generate!U27*'Concatenate_generate Coverage'!Q26</f>
        <v>0.5782468107</v>
      </c>
      <c r="V27">
        <f>Cocatenate_generate!V27*'Concatenate_generate Coverage'!R26</f>
        <v>0.3521956046</v>
      </c>
      <c r="W27">
        <f>Cocatenate_generate!W27*'Concatenate_generate Coverage'!S26</f>
        <v>0.5315453707</v>
      </c>
    </row>
    <row r="28">
      <c r="A28" s="55" t="s">
        <v>144</v>
      </c>
      <c r="B28" s="55" t="s">
        <v>136</v>
      </c>
      <c r="C28" s="97">
        <f t="shared" si="8"/>
        <v>-0.01908450042</v>
      </c>
      <c r="D28" s="97">
        <f t="shared" ref="D28:D37" si="11">F28-0.569</f>
        <v>-0.02394001615</v>
      </c>
      <c r="E28" s="10">
        <f t="shared" si="3"/>
        <v>0.6099154996</v>
      </c>
      <c r="F28" s="10">
        <f>(G28*'Dataset lengths'!$B$2+H28*'Dataset lengths'!$C$2+I28*'Dataset lengths'!$D$2+L28*'Dataset lengths'!$G$2+M28*'Dataset lengths'!$H$2+R28*'Dataset lengths'!$M$2+S28*'Dataset lengths'!$N$2+T28*'Dataset lengths'!$O$2+U28*'Dataset lengths'!$P$2+V28*'Dataset lengths'!$Q$2+W28*'Dataset lengths'!$R$2)/'Dataset lengths'!$A$7</f>
        <v>0.5450599838</v>
      </c>
      <c r="G28">
        <f>Cocatenate_generate!G28*'Concatenate_generate Coverage'!C27</f>
        <v>0.4121213515</v>
      </c>
      <c r="H28">
        <f>Cocatenate_generate!H28*'Concatenate_generate Coverage'!D27</f>
        <v>0.7427215565</v>
      </c>
      <c r="I28">
        <f>Cocatenate_generate!I28*'Concatenate_generate Coverage'!E27</f>
        <v>0.714329921</v>
      </c>
      <c r="J28">
        <f>Cocatenate_generate!J28*'Concatenate_generate Coverage'!F27</f>
        <v>0.7889579393</v>
      </c>
      <c r="K28">
        <f>Cocatenate_generate!K28*'Concatenate_generate Coverage'!G27</f>
        <v>0.7898869877</v>
      </c>
      <c r="L28">
        <f>Cocatenate_generate!L28*'Concatenate_generate Coverage'!H27</f>
        <v>0.7893558849</v>
      </c>
      <c r="M28">
        <f>Cocatenate_generate!M28*'Concatenate_generate Coverage'!I27</f>
        <v>0.7428083442</v>
      </c>
      <c r="N28">
        <f>Cocatenate_generate!N28*'Concatenate_generate Coverage'!J27</f>
        <v>0.6861711095</v>
      </c>
      <c r="O28">
        <f>Cocatenate_generate!O28*'Concatenate_generate Coverage'!K27</f>
        <v>0.7702656957</v>
      </c>
      <c r="P28">
        <f>Cocatenate_generate!P28*'Concatenate_generate Coverage'!L27</f>
        <v>0.728701763</v>
      </c>
      <c r="Q28">
        <f>Cocatenate_generate!Q28*'Concatenate_generate Coverage'!M27</f>
        <v>0.7089523139</v>
      </c>
      <c r="R28">
        <f>Cocatenate_generate!R28*'Concatenate_generate Coverage'!N27</f>
        <v>0.7135535653</v>
      </c>
      <c r="S28">
        <f>Cocatenate_generate!S28*'Concatenate_generate Coverage'!O27</f>
        <v>0.4699257901</v>
      </c>
      <c r="T28">
        <f>Cocatenate_generate!T28*'Concatenate_generate Coverage'!P27</f>
        <v>0.7123623408</v>
      </c>
      <c r="U28">
        <f>Cocatenate_generate!U28*'Concatenate_generate Coverage'!Q27</f>
        <v>0.5822079486</v>
      </c>
      <c r="V28">
        <f>Cocatenate_generate!V28*'Concatenate_generate Coverage'!R27</f>
        <v>0.3149255649</v>
      </c>
      <c r="W28">
        <f>Cocatenate_generate!W28*'Concatenate_generate Coverage'!S27</f>
        <v>0.5147582276</v>
      </c>
    </row>
    <row r="29">
      <c r="A29" s="55" t="s">
        <v>144</v>
      </c>
      <c r="B29" s="55" t="s">
        <v>137</v>
      </c>
      <c r="C29" s="97">
        <f t="shared" si="8"/>
        <v>-0.01908439489</v>
      </c>
      <c r="D29" s="97">
        <f t="shared" si="11"/>
        <v>-0.02393956817</v>
      </c>
      <c r="E29" s="10">
        <f t="shared" si="3"/>
        <v>0.6099156051</v>
      </c>
      <c r="F29" s="10">
        <f>(G29*'Dataset lengths'!$B$2+H29*'Dataset lengths'!$C$2+I29*'Dataset lengths'!$D$2+L29*'Dataset lengths'!$G$2+M29*'Dataset lengths'!$H$2+R29*'Dataset lengths'!$M$2+S29*'Dataset lengths'!$N$2+T29*'Dataset lengths'!$O$2+U29*'Dataset lengths'!$P$2+V29*'Dataset lengths'!$Q$2+W29*'Dataset lengths'!$R$2)/'Dataset lengths'!$A$7</f>
        <v>0.5450604318</v>
      </c>
      <c r="G29">
        <f>Cocatenate_generate!G29*'Concatenate_generate Coverage'!C28</f>
        <v>0.4121213515</v>
      </c>
      <c r="H29">
        <f>Cocatenate_generate!H29*'Concatenate_generate Coverage'!D28</f>
        <v>0.7427215565</v>
      </c>
      <c r="I29">
        <f>Cocatenate_generate!I29*'Concatenate_generate Coverage'!E28</f>
        <v>0.71432763</v>
      </c>
      <c r="J29">
        <f>Cocatenate_generate!J29*'Concatenate_generate Coverage'!F28</f>
        <v>0.7889567719</v>
      </c>
      <c r="K29">
        <f>Cocatenate_generate!K29*'Concatenate_generate Coverage'!G28</f>
        <v>0.7898881041</v>
      </c>
      <c r="L29">
        <f>Cocatenate_generate!L29*'Concatenate_generate Coverage'!H28</f>
        <v>0.7893555008</v>
      </c>
      <c r="M29">
        <f>Cocatenate_generate!M29*'Concatenate_generate Coverage'!I28</f>
        <v>0.7428083442</v>
      </c>
      <c r="N29">
        <f>Cocatenate_generate!N29*'Concatenate_generate Coverage'!J28</f>
        <v>0.6861711095</v>
      </c>
      <c r="O29">
        <f>Cocatenate_generate!O29*'Concatenate_generate Coverage'!K28</f>
        <v>0.7702656957</v>
      </c>
      <c r="P29">
        <f>Cocatenate_generate!P29*'Concatenate_generate Coverage'!L28</f>
        <v>0.728701763</v>
      </c>
      <c r="Q29">
        <f>Cocatenate_generate!Q29*'Concatenate_generate Coverage'!M28</f>
        <v>0.7089523139</v>
      </c>
      <c r="R29">
        <f>Cocatenate_generate!R29*'Concatenate_generate Coverage'!N28</f>
        <v>0.7135535653</v>
      </c>
      <c r="S29">
        <f>Cocatenate_generate!S29*'Concatenate_generate Coverage'!O28</f>
        <v>0.4699257901</v>
      </c>
      <c r="T29">
        <f>Cocatenate_generate!T29*'Concatenate_generate Coverage'!P28</f>
        <v>0.7123623408</v>
      </c>
      <c r="U29">
        <f>Cocatenate_generate!U29*'Concatenate_generate Coverage'!Q28</f>
        <v>0.5822079486</v>
      </c>
      <c r="V29">
        <f>Cocatenate_generate!V29*'Concatenate_generate Coverage'!R28</f>
        <v>0.3149256907</v>
      </c>
      <c r="W29">
        <f>Cocatenate_generate!W29*'Concatenate_generate Coverage'!S28</f>
        <v>0.5147619377</v>
      </c>
    </row>
    <row r="30">
      <c r="A30" s="55" t="s">
        <v>144</v>
      </c>
      <c r="B30" s="55" t="s">
        <v>138</v>
      </c>
      <c r="C30" s="97">
        <f t="shared" si="8"/>
        <v>-0.01908469729</v>
      </c>
      <c r="D30" s="97">
        <f t="shared" si="11"/>
        <v>-0.02394029346</v>
      </c>
      <c r="E30" s="10">
        <f t="shared" si="3"/>
        <v>0.6099153027</v>
      </c>
      <c r="F30" s="10">
        <f>(G30*'Dataset lengths'!$B$2+H30*'Dataset lengths'!$C$2+I30*'Dataset lengths'!$D$2+L30*'Dataset lengths'!$G$2+M30*'Dataset lengths'!$H$2+R30*'Dataset lengths'!$M$2+S30*'Dataset lengths'!$N$2+T30*'Dataset lengths'!$O$2+U30*'Dataset lengths'!$P$2+V30*'Dataset lengths'!$Q$2+W30*'Dataset lengths'!$R$2)/'Dataset lengths'!$A$7</f>
        <v>0.5450597065</v>
      </c>
      <c r="G30">
        <f>Cocatenate_generate!G30*'Concatenate_generate Coverage'!C29</f>
        <v>0.4121183905</v>
      </c>
      <c r="H30">
        <f>Cocatenate_generate!H30*'Concatenate_generate Coverage'!D29</f>
        <v>0.7427215565</v>
      </c>
      <c r="I30">
        <f>Cocatenate_generate!I30*'Concatenate_generate Coverage'!E29</f>
        <v>0.714329921</v>
      </c>
      <c r="J30">
        <f>Cocatenate_generate!J30*'Concatenate_generate Coverage'!F29</f>
        <v>0.7889567899</v>
      </c>
      <c r="K30">
        <f>Cocatenate_generate!K30*'Concatenate_generate Coverage'!G29</f>
        <v>0.7898843589</v>
      </c>
      <c r="L30">
        <f>Cocatenate_generate!L30*'Concatenate_generate Coverage'!H29</f>
        <v>0.789355062</v>
      </c>
      <c r="M30">
        <f>Cocatenate_generate!M30*'Concatenate_generate Coverage'!I29</f>
        <v>0.7428083442</v>
      </c>
      <c r="N30">
        <f>Cocatenate_generate!N30*'Concatenate_generate Coverage'!J29</f>
        <v>0.6861711095</v>
      </c>
      <c r="O30">
        <f>Cocatenate_generate!O30*'Concatenate_generate Coverage'!K29</f>
        <v>0.7702656957</v>
      </c>
      <c r="P30">
        <f>Cocatenate_generate!P30*'Concatenate_generate Coverage'!L29</f>
        <v>0.728701763</v>
      </c>
      <c r="Q30">
        <f>Cocatenate_generate!Q30*'Concatenate_generate Coverage'!M29</f>
        <v>0.7089523139</v>
      </c>
      <c r="R30">
        <f>Cocatenate_generate!R30*'Concatenate_generate Coverage'!N29</f>
        <v>0.7135535653</v>
      </c>
      <c r="S30">
        <f>Cocatenate_generate!S30*'Concatenate_generate Coverage'!O29</f>
        <v>0.4699257901</v>
      </c>
      <c r="T30">
        <f>Cocatenate_generate!T30*'Concatenate_generate Coverage'!P29</f>
        <v>0.7123623408</v>
      </c>
      <c r="U30">
        <f>Cocatenate_generate!U30*'Concatenate_generate Coverage'!Q29</f>
        <v>0.5822079486</v>
      </c>
      <c r="V30">
        <f>Cocatenate_generate!V30*'Concatenate_generate Coverage'!R29</f>
        <v>0.3149248813</v>
      </c>
      <c r="W30">
        <f>Cocatenate_generate!W30*'Concatenate_generate Coverage'!S29</f>
        <v>0.5147605294</v>
      </c>
    </row>
    <row r="31">
      <c r="A31" s="55" t="s">
        <v>144</v>
      </c>
      <c r="B31" s="55" t="s">
        <v>292</v>
      </c>
      <c r="C31" s="97">
        <f t="shared" si="8"/>
        <v>-0.01902255397</v>
      </c>
      <c r="D31" s="97">
        <f t="shared" si="11"/>
        <v>-0.02391002063</v>
      </c>
      <c r="E31" s="10">
        <f t="shared" si="3"/>
        <v>0.609977446</v>
      </c>
      <c r="F31" s="10">
        <f>(G31*'Dataset lengths'!$B$2+H31*'Dataset lengths'!$C$2+I31*'Dataset lengths'!$D$2+L31*'Dataset lengths'!$G$2+M31*'Dataset lengths'!$H$2+R31*'Dataset lengths'!$M$2+S31*'Dataset lengths'!$N$2+T31*'Dataset lengths'!$O$2+U31*'Dataset lengths'!$P$2+V31*'Dataset lengths'!$Q$2+W31*'Dataset lengths'!$R$2)/'Dataset lengths'!$A$7</f>
        <v>0.5450899794</v>
      </c>
      <c r="G31">
        <f>Cocatenate_generate!G31*'Concatenate_generate Coverage'!C30</f>
        <v>0.4120969058</v>
      </c>
      <c r="H31">
        <f>Cocatenate_generate!H31*'Concatenate_generate Coverage'!D30</f>
        <v>0.742640839</v>
      </c>
      <c r="I31">
        <f>Cocatenate_generate!I31*'Concatenate_generate Coverage'!E30</f>
        <v>0.7143724427</v>
      </c>
      <c r="J31">
        <f>Cocatenate_generate!J31*'Concatenate_generate Coverage'!F30</f>
        <v>0.7889856878</v>
      </c>
      <c r="K31">
        <f>Cocatenate_generate!K31*'Concatenate_generate Coverage'!G30</f>
        <v>0.7899205087</v>
      </c>
      <c r="L31">
        <f>Cocatenate_generate!L31*'Concatenate_generate Coverage'!H30</f>
        <v>0.789379436</v>
      </c>
      <c r="M31">
        <f>Cocatenate_generate!M31*'Concatenate_generate Coverage'!I30</f>
        <v>0.7428083442</v>
      </c>
      <c r="N31">
        <f>Cocatenate_generate!N31*'Concatenate_generate Coverage'!J30</f>
        <v>0.6861711095</v>
      </c>
      <c r="O31">
        <f>Cocatenate_generate!O31*'Concatenate_generate Coverage'!K30</f>
        <v>0.7702656957</v>
      </c>
      <c r="P31">
        <f>Cocatenate_generate!P31*'Concatenate_generate Coverage'!L30</f>
        <v>0.728701763</v>
      </c>
      <c r="Q31">
        <f>Cocatenate_generate!Q31*'Concatenate_generate Coverage'!M30</f>
        <v>0.7089523139</v>
      </c>
      <c r="R31">
        <f>Cocatenate_generate!R31*'Concatenate_generate Coverage'!N30</f>
        <v>0.7135535653</v>
      </c>
      <c r="S31">
        <f>Cocatenate_generate!S31*'Concatenate_generate Coverage'!O30</f>
        <v>0.470362197</v>
      </c>
      <c r="T31">
        <f>Cocatenate_generate!T31*'Concatenate_generate Coverage'!P30</f>
        <v>0.7123623408</v>
      </c>
      <c r="U31">
        <f>Cocatenate_generate!U31*'Concatenate_generate Coverage'!Q30</f>
        <v>0.5824131181</v>
      </c>
      <c r="V31">
        <f>Cocatenate_generate!V31*'Concatenate_generate Coverage'!R30</f>
        <v>0.3149483757</v>
      </c>
      <c r="W31">
        <f>Cocatenate_generate!W31*'Concatenate_generate Coverage'!S30</f>
        <v>0.5148143419</v>
      </c>
    </row>
    <row r="32">
      <c r="A32" s="55" t="s">
        <v>144</v>
      </c>
      <c r="B32" s="55" t="s">
        <v>293</v>
      </c>
      <c r="C32" s="97">
        <f t="shared" si="8"/>
        <v>-0.01908477899</v>
      </c>
      <c r="D32" s="97">
        <f t="shared" si="11"/>
        <v>-0.02394055037</v>
      </c>
      <c r="E32" s="10">
        <f t="shared" si="3"/>
        <v>0.609915221</v>
      </c>
      <c r="F32" s="10">
        <f>(G32*'Dataset lengths'!$B$2+H32*'Dataset lengths'!$C$2+I32*'Dataset lengths'!$D$2+L32*'Dataset lengths'!$G$2+M32*'Dataset lengths'!$H$2+R32*'Dataset lengths'!$M$2+S32*'Dataset lengths'!$N$2+T32*'Dataset lengths'!$O$2+U32*'Dataset lengths'!$P$2+V32*'Dataset lengths'!$Q$2+W32*'Dataset lengths'!$R$2)/'Dataset lengths'!$A$7</f>
        <v>0.5450594496</v>
      </c>
      <c r="G32">
        <f>Cocatenate_generate!G32*'Concatenate_generate Coverage'!C31</f>
        <v>0.4121183905</v>
      </c>
      <c r="H32">
        <f>Cocatenate_generate!H32*'Concatenate_generate Coverage'!D31</f>
        <v>0.7427215565</v>
      </c>
      <c r="I32">
        <f>Cocatenate_generate!I32*'Concatenate_generate Coverage'!E31</f>
        <v>0.714329921</v>
      </c>
      <c r="J32">
        <f>Cocatenate_generate!J32*'Concatenate_generate Coverage'!F31</f>
        <v>0.7889567899</v>
      </c>
      <c r="K32">
        <f>Cocatenate_generate!K32*'Concatenate_generate Coverage'!G31</f>
        <v>0.7898843589</v>
      </c>
      <c r="L32">
        <f>Cocatenate_generate!L32*'Concatenate_generate Coverage'!H31</f>
        <v>0.7893545834</v>
      </c>
      <c r="M32">
        <f>Cocatenate_generate!M32*'Concatenate_generate Coverage'!I31</f>
        <v>0.7428083442</v>
      </c>
      <c r="N32">
        <f>Cocatenate_generate!N32*'Concatenate_generate Coverage'!J31</f>
        <v>0.6861711095</v>
      </c>
      <c r="O32">
        <f>Cocatenate_generate!O32*'Concatenate_generate Coverage'!K31</f>
        <v>0.7702656957</v>
      </c>
      <c r="P32">
        <f>Cocatenate_generate!P32*'Concatenate_generate Coverage'!L31</f>
        <v>0.728701763</v>
      </c>
      <c r="Q32">
        <f>Cocatenate_generate!Q32*'Concatenate_generate Coverage'!M31</f>
        <v>0.7089523139</v>
      </c>
      <c r="R32">
        <f>Cocatenate_generate!R32*'Concatenate_generate Coverage'!N31</f>
        <v>0.7135535653</v>
      </c>
      <c r="S32">
        <f>Cocatenate_generate!S32*'Concatenate_generate Coverage'!O31</f>
        <v>0.4699257901</v>
      </c>
      <c r="T32">
        <f>Cocatenate_generate!T32*'Concatenate_generate Coverage'!P31</f>
        <v>0.7123623408</v>
      </c>
      <c r="U32">
        <f>Cocatenate_generate!U32*'Concatenate_generate Coverage'!Q31</f>
        <v>0.5822079486</v>
      </c>
      <c r="V32">
        <f>Cocatenate_generate!V32*'Concatenate_generate Coverage'!R31</f>
        <v>0.3149244612</v>
      </c>
      <c r="W32">
        <f>Cocatenate_generate!W32*'Concatenate_generate Coverage'!S31</f>
        <v>0.5147605294</v>
      </c>
    </row>
    <row r="33">
      <c r="A33" s="55" t="s">
        <v>145</v>
      </c>
      <c r="B33" s="55" t="s">
        <v>136</v>
      </c>
      <c r="C33" s="97">
        <f t="shared" si="8"/>
        <v>-0.0317500296</v>
      </c>
      <c r="D33" s="97">
        <f t="shared" si="11"/>
        <v>-0.04442231891</v>
      </c>
      <c r="E33" s="10">
        <f t="shared" si="3"/>
        <v>0.5972499704</v>
      </c>
      <c r="F33" s="10">
        <f>(G33*'Dataset lengths'!$B$2+H33*'Dataset lengths'!$C$2+I33*'Dataset lengths'!$D$2+L33*'Dataset lengths'!$G$2+M33*'Dataset lengths'!$H$2+R33*'Dataset lengths'!$M$2+S33*'Dataset lengths'!$N$2+T33*'Dataset lengths'!$O$2+U33*'Dataset lengths'!$P$2+V33*'Dataset lengths'!$Q$2+W33*'Dataset lengths'!$R$2)/'Dataset lengths'!$A$7</f>
        <v>0.5245776811</v>
      </c>
      <c r="G33">
        <f>Cocatenate_generate!G33*'Concatenate_generate Coverage'!C32</f>
        <v>0.4268824037</v>
      </c>
      <c r="H33">
        <f>Cocatenate_generate!H33*'Concatenate_generate Coverage'!D32</f>
        <v>0.6723632631</v>
      </c>
      <c r="I33">
        <f>Cocatenate_generate!I33*'Concatenate_generate Coverage'!E32</f>
        <v>0.6875794466</v>
      </c>
      <c r="J33">
        <f>Cocatenate_generate!J33*'Concatenate_generate Coverage'!F32</f>
        <v>0.7742972274</v>
      </c>
      <c r="K33">
        <f>Cocatenate_generate!K33*'Concatenate_generate Coverage'!G32</f>
        <v>0.7681195687</v>
      </c>
      <c r="L33">
        <f>Cocatenate_generate!L33*'Concatenate_generate Coverage'!H32</f>
        <v>0.7726483374</v>
      </c>
      <c r="M33">
        <f>Cocatenate_generate!M33*'Concatenate_generate Coverage'!I32</f>
        <v>0.7651847568</v>
      </c>
      <c r="N33">
        <f>Cocatenate_generate!N33*'Concatenate_generate Coverage'!J32</f>
        <v>0.6998952591</v>
      </c>
      <c r="O33">
        <f>Cocatenate_generate!O33*'Concatenate_generate Coverage'!K32</f>
        <v>0.7964299501</v>
      </c>
      <c r="P33">
        <f>Cocatenate_generate!P33*'Concatenate_generate Coverage'!L32</f>
        <v>0.7664986534</v>
      </c>
      <c r="Q33">
        <f>Cocatenate_generate!Q33*'Concatenate_generate Coverage'!M32</f>
        <v>0.6710544679</v>
      </c>
      <c r="R33">
        <f>Cocatenate_generate!R33*'Concatenate_generate Coverage'!N32</f>
        <v>0.7900689573</v>
      </c>
      <c r="S33">
        <f>Cocatenate_generate!S33*'Concatenate_generate Coverage'!O32</f>
        <v>0.343490459</v>
      </c>
      <c r="T33">
        <f>Cocatenate_generate!T33*'Concatenate_generate Coverage'!P32</f>
        <v>0.8280850578</v>
      </c>
      <c r="U33">
        <f>Cocatenate_generate!U33*'Concatenate_generate Coverage'!Q32</f>
        <v>0.5110606584</v>
      </c>
      <c r="V33">
        <f>Cocatenate_generate!V33*'Concatenate_generate Coverage'!R32</f>
        <v>0.2959162306</v>
      </c>
      <c r="W33">
        <f>Cocatenate_generate!W33*'Concatenate_generate Coverage'!S32</f>
        <v>0.4764701036</v>
      </c>
    </row>
    <row r="34">
      <c r="A34" s="55" t="s">
        <v>145</v>
      </c>
      <c r="B34" s="55" t="s">
        <v>137</v>
      </c>
      <c r="C34" s="97">
        <f t="shared" si="8"/>
        <v>-0.03175010405</v>
      </c>
      <c r="D34" s="97">
        <f t="shared" si="11"/>
        <v>-0.04442221209</v>
      </c>
      <c r="E34" s="10">
        <f t="shared" si="3"/>
        <v>0.597249896</v>
      </c>
      <c r="F34" s="10">
        <f>(G34*'Dataset lengths'!$B$2+H34*'Dataset lengths'!$C$2+I34*'Dataset lengths'!$D$2+L34*'Dataset lengths'!$G$2+M34*'Dataset lengths'!$H$2+R34*'Dataset lengths'!$M$2+S34*'Dataset lengths'!$N$2+T34*'Dataset lengths'!$O$2+U34*'Dataset lengths'!$P$2+V34*'Dataset lengths'!$Q$2+W34*'Dataset lengths'!$R$2)/'Dataset lengths'!$A$7</f>
        <v>0.5245777879</v>
      </c>
      <c r="G34">
        <f>Cocatenate_generate!G34*'Concatenate_generate Coverage'!C33</f>
        <v>0.4268824037</v>
      </c>
      <c r="H34">
        <f>Cocatenate_generate!H34*'Concatenate_generate Coverage'!D33</f>
        <v>0.6723632631</v>
      </c>
      <c r="I34">
        <f>Cocatenate_generate!I34*'Concatenate_generate Coverage'!E33</f>
        <v>0.6875794466</v>
      </c>
      <c r="J34">
        <f>Cocatenate_generate!J34*'Concatenate_generate Coverage'!F33</f>
        <v>0.7742989574</v>
      </c>
      <c r="K34">
        <f>Cocatenate_generate!K34*'Concatenate_generate Coverage'!G33</f>
        <v>0.7681192866</v>
      </c>
      <c r="L34">
        <f>Cocatenate_generate!L34*'Concatenate_generate Coverage'!H33</f>
        <v>0.7726496851</v>
      </c>
      <c r="M34">
        <f>Cocatenate_generate!M34*'Concatenate_generate Coverage'!I33</f>
        <v>0.7651847568</v>
      </c>
      <c r="N34">
        <f>Cocatenate_generate!N34*'Concatenate_generate Coverage'!J33</f>
        <v>0.6998952591</v>
      </c>
      <c r="O34">
        <f>Cocatenate_generate!O34*'Concatenate_generate Coverage'!K33</f>
        <v>0.7964299501</v>
      </c>
      <c r="P34">
        <f>Cocatenate_generate!P34*'Concatenate_generate Coverage'!L33</f>
        <v>0.7664986534</v>
      </c>
      <c r="Q34">
        <f>Cocatenate_generate!Q34*'Concatenate_generate Coverage'!M33</f>
        <v>0.6710544679</v>
      </c>
      <c r="R34">
        <f>Cocatenate_generate!R34*'Concatenate_generate Coverage'!N33</f>
        <v>0.7900689573</v>
      </c>
      <c r="S34">
        <f>Cocatenate_generate!S34*'Concatenate_generate Coverage'!O33</f>
        <v>0.343490459</v>
      </c>
      <c r="T34">
        <f>Cocatenate_generate!T34*'Concatenate_generate Coverage'!P33</f>
        <v>0.8280850578</v>
      </c>
      <c r="U34">
        <f>Cocatenate_generate!U34*'Concatenate_generate Coverage'!Q33</f>
        <v>0.5110606584</v>
      </c>
      <c r="V34">
        <f>Cocatenate_generate!V34*'Concatenate_generate Coverage'!R33</f>
        <v>0.2959173032</v>
      </c>
      <c r="W34">
        <f>Cocatenate_generate!W34*'Concatenate_generate Coverage'!S33</f>
        <v>0.4764668644</v>
      </c>
    </row>
    <row r="35">
      <c r="A35" s="55" t="s">
        <v>145</v>
      </c>
      <c r="B35" s="55" t="s">
        <v>138</v>
      </c>
      <c r="C35" s="97">
        <f t="shared" si="8"/>
        <v>-0.03175014655</v>
      </c>
      <c r="D35" s="97">
        <f t="shared" si="11"/>
        <v>-0.04442261757</v>
      </c>
      <c r="E35" s="10">
        <f t="shared" si="3"/>
        <v>0.5972498535</v>
      </c>
      <c r="F35" s="10">
        <f>(G35*'Dataset lengths'!$B$2+H35*'Dataset lengths'!$C$2+I35*'Dataset lengths'!$D$2+L35*'Dataset lengths'!$G$2+M35*'Dataset lengths'!$H$2+R35*'Dataset lengths'!$M$2+S35*'Dataset lengths'!$N$2+T35*'Dataset lengths'!$O$2+U35*'Dataset lengths'!$P$2+V35*'Dataset lengths'!$Q$2+W35*'Dataset lengths'!$R$2)/'Dataset lengths'!$A$7</f>
        <v>0.5245773824</v>
      </c>
      <c r="G35">
        <f>Cocatenate_generate!G35*'Concatenate_generate Coverage'!C34</f>
        <v>0.4268824037</v>
      </c>
      <c r="H35">
        <f>Cocatenate_generate!H35*'Concatenate_generate Coverage'!D34</f>
        <v>0.6723632631</v>
      </c>
      <c r="I35">
        <f>Cocatenate_generate!I35*'Concatenate_generate Coverage'!E34</f>
        <v>0.6875794466</v>
      </c>
      <c r="J35">
        <f>Cocatenate_generate!J35*'Concatenate_generate Coverage'!F34</f>
        <v>0.7742972274</v>
      </c>
      <c r="K35">
        <f>Cocatenate_generate!K35*'Concatenate_generate Coverage'!G34</f>
        <v>0.7681195687</v>
      </c>
      <c r="L35">
        <f>Cocatenate_generate!L35*'Concatenate_generate Coverage'!H34</f>
        <v>0.7726483374</v>
      </c>
      <c r="M35">
        <f>Cocatenate_generate!M35*'Concatenate_generate Coverage'!I34</f>
        <v>0.7651847568</v>
      </c>
      <c r="N35">
        <f>Cocatenate_generate!N35*'Concatenate_generate Coverage'!J34</f>
        <v>0.6998952591</v>
      </c>
      <c r="O35">
        <f>Cocatenate_generate!O35*'Concatenate_generate Coverage'!K34</f>
        <v>0.7964299501</v>
      </c>
      <c r="P35">
        <f>Cocatenate_generate!P35*'Concatenate_generate Coverage'!L34</f>
        <v>0.7664986534</v>
      </c>
      <c r="Q35">
        <f>Cocatenate_generate!Q35*'Concatenate_generate Coverage'!M34</f>
        <v>0.6710544679</v>
      </c>
      <c r="R35">
        <f>Cocatenate_generate!R35*'Concatenate_generate Coverage'!N34</f>
        <v>0.7900689573</v>
      </c>
      <c r="S35">
        <f>Cocatenate_generate!S35*'Concatenate_generate Coverage'!O34</f>
        <v>0.343490459</v>
      </c>
      <c r="T35">
        <f>Cocatenate_generate!T35*'Concatenate_generate Coverage'!P34</f>
        <v>0.8280850578</v>
      </c>
      <c r="U35">
        <f>Cocatenate_generate!U35*'Concatenate_generate Coverage'!Q34</f>
        <v>0.5110606584</v>
      </c>
      <c r="V35">
        <f>Cocatenate_generate!V35*'Concatenate_generate Coverage'!R34</f>
        <v>0.2959157108</v>
      </c>
      <c r="W35">
        <f>Cocatenate_generate!W35*'Concatenate_generate Coverage'!S34</f>
        <v>0.476469337</v>
      </c>
    </row>
    <row r="36">
      <c r="A36" s="55" t="s">
        <v>145</v>
      </c>
      <c r="B36" s="55" t="s">
        <v>292</v>
      </c>
      <c r="C36" s="97">
        <f t="shared" si="8"/>
        <v>-0.03174626393</v>
      </c>
      <c r="D36" s="97">
        <f t="shared" si="11"/>
        <v>-0.04441248683</v>
      </c>
      <c r="E36" s="10">
        <f t="shared" si="3"/>
        <v>0.5972537361</v>
      </c>
      <c r="F36" s="10">
        <f>(G36*'Dataset lengths'!$B$2+H36*'Dataset lengths'!$C$2+I36*'Dataset lengths'!$D$2+L36*'Dataset lengths'!$G$2+M36*'Dataset lengths'!$H$2+R36*'Dataset lengths'!$M$2+S36*'Dataset lengths'!$N$2+T36*'Dataset lengths'!$O$2+U36*'Dataset lengths'!$P$2+V36*'Dataset lengths'!$Q$2+W36*'Dataset lengths'!$R$2)/'Dataset lengths'!$A$7</f>
        <v>0.5245875132</v>
      </c>
      <c r="G36">
        <f>Cocatenate_generate!G36*'Concatenate_generate Coverage'!C35</f>
        <v>0.4268810255</v>
      </c>
      <c r="H36">
        <f>Cocatenate_generate!H36*'Concatenate_generate Coverage'!D35</f>
        <v>0.6723632631</v>
      </c>
      <c r="I36">
        <f>Cocatenate_generate!I36*'Concatenate_generate Coverage'!E35</f>
        <v>0.6875765796</v>
      </c>
      <c r="J36">
        <f>Cocatenate_generate!J36*'Concatenate_generate Coverage'!F35</f>
        <v>0.7743140631</v>
      </c>
      <c r="K36">
        <f>Cocatenate_generate!K36*'Concatenate_generate Coverage'!G35</f>
        <v>0.7681167478</v>
      </c>
      <c r="L36">
        <f>Cocatenate_generate!L36*'Concatenate_generate Coverage'!H35</f>
        <v>0.7726618336</v>
      </c>
      <c r="M36">
        <f>Cocatenate_generate!M36*'Concatenate_generate Coverage'!I35</f>
        <v>0.7651952602</v>
      </c>
      <c r="N36">
        <f>Cocatenate_generate!N36*'Concatenate_generate Coverage'!J35</f>
        <v>0.6999218803</v>
      </c>
      <c r="O36">
        <f>Cocatenate_generate!O36*'Concatenate_generate Coverage'!K35</f>
        <v>0.7964837462</v>
      </c>
      <c r="P36">
        <f>Cocatenate_generate!P36*'Concatenate_generate Coverage'!L35</f>
        <v>0.7664098575</v>
      </c>
      <c r="Q36">
        <f>Cocatenate_generate!Q36*'Concatenate_generate Coverage'!M35</f>
        <v>0.6710544679</v>
      </c>
      <c r="R36">
        <f>Cocatenate_generate!R36*'Concatenate_generate Coverage'!N35</f>
        <v>0.7900689573</v>
      </c>
      <c r="S36">
        <f>Cocatenate_generate!S36*'Concatenate_generate Coverage'!O35</f>
        <v>0.343490459</v>
      </c>
      <c r="T36">
        <f>Cocatenate_generate!T36*'Concatenate_generate Coverage'!P35</f>
        <v>0.8280850578</v>
      </c>
      <c r="U36">
        <f>Cocatenate_generate!U36*'Concatenate_generate Coverage'!Q35</f>
        <v>0.5110606584</v>
      </c>
      <c r="V36">
        <f>Cocatenate_generate!V36*'Concatenate_generate Coverage'!R35</f>
        <v>0.2959343402</v>
      </c>
      <c r="W36">
        <f>Cocatenate_generate!W36*'Concatenate_generate Coverage'!S35</f>
        <v>0.476473662</v>
      </c>
    </row>
    <row r="37">
      <c r="A37" s="55" t="s">
        <v>145</v>
      </c>
      <c r="B37" s="55" t="s">
        <v>293</v>
      </c>
      <c r="C37" s="97">
        <f t="shared" si="8"/>
        <v>-0.03175028971</v>
      </c>
      <c r="D37" s="97">
        <f t="shared" si="11"/>
        <v>-0.04442290071</v>
      </c>
      <c r="E37" s="10">
        <f t="shared" si="3"/>
        <v>0.5972497103</v>
      </c>
      <c r="F37" s="10">
        <f>(G37*'Dataset lengths'!$B$2+H37*'Dataset lengths'!$C$2+I37*'Dataset lengths'!$D$2+L37*'Dataset lengths'!$G$2+M37*'Dataset lengths'!$H$2+R37*'Dataset lengths'!$M$2+S37*'Dataset lengths'!$N$2+T37*'Dataset lengths'!$O$2+U37*'Dataset lengths'!$P$2+V37*'Dataset lengths'!$Q$2+W37*'Dataset lengths'!$R$2)/'Dataset lengths'!$A$7</f>
        <v>0.5245770993</v>
      </c>
      <c r="G37">
        <f>Cocatenate_generate!G37*'Concatenate_generate Coverage'!C36</f>
        <v>0.4268824037</v>
      </c>
      <c r="H37">
        <f>Cocatenate_generate!H37*'Concatenate_generate Coverage'!D36</f>
        <v>0.6723632631</v>
      </c>
      <c r="I37">
        <f>Cocatenate_generate!I37*'Concatenate_generate Coverage'!E36</f>
        <v>0.6875794466</v>
      </c>
      <c r="J37">
        <f>Cocatenate_generate!J37*'Concatenate_generate Coverage'!F36</f>
        <v>0.7742972274</v>
      </c>
      <c r="K37">
        <f>Cocatenate_generate!K37*'Concatenate_generate Coverage'!G36</f>
        <v>0.7681195687</v>
      </c>
      <c r="L37">
        <f>Cocatenate_generate!L37*'Concatenate_generate Coverage'!H36</f>
        <v>0.7726483374</v>
      </c>
      <c r="M37">
        <f>Cocatenate_generate!M37*'Concatenate_generate Coverage'!I36</f>
        <v>0.7651847568</v>
      </c>
      <c r="N37">
        <f>Cocatenate_generate!N37*'Concatenate_generate Coverage'!J36</f>
        <v>0.6998952591</v>
      </c>
      <c r="O37">
        <f>Cocatenate_generate!O37*'Concatenate_generate Coverage'!K36</f>
        <v>0.7964299501</v>
      </c>
      <c r="P37">
        <f>Cocatenate_generate!P37*'Concatenate_generate Coverage'!L36</f>
        <v>0.7664986534</v>
      </c>
      <c r="Q37">
        <f>Cocatenate_generate!Q37*'Concatenate_generate Coverage'!M36</f>
        <v>0.6710544679</v>
      </c>
      <c r="R37">
        <f>Cocatenate_generate!R37*'Concatenate_generate Coverage'!N36</f>
        <v>0.7900689573</v>
      </c>
      <c r="S37">
        <f>Cocatenate_generate!S37*'Concatenate_generate Coverage'!O36</f>
        <v>0.343490459</v>
      </c>
      <c r="T37">
        <f>Cocatenate_generate!T37*'Concatenate_generate Coverage'!P36</f>
        <v>0.8280850578</v>
      </c>
      <c r="U37">
        <f>Cocatenate_generate!U37*'Concatenate_generate Coverage'!Q36</f>
        <v>0.5110606584</v>
      </c>
      <c r="V37">
        <f>Cocatenate_generate!V37*'Concatenate_generate Coverage'!R36</f>
        <v>0.2959157108</v>
      </c>
      <c r="W37">
        <f>Cocatenate_generate!W37*'Concatenate_generate Coverage'!S36</f>
        <v>0.4764677622</v>
      </c>
    </row>
    <row r="38">
      <c r="A38" s="55" t="s">
        <v>146</v>
      </c>
      <c r="B38" s="55" t="s">
        <v>136</v>
      </c>
      <c r="C38" s="97">
        <f t="shared" ref="C38:C42" si="12">E38-0.674</f>
        <v>-0.005237457995</v>
      </c>
      <c r="D38" s="97">
        <f t="shared" ref="D38:D42" si="13">F38-0.618</f>
        <v>-0.009039724464</v>
      </c>
      <c r="E38" s="10">
        <f t="shared" si="3"/>
        <v>0.668762542</v>
      </c>
      <c r="F38" s="10">
        <f>(G38*'Dataset lengths'!$B$2+H38*'Dataset lengths'!$C$2+I38*'Dataset lengths'!$D$2+L38*'Dataset lengths'!$G$2+M38*'Dataset lengths'!$H$2+R38*'Dataset lengths'!$M$2+S38*'Dataset lengths'!$N$2+T38*'Dataset lengths'!$O$2+U38*'Dataset lengths'!$P$2+V38*'Dataset lengths'!$Q$2+W38*'Dataset lengths'!$R$2)/'Dataset lengths'!$A$7</f>
        <v>0.6089602755</v>
      </c>
      <c r="G38">
        <f>Cocatenate_generate!G38*'Concatenate_generate Coverage'!C37</f>
        <v>0.4881765562</v>
      </c>
      <c r="H38">
        <f>Cocatenate_generate!H38*'Concatenate_generate Coverage'!D37</f>
        <v>0.7348317964</v>
      </c>
      <c r="I38">
        <f>Cocatenate_generate!I38*'Concatenate_generate Coverage'!E37</f>
        <v>0.7499290041</v>
      </c>
      <c r="J38">
        <f>Cocatenate_generate!J38*'Concatenate_generate Coverage'!F37</f>
        <v>0.8274399423</v>
      </c>
      <c r="K38">
        <f>Cocatenate_generate!K38*'Concatenate_generate Coverage'!G37</f>
        <v>0.8288637052</v>
      </c>
      <c r="L38">
        <f>Cocatenate_generate!L38*'Concatenate_generate Coverage'!H37</f>
        <v>0.8280212623</v>
      </c>
      <c r="M38">
        <f>Cocatenate_generate!M38*'Concatenate_generate Coverage'!I37</f>
        <v>0.7699590172</v>
      </c>
      <c r="N38">
        <f>Cocatenate_generate!N38*'Concatenate_generate Coverage'!J37</f>
        <v>0.7176804492</v>
      </c>
      <c r="O38">
        <f>Cocatenate_generate!O38*'Concatenate_generate Coverage'!K37</f>
        <v>0.8242532753</v>
      </c>
      <c r="P38">
        <f>Cocatenate_generate!P38*'Concatenate_generate Coverage'!L37</f>
        <v>0.7185656289</v>
      </c>
      <c r="Q38">
        <f>Cocatenate_generate!Q38*'Concatenate_generate Coverage'!M37</f>
        <v>0.7424601092</v>
      </c>
      <c r="R38">
        <f>Cocatenate_generate!R38*'Concatenate_generate Coverage'!N37</f>
        <v>0.8474828204</v>
      </c>
      <c r="S38">
        <f>Cocatenate_generate!S38*'Concatenate_generate Coverage'!O37</f>
        <v>0.479496576</v>
      </c>
      <c r="T38">
        <f>Cocatenate_generate!T38*'Concatenate_generate Coverage'!P37</f>
        <v>0.8554579313</v>
      </c>
      <c r="U38">
        <f>Cocatenate_generate!U38*'Concatenate_generate Coverage'!Q37</f>
        <v>0.6109562904</v>
      </c>
      <c r="V38">
        <f>Cocatenate_generate!V38*'Concatenate_generate Coverage'!R37</f>
        <v>0.4157039154</v>
      </c>
      <c r="W38">
        <f>Cocatenate_generate!W38*'Concatenate_generate Coverage'!S37</f>
        <v>0.5763727925</v>
      </c>
    </row>
    <row r="39">
      <c r="A39" s="55" t="s">
        <v>146</v>
      </c>
      <c r="B39" s="55" t="s">
        <v>137</v>
      </c>
      <c r="C39" s="97">
        <f t="shared" si="12"/>
        <v>-0.0280818005</v>
      </c>
      <c r="D39" s="97">
        <f t="shared" si="13"/>
        <v>-0.03157300754</v>
      </c>
      <c r="E39" s="10">
        <f t="shared" si="3"/>
        <v>0.6459181995</v>
      </c>
      <c r="F39" s="10">
        <f>(G39*'Dataset lengths'!$B$2+H39*'Dataset lengths'!$C$2+I39*'Dataset lengths'!$D$2+L39*'Dataset lengths'!$G$2+M39*'Dataset lengths'!$H$2+R39*'Dataset lengths'!$M$2+S39*'Dataset lengths'!$N$2+T39*'Dataset lengths'!$O$2+U39*'Dataset lengths'!$P$2+V39*'Dataset lengths'!$Q$2+W39*'Dataset lengths'!$R$2)/'Dataset lengths'!$A$7</f>
        <v>0.5864269925</v>
      </c>
      <c r="G39">
        <f>Cocatenate_generate!G39*'Concatenate_generate Coverage'!C38</f>
        <v>0.4669137232</v>
      </c>
      <c r="H39">
        <f>Cocatenate_generate!H39*'Concatenate_generate Coverage'!D38</f>
        <v>0.7196586731</v>
      </c>
      <c r="I39">
        <f>Cocatenate_generate!I39*'Concatenate_generate Coverage'!E38</f>
        <v>0.7170872677</v>
      </c>
      <c r="J39">
        <f>Cocatenate_generate!J39*'Concatenate_generate Coverage'!F38</f>
        <v>0.8054768319</v>
      </c>
      <c r="K39">
        <f>Cocatenate_generate!K39*'Concatenate_generate Coverage'!G38</f>
        <v>0.8049421417</v>
      </c>
      <c r="L39">
        <f>Cocatenate_generate!L39*'Concatenate_generate Coverage'!H38</f>
        <v>0.8054263007</v>
      </c>
      <c r="M39">
        <f>Cocatenate_generate!M39*'Concatenate_generate Coverage'!I38</f>
        <v>0.7347564859</v>
      </c>
      <c r="N39">
        <f>Cocatenate_generate!N39*'Concatenate_generate Coverage'!J38</f>
        <v>0.6807621381</v>
      </c>
      <c r="O39">
        <f>Cocatenate_generate!O39*'Concatenate_generate Coverage'!K38</f>
        <v>0.7995881378</v>
      </c>
      <c r="P39">
        <f>Cocatenate_generate!P39*'Concatenate_generate Coverage'!L38</f>
        <v>0.6889446616</v>
      </c>
      <c r="Q39">
        <f>Cocatenate_generate!Q39*'Concatenate_generate Coverage'!M38</f>
        <v>0.7046267676</v>
      </c>
      <c r="R39">
        <f>Cocatenate_generate!R39*'Concatenate_generate Coverage'!N38</f>
        <v>0.8043186104</v>
      </c>
      <c r="S39">
        <f>Cocatenate_generate!S39*'Concatenate_generate Coverage'!O38</f>
        <v>0.4914163171</v>
      </c>
      <c r="T39">
        <f>Cocatenate_generate!T39*'Concatenate_generate Coverage'!P38</f>
        <v>0.8287526889</v>
      </c>
      <c r="U39">
        <f>Cocatenate_generate!U39*'Concatenate_generate Coverage'!Q38</f>
        <v>0.5875697099</v>
      </c>
      <c r="V39">
        <f>Cocatenate_generate!V39*'Concatenate_generate Coverage'!R38</f>
        <v>0.3941149661</v>
      </c>
      <c r="W39">
        <f>Cocatenate_generate!W39*'Concatenate_generate Coverage'!S38</f>
        <v>0.5550854514</v>
      </c>
    </row>
    <row r="40">
      <c r="A40" s="55" t="s">
        <v>146</v>
      </c>
      <c r="B40" s="55" t="s">
        <v>138</v>
      </c>
      <c r="C40" s="97">
        <f t="shared" si="12"/>
        <v>0.001252291279</v>
      </c>
      <c r="D40" s="97">
        <f t="shared" si="13"/>
        <v>-0.001275779617</v>
      </c>
      <c r="E40" s="10">
        <f t="shared" si="3"/>
        <v>0.6752522913</v>
      </c>
      <c r="F40" s="10">
        <f>(G40*'Dataset lengths'!$B$2+H40*'Dataset lengths'!$C$2+I40*'Dataset lengths'!$D$2+L40*'Dataset lengths'!$G$2+M40*'Dataset lengths'!$H$2+R40*'Dataset lengths'!$M$2+S40*'Dataset lengths'!$N$2+T40*'Dataset lengths'!$O$2+U40*'Dataset lengths'!$P$2+V40*'Dataset lengths'!$Q$2+W40*'Dataset lengths'!$R$2)/'Dataset lengths'!$A$7</f>
        <v>0.6167242204</v>
      </c>
      <c r="G40">
        <f>Cocatenate_generate!G40*'Concatenate_generate Coverage'!C39</f>
        <v>0.4990363943</v>
      </c>
      <c r="H40">
        <f>Cocatenate_generate!H40*'Concatenate_generate Coverage'!D39</f>
        <v>0.7306880415</v>
      </c>
      <c r="I40">
        <f>Cocatenate_generate!I40*'Concatenate_generate Coverage'!E39</f>
        <v>0.7602536682</v>
      </c>
      <c r="J40">
        <f>Cocatenate_generate!J40*'Concatenate_generate Coverage'!F39</f>
        <v>0.8345774107</v>
      </c>
      <c r="K40">
        <f>Cocatenate_generate!K40*'Concatenate_generate Coverage'!G39</f>
        <v>0.8374059191</v>
      </c>
      <c r="L40">
        <f>Cocatenate_generate!L40*'Concatenate_generate Coverage'!H39</f>
        <v>0.8356226776</v>
      </c>
      <c r="M40">
        <f>Cocatenate_generate!M40*'Concatenate_generate Coverage'!I39</f>
        <v>0.7819842877</v>
      </c>
      <c r="N40">
        <f>Cocatenate_generate!N40*'Concatenate_generate Coverage'!J39</f>
        <v>0.7312561201</v>
      </c>
      <c r="O40">
        <f>Cocatenate_generate!O40*'Concatenate_generate Coverage'!K39</f>
        <v>0.8317696616</v>
      </c>
      <c r="P40">
        <f>Cocatenate_generate!P40*'Concatenate_generate Coverage'!L39</f>
        <v>0.7321731796</v>
      </c>
      <c r="Q40">
        <f>Cocatenate_generate!Q40*'Concatenate_generate Coverage'!M39</f>
        <v>0.758135433</v>
      </c>
      <c r="R40">
        <f>Cocatenate_generate!R40*'Concatenate_generate Coverage'!N39</f>
        <v>0.8608364063</v>
      </c>
      <c r="S40">
        <f>Cocatenate_generate!S40*'Concatenate_generate Coverage'!O39</f>
        <v>0.4637959822</v>
      </c>
      <c r="T40">
        <f>Cocatenate_generate!T40*'Concatenate_generate Coverage'!P39</f>
        <v>0.863469504</v>
      </c>
      <c r="U40">
        <f>Cocatenate_generate!U40*'Concatenate_generate Coverage'!Q39</f>
        <v>0.6251594867</v>
      </c>
      <c r="V40">
        <f>Cocatenate_generate!V40*'Concatenate_generate Coverage'!R39</f>
        <v>0.424067749</v>
      </c>
      <c r="W40">
        <f>Cocatenate_generate!W40*'Concatenate_generate Coverage'!S39</f>
        <v>0.5828610064</v>
      </c>
    </row>
    <row r="41">
      <c r="A41" s="55" t="s">
        <v>146</v>
      </c>
      <c r="B41" s="55" t="s">
        <v>292</v>
      </c>
      <c r="C41" s="97">
        <f t="shared" si="12"/>
        <v>-0.05933413815</v>
      </c>
      <c r="D41" s="97">
        <f t="shared" si="13"/>
        <v>-0.06283382972</v>
      </c>
      <c r="E41" s="10">
        <f t="shared" si="3"/>
        <v>0.6146658618</v>
      </c>
      <c r="F41" s="10">
        <f>(G41*'Dataset lengths'!$B$2+H41*'Dataset lengths'!$C$2+I41*'Dataset lengths'!$D$2+L41*'Dataset lengths'!$G$2+M41*'Dataset lengths'!$H$2+R41*'Dataset lengths'!$M$2+S41*'Dataset lengths'!$N$2+T41*'Dataset lengths'!$O$2+U41*'Dataset lengths'!$P$2+V41*'Dataset lengths'!$Q$2+W41*'Dataset lengths'!$R$2)/'Dataset lengths'!$A$7</f>
        <v>0.5551661703</v>
      </c>
      <c r="G41">
        <f>Cocatenate_generate!G41*'Concatenate_generate Coverage'!C40</f>
        <v>0.4443891682</v>
      </c>
      <c r="H41">
        <f>Cocatenate_generate!H41*'Concatenate_generate Coverage'!D40</f>
        <v>0.6928056182</v>
      </c>
      <c r="I41">
        <f>Cocatenate_generate!I41*'Concatenate_generate Coverage'!E40</f>
        <v>0.6757889909</v>
      </c>
      <c r="J41">
        <f>Cocatenate_generate!J41*'Concatenate_generate Coverage'!F40</f>
        <v>0.7754182911</v>
      </c>
      <c r="K41">
        <f>Cocatenate_generate!K41*'Concatenate_generate Coverage'!G40</f>
        <v>0.7740402596</v>
      </c>
      <c r="L41">
        <f>Cocatenate_generate!L41*'Concatenate_generate Coverage'!H40</f>
        <v>0.7749139494</v>
      </c>
      <c r="M41">
        <f>Cocatenate_generate!M41*'Concatenate_generate Coverage'!I40</f>
        <v>0.6916483251</v>
      </c>
      <c r="N41">
        <f>Cocatenate_generate!N41*'Concatenate_generate Coverage'!J40</f>
        <v>0.6302764048</v>
      </c>
      <c r="O41">
        <f>Cocatenate_generate!O41*'Concatenate_generate Coverage'!K40</f>
        <v>0.7703704187</v>
      </c>
      <c r="P41">
        <f>Cocatenate_generate!P41*'Concatenate_generate Coverage'!L40</f>
        <v>0.6533525899</v>
      </c>
      <c r="Q41">
        <f>Cocatenate_generate!Q41*'Concatenate_generate Coverage'!M40</f>
        <v>0.6567014847</v>
      </c>
      <c r="R41">
        <f>Cocatenate_generate!R41*'Concatenate_generate Coverage'!N40</f>
        <v>0.7653943279</v>
      </c>
      <c r="S41">
        <f>Cocatenate_generate!S41*'Concatenate_generate Coverage'!O40</f>
        <v>0.4831125191</v>
      </c>
      <c r="T41">
        <f>Cocatenate_generate!T41*'Concatenate_generate Coverage'!P40</f>
        <v>0.7893624564</v>
      </c>
      <c r="U41">
        <f>Cocatenate_generate!U41*'Concatenate_generate Coverage'!Q40</f>
        <v>0.5616937403</v>
      </c>
      <c r="V41">
        <f>Cocatenate_generate!V41*'Concatenate_generate Coverage'!R40</f>
        <v>0.3666042885</v>
      </c>
      <c r="W41">
        <f>Cocatenate_generate!W41*'Concatenate_generate Coverage'!S40</f>
        <v>0.5156110965</v>
      </c>
    </row>
    <row r="42">
      <c r="A42" s="55" t="s">
        <v>146</v>
      </c>
      <c r="B42" s="55" t="s">
        <v>293</v>
      </c>
      <c r="C42" s="97">
        <f t="shared" si="12"/>
        <v>-0.0002507743136</v>
      </c>
      <c r="D42" s="97">
        <f t="shared" si="13"/>
        <v>-0.00004382989957</v>
      </c>
      <c r="E42" s="10">
        <f t="shared" si="3"/>
        <v>0.6737492257</v>
      </c>
      <c r="F42" s="10">
        <f>(G42*'Dataset lengths'!$B$2+H42*'Dataset lengths'!$C$2+I42*'Dataset lengths'!$D$2+L42*'Dataset lengths'!$G$2+M42*'Dataset lengths'!$H$2+R42*'Dataset lengths'!$M$2+S42*'Dataset lengths'!$N$2+T42*'Dataset lengths'!$O$2+U42*'Dataset lengths'!$P$2+V42*'Dataset lengths'!$Q$2+W42*'Dataset lengths'!$R$2)/'Dataset lengths'!$A$7</f>
        <v>0.6179561701</v>
      </c>
      <c r="G42">
        <f>Cocatenate_generate!G42*'Concatenate_generate Coverage'!C41</f>
        <v>0.502811781</v>
      </c>
      <c r="H42">
        <f>Cocatenate_generate!H42*'Concatenate_generate Coverage'!D41</f>
        <v>0.7268006536</v>
      </c>
      <c r="I42">
        <f>Cocatenate_generate!I42*'Concatenate_generate Coverage'!E41</f>
        <v>0.7617655555</v>
      </c>
      <c r="J42">
        <f>Cocatenate_generate!J42*'Concatenate_generate Coverage'!F41</f>
        <v>0.835432724</v>
      </c>
      <c r="K42">
        <f>Cocatenate_generate!K42*'Concatenate_generate Coverage'!G41</f>
        <v>0.838543236</v>
      </c>
      <c r="L42">
        <f>Cocatenate_generate!L42*'Concatenate_generate Coverage'!H41</f>
        <v>0.8365307278</v>
      </c>
      <c r="M42">
        <f>Cocatenate_generate!M42*'Concatenate_generate Coverage'!I41</f>
        <v>0.7854158897</v>
      </c>
      <c r="N42">
        <f>Cocatenate_generate!N42*'Concatenate_generate Coverage'!J41</f>
        <v>0.734028846</v>
      </c>
      <c r="O42">
        <f>Cocatenate_generate!O42*'Concatenate_generate Coverage'!K41</f>
        <v>0.8338146293</v>
      </c>
      <c r="P42">
        <f>Cocatenate_generate!P42*'Concatenate_generate Coverage'!L41</f>
        <v>0.735733392</v>
      </c>
      <c r="Q42">
        <f>Cocatenate_generate!Q42*'Concatenate_generate Coverage'!M41</f>
        <v>0.7627362482</v>
      </c>
      <c r="R42">
        <f>Cocatenate_generate!R42*'Concatenate_generate Coverage'!N41</f>
        <v>0.8617543288</v>
      </c>
      <c r="S42">
        <f>Cocatenate_generate!S42*'Concatenate_generate Coverage'!O41</f>
        <v>0.4483809635</v>
      </c>
      <c r="T42">
        <f>Cocatenate_generate!T42*'Concatenate_generate Coverage'!P41</f>
        <v>0.8518972323</v>
      </c>
      <c r="U42">
        <f>Cocatenate_generate!U42*'Concatenate_generate Coverage'!Q41</f>
        <v>0.6260403475</v>
      </c>
      <c r="V42">
        <f>Cocatenate_generate!V42*'Concatenate_generate Coverage'!R41</f>
        <v>0.4258706724</v>
      </c>
      <c r="W42">
        <f>Cocatenate_generate!W42*'Concatenate_generate Coverage'!S41</f>
        <v>0.5839733305</v>
      </c>
    </row>
    <row r="43">
      <c r="A43" s="55" t="s">
        <v>147</v>
      </c>
      <c r="B43" s="55" t="s">
        <v>136</v>
      </c>
      <c r="C43" s="96">
        <f t="shared" ref="C43:C47" si="14">E43-0.651</f>
        <v>0.01309365555</v>
      </c>
      <c r="D43" s="96">
        <f t="shared" ref="D43:D47" si="15">F43-0.597</f>
        <v>0.01608892527</v>
      </c>
      <c r="E43" s="10">
        <f t="shared" si="3"/>
        <v>0.6640936556</v>
      </c>
      <c r="F43" s="10">
        <f>(G43*'Dataset lengths'!$B$2+H43*'Dataset lengths'!$C$2+I43*'Dataset lengths'!$D$2+L43*'Dataset lengths'!$G$2+M43*'Dataset lengths'!$H$2+R43*'Dataset lengths'!$M$2+S43*'Dataset lengths'!$N$2+T43*'Dataset lengths'!$O$2+U43*'Dataset lengths'!$P$2+V43*'Dataset lengths'!$Q$2+W43*'Dataset lengths'!$R$2)/'Dataset lengths'!$A$7</f>
        <v>0.6130889253</v>
      </c>
      <c r="G43">
        <f>Cocatenate_generate!G43*'Concatenate_generate Coverage'!C42</f>
        <v>0.5491569466</v>
      </c>
      <c r="H43">
        <f>Cocatenate_generate!H43*'Concatenate_generate Coverage'!D42</f>
        <v>0.6467263019</v>
      </c>
      <c r="I43">
        <f>Cocatenate_generate!I43*'Concatenate_generate Coverage'!E42</f>
        <v>0.7086256215</v>
      </c>
      <c r="J43">
        <f>Cocatenate_generate!J43*'Concatenate_generate Coverage'!F42</f>
        <v>0.7924389231</v>
      </c>
      <c r="K43">
        <f>Cocatenate_generate!K43*'Concatenate_generate Coverage'!G42</f>
        <v>0.7996727652</v>
      </c>
      <c r="L43">
        <f>Cocatenate_generate!L43*'Concatenate_generate Coverage'!H42</f>
        <v>0.7951339206</v>
      </c>
      <c r="M43">
        <f>Cocatenate_generate!M43*'Concatenate_generate Coverage'!I42</f>
        <v>0.7645657399</v>
      </c>
      <c r="N43">
        <f>Cocatenate_generate!N43*'Concatenate_generate Coverage'!J42</f>
        <v>0.6799826253</v>
      </c>
      <c r="O43">
        <f>Cocatenate_generate!O43*'Concatenate_generate Coverage'!K42</f>
        <v>0.8316964989</v>
      </c>
      <c r="P43">
        <f>Cocatenate_generate!P43*'Concatenate_generate Coverage'!L42</f>
        <v>0.7759277712</v>
      </c>
      <c r="Q43">
        <f>Cocatenate_generate!Q43*'Concatenate_generate Coverage'!M42</f>
        <v>0.6769498717</v>
      </c>
      <c r="R43">
        <f>Cocatenate_generate!R43*'Concatenate_generate Coverage'!N42</f>
        <v>0.8702341837</v>
      </c>
      <c r="S43">
        <f>Cocatenate_generate!S43*'Concatenate_generate Coverage'!O42</f>
        <v>0.3247430612</v>
      </c>
      <c r="T43">
        <f>Cocatenate_generate!T43*'Concatenate_generate Coverage'!P42</f>
        <v>0.8732614262</v>
      </c>
      <c r="U43">
        <f>Cocatenate_generate!U43*'Concatenate_generate Coverage'!Q42</f>
        <v>0.8179202778</v>
      </c>
      <c r="V43">
        <f>Cocatenate_generate!V43*'Concatenate_generate Coverage'!R42</f>
        <v>0.56096402</v>
      </c>
      <c r="W43">
        <f>Cocatenate_generate!W43*'Concatenate_generate Coverage'!S42</f>
        <v>0.3936987116</v>
      </c>
    </row>
    <row r="44">
      <c r="A44" s="55" t="s">
        <v>147</v>
      </c>
      <c r="B44" s="55" t="s">
        <v>137</v>
      </c>
      <c r="C44" s="96">
        <f t="shared" si="14"/>
        <v>0.03035856418</v>
      </c>
      <c r="D44" s="96">
        <f t="shared" si="15"/>
        <v>0.03250022559</v>
      </c>
      <c r="E44" s="10">
        <f t="shared" si="3"/>
        <v>0.6813585642</v>
      </c>
      <c r="F44" s="10">
        <f>(G44*'Dataset lengths'!$B$2+H44*'Dataset lengths'!$C$2+I44*'Dataset lengths'!$D$2+L44*'Dataset lengths'!$G$2+M44*'Dataset lengths'!$H$2+R44*'Dataset lengths'!$M$2+S44*'Dataset lengths'!$N$2+T44*'Dataset lengths'!$O$2+U44*'Dataset lengths'!$P$2+V44*'Dataset lengths'!$Q$2+W44*'Dataset lengths'!$R$2)/'Dataset lengths'!$A$7</f>
        <v>0.6295002256</v>
      </c>
      <c r="G44">
        <f>Cocatenate_generate!G44*'Concatenate_generate Coverage'!C43</f>
        <v>0.5546525718</v>
      </c>
      <c r="H44">
        <f>Cocatenate_generate!H44*'Concatenate_generate Coverage'!D43</f>
        <v>0.6850067287</v>
      </c>
      <c r="I44">
        <f>Cocatenate_generate!I44*'Concatenate_generate Coverage'!E43</f>
        <v>0.7355284826</v>
      </c>
      <c r="J44">
        <f>Cocatenate_generate!J44*'Concatenate_generate Coverage'!F43</f>
        <v>0.8120579941</v>
      </c>
      <c r="K44">
        <f>Cocatenate_generate!K44*'Concatenate_generate Coverage'!G43</f>
        <v>0.8193600798</v>
      </c>
      <c r="L44">
        <f>Cocatenate_generate!L44*'Concatenate_generate Coverage'!H43</f>
        <v>0.8145768008</v>
      </c>
      <c r="M44">
        <f>Cocatenate_generate!M44*'Concatenate_generate Coverage'!I43</f>
        <v>0.7753150553</v>
      </c>
      <c r="N44">
        <f>Cocatenate_generate!N44*'Concatenate_generate Coverage'!J43</f>
        <v>0.7004351814</v>
      </c>
      <c r="O44">
        <f>Cocatenate_generate!O44*'Concatenate_generate Coverage'!K43</f>
        <v>0.8387172441</v>
      </c>
      <c r="P44">
        <f>Cocatenate_generate!P44*'Concatenate_generate Coverage'!L43</f>
        <v>0.7695713261</v>
      </c>
      <c r="Q44">
        <f>Cocatenate_generate!Q44*'Concatenate_generate Coverage'!M43</f>
        <v>0.6967737297</v>
      </c>
      <c r="R44">
        <f>Cocatenate_generate!R44*'Concatenate_generate Coverage'!N43</f>
        <v>0.8881992372</v>
      </c>
      <c r="S44">
        <f>Cocatenate_generate!S44*'Concatenate_generate Coverage'!O43</f>
        <v>0.3702721687</v>
      </c>
      <c r="T44">
        <f>Cocatenate_generate!T44*'Concatenate_generate Coverage'!P43</f>
        <v>0.8648047661</v>
      </c>
      <c r="U44">
        <f>Cocatenate_generate!U44*'Concatenate_generate Coverage'!Q43</f>
        <v>0.8114670151</v>
      </c>
      <c r="V44">
        <f>Cocatenate_generate!V44*'Concatenate_generate Coverage'!R43</f>
        <v>0.5591870673</v>
      </c>
      <c r="W44">
        <f>Cocatenate_generate!W44*'Concatenate_generate Coverage'!S43</f>
        <v>0.4359343125</v>
      </c>
    </row>
    <row r="45">
      <c r="A45" s="55" t="s">
        <v>147</v>
      </c>
      <c r="B45" s="55" t="s">
        <v>138</v>
      </c>
      <c r="C45" s="96">
        <f t="shared" si="14"/>
        <v>0.005296726539</v>
      </c>
      <c r="D45" s="96">
        <f t="shared" si="15"/>
        <v>0.007706482516</v>
      </c>
      <c r="E45" s="10">
        <f t="shared" si="3"/>
        <v>0.6562967265</v>
      </c>
      <c r="F45" s="10">
        <f>(G45*'Dataset lengths'!$B$2+H45*'Dataset lengths'!$C$2+I45*'Dataset lengths'!$D$2+L45*'Dataset lengths'!$G$2+M45*'Dataset lengths'!$H$2+R45*'Dataset lengths'!$M$2+S45*'Dataset lengths'!$N$2+T45*'Dataset lengths'!$O$2+U45*'Dataset lengths'!$P$2+V45*'Dataset lengths'!$Q$2+W45*'Dataset lengths'!$R$2)/'Dataset lengths'!$A$7</f>
        <v>0.6047064825</v>
      </c>
      <c r="G45">
        <f>Cocatenate_generate!G45*'Concatenate_generate Coverage'!C44</f>
        <v>0.5435283506</v>
      </c>
      <c r="H45">
        <f>Cocatenate_generate!H45*'Concatenate_generate Coverage'!D44</f>
        <v>0.6299004993</v>
      </c>
      <c r="I45">
        <f>Cocatenate_generate!I45*'Concatenate_generate Coverage'!E44</f>
        <v>0.6969030459</v>
      </c>
      <c r="J45">
        <f>Cocatenate_generate!J45*'Concatenate_generate Coverage'!F44</f>
        <v>0.7816608719</v>
      </c>
      <c r="K45">
        <f>Cocatenate_generate!K45*'Concatenate_generate Coverage'!G44</f>
        <v>0.7883619504</v>
      </c>
      <c r="L45">
        <f>Cocatenate_generate!L45*'Concatenate_generate Coverage'!H44</f>
        <v>0.7841302574</v>
      </c>
      <c r="M45">
        <f>Cocatenate_generate!M45*'Concatenate_generate Coverage'!I44</f>
        <v>0.7578764555</v>
      </c>
      <c r="N45">
        <f>Cocatenate_generate!N45*'Concatenate_generate Coverage'!J44</f>
        <v>0.6711072778</v>
      </c>
      <c r="O45">
        <f>Cocatenate_generate!O45*'Concatenate_generate Coverage'!K44</f>
        <v>0.8266626217</v>
      </c>
      <c r="P45">
        <f>Cocatenate_generate!P45*'Concatenate_generate Coverage'!L44</f>
        <v>0.7730712243</v>
      </c>
      <c r="Q45">
        <f>Cocatenate_generate!Q45*'Concatenate_generate Coverage'!M44</f>
        <v>0.6707716985</v>
      </c>
      <c r="R45">
        <f>Cocatenate_generate!R45*'Concatenate_generate Coverage'!N44</f>
        <v>0.8658849798</v>
      </c>
      <c r="S45">
        <f>Cocatenate_generate!S45*'Concatenate_generate Coverage'!O44</f>
        <v>0.3099293589</v>
      </c>
      <c r="T45">
        <f>Cocatenate_generate!T45*'Concatenate_generate Coverage'!P44</f>
        <v>0.8761544941</v>
      </c>
      <c r="U45">
        <f>Cocatenate_generate!U45*'Concatenate_generate Coverage'!Q44</f>
        <v>0.8172938272</v>
      </c>
      <c r="V45">
        <f>Cocatenate_generate!V45*'Concatenate_generate Coverage'!R44</f>
        <v>0.5589315136</v>
      </c>
      <c r="W45">
        <f>Cocatenate_generate!W45*'Concatenate_generate Coverage'!S44</f>
        <v>0.3787312097</v>
      </c>
    </row>
    <row r="46">
      <c r="A46" s="55" t="s">
        <v>147</v>
      </c>
      <c r="B46" s="55" t="s">
        <v>292</v>
      </c>
      <c r="C46" s="96">
        <f t="shared" si="14"/>
        <v>-0.007735836799</v>
      </c>
      <c r="D46" s="96">
        <f t="shared" si="15"/>
        <v>-0.01443396805</v>
      </c>
      <c r="E46" s="10">
        <f t="shared" si="3"/>
        <v>0.6432641632</v>
      </c>
      <c r="F46" s="10">
        <f>(G46*'Dataset lengths'!$B$2+H46*'Dataset lengths'!$C$2+I46*'Dataset lengths'!$D$2+L46*'Dataset lengths'!$G$2+M46*'Dataset lengths'!$H$2+R46*'Dataset lengths'!$M$2+S46*'Dataset lengths'!$N$2+T46*'Dataset lengths'!$O$2+U46*'Dataset lengths'!$P$2+V46*'Dataset lengths'!$Q$2+W46*'Dataset lengths'!$R$2)/'Dataset lengths'!$A$7</f>
        <v>0.582566032</v>
      </c>
      <c r="G46">
        <f>Cocatenate_generate!G46*'Concatenate_generate Coverage'!C45</f>
        <v>0.4766751778</v>
      </c>
      <c r="H46">
        <f>Cocatenate_generate!H46*'Concatenate_generate Coverage'!D45</f>
        <v>0.6963617595</v>
      </c>
      <c r="I46">
        <f>Cocatenate_generate!I46*'Concatenate_generate Coverage'!E45</f>
        <v>0.7068187798</v>
      </c>
      <c r="J46">
        <f>Cocatenate_generate!J46*'Concatenate_generate Coverage'!F45</f>
        <v>0.7885159995</v>
      </c>
      <c r="K46">
        <f>Cocatenate_generate!K46*'Concatenate_generate Coverage'!G45</f>
        <v>0.7894853788</v>
      </c>
      <c r="L46">
        <f>Cocatenate_generate!L46*'Concatenate_generate Coverage'!H45</f>
        <v>0.789044576</v>
      </c>
      <c r="M46">
        <f>Cocatenate_generate!M46*'Concatenate_generate Coverage'!I45</f>
        <v>0.7174448814</v>
      </c>
      <c r="N46">
        <f>Cocatenate_generate!N46*'Concatenate_generate Coverage'!J45</f>
        <v>0.6516382051</v>
      </c>
      <c r="O46">
        <f>Cocatenate_generate!O46*'Concatenate_generate Coverage'!K45</f>
        <v>0.796792177</v>
      </c>
      <c r="P46">
        <f>Cocatenate_generate!P46*'Concatenate_generate Coverage'!L45</f>
        <v>0.6862187955</v>
      </c>
      <c r="Q46">
        <f>Cocatenate_generate!Q46*'Concatenate_generate Coverage'!M45</f>
        <v>0.6723040535</v>
      </c>
      <c r="R46">
        <f>Cocatenate_generate!R46*'Concatenate_generate Coverage'!N45</f>
        <v>0.7975216133</v>
      </c>
      <c r="S46">
        <f>Cocatenate_generate!S46*'Concatenate_generate Coverage'!O45</f>
        <v>0.5149923464</v>
      </c>
      <c r="T46">
        <f>Cocatenate_generate!T46*'Concatenate_generate Coverage'!P45</f>
        <v>0.8087237571</v>
      </c>
      <c r="U46">
        <f>Cocatenate_generate!U46*'Concatenate_generate Coverage'!Q45</f>
        <v>0.6371988294</v>
      </c>
      <c r="V46">
        <f>Cocatenate_generate!V46*'Concatenate_generate Coverage'!R45</f>
        <v>0.4243959145</v>
      </c>
      <c r="W46">
        <f>Cocatenate_generate!W46*'Concatenate_generate Coverage'!S45</f>
        <v>0.5067281601</v>
      </c>
    </row>
    <row r="47">
      <c r="A47" s="55" t="s">
        <v>147</v>
      </c>
      <c r="B47" s="55" t="s">
        <v>293</v>
      </c>
      <c r="C47" s="96">
        <f t="shared" si="14"/>
        <v>0.002343394716</v>
      </c>
      <c r="D47" s="96">
        <f t="shared" si="15"/>
        <v>0.004554972043</v>
      </c>
      <c r="E47" s="10">
        <f t="shared" si="3"/>
        <v>0.6533433947</v>
      </c>
      <c r="F47" s="10">
        <f>(G47*'Dataset lengths'!$B$2+H47*'Dataset lengths'!$C$2+I47*'Dataset lengths'!$D$2+L47*'Dataset lengths'!$G$2+M47*'Dataset lengths'!$H$2+R47*'Dataset lengths'!$M$2+S47*'Dataset lengths'!$N$2+T47*'Dataset lengths'!$O$2+U47*'Dataset lengths'!$P$2+V47*'Dataset lengths'!$Q$2+W47*'Dataset lengths'!$R$2)/'Dataset lengths'!$A$7</f>
        <v>0.601554972</v>
      </c>
      <c r="G47">
        <f>Cocatenate_generate!G47*'Concatenate_generate Coverage'!C46</f>
        <v>0.5411963015</v>
      </c>
      <c r="H47">
        <f>Cocatenate_generate!H47*'Concatenate_generate Coverage'!D46</f>
        <v>0.6249594682</v>
      </c>
      <c r="I47">
        <f>Cocatenate_generate!I47*'Concatenate_generate Coverage'!E46</f>
        <v>0.6926080738</v>
      </c>
      <c r="J47">
        <f>Cocatenate_generate!J47*'Concatenate_generate Coverage'!F46</f>
        <v>0.7774453038</v>
      </c>
      <c r="K47">
        <f>Cocatenate_generate!K47*'Concatenate_generate Coverage'!G46</f>
        <v>0.7835678569</v>
      </c>
      <c r="L47">
        <f>Cocatenate_generate!L47*'Concatenate_generate Coverage'!H46</f>
        <v>0.779829988</v>
      </c>
      <c r="M47">
        <f>Cocatenate_generate!M47*'Concatenate_generate Coverage'!I46</f>
        <v>0.7563560582</v>
      </c>
      <c r="N47">
        <f>Cocatenate_generate!N47*'Concatenate_generate Coverage'!J46</f>
        <v>0.6682539385</v>
      </c>
      <c r="O47">
        <f>Cocatenate_generate!O47*'Concatenate_generate Coverage'!K46</f>
        <v>0.8257674552</v>
      </c>
      <c r="P47">
        <f>Cocatenate_generate!P47*'Concatenate_generate Coverage'!L46</f>
        <v>0.7732404391</v>
      </c>
      <c r="Q47">
        <f>Cocatenate_generate!Q47*'Concatenate_generate Coverage'!M46</f>
        <v>0.668210273</v>
      </c>
      <c r="R47">
        <f>Cocatenate_generate!R47*'Concatenate_generate Coverage'!N46</f>
        <v>0.8632623442</v>
      </c>
      <c r="S47">
        <f>Cocatenate_generate!S47*'Concatenate_generate Coverage'!O46</f>
        <v>0.3039363053</v>
      </c>
      <c r="T47">
        <f>Cocatenate_generate!T47*'Concatenate_generate Coverage'!P46</f>
        <v>0.8772672126</v>
      </c>
      <c r="U47">
        <f>Cocatenate_generate!U47*'Concatenate_generate Coverage'!Q46</f>
        <v>0.8158603767</v>
      </c>
      <c r="V47">
        <f>Cocatenate_generate!V47*'Concatenate_generate Coverage'!R46</f>
        <v>0.557951047</v>
      </c>
      <c r="W47">
        <f>Cocatenate_generate!W47*'Concatenate_generate Coverage'!S46</f>
        <v>0.3735501664</v>
      </c>
    </row>
    <row r="48">
      <c r="A48" s="55" t="s">
        <v>148</v>
      </c>
      <c r="B48" s="55" t="s">
        <v>136</v>
      </c>
      <c r="C48" s="96">
        <f t="shared" ref="C48:C52" si="16">E48-0.604</f>
        <v>0.07606574137</v>
      </c>
      <c r="D48" s="96">
        <f t="shared" ref="D48:D52" si="17">F48-0.568</f>
        <v>0.06718909712</v>
      </c>
      <c r="E48" s="10">
        <f t="shared" si="3"/>
        <v>0.6800657414</v>
      </c>
      <c r="F48" s="10">
        <f>(G48*'Dataset lengths'!$B$2+H48*'Dataset lengths'!$C$2+I48*'Dataset lengths'!$D$2+L48*'Dataset lengths'!$G$2+M48*'Dataset lengths'!$H$2+R48*'Dataset lengths'!$M$2+S48*'Dataset lengths'!$N$2+T48*'Dataset lengths'!$O$2+U48*'Dataset lengths'!$P$2+V48*'Dataset lengths'!$Q$2+W48*'Dataset lengths'!$R$2)/'Dataset lengths'!$A$7</f>
        <v>0.6351890971</v>
      </c>
      <c r="G48">
        <f>Cocatenate_generate!G48*'Concatenate_generate Coverage'!C47</f>
        <v>0.5488935926</v>
      </c>
      <c r="H48">
        <f>Cocatenate_generate!H48*'Concatenate_generate Coverage'!D47</f>
        <v>0.6775800449</v>
      </c>
      <c r="I48">
        <f>Cocatenate_generate!I48*'Concatenate_generate Coverage'!E47</f>
        <v>0.7313446192</v>
      </c>
      <c r="J48">
        <f>Cocatenate_generate!J48*'Concatenate_generate Coverage'!F47</f>
        <v>0.8081896672</v>
      </c>
      <c r="K48">
        <f>Cocatenate_generate!K48*'Concatenate_generate Coverage'!G47</f>
        <v>0.8121926443</v>
      </c>
      <c r="L48">
        <f>Cocatenate_generate!L48*'Concatenate_generate Coverage'!H47</f>
        <v>0.8098590303</v>
      </c>
      <c r="M48">
        <f>Cocatenate_generate!M48*'Concatenate_generate Coverage'!I47</f>
        <v>0.7590578803</v>
      </c>
      <c r="N48">
        <f>Cocatenate_generate!N48*'Concatenate_generate Coverage'!J47</f>
        <v>0.6893184065</v>
      </c>
      <c r="O48">
        <f>Cocatenate_generate!O48*'Concatenate_generate Coverage'!K47</f>
        <v>0.8161013781</v>
      </c>
      <c r="P48">
        <f>Cocatenate_generate!P48*'Concatenate_generate Coverage'!L47</f>
        <v>0.7715784482</v>
      </c>
      <c r="Q48">
        <f>Cocatenate_generate!Q48*'Concatenate_generate Coverage'!M47</f>
        <v>0.6638749761</v>
      </c>
      <c r="R48">
        <f>Cocatenate_generate!R48*'Concatenate_generate Coverage'!N47</f>
        <v>0.8642239773</v>
      </c>
      <c r="S48">
        <f>Cocatenate_generate!S48*'Concatenate_generate Coverage'!O47</f>
        <v>0.3647727956</v>
      </c>
      <c r="T48">
        <f>Cocatenate_generate!T48*'Concatenate_generate Coverage'!P47</f>
        <v>0.8881718532</v>
      </c>
      <c r="U48">
        <f>Cocatenate_generate!U48*'Concatenate_generate Coverage'!Q47</f>
        <v>0.7904904917</v>
      </c>
      <c r="V48">
        <f>Cocatenate_generate!V48*'Concatenate_generate Coverage'!R47</f>
        <v>0.5561726997</v>
      </c>
      <c r="W48">
        <f>Cocatenate_generate!W48*'Concatenate_generate Coverage'!S47</f>
        <v>0.4901561702</v>
      </c>
    </row>
    <row r="49">
      <c r="A49" s="55" t="s">
        <v>148</v>
      </c>
      <c r="B49" s="55" t="s">
        <v>137</v>
      </c>
      <c r="C49" s="96">
        <f t="shared" si="16"/>
        <v>0.07493342622</v>
      </c>
      <c r="D49" s="96">
        <f t="shared" si="17"/>
        <v>0.05477045506</v>
      </c>
      <c r="E49" s="10">
        <f t="shared" si="3"/>
        <v>0.6789334262</v>
      </c>
      <c r="F49" s="10">
        <f>(G49*'Dataset lengths'!$B$2+H49*'Dataset lengths'!$C$2+I49*'Dataset lengths'!$D$2+L49*'Dataset lengths'!$G$2+M49*'Dataset lengths'!$H$2+R49*'Dataset lengths'!$M$2+S49*'Dataset lengths'!$N$2+T49*'Dataset lengths'!$O$2+U49*'Dataset lengths'!$P$2+V49*'Dataset lengths'!$Q$2+W49*'Dataset lengths'!$R$2)/'Dataset lengths'!$A$7</f>
        <v>0.6227704551</v>
      </c>
      <c r="G49">
        <f>Cocatenate_generate!G49*'Concatenate_generate Coverage'!C48</f>
        <v>0.5244234918</v>
      </c>
      <c r="H49">
        <f>Cocatenate_generate!H49*'Concatenate_generate Coverage'!D48</f>
        <v>0.7145745968</v>
      </c>
      <c r="I49">
        <f>Cocatenate_generate!I49*'Concatenate_generate Coverage'!E48</f>
        <v>0.7373691924</v>
      </c>
      <c r="J49">
        <f>Cocatenate_generate!J49*'Concatenate_generate Coverage'!F48</f>
        <v>0.8088412669</v>
      </c>
      <c r="K49">
        <f>Cocatenate_generate!K49*'Concatenate_generate Coverage'!G48</f>
        <v>0.8104267123</v>
      </c>
      <c r="L49">
        <f>Cocatenate_generate!L49*'Concatenate_generate Coverage'!H48</f>
        <v>0.8096205735</v>
      </c>
      <c r="M49">
        <f>Cocatenate_generate!M49*'Concatenate_generate Coverage'!I48</f>
        <v>0.7542399696</v>
      </c>
      <c r="N49">
        <f>Cocatenate_generate!N49*'Concatenate_generate Coverage'!J48</f>
        <v>0.6906940835</v>
      </c>
      <c r="O49">
        <f>Cocatenate_generate!O49*'Concatenate_generate Coverage'!K48</f>
        <v>0.818049513</v>
      </c>
      <c r="P49">
        <f>Cocatenate_generate!P49*'Concatenate_generate Coverage'!L48</f>
        <v>0.7387323474</v>
      </c>
      <c r="Q49">
        <f>Cocatenate_generate!Q49*'Concatenate_generate Coverage'!M48</f>
        <v>0.6869315555</v>
      </c>
      <c r="R49">
        <f>Cocatenate_generate!R49*'Concatenate_generate Coverage'!N48</f>
        <v>0.8449694613</v>
      </c>
      <c r="S49">
        <f>Cocatenate_generate!S49*'Concatenate_generate Coverage'!O48</f>
        <v>0.4809883541</v>
      </c>
      <c r="T49">
        <f>Cocatenate_generate!T49*'Concatenate_generate Coverage'!P48</f>
        <v>0.8581284555</v>
      </c>
      <c r="U49">
        <f>Cocatenate_generate!U49*'Concatenate_generate Coverage'!Q48</f>
        <v>0.7250633254</v>
      </c>
      <c r="V49">
        <f>Cocatenate_generate!V49*'Concatenate_generate Coverage'!R48</f>
        <v>0.5021759034</v>
      </c>
      <c r="W49">
        <f>Cocatenate_generate!W49*'Concatenate_generate Coverage'!S48</f>
        <v>0.5167143646</v>
      </c>
    </row>
    <row r="50">
      <c r="A50" s="55" t="s">
        <v>148</v>
      </c>
      <c r="B50" s="55" t="s">
        <v>138</v>
      </c>
      <c r="C50" s="96">
        <f t="shared" si="16"/>
        <v>0.04700790157</v>
      </c>
      <c r="D50" s="96">
        <f t="shared" si="17"/>
        <v>0.04563594992</v>
      </c>
      <c r="E50" s="10">
        <f t="shared" si="3"/>
        <v>0.6510079016</v>
      </c>
      <c r="F50" s="10">
        <f>(G50*'Dataset lengths'!$B$2+H50*'Dataset lengths'!$C$2+I50*'Dataset lengths'!$D$2+L50*'Dataset lengths'!$G$2+M50*'Dataset lengths'!$H$2+R50*'Dataset lengths'!$M$2+S50*'Dataset lengths'!$N$2+T50*'Dataset lengths'!$O$2+U50*'Dataset lengths'!$P$2+V50*'Dataset lengths'!$Q$2+W50*'Dataset lengths'!$R$2)/'Dataset lengths'!$A$7</f>
        <v>0.6136359499</v>
      </c>
      <c r="G50">
        <f>Cocatenate_generate!G50*'Concatenate_generate Coverage'!C49</f>
        <v>0.5377208471</v>
      </c>
      <c r="H50">
        <f>Cocatenate_generate!H50*'Concatenate_generate Coverage'!D49</f>
        <v>0.6001702768</v>
      </c>
      <c r="I50">
        <f>Cocatenate_generate!I50*'Concatenate_generate Coverage'!E49</f>
        <v>0.6995330634</v>
      </c>
      <c r="J50">
        <f>Cocatenate_generate!J50*'Concatenate_generate Coverage'!F49</f>
        <v>0.7793049497</v>
      </c>
      <c r="K50">
        <f>Cocatenate_generate!K50*'Concatenate_generate Coverage'!G49</f>
        <v>0.7811176718</v>
      </c>
      <c r="L50">
        <f>Cocatenate_generate!L50*'Concatenate_generate Coverage'!H49</f>
        <v>0.7804849035</v>
      </c>
      <c r="M50">
        <f>Cocatenate_generate!M50*'Concatenate_generate Coverage'!I49</f>
        <v>0.7328261842</v>
      </c>
      <c r="N50">
        <f>Cocatenate_generate!N50*'Concatenate_generate Coverage'!J49</f>
        <v>0.6471531007</v>
      </c>
      <c r="O50">
        <f>Cocatenate_generate!O50*'Concatenate_generate Coverage'!K49</f>
        <v>0.7993134193</v>
      </c>
      <c r="P50">
        <f>Cocatenate_generate!P50*'Concatenate_generate Coverage'!L49</f>
        <v>0.7733610675</v>
      </c>
      <c r="Q50">
        <f>Cocatenate_generate!Q50*'Concatenate_generate Coverage'!M49</f>
        <v>0.6184428639</v>
      </c>
      <c r="R50">
        <f>Cocatenate_generate!R50*'Concatenate_generate Coverage'!N49</f>
        <v>0.8430680505</v>
      </c>
      <c r="S50">
        <f>Cocatenate_generate!S50*'Concatenate_generate Coverage'!O49</f>
        <v>0.2757348545</v>
      </c>
      <c r="T50">
        <f>Cocatenate_generate!T50*'Concatenate_generate Coverage'!P49</f>
        <v>0.8937354454</v>
      </c>
      <c r="U50">
        <f>Cocatenate_generate!U50*'Concatenate_generate Coverage'!Q49</f>
        <v>0.7856238726</v>
      </c>
      <c r="V50">
        <f>Cocatenate_generate!V50*'Concatenate_generate Coverage'!R49</f>
        <v>0.553142887</v>
      </c>
      <c r="W50">
        <f>Cocatenate_generate!W50*'Concatenate_generate Coverage'!S49</f>
        <v>0.4590465323</v>
      </c>
    </row>
    <row r="51">
      <c r="A51" s="55" t="s">
        <v>148</v>
      </c>
      <c r="B51" s="55" t="s">
        <v>292</v>
      </c>
      <c r="C51" s="96">
        <f t="shared" si="16"/>
        <v>0.0120655147</v>
      </c>
      <c r="D51" s="96">
        <f t="shared" si="17"/>
        <v>-0.01082332004</v>
      </c>
      <c r="E51" s="10">
        <f t="shared" si="3"/>
        <v>0.6160655147</v>
      </c>
      <c r="F51" s="10">
        <f>(G51*'Dataset lengths'!$B$2+H51*'Dataset lengths'!$C$2+I51*'Dataset lengths'!$D$2+L51*'Dataset lengths'!$G$2+M51*'Dataset lengths'!$H$2+R51*'Dataset lengths'!$M$2+S51*'Dataset lengths'!$N$2+T51*'Dataset lengths'!$O$2+U51*'Dataset lengths'!$P$2+V51*'Dataset lengths'!$Q$2+W51*'Dataset lengths'!$R$2)/'Dataset lengths'!$A$7</f>
        <v>0.55717668</v>
      </c>
      <c r="G51">
        <f>Cocatenate_generate!G51*'Concatenate_generate Coverage'!C50</f>
        <v>0.4515190988</v>
      </c>
      <c r="H51">
        <f>Cocatenate_generate!H51*'Concatenate_generate Coverage'!D50</f>
        <v>0.6851912563</v>
      </c>
      <c r="I51">
        <f>Cocatenate_generate!I51*'Concatenate_generate Coverage'!E50</f>
        <v>0.6810146995</v>
      </c>
      <c r="J51">
        <f>Cocatenate_generate!J51*'Concatenate_generate Coverage'!F50</f>
        <v>0.7758796902</v>
      </c>
      <c r="K51">
        <f>Cocatenate_generate!K51*'Concatenate_generate Coverage'!G50</f>
        <v>0.7753899618</v>
      </c>
      <c r="L51">
        <f>Cocatenate_generate!L51*'Concatenate_generate Coverage'!H50</f>
        <v>0.7756883051</v>
      </c>
      <c r="M51">
        <f>Cocatenate_generate!M51*'Concatenate_generate Coverage'!I50</f>
        <v>0.6961857821</v>
      </c>
      <c r="N51">
        <f>Cocatenate_generate!N51*'Concatenate_generate Coverage'!J50</f>
        <v>0.6239615638</v>
      </c>
      <c r="O51">
        <f>Cocatenate_generate!O51*'Concatenate_generate Coverage'!K50</f>
        <v>0.7811906007</v>
      </c>
      <c r="P51">
        <f>Cocatenate_generate!P51*'Concatenate_generate Coverage'!L50</f>
        <v>0.6661492498</v>
      </c>
      <c r="Q51">
        <f>Cocatenate_generate!Q51*'Concatenate_generate Coverage'!M50</f>
        <v>0.6563024573</v>
      </c>
      <c r="R51">
        <f>Cocatenate_generate!R51*'Concatenate_generate Coverage'!N50</f>
        <v>0.7634054959</v>
      </c>
      <c r="S51">
        <f>Cocatenate_generate!S51*'Concatenate_generate Coverage'!O50</f>
        <v>0.4776534785</v>
      </c>
      <c r="T51">
        <f>Cocatenate_generate!T51*'Concatenate_generate Coverage'!P50</f>
        <v>0.7880271942</v>
      </c>
      <c r="U51">
        <f>Cocatenate_generate!U51*'Concatenate_generate Coverage'!Q50</f>
        <v>0.580325861</v>
      </c>
      <c r="V51">
        <f>Cocatenate_generate!V51*'Concatenate_generate Coverage'!R50</f>
        <v>0.378576904</v>
      </c>
      <c r="W51">
        <f>Cocatenate_generate!W51*'Concatenate_generate Coverage'!S50</f>
        <v>0.4991325862</v>
      </c>
    </row>
    <row r="52">
      <c r="A52" s="55" t="s">
        <v>148</v>
      </c>
      <c r="B52" s="55" t="s">
        <v>293</v>
      </c>
      <c r="C52" s="96">
        <f t="shared" si="16"/>
        <v>0.02638638558</v>
      </c>
      <c r="D52" s="96">
        <f t="shared" si="17"/>
        <v>0.02919702875</v>
      </c>
      <c r="E52" s="10">
        <f t="shared" si="3"/>
        <v>0.6303863856</v>
      </c>
      <c r="F52" s="10">
        <f>(G52*'Dataset lengths'!$B$2+H52*'Dataset lengths'!$C$2+I52*'Dataset lengths'!$D$2+L52*'Dataset lengths'!$G$2+M52*'Dataset lengths'!$H$2+R52*'Dataset lengths'!$M$2+S52*'Dataset lengths'!$N$2+T52*'Dataset lengths'!$O$2+U52*'Dataset lengths'!$P$2+V52*'Dataset lengths'!$Q$2+W52*'Dataset lengths'!$R$2)/'Dataset lengths'!$A$7</f>
        <v>0.5971970288</v>
      </c>
      <c r="G52">
        <f>Cocatenate_generate!G52*'Concatenate_generate Coverage'!C51</f>
        <v>0.5258206643</v>
      </c>
      <c r="H52">
        <f>Cocatenate_generate!H52*'Concatenate_generate Coverage'!D51</f>
        <v>0.5500947168</v>
      </c>
      <c r="I52">
        <f>Cocatenate_generate!I52*'Concatenate_generate Coverage'!E51</f>
        <v>0.6800461543</v>
      </c>
      <c r="J52">
        <f>Cocatenate_generate!J52*'Concatenate_generate Coverage'!F51</f>
        <v>0.7565730568</v>
      </c>
      <c r="K52">
        <f>Cocatenate_generate!K52*'Concatenate_generate Coverage'!G51</f>
        <v>0.757790326</v>
      </c>
      <c r="L52">
        <f>Cocatenate_generate!L52*'Concatenate_generate Coverage'!H51</f>
        <v>0.7575979903</v>
      </c>
      <c r="M52">
        <f>Cocatenate_generate!M52*'Concatenate_generate Coverage'!I51</f>
        <v>0.7144175912</v>
      </c>
      <c r="N52">
        <f>Cocatenate_generate!N52*'Concatenate_generate Coverage'!J51</f>
        <v>0.6232469166</v>
      </c>
      <c r="O52">
        <f>Cocatenate_generate!O52*'Concatenate_generate Coverage'!K51</f>
        <v>0.7823999362</v>
      </c>
      <c r="P52">
        <f>Cocatenate_generate!P52*'Concatenate_generate Coverage'!L51</f>
        <v>0.76495394</v>
      </c>
      <c r="Q52">
        <f>Cocatenate_generate!Q52*'Concatenate_generate Coverage'!M51</f>
        <v>0.5929673688</v>
      </c>
      <c r="R52">
        <f>Cocatenate_generate!R52*'Concatenate_generate Coverage'!N51</f>
        <v>0.8249937206</v>
      </c>
      <c r="S52">
        <f>Cocatenate_generate!S52*'Concatenate_generate Coverage'!O51</f>
        <v>0.2502214372</v>
      </c>
      <c r="T52">
        <f>Cocatenate_generate!T52*'Concatenate_generate Coverage'!P51</f>
        <v>0.8741516009</v>
      </c>
      <c r="U52">
        <f>Cocatenate_generate!U52*'Concatenate_generate Coverage'!Q51</f>
        <v>0.7699844902</v>
      </c>
      <c r="V52">
        <f>Cocatenate_generate!V52*'Concatenate_generate Coverage'!R51</f>
        <v>0.5458669085</v>
      </c>
      <c r="W52">
        <f>Cocatenate_generate!W52*'Concatenate_generate Coverage'!S51</f>
        <v>0.4410549672</v>
      </c>
    </row>
    <row r="53">
      <c r="A53" s="55" t="s">
        <v>149</v>
      </c>
      <c r="B53" s="55" t="s">
        <v>136</v>
      </c>
      <c r="C53" s="96">
        <f t="shared" ref="C53:C57" si="18">E53-0.629</f>
        <v>-0.001454771459</v>
      </c>
      <c r="D53" s="96">
        <f t="shared" ref="D53:D57" si="19">F53-0.57</f>
        <v>-0.003008357204</v>
      </c>
      <c r="E53" s="10">
        <f t="shared" si="3"/>
        <v>0.6275452285</v>
      </c>
      <c r="F53" s="10">
        <f>(G53*'Dataset lengths'!$B$2+H53*'Dataset lengths'!$C$2+I53*'Dataset lengths'!$D$2+L53*'Dataset lengths'!$G$2+M53*'Dataset lengths'!$H$2+R53*'Dataset lengths'!$M$2+S53*'Dataset lengths'!$N$2+T53*'Dataset lengths'!$O$2+U53*'Dataset lengths'!$P$2+V53*'Dataset lengths'!$Q$2+W53*'Dataset lengths'!$R$2)/'Dataset lengths'!$A$7</f>
        <v>0.5669916428</v>
      </c>
      <c r="G53">
        <f>Cocatenate_generate!G53*'Concatenate_generate Coverage'!C52</f>
        <v>0.4545301209</v>
      </c>
      <c r="H53">
        <f>Cocatenate_generate!H53*'Concatenate_generate Coverage'!D52</f>
        <v>0.7106350597</v>
      </c>
      <c r="I53">
        <f>Cocatenate_generate!I53*'Concatenate_generate Coverage'!E52</f>
        <v>0.70089928</v>
      </c>
      <c r="J53">
        <f>Cocatenate_generate!J53*'Concatenate_generate Coverage'!F52</f>
        <v>0.7904523828</v>
      </c>
      <c r="K53">
        <f>Cocatenate_generate!K53*'Concatenate_generate Coverage'!G52</f>
        <v>0.788419221</v>
      </c>
      <c r="L53">
        <f>Cocatenate_generate!L53*'Concatenate_generate Coverage'!H52</f>
        <v>0.78990884</v>
      </c>
      <c r="M53">
        <f>Cocatenate_generate!M53*'Concatenate_generate Coverage'!I52</f>
        <v>0.7078832656</v>
      </c>
      <c r="N53">
        <f>Cocatenate_generate!N53*'Concatenate_generate Coverage'!J52</f>
        <v>0.6416140229</v>
      </c>
      <c r="O53">
        <f>Cocatenate_generate!O53*'Concatenate_generate Coverage'!K52</f>
        <v>0.7882759012</v>
      </c>
      <c r="P53">
        <f>Cocatenate_generate!P53*'Concatenate_generate Coverage'!L52</f>
        <v>0.6692353257</v>
      </c>
      <c r="Q53">
        <f>Cocatenate_generate!Q53*'Concatenate_generate Coverage'!M52</f>
        <v>0.675377764</v>
      </c>
      <c r="R53">
        <f>Cocatenate_generate!R53*'Concatenate_generate Coverage'!N52</f>
        <v>0.7809115882</v>
      </c>
      <c r="S53">
        <f>Cocatenate_generate!S53*'Concatenate_generate Coverage'!O52</f>
        <v>0.491040243</v>
      </c>
      <c r="T53">
        <f>Cocatenate_generate!T53*'Concatenate_generate Coverage'!P52</f>
        <v>0.796706398</v>
      </c>
      <c r="U53">
        <f>Cocatenate_generate!U53*'Concatenate_generate Coverage'!Q52</f>
        <v>0.5681661522</v>
      </c>
      <c r="V53">
        <f>Cocatenate_generate!V53*'Concatenate_generate Coverage'!R52</f>
        <v>0.3695785871</v>
      </c>
      <c r="W53">
        <f>Cocatenate_generate!W53*'Concatenate_generate Coverage'!S52</f>
        <v>0.5327379792</v>
      </c>
    </row>
    <row r="54">
      <c r="A54" s="55" t="s">
        <v>149</v>
      </c>
      <c r="B54" s="55" t="s">
        <v>137</v>
      </c>
      <c r="C54" s="96">
        <f t="shared" si="18"/>
        <v>-0.01299177304</v>
      </c>
      <c r="D54" s="96">
        <f t="shared" si="19"/>
        <v>-0.0129679078</v>
      </c>
      <c r="E54" s="10">
        <f t="shared" si="3"/>
        <v>0.616008227</v>
      </c>
      <c r="F54" s="10">
        <f>(G54*'Dataset lengths'!$B$2+H54*'Dataset lengths'!$C$2+I54*'Dataset lengths'!$D$2+L54*'Dataset lengths'!$G$2+M54*'Dataset lengths'!$H$2+R54*'Dataset lengths'!$M$2+S54*'Dataset lengths'!$N$2+T54*'Dataset lengths'!$O$2+U54*'Dataset lengths'!$P$2+V54*'Dataset lengths'!$Q$2+W54*'Dataset lengths'!$R$2)/'Dataset lengths'!$A$7</f>
        <v>0.5570320922</v>
      </c>
      <c r="G54">
        <f>Cocatenate_generate!G54*'Concatenate_generate Coverage'!C53</f>
        <v>0.4461736203</v>
      </c>
      <c r="H54">
        <f>Cocatenate_generate!H54*'Concatenate_generate Coverage'!D53</f>
        <v>0.6921900834</v>
      </c>
      <c r="I54">
        <f>Cocatenate_generate!I54*'Concatenate_generate Coverage'!E53</f>
        <v>0.6806799465</v>
      </c>
      <c r="J54">
        <f>Cocatenate_generate!J54*'Concatenate_generate Coverage'!F53</f>
        <v>0.7780480631</v>
      </c>
      <c r="K54">
        <f>Cocatenate_generate!K54*'Concatenate_generate Coverage'!G53</f>
        <v>0.7764950902</v>
      </c>
      <c r="L54">
        <f>Cocatenate_generate!L54*'Concatenate_generate Coverage'!H53</f>
        <v>0.7775533208</v>
      </c>
      <c r="M54">
        <f>Cocatenate_generate!M54*'Concatenate_generate Coverage'!I53</f>
        <v>0.693393249</v>
      </c>
      <c r="N54">
        <f>Cocatenate_generate!N54*'Concatenate_generate Coverage'!J53</f>
        <v>0.6296157499</v>
      </c>
      <c r="O54">
        <f>Cocatenate_generate!O54*'Concatenate_generate Coverage'!K53</f>
        <v>0.7752672952</v>
      </c>
      <c r="P54">
        <f>Cocatenate_generate!P54*'Concatenate_generate Coverage'!L53</f>
        <v>0.6541919623</v>
      </c>
      <c r="Q54">
        <f>Cocatenate_generate!Q54*'Concatenate_generate Coverage'!M53</f>
        <v>0.6600444637</v>
      </c>
      <c r="R54">
        <f>Cocatenate_generate!R54*'Concatenate_generate Coverage'!N53</f>
        <v>0.7632743642</v>
      </c>
      <c r="S54">
        <f>Cocatenate_generate!S54*'Concatenate_generate Coverage'!O53</f>
        <v>0.4863724989</v>
      </c>
      <c r="T54">
        <f>Cocatenate_generate!T54*'Concatenate_generate Coverage'!P53</f>
        <v>0.7884722816</v>
      </c>
      <c r="U54">
        <f>Cocatenate_generate!U54*'Concatenate_generate Coverage'!Q53</f>
        <v>0.5617511878</v>
      </c>
      <c r="V54">
        <f>Cocatenate_generate!V54*'Concatenate_generate Coverage'!R53</f>
        <v>0.3657312671</v>
      </c>
      <c r="W54">
        <f>Cocatenate_generate!W54*'Concatenate_generate Coverage'!S53</f>
        <v>0.5204986772</v>
      </c>
    </row>
    <row r="55">
      <c r="A55" s="55" t="s">
        <v>149</v>
      </c>
      <c r="B55" s="55" t="s">
        <v>138</v>
      </c>
      <c r="C55" s="96">
        <f t="shared" si="18"/>
        <v>0.01047041413</v>
      </c>
      <c r="D55" s="96">
        <f t="shared" si="19"/>
        <v>0.008185285241</v>
      </c>
      <c r="E55" s="10">
        <f t="shared" si="3"/>
        <v>0.6394704141</v>
      </c>
      <c r="F55" s="10">
        <f>(G55*'Dataset lengths'!$B$2+H55*'Dataset lengths'!$C$2+I55*'Dataset lengths'!$D$2+L55*'Dataset lengths'!$G$2+M55*'Dataset lengths'!$H$2+R55*'Dataset lengths'!$M$2+S55*'Dataset lengths'!$N$2+T55*'Dataset lengths'!$O$2+U55*'Dataset lengths'!$P$2+V55*'Dataset lengths'!$Q$2+W55*'Dataset lengths'!$R$2)/'Dataset lengths'!$A$7</f>
        <v>0.5781852852</v>
      </c>
      <c r="G55">
        <f>Cocatenate_generate!G55*'Concatenate_generate Coverage'!C54</f>
        <v>0.4697717521</v>
      </c>
      <c r="H55">
        <f>Cocatenate_generate!H55*'Concatenate_generate Coverage'!D54</f>
        <v>0.7296384594</v>
      </c>
      <c r="I55">
        <f>Cocatenate_generate!I55*'Concatenate_generate Coverage'!E54</f>
        <v>0.7300286351</v>
      </c>
      <c r="J55">
        <f>Cocatenate_generate!J55*'Concatenate_generate Coverage'!F54</f>
        <v>0.8074120756</v>
      </c>
      <c r="K55">
        <f>Cocatenate_generate!K55*'Concatenate_generate Coverage'!G54</f>
        <v>0.8054362288</v>
      </c>
      <c r="L55">
        <f>Cocatenate_generate!L55*'Concatenate_generate Coverage'!H54</f>
        <v>0.8068578249</v>
      </c>
      <c r="M55">
        <f>Cocatenate_generate!M55*'Concatenate_generate Coverage'!I54</f>
        <v>0.7293516139</v>
      </c>
      <c r="N55">
        <f>Cocatenate_generate!N55*'Concatenate_generate Coverage'!J54</f>
        <v>0.6654249707</v>
      </c>
      <c r="O55">
        <f>Cocatenate_generate!O55*'Concatenate_generate Coverage'!K54</f>
        <v>0.8051750386</v>
      </c>
      <c r="P55">
        <f>Cocatenate_generate!P55*'Concatenate_generate Coverage'!L54</f>
        <v>0.6964336731</v>
      </c>
      <c r="Q55">
        <f>Cocatenate_generate!Q55*'Concatenate_generate Coverage'!M54</f>
        <v>0.6960529303</v>
      </c>
      <c r="R55">
        <f>Cocatenate_generate!R55*'Concatenate_generate Coverage'!N54</f>
        <v>0.7911617221</v>
      </c>
      <c r="S55">
        <f>Cocatenate_generate!S55*'Concatenate_generate Coverage'!O54</f>
        <v>0.486527353</v>
      </c>
      <c r="T55">
        <f>Cocatenate_generate!T55*'Concatenate_generate Coverage'!P54</f>
        <v>0.8060532328</v>
      </c>
      <c r="U55">
        <f>Cocatenate_generate!U55*'Concatenate_generate Coverage'!Q54</f>
        <v>0.5717798699</v>
      </c>
      <c r="V55">
        <f>Cocatenate_generate!V55*'Concatenate_generate Coverage'!R54</f>
        <v>0.371327754</v>
      </c>
      <c r="W55">
        <f>Cocatenate_generate!W55*'Concatenate_generate Coverage'!S54</f>
        <v>0.5416763381</v>
      </c>
    </row>
    <row r="56">
      <c r="A56" s="55" t="s">
        <v>149</v>
      </c>
      <c r="B56" s="55" t="s">
        <v>292</v>
      </c>
      <c r="C56" s="96">
        <f t="shared" si="18"/>
        <v>-0.01739030094</v>
      </c>
      <c r="D56" s="96">
        <f t="shared" si="19"/>
        <v>-0.01795297583</v>
      </c>
      <c r="E56" s="10">
        <f t="shared" si="3"/>
        <v>0.6116096991</v>
      </c>
      <c r="F56" s="10">
        <f>(G56*'Dataset lengths'!$B$2+H56*'Dataset lengths'!$C$2+I56*'Dataset lengths'!$D$2+L56*'Dataset lengths'!$G$2+M56*'Dataset lengths'!$H$2+R56*'Dataset lengths'!$M$2+S56*'Dataset lengths'!$N$2+T56*'Dataset lengths'!$O$2+U56*'Dataset lengths'!$P$2+V56*'Dataset lengths'!$Q$2+W56*'Dataset lengths'!$R$2)/'Dataset lengths'!$A$7</f>
        <v>0.5520470242</v>
      </c>
      <c r="G56">
        <f>Cocatenate_generate!G56*'Concatenate_generate Coverage'!C55</f>
        <v>0.4421355416</v>
      </c>
      <c r="H56">
        <f>Cocatenate_generate!H56*'Concatenate_generate Coverage'!D55</f>
        <v>0.6850813544</v>
      </c>
      <c r="I56">
        <f>Cocatenate_generate!I56*'Concatenate_generate Coverage'!E55</f>
        <v>0.6718836127</v>
      </c>
      <c r="J56">
        <f>Cocatenate_generate!J56*'Concatenate_generate Coverage'!F55</f>
        <v>0.7727389555</v>
      </c>
      <c r="K56">
        <f>Cocatenate_generate!K56*'Concatenate_generate Coverage'!G55</f>
        <v>0.771011966</v>
      </c>
      <c r="L56">
        <f>Cocatenate_generate!L56*'Concatenate_generate Coverage'!H55</f>
        <v>0.7720486577</v>
      </c>
      <c r="M56">
        <f>Cocatenate_generate!M56*'Concatenate_generate Coverage'!I55</f>
        <v>0.6875151797</v>
      </c>
      <c r="N56">
        <f>Cocatenate_generate!N56*'Concatenate_generate Coverage'!J55</f>
        <v>0.6244984865</v>
      </c>
      <c r="O56">
        <f>Cocatenate_generate!O56*'Concatenate_generate Coverage'!K55</f>
        <v>0.7685241377</v>
      </c>
      <c r="P56">
        <f>Cocatenate_generate!P56*'Concatenate_generate Coverage'!L55</f>
        <v>0.649428817</v>
      </c>
      <c r="Q56">
        <f>Cocatenate_generate!Q56*'Concatenate_generate Coverage'!M55</f>
        <v>0.6527517141</v>
      </c>
      <c r="R56">
        <f>Cocatenate_generate!R56*'Concatenate_generate Coverage'!N55</f>
        <v>0.7618319146</v>
      </c>
      <c r="S56">
        <f>Cocatenate_generate!S56*'Concatenate_generate Coverage'!O55</f>
        <v>0.4837399797</v>
      </c>
      <c r="T56">
        <f>Cocatenate_generate!T56*'Concatenate_generate Coverage'!P55</f>
        <v>0.7880271942</v>
      </c>
      <c r="U56">
        <f>Cocatenate_generate!U56*'Concatenate_generate Coverage'!Q55</f>
        <v>0.5596557239</v>
      </c>
      <c r="V56">
        <f>Cocatenate_generate!V56*'Concatenate_generate Coverage'!R55</f>
        <v>0.363717328</v>
      </c>
      <c r="W56">
        <f>Cocatenate_generate!W56*'Concatenate_generate Coverage'!S55</f>
        <v>0.5120702032</v>
      </c>
    </row>
    <row r="57">
      <c r="A57" s="55" t="s">
        <v>149</v>
      </c>
      <c r="B57" s="55" t="s">
        <v>293</v>
      </c>
      <c r="C57" s="96">
        <f t="shared" si="18"/>
        <v>0.002786362874</v>
      </c>
      <c r="D57" s="96">
        <f t="shared" si="19"/>
        <v>0.002562141993</v>
      </c>
      <c r="E57" s="10">
        <f t="shared" si="3"/>
        <v>0.6317863629</v>
      </c>
      <c r="F57" s="10">
        <f>(G57*'Dataset lengths'!$B$2+H57*'Dataset lengths'!$C$2+I57*'Dataset lengths'!$D$2+L57*'Dataset lengths'!$G$2+M57*'Dataset lengths'!$H$2+R57*'Dataset lengths'!$M$2+S57*'Dataset lengths'!$N$2+T57*'Dataset lengths'!$O$2+U57*'Dataset lengths'!$P$2+V57*'Dataset lengths'!$Q$2+W57*'Dataset lengths'!$R$2)/'Dataset lengths'!$A$7</f>
        <v>0.572562142</v>
      </c>
      <c r="G57">
        <f>Cocatenate_generate!G57*'Concatenate_generate Coverage'!C56</f>
        <v>0.4775140048</v>
      </c>
      <c r="H57">
        <f>Cocatenate_generate!H57*'Concatenate_generate Coverage'!D56</f>
        <v>0.7195782093</v>
      </c>
      <c r="I57">
        <f>Cocatenate_generate!I57*'Concatenate_generate Coverage'!E56</f>
        <v>0.7399764959</v>
      </c>
      <c r="J57">
        <f>Cocatenate_generate!J57*'Concatenate_generate Coverage'!F56</f>
        <v>0.8092244739</v>
      </c>
      <c r="K57">
        <f>Cocatenate_generate!K57*'Concatenate_generate Coverage'!G56</f>
        <v>0.8075399809</v>
      </c>
      <c r="L57">
        <f>Cocatenate_generate!L57*'Concatenate_generate Coverage'!H56</f>
        <v>0.8085111372</v>
      </c>
      <c r="M57">
        <f>Cocatenate_generate!M57*'Concatenate_generate Coverage'!I56</f>
        <v>0.7378317916</v>
      </c>
      <c r="N57">
        <f>Cocatenate_generate!N57*'Concatenate_generate Coverage'!J56</f>
        <v>0.6755605118</v>
      </c>
      <c r="O57">
        <f>Cocatenate_generate!O57*'Concatenate_generate Coverage'!K56</f>
        <v>0.8068133081</v>
      </c>
      <c r="P57">
        <f>Cocatenate_generate!P57*'Concatenate_generate Coverage'!L56</f>
        <v>0.7163708626</v>
      </c>
      <c r="Q57">
        <f>Cocatenate_generate!Q57*'Concatenate_generate Coverage'!M56</f>
        <v>0.7045292609</v>
      </c>
      <c r="R57">
        <f>Cocatenate_generate!R57*'Concatenate_generate Coverage'!N56</f>
        <v>0.7552753257</v>
      </c>
      <c r="S57">
        <f>Cocatenate_generate!S57*'Concatenate_generate Coverage'!O56</f>
        <v>0.4505207652</v>
      </c>
      <c r="T57">
        <f>Cocatenate_generate!T57*'Concatenate_generate Coverage'!P56</f>
        <v>0.792478068</v>
      </c>
      <c r="U57">
        <f>Cocatenate_generate!U57*'Concatenate_generate Coverage'!Q56</f>
        <v>0.5818058165</v>
      </c>
      <c r="V57">
        <f>Cocatenate_generate!V57*'Concatenate_generate Coverage'!R56</f>
        <v>0.3557346787</v>
      </c>
      <c r="W57">
        <f>Cocatenate_generate!W57*'Concatenate_generate Coverage'!S56</f>
        <v>0.5304236987</v>
      </c>
    </row>
    <row r="58">
      <c r="A58" s="55" t="s">
        <v>150</v>
      </c>
      <c r="B58" s="55" t="s">
        <v>136</v>
      </c>
      <c r="C58" s="96">
        <f t="shared" ref="C58:C62" si="20">E58-0.61</f>
        <v>0.02304194806</v>
      </c>
      <c r="D58" s="96">
        <f t="shared" ref="D58:D62" si="21">F58-0.545</f>
        <v>0.02038044574</v>
      </c>
      <c r="E58" s="10">
        <f t="shared" si="3"/>
        <v>0.6330419481</v>
      </c>
      <c r="F58" s="10">
        <f>(G58*'Dataset lengths'!$B$2+H58*'Dataset lengths'!$C$2+I58*'Dataset lengths'!$D$2+L58*'Dataset lengths'!$G$2+M58*'Dataset lengths'!$H$2+R58*'Dataset lengths'!$M$2+S58*'Dataset lengths'!$N$2+T58*'Dataset lengths'!$O$2+U58*'Dataset lengths'!$P$2+V58*'Dataset lengths'!$Q$2+W58*'Dataset lengths'!$R$2)/'Dataset lengths'!$A$7</f>
        <v>0.5653804457</v>
      </c>
      <c r="G58">
        <f>Cocatenate_generate!G58*'Concatenate_generate Coverage'!C57</f>
        <v>0.4342501292</v>
      </c>
      <c r="H58">
        <f>Cocatenate_generate!H58*'Concatenate_generate Coverage'!D57</f>
        <v>0.7436660534</v>
      </c>
      <c r="I58">
        <f>Cocatenate_generate!I58*'Concatenate_generate Coverage'!E57</f>
        <v>0.7189735888</v>
      </c>
      <c r="J58">
        <f>Cocatenate_generate!J58*'Concatenate_generate Coverage'!F57</f>
        <v>0.797903766</v>
      </c>
      <c r="K58">
        <f>Cocatenate_generate!K58*'Concatenate_generate Coverage'!G57</f>
        <v>0.7968882711</v>
      </c>
      <c r="L58">
        <f>Cocatenate_generate!L58*'Concatenate_generate Coverage'!H57</f>
        <v>0.7976023791</v>
      </c>
      <c r="M58">
        <f>Cocatenate_generate!M58*'Concatenate_generate Coverage'!I57</f>
        <v>0.7529405523</v>
      </c>
      <c r="N58">
        <f>Cocatenate_generate!N58*'Concatenate_generate Coverage'!J57</f>
        <v>0.7004966725</v>
      </c>
      <c r="O58">
        <f>Cocatenate_generate!O58*'Concatenate_generate Coverage'!K57</f>
        <v>0.7945140929</v>
      </c>
      <c r="P58">
        <f>Cocatenate_generate!P58*'Concatenate_generate Coverage'!L57</f>
        <v>0.7250209223</v>
      </c>
      <c r="Q58">
        <f>Cocatenate_generate!Q58*'Concatenate_generate Coverage'!M57</f>
        <v>0.7132666094</v>
      </c>
      <c r="R58">
        <f>Cocatenate_generate!R58*'Concatenate_generate Coverage'!N57</f>
        <v>0.7792505857</v>
      </c>
      <c r="S58">
        <f>Cocatenate_generate!S58*'Concatenate_generate Coverage'!O57</f>
        <v>0.4955390554</v>
      </c>
      <c r="T58">
        <f>Cocatenate_generate!T58*'Concatenate_generate Coverage'!P57</f>
        <v>0.7726716799</v>
      </c>
      <c r="U58">
        <f>Cocatenate_generate!U58*'Concatenate_generate Coverage'!Q57</f>
        <v>0.5848259107</v>
      </c>
      <c r="V58">
        <f>Cocatenate_generate!V58*'Concatenate_generate Coverage'!R57</f>
        <v>0.3528175491</v>
      </c>
      <c r="W58">
        <f>Cocatenate_generate!W58*'Concatenate_generate Coverage'!S57</f>
        <v>0.5309239452</v>
      </c>
    </row>
    <row r="59">
      <c r="A59" s="55" t="s">
        <v>150</v>
      </c>
      <c r="B59" s="55" t="s">
        <v>137</v>
      </c>
      <c r="C59" s="96">
        <f t="shared" si="20"/>
        <v>0.01590528762</v>
      </c>
      <c r="D59" s="96">
        <f t="shared" si="21"/>
        <v>0.01816773236</v>
      </c>
      <c r="E59" s="10">
        <f t="shared" si="3"/>
        <v>0.6259052876</v>
      </c>
      <c r="F59" s="10">
        <f>(G59*'Dataset lengths'!$B$2+H59*'Dataset lengths'!$C$2+I59*'Dataset lengths'!$D$2+L59*'Dataset lengths'!$G$2+M59*'Dataset lengths'!$H$2+R59*'Dataset lengths'!$M$2+S59*'Dataset lengths'!$N$2+T59*'Dataset lengths'!$O$2+U59*'Dataset lengths'!$P$2+V59*'Dataset lengths'!$Q$2+W59*'Dataset lengths'!$R$2)/'Dataset lengths'!$A$7</f>
        <v>0.5631677324</v>
      </c>
      <c r="G59">
        <f>Cocatenate_generate!G59*'Concatenate_generate Coverage'!C58</f>
        <v>0.4414364739</v>
      </c>
      <c r="H59">
        <f>Cocatenate_generate!H59*'Concatenate_generate Coverage'!D58</f>
        <v>0.7221733548</v>
      </c>
      <c r="I59">
        <f>Cocatenate_generate!I59*'Concatenate_generate Coverage'!E58</f>
        <v>0.699849318</v>
      </c>
      <c r="J59">
        <f>Cocatenate_generate!J59*'Concatenate_generate Coverage'!F58</f>
        <v>0.7887283129</v>
      </c>
      <c r="K59">
        <f>Cocatenate_generate!K59*'Concatenate_generate Coverage'!G58</f>
        <v>0.7877378368</v>
      </c>
      <c r="L59">
        <f>Cocatenate_generate!L59*'Concatenate_generate Coverage'!H58</f>
        <v>0.7884383481</v>
      </c>
      <c r="M59">
        <f>Cocatenate_generate!M59*'Concatenate_generate Coverage'!I58</f>
        <v>0.7248969562</v>
      </c>
      <c r="N59">
        <f>Cocatenate_generate!N59*'Concatenate_generate Coverage'!J58</f>
        <v>0.6710660337</v>
      </c>
      <c r="O59">
        <f>Cocatenate_generate!O59*'Concatenate_generate Coverage'!K58</f>
        <v>0.7848817281</v>
      </c>
      <c r="P59">
        <f>Cocatenate_generate!P59*'Concatenate_generate Coverage'!L58</f>
        <v>0.6899733536</v>
      </c>
      <c r="Q59">
        <f>Cocatenate_generate!Q59*'Concatenate_generate Coverage'!M58</f>
        <v>0.6860584957</v>
      </c>
      <c r="R59">
        <f>Cocatenate_generate!R59*'Concatenate_generate Coverage'!N58</f>
        <v>0.784954818</v>
      </c>
      <c r="S59">
        <f>Cocatenate_generate!S59*'Concatenate_generate Coverage'!O58</f>
        <v>0.4859622362</v>
      </c>
      <c r="T59">
        <f>Cocatenate_generate!T59*'Concatenate_generate Coverage'!P58</f>
        <v>0.7748971167</v>
      </c>
      <c r="U59">
        <f>Cocatenate_generate!U59*'Concatenate_generate Coverage'!Q58</f>
        <v>0.572047958</v>
      </c>
      <c r="V59">
        <f>Cocatenate_generate!V59*'Concatenate_generate Coverage'!R58</f>
        <v>0.363289957</v>
      </c>
      <c r="W59">
        <f>Cocatenate_generate!W59*'Concatenate_generate Coverage'!S58</f>
        <v>0.5270116269</v>
      </c>
    </row>
    <row r="60">
      <c r="A60" s="55" t="s">
        <v>150</v>
      </c>
      <c r="B60" s="55" t="s">
        <v>138</v>
      </c>
      <c r="C60" s="96">
        <f t="shared" si="20"/>
        <v>0.01357448917</v>
      </c>
      <c r="D60" s="96">
        <f t="shared" si="21"/>
        <v>0.01101157806</v>
      </c>
      <c r="E60" s="10">
        <f t="shared" si="3"/>
        <v>0.6235744892</v>
      </c>
      <c r="F60" s="10">
        <f>(G60*'Dataset lengths'!$B$2+H60*'Dataset lengths'!$C$2+I60*'Dataset lengths'!$D$2+L60*'Dataset lengths'!$G$2+M60*'Dataset lengths'!$H$2+R60*'Dataset lengths'!$M$2+S60*'Dataset lengths'!$N$2+T60*'Dataset lengths'!$O$2+U60*'Dataset lengths'!$P$2+V60*'Dataset lengths'!$Q$2+W60*'Dataset lengths'!$R$2)/'Dataset lengths'!$A$7</f>
        <v>0.5560115781</v>
      </c>
      <c r="G60">
        <f>Cocatenate_generate!G60*'Concatenate_generate Coverage'!C59</f>
        <v>0.4233118084</v>
      </c>
      <c r="H60">
        <f>Cocatenate_generate!H60*'Concatenate_generate Coverage'!D59</f>
        <v>0.7459416285</v>
      </c>
      <c r="I60">
        <f>Cocatenate_generate!I60*'Concatenate_generate Coverage'!E59</f>
        <v>0.7203571257</v>
      </c>
      <c r="J60">
        <f>Cocatenate_generate!J60*'Concatenate_generate Coverage'!F59</f>
        <v>0.7951640974</v>
      </c>
      <c r="K60">
        <f>Cocatenate_generate!K60*'Concatenate_generate Coverage'!G59</f>
        <v>0.7953680173</v>
      </c>
      <c r="L60">
        <f>Cocatenate_generate!L60*'Concatenate_generate Coverage'!H59</f>
        <v>0.7951693283</v>
      </c>
      <c r="M60">
        <f>Cocatenate_generate!M60*'Concatenate_generate Coverage'!I59</f>
        <v>0.7529300489</v>
      </c>
      <c r="N60">
        <f>Cocatenate_generate!N60*'Concatenate_generate Coverage'!J59</f>
        <v>0.6990531303</v>
      </c>
      <c r="O60">
        <f>Cocatenate_generate!O60*'Concatenate_generate Coverage'!K59</f>
        <v>0.7833732864</v>
      </c>
      <c r="P60">
        <f>Cocatenate_generate!P60*'Concatenate_generate Coverage'!L59</f>
        <v>0.7348018729</v>
      </c>
      <c r="Q60">
        <f>Cocatenate_generate!Q60*'Concatenate_generate Coverage'!M59</f>
        <v>0.7149842271</v>
      </c>
      <c r="R60">
        <f>Cocatenate_generate!R60*'Concatenate_generate Coverage'!N59</f>
        <v>0.7443695329</v>
      </c>
      <c r="S60">
        <f>Cocatenate_generate!S60*'Concatenate_generate Coverage'!O59</f>
        <v>0.4841643201</v>
      </c>
      <c r="T60">
        <f>Cocatenate_generate!T60*'Concatenate_generate Coverage'!P59</f>
        <v>0.744186088</v>
      </c>
      <c r="U60">
        <f>Cocatenate_generate!U60*'Concatenate_generate Coverage'!Q59</f>
        <v>0.592611407</v>
      </c>
      <c r="V60">
        <f>Cocatenate_generate!V60*'Concatenate_generate Coverage'!R59</f>
        <v>0.3324414829</v>
      </c>
      <c r="W60">
        <f>Cocatenate_generate!W60*'Concatenate_generate Coverage'!S59</f>
        <v>0.5238366101</v>
      </c>
    </row>
    <row r="61">
      <c r="A61" s="55" t="s">
        <v>150</v>
      </c>
      <c r="B61" s="55" t="s">
        <v>292</v>
      </c>
      <c r="C61" s="96">
        <f t="shared" si="20"/>
        <v>0.00242482446</v>
      </c>
      <c r="D61" s="96">
        <f t="shared" si="21"/>
        <v>0.008118591211</v>
      </c>
      <c r="E61" s="10">
        <f t="shared" si="3"/>
        <v>0.6124248245</v>
      </c>
      <c r="F61" s="10">
        <f>(G61*'Dataset lengths'!$B$2+H61*'Dataset lengths'!$C$2+I61*'Dataset lengths'!$D$2+L61*'Dataset lengths'!$G$2+M61*'Dataset lengths'!$H$2+R61*'Dataset lengths'!$M$2+S61*'Dataset lengths'!$N$2+T61*'Dataset lengths'!$O$2+U61*'Dataset lengths'!$P$2+V61*'Dataset lengths'!$Q$2+W61*'Dataset lengths'!$R$2)/'Dataset lengths'!$A$7</f>
        <v>0.5531185912</v>
      </c>
      <c r="G61">
        <f>Cocatenate_generate!G61*'Concatenate_generate Coverage'!C60</f>
        <v>0.4418689257</v>
      </c>
      <c r="H61">
        <f>Cocatenate_generate!H61*'Concatenate_generate Coverage'!D60</f>
        <v>0.6876132965</v>
      </c>
      <c r="I61">
        <f>Cocatenate_generate!I61*'Concatenate_generate Coverage'!E60</f>
        <v>0.6741535841</v>
      </c>
      <c r="J61">
        <f>Cocatenate_generate!J61*'Concatenate_generate Coverage'!F60</f>
        <v>0.7732852755</v>
      </c>
      <c r="K61">
        <f>Cocatenate_generate!K61*'Concatenate_generate Coverage'!G60</f>
        <v>0.7722457164</v>
      </c>
      <c r="L61">
        <f>Cocatenate_generate!L61*'Concatenate_generate Coverage'!H60</f>
        <v>0.772797127</v>
      </c>
      <c r="M61">
        <f>Cocatenate_generate!M61*'Concatenate_generate Coverage'!I60</f>
        <v>0.6906277246</v>
      </c>
      <c r="N61">
        <f>Cocatenate_generate!N61*'Concatenate_generate Coverage'!J60</f>
        <v>0.6291875616</v>
      </c>
      <c r="O61">
        <f>Cocatenate_generate!O61*'Concatenate_generate Coverage'!K60</f>
        <v>0.7697521226</v>
      </c>
      <c r="P61">
        <f>Cocatenate_generate!P61*'Concatenate_generate Coverage'!L60</f>
        <v>0.6537044226</v>
      </c>
      <c r="Q61">
        <f>Cocatenate_generate!Q61*'Concatenate_generate Coverage'!M60</f>
        <v>0.6543470734</v>
      </c>
      <c r="R61">
        <f>Cocatenate_generate!R61*'Concatenate_generate Coverage'!N60</f>
        <v>0.7634929171</v>
      </c>
      <c r="S61">
        <f>Cocatenate_generate!S61*'Concatenate_generate Coverage'!O60</f>
        <v>0.4781350668</v>
      </c>
      <c r="T61">
        <f>Cocatenate_generate!T61*'Concatenate_generate Coverage'!P60</f>
        <v>0.7884722816</v>
      </c>
      <c r="U61">
        <f>Cocatenate_generate!U61*'Concatenate_generate Coverage'!Q60</f>
        <v>0.5602438763</v>
      </c>
      <c r="V61">
        <f>Cocatenate_generate!V61*'Concatenate_generate Coverage'!R60</f>
        <v>0.3637838657</v>
      </c>
      <c r="W61">
        <f>Cocatenate_generate!W61*'Concatenate_generate Coverage'!S60</f>
        <v>0.5154844036</v>
      </c>
    </row>
    <row r="62">
      <c r="A62" s="55" t="s">
        <v>150</v>
      </c>
      <c r="B62" s="55" t="s">
        <v>293</v>
      </c>
      <c r="C62" s="96">
        <f t="shared" si="20"/>
        <v>0.0007819025902</v>
      </c>
      <c r="D62" s="96">
        <f t="shared" si="21"/>
        <v>0.001018795461</v>
      </c>
      <c r="E62" s="10">
        <f t="shared" si="3"/>
        <v>0.6107819026</v>
      </c>
      <c r="F62" s="10">
        <f>(G62*'Dataset lengths'!$B$2+H62*'Dataset lengths'!$C$2+I62*'Dataset lengths'!$D$2+L62*'Dataset lengths'!$G$2+M62*'Dataset lengths'!$H$2+R62*'Dataset lengths'!$M$2+S62*'Dataset lengths'!$N$2+T62*'Dataset lengths'!$O$2+U62*'Dataset lengths'!$P$2+V62*'Dataset lengths'!$Q$2+W62*'Dataset lengths'!$R$2)/'Dataset lengths'!$A$7</f>
        <v>0.5460187955</v>
      </c>
      <c r="G62">
        <f>Cocatenate_generate!G62*'Concatenate_generate Coverage'!C61</f>
        <v>0.4131405423</v>
      </c>
      <c r="H62">
        <f>Cocatenate_generate!H62*'Concatenate_generate Coverage'!D61</f>
        <v>0.7432193148</v>
      </c>
      <c r="I62">
        <f>Cocatenate_generate!I62*'Concatenate_generate Coverage'!E61</f>
        <v>0.7150463999</v>
      </c>
      <c r="J62">
        <f>Cocatenate_generate!J62*'Concatenate_generate Coverage'!F61</f>
        <v>0.7895313844</v>
      </c>
      <c r="K62">
        <f>Cocatenate_generate!K62*'Concatenate_generate Coverage'!G61</f>
        <v>0.790335532</v>
      </c>
      <c r="L62">
        <f>Cocatenate_generate!L62*'Concatenate_generate Coverage'!H61</f>
        <v>0.7899120111</v>
      </c>
      <c r="M62">
        <f>Cocatenate_generate!M62*'Concatenate_generate Coverage'!I61</f>
        <v>0.7431580928</v>
      </c>
      <c r="N62">
        <f>Cocatenate_generate!N62*'Concatenate_generate Coverage'!J61</f>
        <v>0.6866165454</v>
      </c>
      <c r="O62">
        <f>Cocatenate_generate!O62*'Concatenate_generate Coverage'!K61</f>
        <v>0.7713444861</v>
      </c>
      <c r="P62">
        <f>Cocatenate_generate!P62*'Concatenate_generate Coverage'!L61</f>
        <v>0.7287134908</v>
      </c>
      <c r="Q62">
        <f>Cocatenate_generate!Q62*'Concatenate_generate Coverage'!M61</f>
        <v>0.7094105953</v>
      </c>
      <c r="R62">
        <f>Cocatenate_generate!R62*'Concatenate_generate Coverage'!N61</f>
        <v>0.7144277772</v>
      </c>
      <c r="S62">
        <f>Cocatenate_generate!S62*'Concatenate_generate Coverage'!O61</f>
        <v>0.4731918032</v>
      </c>
      <c r="T62">
        <f>Cocatenate_generate!T62*'Concatenate_generate Coverage'!P61</f>
        <v>0.7123623408</v>
      </c>
      <c r="U62">
        <f>Cocatenate_generate!U62*'Concatenate_generate Coverage'!Q61</f>
        <v>0.5821723859</v>
      </c>
      <c r="V62">
        <f>Cocatenate_generate!V62*'Concatenate_generate Coverage'!R61</f>
        <v>0.3164048145</v>
      </c>
      <c r="W62">
        <f>Cocatenate_generate!W62*'Concatenate_generate Coverage'!S61</f>
        <v>0.515565446</v>
      </c>
    </row>
    <row r="63">
      <c r="A63" s="55" t="s">
        <v>151</v>
      </c>
      <c r="B63" s="55" t="s">
        <v>136</v>
      </c>
      <c r="C63" s="96">
        <f t="shared" ref="C63:C67" si="22">E63-0.604</f>
        <v>0.005954489549</v>
      </c>
      <c r="D63" s="96">
        <f t="shared" ref="D63:D67" si="23">F63-0.541</f>
        <v>-0.003632218947</v>
      </c>
      <c r="E63" s="10">
        <f t="shared" si="3"/>
        <v>0.6099544895</v>
      </c>
      <c r="F63" s="10">
        <f>(G63*'Dataset lengths'!$B$2+H63*'Dataset lengths'!$C$2+I63*'Dataset lengths'!$D$2+L63*'Dataset lengths'!$G$2+M63*'Dataset lengths'!$H$2+R63*'Dataset lengths'!$M$2+S63*'Dataset lengths'!$N$2+T63*'Dataset lengths'!$O$2+U63*'Dataset lengths'!$P$2+V63*'Dataset lengths'!$Q$2+W63*'Dataset lengths'!$R$2)/'Dataset lengths'!$A$7</f>
        <v>0.5373677811</v>
      </c>
      <c r="G63">
        <f>Cocatenate_generate!G63*'Concatenate_generate Coverage'!C62</f>
        <v>0.4359946991</v>
      </c>
      <c r="H63">
        <f>Cocatenate_generate!H63*'Concatenate_generate Coverage'!D62</f>
        <v>0.6882407613</v>
      </c>
      <c r="I63">
        <f>Cocatenate_generate!I63*'Concatenate_generate Coverage'!E62</f>
        <v>0.6995943453</v>
      </c>
      <c r="J63">
        <f>Cocatenate_generate!J63*'Concatenate_generate Coverage'!F62</f>
        <v>0.7845376117</v>
      </c>
      <c r="K63">
        <f>Cocatenate_generate!K63*'Concatenate_generate Coverage'!G62</f>
        <v>0.7811787417</v>
      </c>
      <c r="L63">
        <f>Cocatenate_generate!L63*'Concatenate_generate Coverage'!H62</f>
        <v>0.783685628</v>
      </c>
      <c r="M63">
        <f>Cocatenate_generate!M63*'Concatenate_generate Coverage'!I62</f>
        <v>0.772296495</v>
      </c>
      <c r="N63">
        <f>Cocatenate_generate!N63*'Concatenate_generate Coverage'!J62</f>
        <v>0.7091039336</v>
      </c>
      <c r="O63">
        <f>Cocatenate_generate!O63*'Concatenate_generate Coverage'!K62</f>
        <v>0.8074143895</v>
      </c>
      <c r="P63">
        <f>Cocatenate_generate!P63*'Concatenate_generate Coverage'!L62</f>
        <v>0.7674603296</v>
      </c>
      <c r="Q63">
        <f>Cocatenate_generate!Q63*'Concatenate_generate Coverage'!M62</f>
        <v>0.6838098416</v>
      </c>
      <c r="R63">
        <f>Cocatenate_generate!R63*'Concatenate_generate Coverage'!N62</f>
        <v>0.7959917425</v>
      </c>
      <c r="S63">
        <f>Cocatenate_generate!S63*'Concatenate_generate Coverage'!O62</f>
        <v>0.3758147377</v>
      </c>
      <c r="T63">
        <f>Cocatenate_generate!T63*'Concatenate_generate Coverage'!P62</f>
        <v>0.8376544363</v>
      </c>
      <c r="U63">
        <f>Cocatenate_generate!U63*'Concatenate_generate Coverage'!Q62</f>
        <v>0.5215790117</v>
      </c>
      <c r="V63">
        <f>Cocatenate_generate!V63*'Concatenate_generate Coverage'!R62</f>
        <v>0.3136782776</v>
      </c>
      <c r="W63">
        <f>Cocatenate_generate!W63*'Concatenate_generate Coverage'!S62</f>
        <v>0.4849692505</v>
      </c>
    </row>
    <row r="64">
      <c r="A64" s="55" t="s">
        <v>151</v>
      </c>
      <c r="B64" s="55" t="s">
        <v>137</v>
      </c>
      <c r="C64" s="96">
        <f t="shared" si="22"/>
        <v>0.02166113727</v>
      </c>
      <c r="D64" s="96">
        <f t="shared" si="23"/>
        <v>0.01475190775</v>
      </c>
      <c r="E64" s="10">
        <f t="shared" si="3"/>
        <v>0.6256611373</v>
      </c>
      <c r="F64" s="10">
        <f>(G64*'Dataset lengths'!$B$2+H64*'Dataset lengths'!$C$2+I64*'Dataset lengths'!$D$2+L64*'Dataset lengths'!$G$2+M64*'Dataset lengths'!$H$2+R64*'Dataset lengths'!$M$2+S64*'Dataset lengths'!$N$2+T64*'Dataset lengths'!$O$2+U64*'Dataset lengths'!$P$2+V64*'Dataset lengths'!$Q$2+W64*'Dataset lengths'!$R$2)/'Dataset lengths'!$A$7</f>
        <v>0.5557519077</v>
      </c>
      <c r="G64">
        <f>Cocatenate_generate!G64*'Concatenate_generate Coverage'!C63</f>
        <v>0.4488397426</v>
      </c>
      <c r="H64">
        <f>Cocatenate_generate!H64*'Concatenate_generate Coverage'!D63</f>
        <v>0.7113780166</v>
      </c>
      <c r="I64">
        <f>Cocatenate_generate!I64*'Concatenate_generate Coverage'!E63</f>
        <v>0.7122370271</v>
      </c>
      <c r="J64">
        <f>Cocatenate_generate!J64*'Concatenate_generate Coverage'!F63</f>
        <v>0.7957628168</v>
      </c>
      <c r="K64">
        <f>Cocatenate_generate!K64*'Concatenate_generate Coverage'!G63</f>
        <v>0.7969242888</v>
      </c>
      <c r="L64">
        <f>Cocatenate_generate!L64*'Concatenate_generate Coverage'!H63</f>
        <v>0.796352539</v>
      </c>
      <c r="M64">
        <f>Cocatenate_generate!M64*'Concatenate_generate Coverage'!I63</f>
        <v>0.7725510313</v>
      </c>
      <c r="N64">
        <f>Cocatenate_generate!N64*'Concatenate_generate Coverage'!J63</f>
        <v>0.7115178362</v>
      </c>
      <c r="O64">
        <f>Cocatenate_generate!O64*'Concatenate_generate Coverage'!K63</f>
        <v>0.8159930687</v>
      </c>
      <c r="P64">
        <f>Cocatenate_generate!P64*'Concatenate_generate Coverage'!L63</f>
        <v>0.7532144538</v>
      </c>
      <c r="Q64">
        <f>Cocatenate_generate!Q64*'Concatenate_generate Coverage'!M63</f>
        <v>0.6976527899</v>
      </c>
      <c r="R64">
        <f>Cocatenate_generate!R64*'Concatenate_generate Coverage'!N63</f>
        <v>0.8068538248</v>
      </c>
      <c r="S64">
        <f>Cocatenate_generate!S64*'Concatenate_generate Coverage'!O63</f>
        <v>0.4233730368</v>
      </c>
      <c r="T64">
        <f>Cocatenate_generate!T64*'Concatenate_generate Coverage'!P63</f>
        <v>0.8323133879</v>
      </c>
      <c r="U64">
        <f>Cocatenate_generate!U64*'Concatenate_generate Coverage'!Q63</f>
        <v>0.5343952626</v>
      </c>
      <c r="V64">
        <f>Cocatenate_generate!V64*'Concatenate_generate Coverage'!R63</f>
        <v>0.3405576409</v>
      </c>
      <c r="W64">
        <f>Cocatenate_generate!W64*'Concatenate_generate Coverage'!S63</f>
        <v>0.5034210005</v>
      </c>
    </row>
    <row r="65">
      <c r="A65" s="55" t="s">
        <v>151</v>
      </c>
      <c r="B65" s="55" t="s">
        <v>138</v>
      </c>
      <c r="C65" s="96">
        <f t="shared" si="22"/>
        <v>-0.003424317443</v>
      </c>
      <c r="D65" s="96">
        <f t="shared" si="23"/>
        <v>-0.01339475357</v>
      </c>
      <c r="E65" s="10">
        <f t="shared" si="3"/>
        <v>0.6005756826</v>
      </c>
      <c r="F65" s="10">
        <f>(G65*'Dataset lengths'!$B$2+H65*'Dataset lengths'!$C$2+I65*'Dataset lengths'!$D$2+L65*'Dataset lengths'!$G$2+M65*'Dataset lengths'!$H$2+R65*'Dataset lengths'!$M$2+S65*'Dataset lengths'!$N$2+T65*'Dataset lengths'!$O$2+U65*'Dataset lengths'!$P$2+V65*'Dataset lengths'!$Q$2+W65*'Dataset lengths'!$R$2)/'Dataset lengths'!$A$7</f>
        <v>0.5276052464</v>
      </c>
      <c r="G65">
        <f>Cocatenate_generate!G65*'Concatenate_generate Coverage'!C64</f>
        <v>0.4296374742</v>
      </c>
      <c r="H65">
        <f>Cocatenate_generate!H65*'Concatenate_generate Coverage'!D64</f>
        <v>0.6752812788</v>
      </c>
      <c r="I65">
        <f>Cocatenate_generate!I65*'Concatenate_generate Coverage'!E64</f>
        <v>0.6908336339</v>
      </c>
      <c r="J65">
        <f>Cocatenate_generate!J65*'Concatenate_generate Coverage'!F64</f>
        <v>0.7772879277</v>
      </c>
      <c r="K65">
        <f>Cocatenate_generate!K65*'Concatenate_generate Coverage'!G64</f>
        <v>0.7717157615</v>
      </c>
      <c r="L65">
        <f>Cocatenate_generate!L65*'Concatenate_generate Coverage'!H64</f>
        <v>0.7757931835</v>
      </c>
      <c r="M65">
        <f>Cocatenate_generate!M65*'Concatenate_generate Coverage'!I64</f>
        <v>0.7679360949</v>
      </c>
      <c r="N65">
        <f>Cocatenate_generate!N65*'Concatenate_generate Coverage'!J64</f>
        <v>0.7031359176</v>
      </c>
      <c r="O65">
        <f>Cocatenate_generate!O65*'Concatenate_generate Coverage'!K64</f>
        <v>0.8006296297</v>
      </c>
      <c r="P65">
        <f>Cocatenate_generate!P65*'Concatenate_generate Coverage'!L64</f>
        <v>0.7682293355</v>
      </c>
      <c r="Q65">
        <f>Cocatenate_generate!Q65*'Concatenate_generate Coverage'!M64</f>
        <v>0.6764038343</v>
      </c>
      <c r="R65">
        <f>Cocatenate_generate!R65*'Concatenate_generate Coverage'!N64</f>
        <v>0.7898504043</v>
      </c>
      <c r="S65">
        <f>Cocatenate_generate!S65*'Concatenate_generate Coverage'!O64</f>
        <v>0.3495901005</v>
      </c>
      <c r="T65">
        <f>Cocatenate_generate!T65*'Concatenate_generate Coverage'!P64</f>
        <v>0.8347613684</v>
      </c>
      <c r="U65">
        <f>Cocatenate_generate!U65*'Concatenate_generate Coverage'!Q64</f>
        <v>0.5162199859</v>
      </c>
      <c r="V65">
        <f>Cocatenate_generate!V65*'Concatenate_generate Coverage'!R64</f>
        <v>0.3012289376</v>
      </c>
      <c r="W65">
        <f>Cocatenate_generate!W65*'Concatenate_generate Coverage'!S64</f>
        <v>0.4752000462</v>
      </c>
    </row>
    <row r="66">
      <c r="A66" s="55" t="s">
        <v>151</v>
      </c>
      <c r="B66" s="55" t="s">
        <v>292</v>
      </c>
      <c r="C66" s="96">
        <f t="shared" si="22"/>
        <v>0.01332808401</v>
      </c>
      <c r="D66" s="96">
        <f t="shared" si="23"/>
        <v>0.01395392817</v>
      </c>
      <c r="E66" s="10">
        <f t="shared" si="3"/>
        <v>0.617328084</v>
      </c>
      <c r="F66" s="10">
        <f>(G66*'Dataset lengths'!$B$2+H66*'Dataset lengths'!$C$2+I66*'Dataset lengths'!$D$2+L66*'Dataset lengths'!$G$2+M66*'Dataset lengths'!$H$2+R66*'Dataset lengths'!$M$2+S66*'Dataset lengths'!$N$2+T66*'Dataset lengths'!$O$2+U66*'Dataset lengths'!$P$2+V66*'Dataset lengths'!$Q$2+W66*'Dataset lengths'!$R$2)/'Dataset lengths'!$A$7</f>
        <v>0.5549539282</v>
      </c>
      <c r="G66">
        <f>Cocatenate_generate!G66*'Concatenate_generate Coverage'!C65</f>
        <v>0.4461447151</v>
      </c>
      <c r="H66">
        <f>Cocatenate_generate!H66*'Concatenate_generate Coverage'!D65</f>
        <v>0.698738866</v>
      </c>
      <c r="I66">
        <f>Cocatenate_generate!I66*'Concatenate_generate Coverage'!E65</f>
        <v>0.6846651182</v>
      </c>
      <c r="J66">
        <f>Cocatenate_generate!J66*'Concatenate_generate Coverage'!F65</f>
        <v>0.7801485115</v>
      </c>
      <c r="K66">
        <f>Cocatenate_generate!K66*'Concatenate_generate Coverage'!G65</f>
        <v>0.7818994568</v>
      </c>
      <c r="L66">
        <f>Cocatenate_generate!L66*'Concatenate_generate Coverage'!H65</f>
        <v>0.7805099388</v>
      </c>
      <c r="M66">
        <f>Cocatenate_generate!M66*'Concatenate_generate Coverage'!I65</f>
        <v>0.7135616345</v>
      </c>
      <c r="N66">
        <f>Cocatenate_generate!N66*'Concatenate_generate Coverage'!J65</f>
        <v>0.6489618403</v>
      </c>
      <c r="O66">
        <f>Cocatenate_generate!O66*'Concatenate_generate Coverage'!K65</f>
        <v>0.7870974087</v>
      </c>
      <c r="P66">
        <f>Cocatenate_generate!P66*'Concatenate_generate Coverage'!L65</f>
        <v>0.6750874772</v>
      </c>
      <c r="Q66">
        <f>Cocatenate_generate!Q66*'Concatenate_generate Coverage'!M65</f>
        <v>0.670282665</v>
      </c>
      <c r="R66">
        <f>Cocatenate_generate!R66*'Concatenate_generate Coverage'!N65</f>
        <v>0.7655691703</v>
      </c>
      <c r="S66">
        <f>Cocatenate_generate!S66*'Concatenate_generate Coverage'!O65</f>
        <v>0.4791426238</v>
      </c>
      <c r="T66">
        <f>Cocatenate_generate!T66*'Concatenate_generate Coverage'!P65</f>
        <v>0.7971514854</v>
      </c>
      <c r="U66">
        <f>Cocatenate_generate!U66*'Concatenate_generate Coverage'!Q65</f>
        <v>0.5587994834</v>
      </c>
      <c r="V66">
        <f>Cocatenate_generate!V66*'Concatenate_generate Coverage'!R65</f>
        <v>0.3637376646</v>
      </c>
      <c r="W66">
        <f>Cocatenate_generate!W66*'Concatenate_generate Coverage'!S65</f>
        <v>0.502588224</v>
      </c>
    </row>
    <row r="67">
      <c r="A67" s="55" t="s">
        <v>151</v>
      </c>
      <c r="B67" s="55" t="s">
        <v>293</v>
      </c>
      <c r="C67" s="96">
        <f t="shared" si="22"/>
        <v>-0.007131565435</v>
      </c>
      <c r="D67" s="96">
        <f t="shared" si="23"/>
        <v>-0.01718537214</v>
      </c>
      <c r="E67" s="10">
        <f t="shared" si="3"/>
        <v>0.5968684346</v>
      </c>
      <c r="F67" s="10">
        <f>(G67*'Dataset lengths'!$B$2+H67*'Dataset lengths'!$C$2+I67*'Dataset lengths'!$D$2+L67*'Dataset lengths'!$G$2+M67*'Dataset lengths'!$H$2+R67*'Dataset lengths'!$M$2+S67*'Dataset lengths'!$N$2+T67*'Dataset lengths'!$O$2+U67*'Dataset lengths'!$P$2+V67*'Dataset lengths'!$Q$2+W67*'Dataset lengths'!$R$2)/'Dataset lengths'!$A$7</f>
        <v>0.5238146279</v>
      </c>
      <c r="G67">
        <f>Cocatenate_generate!G67*'Concatenate_generate Coverage'!C66</f>
        <v>0.4270351923</v>
      </c>
      <c r="H67">
        <f>Cocatenate_generate!H67*'Concatenate_generate Coverage'!D66</f>
        <v>0.672421136</v>
      </c>
      <c r="I67">
        <f>Cocatenate_generate!I67*'Concatenate_generate Coverage'!E66</f>
        <v>0.6877506852</v>
      </c>
      <c r="J67">
        <f>Cocatenate_generate!J67*'Concatenate_generate Coverage'!F66</f>
        <v>0.7744719703</v>
      </c>
      <c r="K67">
        <f>Cocatenate_generate!K67*'Concatenate_generate Coverage'!G66</f>
        <v>0.7683510762</v>
      </c>
      <c r="L67">
        <f>Cocatenate_generate!L67*'Concatenate_generate Coverage'!H66</f>
        <v>0.7728392738</v>
      </c>
      <c r="M67">
        <f>Cocatenate_generate!M67*'Concatenate_generate Coverage'!I66</f>
        <v>0.7652957925</v>
      </c>
      <c r="N67">
        <f>Cocatenate_generate!N67*'Concatenate_generate Coverage'!J66</f>
        <v>0.6999286293</v>
      </c>
      <c r="O67">
        <f>Cocatenate_generate!O67*'Concatenate_generate Coverage'!K66</f>
        <v>0.7966128568</v>
      </c>
      <c r="P67">
        <f>Cocatenate_generate!P67*'Concatenate_generate Coverage'!L66</f>
        <v>0.7665623184</v>
      </c>
      <c r="Q67">
        <f>Cocatenate_generate!Q67*'Concatenate_generate Coverage'!M66</f>
        <v>0.6711557248</v>
      </c>
      <c r="R67">
        <f>Cocatenate_generate!R67*'Concatenate_generate Coverage'!N66</f>
        <v>0.7902437996</v>
      </c>
      <c r="S67">
        <f>Cocatenate_generate!S67*'Concatenate_generate Coverage'!O66</f>
        <v>0.3432189616</v>
      </c>
      <c r="T67">
        <f>Cocatenate_generate!T67*'Concatenate_generate Coverage'!P66</f>
        <v>0.8280850578</v>
      </c>
      <c r="U67">
        <f>Cocatenate_generate!U67*'Concatenate_generate Coverage'!Q66</f>
        <v>0.5112548855</v>
      </c>
      <c r="V67">
        <f>Cocatenate_generate!V67*'Concatenate_generate Coverage'!R66</f>
        <v>0.2963137242</v>
      </c>
      <c r="W67">
        <f>Cocatenate_generate!W67*'Concatenate_generate Coverage'!S66</f>
        <v>0.4710942715</v>
      </c>
    </row>
    <row r="68">
      <c r="A68" s="55" t="s">
        <v>152</v>
      </c>
      <c r="B68" s="55" t="s">
        <v>136</v>
      </c>
      <c r="C68" s="96">
        <f t="shared" ref="C68:C92" si="24">E68-0.674</f>
        <v>0.003570213396</v>
      </c>
      <c r="D68" s="96">
        <f t="shared" ref="D68:D92" si="25">F68-0.618</f>
        <v>0.01081889333</v>
      </c>
      <c r="E68" s="10">
        <f t="shared" si="3"/>
        <v>0.6775702134</v>
      </c>
      <c r="F68" s="10">
        <f>(G68*'Dataset lengths'!$B$2+H68*'Dataset lengths'!$C$2+I68*'Dataset lengths'!$D$2+L68*'Dataset lengths'!$G$2+M68*'Dataset lengths'!$H$2+R68*'Dataset lengths'!$M$2+S68*'Dataset lengths'!$N$2+T68*'Dataset lengths'!$O$2+U68*'Dataset lengths'!$P$2+V68*'Dataset lengths'!$Q$2+W68*'Dataset lengths'!$R$2)/'Dataset lengths'!$A$7</f>
        <v>0.6288188933</v>
      </c>
      <c r="G68">
        <f>Cocatenate_generate!G68*'Concatenate_generate Coverage'!C67</f>
        <v>0.5575164624</v>
      </c>
      <c r="H68">
        <f>Cocatenate_generate!H68*'Concatenate_generate Coverage'!D67</f>
        <v>0.6632223808</v>
      </c>
      <c r="I68">
        <f>Cocatenate_generate!I68*'Concatenate_generate Coverage'!E67</f>
        <v>0.7270123359</v>
      </c>
      <c r="J68">
        <f>Cocatenate_generate!J68*'Concatenate_generate Coverage'!F67</f>
        <v>0.8094561334</v>
      </c>
      <c r="K68">
        <f>Cocatenate_generate!K68*'Concatenate_generate Coverage'!G67</f>
        <v>0.8168050645</v>
      </c>
      <c r="L68">
        <f>Cocatenate_generate!L68*'Concatenate_generate Coverage'!H67</f>
        <v>0.8121118033</v>
      </c>
      <c r="M68">
        <f>Cocatenate_generate!M68*'Concatenate_generate Coverage'!I67</f>
        <v>0.7794854399</v>
      </c>
      <c r="N68">
        <f>Cocatenate_generate!N68*'Concatenate_generate Coverage'!J67</f>
        <v>0.7011190829</v>
      </c>
      <c r="O68">
        <f>Cocatenate_generate!O68*'Concatenate_generate Coverage'!K67</f>
        <v>0.8413173873</v>
      </c>
      <c r="P68">
        <f>Cocatenate_generate!P68*'Concatenate_generate Coverage'!L67</f>
        <v>0.7807763617</v>
      </c>
      <c r="Q68">
        <f>Cocatenate_generate!Q68*'Concatenate_generate Coverage'!M67</f>
        <v>0.703844464</v>
      </c>
      <c r="R68">
        <f>Cocatenate_generate!R68*'Concatenate_generate Coverage'!N67</f>
        <v>0.8820797542</v>
      </c>
      <c r="S68">
        <f>Cocatenate_generate!S68*'Concatenate_generate Coverage'!O67</f>
        <v>0.3308688468</v>
      </c>
      <c r="T68">
        <f>Cocatenate_generate!T68*'Concatenate_generate Coverage'!P67</f>
        <v>0.8821631737</v>
      </c>
      <c r="U68">
        <f>Cocatenate_generate!U68*'Concatenate_generate Coverage'!Q67</f>
        <v>0.8218540599</v>
      </c>
      <c r="V68">
        <f>Cocatenate_generate!V68*'Concatenate_generate Coverage'!R67</f>
        <v>0.5650785218</v>
      </c>
      <c r="W68">
        <f>Cocatenate_generate!W68*'Concatenate_generate Coverage'!S67</f>
        <v>0.4318795686</v>
      </c>
    </row>
    <row r="69">
      <c r="A69" s="55" t="s">
        <v>152</v>
      </c>
      <c r="B69" s="55" t="s">
        <v>137</v>
      </c>
      <c r="C69" s="96">
        <f t="shared" si="24"/>
        <v>0.03035833918</v>
      </c>
      <c r="D69" s="96">
        <f t="shared" si="25"/>
        <v>0.03839547092</v>
      </c>
      <c r="E69" s="10">
        <f t="shared" si="3"/>
        <v>0.7043583392</v>
      </c>
      <c r="F69" s="10">
        <f>(G69*'Dataset lengths'!$B$2+H69*'Dataset lengths'!$C$2+I69*'Dataset lengths'!$D$2+L69*'Dataset lengths'!$G$2+M69*'Dataset lengths'!$H$2+R69*'Dataset lengths'!$M$2+S69*'Dataset lengths'!$N$2+T69*'Dataset lengths'!$O$2+U69*'Dataset lengths'!$P$2+V69*'Dataset lengths'!$Q$2+W69*'Dataset lengths'!$R$2)/'Dataset lengths'!$A$7</f>
        <v>0.6563954709</v>
      </c>
      <c r="G69">
        <f>Cocatenate_generate!G69*'Concatenate_generate Coverage'!C68</f>
        <v>0.5683928384</v>
      </c>
      <c r="H69">
        <f>Cocatenate_generate!H69*'Concatenate_generate Coverage'!D68</f>
        <v>0.7044246308</v>
      </c>
      <c r="I69">
        <f>Cocatenate_generate!I69*'Concatenate_generate Coverage'!E68</f>
        <v>0.7713076018</v>
      </c>
      <c r="J69">
        <f>Cocatenate_generate!J69*'Concatenate_generate Coverage'!F68</f>
        <v>0.8403060962</v>
      </c>
      <c r="K69">
        <f>Cocatenate_generate!K69*'Concatenate_generate Coverage'!G68</f>
        <v>0.8488607448</v>
      </c>
      <c r="L69">
        <f>Cocatenate_generate!L69*'Concatenate_generate Coverage'!H68</f>
        <v>0.8433499615</v>
      </c>
      <c r="M69">
        <f>Cocatenate_generate!M69*'Concatenate_generate Coverage'!I68</f>
        <v>0.8045177054</v>
      </c>
      <c r="N69">
        <f>Cocatenate_generate!N69*'Concatenate_generate Coverage'!J68</f>
        <v>0.7426814756</v>
      </c>
      <c r="O69">
        <f>Cocatenate_generate!O69*'Concatenate_generate Coverage'!K68</f>
        <v>0.8538066819</v>
      </c>
      <c r="P69">
        <f>Cocatenate_generate!P69*'Concatenate_generate Coverage'!L68</f>
        <v>0.7838121758</v>
      </c>
      <c r="Q69">
        <f>Cocatenate_generate!Q69*'Concatenate_generate Coverage'!M68</f>
        <v>0.751477977</v>
      </c>
      <c r="R69">
        <f>Cocatenate_generate!R69*'Concatenate_generate Coverage'!N68</f>
        <v>0.8963731179</v>
      </c>
      <c r="S69">
        <f>Cocatenate_generate!S69*'Concatenate_generate Coverage'!O68</f>
        <v>0.4014581694</v>
      </c>
      <c r="T69">
        <f>Cocatenate_generate!T69*'Concatenate_generate Coverage'!P68</f>
        <v>0.8808279115</v>
      </c>
      <c r="U69">
        <f>Cocatenate_generate!U69*'Concatenate_generate Coverage'!Q68</f>
        <v>0.80631863</v>
      </c>
      <c r="V69">
        <f>Cocatenate_generate!V69*'Concatenate_generate Coverage'!R68</f>
        <v>0.5603062864</v>
      </c>
      <c r="W69">
        <f>Cocatenate_generate!W69*'Concatenate_generate Coverage'!S68</f>
        <v>0.5106648778</v>
      </c>
    </row>
    <row r="70">
      <c r="A70" s="55" t="s">
        <v>152</v>
      </c>
      <c r="B70" s="55" t="s">
        <v>138</v>
      </c>
      <c r="C70" s="96">
        <f t="shared" si="24"/>
        <v>-0.01318991363</v>
      </c>
      <c r="D70" s="96">
        <f t="shared" si="25"/>
        <v>-0.007303035287</v>
      </c>
      <c r="E70" s="10">
        <f t="shared" si="3"/>
        <v>0.6608100864</v>
      </c>
      <c r="F70" s="10">
        <f>(G70*'Dataset lengths'!$B$2+H70*'Dataset lengths'!$C$2+I70*'Dataset lengths'!$D$2+L70*'Dataset lengths'!$G$2+M70*'Dataset lengths'!$H$2+R70*'Dataset lengths'!$M$2+S70*'Dataset lengths'!$N$2+T70*'Dataset lengths'!$O$2+U70*'Dataset lengths'!$P$2+V70*'Dataset lengths'!$Q$2+W70*'Dataset lengths'!$R$2)/'Dataset lengths'!$A$7</f>
        <v>0.6106969647</v>
      </c>
      <c r="G70">
        <f>Cocatenate_generate!G70*'Concatenate_generate Coverage'!C69</f>
        <v>0.5464581879</v>
      </c>
      <c r="H70">
        <f>Cocatenate_generate!H70*'Concatenate_generate Coverage'!D69</f>
        <v>0.6349770751</v>
      </c>
      <c r="I70">
        <f>Cocatenate_generate!I70*'Concatenate_generate Coverage'!E69</f>
        <v>0.7020454656</v>
      </c>
      <c r="J70">
        <f>Cocatenate_generate!J70*'Concatenate_generate Coverage'!F69</f>
        <v>0.787563034</v>
      </c>
      <c r="K70">
        <f>Cocatenate_generate!K70*'Concatenate_generate Coverage'!G69</f>
        <v>0.7940306851</v>
      </c>
      <c r="L70">
        <f>Cocatenate_generate!L70*'Concatenate_generate Coverage'!H69</f>
        <v>0.7899966578</v>
      </c>
      <c r="M70">
        <f>Cocatenate_generate!M70*'Concatenate_generate Coverage'!I69</f>
        <v>0.7632309931</v>
      </c>
      <c r="N70">
        <f>Cocatenate_generate!N70*'Concatenate_generate Coverage'!J69</f>
        <v>0.6783302381</v>
      </c>
      <c r="O70">
        <f>Cocatenate_generate!O70*'Concatenate_generate Coverage'!K69</f>
        <v>0.8293717916</v>
      </c>
      <c r="P70">
        <f>Cocatenate_generate!P70*'Concatenate_generate Coverage'!L69</f>
        <v>0.7752927969</v>
      </c>
      <c r="Q70">
        <f>Cocatenate_generate!Q70*'Concatenate_generate Coverage'!M69</f>
        <v>0.6787762468</v>
      </c>
      <c r="R70">
        <f>Cocatenate_generate!R70*'Concatenate_generate Coverage'!N69</f>
        <v>0.8664750728</v>
      </c>
      <c r="S70">
        <f>Cocatenate_generate!S70*'Concatenate_generate Coverage'!O69</f>
        <v>0.3147097241</v>
      </c>
      <c r="T70">
        <f>Cocatenate_generate!T70*'Concatenate_generate Coverage'!P69</f>
        <v>0.8761544941</v>
      </c>
      <c r="U70">
        <f>Cocatenate_generate!U70*'Concatenate_generate Coverage'!Q69</f>
        <v>0.819121203</v>
      </c>
      <c r="V70">
        <f>Cocatenate_generate!V70*'Concatenate_generate Coverage'!R69</f>
        <v>0.5604285052</v>
      </c>
      <c r="W70">
        <f>Cocatenate_generate!W70*'Concatenate_generate Coverage'!S69</f>
        <v>0.3953135713</v>
      </c>
    </row>
    <row r="71">
      <c r="A71" s="55" t="s">
        <v>152</v>
      </c>
      <c r="B71" s="55" t="s">
        <v>292</v>
      </c>
      <c r="C71" s="96">
        <f t="shared" si="24"/>
        <v>0.01316324065</v>
      </c>
      <c r="D71" s="96">
        <f t="shared" si="25"/>
        <v>0.01403522183</v>
      </c>
      <c r="E71" s="10">
        <f t="shared" si="3"/>
        <v>0.6871632406</v>
      </c>
      <c r="F71" s="10">
        <f>(G71*'Dataset lengths'!$B$2+H71*'Dataset lengths'!$C$2+I71*'Dataset lengths'!$D$2+L71*'Dataset lengths'!$G$2+M71*'Dataset lengths'!$H$2+R71*'Dataset lengths'!$M$2+S71*'Dataset lengths'!$N$2+T71*'Dataset lengths'!$O$2+U71*'Dataset lengths'!$P$2+V71*'Dataset lengths'!$Q$2+W71*'Dataset lengths'!$R$2)/'Dataset lengths'!$A$7</f>
        <v>0.6320352218</v>
      </c>
      <c r="G71">
        <f>Cocatenate_generate!G71*'Concatenate_generate Coverage'!C70</f>
        <v>0.5187580045</v>
      </c>
      <c r="H71">
        <f>Cocatenate_generate!H71*'Concatenate_generate Coverage'!D70</f>
        <v>0.7279433908</v>
      </c>
      <c r="I71">
        <f>Cocatenate_generate!I71*'Concatenate_generate Coverage'!E70</f>
        <v>0.7736043848</v>
      </c>
      <c r="J71">
        <f>Cocatenate_generate!J71*'Concatenate_generate Coverage'!F70</f>
        <v>0.8404482059</v>
      </c>
      <c r="K71">
        <f>Cocatenate_generate!K71*'Concatenate_generate Coverage'!G70</f>
        <v>0.844642011</v>
      </c>
      <c r="L71">
        <f>Cocatenate_generate!L71*'Concatenate_generate Coverage'!H70</f>
        <v>0.8419446975</v>
      </c>
      <c r="M71">
        <f>Cocatenate_generate!M71*'Concatenate_generate Coverage'!I70</f>
        <v>0.7929840472</v>
      </c>
      <c r="N71">
        <f>Cocatenate_generate!N71*'Concatenate_generate Coverage'!J70</f>
        <v>0.7408224932</v>
      </c>
      <c r="O71">
        <f>Cocatenate_generate!O71*'Concatenate_generate Coverage'!K70</f>
        <v>0.838627584</v>
      </c>
      <c r="P71">
        <f>Cocatenate_generate!P71*'Concatenate_generate Coverage'!L70</f>
        <v>0.744550991</v>
      </c>
      <c r="Q71">
        <f>Cocatenate_generate!Q71*'Concatenate_generate Coverage'!M70</f>
        <v>0.7682566263</v>
      </c>
      <c r="R71">
        <f>Cocatenate_generate!R71*'Concatenate_generate Coverage'!N70</f>
        <v>0.8779709586</v>
      </c>
      <c r="S71">
        <f>Cocatenate_generate!S71*'Concatenate_generate Coverage'!O70</f>
        <v>0.4584887109</v>
      </c>
      <c r="T71">
        <f>Cocatenate_generate!T71*'Concatenate_generate Coverage'!P70</f>
        <v>0.8656949409</v>
      </c>
      <c r="U71">
        <f>Cocatenate_generate!U71*'Concatenate_generate Coverage'!Q70</f>
        <v>0.6595349423</v>
      </c>
      <c r="V71">
        <f>Cocatenate_generate!V71*'Concatenate_generate Coverage'!R70</f>
        <v>0.4548986173</v>
      </c>
      <c r="W71">
        <f>Cocatenate_generate!W71*'Concatenate_generate Coverage'!S70</f>
        <v>0.5869729523</v>
      </c>
    </row>
    <row r="72">
      <c r="A72" s="55" t="s">
        <v>152</v>
      </c>
      <c r="B72" s="55" t="s">
        <v>293</v>
      </c>
      <c r="C72" s="96">
        <f t="shared" si="24"/>
        <v>-0.01971242261</v>
      </c>
      <c r="D72" s="96">
        <f t="shared" si="25"/>
        <v>-0.01489824298</v>
      </c>
      <c r="E72" s="10">
        <f t="shared" si="3"/>
        <v>0.6542875774</v>
      </c>
      <c r="F72" s="10">
        <f>(G72*'Dataset lengths'!$B$2+H72*'Dataset lengths'!$C$2+I72*'Dataset lengths'!$D$2+L72*'Dataset lengths'!$G$2+M72*'Dataset lengths'!$H$2+R72*'Dataset lengths'!$M$2+S72*'Dataset lengths'!$N$2+T72*'Dataset lengths'!$O$2+U72*'Dataset lengths'!$P$2+V72*'Dataset lengths'!$Q$2+W72*'Dataset lengths'!$R$2)/'Dataset lengths'!$A$7</f>
        <v>0.603101757</v>
      </c>
      <c r="G72">
        <f>Cocatenate_generate!G72*'Concatenate_generate Coverage'!C71</f>
        <v>0.5413724466</v>
      </c>
      <c r="H72">
        <f>Cocatenate_generate!H72*'Concatenate_generate Coverage'!D71</f>
        <v>0.6251891833</v>
      </c>
      <c r="I72">
        <f>Cocatenate_generate!I72*'Concatenate_generate Coverage'!E71</f>
        <v>0.6930350705</v>
      </c>
      <c r="J72">
        <f>Cocatenate_generate!J72*'Concatenate_generate Coverage'!F71</f>
        <v>0.7778649004</v>
      </c>
      <c r="K72">
        <f>Cocatenate_generate!K72*'Concatenate_generate Coverage'!G71</f>
        <v>0.7839954183</v>
      </c>
      <c r="L72">
        <f>Cocatenate_generate!L72*'Concatenate_generate Coverage'!H71</f>
        <v>0.7802598793</v>
      </c>
      <c r="M72">
        <f>Cocatenate_generate!M72*'Concatenate_generate Coverage'!I71</f>
        <v>0.7563991629</v>
      </c>
      <c r="N72">
        <f>Cocatenate_generate!N72*'Concatenate_generate Coverage'!J71</f>
        <v>0.6684594089</v>
      </c>
      <c r="O72">
        <f>Cocatenate_generate!O72*'Concatenate_generate Coverage'!K71</f>
        <v>0.8255070822</v>
      </c>
      <c r="P72">
        <f>Cocatenate_generate!P72*'Concatenate_generate Coverage'!L71</f>
        <v>0.7732555177</v>
      </c>
      <c r="Q72">
        <f>Cocatenate_generate!Q72*'Concatenate_generate Coverage'!M71</f>
        <v>0.668340782</v>
      </c>
      <c r="R72">
        <f>Cocatenate_generate!R72*'Concatenate_generate Coverage'!N71</f>
        <v>0.8632623442</v>
      </c>
      <c r="S72">
        <f>Cocatenate_generate!S72*'Concatenate_generate Coverage'!O71</f>
        <v>0.3050222949</v>
      </c>
      <c r="T72">
        <f>Cocatenate_generate!T72*'Concatenate_generate Coverage'!P71</f>
        <v>0.8772672126</v>
      </c>
      <c r="U72">
        <f>Cocatenate_generate!U72*'Concatenate_generate Coverage'!Q71</f>
        <v>0.8163527833</v>
      </c>
      <c r="V72">
        <f>Cocatenate_generate!V72*'Concatenate_generate Coverage'!R71</f>
        <v>0.5580491378</v>
      </c>
      <c r="W72">
        <f>Cocatenate_generate!W72*'Concatenate_generate Coverage'!S71</f>
        <v>0.380953836</v>
      </c>
    </row>
    <row r="73">
      <c r="A73" s="55" t="s">
        <v>153</v>
      </c>
      <c r="B73" s="55" t="s">
        <v>136</v>
      </c>
      <c r="C73" s="96">
        <f t="shared" si="24"/>
        <v>0.03834252338</v>
      </c>
      <c r="D73" s="96">
        <f t="shared" si="25"/>
        <v>0.0475853346</v>
      </c>
      <c r="E73" s="10">
        <f t="shared" si="3"/>
        <v>0.7123425234</v>
      </c>
      <c r="F73" s="10">
        <f>(G73*'Dataset lengths'!$B$2+H73*'Dataset lengths'!$C$2+I73*'Dataset lengths'!$D$2+L73*'Dataset lengths'!$G$2+M73*'Dataset lengths'!$H$2+R73*'Dataset lengths'!$M$2+S73*'Dataset lengths'!$N$2+T73*'Dataset lengths'!$O$2+U73*'Dataset lengths'!$P$2+V73*'Dataset lengths'!$Q$2+W73*'Dataset lengths'!$R$2)/'Dataset lengths'!$A$7</f>
        <v>0.6655853346</v>
      </c>
      <c r="G73">
        <f>Cocatenate_generate!G73*'Concatenate_generate Coverage'!C72</f>
        <v>0.5653101522</v>
      </c>
      <c r="H73">
        <f>Cocatenate_generate!H73*'Concatenate_generate Coverage'!D72</f>
        <v>0.7237907519</v>
      </c>
      <c r="I73">
        <f>Cocatenate_generate!I73*'Concatenate_generate Coverage'!E72</f>
        <v>0.7696058204</v>
      </c>
      <c r="J73">
        <f>Cocatenate_generate!J73*'Concatenate_generate Coverage'!F72</f>
        <v>0.840492067</v>
      </c>
      <c r="K73">
        <f>Cocatenate_generate!K73*'Concatenate_generate Coverage'!G72</f>
        <v>0.8458548265</v>
      </c>
      <c r="L73">
        <f>Cocatenate_generate!L73*'Concatenate_generate Coverage'!H72</f>
        <v>0.842592533</v>
      </c>
      <c r="M73">
        <f>Cocatenate_generate!M73*'Concatenate_generate Coverage'!I72</f>
        <v>0.8056929918</v>
      </c>
      <c r="N73">
        <f>Cocatenate_generate!N73*'Concatenate_generate Coverage'!J72</f>
        <v>0.7560831716</v>
      </c>
      <c r="O73">
        <f>Cocatenate_generate!O73*'Concatenate_generate Coverage'!K72</f>
        <v>0.842414827</v>
      </c>
      <c r="P73">
        <f>Cocatenate_generate!P73*'Concatenate_generate Coverage'!L72</f>
        <v>0.7898888301</v>
      </c>
      <c r="Q73">
        <f>Cocatenate_generate!Q73*'Concatenate_generate Coverage'!M72</f>
        <v>0.7563375598</v>
      </c>
      <c r="R73">
        <f>Cocatenate_generate!R73*'Concatenate_generate Coverage'!N72</f>
        <v>0.8906688856</v>
      </c>
      <c r="S73">
        <f>Cocatenate_generate!S73*'Concatenate_generate Coverage'!O72</f>
        <v>0.4451974052</v>
      </c>
      <c r="T73">
        <f>Cocatenate_generate!T73*'Concatenate_generate Coverage'!P72</f>
        <v>0.8841660668</v>
      </c>
      <c r="U73">
        <f>Cocatenate_generate!U73*'Concatenate_generate Coverage'!Q72</f>
        <v>0.7863624826</v>
      </c>
      <c r="V73">
        <f>Cocatenate_generate!V73*'Concatenate_generate Coverage'!R72</f>
        <v>0.5580248999</v>
      </c>
      <c r="W73">
        <f>Cocatenate_generate!W73*'Concatenate_generate Coverage'!S72</f>
        <v>0.5643557678</v>
      </c>
    </row>
    <row r="74">
      <c r="A74" s="55" t="s">
        <v>153</v>
      </c>
      <c r="B74" s="55" t="s">
        <v>137</v>
      </c>
      <c r="C74" s="96">
        <f t="shared" si="24"/>
        <v>0.03415384826</v>
      </c>
      <c r="D74" s="96">
        <f t="shared" si="25"/>
        <v>0.0364681889</v>
      </c>
      <c r="E74" s="10">
        <f t="shared" si="3"/>
        <v>0.7081538483</v>
      </c>
      <c r="F74" s="10">
        <f>(G74*'Dataset lengths'!$B$2+H74*'Dataset lengths'!$C$2+I74*'Dataset lengths'!$D$2+L74*'Dataset lengths'!$G$2+M74*'Dataset lengths'!$H$2+R74*'Dataset lengths'!$M$2+S74*'Dataset lengths'!$N$2+T74*'Dataset lengths'!$O$2+U74*'Dataset lengths'!$P$2+V74*'Dataset lengths'!$Q$2+W74*'Dataset lengths'!$R$2)/'Dataset lengths'!$A$7</f>
        <v>0.6544681889</v>
      </c>
      <c r="G74">
        <f>Cocatenate_generate!G74*'Concatenate_generate Coverage'!C73</f>
        <v>0.5459230967</v>
      </c>
      <c r="H74">
        <f>Cocatenate_generate!H74*'Concatenate_generate Coverage'!D73</f>
        <v>0.7409315559</v>
      </c>
      <c r="I74">
        <f>Cocatenate_generate!I74*'Concatenate_generate Coverage'!E73</f>
        <v>0.785443908</v>
      </c>
      <c r="J74">
        <f>Cocatenate_generate!J74*'Concatenate_generate Coverage'!F73</f>
        <v>0.8469555596</v>
      </c>
      <c r="K74">
        <f>Cocatenate_generate!K74*'Concatenate_generate Coverage'!G73</f>
        <v>0.8515223008</v>
      </c>
      <c r="L74">
        <f>Cocatenate_generate!L74*'Concatenate_generate Coverage'!H73</f>
        <v>0.848730064</v>
      </c>
      <c r="M74">
        <f>Cocatenate_generate!M74*'Concatenate_generate Coverage'!I73</f>
        <v>0.8066331119</v>
      </c>
      <c r="N74">
        <f>Cocatenate_generate!N74*'Concatenate_generate Coverage'!J73</f>
        <v>0.7613980316</v>
      </c>
      <c r="O74">
        <f>Cocatenate_generate!O74*'Concatenate_generate Coverage'!K73</f>
        <v>0.8452990134</v>
      </c>
      <c r="P74">
        <f>Cocatenate_generate!P74*'Concatenate_generate Coverage'!L73</f>
        <v>0.7614925759</v>
      </c>
      <c r="Q74">
        <f>Cocatenate_generate!Q74*'Concatenate_generate Coverage'!M73</f>
        <v>0.7802431974</v>
      </c>
      <c r="R74">
        <f>Cocatenate_generate!R74*'Concatenate_generate Coverage'!N73</f>
        <v>0.8874124465</v>
      </c>
      <c r="S74">
        <f>Cocatenate_generate!S74*'Concatenate_generate Coverage'!O73</f>
        <v>0.4918909348</v>
      </c>
      <c r="T74">
        <f>Cocatenate_generate!T74*'Concatenate_generate Coverage'!P73</f>
        <v>0.8694781835</v>
      </c>
      <c r="U74">
        <f>Cocatenate_generate!U74*'Concatenate_generate Coverage'!Q73</f>
        <v>0.7198219302</v>
      </c>
      <c r="V74">
        <f>Cocatenate_generate!V74*'Concatenate_generate Coverage'!R73</f>
        <v>0.5029052778</v>
      </c>
      <c r="W74">
        <f>Cocatenate_generate!W74*'Concatenate_generate Coverage'!S73</f>
        <v>0.5905218215</v>
      </c>
    </row>
    <row r="75">
      <c r="A75" s="55" t="s">
        <v>153</v>
      </c>
      <c r="B75" s="55" t="s">
        <v>138</v>
      </c>
      <c r="C75" s="96">
        <f t="shared" si="24"/>
        <v>0.0007549655041</v>
      </c>
      <c r="D75" s="96">
        <f t="shared" si="25"/>
        <v>0.01797214566</v>
      </c>
      <c r="E75" s="10">
        <f t="shared" si="3"/>
        <v>0.6747549655</v>
      </c>
      <c r="F75" s="10">
        <f>(G75*'Dataset lengths'!$B$2+H75*'Dataset lengths'!$C$2+I75*'Dataset lengths'!$D$2+L75*'Dataset lengths'!$G$2+M75*'Dataset lengths'!$H$2+R75*'Dataset lengths'!$M$2+S75*'Dataset lengths'!$N$2+T75*'Dataset lengths'!$O$2+U75*'Dataset lengths'!$P$2+V75*'Dataset lengths'!$Q$2+W75*'Dataset lengths'!$R$2)/'Dataset lengths'!$A$7</f>
        <v>0.6359721457</v>
      </c>
      <c r="G75">
        <f>Cocatenate_generate!G75*'Concatenate_generate Coverage'!C74</f>
        <v>0.548569347</v>
      </c>
      <c r="H75">
        <f>Cocatenate_generate!H75*'Concatenate_generate Coverage'!D74</f>
        <v>0.647815735</v>
      </c>
      <c r="I75">
        <f>Cocatenate_generate!I75*'Concatenate_generate Coverage'!E74</f>
        <v>0.7195030406</v>
      </c>
      <c r="J75">
        <f>Cocatenate_generate!J75*'Concatenate_generate Coverage'!F74</f>
        <v>0.8010334575</v>
      </c>
      <c r="K75">
        <f>Cocatenate_generate!K75*'Concatenate_generate Coverage'!G74</f>
        <v>0.8027989567</v>
      </c>
      <c r="L75">
        <f>Cocatenate_generate!L75*'Concatenate_generate Coverage'!H74</f>
        <v>0.8024024062</v>
      </c>
      <c r="M75">
        <f>Cocatenate_generate!M75*'Concatenate_generate Coverage'!I74</f>
        <v>0.761809764</v>
      </c>
      <c r="N75">
        <f>Cocatenate_generate!N75*'Concatenate_generate Coverage'!J74</f>
        <v>0.684006921</v>
      </c>
      <c r="O75">
        <f>Cocatenate_generate!O75*'Concatenate_generate Coverage'!K74</f>
        <v>0.8216990381</v>
      </c>
      <c r="P75">
        <f>Cocatenate_generate!P75*'Concatenate_generate Coverage'!L74</f>
        <v>0.7841857886</v>
      </c>
      <c r="Q75">
        <f>Cocatenate_generate!Q75*'Concatenate_generate Coverage'!M74</f>
        <v>0.6687098073</v>
      </c>
      <c r="R75">
        <f>Cocatenate_generate!R75*'Concatenate_generate Coverage'!N74</f>
        <v>0.8630000807</v>
      </c>
      <c r="S75">
        <f>Cocatenate_generate!S75*'Concatenate_generate Coverage'!O74</f>
        <v>0.3149590995</v>
      </c>
      <c r="T75">
        <f>Cocatenate_generate!T75*'Concatenate_generate Coverage'!P74</f>
        <v>0.8950707075</v>
      </c>
      <c r="U75">
        <f>Cocatenate_generate!U75*'Concatenate_generate Coverage'!Q74</f>
        <v>0.7989927132</v>
      </c>
      <c r="V75">
        <f>Cocatenate_generate!V75*'Concatenate_generate Coverage'!R74</f>
        <v>0.5600451287</v>
      </c>
      <c r="W75">
        <f>Cocatenate_generate!W75*'Concatenate_generate Coverage'!S74</f>
        <v>0.510136598</v>
      </c>
    </row>
    <row r="76">
      <c r="A76" s="55" t="s">
        <v>153</v>
      </c>
      <c r="B76" s="55" t="s">
        <v>292</v>
      </c>
      <c r="C76" s="96">
        <f t="shared" si="24"/>
        <v>0.003765402261</v>
      </c>
      <c r="D76" s="96">
        <f t="shared" si="25"/>
        <v>0.003989575775</v>
      </c>
      <c r="E76" s="10">
        <f t="shared" si="3"/>
        <v>0.6777654023</v>
      </c>
      <c r="F76" s="10">
        <f>(G76*'Dataset lengths'!$B$2+H76*'Dataset lengths'!$C$2+I76*'Dataset lengths'!$D$2+L76*'Dataset lengths'!$G$2+M76*'Dataset lengths'!$H$2+R76*'Dataset lengths'!$M$2+S76*'Dataset lengths'!$N$2+T76*'Dataset lengths'!$O$2+U76*'Dataset lengths'!$P$2+V76*'Dataset lengths'!$Q$2+W76*'Dataset lengths'!$R$2)/'Dataset lengths'!$A$7</f>
        <v>0.6219895758</v>
      </c>
      <c r="G76">
        <f>Cocatenate_generate!G76*'Concatenate_generate Coverage'!C75</f>
        <v>0.5073995691</v>
      </c>
      <c r="H76">
        <f>Cocatenate_generate!H76*'Concatenate_generate Coverage'!D75</f>
        <v>0.7275418337</v>
      </c>
      <c r="I76">
        <f>Cocatenate_generate!I76*'Concatenate_generate Coverage'!E75</f>
        <v>0.7646530985</v>
      </c>
      <c r="J76">
        <f>Cocatenate_generate!J76*'Concatenate_generate Coverage'!F75</f>
        <v>0.8368136602</v>
      </c>
      <c r="K76">
        <f>Cocatenate_generate!K76*'Concatenate_generate Coverage'!G75</f>
        <v>0.839809613</v>
      </c>
      <c r="L76">
        <f>Cocatenate_generate!L76*'Concatenate_generate Coverage'!H75</f>
        <v>0.8379086667</v>
      </c>
      <c r="M76">
        <f>Cocatenate_generate!M76*'Concatenate_generate Coverage'!I75</f>
        <v>0.7876267814</v>
      </c>
      <c r="N76">
        <f>Cocatenate_generate!N76*'Concatenate_generate Coverage'!J75</f>
        <v>0.7370269145</v>
      </c>
      <c r="O76">
        <f>Cocatenate_generate!O76*'Concatenate_generate Coverage'!K75</f>
        <v>0.8348102152</v>
      </c>
      <c r="P76">
        <f>Cocatenate_generate!P76*'Concatenate_generate Coverage'!L75</f>
        <v>0.7403893121</v>
      </c>
      <c r="Q76">
        <f>Cocatenate_generate!Q76*'Concatenate_generate Coverage'!M75</f>
        <v>0.763916079</v>
      </c>
      <c r="R76">
        <f>Cocatenate_generate!R76*'Concatenate_generate Coverage'!N75</f>
        <v>0.8665406387</v>
      </c>
      <c r="S76">
        <f>Cocatenate_generate!S76*'Concatenate_generate Coverage'!O75</f>
        <v>0.4535776247</v>
      </c>
      <c r="T76">
        <f>Cocatenate_generate!T76*'Concatenate_generate Coverage'!P75</f>
        <v>0.8579059118</v>
      </c>
      <c r="U76">
        <f>Cocatenate_generate!U76*'Concatenate_generate Coverage'!Q75</f>
        <v>0.6319574341</v>
      </c>
      <c r="V76">
        <f>Cocatenate_generate!V76*'Concatenate_generate Coverage'!R75</f>
        <v>0.432965511</v>
      </c>
      <c r="W76">
        <f>Cocatenate_generate!W76*'Concatenate_generate Coverage'!S75</f>
        <v>0.5873423552</v>
      </c>
    </row>
    <row r="77">
      <c r="A77" s="55" t="s">
        <v>153</v>
      </c>
      <c r="B77" s="55" t="s">
        <v>293</v>
      </c>
      <c r="C77" s="96">
        <f t="shared" si="24"/>
        <v>-0.03753769223</v>
      </c>
      <c r="D77" s="96">
        <f t="shared" si="25"/>
        <v>-0.01505333861</v>
      </c>
      <c r="E77" s="10">
        <f t="shared" si="3"/>
        <v>0.6364623078</v>
      </c>
      <c r="F77" s="10">
        <f>(G77*'Dataset lengths'!$B$2+H77*'Dataset lengths'!$C$2+I77*'Dataset lengths'!$D$2+L77*'Dataset lengths'!$G$2+M77*'Dataset lengths'!$H$2+R77*'Dataset lengths'!$M$2+S77*'Dataset lengths'!$N$2+T77*'Dataset lengths'!$O$2+U77*'Dataset lengths'!$P$2+V77*'Dataset lengths'!$Q$2+W77*'Dataset lengths'!$R$2)/'Dataset lengths'!$A$7</f>
        <v>0.6029466614</v>
      </c>
      <c r="G77">
        <f>Cocatenate_generate!G77*'Concatenate_generate Coverage'!C76</f>
        <v>0.5272705256</v>
      </c>
      <c r="H77">
        <f>Cocatenate_generate!H77*'Concatenate_generate Coverage'!D76</f>
        <v>0.5636283417</v>
      </c>
      <c r="I77">
        <f>Cocatenate_generate!I77*'Concatenate_generate Coverage'!E76</f>
        <v>0.6815952218</v>
      </c>
      <c r="J77">
        <f>Cocatenate_generate!J77*'Concatenate_generate Coverage'!F76</f>
        <v>0.7588185708</v>
      </c>
      <c r="K77">
        <f>Cocatenate_generate!K77*'Concatenate_generate Coverage'!G76</f>
        <v>0.7599282413</v>
      </c>
      <c r="L77">
        <f>Cocatenate_generate!L77*'Concatenate_generate Coverage'!H76</f>
        <v>0.7597842729</v>
      </c>
      <c r="M77">
        <f>Cocatenate_generate!M77*'Concatenate_generate Coverage'!I76</f>
        <v>0.7170877668</v>
      </c>
      <c r="N77">
        <f>Cocatenate_generate!N77*'Concatenate_generate Coverage'!J76</f>
        <v>0.6262202387</v>
      </c>
      <c r="O77">
        <f>Cocatenate_generate!O77*'Concatenate_generate Coverage'!K76</f>
        <v>0.7846177687</v>
      </c>
      <c r="P77">
        <f>Cocatenate_generate!P77*'Concatenate_generate Coverage'!L76</f>
        <v>0.7667600149</v>
      </c>
      <c r="Q77">
        <f>Cocatenate_generate!Q77*'Concatenate_generate Coverage'!M76</f>
        <v>0.5966823733</v>
      </c>
      <c r="R77">
        <f>Cocatenate_generate!R77*'Concatenate_generate Coverage'!N76</f>
        <v>0.8270262631</v>
      </c>
      <c r="S77">
        <f>Cocatenate_generate!S77*'Concatenate_generate Coverage'!O76</f>
        <v>0.2656511505</v>
      </c>
      <c r="T77">
        <f>Cocatenate_generate!T77*'Concatenate_generate Coverage'!P76</f>
        <v>0.8792701057</v>
      </c>
      <c r="U77">
        <f>Cocatenate_generate!U77*'Concatenate_generate Coverage'!Q76</f>
        <v>0.7695276462</v>
      </c>
      <c r="V77">
        <f>Cocatenate_generate!V77*'Concatenate_generate Coverage'!R76</f>
        <v>0.5466388973</v>
      </c>
      <c r="W77">
        <f>Cocatenate_generate!W77*'Concatenate_generate Coverage'!S76</f>
        <v>0.4636051938</v>
      </c>
    </row>
    <row r="78">
      <c r="A78" s="55" t="s">
        <v>155</v>
      </c>
      <c r="B78" s="55" t="s">
        <v>136</v>
      </c>
      <c r="C78" s="97">
        <f t="shared" si="24"/>
        <v>0.001059081827</v>
      </c>
      <c r="D78" s="97">
        <f t="shared" si="25"/>
        <v>0.0005298585475</v>
      </c>
      <c r="E78" s="10">
        <f t="shared" si="3"/>
        <v>0.6750590818</v>
      </c>
      <c r="F78" s="10">
        <f>(G78*'Dataset lengths'!$B$2+H78*'Dataset lengths'!$C$2+I78*'Dataset lengths'!$D$2+L78*'Dataset lengths'!$G$2+M78*'Dataset lengths'!$H$2+R78*'Dataset lengths'!$M$2+S78*'Dataset lengths'!$N$2+T78*'Dataset lengths'!$O$2+U78*'Dataset lengths'!$P$2+V78*'Dataset lengths'!$Q$2+W78*'Dataset lengths'!$R$2)/'Dataset lengths'!$A$7</f>
        <v>0.6185298585</v>
      </c>
      <c r="G78">
        <f>Cocatenate_generate!G78*'Concatenate_generate Coverage'!C77</f>
        <v>0.5029939322</v>
      </c>
      <c r="H78">
        <f>Cocatenate_generate!H78*'Concatenate_generate Coverage'!D77</f>
        <v>0.7327836519</v>
      </c>
      <c r="I78">
        <f>Cocatenate_generate!I78*'Concatenate_generate Coverage'!E77</f>
        <v>0.7676203171</v>
      </c>
      <c r="J78">
        <f>Cocatenate_generate!J78*'Concatenate_generate Coverage'!F77</f>
        <v>0.8386331316</v>
      </c>
      <c r="K78">
        <f>Cocatenate_generate!K78*'Concatenate_generate Coverage'!G77</f>
        <v>0.8408046595</v>
      </c>
      <c r="L78">
        <f>Cocatenate_generate!L78*'Concatenate_generate Coverage'!H77</f>
        <v>0.8394216946</v>
      </c>
      <c r="M78">
        <f>Cocatenate_generate!M78*'Concatenate_generate Coverage'!I77</f>
        <v>0.7870535974</v>
      </c>
      <c r="N78">
        <f>Cocatenate_generate!N78*'Concatenate_generate Coverage'!J77</f>
        <v>0.7357097291</v>
      </c>
      <c r="O78">
        <f>Cocatenate_generate!O78*'Concatenate_generate Coverage'!K77</f>
        <v>0.8359808176</v>
      </c>
      <c r="P78">
        <f>Cocatenate_generate!P78*'Concatenate_generate Coverage'!L77</f>
        <v>0.7349208258</v>
      </c>
      <c r="Q78">
        <f>Cocatenate_generate!Q78*'Concatenate_generate Coverage'!M77</f>
        <v>0.7640150858</v>
      </c>
      <c r="R78">
        <f>Cocatenate_generate!R78*'Concatenate_generate Coverage'!N77</f>
        <v>0.8574051248</v>
      </c>
      <c r="S78">
        <f>Cocatenate_generate!S78*'Concatenate_generate Coverage'!O77</f>
        <v>0.4573665217</v>
      </c>
      <c r="T78">
        <f>Cocatenate_generate!T78*'Concatenate_generate Coverage'!P77</f>
        <v>0.8496717954</v>
      </c>
      <c r="U78">
        <f>Cocatenate_generate!U78*'Concatenate_generate Coverage'!Q77</f>
        <v>0.622875267</v>
      </c>
      <c r="V78">
        <f>Cocatenate_generate!V78*'Concatenate_generate Coverage'!R77</f>
        <v>0.421172276</v>
      </c>
      <c r="W78">
        <f>Cocatenate_generate!W78*'Concatenate_generate Coverage'!S77</f>
        <v>0.5872857219</v>
      </c>
    </row>
    <row r="79">
      <c r="A79" s="55" t="s">
        <v>155</v>
      </c>
      <c r="B79" s="55" t="s">
        <v>137</v>
      </c>
      <c r="C79" s="97">
        <f t="shared" si="24"/>
        <v>0.0006865105205</v>
      </c>
      <c r="D79" s="97">
        <f t="shared" si="25"/>
        <v>0.0007226832179</v>
      </c>
      <c r="E79" s="10">
        <f t="shared" si="3"/>
        <v>0.6746865105</v>
      </c>
      <c r="F79" s="10">
        <f>(G79*'Dataset lengths'!$B$2+H79*'Dataset lengths'!$C$2+I79*'Dataset lengths'!$D$2+L79*'Dataset lengths'!$G$2+M79*'Dataset lengths'!$H$2+R79*'Dataset lengths'!$M$2+S79*'Dataset lengths'!$N$2+T79*'Dataset lengths'!$O$2+U79*'Dataset lengths'!$P$2+V79*'Dataset lengths'!$Q$2+W79*'Dataset lengths'!$R$2)/'Dataset lengths'!$A$7</f>
        <v>0.6187226832</v>
      </c>
      <c r="G79">
        <f>Cocatenate_generate!G79*'Concatenate_generate Coverage'!C78</f>
        <v>0.5033208499</v>
      </c>
      <c r="H79">
        <f>Cocatenate_generate!H79*'Concatenate_generate Coverage'!D78</f>
        <v>0.7288437215</v>
      </c>
      <c r="I79">
        <f>Cocatenate_generate!I79*'Concatenate_generate Coverage'!E78</f>
        <v>0.7633777901</v>
      </c>
      <c r="J79">
        <f>Cocatenate_generate!J79*'Concatenate_generate Coverage'!F78</f>
        <v>0.8365798175</v>
      </c>
      <c r="K79">
        <f>Cocatenate_generate!K79*'Concatenate_generate Coverage'!G78</f>
        <v>0.8394776687</v>
      </c>
      <c r="L79">
        <f>Cocatenate_generate!L79*'Concatenate_generate Coverage'!H78</f>
        <v>0.8375983245</v>
      </c>
      <c r="M79">
        <f>Cocatenate_generate!M79*'Concatenate_generate Coverage'!I78</f>
        <v>0.7861392583</v>
      </c>
      <c r="N79">
        <f>Cocatenate_generate!N79*'Concatenate_generate Coverage'!J78</f>
        <v>0.7348394793</v>
      </c>
      <c r="O79">
        <f>Cocatenate_generate!O79*'Concatenate_generate Coverage'!K78</f>
        <v>0.8347779376</v>
      </c>
      <c r="P79">
        <f>Cocatenate_generate!P79*'Concatenate_generate Coverage'!L78</f>
        <v>0.7366129739</v>
      </c>
      <c r="Q79">
        <f>Cocatenate_generate!Q79*'Concatenate_generate Coverage'!M78</f>
        <v>0.763946081</v>
      </c>
      <c r="R79">
        <f>Cocatenate_generate!R79*'Concatenate_generate Coverage'!N78</f>
        <v>0.8622351453</v>
      </c>
      <c r="S79">
        <f>Cocatenate_generate!S79*'Concatenate_generate Coverage'!O78</f>
        <v>0.4515886549</v>
      </c>
      <c r="T79">
        <f>Cocatenate_generate!T79*'Concatenate_generate Coverage'!P78</f>
        <v>0.8518972323</v>
      </c>
      <c r="U79">
        <f>Cocatenate_generate!U79*'Concatenate_generate Coverage'!Q78</f>
        <v>0.6246424597</v>
      </c>
      <c r="V79">
        <f>Cocatenate_generate!V79*'Concatenate_generate Coverage'!R78</f>
        <v>0.4247557343</v>
      </c>
      <c r="W79">
        <f>Cocatenate_generate!W79*'Concatenate_generate Coverage'!S78</f>
        <v>0.5871524449</v>
      </c>
    </row>
    <row r="80">
      <c r="A80" s="55" t="s">
        <v>155</v>
      </c>
      <c r="B80" s="55" t="s">
        <v>138</v>
      </c>
      <c r="C80" s="97">
        <f t="shared" si="24"/>
        <v>-0.002480275799</v>
      </c>
      <c r="D80" s="97">
        <f t="shared" si="25"/>
        <v>-0.003853256945</v>
      </c>
      <c r="E80" s="10">
        <f t="shared" si="3"/>
        <v>0.6715197242</v>
      </c>
      <c r="F80" s="10">
        <f>(G80*'Dataset lengths'!$B$2+H80*'Dataset lengths'!$C$2+I80*'Dataset lengths'!$D$2+L80*'Dataset lengths'!$G$2+M80*'Dataset lengths'!$H$2+R80*'Dataset lengths'!$M$2+S80*'Dataset lengths'!$N$2+T80*'Dataset lengths'!$O$2+U80*'Dataset lengths'!$P$2+V80*'Dataset lengths'!$Q$2+W80*'Dataset lengths'!$R$2)/'Dataset lengths'!$A$7</f>
        <v>0.6141467431</v>
      </c>
      <c r="G80">
        <f>Cocatenate_generate!G80*'Concatenate_generate Coverage'!C79</f>
        <v>0.5016507907</v>
      </c>
      <c r="H80">
        <f>Cocatenate_generate!H80*'Concatenate_generate Coverage'!D79</f>
        <v>0.7366337269</v>
      </c>
      <c r="I80">
        <f>Cocatenate_generate!I80*'Concatenate_generate Coverage'!E79</f>
        <v>0.7722021138</v>
      </c>
      <c r="J80">
        <f>Cocatenate_generate!J80*'Concatenate_generate Coverage'!F79</f>
        <v>0.8395870491</v>
      </c>
      <c r="K80">
        <f>Cocatenate_generate!K80*'Concatenate_generate Coverage'!G79</f>
        <v>0.840895181</v>
      </c>
      <c r="L80">
        <f>Cocatenate_generate!L80*'Concatenate_generate Coverage'!H79</f>
        <v>0.8400310247</v>
      </c>
      <c r="M80">
        <f>Cocatenate_generate!M80*'Concatenate_generate Coverage'!I79</f>
        <v>0.7863412777</v>
      </c>
      <c r="N80">
        <f>Cocatenate_generate!N80*'Concatenate_generate Coverage'!J79</f>
        <v>0.7347772383</v>
      </c>
      <c r="O80">
        <f>Cocatenate_generate!O80*'Concatenate_generate Coverage'!K79</f>
        <v>0.8384712168</v>
      </c>
      <c r="P80">
        <f>Cocatenate_generate!P80*'Concatenate_generate Coverage'!L79</f>
        <v>0.7387005149</v>
      </c>
      <c r="Q80">
        <f>Cocatenate_generate!Q80*'Concatenate_generate Coverage'!M79</f>
        <v>0.7617656817</v>
      </c>
      <c r="R80">
        <f>Cocatenate_generate!R80*'Concatenate_generate Coverage'!N79</f>
        <v>0.8407513891</v>
      </c>
      <c r="S80">
        <f>Cocatenate_generate!S80*'Concatenate_generate Coverage'!O79</f>
        <v>0.4690087322</v>
      </c>
      <c r="T80">
        <f>Cocatenate_generate!T80*'Concatenate_generate Coverage'!P79</f>
        <v>0.8287526889</v>
      </c>
      <c r="U80">
        <f>Cocatenate_generate!U80*'Concatenate_generate Coverage'!Q79</f>
        <v>0.6202928676</v>
      </c>
      <c r="V80">
        <f>Cocatenate_generate!V80*'Concatenate_generate Coverage'!R79</f>
        <v>0.4084259683</v>
      </c>
      <c r="W80">
        <f>Cocatenate_generate!W80*'Concatenate_generate Coverage'!S79</f>
        <v>0.5826263862</v>
      </c>
    </row>
    <row r="81">
      <c r="A81" s="55" t="s">
        <v>155</v>
      </c>
      <c r="B81" s="55" t="s">
        <v>292</v>
      </c>
      <c r="C81" s="97">
        <f t="shared" si="24"/>
        <v>-0.00005282700919</v>
      </c>
      <c r="D81" s="97">
        <f t="shared" si="25"/>
        <v>0.0005301659049</v>
      </c>
      <c r="E81" s="10">
        <f t="shared" si="3"/>
        <v>0.673947173</v>
      </c>
      <c r="F81" s="10">
        <f>(G81*'Dataset lengths'!$B$2+H81*'Dataset lengths'!$C$2+I81*'Dataset lengths'!$D$2+L81*'Dataset lengths'!$G$2+M81*'Dataset lengths'!$H$2+R81*'Dataset lengths'!$M$2+S81*'Dataset lengths'!$N$2+T81*'Dataset lengths'!$O$2+U81*'Dataset lengths'!$P$2+V81*'Dataset lengths'!$Q$2+W81*'Dataset lengths'!$R$2)/'Dataset lengths'!$A$7</f>
        <v>0.6185301659</v>
      </c>
      <c r="G81">
        <f>Cocatenate_generate!G81*'Concatenate_generate Coverage'!C80</f>
        <v>0.5030816226</v>
      </c>
      <c r="H81">
        <f>Cocatenate_generate!H81*'Concatenate_generate Coverage'!D80</f>
        <v>0.7263409697</v>
      </c>
      <c r="I81">
        <f>Cocatenate_generate!I81*'Concatenate_generate Coverage'!E80</f>
        <v>0.7616730369</v>
      </c>
      <c r="J81">
        <f>Cocatenate_generate!J81*'Concatenate_generate Coverage'!F80</f>
        <v>0.8355037072</v>
      </c>
      <c r="K81">
        <f>Cocatenate_generate!K81*'Concatenate_generate Coverage'!G80</f>
        <v>0.8386529518</v>
      </c>
      <c r="L81">
        <f>Cocatenate_generate!L81*'Concatenate_generate Coverage'!H80</f>
        <v>0.836622672</v>
      </c>
      <c r="M81">
        <f>Cocatenate_generate!M81*'Concatenate_generate Coverage'!I80</f>
        <v>0.7857873271</v>
      </c>
      <c r="N81">
        <f>Cocatenate_generate!N81*'Concatenate_generate Coverage'!J80</f>
        <v>0.7344000426</v>
      </c>
      <c r="O81">
        <f>Cocatenate_generate!O81*'Concatenate_generate Coverage'!K80</f>
        <v>0.8341868981</v>
      </c>
      <c r="P81">
        <f>Cocatenate_generate!P81*'Concatenate_generate Coverage'!L80</f>
        <v>0.735882502</v>
      </c>
      <c r="Q81">
        <f>Cocatenate_generate!Q81*'Concatenate_generate Coverage'!M80</f>
        <v>0.763390293</v>
      </c>
      <c r="R81">
        <f>Cocatenate_generate!R81*'Concatenate_generate Coverage'!N80</f>
        <v>0.8626941065</v>
      </c>
      <c r="S81">
        <f>Cocatenate_generate!S81*'Concatenate_generate Coverage'!O80</f>
        <v>0.4475664713</v>
      </c>
      <c r="T81">
        <f>Cocatenate_generate!T81*'Concatenate_generate Coverage'!P80</f>
        <v>0.8518972323</v>
      </c>
      <c r="U81">
        <f>Cocatenate_generate!U81*'Concatenate_generate Coverage'!Q80</f>
        <v>0.6249050766</v>
      </c>
      <c r="V81">
        <f>Cocatenate_generate!V81*'Concatenate_generate Coverage'!R80</f>
        <v>0.425945129</v>
      </c>
      <c r="W81">
        <f>Cocatenate_generate!W81*'Concatenate_generate Coverage'!S80</f>
        <v>0.5869052588</v>
      </c>
    </row>
    <row r="82">
      <c r="A82" s="55" t="s">
        <v>155</v>
      </c>
      <c r="B82" s="55" t="s">
        <v>293</v>
      </c>
      <c r="C82" s="97">
        <f t="shared" si="24"/>
        <v>-0.03430038972</v>
      </c>
      <c r="D82" s="97">
        <f t="shared" si="25"/>
        <v>-0.0374550698</v>
      </c>
      <c r="E82" s="10">
        <f t="shared" si="3"/>
        <v>0.6396996103</v>
      </c>
      <c r="F82" s="10">
        <f>(G82*'Dataset lengths'!$B$2+H82*'Dataset lengths'!$C$2+I82*'Dataset lengths'!$D$2+L82*'Dataset lengths'!$G$2+M82*'Dataset lengths'!$H$2+R82*'Dataset lengths'!$M$2+S82*'Dataset lengths'!$N$2+T82*'Dataset lengths'!$O$2+U82*'Dataset lengths'!$P$2+V82*'Dataset lengths'!$Q$2+W82*'Dataset lengths'!$R$2)/'Dataset lengths'!$A$7</f>
        <v>0.5805449302</v>
      </c>
      <c r="G82">
        <f>Cocatenate_generate!G82*'Concatenate_generate Coverage'!C81</f>
        <v>0.4825551999</v>
      </c>
      <c r="H82">
        <f>Cocatenate_generate!H82*'Concatenate_generate Coverage'!D81</f>
        <v>0.7216563056</v>
      </c>
      <c r="I82">
        <f>Cocatenate_generate!I82*'Concatenate_generate Coverage'!E81</f>
        <v>0.7476992372</v>
      </c>
      <c r="J82">
        <f>Cocatenate_generate!J82*'Concatenate_generate Coverage'!F81</f>
        <v>0.8159587607</v>
      </c>
      <c r="K82">
        <f>Cocatenate_generate!K82*'Concatenate_generate Coverage'!G81</f>
        <v>0.8144070605</v>
      </c>
      <c r="L82">
        <f>Cocatenate_generate!L82*'Concatenate_generate Coverage'!H81</f>
        <v>0.8153442583</v>
      </c>
      <c r="M82">
        <f>Cocatenate_generate!M82*'Concatenate_generate Coverage'!I81</f>
        <v>0.7482650509</v>
      </c>
      <c r="N82">
        <f>Cocatenate_generate!N82*'Concatenate_generate Coverage'!J81</f>
        <v>0.6872839493</v>
      </c>
      <c r="O82">
        <f>Cocatenate_generate!O82*'Concatenate_generate Coverage'!K81</f>
        <v>0.8151818241</v>
      </c>
      <c r="P82">
        <f>Cocatenate_generate!P82*'Concatenate_generate Coverage'!L81</f>
        <v>0.7225983024</v>
      </c>
      <c r="Q82">
        <f>Cocatenate_generate!Q82*'Concatenate_generate Coverage'!M81</f>
        <v>0.7189032456</v>
      </c>
      <c r="R82">
        <f>Cocatenate_generate!R82*'Concatenate_generate Coverage'!N81</f>
        <v>0.7696779659</v>
      </c>
      <c r="S82">
        <f>Cocatenate_generate!S82*'Concatenate_generate Coverage'!O81</f>
        <v>0.4521577939</v>
      </c>
      <c r="T82">
        <f>Cocatenate_generate!T82*'Concatenate_generate Coverage'!P81</f>
        <v>0.8022699902</v>
      </c>
      <c r="U82">
        <f>Cocatenate_generate!U82*'Concatenate_generate Coverage'!Q81</f>
        <v>0.5907156413</v>
      </c>
      <c r="V82">
        <f>Cocatenate_generate!V82*'Concatenate_generate Coverage'!R81</f>
        <v>0.3631274443</v>
      </c>
      <c r="W82">
        <f>Cocatenate_generate!W82*'Concatenate_generate Coverage'!S81</f>
        <v>0.5432268255</v>
      </c>
    </row>
    <row r="83">
      <c r="A83" s="55" t="s">
        <v>156</v>
      </c>
      <c r="B83" s="55" t="s">
        <v>136</v>
      </c>
      <c r="C83" s="97">
        <f t="shared" si="24"/>
        <v>-0.005653408481</v>
      </c>
      <c r="D83" s="97">
        <f t="shared" si="25"/>
        <v>-0.01262451393</v>
      </c>
      <c r="E83" s="10">
        <f t="shared" si="3"/>
        <v>0.6683465915</v>
      </c>
      <c r="F83" s="10">
        <f>(G83*'Dataset lengths'!$B$2+H83*'Dataset lengths'!$C$2+I83*'Dataset lengths'!$D$2+L83*'Dataset lengths'!$G$2+M83*'Dataset lengths'!$H$2+R83*'Dataset lengths'!$M$2+S83*'Dataset lengths'!$N$2+T83*'Dataset lengths'!$O$2+U83*'Dataset lengths'!$P$2+V83*'Dataset lengths'!$Q$2+W83*'Dataset lengths'!$R$2)/'Dataset lengths'!$A$7</f>
        <v>0.6053754861</v>
      </c>
      <c r="G83">
        <f>Cocatenate_generate!G83*'Concatenate_generate Coverage'!C82</f>
        <v>0.4750345353</v>
      </c>
      <c r="H83">
        <f>Cocatenate_generate!H83*'Concatenate_generate Coverage'!D82</f>
        <v>0.7521020531</v>
      </c>
      <c r="I83">
        <f>Cocatenate_generate!I83*'Concatenate_generate Coverage'!E82</f>
        <v>0.7594739568</v>
      </c>
      <c r="J83">
        <f>Cocatenate_generate!J83*'Concatenate_generate Coverage'!F82</f>
        <v>0.83444114</v>
      </c>
      <c r="K83">
        <f>Cocatenate_generate!K83*'Concatenate_generate Coverage'!G82</f>
        <v>0.8371658048</v>
      </c>
      <c r="L83">
        <f>Cocatenate_generate!L83*'Concatenate_generate Coverage'!H82</f>
        <v>0.8354613868</v>
      </c>
      <c r="M83">
        <f>Cocatenate_generate!M83*'Concatenate_generate Coverage'!I82</f>
        <v>0.7900637003</v>
      </c>
      <c r="N83">
        <f>Cocatenate_generate!N83*'Concatenate_generate Coverage'!J82</f>
        <v>0.7386238096</v>
      </c>
      <c r="O83">
        <f>Cocatenate_generate!O83*'Concatenate_generate Coverage'!K82</f>
        <v>0.8256376274</v>
      </c>
      <c r="P83">
        <f>Cocatenate_generate!P83*'Concatenate_generate Coverage'!L82</f>
        <v>0.751897594</v>
      </c>
      <c r="Q83">
        <f>Cocatenate_generate!Q83*'Concatenate_generate Coverage'!M82</f>
        <v>0.7613651542</v>
      </c>
      <c r="R83">
        <f>Cocatenate_generate!R83*'Concatenate_generate Coverage'!N82</f>
        <v>0.8247533123</v>
      </c>
      <c r="S83">
        <f>Cocatenate_generate!S83*'Concatenate_generate Coverage'!O82</f>
        <v>0.481883742</v>
      </c>
      <c r="T83">
        <f>Cocatenate_generate!T83*'Concatenate_generate Coverage'!P82</f>
        <v>0.8280850578</v>
      </c>
      <c r="U83">
        <f>Cocatenate_generate!U83*'Concatenate_generate Coverage'!Q82</f>
        <v>0.6322638205</v>
      </c>
      <c r="V83">
        <f>Cocatenate_generate!V83*'Concatenate_generate Coverage'!R82</f>
        <v>0.3948694191</v>
      </c>
      <c r="W83">
        <f>Cocatenate_generate!W83*'Concatenate_generate Coverage'!S82</f>
        <v>0.5778215227</v>
      </c>
    </row>
    <row r="84">
      <c r="A84" s="55" t="s">
        <v>156</v>
      </c>
      <c r="B84" s="55" t="s">
        <v>137</v>
      </c>
      <c r="C84" s="97">
        <f t="shared" si="24"/>
        <v>0.001515060898</v>
      </c>
      <c r="D84" s="97">
        <f t="shared" si="25"/>
        <v>-0.001244667523</v>
      </c>
      <c r="E84" s="10">
        <f t="shared" si="3"/>
        <v>0.6755150609</v>
      </c>
      <c r="F84" s="10">
        <f>(G84*'Dataset lengths'!$B$2+H84*'Dataset lengths'!$C$2+I84*'Dataset lengths'!$D$2+L84*'Dataset lengths'!$G$2+M84*'Dataset lengths'!$H$2+R84*'Dataset lengths'!$M$2+S84*'Dataset lengths'!$N$2+T84*'Dataset lengths'!$O$2+U84*'Dataset lengths'!$P$2+V84*'Dataset lengths'!$Q$2+W84*'Dataset lengths'!$R$2)/'Dataset lengths'!$A$7</f>
        <v>0.6167553325</v>
      </c>
      <c r="G84">
        <f>Cocatenate_generate!G84*'Concatenate_generate Coverage'!C83</f>
        <v>0.4944241004</v>
      </c>
      <c r="H84">
        <f>Cocatenate_generate!H84*'Concatenate_generate Coverage'!D83</f>
        <v>0.7409145494</v>
      </c>
      <c r="I84">
        <f>Cocatenate_generate!I84*'Concatenate_generate Coverage'!E83</f>
        <v>0.7647423049</v>
      </c>
      <c r="J84">
        <f>Cocatenate_generate!J84*'Concatenate_generate Coverage'!F83</f>
        <v>0.8385245659</v>
      </c>
      <c r="K84">
        <f>Cocatenate_generate!K84*'Concatenate_generate Coverage'!G83</f>
        <v>0.8421227014</v>
      </c>
      <c r="L84">
        <f>Cocatenate_generate!L84*'Concatenate_generate Coverage'!H83</f>
        <v>0.8397898124</v>
      </c>
      <c r="M84">
        <f>Cocatenate_generate!M84*'Concatenate_generate Coverage'!I83</f>
        <v>0.7908854188</v>
      </c>
      <c r="N84">
        <f>Cocatenate_generate!N84*'Concatenate_generate Coverage'!J83</f>
        <v>0.7403635592</v>
      </c>
      <c r="O84">
        <f>Cocatenate_generate!O84*'Concatenate_generate Coverage'!K83</f>
        <v>0.8338519279</v>
      </c>
      <c r="P84">
        <f>Cocatenate_generate!P84*'Concatenate_generate Coverage'!L83</f>
        <v>0.7436998908</v>
      </c>
      <c r="Q84">
        <f>Cocatenate_generate!Q84*'Concatenate_generate Coverage'!M83</f>
        <v>0.7655136884</v>
      </c>
      <c r="R84">
        <f>Cocatenate_generate!R84*'Concatenate_generate Coverage'!N83</f>
        <v>0.8538208563</v>
      </c>
      <c r="S84">
        <f>Cocatenate_generate!S84*'Concatenate_generate Coverage'!O83</f>
        <v>0.4638864814</v>
      </c>
      <c r="T84">
        <f>Cocatenate_generate!T84*'Concatenate_generate Coverage'!P83</f>
        <v>0.8525648633</v>
      </c>
      <c r="U84">
        <f>Cocatenate_generate!U84*'Concatenate_generate Coverage'!Q83</f>
        <v>0.6256053883</v>
      </c>
      <c r="V84">
        <f>Cocatenate_generate!V84*'Concatenate_generate Coverage'!R83</f>
        <v>0.4169222973</v>
      </c>
      <c r="W84">
        <f>Cocatenate_generate!W84*'Concatenate_generate Coverage'!S83</f>
        <v>0.5871095975</v>
      </c>
    </row>
    <row r="85">
      <c r="A85" s="55" t="s">
        <v>156</v>
      </c>
      <c r="B85" s="55" t="s">
        <v>138</v>
      </c>
      <c r="C85" s="97">
        <f t="shared" si="24"/>
        <v>-0.03051772838</v>
      </c>
      <c r="D85" s="97">
        <f t="shared" si="25"/>
        <v>-0.03956125212</v>
      </c>
      <c r="E85" s="10">
        <f t="shared" si="3"/>
        <v>0.6434822716</v>
      </c>
      <c r="F85" s="10">
        <f>(G85*'Dataset lengths'!$B$2+H85*'Dataset lengths'!$C$2+I85*'Dataset lengths'!$D$2+L85*'Dataset lengths'!$G$2+M85*'Dataset lengths'!$H$2+R85*'Dataset lengths'!$M$2+S85*'Dataset lengths'!$N$2+T85*'Dataset lengths'!$O$2+U85*'Dataset lengths'!$P$2+V85*'Dataset lengths'!$Q$2+W85*'Dataset lengths'!$R$2)/'Dataset lengths'!$A$7</f>
        <v>0.5784387479</v>
      </c>
      <c r="G85">
        <f>Cocatenate_generate!G85*'Concatenate_generate Coverage'!C84</f>
        <v>0.4443621347</v>
      </c>
      <c r="H85">
        <f>Cocatenate_generate!H85*'Concatenate_generate Coverage'!D84</f>
        <v>0.7527772377</v>
      </c>
      <c r="I85">
        <f>Cocatenate_generate!I85*'Concatenate_generate Coverage'!E84</f>
        <v>0.7402196991</v>
      </c>
      <c r="J85">
        <f>Cocatenate_generate!J85*'Concatenate_generate Coverage'!F84</f>
        <v>0.8152519422</v>
      </c>
      <c r="K85">
        <f>Cocatenate_generate!K85*'Concatenate_generate Coverage'!G84</f>
        <v>0.8169592128</v>
      </c>
      <c r="L85">
        <f>Cocatenate_generate!L85*'Concatenate_generate Coverage'!H84</f>
        <v>0.8157825057</v>
      </c>
      <c r="M85">
        <f>Cocatenate_generate!M85*'Concatenate_generate Coverage'!I84</f>
        <v>0.7721569502</v>
      </c>
      <c r="N85">
        <f>Cocatenate_generate!N85*'Concatenate_generate Coverage'!J84</f>
        <v>0.7180422721</v>
      </c>
      <c r="O85">
        <f>Cocatenate_generate!O85*'Concatenate_generate Coverage'!K84</f>
        <v>0.801718462</v>
      </c>
      <c r="P85">
        <f>Cocatenate_generate!P85*'Concatenate_generate Coverage'!L84</f>
        <v>0.7440567497</v>
      </c>
      <c r="Q85">
        <f>Cocatenate_generate!Q85*'Concatenate_generate Coverage'!M84</f>
        <v>0.7390218737</v>
      </c>
      <c r="R85">
        <f>Cocatenate_generate!R85*'Concatenate_generate Coverage'!N84</f>
        <v>0.7628809688</v>
      </c>
      <c r="S85">
        <f>Cocatenate_generate!S85*'Concatenate_generate Coverage'!O84</f>
        <v>0.4869496822</v>
      </c>
      <c r="T85">
        <f>Cocatenate_generate!T85*'Concatenate_generate Coverage'!P84</f>
        <v>0.778235272</v>
      </c>
      <c r="U85">
        <f>Cocatenate_generate!U85*'Concatenate_generate Coverage'!Q84</f>
        <v>0.6164931296</v>
      </c>
      <c r="V85">
        <f>Cocatenate_generate!V85*'Concatenate_generate Coverage'!R84</f>
        <v>0.3562777606</v>
      </c>
      <c r="W85">
        <f>Cocatenate_generate!W85*'Concatenate_generate Coverage'!S84</f>
        <v>0.5521696471</v>
      </c>
    </row>
    <row r="86">
      <c r="A86" s="55" t="s">
        <v>156</v>
      </c>
      <c r="B86" s="55" t="s">
        <v>292</v>
      </c>
      <c r="C86" s="97">
        <f t="shared" si="24"/>
        <v>0.0001639395724</v>
      </c>
      <c r="D86" s="97">
        <f t="shared" si="25"/>
        <v>0.0008865297611</v>
      </c>
      <c r="E86" s="10">
        <f t="shared" si="3"/>
        <v>0.6741639396</v>
      </c>
      <c r="F86" s="10">
        <f>(G86*'Dataset lengths'!$B$2+H86*'Dataset lengths'!$C$2+I86*'Dataset lengths'!$D$2+L86*'Dataset lengths'!$G$2+M86*'Dataset lengths'!$H$2+R86*'Dataset lengths'!$M$2+S86*'Dataset lengths'!$N$2+T86*'Dataset lengths'!$O$2+U86*'Dataset lengths'!$P$2+V86*'Dataset lengths'!$Q$2+W86*'Dataset lengths'!$R$2)/'Dataset lengths'!$A$7</f>
        <v>0.6188865298</v>
      </c>
      <c r="G86">
        <f>Cocatenate_generate!G86*'Concatenate_generate Coverage'!C85</f>
        <v>0.5023703983</v>
      </c>
      <c r="H86">
        <f>Cocatenate_generate!H86*'Concatenate_generate Coverage'!D85</f>
        <v>0.7275882843</v>
      </c>
      <c r="I86">
        <f>Cocatenate_generate!I86*'Concatenate_generate Coverage'!E85</f>
        <v>0.7621002038</v>
      </c>
      <c r="J86">
        <f>Cocatenate_generate!J86*'Concatenate_generate Coverage'!F85</f>
        <v>0.8358237199</v>
      </c>
      <c r="K86">
        <f>Cocatenate_generate!K86*'Concatenate_generate Coverage'!G85</f>
        <v>0.8390896782</v>
      </c>
      <c r="L86">
        <f>Cocatenate_generate!L86*'Concatenate_generate Coverage'!H85</f>
        <v>0.8369535871</v>
      </c>
      <c r="M86">
        <f>Cocatenate_generate!M86*'Concatenate_generate Coverage'!I85</f>
        <v>0.7860398173</v>
      </c>
      <c r="N86">
        <f>Cocatenate_generate!N86*'Concatenate_generate Coverage'!J85</f>
        <v>0.7343520495</v>
      </c>
      <c r="O86">
        <f>Cocatenate_generate!O86*'Concatenate_generate Coverage'!K85</f>
        <v>0.8345692088</v>
      </c>
      <c r="P86">
        <f>Cocatenate_generate!P86*'Concatenate_generate Coverage'!L85</f>
        <v>0.7365560105</v>
      </c>
      <c r="Q86">
        <f>Cocatenate_generate!Q86*'Concatenate_generate Coverage'!M85</f>
        <v>0.7626124897</v>
      </c>
      <c r="R86">
        <f>Cocatenate_generate!R86*'Concatenate_generate Coverage'!N85</f>
        <v>0.8603555898</v>
      </c>
      <c r="S86">
        <f>Cocatenate_generate!S86*'Concatenate_generate Coverage'!O85</f>
        <v>0.4490727791</v>
      </c>
      <c r="T86">
        <f>Cocatenate_generate!T86*'Concatenate_generate Coverage'!P85</f>
        <v>0.8518972323</v>
      </c>
      <c r="U86">
        <f>Cocatenate_generate!U86*'Concatenate_generate Coverage'!Q85</f>
        <v>0.624708114</v>
      </c>
      <c r="V86">
        <f>Cocatenate_generate!V86*'Concatenate_generate Coverage'!R85</f>
        <v>0.4253559063</v>
      </c>
      <c r="W86">
        <f>Cocatenate_generate!W86*'Concatenate_generate Coverage'!S85</f>
        <v>0.589361423</v>
      </c>
    </row>
    <row r="87">
      <c r="A87" s="55" t="s">
        <v>156</v>
      </c>
      <c r="B87" s="55" t="s">
        <v>293</v>
      </c>
      <c r="C87" s="97">
        <f t="shared" si="24"/>
        <v>-0.06080095751</v>
      </c>
      <c r="D87" s="97">
        <f t="shared" si="25"/>
        <v>-0.06970929511</v>
      </c>
      <c r="E87" s="10">
        <f t="shared" si="3"/>
        <v>0.6131990425</v>
      </c>
      <c r="F87" s="10">
        <f>(G87*'Dataset lengths'!$B$2+H87*'Dataset lengths'!$C$2+I87*'Dataset lengths'!$D$2+L87*'Dataset lengths'!$G$2+M87*'Dataset lengths'!$H$2+R87*'Dataset lengths'!$M$2+S87*'Dataset lengths'!$N$2+T87*'Dataset lengths'!$O$2+U87*'Dataset lengths'!$P$2+V87*'Dataset lengths'!$Q$2+W87*'Dataset lengths'!$R$2)/'Dataset lengths'!$A$7</f>
        <v>0.5482907049</v>
      </c>
      <c r="G87">
        <f>Cocatenate_generate!G87*'Concatenate_generate Coverage'!C86</f>
        <v>0.4154316559</v>
      </c>
      <c r="H87">
        <f>Cocatenate_generate!H87*'Concatenate_generate Coverage'!D86</f>
        <v>0.7438071823</v>
      </c>
      <c r="I87">
        <f>Cocatenate_generate!I87*'Concatenate_generate Coverage'!E86</f>
        <v>0.7166053385</v>
      </c>
      <c r="J87">
        <f>Cocatenate_generate!J87*'Concatenate_generate Coverage'!F86</f>
        <v>0.7914529823</v>
      </c>
      <c r="K87">
        <f>Cocatenate_generate!K87*'Concatenate_generate Coverage'!G86</f>
        <v>0.7924842448</v>
      </c>
      <c r="L87">
        <f>Cocatenate_generate!L87*'Concatenate_generate Coverage'!H86</f>
        <v>0.7918891498</v>
      </c>
      <c r="M87">
        <f>Cocatenate_generate!M87*'Concatenate_generate Coverage'!I86</f>
        <v>0.7451829249</v>
      </c>
      <c r="N87">
        <f>Cocatenate_generate!N87*'Concatenate_generate Coverage'!J86</f>
        <v>0.6889757058</v>
      </c>
      <c r="O87">
        <f>Cocatenate_generate!O87*'Concatenate_generate Coverage'!K86</f>
        <v>0.7724505332</v>
      </c>
      <c r="P87">
        <f>Cocatenate_generate!P87*'Concatenate_generate Coverage'!L86</f>
        <v>0.7297053241</v>
      </c>
      <c r="Q87">
        <f>Cocatenate_generate!Q87*'Concatenate_generate Coverage'!M86</f>
        <v>0.7113374773</v>
      </c>
      <c r="R87">
        <f>Cocatenate_generate!R87*'Concatenate_generate Coverage'!N86</f>
        <v>0.7222301179</v>
      </c>
      <c r="S87">
        <f>Cocatenate_generate!S87*'Concatenate_generate Coverage'!O86</f>
        <v>0.4744708575</v>
      </c>
      <c r="T87">
        <f>Cocatenate_generate!T87*'Concatenate_generate Coverage'!P86</f>
        <v>0.7121397971</v>
      </c>
      <c r="U87">
        <f>Cocatenate_generate!U87*'Concatenate_generate Coverage'!Q86</f>
        <v>0.5861499374</v>
      </c>
      <c r="V87">
        <f>Cocatenate_generate!V87*'Concatenate_generate Coverage'!R86</f>
        <v>0.3187169555</v>
      </c>
      <c r="W87">
        <f>Cocatenate_generate!W87*'Concatenate_generate Coverage'!S86</f>
        <v>0.5185655505</v>
      </c>
    </row>
    <row r="88">
      <c r="A88" s="55" t="s">
        <v>157</v>
      </c>
      <c r="B88" s="55" t="s">
        <v>136</v>
      </c>
      <c r="C88" s="97">
        <f t="shared" si="24"/>
        <v>-0.04379916801</v>
      </c>
      <c r="D88" s="97">
        <f t="shared" si="25"/>
        <v>-0.05576976105</v>
      </c>
      <c r="E88" s="10">
        <f t="shared" si="3"/>
        <v>0.630200832</v>
      </c>
      <c r="F88" s="10">
        <f>(G88*'Dataset lengths'!$B$2+H88*'Dataset lengths'!$C$2+I88*'Dataset lengths'!$D$2+L88*'Dataset lengths'!$G$2+M88*'Dataset lengths'!$H$2+R88*'Dataset lengths'!$M$2+S88*'Dataset lengths'!$N$2+T88*'Dataset lengths'!$O$2+U88*'Dataset lengths'!$P$2+V88*'Dataset lengths'!$Q$2+W88*'Dataset lengths'!$R$2)/'Dataset lengths'!$A$7</f>
        <v>0.562230239</v>
      </c>
      <c r="G88">
        <f>Cocatenate_generate!G88*'Concatenate_generate Coverage'!C87</f>
        <v>0.4549904608</v>
      </c>
      <c r="H88">
        <f>Cocatenate_generate!H88*'Concatenate_generate Coverage'!D87</f>
        <v>0.702245003</v>
      </c>
      <c r="I88">
        <f>Cocatenate_generate!I88*'Concatenate_generate Coverage'!E87</f>
        <v>0.7220720903</v>
      </c>
      <c r="J88">
        <f>Cocatenate_generate!J88*'Concatenate_generate Coverage'!F87</f>
        <v>0.8024193188</v>
      </c>
      <c r="K88">
        <f>Cocatenate_generate!K88*'Concatenate_generate Coverage'!G87</f>
        <v>0.7995858748</v>
      </c>
      <c r="L88">
        <f>Cocatenate_generate!L88*'Concatenate_generate Coverage'!H87</f>
        <v>0.8017716098</v>
      </c>
      <c r="M88">
        <f>Cocatenate_generate!M88*'Concatenate_generate Coverage'!I87</f>
        <v>0.7871979165</v>
      </c>
      <c r="N88">
        <f>Cocatenate_generate!N88*'Concatenate_generate Coverage'!J87</f>
        <v>0.7295924846</v>
      </c>
      <c r="O88">
        <f>Cocatenate_generate!O88*'Concatenate_generate Coverage'!K87</f>
        <v>0.8223367008</v>
      </c>
      <c r="P88">
        <f>Cocatenate_generate!P88*'Concatenate_generate Coverage'!L87</f>
        <v>0.7734364602</v>
      </c>
      <c r="Q88">
        <f>Cocatenate_generate!Q88*'Concatenate_generate Coverage'!M87</f>
        <v>0.7094038448</v>
      </c>
      <c r="R88">
        <f>Cocatenate_generate!R88*'Concatenate_generate Coverage'!N87</f>
        <v>0.8170383928</v>
      </c>
      <c r="S88">
        <f>Cocatenate_generate!S88*'Concatenate_generate Coverage'!O87</f>
        <v>0.3812828963</v>
      </c>
      <c r="T88">
        <f>Cocatenate_generate!T88*'Concatenate_generate Coverage'!P87</f>
        <v>0.8505619702</v>
      </c>
      <c r="U88">
        <f>Cocatenate_generate!U88*'Concatenate_generate Coverage'!Q87</f>
        <v>0.5481853845</v>
      </c>
      <c r="V88">
        <f>Cocatenate_generate!V88*'Concatenate_generate Coverage'!R87</f>
        <v>0.3386931978</v>
      </c>
      <c r="W88">
        <f>Cocatenate_generate!W88*'Concatenate_generate Coverage'!S87</f>
        <v>0.5281702298</v>
      </c>
    </row>
    <row r="89">
      <c r="A89" s="55" t="s">
        <v>157</v>
      </c>
      <c r="B89" s="55" t="s">
        <v>137</v>
      </c>
      <c r="C89" s="97">
        <f t="shared" si="24"/>
        <v>-0.008721077313</v>
      </c>
      <c r="D89" s="97">
        <f t="shared" si="25"/>
        <v>-0.01840245541</v>
      </c>
      <c r="E89" s="10">
        <f t="shared" si="3"/>
        <v>0.6652789227</v>
      </c>
      <c r="F89" s="10">
        <f>(G89*'Dataset lengths'!$B$2+H89*'Dataset lengths'!$C$2+I89*'Dataset lengths'!$D$2+L89*'Dataset lengths'!$G$2+M89*'Dataset lengths'!$H$2+R89*'Dataset lengths'!$M$2+S89*'Dataset lengths'!$N$2+T89*'Dataset lengths'!$O$2+U89*'Dataset lengths'!$P$2+V89*'Dataset lengths'!$Q$2+W89*'Dataset lengths'!$R$2)/'Dataset lengths'!$A$7</f>
        <v>0.5995975446</v>
      </c>
      <c r="G89">
        <f>Cocatenate_generate!G89*'Concatenate_generate Coverage'!C88</f>
        <v>0.4859556442</v>
      </c>
      <c r="H89">
        <f>Cocatenate_generate!H89*'Concatenate_generate Coverage'!D88</f>
        <v>0.7254606914</v>
      </c>
      <c r="I89">
        <f>Cocatenate_generate!I89*'Concatenate_generate Coverage'!E88</f>
        <v>0.7558729591</v>
      </c>
      <c r="J89">
        <f>Cocatenate_generate!J89*'Concatenate_generate Coverage'!F88</f>
        <v>0.8297621164</v>
      </c>
      <c r="K89">
        <f>Cocatenate_generate!K89*'Concatenate_generate Coverage'!G88</f>
        <v>0.8323376862</v>
      </c>
      <c r="L89">
        <f>Cocatenate_generate!L89*'Concatenate_generate Coverage'!H88</f>
        <v>0.8307219649</v>
      </c>
      <c r="M89">
        <f>Cocatenate_generate!M89*'Concatenate_generate Coverage'!I88</f>
        <v>0.8041458587</v>
      </c>
      <c r="N89">
        <f>Cocatenate_generate!N89*'Concatenate_generate Coverage'!J88</f>
        <v>0.7540558384</v>
      </c>
      <c r="O89">
        <f>Cocatenate_generate!O89*'Concatenate_generate Coverage'!K88</f>
        <v>0.8401962773</v>
      </c>
      <c r="P89">
        <f>Cocatenate_generate!P89*'Concatenate_generate Coverage'!L88</f>
        <v>0.772538449</v>
      </c>
      <c r="Q89">
        <f>Cocatenate_generate!Q89*'Concatenate_generate Coverage'!M88</f>
        <v>0.7485422759</v>
      </c>
      <c r="R89">
        <f>Cocatenate_generate!R89*'Concatenate_generate Coverage'!N88</f>
        <v>0.854979187</v>
      </c>
      <c r="S89">
        <f>Cocatenate_generate!S89*'Concatenate_generate Coverage'!O88</f>
        <v>0.4299573514</v>
      </c>
      <c r="T89">
        <f>Cocatenate_generate!T89*'Concatenate_generate Coverage'!P88</f>
        <v>0.8917325522</v>
      </c>
      <c r="U89">
        <f>Cocatenate_generate!U89*'Concatenate_generate Coverage'!Q88</f>
        <v>0.584111921</v>
      </c>
      <c r="V89">
        <f>Cocatenate_generate!V89*'Concatenate_generate Coverage'!R88</f>
        <v>0.3873493783</v>
      </c>
      <c r="W89">
        <f>Cocatenate_generate!W89*'Concatenate_generate Coverage'!S88</f>
        <v>0.5677806415</v>
      </c>
    </row>
    <row r="90">
      <c r="A90" s="55" t="s">
        <v>157</v>
      </c>
      <c r="B90" s="55" t="s">
        <v>138</v>
      </c>
      <c r="C90" s="97">
        <f t="shared" si="24"/>
        <v>-0.06691167908</v>
      </c>
      <c r="D90" s="97">
        <f t="shared" si="25"/>
        <v>-0.08121068209</v>
      </c>
      <c r="E90" s="10">
        <f t="shared" si="3"/>
        <v>0.6070883209</v>
      </c>
      <c r="F90" s="10">
        <f>(G90*'Dataset lengths'!$B$2+H90*'Dataset lengths'!$C$2+I90*'Dataset lengths'!$D$2+L90*'Dataset lengths'!$G$2+M90*'Dataset lengths'!$H$2+R90*'Dataset lengths'!$M$2+S90*'Dataset lengths'!$N$2+T90*'Dataset lengths'!$O$2+U90*'Dataset lengths'!$P$2+V90*'Dataset lengths'!$Q$2+W90*'Dataset lengths'!$R$2)/'Dataset lengths'!$A$7</f>
        <v>0.5367893179</v>
      </c>
      <c r="G90">
        <f>Cocatenate_generate!G90*'Concatenate_generate Coverage'!C89</f>
        <v>0.4351888274</v>
      </c>
      <c r="H90">
        <f>Cocatenate_generate!H90*'Concatenate_generate Coverage'!D89</f>
        <v>0.6815813093</v>
      </c>
      <c r="I90">
        <f>Cocatenate_generate!I90*'Concatenate_generate Coverage'!E89</f>
        <v>0.6983735374</v>
      </c>
      <c r="J90">
        <f>Cocatenate_generate!J90*'Concatenate_generate Coverage'!F89</f>
        <v>0.7833029738</v>
      </c>
      <c r="K90">
        <f>Cocatenate_generate!K90*'Concatenate_generate Coverage'!G89</f>
        <v>0.7778437001</v>
      </c>
      <c r="L90">
        <f>Cocatenate_generate!L90*'Concatenate_generate Coverage'!H89</f>
        <v>0.7817806453</v>
      </c>
      <c r="M90">
        <f>Cocatenate_generate!M90*'Concatenate_generate Coverage'!I89</f>
        <v>0.7725398459</v>
      </c>
      <c r="N90">
        <f>Cocatenate_generate!N90*'Concatenate_generate Coverage'!J89</f>
        <v>0.7086026308</v>
      </c>
      <c r="O90">
        <f>Cocatenate_generate!O90*'Concatenate_generate Coverage'!K89</f>
        <v>0.8056355329</v>
      </c>
      <c r="P90">
        <f>Cocatenate_generate!P90*'Concatenate_generate Coverage'!L89</f>
        <v>0.7697522687</v>
      </c>
      <c r="Q90">
        <f>Cocatenate_generate!Q90*'Concatenate_generate Coverage'!M89</f>
        <v>0.6824477483</v>
      </c>
      <c r="R90">
        <f>Cocatenate_generate!R90*'Concatenate_generate Coverage'!N89</f>
        <v>0.7921014998</v>
      </c>
      <c r="S90">
        <f>Cocatenate_generate!S90*'Concatenate_generate Coverage'!O89</f>
        <v>0.3525966827</v>
      </c>
      <c r="T90">
        <f>Cocatenate_generate!T90*'Concatenate_generate Coverage'!P89</f>
        <v>0.8396573295</v>
      </c>
      <c r="U90">
        <f>Cocatenate_generate!U90*'Concatenate_generate Coverage'!Q89</f>
        <v>0.5190431174</v>
      </c>
      <c r="V90">
        <f>Cocatenate_generate!V90*'Concatenate_generate Coverage'!R89</f>
        <v>0.3092213968</v>
      </c>
      <c r="W90">
        <f>Cocatenate_generate!W90*'Concatenate_generate Coverage'!S89</f>
        <v>0.4958873386</v>
      </c>
    </row>
    <row r="91">
      <c r="A91" s="55" t="s">
        <v>157</v>
      </c>
      <c r="B91" s="55" t="s">
        <v>292</v>
      </c>
      <c r="C91" s="97">
        <f t="shared" si="24"/>
        <v>0.001473424853</v>
      </c>
      <c r="D91" s="97">
        <f t="shared" si="25"/>
        <v>0.000672709356</v>
      </c>
      <c r="E91" s="10">
        <f t="shared" si="3"/>
        <v>0.6754734249</v>
      </c>
      <c r="F91" s="10">
        <f>(G91*'Dataset lengths'!$B$2+H91*'Dataset lengths'!$C$2+I91*'Dataset lengths'!$D$2+L91*'Dataset lengths'!$G$2+M91*'Dataset lengths'!$H$2+R91*'Dataset lengths'!$M$2+S91*'Dataset lengths'!$N$2+T91*'Dataset lengths'!$O$2+U91*'Dataset lengths'!$P$2+V91*'Dataset lengths'!$Q$2+W91*'Dataset lengths'!$R$2)/'Dataset lengths'!$A$7</f>
        <v>0.6186727094</v>
      </c>
      <c r="G91">
        <f>Cocatenate_generate!G91*'Concatenate_generate Coverage'!C90</f>
        <v>0.5031331379</v>
      </c>
      <c r="H91">
        <f>Cocatenate_generate!H91*'Concatenate_generate Coverage'!D90</f>
        <v>0.7289668285</v>
      </c>
      <c r="I91">
        <f>Cocatenate_generate!I91*'Concatenate_generate Coverage'!E90</f>
        <v>0.7640659911</v>
      </c>
      <c r="J91">
        <f>Cocatenate_generate!J91*'Concatenate_generate Coverage'!F90</f>
        <v>0.8373842799</v>
      </c>
      <c r="K91">
        <f>Cocatenate_generate!K91*'Concatenate_generate Coverage'!G90</f>
        <v>0.8410129154</v>
      </c>
      <c r="L91">
        <f>Cocatenate_generate!L91*'Concatenate_generate Coverage'!H90</f>
        <v>0.8386440605</v>
      </c>
      <c r="M91">
        <f>Cocatenate_generate!M91*'Concatenate_generate Coverage'!I90</f>
        <v>0.7903135988</v>
      </c>
      <c r="N91">
        <f>Cocatenate_generate!N91*'Concatenate_generate Coverage'!J90</f>
        <v>0.7387516662</v>
      </c>
      <c r="O91">
        <f>Cocatenate_generate!O91*'Concatenate_generate Coverage'!K90</f>
        <v>0.8371062313</v>
      </c>
      <c r="P91">
        <f>Cocatenate_generate!P91*'Concatenate_generate Coverage'!L90</f>
        <v>0.7418418788</v>
      </c>
      <c r="Q91">
        <f>Cocatenate_generate!Q91*'Concatenate_generate Coverage'!M90</f>
        <v>0.7642476017</v>
      </c>
      <c r="R91">
        <f>Cocatenate_generate!R91*'Concatenate_generate Coverage'!N90</f>
        <v>0.8650763338</v>
      </c>
      <c r="S91">
        <f>Cocatenate_generate!S91*'Concatenate_generate Coverage'!O90</f>
        <v>0.4478138356</v>
      </c>
      <c r="T91">
        <f>Cocatenate_generate!T91*'Concatenate_generate Coverage'!P90</f>
        <v>0.8579059118</v>
      </c>
      <c r="U91">
        <f>Cocatenate_generate!U91*'Concatenate_generate Coverage'!Q90</f>
        <v>0.6242184429</v>
      </c>
      <c r="V91">
        <f>Cocatenate_generate!V91*'Concatenate_generate Coverage'!R90</f>
        <v>0.4236773242</v>
      </c>
      <c r="W91">
        <f>Cocatenate_generate!W91*'Concatenate_generate Coverage'!S90</f>
        <v>0.5863922083</v>
      </c>
    </row>
    <row r="92">
      <c r="A92" s="55" t="s">
        <v>157</v>
      </c>
      <c r="B92" s="55" t="s">
        <v>293</v>
      </c>
      <c r="C92" s="97">
        <f t="shared" si="24"/>
        <v>-0.07606397751</v>
      </c>
      <c r="D92" s="97">
        <f t="shared" si="25"/>
        <v>-0.09220553415</v>
      </c>
      <c r="E92" s="10">
        <f t="shared" si="3"/>
        <v>0.5979360225</v>
      </c>
      <c r="F92" s="10">
        <f>(G92*'Dataset lengths'!$B$2+H92*'Dataset lengths'!$C$2+I92*'Dataset lengths'!$D$2+L92*'Dataset lengths'!$G$2+M92*'Dataset lengths'!$H$2+R92*'Dataset lengths'!$M$2+S92*'Dataset lengths'!$N$2+T92*'Dataset lengths'!$O$2+U92*'Dataset lengths'!$P$2+V92*'Dataset lengths'!$Q$2+W92*'Dataset lengths'!$R$2)/'Dataset lengths'!$A$7</f>
        <v>0.5257944659</v>
      </c>
      <c r="G92">
        <f>Cocatenate_generate!G92*'Concatenate_generate Coverage'!C91</f>
        <v>0.4274625107</v>
      </c>
      <c r="H92">
        <f>Cocatenate_generate!H92*'Concatenate_generate Coverage'!D91</f>
        <v>0.6728257391</v>
      </c>
      <c r="I92">
        <f>Cocatenate_generate!I92*'Concatenate_generate Coverage'!E91</f>
        <v>0.6880986608</v>
      </c>
      <c r="J92">
        <f>Cocatenate_generate!J92*'Concatenate_generate Coverage'!F91</f>
        <v>0.774892654</v>
      </c>
      <c r="K92">
        <f>Cocatenate_generate!K92*'Concatenate_generate Coverage'!G91</f>
        <v>0.7688275596</v>
      </c>
      <c r="L92">
        <f>Cocatenate_generate!L92*'Concatenate_generate Coverage'!H91</f>
        <v>0.7732638642</v>
      </c>
      <c r="M92">
        <f>Cocatenate_generate!M92*'Concatenate_generate Coverage'!I91</f>
        <v>0.765617714</v>
      </c>
      <c r="N92">
        <f>Cocatenate_generate!N92*'Concatenate_generate Coverage'!J91</f>
        <v>0.7003800643</v>
      </c>
      <c r="O92">
        <f>Cocatenate_generate!O92*'Concatenate_generate Coverage'!K91</f>
        <v>0.797211069</v>
      </c>
      <c r="P92">
        <f>Cocatenate_generate!P92*'Concatenate_generate Coverage'!L91</f>
        <v>0.7663076585</v>
      </c>
      <c r="Q92">
        <f>Cocatenate_generate!Q92*'Concatenate_generate Coverage'!M91</f>
        <v>0.6721007895</v>
      </c>
      <c r="R92">
        <f>Cocatenate_generate!R92*'Concatenate_generate Coverage'!N91</f>
        <v>0.7902437996</v>
      </c>
      <c r="S92">
        <f>Cocatenate_generate!S92*'Concatenate_generate Coverage'!O91</f>
        <v>0.3426156341</v>
      </c>
      <c r="T92">
        <f>Cocatenate_generate!T92*'Concatenate_generate Coverage'!P91</f>
        <v>0.8280850578</v>
      </c>
      <c r="U92">
        <f>Cocatenate_generate!U92*'Concatenate_generate Coverage'!Q91</f>
        <v>0.512171309</v>
      </c>
      <c r="V92">
        <f>Cocatenate_generate!V92*'Concatenate_generate Coverage'!R91</f>
        <v>0.2968839024</v>
      </c>
      <c r="W92">
        <f>Cocatenate_generate!W92*'Concatenate_generate Coverage'!S91</f>
        <v>0.4800280556</v>
      </c>
    </row>
    <row r="93">
      <c r="A93" s="55" t="s">
        <v>158</v>
      </c>
      <c r="B93" s="55" t="s">
        <v>136</v>
      </c>
      <c r="C93" s="96">
        <f t="shared" ref="C93:C97" si="26">E93-0.614</f>
        <v>0.03902971339</v>
      </c>
      <c r="D93" s="96">
        <f t="shared" ref="D93:D97" si="27">F93-0.568</f>
        <v>0.0339056828</v>
      </c>
      <c r="E93" s="10">
        <f t="shared" si="3"/>
        <v>0.6530297134</v>
      </c>
      <c r="F93" s="10">
        <f>(G93*'Dataset lengths'!$B$2+H93*'Dataset lengths'!$C$2+I93*'Dataset lengths'!$D$2+L93*'Dataset lengths'!$G$2+M93*'Dataset lengths'!$H$2+R93*'Dataset lengths'!$M$2+S93*'Dataset lengths'!$N$2+T93*'Dataset lengths'!$O$2+U93*'Dataset lengths'!$P$2+V93*'Dataset lengths'!$Q$2+W93*'Dataset lengths'!$R$2)/'Dataset lengths'!$A$7</f>
        <v>0.6019056828</v>
      </c>
      <c r="G93">
        <f>Cocatenate_generate!G93*'Concatenate_generate Coverage'!C92</f>
        <v>0.5467362262</v>
      </c>
      <c r="H93">
        <f>Cocatenate_generate!H93*'Concatenate_generate Coverage'!D92</f>
        <v>0.626093829</v>
      </c>
      <c r="I93">
        <f>Cocatenate_generate!I93*'Concatenate_generate Coverage'!E92</f>
        <v>0.6969694598</v>
      </c>
      <c r="J93">
        <f>Cocatenate_generate!J93*'Concatenate_generate Coverage'!F92</f>
        <v>0.7837003203</v>
      </c>
      <c r="K93">
        <f>Cocatenate_generate!K93*'Concatenate_generate Coverage'!G92</f>
        <v>0.7902390505</v>
      </c>
      <c r="L93">
        <f>Cocatenate_generate!L93*'Concatenate_generate Coverage'!H92</f>
        <v>0.7861669223</v>
      </c>
      <c r="M93">
        <f>Cocatenate_generate!M93*'Concatenate_generate Coverage'!I92</f>
        <v>0.7621359142</v>
      </c>
      <c r="N93">
        <f>Cocatenate_generate!N93*'Concatenate_generate Coverage'!J92</f>
        <v>0.6797569078</v>
      </c>
      <c r="O93">
        <f>Cocatenate_generate!O93*'Concatenate_generate Coverage'!K92</f>
        <v>0.8287628201</v>
      </c>
      <c r="P93">
        <f>Cocatenate_generate!P93*'Concatenate_generate Coverage'!L92</f>
        <v>0.776777196</v>
      </c>
      <c r="Q93">
        <f>Cocatenate_generate!Q93*'Concatenate_generate Coverage'!M92</f>
        <v>0.6760745617</v>
      </c>
      <c r="R93">
        <f>Cocatenate_generate!R93*'Concatenate_generate Coverage'!N92</f>
        <v>0.8590661274</v>
      </c>
      <c r="S93">
        <f>Cocatenate_generate!S93*'Concatenate_generate Coverage'!O92</f>
        <v>0.2989648863</v>
      </c>
      <c r="T93">
        <f>Cocatenate_generate!T93*'Concatenate_generate Coverage'!P92</f>
        <v>0.8763770378</v>
      </c>
      <c r="U93">
        <f>Cocatenate_generate!U93*'Concatenate_generate Coverage'!Q92</f>
        <v>0.8156004954</v>
      </c>
      <c r="V93">
        <f>Cocatenate_generate!V93*'Concatenate_generate Coverage'!R92</f>
        <v>0.563317541</v>
      </c>
      <c r="W93">
        <f>Cocatenate_generate!W93*'Concatenate_generate Coverage'!S92</f>
        <v>0.351898408</v>
      </c>
    </row>
    <row r="94">
      <c r="A94" s="55" t="s">
        <v>158</v>
      </c>
      <c r="B94" s="55" t="s">
        <v>137</v>
      </c>
      <c r="C94" s="96">
        <f t="shared" si="26"/>
        <v>0.03720922635</v>
      </c>
      <c r="D94" s="96">
        <f t="shared" si="27"/>
        <v>0.0303503875</v>
      </c>
      <c r="E94" s="10">
        <f t="shared" si="3"/>
        <v>0.6512092264</v>
      </c>
      <c r="F94" s="10">
        <f>(G94*'Dataset lengths'!$B$2+H94*'Dataset lengths'!$C$2+I94*'Dataset lengths'!$D$2+L94*'Dataset lengths'!$G$2+M94*'Dataset lengths'!$H$2+R94*'Dataset lengths'!$M$2+S94*'Dataset lengths'!$N$2+T94*'Dataset lengths'!$O$2+U94*'Dataset lengths'!$P$2+V94*'Dataset lengths'!$Q$2+W94*'Dataset lengths'!$R$2)/'Dataset lengths'!$A$7</f>
        <v>0.5983503875</v>
      </c>
      <c r="G94">
        <f>Cocatenate_generate!G94*'Concatenate_generate Coverage'!C93</f>
        <v>0.5429058878</v>
      </c>
      <c r="H94">
        <f>Cocatenate_generate!H94*'Concatenate_generate Coverage'!D93</f>
        <v>0.6251178574</v>
      </c>
      <c r="I94">
        <f>Cocatenate_generate!I94*'Concatenate_generate Coverage'!E93</f>
        <v>0.6934354258</v>
      </c>
      <c r="J94">
        <f>Cocatenate_generate!J94*'Concatenate_generate Coverage'!F93</f>
        <v>0.7795087706</v>
      </c>
      <c r="K94">
        <f>Cocatenate_generate!K94*'Concatenate_generate Coverage'!G93</f>
        <v>0.785438577</v>
      </c>
      <c r="L94">
        <f>Cocatenate_generate!L94*'Concatenate_generate Coverage'!H93</f>
        <v>0.781855648</v>
      </c>
      <c r="M94">
        <f>Cocatenate_generate!M94*'Concatenate_generate Coverage'!I93</f>
        <v>0.7578943249</v>
      </c>
      <c r="N94">
        <f>Cocatenate_generate!N94*'Concatenate_generate Coverage'!J93</f>
        <v>0.6716472</v>
      </c>
      <c r="O94">
        <f>Cocatenate_generate!O94*'Concatenate_generate Coverage'!K93</f>
        <v>0.8254102493</v>
      </c>
      <c r="P94">
        <f>Cocatenate_generate!P94*'Concatenate_generate Coverage'!L93</f>
        <v>0.773282324</v>
      </c>
      <c r="Q94">
        <f>Cocatenate_generate!Q94*'Concatenate_generate Coverage'!M93</f>
        <v>0.6705579339</v>
      </c>
      <c r="R94">
        <f>Cocatenate_generate!R94*'Concatenate_generate Coverage'!N93</f>
        <v>0.8608801169</v>
      </c>
      <c r="S94">
        <f>Cocatenate_generate!S94*'Concatenate_generate Coverage'!O93</f>
        <v>0.3023777092</v>
      </c>
      <c r="T94">
        <f>Cocatenate_generate!T94*'Concatenate_generate Coverage'!P93</f>
        <v>0.8750417757</v>
      </c>
      <c r="U94">
        <f>Cocatenate_generate!U94*'Concatenate_generate Coverage'!Q93</f>
        <v>0.815589553</v>
      </c>
      <c r="V94">
        <f>Cocatenate_generate!V94*'Concatenate_generate Coverage'!R93</f>
        <v>0.5597278233</v>
      </c>
      <c r="W94">
        <f>Cocatenate_generate!W94*'Concatenate_generate Coverage'!S93</f>
        <v>0.348475368</v>
      </c>
    </row>
    <row r="95">
      <c r="A95" s="55" t="s">
        <v>158</v>
      </c>
      <c r="B95" s="55" t="s">
        <v>138</v>
      </c>
      <c r="C95" s="96">
        <f t="shared" si="26"/>
        <v>0.03796673607</v>
      </c>
      <c r="D95" s="96">
        <f t="shared" si="27"/>
        <v>0.03557430891</v>
      </c>
      <c r="E95" s="10">
        <f t="shared" si="3"/>
        <v>0.6519667361</v>
      </c>
      <c r="F95" s="10">
        <f>(G95*'Dataset lengths'!$B$2+H95*'Dataset lengths'!$C$2+I95*'Dataset lengths'!$D$2+L95*'Dataset lengths'!$G$2+M95*'Dataset lengths'!$H$2+R95*'Dataset lengths'!$M$2+S95*'Dataset lengths'!$N$2+T95*'Dataset lengths'!$O$2+U95*'Dataset lengths'!$P$2+V95*'Dataset lengths'!$Q$2+W95*'Dataset lengths'!$R$2)/'Dataset lengths'!$A$7</f>
        <v>0.6035743089</v>
      </c>
      <c r="G95">
        <f>Cocatenate_generate!G95*'Concatenate_generate Coverage'!C94</f>
        <v>0.5462676234</v>
      </c>
      <c r="H95">
        <f>Cocatenate_generate!H95*'Concatenate_generate Coverage'!D94</f>
        <v>0.621303826</v>
      </c>
      <c r="I95">
        <f>Cocatenate_generate!I95*'Concatenate_generate Coverage'!E94</f>
        <v>0.6985400892</v>
      </c>
      <c r="J95">
        <f>Cocatenate_generate!J95*'Concatenate_generate Coverage'!F94</f>
        <v>0.7855193821</v>
      </c>
      <c r="K95">
        <f>Cocatenate_generate!K95*'Concatenate_generate Coverage'!G94</f>
        <v>0.7915749842</v>
      </c>
      <c r="L95">
        <f>Cocatenate_generate!L95*'Concatenate_generate Coverage'!H94</f>
        <v>0.7878220451</v>
      </c>
      <c r="M95">
        <f>Cocatenate_generate!M95*'Concatenate_generate Coverage'!I94</f>
        <v>0.7617086861</v>
      </c>
      <c r="N95">
        <f>Cocatenate_generate!N95*'Concatenate_generate Coverage'!J94</f>
        <v>0.6832817754</v>
      </c>
      <c r="O95">
        <f>Cocatenate_generate!O95*'Concatenate_generate Coverage'!K94</f>
        <v>0.8266389515</v>
      </c>
      <c r="P95">
        <f>Cocatenate_generate!P95*'Concatenate_generate Coverage'!L94</f>
        <v>0.7803893457</v>
      </c>
      <c r="Q95">
        <f>Cocatenate_generate!Q95*'Concatenate_generate Coverage'!M94</f>
        <v>0.6769303704</v>
      </c>
      <c r="R95">
        <f>Cocatenate_generate!R95*'Concatenate_generate Coverage'!N94</f>
        <v>0.8558533988</v>
      </c>
      <c r="S95">
        <f>Cocatenate_generate!S95*'Concatenate_generate Coverage'!O94</f>
        <v>0.2791254656</v>
      </c>
      <c r="T95">
        <f>Cocatenate_generate!T95*'Concatenate_generate Coverage'!P94</f>
        <v>0.8828308047</v>
      </c>
      <c r="U95">
        <f>Cocatenate_generate!U95*'Concatenate_generate Coverage'!Q94</f>
        <v>0.8158576411</v>
      </c>
      <c r="V95">
        <f>Cocatenate_generate!V95*'Concatenate_generate Coverage'!R94</f>
        <v>0.5654146453</v>
      </c>
      <c r="W95">
        <f>Cocatenate_generate!W95*'Concatenate_generate Coverage'!S94</f>
        <v>0.3569098715</v>
      </c>
    </row>
    <row r="96">
      <c r="A96" s="55" t="s">
        <v>158</v>
      </c>
      <c r="B96" s="55" t="s">
        <v>292</v>
      </c>
      <c r="C96" s="96">
        <f t="shared" si="26"/>
        <v>0.03695925267</v>
      </c>
      <c r="D96" s="96">
        <f t="shared" si="27"/>
        <v>0.02881634626</v>
      </c>
      <c r="E96" s="10">
        <f t="shared" si="3"/>
        <v>0.6509592527</v>
      </c>
      <c r="F96" s="10">
        <f>(G96*'Dataset lengths'!$B$2+H96*'Dataset lengths'!$C$2+I96*'Dataset lengths'!$D$2+L96*'Dataset lengths'!$G$2+M96*'Dataset lengths'!$H$2+R96*'Dataset lengths'!$M$2+S96*'Dataset lengths'!$N$2+T96*'Dataset lengths'!$O$2+U96*'Dataset lengths'!$P$2+V96*'Dataset lengths'!$Q$2+W96*'Dataset lengths'!$R$2)/'Dataset lengths'!$A$7</f>
        <v>0.5968163463</v>
      </c>
      <c r="G96">
        <f>Cocatenate_generate!G96*'Concatenate_generate Coverage'!C95</f>
        <v>0.5411776693</v>
      </c>
      <c r="H96">
        <f>Cocatenate_generate!H96*'Concatenate_generate Coverage'!D95</f>
        <v>0.6245739023</v>
      </c>
      <c r="I96">
        <f>Cocatenate_generate!I96*'Concatenate_generate Coverage'!E95</f>
        <v>0.6923028031</v>
      </c>
      <c r="J96">
        <f>Cocatenate_generate!J96*'Concatenate_generate Coverage'!F95</f>
        <v>0.7773143604</v>
      </c>
      <c r="K96">
        <f>Cocatenate_generate!K96*'Concatenate_generate Coverage'!G95</f>
        <v>0.7834804444</v>
      </c>
      <c r="L96">
        <f>Cocatenate_generate!L96*'Concatenate_generate Coverage'!H95</f>
        <v>0.7797139778</v>
      </c>
      <c r="M96">
        <f>Cocatenate_generate!M96*'Concatenate_generate Coverage'!I95</f>
        <v>0.7562091474</v>
      </c>
      <c r="N96">
        <f>Cocatenate_generate!N96*'Concatenate_generate Coverage'!J95</f>
        <v>0.6683015566</v>
      </c>
      <c r="O96">
        <f>Cocatenate_generate!O96*'Concatenate_generate Coverage'!K95</f>
        <v>0.825401642</v>
      </c>
      <c r="P96">
        <f>Cocatenate_generate!P96*'Concatenate_generate Coverage'!L95</f>
        <v>0.7729539468</v>
      </c>
      <c r="Q96">
        <f>Cocatenate_generate!Q96*'Concatenate_generate Coverage'!M95</f>
        <v>0.6680685133</v>
      </c>
      <c r="R96">
        <f>Cocatenate_generate!R96*'Concatenate_generate Coverage'!N95</f>
        <v>0.8632623442</v>
      </c>
      <c r="S96">
        <f>Cocatenate_generate!S96*'Concatenate_generate Coverage'!O95</f>
        <v>0.3041756252</v>
      </c>
      <c r="T96">
        <f>Cocatenate_generate!T96*'Concatenate_generate Coverage'!P95</f>
        <v>0.8772672126</v>
      </c>
      <c r="U96">
        <f>Cocatenate_generate!U96*'Concatenate_generate Coverage'!Q95</f>
        <v>0.8164512647</v>
      </c>
      <c r="V96">
        <f>Cocatenate_generate!V96*'Concatenate_generate Coverage'!R95</f>
        <v>0.5580184207</v>
      </c>
      <c r="W96">
        <f>Cocatenate_generate!W96*'Concatenate_generate Coverage'!S95</f>
        <v>0.3473994122</v>
      </c>
    </row>
    <row r="97">
      <c r="A97" s="55" t="s">
        <v>158</v>
      </c>
      <c r="B97" s="55" t="s">
        <v>293</v>
      </c>
      <c r="C97" s="96">
        <f t="shared" si="26"/>
        <v>0.00574830734</v>
      </c>
      <c r="D97" s="96">
        <f t="shared" si="27"/>
        <v>0.01599708958</v>
      </c>
      <c r="E97" s="10">
        <f t="shared" si="3"/>
        <v>0.6197483073</v>
      </c>
      <c r="F97" s="10">
        <f>(G97*'Dataset lengths'!$B$2+H97*'Dataset lengths'!$C$2+I97*'Dataset lengths'!$D$2+L97*'Dataset lengths'!$G$2+M97*'Dataset lengths'!$H$2+R97*'Dataset lengths'!$M$2+S97*'Dataset lengths'!$N$2+T97*'Dataset lengths'!$O$2+U97*'Dataset lengths'!$P$2+V97*'Dataset lengths'!$Q$2+W97*'Dataset lengths'!$R$2)/'Dataset lengths'!$A$7</f>
        <v>0.5839970896</v>
      </c>
      <c r="G97">
        <f>Cocatenate_generate!G97*'Concatenate_generate Coverage'!C96</f>
        <v>0.5288266914</v>
      </c>
      <c r="H97">
        <f>Cocatenate_generate!H97*'Concatenate_generate Coverage'!D96</f>
        <v>0.5369019473</v>
      </c>
      <c r="I97">
        <f>Cocatenate_generate!I97*'Concatenate_generate Coverage'!E96</f>
        <v>0.6832217001</v>
      </c>
      <c r="J97">
        <f>Cocatenate_generate!J97*'Concatenate_generate Coverage'!F96</f>
        <v>0.7611509045</v>
      </c>
      <c r="K97">
        <f>Cocatenate_generate!K97*'Concatenate_generate Coverage'!G96</f>
        <v>0.7630838784</v>
      </c>
      <c r="L97">
        <f>Cocatenate_generate!L97*'Concatenate_generate Coverage'!H96</f>
        <v>0.7623866281</v>
      </c>
      <c r="M97">
        <f>Cocatenate_generate!M97*'Concatenate_generate Coverage'!I96</f>
        <v>0.7263933458</v>
      </c>
      <c r="N97">
        <f>Cocatenate_generate!N97*'Concatenate_generate Coverage'!J96</f>
        <v>0.6392203675</v>
      </c>
      <c r="O97">
        <f>Cocatenate_generate!O97*'Concatenate_generate Coverage'!K96</f>
        <v>0.7920416258</v>
      </c>
      <c r="P97">
        <f>Cocatenate_generate!P97*'Concatenate_generate Coverage'!L96</f>
        <v>0.7692211688</v>
      </c>
      <c r="Q97">
        <f>Cocatenate_generate!Q97*'Concatenate_generate Coverage'!M96</f>
        <v>0.61064833</v>
      </c>
      <c r="R97">
        <f>Cocatenate_generate!R97*'Concatenate_generate Coverage'!N96</f>
        <v>0.8243380617</v>
      </c>
      <c r="S97">
        <f>Cocatenate_generate!S97*'Concatenate_generate Coverage'!O96</f>
        <v>0.1936419971</v>
      </c>
      <c r="T97">
        <f>Cocatenate_generate!T97*'Concatenate_generate Coverage'!P96</f>
        <v>0.8797151931</v>
      </c>
      <c r="U97">
        <f>Cocatenate_generate!U97*'Concatenate_generate Coverage'!Q96</f>
        <v>0.7773815323</v>
      </c>
      <c r="V97">
        <f>Cocatenate_generate!V97*'Concatenate_generate Coverage'!R96</f>
        <v>0.5494633118</v>
      </c>
      <c r="W97">
        <f>Cocatenate_generate!W97*'Concatenate_generate Coverage'!S96</f>
        <v>0.3549609719</v>
      </c>
    </row>
    <row r="98">
      <c r="A98" s="55" t="s">
        <v>159</v>
      </c>
      <c r="B98" s="55" t="s">
        <v>136</v>
      </c>
      <c r="C98" s="96">
        <f t="shared" ref="C98:C112" si="28">E98-0.651</f>
        <v>0.006285112238</v>
      </c>
      <c r="D98" s="96">
        <f t="shared" ref="D98:D112" si="29">F98-0.597</f>
        <v>0.009789314548</v>
      </c>
      <c r="E98" s="10">
        <f t="shared" si="3"/>
        <v>0.6572851122</v>
      </c>
      <c r="F98" s="10">
        <f>(G98*'Dataset lengths'!$B$2+H98*'Dataset lengths'!$C$2+I98*'Dataset lengths'!$D$2+L98*'Dataset lengths'!$G$2+M98*'Dataset lengths'!$H$2+R98*'Dataset lengths'!$M$2+S98*'Dataset lengths'!$N$2+T98*'Dataset lengths'!$O$2+U98*'Dataset lengths'!$P$2+V98*'Dataset lengths'!$Q$2+W98*'Dataset lengths'!$R$2)/'Dataset lengths'!$A$7</f>
        <v>0.6067893145</v>
      </c>
      <c r="G98">
        <f>Cocatenate_generate!G98*'Concatenate_generate Coverage'!C97</f>
        <v>0.5437705929</v>
      </c>
      <c r="H98">
        <f>Cocatenate_generate!H98*'Concatenate_generate Coverage'!D97</f>
        <v>0.6309231755</v>
      </c>
      <c r="I98">
        <f>Cocatenate_generate!I98*'Concatenate_generate Coverage'!E97</f>
        <v>0.6974301544</v>
      </c>
      <c r="J98">
        <f>Cocatenate_generate!J98*'Concatenate_generate Coverage'!F97</f>
        <v>0.7826741051</v>
      </c>
      <c r="K98">
        <f>Cocatenate_generate!K98*'Concatenate_generate Coverage'!G97</f>
        <v>0.7893145991</v>
      </c>
      <c r="L98">
        <f>Cocatenate_generate!L98*'Concatenate_generate Coverage'!H97</f>
        <v>0.7851490658</v>
      </c>
      <c r="M98">
        <f>Cocatenate_generate!M98*'Concatenate_generate Coverage'!I97</f>
        <v>0.7586823506</v>
      </c>
      <c r="N98">
        <f>Cocatenate_generate!N98*'Concatenate_generate Coverage'!J97</f>
        <v>0.6719944001</v>
      </c>
      <c r="O98">
        <f>Cocatenate_generate!O98*'Concatenate_generate Coverage'!K97</f>
        <v>0.8272285563</v>
      </c>
      <c r="P98">
        <f>Cocatenate_generate!P98*'Concatenate_generate Coverage'!L97</f>
        <v>0.7750783464</v>
      </c>
      <c r="Q98">
        <f>Cocatenate_generate!Q98*'Concatenate_generate Coverage'!M97</f>
        <v>0.6724518136</v>
      </c>
      <c r="R98">
        <f>Cocatenate_generate!R98*'Concatenate_generate Coverage'!N97</f>
        <v>0.8632404889</v>
      </c>
      <c r="S98">
        <f>Cocatenate_generate!S98*'Concatenate_generate Coverage'!O97</f>
        <v>0.3088856022</v>
      </c>
      <c r="T98">
        <f>Cocatenate_generate!T98*'Concatenate_generate Coverage'!P97</f>
        <v>0.8772672126</v>
      </c>
      <c r="U98">
        <f>Cocatenate_generate!U98*'Concatenate_generate Coverage'!Q97</f>
        <v>0.817261</v>
      </c>
      <c r="V98">
        <f>Cocatenate_generate!V98*'Concatenate_generate Coverage'!R97</f>
        <v>0.5585974307</v>
      </c>
      <c r="W98">
        <f>Cocatenate_generate!W98*'Concatenate_generate Coverage'!S97</f>
        <v>0.388929161</v>
      </c>
    </row>
    <row r="99">
      <c r="A99" s="55" t="s">
        <v>159</v>
      </c>
      <c r="B99" s="55" t="s">
        <v>137</v>
      </c>
      <c r="C99" s="96">
        <f t="shared" si="28"/>
        <v>0.003780281748</v>
      </c>
      <c r="D99" s="96">
        <f t="shared" si="29"/>
        <v>0.006937544425</v>
      </c>
      <c r="E99" s="10">
        <f t="shared" si="3"/>
        <v>0.6547802817</v>
      </c>
      <c r="F99" s="10">
        <f>(G99*'Dataset lengths'!$B$2+H99*'Dataset lengths'!$C$2+I99*'Dataset lengths'!$D$2+L99*'Dataset lengths'!$G$2+M99*'Dataset lengths'!$H$2+R99*'Dataset lengths'!$M$2+S99*'Dataset lengths'!$N$2+T99*'Dataset lengths'!$O$2+U99*'Dataset lengths'!$P$2+V99*'Dataset lengths'!$Q$2+W99*'Dataset lengths'!$R$2)/'Dataset lengths'!$A$7</f>
        <v>0.6039375444</v>
      </c>
      <c r="G99">
        <f>Cocatenate_generate!G99*'Concatenate_generate Coverage'!C98</f>
        <v>0.5416777711</v>
      </c>
      <c r="H99">
        <f>Cocatenate_generate!H99*'Concatenate_generate Coverage'!D98</f>
        <v>0.6262001833</v>
      </c>
      <c r="I99">
        <f>Cocatenate_generate!I99*'Concatenate_generate Coverage'!E98</f>
        <v>0.6936301507</v>
      </c>
      <c r="J99">
        <f>Cocatenate_generate!J99*'Concatenate_generate Coverage'!F98</f>
        <v>0.7785343232</v>
      </c>
      <c r="K99">
        <f>Cocatenate_generate!K99*'Concatenate_generate Coverage'!G98</f>
        <v>0.784966349</v>
      </c>
      <c r="L99">
        <f>Cocatenate_generate!L99*'Concatenate_generate Coverage'!H98</f>
        <v>0.7810281072</v>
      </c>
      <c r="M99">
        <f>Cocatenate_generate!M99*'Concatenate_generate Coverage'!I98</f>
        <v>0.756656973</v>
      </c>
      <c r="N99">
        <f>Cocatenate_generate!N99*'Concatenate_generate Coverage'!J98</f>
        <v>0.6688782236</v>
      </c>
      <c r="O99">
        <f>Cocatenate_generate!O99*'Concatenate_generate Coverage'!K98</f>
        <v>0.8256232817</v>
      </c>
      <c r="P99">
        <f>Cocatenate_generate!P99*'Concatenate_generate Coverage'!L98</f>
        <v>0.7729070357</v>
      </c>
      <c r="Q99">
        <f>Cocatenate_generate!Q99*'Concatenate_generate Coverage'!M98</f>
        <v>0.6685582969</v>
      </c>
      <c r="R99">
        <f>Cocatenate_generate!R99*'Concatenate_generate Coverage'!N98</f>
        <v>0.8632623442</v>
      </c>
      <c r="S99">
        <f>Cocatenate_generate!S99*'Concatenate_generate Coverage'!O98</f>
        <v>0.3044933777</v>
      </c>
      <c r="T99">
        <f>Cocatenate_generate!T99*'Concatenate_generate Coverage'!P98</f>
        <v>0.8772672126</v>
      </c>
      <c r="U99">
        <f>Cocatenate_generate!U99*'Concatenate_generate Coverage'!Q98</f>
        <v>0.8163965528</v>
      </c>
      <c r="V99">
        <f>Cocatenate_generate!V99*'Concatenate_generate Coverage'!R98</f>
        <v>0.5580766031</v>
      </c>
      <c r="W99">
        <f>Cocatenate_generate!W99*'Concatenate_generate Coverage'!S98</f>
        <v>0.3838938235</v>
      </c>
    </row>
    <row r="100">
      <c r="A100" s="55" t="s">
        <v>159</v>
      </c>
      <c r="B100" s="55" t="s">
        <v>138</v>
      </c>
      <c r="C100" s="96">
        <f t="shared" si="28"/>
        <v>0.01487235648</v>
      </c>
      <c r="D100" s="96">
        <f t="shared" si="29"/>
        <v>0.01951445874</v>
      </c>
      <c r="E100" s="10">
        <f t="shared" si="3"/>
        <v>0.6658723565</v>
      </c>
      <c r="F100" s="10">
        <f>(G100*'Dataset lengths'!$B$2+H100*'Dataset lengths'!$C$2+I100*'Dataset lengths'!$D$2+L100*'Dataset lengths'!$G$2+M100*'Dataset lengths'!$H$2+R100*'Dataset lengths'!$M$2+S100*'Dataset lengths'!$N$2+T100*'Dataset lengths'!$O$2+U100*'Dataset lengths'!$P$2+V100*'Dataset lengths'!$Q$2+W100*'Dataset lengths'!$R$2)/'Dataset lengths'!$A$7</f>
        <v>0.6165144587</v>
      </c>
      <c r="G100">
        <f>Cocatenate_generate!G100*'Concatenate_generate Coverage'!C99</f>
        <v>0.5504445708</v>
      </c>
      <c r="H100">
        <f>Cocatenate_generate!H100*'Concatenate_generate Coverage'!D99</f>
        <v>0.6464973483</v>
      </c>
      <c r="I100">
        <f>Cocatenate_generate!I100*'Concatenate_generate Coverage'!E99</f>
        <v>0.7132704544</v>
      </c>
      <c r="J100">
        <f>Cocatenate_generate!J100*'Concatenate_generate Coverage'!F99</f>
        <v>0.7958991633</v>
      </c>
      <c r="K100">
        <f>Cocatenate_generate!K100*'Concatenate_generate Coverage'!G99</f>
        <v>0.8035824822</v>
      </c>
      <c r="L100">
        <f>Cocatenate_generate!L100*'Concatenate_generate Coverage'!H99</f>
        <v>0.7986381853</v>
      </c>
      <c r="M100">
        <f>Cocatenate_generate!M100*'Concatenate_generate Coverage'!I99</f>
        <v>0.7665555152</v>
      </c>
      <c r="N100">
        <f>Cocatenate_generate!N100*'Concatenate_generate Coverage'!J99</f>
        <v>0.68269386</v>
      </c>
      <c r="O100">
        <f>Cocatenate_generate!O100*'Concatenate_generate Coverage'!K99</f>
        <v>0.8319654792</v>
      </c>
      <c r="P100">
        <f>Cocatenate_generate!P100*'Concatenate_generate Coverage'!L99</f>
        <v>0.7778662022</v>
      </c>
      <c r="Q100">
        <f>Cocatenate_generate!Q100*'Concatenate_generate Coverage'!M99</f>
        <v>0.6848876655</v>
      </c>
      <c r="R100">
        <f>Cocatenate_generate!R100*'Concatenate_generate Coverage'!N99</f>
        <v>0.8661035327</v>
      </c>
      <c r="S100">
        <f>Cocatenate_generate!S100*'Concatenate_generate Coverage'!O99</f>
        <v>0.3211090183</v>
      </c>
      <c r="T100">
        <f>Cocatenate_generate!T100*'Concatenate_generate Coverage'!P99</f>
        <v>0.8777122999</v>
      </c>
      <c r="U100">
        <f>Cocatenate_generate!U100*'Concatenate_generate Coverage'!Q99</f>
        <v>0.8170722442</v>
      </c>
      <c r="V100">
        <f>Cocatenate_generate!V100*'Concatenate_generate Coverage'!R99</f>
        <v>0.5596124055</v>
      </c>
      <c r="W100">
        <f>Cocatenate_generate!W100*'Concatenate_generate Coverage'!S99</f>
        <v>0.4075803467</v>
      </c>
    </row>
    <row r="101">
      <c r="A101" s="55" t="s">
        <v>159</v>
      </c>
      <c r="B101" s="55" t="s">
        <v>292</v>
      </c>
      <c r="C101" s="96">
        <f t="shared" si="28"/>
        <v>0.003136401831</v>
      </c>
      <c r="D101" s="96">
        <f t="shared" si="29"/>
        <v>0.006027894238</v>
      </c>
      <c r="E101" s="10">
        <f t="shared" si="3"/>
        <v>0.6541364018</v>
      </c>
      <c r="F101" s="10">
        <f>(G101*'Dataset lengths'!$B$2+H101*'Dataset lengths'!$C$2+I101*'Dataset lengths'!$D$2+L101*'Dataset lengths'!$G$2+M101*'Dataset lengths'!$H$2+R101*'Dataset lengths'!$M$2+S101*'Dataset lengths'!$N$2+T101*'Dataset lengths'!$O$2+U101*'Dataset lengths'!$P$2+V101*'Dataset lengths'!$Q$2+W101*'Dataset lengths'!$R$2)/'Dataset lengths'!$A$7</f>
        <v>0.6030278942</v>
      </c>
      <c r="G101">
        <f>Cocatenate_generate!G101*'Concatenate_generate Coverage'!C100</f>
        <v>0.5410997704</v>
      </c>
      <c r="H101">
        <f>Cocatenate_generate!H101*'Concatenate_generate Coverage'!D100</f>
        <v>0.6247929565</v>
      </c>
      <c r="I101">
        <f>Cocatenate_generate!I101*'Concatenate_generate Coverage'!E100</f>
        <v>0.6923568192</v>
      </c>
      <c r="J101">
        <f>Cocatenate_generate!J101*'Concatenate_generate Coverage'!F100</f>
        <v>0.7772778815</v>
      </c>
      <c r="K101">
        <f>Cocatenate_generate!K101*'Concatenate_generate Coverage'!G100</f>
        <v>0.7834083969</v>
      </c>
      <c r="L101">
        <f>Cocatenate_generate!L101*'Concatenate_generate Coverage'!H100</f>
        <v>0.7796602989</v>
      </c>
      <c r="M101">
        <f>Cocatenate_generate!M101*'Concatenate_generate Coverage'!I100</f>
        <v>0.7561406708</v>
      </c>
      <c r="N101">
        <f>Cocatenate_generate!N101*'Concatenate_generate Coverage'!J100</f>
        <v>0.668250189</v>
      </c>
      <c r="O101">
        <f>Cocatenate_generate!O101*'Concatenate_generate Coverage'!K100</f>
        <v>0.825378689</v>
      </c>
      <c r="P101">
        <f>Cocatenate_generate!P101*'Concatenate_generate Coverage'!L100</f>
        <v>0.7729405436</v>
      </c>
      <c r="Q101">
        <f>Cocatenate_generate!Q101*'Concatenate_generate Coverage'!M100</f>
        <v>0.6680160097</v>
      </c>
      <c r="R101">
        <f>Cocatenate_generate!R101*'Concatenate_generate Coverage'!N100</f>
        <v>0.8632623442</v>
      </c>
      <c r="S101">
        <f>Cocatenate_generate!S101*'Concatenate_generate Coverage'!O100</f>
        <v>0.3046884536</v>
      </c>
      <c r="T101">
        <f>Cocatenate_generate!T101*'Concatenate_generate Coverage'!P100</f>
        <v>0.8772672126</v>
      </c>
      <c r="U101">
        <f>Cocatenate_generate!U101*'Concatenate_generate Coverage'!Q100</f>
        <v>0.8161147868</v>
      </c>
      <c r="V101">
        <f>Cocatenate_generate!V101*'Concatenate_generate Coverage'!R100</f>
        <v>0.5578965437</v>
      </c>
      <c r="W101">
        <f>Cocatenate_generate!W101*'Concatenate_generate Coverage'!S100</f>
        <v>0.3822205633</v>
      </c>
    </row>
    <row r="102">
      <c r="A102" s="55" t="s">
        <v>159</v>
      </c>
      <c r="B102" s="55" t="s">
        <v>293</v>
      </c>
      <c r="C102" s="96">
        <f t="shared" si="28"/>
        <v>0.03835736412</v>
      </c>
      <c r="D102" s="96">
        <f t="shared" si="29"/>
        <v>0.0411094886</v>
      </c>
      <c r="E102" s="10">
        <f t="shared" si="3"/>
        <v>0.6893573641</v>
      </c>
      <c r="F102" s="10">
        <f>(G102*'Dataset lengths'!$B$2+H102*'Dataset lengths'!$C$2+I102*'Dataset lengths'!$D$2+L102*'Dataset lengths'!$G$2+M102*'Dataset lengths'!$H$2+R102*'Dataset lengths'!$M$2+S102*'Dataset lengths'!$N$2+T102*'Dataset lengths'!$O$2+U102*'Dataset lengths'!$P$2+V102*'Dataset lengths'!$Q$2+W102*'Dataset lengths'!$R$2)/'Dataset lengths'!$A$7</f>
        <v>0.6381094886</v>
      </c>
      <c r="G102">
        <f>Cocatenate_generate!G102*'Concatenate_generate Coverage'!C101</f>
        <v>0.5502333941</v>
      </c>
      <c r="H102">
        <f>Cocatenate_generate!H102*'Concatenate_generate Coverage'!D101</f>
        <v>0.719328188</v>
      </c>
      <c r="I102">
        <f>Cocatenate_generate!I102*'Concatenate_generate Coverage'!E101</f>
        <v>0.7804299041</v>
      </c>
      <c r="J102">
        <f>Cocatenate_generate!J102*'Concatenate_generate Coverage'!F101</f>
        <v>0.8351798062</v>
      </c>
      <c r="K102">
        <f>Cocatenate_generate!K102*'Concatenate_generate Coverage'!G101</f>
        <v>0.8420185074</v>
      </c>
      <c r="L102">
        <f>Cocatenate_generate!L102*'Concatenate_generate Coverage'!H101</f>
        <v>0.8375888913</v>
      </c>
      <c r="M102">
        <f>Cocatenate_generate!M102*'Concatenate_generate Coverage'!I101</f>
        <v>0.7839049045</v>
      </c>
      <c r="N102">
        <f>Cocatenate_generate!N102*'Concatenate_generate Coverage'!J101</f>
        <v>0.7201633418</v>
      </c>
      <c r="O102">
        <f>Cocatenate_generate!O102*'Concatenate_generate Coverage'!K101</f>
        <v>0.846590119</v>
      </c>
      <c r="P102">
        <f>Cocatenate_generate!P102*'Concatenate_generate Coverage'!L101</f>
        <v>0.766109962</v>
      </c>
      <c r="Q102">
        <f>Cocatenate_generate!Q102*'Concatenate_generate Coverage'!M101</f>
        <v>0.7378420429</v>
      </c>
      <c r="R102">
        <f>Cocatenate_generate!R102*'Concatenate_generate Coverage'!N101</f>
        <v>0.8496464947</v>
      </c>
      <c r="S102">
        <f>Cocatenate_generate!S102*'Concatenate_generate Coverage'!O101</f>
        <v>0.4327909798</v>
      </c>
      <c r="T102">
        <f>Cocatenate_generate!T102*'Concatenate_generate Coverage'!P101</f>
        <v>0.8465561838</v>
      </c>
      <c r="U102">
        <f>Cocatenate_generate!U102*'Concatenate_generate Coverage'!Q101</f>
        <v>0.7535025453</v>
      </c>
      <c r="V102">
        <f>Cocatenate_generate!V102*'Concatenate_generate Coverage'!R101</f>
        <v>0.5032888608</v>
      </c>
      <c r="W102">
        <f>Cocatenate_generate!W102*'Concatenate_generate Coverage'!S101</f>
        <v>0.525660659</v>
      </c>
    </row>
    <row r="103">
      <c r="A103" s="55" t="s">
        <v>160</v>
      </c>
      <c r="B103" s="55" t="s">
        <v>136</v>
      </c>
      <c r="C103" s="96">
        <f t="shared" si="28"/>
        <v>0.01547442162</v>
      </c>
      <c r="D103" s="96">
        <f t="shared" si="29"/>
        <v>0.01937588454</v>
      </c>
      <c r="E103" s="10">
        <f t="shared" si="3"/>
        <v>0.6664744216</v>
      </c>
      <c r="F103" s="10">
        <f>(G103*'Dataset lengths'!$B$2+H103*'Dataset lengths'!$C$2+I103*'Dataset lengths'!$D$2+L103*'Dataset lengths'!$G$2+M103*'Dataset lengths'!$H$2+R103*'Dataset lengths'!$M$2+S103*'Dataset lengths'!$N$2+T103*'Dataset lengths'!$O$2+U103*'Dataset lengths'!$P$2+V103*'Dataset lengths'!$Q$2+W103*'Dataset lengths'!$R$2)/'Dataset lengths'!$A$7</f>
        <v>0.6163758845</v>
      </c>
      <c r="G103">
        <f>Cocatenate_generate!G103*'Concatenate_generate Coverage'!C102</f>
        <v>0.5437593631</v>
      </c>
      <c r="H103">
        <f>Cocatenate_generate!H103*'Concatenate_generate Coverage'!D102</f>
        <v>0.6561565489</v>
      </c>
      <c r="I103">
        <f>Cocatenate_generate!I103*'Concatenate_generate Coverage'!E102</f>
        <v>0.7173862283</v>
      </c>
      <c r="J103">
        <f>Cocatenate_generate!J103*'Concatenate_generate Coverage'!F102</f>
        <v>0.7966500372</v>
      </c>
      <c r="K103">
        <f>Cocatenate_generate!K103*'Concatenate_generate Coverage'!G102</f>
        <v>0.8051238749</v>
      </c>
      <c r="L103">
        <f>Cocatenate_generate!L103*'Concatenate_generate Coverage'!H102</f>
        <v>0.7997349016</v>
      </c>
      <c r="M103">
        <f>Cocatenate_generate!M103*'Concatenate_generate Coverage'!I102</f>
        <v>0.7711978695</v>
      </c>
      <c r="N103">
        <f>Cocatenate_generate!N103*'Concatenate_generate Coverage'!J102</f>
        <v>0.6873938085</v>
      </c>
      <c r="O103">
        <f>Cocatenate_generate!O103*'Concatenate_generate Coverage'!K102</f>
        <v>0.8314834665</v>
      </c>
      <c r="P103">
        <f>Cocatenate_generate!P103*'Concatenate_generate Coverage'!L102</f>
        <v>0.7823512321</v>
      </c>
      <c r="Q103">
        <f>Cocatenate_generate!Q103*'Concatenate_generate Coverage'!M102</f>
        <v>0.6898245036</v>
      </c>
      <c r="R103">
        <f>Cocatenate_generate!R103*'Concatenate_generate Coverage'!N102</f>
        <v>0.8659942562</v>
      </c>
      <c r="S103">
        <f>Cocatenate_generate!S103*'Concatenate_generate Coverage'!O102</f>
        <v>0.3264826556</v>
      </c>
      <c r="T103">
        <f>Cocatenate_generate!T103*'Concatenate_generate Coverage'!P102</f>
        <v>0.8668076593</v>
      </c>
      <c r="U103">
        <f>Cocatenate_generate!U103*'Concatenate_generate Coverage'!Q102</f>
        <v>0.8176549254</v>
      </c>
      <c r="V103">
        <f>Cocatenate_generate!V103*'Concatenate_generate Coverage'!R102</f>
        <v>0.5569229543</v>
      </c>
      <c r="W103">
        <f>Cocatenate_generate!W103*'Concatenate_generate Coverage'!S102</f>
        <v>0.4091212756</v>
      </c>
    </row>
    <row r="104">
      <c r="A104" s="55" t="s">
        <v>160</v>
      </c>
      <c r="B104" s="55" t="s">
        <v>137</v>
      </c>
      <c r="C104" s="96">
        <f t="shared" si="28"/>
        <v>0.006433664741</v>
      </c>
      <c r="D104" s="96">
        <f t="shared" si="29"/>
        <v>0.009678164769</v>
      </c>
      <c r="E104" s="10">
        <f t="shared" si="3"/>
        <v>0.6574336647</v>
      </c>
      <c r="F104" s="10">
        <f>(G104*'Dataset lengths'!$B$2+H104*'Dataset lengths'!$C$2+I104*'Dataset lengths'!$D$2+L104*'Dataset lengths'!$G$2+M104*'Dataset lengths'!$H$2+R104*'Dataset lengths'!$M$2+S104*'Dataset lengths'!$N$2+T104*'Dataset lengths'!$O$2+U104*'Dataset lengths'!$P$2+V104*'Dataset lengths'!$Q$2+W104*'Dataset lengths'!$R$2)/'Dataset lengths'!$A$7</f>
        <v>0.6066781648</v>
      </c>
      <c r="G104">
        <f>Cocatenate_generate!G104*'Concatenate_generate Coverage'!C103</f>
        <v>0.5422997403</v>
      </c>
      <c r="H104">
        <f>Cocatenate_generate!H104*'Concatenate_generate Coverage'!D103</f>
        <v>0.6331776828</v>
      </c>
      <c r="I104">
        <f>Cocatenate_generate!I104*'Concatenate_generate Coverage'!E103</f>
        <v>0.6991293829</v>
      </c>
      <c r="J104">
        <f>Cocatenate_generate!J104*'Concatenate_generate Coverage'!F103</f>
        <v>0.7832838821</v>
      </c>
      <c r="K104">
        <f>Cocatenate_generate!K104*'Concatenate_generate Coverage'!G103</f>
        <v>0.7902778712</v>
      </c>
      <c r="L104">
        <f>Cocatenate_generate!L104*'Concatenate_generate Coverage'!H103</f>
        <v>0.7859358601</v>
      </c>
      <c r="M104">
        <f>Cocatenate_generate!M104*'Concatenate_generate Coverage'!I103</f>
        <v>0.7604979336</v>
      </c>
      <c r="N104">
        <f>Cocatenate_generate!N104*'Concatenate_generate Coverage'!J103</f>
        <v>0.6743550603</v>
      </c>
      <c r="O104">
        <f>Cocatenate_generate!O104*'Concatenate_generate Coverage'!K103</f>
        <v>0.8258685918</v>
      </c>
      <c r="P104">
        <f>Cocatenate_generate!P104*'Concatenate_generate Coverage'!L103</f>
        <v>0.7754083991</v>
      </c>
      <c r="Q104">
        <f>Cocatenate_generate!Q104*'Concatenate_generate Coverage'!M103</f>
        <v>0.675157999</v>
      </c>
      <c r="R104">
        <f>Cocatenate_generate!R104*'Concatenate_generate Coverage'!N103</f>
        <v>0.8627378171</v>
      </c>
      <c r="S104">
        <f>Cocatenate_generate!S104*'Concatenate_generate Coverage'!O103</f>
        <v>0.3107438511</v>
      </c>
      <c r="T104">
        <f>Cocatenate_generate!T104*'Concatenate_generate Coverage'!P103</f>
        <v>0.8745966883</v>
      </c>
      <c r="U104">
        <f>Cocatenate_generate!U104*'Concatenate_generate Coverage'!Q103</f>
        <v>0.8170996001</v>
      </c>
      <c r="V104">
        <f>Cocatenate_generate!V104*'Concatenate_generate Coverage'!R103</f>
        <v>0.5580084207</v>
      </c>
      <c r="W104">
        <f>Cocatenate_generate!W104*'Concatenate_generate Coverage'!S103</f>
        <v>0.3875433351</v>
      </c>
    </row>
    <row r="105">
      <c r="A105" s="55" t="s">
        <v>160</v>
      </c>
      <c r="B105" s="55" t="s">
        <v>138</v>
      </c>
      <c r="C105" s="96">
        <f t="shared" si="28"/>
        <v>0.02751715387</v>
      </c>
      <c r="D105" s="96">
        <f t="shared" si="29"/>
        <v>0.03343597425</v>
      </c>
      <c r="E105" s="10">
        <f t="shared" si="3"/>
        <v>0.6785171539</v>
      </c>
      <c r="F105" s="10">
        <f>(G105*'Dataset lengths'!$B$2+H105*'Dataset lengths'!$C$2+I105*'Dataset lengths'!$D$2+L105*'Dataset lengths'!$G$2+M105*'Dataset lengths'!$H$2+R105*'Dataset lengths'!$M$2+S105*'Dataset lengths'!$N$2+T105*'Dataset lengths'!$O$2+U105*'Dataset lengths'!$P$2+V105*'Dataset lengths'!$Q$2+W105*'Dataset lengths'!$R$2)/'Dataset lengths'!$A$7</f>
        <v>0.6304359742</v>
      </c>
      <c r="G105">
        <f>Cocatenate_generate!G105*'Concatenate_generate Coverage'!C104</f>
        <v>0.5370474648</v>
      </c>
      <c r="H105">
        <f>Cocatenate_generate!H105*'Concatenate_generate Coverage'!D104</f>
        <v>0.6998777958</v>
      </c>
      <c r="I105">
        <f>Cocatenate_generate!I105*'Concatenate_generate Coverage'!E104</f>
        <v>0.7523588767</v>
      </c>
      <c r="J105">
        <f>Cocatenate_generate!J105*'Concatenate_generate Coverage'!F104</f>
        <v>0.8161867373</v>
      </c>
      <c r="K105">
        <f>Cocatenate_generate!K105*'Concatenate_generate Coverage'!G104</f>
        <v>0.8255072065</v>
      </c>
      <c r="L105">
        <f>Cocatenate_generate!L105*'Concatenate_generate Coverage'!H104</f>
        <v>0.8193053636</v>
      </c>
      <c r="M105">
        <f>Cocatenate_generate!M105*'Concatenate_generate Coverage'!I104</f>
        <v>0.7877563685</v>
      </c>
      <c r="N105">
        <f>Cocatenate_generate!N105*'Concatenate_generate Coverage'!J104</f>
        <v>0.7158184672</v>
      </c>
      <c r="O105">
        <f>Cocatenate_generate!O105*'Concatenate_generate Coverage'!K104</f>
        <v>0.8317022372</v>
      </c>
      <c r="P105">
        <f>Cocatenate_generate!P105*'Concatenate_generate Coverage'!L104</f>
        <v>0.7865715498</v>
      </c>
      <c r="Q105">
        <f>Cocatenate_generate!Q105*'Concatenate_generate Coverage'!M104</f>
        <v>0.7191762643</v>
      </c>
      <c r="R105">
        <f>Cocatenate_generate!R105*'Concatenate_generate Coverage'!N104</f>
        <v>0.8509359572</v>
      </c>
      <c r="S105">
        <f>Cocatenate_generate!S105*'Concatenate_generate Coverage'!O104</f>
        <v>0.3733752833</v>
      </c>
      <c r="T105">
        <f>Cocatenate_generate!T105*'Concatenate_generate Coverage'!P104</f>
        <v>0.8269723394</v>
      </c>
      <c r="U105">
        <f>Cocatenate_generate!U105*'Concatenate_generate Coverage'!Q104</f>
        <v>0.8113220287</v>
      </c>
      <c r="V105">
        <f>Cocatenate_generate!V105*'Concatenate_generate Coverage'!R104</f>
        <v>0.5427630578</v>
      </c>
      <c r="W105">
        <f>Cocatenate_generate!W105*'Concatenate_generate Coverage'!S104</f>
        <v>0.4619741568</v>
      </c>
    </row>
    <row r="106">
      <c r="A106" s="55" t="s">
        <v>160</v>
      </c>
      <c r="B106" s="55" t="s">
        <v>292</v>
      </c>
      <c r="C106" s="96">
        <f t="shared" si="28"/>
        <v>0.002986043382</v>
      </c>
      <c r="D106" s="96">
        <f t="shared" si="29"/>
        <v>0.005642255365</v>
      </c>
      <c r="E106" s="10">
        <f t="shared" si="3"/>
        <v>0.6539860434</v>
      </c>
      <c r="F106" s="10">
        <f>(G106*'Dataset lengths'!$B$2+H106*'Dataset lengths'!$C$2+I106*'Dataset lengths'!$D$2+L106*'Dataset lengths'!$G$2+M106*'Dataset lengths'!$H$2+R106*'Dataset lengths'!$M$2+S106*'Dataset lengths'!$N$2+T106*'Dataset lengths'!$O$2+U106*'Dataset lengths'!$P$2+V106*'Dataset lengths'!$Q$2+W106*'Dataset lengths'!$R$2)/'Dataset lengths'!$A$7</f>
        <v>0.6026422554</v>
      </c>
      <c r="G106">
        <f>Cocatenate_generate!G106*'Concatenate_generate Coverage'!C105</f>
        <v>0.5410895276</v>
      </c>
      <c r="H106">
        <f>Cocatenate_generate!H106*'Concatenate_generate Coverage'!D105</f>
        <v>0.6253899618</v>
      </c>
      <c r="I106">
        <f>Cocatenate_generate!I106*'Concatenate_generate Coverage'!E105</f>
        <v>0.6928394815</v>
      </c>
      <c r="J106">
        <f>Cocatenate_generate!J106*'Concatenate_generate Coverage'!F105</f>
        <v>0.7775636996</v>
      </c>
      <c r="K106">
        <f>Cocatenate_generate!K106*'Concatenate_generate Coverage'!G105</f>
        <v>0.7836641463</v>
      </c>
      <c r="L106">
        <f>Cocatenate_generate!L106*'Concatenate_generate Coverage'!H105</f>
        <v>0.7799704895</v>
      </c>
      <c r="M106">
        <f>Cocatenate_generate!M106*'Concatenate_generate Coverage'!I105</f>
        <v>0.7562714856</v>
      </c>
      <c r="N106">
        <f>Cocatenate_generate!N106*'Concatenate_generate Coverage'!J105</f>
        <v>0.6683428007</v>
      </c>
      <c r="O106">
        <f>Cocatenate_generate!O106*'Concatenate_generate Coverage'!K105</f>
        <v>0.8254360714</v>
      </c>
      <c r="P106">
        <f>Cocatenate_generate!P106*'Concatenate_generate Coverage'!L105</f>
        <v>0.7727311193</v>
      </c>
      <c r="Q106">
        <f>Cocatenate_generate!Q106*'Concatenate_generate Coverage'!M105</f>
        <v>0.6680842644</v>
      </c>
      <c r="R106">
        <f>Cocatenate_generate!R106*'Concatenate_generate Coverage'!N105</f>
        <v>0.8632623442</v>
      </c>
      <c r="S106">
        <f>Cocatenate_generate!S106*'Concatenate_generate Coverage'!O105</f>
        <v>0.3046401874</v>
      </c>
      <c r="T106">
        <f>Cocatenate_generate!T106*'Concatenate_generate Coverage'!P105</f>
        <v>0.8772672126</v>
      </c>
      <c r="U106">
        <f>Cocatenate_generate!U106*'Concatenate_generate Coverage'!Q105</f>
        <v>0.8158603767</v>
      </c>
      <c r="V106">
        <f>Cocatenate_generate!V106*'Concatenate_generate Coverage'!R105</f>
        <v>0.5578883529</v>
      </c>
      <c r="W106">
        <f>Cocatenate_generate!W106*'Concatenate_generate Coverage'!S105</f>
        <v>0.3793670574</v>
      </c>
    </row>
    <row r="107">
      <c r="A107" s="55" t="s">
        <v>160</v>
      </c>
      <c r="B107" s="55" t="s">
        <v>293</v>
      </c>
      <c r="C107" s="96">
        <f t="shared" si="28"/>
        <v>-0.01652695457</v>
      </c>
      <c r="D107" s="96">
        <f t="shared" si="29"/>
        <v>-0.02231776641</v>
      </c>
      <c r="E107" s="10">
        <f t="shared" si="3"/>
        <v>0.6344730454</v>
      </c>
      <c r="F107" s="10">
        <f>(G107*'Dataset lengths'!$B$2+H107*'Dataset lengths'!$C$2+I107*'Dataset lengths'!$D$2+L107*'Dataset lengths'!$G$2+M107*'Dataset lengths'!$H$2+R107*'Dataset lengths'!$M$2+S107*'Dataset lengths'!$N$2+T107*'Dataset lengths'!$O$2+U107*'Dataset lengths'!$P$2+V107*'Dataset lengths'!$Q$2+W107*'Dataset lengths'!$R$2)/'Dataset lengths'!$A$7</f>
        <v>0.5746822336</v>
      </c>
      <c r="G107">
        <f>Cocatenate_generate!G107*'Concatenate_generate Coverage'!C106</f>
        <v>0.4451711659</v>
      </c>
      <c r="H107">
        <f>Cocatenate_generate!H107*'Concatenate_generate Coverage'!D106</f>
        <v>0.74082774</v>
      </c>
      <c r="I107">
        <f>Cocatenate_generate!I107*'Concatenate_generate Coverage'!E106</f>
        <v>0.736176885</v>
      </c>
      <c r="J107">
        <f>Cocatenate_generate!J107*'Concatenate_generate Coverage'!F106</f>
        <v>0.801449522</v>
      </c>
      <c r="K107">
        <f>Cocatenate_generate!K107*'Concatenate_generate Coverage'!G106</f>
        <v>0.8034120807</v>
      </c>
      <c r="L107">
        <f>Cocatenate_generate!L107*'Concatenate_generate Coverage'!H106</f>
        <v>0.8021305778</v>
      </c>
      <c r="M107">
        <f>Cocatenate_generate!M107*'Concatenate_generate Coverage'!I106</f>
        <v>0.7584980642</v>
      </c>
      <c r="N107">
        <f>Cocatenate_generate!N107*'Concatenate_generate Coverage'!J106</f>
        <v>0.7002053395</v>
      </c>
      <c r="O107">
        <f>Cocatenate_generate!O107*'Concatenate_generate Coverage'!K106</f>
        <v>0.7848365394</v>
      </c>
      <c r="P107">
        <f>Cocatenate_generate!P107*'Concatenate_generate Coverage'!L106</f>
        <v>0.7410812499</v>
      </c>
      <c r="Q107">
        <f>Cocatenate_generate!Q107*'Concatenate_generate Coverage'!M106</f>
        <v>0.7194267814</v>
      </c>
      <c r="R107">
        <f>Cocatenate_generate!R107*'Concatenate_generate Coverage'!N106</f>
        <v>0.7434516105</v>
      </c>
      <c r="S107">
        <f>Cocatenate_generate!S107*'Concatenate_generate Coverage'!O106</f>
        <v>0.4729203058</v>
      </c>
      <c r="T107">
        <f>Cocatenate_generate!T107*'Concatenate_generate Coverage'!P106</f>
        <v>0.7268276804</v>
      </c>
      <c r="U107">
        <f>Cocatenate_generate!U107*'Concatenate_generate Coverage'!Q106</f>
        <v>0.653642476</v>
      </c>
      <c r="V107">
        <f>Cocatenate_generate!V107*'Concatenate_generate Coverage'!R106</f>
        <v>0.3747615735</v>
      </c>
      <c r="W107">
        <f>Cocatenate_generate!W107*'Concatenate_generate Coverage'!S106</f>
        <v>0.5247954207</v>
      </c>
    </row>
    <row r="108">
      <c r="A108" s="55" t="s">
        <v>161</v>
      </c>
      <c r="B108" s="55" t="s">
        <v>136</v>
      </c>
      <c r="C108" s="96">
        <f t="shared" si="28"/>
        <v>0.02655040946</v>
      </c>
      <c r="D108" s="96">
        <f t="shared" si="29"/>
        <v>0.02128619458</v>
      </c>
      <c r="E108" s="10">
        <f t="shared" si="3"/>
        <v>0.6775504095</v>
      </c>
      <c r="F108" s="10">
        <f>(G108*'Dataset lengths'!$B$2+H108*'Dataset lengths'!$C$2+I108*'Dataset lengths'!$D$2+L108*'Dataset lengths'!$G$2+M108*'Dataset lengths'!$H$2+R108*'Dataset lengths'!$M$2+S108*'Dataset lengths'!$N$2+T108*'Dataset lengths'!$O$2+U108*'Dataset lengths'!$P$2+V108*'Dataset lengths'!$Q$2+W108*'Dataset lengths'!$R$2)/'Dataset lengths'!$A$7</f>
        <v>0.6182861946</v>
      </c>
      <c r="G108">
        <f>Cocatenate_generate!G108*'Concatenate_generate Coverage'!C107</f>
        <v>0.5358328047</v>
      </c>
      <c r="H108">
        <f>Cocatenate_generate!H108*'Concatenate_generate Coverage'!D107</f>
        <v>0.6792727365</v>
      </c>
      <c r="I108">
        <f>Cocatenate_generate!I108*'Concatenate_generate Coverage'!E107</f>
        <v>0.7406434753</v>
      </c>
      <c r="J108">
        <f>Cocatenate_generate!J108*'Concatenate_generate Coverage'!F107</f>
        <v>0.8100446018</v>
      </c>
      <c r="K108">
        <f>Cocatenate_generate!K108*'Concatenate_generate Coverage'!G107</f>
        <v>0.8105917842</v>
      </c>
      <c r="L108">
        <f>Cocatenate_generate!L108*'Concatenate_generate Coverage'!H107</f>
        <v>0.8105583635</v>
      </c>
      <c r="M108">
        <f>Cocatenate_generate!M108*'Concatenate_generate Coverage'!I107</f>
        <v>0.8087908048</v>
      </c>
      <c r="N108">
        <f>Cocatenate_generate!N108*'Concatenate_generate Coverage'!J107</f>
        <v>0.7457954024</v>
      </c>
      <c r="O108">
        <f>Cocatenate_generate!O108*'Concatenate_generate Coverage'!K107</f>
        <v>0.8477076426</v>
      </c>
      <c r="P108">
        <f>Cocatenate_generate!P108*'Concatenate_generate Coverage'!L107</f>
        <v>0.8058972205</v>
      </c>
      <c r="Q108">
        <f>Cocatenate_generate!Q108*'Concatenate_generate Coverage'!M107</f>
        <v>0.7257737162</v>
      </c>
      <c r="R108">
        <f>Cocatenate_generate!R108*'Concatenate_generate Coverage'!N107</f>
        <v>0.88656009</v>
      </c>
      <c r="S108">
        <f>Cocatenate_generate!S108*'Concatenate_generate Coverage'!O107</f>
        <v>0.370585899</v>
      </c>
      <c r="T108">
        <f>Cocatenate_generate!T108*'Concatenate_generate Coverage'!P107</f>
        <v>0.8877267658</v>
      </c>
      <c r="U108">
        <f>Cocatenate_generate!U108*'Concatenate_generate Coverage'!Q107</f>
        <v>0.766091742</v>
      </c>
      <c r="V108">
        <f>Cocatenate_generate!V108*'Concatenate_generate Coverage'!R107</f>
        <v>0.5266938855</v>
      </c>
      <c r="W108">
        <f>Cocatenate_generate!W108*'Concatenate_generate Coverage'!S107</f>
        <v>0.440297937</v>
      </c>
    </row>
    <row r="109">
      <c r="A109" s="55" t="s">
        <v>161</v>
      </c>
      <c r="B109" s="55" t="s">
        <v>137</v>
      </c>
      <c r="C109" s="96">
        <f t="shared" si="28"/>
        <v>0.01526212907</v>
      </c>
      <c r="D109" s="96">
        <f t="shared" si="29"/>
        <v>0.01543647678</v>
      </c>
      <c r="E109" s="10">
        <f t="shared" si="3"/>
        <v>0.6662621291</v>
      </c>
      <c r="F109" s="10">
        <f>(G109*'Dataset lengths'!$B$2+H109*'Dataset lengths'!$C$2+I109*'Dataset lengths'!$D$2+L109*'Dataset lengths'!$G$2+M109*'Dataset lengths'!$H$2+R109*'Dataset lengths'!$M$2+S109*'Dataset lengths'!$N$2+T109*'Dataset lengths'!$O$2+U109*'Dataset lengths'!$P$2+V109*'Dataset lengths'!$Q$2+W109*'Dataset lengths'!$R$2)/'Dataset lengths'!$A$7</f>
        <v>0.6124364768</v>
      </c>
      <c r="G109">
        <f>Cocatenate_generate!G109*'Concatenate_generate Coverage'!C108</f>
        <v>0.5444807039</v>
      </c>
      <c r="H109">
        <f>Cocatenate_generate!H109*'Concatenate_generate Coverage'!D108</f>
        <v>0.6526090378</v>
      </c>
      <c r="I109">
        <f>Cocatenate_generate!I109*'Concatenate_generate Coverage'!E108</f>
        <v>0.7149838743</v>
      </c>
      <c r="J109">
        <f>Cocatenate_generate!J109*'Concatenate_generate Coverage'!F108</f>
        <v>0.7972614946</v>
      </c>
      <c r="K109">
        <f>Cocatenate_generate!K109*'Concatenate_generate Coverage'!G108</f>
        <v>0.8010027149</v>
      </c>
      <c r="L109">
        <f>Cocatenate_generate!L109*'Concatenate_generate Coverage'!H108</f>
        <v>0.7988317749</v>
      </c>
      <c r="M109">
        <f>Cocatenate_generate!M109*'Concatenate_generate Coverage'!I108</f>
        <v>0.7865788995</v>
      </c>
      <c r="N109">
        <f>Cocatenate_generate!N109*'Concatenate_generate Coverage'!J108</f>
        <v>0.7104758612</v>
      </c>
      <c r="O109">
        <f>Cocatenate_generate!O109*'Concatenate_generate Coverage'!K108</f>
        <v>0.8415304197</v>
      </c>
      <c r="P109">
        <f>Cocatenate_generate!P109*'Concatenate_generate Coverage'!L108</f>
        <v>0.792690089</v>
      </c>
      <c r="Q109">
        <f>Cocatenate_generate!Q109*'Concatenate_generate Coverage'!M108</f>
        <v>0.7018688287</v>
      </c>
      <c r="R109">
        <f>Cocatenate_generate!R109*'Concatenate_generate Coverage'!N108</f>
        <v>0.876747062</v>
      </c>
      <c r="S109">
        <f>Cocatenate_generate!S109*'Concatenate_generate Coverage'!O108</f>
        <v>0.3231160879</v>
      </c>
      <c r="T109">
        <f>Cocatenate_generate!T109*'Concatenate_generate Coverage'!P108</f>
        <v>0.8774897562</v>
      </c>
      <c r="U109">
        <f>Cocatenate_generate!U109*'Concatenate_generate Coverage'!Q108</f>
        <v>0.8075523822</v>
      </c>
      <c r="V109">
        <f>Cocatenate_generate!V109*'Concatenate_generate Coverage'!R108</f>
        <v>0.5537901437</v>
      </c>
      <c r="W109">
        <f>Cocatenate_generate!W109*'Concatenate_generate Coverage'!S108</f>
        <v>0.3927036973</v>
      </c>
    </row>
    <row r="110">
      <c r="A110" s="55" t="s">
        <v>161</v>
      </c>
      <c r="B110" s="55" t="s">
        <v>138</v>
      </c>
      <c r="C110" s="96">
        <f t="shared" si="28"/>
        <v>0.001682260132</v>
      </c>
      <c r="D110" s="96">
        <f t="shared" si="29"/>
        <v>-0.01017975822</v>
      </c>
      <c r="E110" s="10">
        <f t="shared" si="3"/>
        <v>0.6526822601</v>
      </c>
      <c r="F110" s="10">
        <f>(G110*'Dataset lengths'!$B$2+H110*'Dataset lengths'!$C$2+I110*'Dataset lengths'!$D$2+L110*'Dataset lengths'!$G$2+M110*'Dataset lengths'!$H$2+R110*'Dataset lengths'!$M$2+S110*'Dataset lengths'!$N$2+T110*'Dataset lengths'!$O$2+U110*'Dataset lengths'!$P$2+V110*'Dataset lengths'!$Q$2+W110*'Dataset lengths'!$R$2)/'Dataset lengths'!$A$7</f>
        <v>0.5868202418</v>
      </c>
      <c r="G110">
        <f>Cocatenate_generate!G110*'Concatenate_generate Coverage'!C109</f>
        <v>0.4914332089</v>
      </c>
      <c r="H110">
        <f>Cocatenate_generate!H110*'Concatenate_generate Coverage'!D109</f>
        <v>0.6821846603</v>
      </c>
      <c r="I110">
        <f>Cocatenate_generate!I110*'Concatenate_generate Coverage'!E109</f>
        <v>0.7351945936</v>
      </c>
      <c r="J110">
        <f>Cocatenate_generate!J110*'Concatenate_generate Coverage'!F109</f>
        <v>0.7988570977</v>
      </c>
      <c r="K110">
        <f>Cocatenate_generate!K110*'Concatenate_generate Coverage'!G109</f>
        <v>0.7939184065</v>
      </c>
      <c r="L110">
        <f>Cocatenate_generate!L110*'Concatenate_generate Coverage'!H109</f>
        <v>0.7975711534</v>
      </c>
      <c r="M110">
        <f>Cocatenate_generate!M110*'Concatenate_generate Coverage'!I109</f>
        <v>0.797587389</v>
      </c>
      <c r="N110">
        <f>Cocatenate_generate!N110*'Concatenate_generate Coverage'!J109</f>
        <v>0.7381952463</v>
      </c>
      <c r="O110">
        <f>Cocatenate_generate!O110*'Concatenate_generate Coverage'!K109</f>
        <v>0.8314963775</v>
      </c>
      <c r="P110">
        <f>Cocatenate_generate!P110*'Concatenate_generate Coverage'!L109</f>
        <v>0.7921288319</v>
      </c>
      <c r="Q110">
        <f>Cocatenate_generate!Q110*'Concatenate_generate Coverage'!M109</f>
        <v>0.7118745141</v>
      </c>
      <c r="R110">
        <f>Cocatenate_generate!R110*'Concatenate_generate Coverage'!N109</f>
        <v>0.8418004434</v>
      </c>
      <c r="S110">
        <f>Cocatenate_generate!S110*'Concatenate_generate Coverage'!O109</f>
        <v>0.4074994892</v>
      </c>
      <c r="T110">
        <f>Cocatenate_generate!T110*'Concatenate_generate Coverage'!P109</f>
        <v>0.8559030186</v>
      </c>
      <c r="U110">
        <f>Cocatenate_generate!U110*'Concatenate_generate Coverage'!Q109</f>
        <v>0.6590261221</v>
      </c>
      <c r="V110">
        <f>Cocatenate_generate!V110*'Concatenate_generate Coverage'!R109</f>
        <v>0.4314668564</v>
      </c>
      <c r="W110">
        <f>Cocatenate_generate!W110*'Concatenate_generate Coverage'!S109</f>
        <v>0.4798379265</v>
      </c>
    </row>
    <row r="111">
      <c r="A111" s="55" t="s">
        <v>161</v>
      </c>
      <c r="B111" s="55" t="s">
        <v>292</v>
      </c>
      <c r="C111" s="96">
        <f t="shared" si="28"/>
        <v>0.002437125235</v>
      </c>
      <c r="D111" s="96">
        <f t="shared" si="29"/>
        <v>0.003497686832</v>
      </c>
      <c r="E111" s="10">
        <f t="shared" si="3"/>
        <v>0.6534371252</v>
      </c>
      <c r="F111" s="10">
        <f>(G111*'Dataset lengths'!$B$2+H111*'Dataset lengths'!$C$2+I111*'Dataset lengths'!$D$2+L111*'Dataset lengths'!$G$2+M111*'Dataset lengths'!$H$2+R111*'Dataset lengths'!$M$2+S111*'Dataset lengths'!$N$2+T111*'Dataset lengths'!$O$2+U111*'Dataset lengths'!$P$2+V111*'Dataset lengths'!$Q$2+W111*'Dataset lengths'!$R$2)/'Dataset lengths'!$A$7</f>
        <v>0.6004976868</v>
      </c>
      <c r="G111">
        <f>Cocatenate_generate!G111*'Concatenate_generate Coverage'!C110</f>
        <v>0.5417040463</v>
      </c>
      <c r="H111">
        <f>Cocatenate_generate!H111*'Concatenate_generate Coverage'!D110</f>
        <v>0.626768506</v>
      </c>
      <c r="I111">
        <f>Cocatenate_generate!I111*'Concatenate_generate Coverage'!E110</f>
        <v>0.6940779631</v>
      </c>
      <c r="J111">
        <f>Cocatenate_generate!J111*'Concatenate_generate Coverage'!F110</f>
        <v>0.7789137685</v>
      </c>
      <c r="K111">
        <f>Cocatenate_generate!K111*'Concatenate_generate Coverage'!G110</f>
        <v>0.7849967069</v>
      </c>
      <c r="L111">
        <f>Cocatenate_generate!L111*'Concatenate_generate Coverage'!H110</f>
        <v>0.7812992154</v>
      </c>
      <c r="M111">
        <f>Cocatenate_generate!M111*'Concatenate_generate Coverage'!I110</f>
        <v>0.7584492303</v>
      </c>
      <c r="N111">
        <f>Cocatenate_generate!N111*'Concatenate_generate Coverage'!J110</f>
        <v>0.6711372734</v>
      </c>
      <c r="O111">
        <f>Cocatenate_generate!O111*'Concatenate_generate Coverage'!K110</f>
        <v>0.826065844</v>
      </c>
      <c r="P111">
        <f>Cocatenate_generate!P111*'Concatenate_generate Coverage'!L110</f>
        <v>0.7742339478</v>
      </c>
      <c r="Q111">
        <f>Cocatenate_generate!Q111*'Concatenate_generate Coverage'!M110</f>
        <v>0.6712209793</v>
      </c>
      <c r="R111">
        <f>Cocatenate_generate!R111*'Concatenate_generate Coverage'!N110</f>
        <v>0.8632623442</v>
      </c>
      <c r="S111">
        <f>Cocatenate_generate!S111*'Concatenate_generate Coverage'!O110</f>
        <v>0.3061525285</v>
      </c>
      <c r="T111">
        <f>Cocatenate_generate!T111*'Concatenate_generate Coverage'!P110</f>
        <v>0.8772672126</v>
      </c>
      <c r="U111">
        <f>Cocatenate_generate!U111*'Concatenate_generate Coverage'!Q110</f>
        <v>0.816905373</v>
      </c>
      <c r="V111">
        <f>Cocatenate_generate!V111*'Concatenate_generate Coverage'!R110</f>
        <v>0.5577886079</v>
      </c>
      <c r="W111">
        <f>Cocatenate_generate!W111*'Concatenate_generate Coverage'!S110</f>
        <v>0.3641333502</v>
      </c>
    </row>
    <row r="112">
      <c r="A112" s="55" t="s">
        <v>161</v>
      </c>
      <c r="B112" s="55" t="s">
        <v>293</v>
      </c>
      <c r="C112" s="96">
        <f t="shared" si="28"/>
        <v>-0.0501857434</v>
      </c>
      <c r="D112" s="96">
        <f t="shared" si="29"/>
        <v>-0.06832406185</v>
      </c>
      <c r="E112" s="10">
        <f t="shared" si="3"/>
        <v>0.6008142566</v>
      </c>
      <c r="F112" s="10">
        <f>(G112*'Dataset lengths'!$B$2+H112*'Dataset lengths'!$C$2+I112*'Dataset lengths'!$D$2+L112*'Dataset lengths'!$G$2+M112*'Dataset lengths'!$H$2+R112*'Dataset lengths'!$M$2+S112*'Dataset lengths'!$N$2+T112*'Dataset lengths'!$O$2+U112*'Dataset lengths'!$P$2+V112*'Dataset lengths'!$Q$2+W112*'Dataset lengths'!$R$2)/'Dataset lengths'!$A$7</f>
        <v>0.5286759382</v>
      </c>
      <c r="G112">
        <f>Cocatenate_generate!G112*'Concatenate_generate Coverage'!C111</f>
        <v>0.4326647694</v>
      </c>
      <c r="H112">
        <f>Cocatenate_generate!H112*'Concatenate_generate Coverage'!D111</f>
        <v>0.6729196558</v>
      </c>
      <c r="I112">
        <f>Cocatenate_generate!I112*'Concatenate_generate Coverage'!E111</f>
        <v>0.6925894706</v>
      </c>
      <c r="J112">
        <f>Cocatenate_generate!J112*'Concatenate_generate Coverage'!F111</f>
        <v>0.7766694167</v>
      </c>
      <c r="K112">
        <f>Cocatenate_generate!K112*'Concatenate_generate Coverage'!G111</f>
        <v>0.770328139</v>
      </c>
      <c r="L112">
        <f>Cocatenate_generate!L112*'Concatenate_generate Coverage'!H111</f>
        <v>0.7749864373</v>
      </c>
      <c r="M112">
        <f>Cocatenate_generate!M112*'Concatenate_generate Coverage'!I111</f>
        <v>0.768680061</v>
      </c>
      <c r="N112">
        <f>Cocatenate_generate!N112*'Concatenate_generate Coverage'!J111</f>
        <v>0.7036368455</v>
      </c>
      <c r="O112">
        <f>Cocatenate_generate!O112*'Concatenate_generate Coverage'!K111</f>
        <v>0.8013146329</v>
      </c>
      <c r="P112">
        <f>Cocatenate_generate!P112*'Concatenate_generate Coverage'!L111</f>
        <v>0.7701476617</v>
      </c>
      <c r="Q112">
        <f>Cocatenate_generate!Q112*'Concatenate_generate Coverage'!M111</f>
        <v>0.6744131979</v>
      </c>
      <c r="R112">
        <f>Cocatenate_generate!R112*'Concatenate_generate Coverage'!N111</f>
        <v>0.7909213138</v>
      </c>
      <c r="S112">
        <f>Cocatenate_generate!S112*'Concatenate_generate Coverage'!O111</f>
        <v>0.3457227709</v>
      </c>
      <c r="T112">
        <f>Cocatenate_generate!T112*'Concatenate_generate Coverage'!P111</f>
        <v>0.8280850578</v>
      </c>
      <c r="U112">
        <f>Cocatenate_generate!U112*'Concatenate_generate Coverage'!Q111</f>
        <v>0.5262732884</v>
      </c>
      <c r="V112">
        <f>Cocatenate_generate!V112*'Concatenate_generate Coverage'!R111</f>
        <v>0.3084536648</v>
      </c>
      <c r="W112">
        <f>Cocatenate_generate!W112*'Concatenate_generate Coverage'!S111</f>
        <v>0.4676603326</v>
      </c>
    </row>
    <row r="113">
      <c r="A113" s="55" t="s">
        <v>162</v>
      </c>
      <c r="B113" s="55" t="s">
        <v>136</v>
      </c>
      <c r="C113" s="96">
        <f t="shared" ref="C113:C117" si="30">E113-0.629</f>
        <v>0.02790025524</v>
      </c>
      <c r="D113" s="96">
        <f t="shared" ref="D113:D117" si="31">F113-0.57</f>
        <v>0.04996448965</v>
      </c>
      <c r="E113" s="10">
        <f t="shared" si="3"/>
        <v>0.6569002552</v>
      </c>
      <c r="F113" s="10">
        <f>(G113*'Dataset lengths'!$B$2+H113*'Dataset lengths'!$C$2+I113*'Dataset lengths'!$D$2+L113*'Dataset lengths'!$G$2+M113*'Dataset lengths'!$H$2+R113*'Dataset lengths'!$M$2+S113*'Dataset lengths'!$N$2+T113*'Dataset lengths'!$O$2+U113*'Dataset lengths'!$P$2+V113*'Dataset lengths'!$Q$2+W113*'Dataset lengths'!$R$2)/'Dataset lengths'!$A$7</f>
        <v>0.6199644896</v>
      </c>
      <c r="G113">
        <f>Cocatenate_generate!G113*'Concatenate_generate Coverage'!C112</f>
        <v>0.5392687259</v>
      </c>
      <c r="H113">
        <f>Cocatenate_generate!H113*'Concatenate_generate Coverage'!D112</f>
        <v>0.6156952252</v>
      </c>
      <c r="I113">
        <f>Cocatenate_generate!I113*'Concatenate_generate Coverage'!E112</f>
        <v>0.7050811142</v>
      </c>
      <c r="J113">
        <f>Cocatenate_generate!J113*'Concatenate_generate Coverage'!F112</f>
        <v>0.7844478691</v>
      </c>
      <c r="K113">
        <f>Cocatenate_generate!K113*'Concatenate_generate Coverage'!G112</f>
        <v>0.7859714908</v>
      </c>
      <c r="L113">
        <f>Cocatenate_generate!L113*'Concatenate_generate Coverage'!H112</f>
        <v>0.7855377385</v>
      </c>
      <c r="M113">
        <f>Cocatenate_generate!M113*'Concatenate_generate Coverage'!I112</f>
        <v>0.7367978232</v>
      </c>
      <c r="N113">
        <f>Cocatenate_generate!N113*'Concatenate_generate Coverage'!J112</f>
        <v>0.6521402578</v>
      </c>
      <c r="O113">
        <f>Cocatenate_generate!O113*'Concatenate_generate Coverage'!K112</f>
        <v>0.802744891</v>
      </c>
      <c r="P113">
        <f>Cocatenate_generate!P113*'Concatenate_generate Coverage'!L112</f>
        <v>0.7753263048</v>
      </c>
      <c r="Q113">
        <f>Cocatenate_generate!Q113*'Concatenate_generate Coverage'!M112</f>
        <v>0.6272927201</v>
      </c>
      <c r="R113">
        <f>Cocatenate_generate!R113*'Concatenate_generate Coverage'!N112</f>
        <v>0.8385221489</v>
      </c>
      <c r="S113">
        <f>Cocatenate_generate!S113*'Concatenate_generate Coverage'!O112</f>
        <v>0.2950211353</v>
      </c>
      <c r="T113">
        <f>Cocatenate_generate!T113*'Concatenate_generate Coverage'!P112</f>
        <v>0.8901747464</v>
      </c>
      <c r="U113">
        <f>Cocatenate_generate!U113*'Concatenate_generate Coverage'!Q112</f>
        <v>0.7854050252</v>
      </c>
      <c r="V113">
        <f>Cocatenate_generate!V113*'Concatenate_generate Coverage'!R112</f>
        <v>0.5512559343</v>
      </c>
      <c r="W113">
        <f>Cocatenate_generate!W113*'Concatenate_generate Coverage'!S112</f>
        <v>0.4831431905</v>
      </c>
    </row>
    <row r="114">
      <c r="A114" s="55" t="s">
        <v>162</v>
      </c>
      <c r="B114" s="55" t="s">
        <v>137</v>
      </c>
      <c r="C114" s="96">
        <f t="shared" si="30"/>
        <v>0.0101104588</v>
      </c>
      <c r="D114" s="96">
        <f t="shared" si="31"/>
        <v>0.03548273878</v>
      </c>
      <c r="E114" s="10">
        <f t="shared" si="3"/>
        <v>0.6391104588</v>
      </c>
      <c r="F114" s="10">
        <f>(G114*'Dataset lengths'!$B$2+H114*'Dataset lengths'!$C$2+I114*'Dataset lengths'!$D$2+L114*'Dataset lengths'!$G$2+M114*'Dataset lengths'!$H$2+R114*'Dataset lengths'!$M$2+S114*'Dataset lengths'!$N$2+T114*'Dataset lengths'!$O$2+U114*'Dataset lengths'!$P$2+V114*'Dataset lengths'!$Q$2+W114*'Dataset lengths'!$R$2)/'Dataset lengths'!$A$7</f>
        <v>0.6054827388</v>
      </c>
      <c r="G114">
        <f>Cocatenate_generate!G114*'Concatenate_generate Coverage'!C113</f>
        <v>0.5290240263</v>
      </c>
      <c r="H114">
        <f>Cocatenate_generate!H114*'Concatenate_generate Coverage'!D113</f>
        <v>0.5716716682</v>
      </c>
      <c r="I114">
        <f>Cocatenate_generate!I114*'Concatenate_generate Coverage'!E113</f>
        <v>0.6859094255</v>
      </c>
      <c r="J114">
        <f>Cocatenate_generate!J114*'Concatenate_generate Coverage'!F113</f>
        <v>0.7634547371</v>
      </c>
      <c r="K114">
        <f>Cocatenate_generate!K114*'Concatenate_generate Coverage'!G113</f>
        <v>0.7644289831</v>
      </c>
      <c r="L114">
        <f>Cocatenate_generate!L114*'Concatenate_generate Coverage'!H113</f>
        <v>0.764420328</v>
      </c>
      <c r="M114">
        <f>Cocatenate_generate!M114*'Concatenate_generate Coverage'!I113</f>
        <v>0.7176057058</v>
      </c>
      <c r="N114">
        <f>Cocatenate_generate!N114*'Concatenate_generate Coverage'!J113</f>
        <v>0.6273237048</v>
      </c>
      <c r="O114">
        <f>Cocatenate_generate!O114*'Concatenate_generate Coverage'!K113</f>
        <v>0.7847626594</v>
      </c>
      <c r="P114">
        <f>Cocatenate_generate!P114*'Concatenate_generate Coverage'!L113</f>
        <v>0.7677619005</v>
      </c>
      <c r="Q114">
        <f>Cocatenate_generate!Q114*'Concatenate_generate Coverage'!M113</f>
        <v>0.5952272736</v>
      </c>
      <c r="R114">
        <f>Cocatenate_generate!R114*'Concatenate_generate Coverage'!N113</f>
        <v>0.8258023666</v>
      </c>
      <c r="S114">
        <f>Cocatenate_generate!S114*'Concatenate_generate Coverage'!O113</f>
        <v>0.2790771994</v>
      </c>
      <c r="T114">
        <f>Cocatenate_generate!T114*'Concatenate_generate Coverage'!P113</f>
        <v>0.8732614262</v>
      </c>
      <c r="U114">
        <f>Cocatenate_generate!U114*'Concatenate_generate Coverage'!Q113</f>
        <v>0.7709227984</v>
      </c>
      <c r="V114">
        <f>Cocatenate_generate!V114*'Concatenate_generate Coverage'!R113</f>
        <v>0.5471360998</v>
      </c>
      <c r="W114">
        <f>Cocatenate_generate!W114*'Concatenate_generate Coverage'!S113</f>
        <v>0.4653840025</v>
      </c>
    </row>
    <row r="115">
      <c r="A115" s="55" t="s">
        <v>162</v>
      </c>
      <c r="B115" s="55" t="s">
        <v>138</v>
      </c>
      <c r="C115" s="96">
        <f t="shared" si="30"/>
        <v>0.06000078732</v>
      </c>
      <c r="D115" s="96">
        <f t="shared" si="31"/>
        <v>0.07625550158</v>
      </c>
      <c r="E115" s="10">
        <f t="shared" si="3"/>
        <v>0.6890007873</v>
      </c>
      <c r="F115" s="10">
        <f>(G115*'Dataset lengths'!$B$2+H115*'Dataset lengths'!$C$2+I115*'Dataset lengths'!$D$2+L115*'Dataset lengths'!$G$2+M115*'Dataset lengths'!$H$2+R115*'Dataset lengths'!$M$2+S115*'Dataset lengths'!$N$2+T115*'Dataset lengths'!$O$2+U115*'Dataset lengths'!$P$2+V115*'Dataset lengths'!$Q$2+W115*'Dataset lengths'!$R$2)/'Dataset lengths'!$A$7</f>
        <v>0.6462555016</v>
      </c>
      <c r="G115">
        <f>Cocatenate_generate!G115*'Concatenate_generate Coverage'!C114</f>
        <v>0.5577405179</v>
      </c>
      <c r="H115">
        <f>Cocatenate_generate!H115*'Concatenate_generate Coverage'!D114</f>
        <v>0.7031082747</v>
      </c>
      <c r="I115">
        <f>Cocatenate_generate!I115*'Concatenate_generate Coverage'!E114</f>
        <v>0.7500700272</v>
      </c>
      <c r="J115">
        <f>Cocatenate_generate!J115*'Concatenate_generate Coverage'!F114</f>
        <v>0.8240106706</v>
      </c>
      <c r="K115">
        <f>Cocatenate_generate!K115*'Concatenate_generate Coverage'!G114</f>
        <v>0.8281648193</v>
      </c>
      <c r="L115">
        <f>Cocatenate_generate!L115*'Concatenate_generate Coverage'!H114</f>
        <v>0.8254373367</v>
      </c>
      <c r="M115">
        <f>Cocatenate_generate!M115*'Concatenate_generate Coverage'!I114</f>
        <v>0.7786660404</v>
      </c>
      <c r="N115">
        <f>Cocatenate_generate!N115*'Concatenate_generate Coverage'!J114</f>
        <v>0.7085891327</v>
      </c>
      <c r="O115">
        <f>Cocatenate_generate!O115*'Concatenate_generate Coverage'!K114</f>
        <v>0.8363193742</v>
      </c>
      <c r="P115">
        <f>Cocatenate_generate!P115*'Concatenate_generate Coverage'!L114</f>
        <v>0.7876454774</v>
      </c>
      <c r="Q115">
        <f>Cocatenate_generate!Q115*'Concatenate_generate Coverage'!M114</f>
        <v>0.697931809</v>
      </c>
      <c r="R115">
        <f>Cocatenate_generate!R115*'Concatenate_generate Coverage'!N114</f>
        <v>0.8570335848</v>
      </c>
      <c r="S115">
        <f>Cocatenate_generate!S115*'Concatenate_generate Coverage'!O114</f>
        <v>0.350828933</v>
      </c>
      <c r="T115">
        <f>Cocatenate_generate!T115*'Concatenate_generate Coverage'!P114</f>
        <v>0.8919550959</v>
      </c>
      <c r="U115">
        <f>Cocatenate_generate!U115*'Concatenate_generate Coverage'!Q114</f>
        <v>0.7931057181</v>
      </c>
      <c r="V115">
        <f>Cocatenate_generate!V115*'Concatenate_generate Coverage'!R114</f>
        <v>0.5511576864</v>
      </c>
      <c r="W115">
        <f>Cocatenate_generate!W115*'Concatenate_generate Coverage'!S114</f>
        <v>0.5199054453</v>
      </c>
    </row>
    <row r="116">
      <c r="A116" s="55" t="s">
        <v>162</v>
      </c>
      <c r="B116" s="55" t="s">
        <v>292</v>
      </c>
      <c r="C116" s="96">
        <f t="shared" si="30"/>
        <v>0.004910170606</v>
      </c>
      <c r="D116" s="96">
        <f t="shared" si="31"/>
        <v>0.02996663576</v>
      </c>
      <c r="E116" s="10">
        <f t="shared" si="3"/>
        <v>0.6339101706</v>
      </c>
      <c r="F116" s="10">
        <f>(G116*'Dataset lengths'!$B$2+H116*'Dataset lengths'!$C$2+I116*'Dataset lengths'!$D$2+L116*'Dataset lengths'!$G$2+M116*'Dataset lengths'!$H$2+R116*'Dataset lengths'!$M$2+S116*'Dataset lengths'!$N$2+T116*'Dataset lengths'!$O$2+U116*'Dataset lengths'!$P$2+V116*'Dataset lengths'!$Q$2+W116*'Dataset lengths'!$R$2)/'Dataset lengths'!$A$7</f>
        <v>0.5999666358</v>
      </c>
      <c r="G116">
        <f>Cocatenate_generate!G116*'Concatenate_generate Coverage'!C115</f>
        <v>0.5249980983</v>
      </c>
      <c r="H116">
        <f>Cocatenate_generate!H116*'Concatenate_generate Coverage'!D115</f>
        <v>0.5564782386</v>
      </c>
      <c r="I116">
        <f>Cocatenate_generate!I116*'Concatenate_generate Coverage'!E115</f>
        <v>0.6793019997</v>
      </c>
      <c r="J116">
        <f>Cocatenate_generate!J116*'Concatenate_generate Coverage'!F115</f>
        <v>0.7551252487</v>
      </c>
      <c r="K116">
        <f>Cocatenate_generate!K116*'Concatenate_generate Coverage'!G115</f>
        <v>0.7562065175</v>
      </c>
      <c r="L116">
        <f>Cocatenate_generate!L116*'Concatenate_generate Coverage'!H115</f>
        <v>0.7561591262</v>
      </c>
      <c r="M116">
        <f>Cocatenate_generate!M116*'Concatenate_generate Coverage'!I115</f>
        <v>0.7110597856</v>
      </c>
      <c r="N116">
        <f>Cocatenate_generate!N116*'Concatenate_generate Coverage'!J115</f>
        <v>0.6190302736</v>
      </c>
      <c r="O116">
        <f>Cocatenate_generate!O116*'Concatenate_generate Coverage'!K115</f>
        <v>0.778956988</v>
      </c>
      <c r="P116">
        <f>Cocatenate_generate!P116*'Concatenate_generate Coverage'!L115</f>
        <v>0.7661384437</v>
      </c>
      <c r="Q116">
        <f>Cocatenate_generate!Q116*'Concatenate_generate Coverage'!M115</f>
        <v>0.5861291504</v>
      </c>
      <c r="R116">
        <f>Cocatenate_generate!R116*'Concatenate_generate Coverage'!N115</f>
        <v>0.8232890075</v>
      </c>
      <c r="S116">
        <f>Cocatenate_generate!S116*'Concatenate_generate Coverage'!O115</f>
        <v>0.2769052203</v>
      </c>
      <c r="T116">
        <f>Cocatenate_generate!T116*'Concatenate_generate Coverage'!P115</f>
        <v>0.8732614262</v>
      </c>
      <c r="U116">
        <f>Cocatenate_generate!U116*'Concatenate_generate Coverage'!Q115</f>
        <v>0.7680832534</v>
      </c>
      <c r="V116">
        <f>Cocatenate_generate!V116*'Concatenate_generate Coverage'!R115</f>
        <v>0.5453686574</v>
      </c>
      <c r="W116">
        <f>Cocatenate_generate!W116*'Concatenate_generate Coverage'!S115</f>
        <v>0.4581070635</v>
      </c>
    </row>
    <row r="117">
      <c r="A117" s="55" t="s">
        <v>162</v>
      </c>
      <c r="B117" s="55" t="s">
        <v>293</v>
      </c>
      <c r="C117" s="96">
        <f t="shared" si="30"/>
        <v>0.0281102605</v>
      </c>
      <c r="D117" s="96">
        <f t="shared" si="31"/>
        <v>0.03078240877</v>
      </c>
      <c r="E117" s="10">
        <f t="shared" si="3"/>
        <v>0.6571102605</v>
      </c>
      <c r="F117" s="10">
        <f>(G117*'Dataset lengths'!$B$2+H117*'Dataset lengths'!$C$2+I117*'Dataset lengths'!$D$2+L117*'Dataset lengths'!$G$2+M117*'Dataset lengths'!$H$2+R117*'Dataset lengths'!$M$2+S117*'Dataset lengths'!$N$2+T117*'Dataset lengths'!$O$2+U117*'Dataset lengths'!$P$2+V117*'Dataset lengths'!$Q$2+W117*'Dataset lengths'!$R$2)/'Dataset lengths'!$A$7</f>
        <v>0.6007824088</v>
      </c>
      <c r="G117">
        <f>Cocatenate_generate!G117*'Concatenate_generate Coverage'!C116</f>
        <v>0.5091996985</v>
      </c>
      <c r="H117">
        <f>Cocatenate_generate!H117*'Concatenate_generate Coverage'!D116</f>
        <v>0.7310355331</v>
      </c>
      <c r="I117">
        <f>Cocatenate_generate!I117*'Concatenate_generate Coverage'!E116</f>
        <v>0.7627737029</v>
      </c>
      <c r="J117">
        <f>Cocatenate_generate!J117*'Concatenate_generate Coverage'!F116</f>
        <v>0.8213673413</v>
      </c>
      <c r="K117">
        <f>Cocatenate_generate!K117*'Concatenate_generate Coverage'!G116</f>
        <v>0.820903021</v>
      </c>
      <c r="L117">
        <f>Cocatenate_generate!L117*'Concatenate_generate Coverage'!H116</f>
        <v>0.8211434029</v>
      </c>
      <c r="M117">
        <f>Cocatenate_generate!M117*'Concatenate_generate Coverage'!I116</f>
        <v>0.7614608337</v>
      </c>
      <c r="N117">
        <f>Cocatenate_generate!N117*'Concatenate_generate Coverage'!J116</f>
        <v>0.7022521699</v>
      </c>
      <c r="O117">
        <f>Cocatenate_generate!O117*'Concatenate_generate Coverage'!K116</f>
        <v>0.8235524919</v>
      </c>
      <c r="P117">
        <f>Cocatenate_generate!P117*'Concatenate_generate Coverage'!L116</f>
        <v>0.73593779</v>
      </c>
      <c r="Q117">
        <f>Cocatenate_generate!Q117*'Concatenate_generate Coverage'!M116</f>
        <v>0.7267060301</v>
      </c>
      <c r="R117">
        <f>Cocatenate_generate!R117*'Concatenate_generate Coverage'!N116</f>
        <v>0.7820699189</v>
      </c>
      <c r="S117">
        <f>Cocatenate_generate!S117*'Concatenate_generate Coverage'!O116</f>
        <v>0.4530989849</v>
      </c>
      <c r="T117">
        <f>Cocatenate_generate!T117*'Concatenate_generate Coverage'!P116</f>
        <v>0.8091688445</v>
      </c>
      <c r="U117">
        <f>Cocatenate_generate!U117*'Concatenate_generate Coverage'!Q116</f>
        <v>0.6469019761</v>
      </c>
      <c r="V117">
        <f>Cocatenate_generate!V117*'Concatenate_generate Coverage'!R116</f>
        <v>0.4081241375</v>
      </c>
      <c r="W117">
        <f>Cocatenate_generate!W117*'Concatenate_generate Coverage'!S116</f>
        <v>0.5432358327</v>
      </c>
    </row>
    <row r="118">
      <c r="A118" s="55" t="s">
        <v>163</v>
      </c>
      <c r="B118" s="55" t="s">
        <v>136</v>
      </c>
      <c r="C118" s="96">
        <f t="shared" ref="C118:C122" si="32">E118-0.51</f>
        <v>0.1701981926</v>
      </c>
      <c r="D118" s="96">
        <f t="shared" ref="D118:D127" si="33">F118-0.568</f>
        <v>0.06797976044</v>
      </c>
      <c r="E118" s="10">
        <f t="shared" si="3"/>
        <v>0.6801981926</v>
      </c>
      <c r="F118" s="10">
        <f>(G118*'Dataset lengths'!$B$2+H118*'Dataset lengths'!$C$2+I118*'Dataset lengths'!$D$2+L118*'Dataset lengths'!$G$2+M118*'Dataset lengths'!$H$2+R118*'Dataset lengths'!$M$2+S118*'Dataset lengths'!$N$2+T118*'Dataset lengths'!$O$2+U118*'Dataset lengths'!$P$2+V118*'Dataset lengths'!$Q$2+W118*'Dataset lengths'!$R$2)/'Dataset lengths'!$A$7</f>
        <v>0.6359797604</v>
      </c>
      <c r="G118">
        <f>Cocatenate_generate!G118*'Concatenate_generate Coverage'!C117</f>
        <v>0.5275670997</v>
      </c>
      <c r="H118">
        <f>Cocatenate_generate!H118*'Concatenate_generate Coverage'!D117</f>
        <v>0.7085874229</v>
      </c>
      <c r="I118">
        <f>Cocatenate_generate!I118*'Concatenate_generate Coverage'!E117</f>
        <v>0.7505318869</v>
      </c>
      <c r="J118">
        <f>Cocatenate_generate!J118*'Concatenate_generate Coverage'!F117</f>
        <v>0.8179606423</v>
      </c>
      <c r="K118">
        <f>Cocatenate_generate!K118*'Concatenate_generate Coverage'!G117</f>
        <v>0.8230063529</v>
      </c>
      <c r="L118">
        <f>Cocatenate_generate!L118*'Concatenate_generate Coverage'!H117</f>
        <v>0.8198109167</v>
      </c>
      <c r="M118">
        <f>Cocatenate_generate!M118*'Concatenate_generate Coverage'!I117</f>
        <v>0.7888987808</v>
      </c>
      <c r="N118">
        <f>Cocatenate_generate!N118*'Concatenate_generate Coverage'!J117</f>
        <v>0.7244039814</v>
      </c>
      <c r="O118">
        <f>Cocatenate_generate!O118*'Concatenate_generate Coverage'!K117</f>
        <v>0.8262322532</v>
      </c>
      <c r="P118">
        <f>Cocatenate_generate!P118*'Concatenate_generate Coverage'!L117</f>
        <v>0.8035784751</v>
      </c>
      <c r="Q118">
        <f>Cocatenate_generate!Q118*'Concatenate_generate Coverage'!M117</f>
        <v>0.7124925564</v>
      </c>
      <c r="R118">
        <f>Cocatenate_generate!R118*'Concatenate_generate Coverage'!N117</f>
        <v>0.8461933579</v>
      </c>
      <c r="S118">
        <f>Cocatenate_generate!S118*'Concatenate_generate Coverage'!O117</f>
        <v>0.345680538</v>
      </c>
      <c r="T118">
        <f>Cocatenate_generate!T118*'Concatenate_generate Coverage'!P117</f>
        <v>0.8547903002</v>
      </c>
      <c r="U118">
        <f>Cocatenate_generate!U118*'Concatenate_generate Coverage'!Q117</f>
        <v>0.7941452433</v>
      </c>
      <c r="V118">
        <f>Cocatenate_generate!V118*'Concatenate_generate Coverage'!R117</f>
        <v>0.5366203047</v>
      </c>
      <c r="W118">
        <f>Cocatenate_generate!W118*'Concatenate_generate Coverage'!S117</f>
        <v>0.5093542671</v>
      </c>
    </row>
    <row r="119">
      <c r="A119" s="55" t="s">
        <v>163</v>
      </c>
      <c r="B119" s="55" t="s">
        <v>137</v>
      </c>
      <c r="C119" s="96">
        <f t="shared" si="32"/>
        <v>0.1416876968</v>
      </c>
      <c r="D119" s="96">
        <f t="shared" si="33"/>
        <v>0.04962426889</v>
      </c>
      <c r="E119" s="10">
        <f t="shared" si="3"/>
        <v>0.6516876968</v>
      </c>
      <c r="F119" s="10">
        <f>(G119*'Dataset lengths'!$B$2+H119*'Dataset lengths'!$C$2+I119*'Dataset lengths'!$D$2+L119*'Dataset lengths'!$G$2+M119*'Dataset lengths'!$H$2+R119*'Dataset lengths'!$M$2+S119*'Dataset lengths'!$N$2+T119*'Dataset lengths'!$O$2+U119*'Dataset lengths'!$P$2+V119*'Dataset lengths'!$Q$2+W119*'Dataset lengths'!$R$2)/'Dataset lengths'!$A$7</f>
        <v>0.6176242689</v>
      </c>
      <c r="G119">
        <f>Cocatenate_generate!G119*'Concatenate_generate Coverage'!C118</f>
        <v>0.5307548929</v>
      </c>
      <c r="H119">
        <f>Cocatenate_generate!H119*'Concatenate_generate Coverage'!D118</f>
        <v>0.6161018589</v>
      </c>
      <c r="I119">
        <f>Cocatenate_generate!I119*'Concatenate_generate Coverage'!E118</f>
        <v>0.7088478651</v>
      </c>
      <c r="J119">
        <f>Cocatenate_generate!J119*'Concatenate_generate Coverage'!F118</f>
        <v>0.7876214127</v>
      </c>
      <c r="K119">
        <f>Cocatenate_generate!K119*'Concatenate_generate Coverage'!G118</f>
        <v>0.7909663017</v>
      </c>
      <c r="L119">
        <f>Cocatenate_generate!L119*'Concatenate_generate Coverage'!H118</f>
        <v>0.7892225426</v>
      </c>
      <c r="M119">
        <f>Cocatenate_generate!M119*'Concatenate_generate Coverage'!I118</f>
        <v>0.7501263304</v>
      </c>
      <c r="N119">
        <f>Cocatenate_generate!N119*'Concatenate_generate Coverage'!J118</f>
        <v>0.6705298609</v>
      </c>
      <c r="O119">
        <f>Cocatenate_generate!O119*'Concatenate_generate Coverage'!K118</f>
        <v>0.8057911828</v>
      </c>
      <c r="P119">
        <f>Cocatenate_generate!P119*'Concatenate_generate Coverage'!L118</f>
        <v>0.7928660053</v>
      </c>
      <c r="Q119">
        <f>Cocatenate_generate!Q119*'Concatenate_generate Coverage'!M118</f>
        <v>0.6426222702</v>
      </c>
      <c r="R119">
        <f>Cocatenate_generate!R119*'Concatenate_generate Coverage'!N118</f>
        <v>0.8391559525</v>
      </c>
      <c r="S119">
        <f>Cocatenate_generate!S119*'Concatenate_generate Coverage'!O118</f>
        <v>0.2595233538</v>
      </c>
      <c r="T119">
        <f>Cocatenate_generate!T119*'Concatenate_generate Coverage'!P118</f>
        <v>0.8656949409</v>
      </c>
      <c r="U119">
        <f>Cocatenate_generate!U119*'Concatenate_generate Coverage'!Q118</f>
        <v>0.7881378821</v>
      </c>
      <c r="V119">
        <f>Cocatenate_generate!V119*'Concatenate_generate Coverage'!R118</f>
        <v>0.5484970832</v>
      </c>
      <c r="W119">
        <f>Cocatenate_generate!W119*'Concatenate_generate Coverage'!S118</f>
        <v>0.4725019627</v>
      </c>
    </row>
    <row r="120">
      <c r="A120" s="55" t="s">
        <v>163</v>
      </c>
      <c r="B120" s="55" t="s">
        <v>138</v>
      </c>
      <c r="C120" s="96">
        <f t="shared" si="32"/>
        <v>0.162460221</v>
      </c>
      <c r="D120" s="96">
        <f t="shared" si="33"/>
        <v>0.04763989154</v>
      </c>
      <c r="E120" s="10">
        <f t="shared" si="3"/>
        <v>0.672460221</v>
      </c>
      <c r="F120" s="10">
        <f>(G120*'Dataset lengths'!$B$2+H120*'Dataset lengths'!$C$2+I120*'Dataset lengths'!$D$2+L120*'Dataset lengths'!$G$2+M120*'Dataset lengths'!$H$2+R120*'Dataset lengths'!$M$2+S120*'Dataset lengths'!$N$2+T120*'Dataset lengths'!$O$2+U120*'Dataset lengths'!$P$2+V120*'Dataset lengths'!$Q$2+W120*'Dataset lengths'!$R$2)/'Dataset lengths'!$A$7</f>
        <v>0.6156398915</v>
      </c>
      <c r="G120">
        <f>Cocatenate_generate!G120*'Concatenate_generate Coverage'!C119</f>
        <v>0.4914051222</v>
      </c>
      <c r="H120">
        <f>Cocatenate_generate!H120*'Concatenate_generate Coverage'!D119</f>
        <v>0.7480123637</v>
      </c>
      <c r="I120">
        <f>Cocatenate_generate!I120*'Concatenate_generate Coverage'!E119</f>
        <v>0.7594685106</v>
      </c>
      <c r="J120">
        <f>Cocatenate_generate!J120*'Concatenate_generate Coverage'!F119</f>
        <v>0.8179385332</v>
      </c>
      <c r="K120">
        <f>Cocatenate_generate!K120*'Concatenate_generate Coverage'!G119</f>
        <v>0.8212480795</v>
      </c>
      <c r="L120">
        <f>Cocatenate_generate!L120*'Concatenate_generate Coverage'!H119</f>
        <v>0.8189612382</v>
      </c>
      <c r="M120">
        <f>Cocatenate_generate!M120*'Concatenate_generate Coverage'!I119</f>
        <v>0.7920128262</v>
      </c>
      <c r="N120">
        <f>Cocatenate_generate!N120*'Concatenate_generate Coverage'!J119</f>
        <v>0.7370400376</v>
      </c>
      <c r="O120">
        <f>Cocatenate_generate!O120*'Concatenate_generate Coverage'!K119</f>
        <v>0.8160791424</v>
      </c>
      <c r="P120">
        <f>Cocatenate_generate!P120*'Concatenate_generate Coverage'!L119</f>
        <v>0.7846565744</v>
      </c>
      <c r="Q120">
        <f>Cocatenate_generate!Q120*'Concatenate_generate Coverage'!M119</f>
        <v>0.7433594208</v>
      </c>
      <c r="R120">
        <f>Cocatenate_generate!R120*'Concatenate_generate Coverage'!N119</f>
        <v>0.802220502</v>
      </c>
      <c r="S120">
        <f>Cocatenate_generate!S120*'Concatenate_generate Coverage'!O119</f>
        <v>0.4749273754</v>
      </c>
      <c r="T120">
        <f>Cocatenate_generate!T120*'Concatenate_generate Coverage'!P119</f>
        <v>0.7831312331</v>
      </c>
      <c r="U120">
        <f>Cocatenate_generate!U120*'Concatenate_generate Coverage'!Q119</f>
        <v>0.7322032219</v>
      </c>
      <c r="V120">
        <f>Cocatenate_generate!V120*'Concatenate_generate Coverage'!R119</f>
        <v>0.4601988926</v>
      </c>
      <c r="W120">
        <f>Cocatenate_generate!W120*'Concatenate_generate Coverage'!S119</f>
        <v>0.5345211451</v>
      </c>
    </row>
    <row r="121">
      <c r="A121" s="55" t="s">
        <v>163</v>
      </c>
      <c r="B121" s="55" t="s">
        <v>292</v>
      </c>
      <c r="C121" s="96">
        <f t="shared" si="32"/>
        <v>0.1195772935</v>
      </c>
      <c r="D121" s="96">
        <f t="shared" si="33"/>
        <v>0.03081670885</v>
      </c>
      <c r="E121" s="10">
        <f t="shared" si="3"/>
        <v>0.6295772935</v>
      </c>
      <c r="F121" s="10">
        <f>(G121*'Dataset lengths'!$B$2+H121*'Dataset lengths'!$C$2+I121*'Dataset lengths'!$D$2+L121*'Dataset lengths'!$G$2+M121*'Dataset lengths'!$H$2+R121*'Dataset lengths'!$M$2+S121*'Dataset lengths'!$N$2+T121*'Dataset lengths'!$O$2+U121*'Dataset lengths'!$P$2+V121*'Dataset lengths'!$Q$2+W121*'Dataset lengths'!$R$2)/'Dataset lengths'!$A$7</f>
        <v>0.5988167089</v>
      </c>
      <c r="G121">
        <f>Cocatenate_generate!G121*'Concatenate_generate Coverage'!C120</f>
        <v>0.5255425538</v>
      </c>
      <c r="H121">
        <f>Cocatenate_generate!H121*'Concatenate_generate Coverage'!D120</f>
        <v>0.5463080807</v>
      </c>
      <c r="I121">
        <f>Cocatenate_generate!I121*'Concatenate_generate Coverage'!E120</f>
        <v>0.6809986623</v>
      </c>
      <c r="J121">
        <f>Cocatenate_generate!J121*'Concatenate_generate Coverage'!F120</f>
        <v>0.7574141902</v>
      </c>
      <c r="K121">
        <f>Cocatenate_generate!K121*'Concatenate_generate Coverage'!G120</f>
        <v>0.7586699909</v>
      </c>
      <c r="L121">
        <f>Cocatenate_generate!L121*'Concatenate_generate Coverage'!H120</f>
        <v>0.7584335827</v>
      </c>
      <c r="M121">
        <f>Cocatenate_generate!M121*'Concatenate_generate Coverage'!I120</f>
        <v>0.7183226633</v>
      </c>
      <c r="N121">
        <f>Cocatenate_generate!N121*'Concatenate_generate Coverage'!J120</f>
        <v>0.6284166725</v>
      </c>
      <c r="O121">
        <f>Cocatenate_generate!O121*'Concatenate_generate Coverage'!K120</f>
        <v>0.7825656281</v>
      </c>
      <c r="P121">
        <f>Cocatenate_generate!P121*'Concatenate_generate Coverage'!L120</f>
        <v>0.7764622219</v>
      </c>
      <c r="Q121">
        <f>Cocatenate_generate!Q121*'Concatenate_generate Coverage'!M120</f>
        <v>0.5929531178</v>
      </c>
      <c r="R121">
        <f>Cocatenate_generate!R121*'Concatenate_generate Coverage'!N120</f>
        <v>0.825168563</v>
      </c>
      <c r="S121">
        <f>Cocatenate_generate!S121*'Concatenate_generate Coverage'!O120</f>
        <v>0.2312594695</v>
      </c>
      <c r="T121">
        <f>Cocatenate_generate!T121*'Concatenate_generate Coverage'!P120</f>
        <v>0.8741516009</v>
      </c>
      <c r="U121">
        <f>Cocatenate_generate!U121*'Concatenate_generate Coverage'!Q120</f>
        <v>0.7692787073</v>
      </c>
      <c r="V121">
        <f>Cocatenate_generate!V121*'Concatenate_generate Coverage'!R120</f>
        <v>0.5456251384</v>
      </c>
      <c r="W121">
        <f>Cocatenate_generate!W121*'Concatenate_generate Coverage'!S120</f>
        <v>0.4502612072</v>
      </c>
    </row>
    <row r="122">
      <c r="A122" s="55" t="s">
        <v>163</v>
      </c>
      <c r="B122" s="55" t="s">
        <v>293</v>
      </c>
      <c r="C122" s="96">
        <f t="shared" si="32"/>
        <v>0.1069840971</v>
      </c>
      <c r="D122" s="96">
        <f t="shared" si="33"/>
        <v>-0.0148953677</v>
      </c>
      <c r="E122" s="10">
        <f t="shared" si="3"/>
        <v>0.6169840971</v>
      </c>
      <c r="F122" s="10">
        <f>(G122*'Dataset lengths'!$B$2+H122*'Dataset lengths'!$C$2+I122*'Dataset lengths'!$D$2+L122*'Dataset lengths'!$G$2+M122*'Dataset lengths'!$H$2+R122*'Dataset lengths'!$M$2+S122*'Dataset lengths'!$N$2+T122*'Dataset lengths'!$O$2+U122*'Dataset lengths'!$P$2+V122*'Dataset lengths'!$Q$2+W122*'Dataset lengths'!$R$2)/'Dataset lengths'!$A$7</f>
        <v>0.5531046323</v>
      </c>
      <c r="G122">
        <f>Cocatenate_generate!G122*'Concatenate_generate Coverage'!C121</f>
        <v>0.420754777</v>
      </c>
      <c r="H122">
        <f>Cocatenate_generate!H122*'Concatenate_generate Coverage'!D121</f>
        <v>0.743385065</v>
      </c>
      <c r="I122">
        <f>Cocatenate_generate!I122*'Concatenate_generate Coverage'!E121</f>
        <v>0.720062145</v>
      </c>
      <c r="J122">
        <f>Cocatenate_generate!J122*'Concatenate_generate Coverage'!F121</f>
        <v>0.7927657936</v>
      </c>
      <c r="K122">
        <f>Cocatenate_generate!K122*'Concatenate_generate Coverage'!G121</f>
        <v>0.7937016278</v>
      </c>
      <c r="L122">
        <f>Cocatenate_generate!L122*'Concatenate_generate Coverage'!H121</f>
        <v>0.7931748846</v>
      </c>
      <c r="M122">
        <f>Cocatenate_generate!M122*'Concatenate_generate Coverage'!I121</f>
        <v>0.7478640131</v>
      </c>
      <c r="N122">
        <f>Cocatenate_generate!N122*'Concatenate_generate Coverage'!J121</f>
        <v>0.6912617518</v>
      </c>
      <c r="O122">
        <f>Cocatenate_generate!O122*'Concatenate_generate Coverage'!K121</f>
        <v>0.7743362646</v>
      </c>
      <c r="P122">
        <f>Cocatenate_generate!P122*'Concatenate_generate Coverage'!L121</f>
        <v>0.7312785191</v>
      </c>
      <c r="Q122">
        <f>Cocatenate_generate!Q122*'Concatenate_generate Coverage'!M121</f>
        <v>0.7126418166</v>
      </c>
      <c r="R122">
        <f>Cocatenate_generate!R122*'Concatenate_generate Coverage'!N121</f>
        <v>0.7264044795</v>
      </c>
      <c r="S122">
        <f>Cocatenate_generate!S122*'Concatenate_generate Coverage'!O121</f>
        <v>0.4768439459</v>
      </c>
      <c r="T122">
        <f>Cocatenate_generate!T122*'Concatenate_generate Coverage'!P121</f>
        <v>0.7110270787</v>
      </c>
      <c r="U122">
        <f>Cocatenate_generate!U122*'Concatenate_generate Coverage'!Q121</f>
        <v>0.5984956665</v>
      </c>
      <c r="V122">
        <f>Cocatenate_generate!V122*'Concatenate_generate Coverage'!R121</f>
        <v>0.3297379734</v>
      </c>
      <c r="W122">
        <f>Cocatenate_generate!W122*'Concatenate_generate Coverage'!S121</f>
        <v>0.5190750393</v>
      </c>
    </row>
    <row r="123">
      <c r="A123" s="55" t="s">
        <v>164</v>
      </c>
      <c r="B123" s="55" t="s">
        <v>136</v>
      </c>
      <c r="C123" s="96">
        <f t="shared" ref="C123:C127" si="34">E123-0.596</f>
        <v>0.05408228797</v>
      </c>
      <c r="D123" s="96">
        <f t="shared" si="33"/>
        <v>0.01779060606</v>
      </c>
      <c r="E123" s="10">
        <f t="shared" si="3"/>
        <v>0.650082288</v>
      </c>
      <c r="F123" s="10">
        <f>(G123*'Dataset lengths'!$B$2+H123*'Dataset lengths'!$C$2+I123*'Dataset lengths'!$D$2+L123*'Dataset lengths'!$G$2+M123*'Dataset lengths'!$H$2+R123*'Dataset lengths'!$M$2+S123*'Dataset lengths'!$N$2+T123*'Dataset lengths'!$O$2+U123*'Dataset lengths'!$P$2+V123*'Dataset lengths'!$Q$2+W123*'Dataset lengths'!$R$2)/'Dataset lengths'!$A$7</f>
        <v>0.5857906061</v>
      </c>
      <c r="G123">
        <f>Cocatenate_generate!G123*'Concatenate_generate Coverage'!C122</f>
        <v>0.4935774016</v>
      </c>
      <c r="H123">
        <f>Cocatenate_generate!H123*'Concatenate_generate Coverage'!D122</f>
        <v>0.6907049311</v>
      </c>
      <c r="I123">
        <f>Cocatenate_generate!I123*'Concatenate_generate Coverage'!E122</f>
        <v>0.7301156028</v>
      </c>
      <c r="J123">
        <f>Cocatenate_generate!J123*'Concatenate_generate Coverage'!F122</f>
        <v>0.8002123138</v>
      </c>
      <c r="K123">
        <f>Cocatenate_generate!K123*'Concatenate_generate Coverage'!G122</f>
        <v>0.7940964726</v>
      </c>
      <c r="L123">
        <f>Cocatenate_generate!L123*'Concatenate_generate Coverage'!H122</f>
        <v>0.7983888648</v>
      </c>
      <c r="M123">
        <f>Cocatenate_generate!M123*'Concatenate_generate Coverage'!I122</f>
        <v>0.7994700845</v>
      </c>
      <c r="N123">
        <f>Cocatenate_generate!N123*'Concatenate_generate Coverage'!J122</f>
        <v>0.746263335</v>
      </c>
      <c r="O123">
        <f>Cocatenate_generate!O123*'Concatenate_generate Coverage'!K122</f>
        <v>0.8253248929</v>
      </c>
      <c r="P123">
        <f>Cocatenate_generate!P123*'Concatenate_generate Coverage'!L122</f>
        <v>0.7946167921</v>
      </c>
      <c r="Q123">
        <f>Cocatenate_generate!Q123*'Concatenate_generate Coverage'!M122</f>
        <v>0.7175404022</v>
      </c>
      <c r="R123">
        <f>Cocatenate_generate!R123*'Concatenate_generate Coverage'!N122</f>
        <v>0.825758656</v>
      </c>
      <c r="S123">
        <f>Cocatenate_generate!S123*'Concatenate_generate Coverage'!O122</f>
        <v>0.4064275772</v>
      </c>
      <c r="T123">
        <f>Cocatenate_generate!T123*'Concatenate_generate Coverage'!P122</f>
        <v>0.8592411739</v>
      </c>
      <c r="U123">
        <f>Cocatenate_generate!U123*'Concatenate_generate Coverage'!Q122</f>
        <v>0.6338997048</v>
      </c>
      <c r="V123">
        <f>Cocatenate_generate!V123*'Concatenate_generate Coverage'!R122</f>
        <v>0.4211152665</v>
      </c>
      <c r="W123">
        <f>Cocatenate_generate!W123*'Concatenate_generate Coverage'!S122</f>
        <v>0.4922059043</v>
      </c>
    </row>
    <row r="124">
      <c r="A124" s="55" t="s">
        <v>164</v>
      </c>
      <c r="B124" s="55" t="s">
        <v>137</v>
      </c>
      <c r="C124" s="96">
        <f t="shared" si="34"/>
        <v>0.08365073054</v>
      </c>
      <c r="D124" s="96">
        <f t="shared" si="33"/>
        <v>0.05711016988</v>
      </c>
      <c r="E124" s="10">
        <f t="shared" si="3"/>
        <v>0.6796507305</v>
      </c>
      <c r="F124" s="10">
        <f>(G124*'Dataset lengths'!$B$2+H124*'Dataset lengths'!$C$2+I124*'Dataset lengths'!$D$2+L124*'Dataset lengths'!$G$2+M124*'Dataset lengths'!$H$2+R124*'Dataset lengths'!$M$2+S124*'Dataset lengths'!$N$2+T124*'Dataset lengths'!$O$2+U124*'Dataset lengths'!$P$2+V124*'Dataset lengths'!$Q$2+W124*'Dataset lengths'!$R$2)/'Dataset lengths'!$A$7</f>
        <v>0.6251101699</v>
      </c>
      <c r="G124">
        <f>Cocatenate_generate!G124*'Concatenate_generate Coverage'!C123</f>
        <v>0.5345982726</v>
      </c>
      <c r="H124">
        <f>Cocatenate_generate!H124*'Concatenate_generate Coverage'!D123</f>
        <v>0.6901411774</v>
      </c>
      <c r="I124">
        <f>Cocatenate_generate!I124*'Concatenate_generate Coverage'!E123</f>
        <v>0.7394955093</v>
      </c>
      <c r="J124">
        <f>Cocatenate_generate!J124*'Concatenate_generate Coverage'!F123</f>
        <v>0.8120687096</v>
      </c>
      <c r="K124">
        <f>Cocatenate_generate!K124*'Concatenate_generate Coverage'!G123</f>
        <v>0.8098383044</v>
      </c>
      <c r="L124">
        <f>Cocatenate_generate!L124*'Concatenate_generate Coverage'!H123</f>
        <v>0.811726508</v>
      </c>
      <c r="M124">
        <f>Cocatenate_generate!M124*'Concatenate_generate Coverage'!I123</f>
        <v>0.8100417974</v>
      </c>
      <c r="N124">
        <f>Cocatenate_generate!N124*'Concatenate_generate Coverage'!J123</f>
        <v>0.7583051018</v>
      </c>
      <c r="O124">
        <f>Cocatenate_generate!O124*'Concatenate_generate Coverage'!K123</f>
        <v>0.8337450531</v>
      </c>
      <c r="P124">
        <f>Cocatenate_generate!P124*'Concatenate_generate Coverage'!L123</f>
        <v>0.815363197</v>
      </c>
      <c r="Q124">
        <f>Cocatenate_generate!Q124*'Concatenate_generate Coverage'!M123</f>
        <v>0.7276015914</v>
      </c>
      <c r="R124">
        <f>Cocatenate_generate!R124*'Concatenate_generate Coverage'!N123</f>
        <v>0.8641584114</v>
      </c>
      <c r="S124">
        <f>Cocatenate_generate!S124*'Concatenate_generate Coverage'!O123</f>
        <v>0.3716296556</v>
      </c>
      <c r="T124">
        <f>Cocatenate_generate!T124*'Concatenate_generate Coverage'!P123</f>
        <v>0.9077556976</v>
      </c>
      <c r="U124">
        <f>Cocatenate_generate!U124*'Concatenate_generate Coverage'!Q123</f>
        <v>0.7389245727</v>
      </c>
      <c r="V124">
        <f>Cocatenate_generate!V124*'Concatenate_generate Coverage'!R123</f>
        <v>0.5224077792</v>
      </c>
      <c r="W124">
        <f>Cocatenate_generate!W124*'Concatenate_generate Coverage'!S123</f>
        <v>0.4852786548</v>
      </c>
    </row>
    <row r="125">
      <c r="A125" s="55" t="s">
        <v>164</v>
      </c>
      <c r="B125" s="55" t="s">
        <v>138</v>
      </c>
      <c r="C125" s="96">
        <f t="shared" si="34"/>
        <v>0.01874413663</v>
      </c>
      <c r="D125" s="96">
        <f t="shared" si="33"/>
        <v>-0.0240195805</v>
      </c>
      <c r="E125" s="10">
        <f t="shared" si="3"/>
        <v>0.6147441366</v>
      </c>
      <c r="F125" s="10">
        <f>(G125*'Dataset lengths'!$B$2+H125*'Dataset lengths'!$C$2+I125*'Dataset lengths'!$D$2+L125*'Dataset lengths'!$G$2+M125*'Dataset lengths'!$H$2+R125*'Dataset lengths'!$M$2+S125*'Dataset lengths'!$N$2+T125*'Dataset lengths'!$O$2+U125*'Dataset lengths'!$P$2+V125*'Dataset lengths'!$Q$2+W125*'Dataset lengths'!$R$2)/'Dataset lengths'!$A$7</f>
        <v>0.5439804195</v>
      </c>
      <c r="G125">
        <f>Cocatenate_generate!G125*'Concatenate_generate Coverage'!C124</f>
        <v>0.4498240342</v>
      </c>
      <c r="H125">
        <f>Cocatenate_generate!H125*'Concatenate_generate Coverage'!D124</f>
        <v>0.6780013081</v>
      </c>
      <c r="I125">
        <f>Cocatenate_generate!I125*'Concatenate_generate Coverage'!E124</f>
        <v>0.7038006216</v>
      </c>
      <c r="J125">
        <f>Cocatenate_generate!J125*'Concatenate_generate Coverage'!F124</f>
        <v>0.7830952637</v>
      </c>
      <c r="K125">
        <f>Cocatenate_generate!K125*'Concatenate_generate Coverage'!G124</f>
        <v>0.7767879377</v>
      </c>
      <c r="L125">
        <f>Cocatenate_generate!L125*'Concatenate_generate Coverage'!H124</f>
        <v>0.7813038935</v>
      </c>
      <c r="M125">
        <f>Cocatenate_generate!M125*'Concatenate_generate Coverage'!I124</f>
        <v>0.7786193891</v>
      </c>
      <c r="N125">
        <f>Cocatenate_generate!N125*'Concatenate_generate Coverage'!J124</f>
        <v>0.7189661391</v>
      </c>
      <c r="O125">
        <f>Cocatenate_generate!O125*'Concatenate_generate Coverage'!K124</f>
        <v>0.8076525267</v>
      </c>
      <c r="P125">
        <f>Cocatenate_generate!P125*'Concatenate_generate Coverage'!L124</f>
        <v>0.7768358348</v>
      </c>
      <c r="Q125">
        <f>Cocatenate_generate!Q125*'Concatenate_generate Coverage'!M124</f>
        <v>0.6902452825</v>
      </c>
      <c r="R125">
        <f>Cocatenate_generate!R125*'Concatenate_generate Coverage'!N124</f>
        <v>0.8020456596</v>
      </c>
      <c r="S125">
        <f>Cocatenate_generate!S125*'Concatenate_generate Coverage'!O124</f>
        <v>0.3619462486</v>
      </c>
      <c r="T125">
        <f>Cocatenate_generate!T125*'Concatenate_generate Coverage'!P124</f>
        <v>0.8398798732</v>
      </c>
      <c r="U125">
        <f>Cocatenate_generate!U125*'Concatenate_generate Coverage'!Q124</f>
        <v>0.5536374204</v>
      </c>
      <c r="V125">
        <f>Cocatenate_generate!V125*'Concatenate_generate Coverage'!R124</f>
        <v>0.3365432321</v>
      </c>
      <c r="W125">
        <f>Cocatenate_generate!W125*'Concatenate_generate Coverage'!S124</f>
        <v>0.4765838228</v>
      </c>
    </row>
    <row r="126">
      <c r="A126" s="55" t="s">
        <v>164</v>
      </c>
      <c r="B126" s="55" t="s">
        <v>292</v>
      </c>
      <c r="C126" s="96">
        <f t="shared" si="34"/>
        <v>0.04522653704</v>
      </c>
      <c r="D126" s="96">
        <f t="shared" si="33"/>
        <v>0.03412595577</v>
      </c>
      <c r="E126" s="10">
        <f t="shared" si="3"/>
        <v>0.641226537</v>
      </c>
      <c r="F126" s="10">
        <f>(G126*'Dataset lengths'!$B$2+H126*'Dataset lengths'!$C$2+I126*'Dataset lengths'!$D$2+L126*'Dataset lengths'!$G$2+M126*'Dataset lengths'!$H$2+R126*'Dataset lengths'!$M$2+S126*'Dataset lengths'!$N$2+T126*'Dataset lengths'!$O$2+U126*'Dataset lengths'!$P$2+V126*'Dataset lengths'!$Q$2+W126*'Dataset lengths'!$R$2)/'Dataset lengths'!$A$7</f>
        <v>0.6021259558</v>
      </c>
      <c r="G126">
        <f>Cocatenate_generate!G126*'Concatenate_generate Coverage'!C125</f>
        <v>0.5286793913</v>
      </c>
      <c r="H126">
        <f>Cocatenate_generate!H126*'Concatenate_generate Coverage'!D125</f>
        <v>0.5820705259</v>
      </c>
      <c r="I126">
        <f>Cocatenate_generate!I126*'Concatenate_generate Coverage'!E125</f>
        <v>0.6882207795</v>
      </c>
      <c r="J126">
        <f>Cocatenate_generate!J126*'Concatenate_generate Coverage'!F125</f>
        <v>0.7663926465</v>
      </c>
      <c r="K126">
        <f>Cocatenate_generate!K126*'Concatenate_generate Coverage'!G125</f>
        <v>0.7671481399</v>
      </c>
      <c r="L126">
        <f>Cocatenate_generate!L126*'Concatenate_generate Coverage'!H125</f>
        <v>0.7673695461</v>
      </c>
      <c r="M126">
        <f>Cocatenate_generate!M126*'Concatenate_generate Coverage'!I125</f>
        <v>0.7330183823</v>
      </c>
      <c r="N126">
        <f>Cocatenate_generate!N126*'Concatenate_generate Coverage'!J125</f>
        <v>0.6465468129</v>
      </c>
      <c r="O126">
        <f>Cocatenate_generate!O126*'Concatenate_generate Coverage'!K125</f>
        <v>0.7924626696</v>
      </c>
      <c r="P126">
        <f>Cocatenate_generate!P126*'Concatenate_generate Coverage'!L125</f>
        <v>0.78374516</v>
      </c>
      <c r="Q126">
        <f>Cocatenate_generate!Q126*'Concatenate_generate Coverage'!M125</f>
        <v>0.6137775443</v>
      </c>
      <c r="R126">
        <f>Cocatenate_generate!R126*'Concatenate_generate Coverage'!N125</f>
        <v>0.8306760976</v>
      </c>
      <c r="S126">
        <f>Cocatenate_generate!S126*'Concatenate_generate Coverage'!O125</f>
        <v>0.2726678498</v>
      </c>
      <c r="T126">
        <f>Cocatenate_generate!T126*'Concatenate_generate Coverage'!P125</f>
        <v>0.8930678143</v>
      </c>
      <c r="U126">
        <f>Cocatenate_generate!U126*'Concatenate_generate Coverage'!Q125</f>
        <v>0.7727009335</v>
      </c>
      <c r="V126">
        <f>Cocatenate_generate!V126*'Concatenate_generate Coverage'!R125</f>
        <v>0.5464737312</v>
      </c>
      <c r="W126">
        <f>Cocatenate_generate!W126*'Concatenate_generate Coverage'!S125</f>
        <v>0.4385468558</v>
      </c>
    </row>
    <row r="127">
      <c r="A127" s="55" t="s">
        <v>164</v>
      </c>
      <c r="B127" s="55" t="s">
        <v>293</v>
      </c>
      <c r="C127" s="96">
        <f t="shared" si="34"/>
        <v>0.001313337912</v>
      </c>
      <c r="D127" s="96">
        <f t="shared" si="33"/>
        <v>-0.04412866166</v>
      </c>
      <c r="E127" s="10">
        <f t="shared" si="3"/>
        <v>0.5973133379</v>
      </c>
      <c r="F127" s="10">
        <f>(G127*'Dataset lengths'!$B$2+H127*'Dataset lengths'!$C$2+I127*'Dataset lengths'!$D$2+L127*'Dataset lengths'!$G$2+M127*'Dataset lengths'!$H$2+R127*'Dataset lengths'!$M$2+S127*'Dataset lengths'!$N$2+T127*'Dataset lengths'!$O$2+U127*'Dataset lengths'!$P$2+V127*'Dataset lengths'!$Q$2+W127*'Dataset lengths'!$R$2)/'Dataset lengths'!$A$7</f>
        <v>0.5238713383</v>
      </c>
      <c r="G127">
        <f>Cocatenate_generate!G127*'Concatenate_generate Coverage'!C126</f>
        <v>0.4284657535</v>
      </c>
      <c r="H127">
        <f>Cocatenate_generate!H127*'Concatenate_generate Coverage'!D126</f>
        <v>0.6727209078</v>
      </c>
      <c r="I127">
        <f>Cocatenate_generate!I127*'Concatenate_generate Coverage'!E126</f>
        <v>0.6884551721</v>
      </c>
      <c r="J127">
        <f>Cocatenate_generate!J127*'Concatenate_generate Coverage'!F126</f>
        <v>0.7748763637</v>
      </c>
      <c r="K127">
        <f>Cocatenate_generate!K127*'Concatenate_generate Coverage'!G126</f>
        <v>0.7687988162</v>
      </c>
      <c r="L127">
        <f>Cocatenate_generate!L127*'Concatenate_generate Coverage'!H126</f>
        <v>0.7732578736</v>
      </c>
      <c r="M127">
        <f>Cocatenate_generate!M127*'Concatenate_generate Coverage'!I126</f>
        <v>0.7662539183</v>
      </c>
      <c r="N127">
        <f>Cocatenate_generate!N127*'Concatenate_generate Coverage'!J126</f>
        <v>0.7009826026</v>
      </c>
      <c r="O127">
        <f>Cocatenate_generate!O127*'Concatenate_generate Coverage'!K126</f>
        <v>0.7974119077</v>
      </c>
      <c r="P127">
        <f>Cocatenate_generate!P127*'Concatenate_generate Coverage'!L126</f>
        <v>0.7673748845</v>
      </c>
      <c r="Q127">
        <f>Cocatenate_generate!Q127*'Concatenate_generate Coverage'!M126</f>
        <v>0.6731426109</v>
      </c>
      <c r="R127">
        <f>Cocatenate_generate!R127*'Concatenate_generate Coverage'!N126</f>
        <v>0.7905497738</v>
      </c>
      <c r="S127">
        <f>Cocatenate_generate!S127*'Concatenate_generate Coverage'!O126</f>
        <v>0.3436976015</v>
      </c>
      <c r="T127">
        <f>Cocatenate_generate!T127*'Concatenate_generate Coverage'!P126</f>
        <v>0.8280850578</v>
      </c>
      <c r="U127">
        <f>Cocatenate_generate!U127*'Concatenate_generate Coverage'!Q126</f>
        <v>0.514950671</v>
      </c>
      <c r="V127">
        <f>Cocatenate_generate!V127*'Concatenate_generate Coverage'!R126</f>
        <v>0.2985862395</v>
      </c>
      <c r="W127">
        <f>Cocatenate_generate!W127*'Concatenate_generate Coverage'!S126</f>
        <v>0.4654237481</v>
      </c>
    </row>
    <row r="128">
      <c r="A128" s="55" t="s">
        <v>165</v>
      </c>
      <c r="B128" s="55" t="s">
        <v>136</v>
      </c>
      <c r="C128" s="96">
        <f t="shared" ref="C128:C137" si="35">E128-0.629</f>
        <v>-0.007940809225</v>
      </c>
      <c r="D128" s="97">
        <f t="shared" ref="D128:D137" si="36">F128-0.57</f>
        <v>-0.01554189932</v>
      </c>
      <c r="E128" s="10">
        <f t="shared" si="3"/>
        <v>0.6210591908</v>
      </c>
      <c r="F128" s="10">
        <f>(G128*'Dataset lengths'!$B$2+H128*'Dataset lengths'!$C$2+I128*'Dataset lengths'!$D$2+L128*'Dataset lengths'!$G$2+M128*'Dataset lengths'!$H$2+R128*'Dataset lengths'!$M$2+S128*'Dataset lengths'!$N$2+T128*'Dataset lengths'!$O$2+U128*'Dataset lengths'!$P$2+V128*'Dataset lengths'!$Q$2+W128*'Dataset lengths'!$R$2)/'Dataset lengths'!$A$7</f>
        <v>0.5544581007</v>
      </c>
      <c r="G128">
        <f>Cocatenate_generate!G128*'Concatenate_generate Coverage'!C127</f>
        <v>0.4247158355</v>
      </c>
      <c r="H128">
        <f>Cocatenate_generate!H128*'Concatenate_generate Coverage'!D127</f>
        <v>0.7498229245</v>
      </c>
      <c r="I128">
        <f>Cocatenate_generate!I128*'Concatenate_generate Coverage'!E127</f>
        <v>0.7256120287</v>
      </c>
      <c r="J128">
        <f>Cocatenate_generate!J128*'Concatenate_generate Coverage'!F127</f>
        <v>0.7970173597</v>
      </c>
      <c r="K128">
        <f>Cocatenate_generate!K128*'Concatenate_generate Coverage'!G127</f>
        <v>0.7981444807</v>
      </c>
      <c r="L128">
        <f>Cocatenate_generate!L128*'Concatenate_generate Coverage'!H127</f>
        <v>0.7973546911</v>
      </c>
      <c r="M128">
        <f>Cocatenate_generate!M128*'Concatenate_generate Coverage'!I127</f>
        <v>0.7508486078</v>
      </c>
      <c r="N128">
        <f>Cocatenate_generate!N128*'Concatenate_generate Coverage'!J127</f>
        <v>0.6972920088</v>
      </c>
      <c r="O128">
        <f>Cocatenate_generate!O128*'Concatenate_generate Coverage'!K127</f>
        <v>0.7809847411</v>
      </c>
      <c r="P128">
        <f>Cocatenate_generate!P128*'Concatenate_generate Coverage'!L127</f>
        <v>0.7331214526</v>
      </c>
      <c r="Q128">
        <f>Cocatenate_generate!Q128*'Concatenate_generate Coverage'!M127</f>
        <v>0.717055119</v>
      </c>
      <c r="R128">
        <f>Cocatenate_generate!R128*'Concatenate_generate Coverage'!N127</f>
        <v>0.7292675233</v>
      </c>
      <c r="S128">
        <f>Cocatenate_generate!S128*'Concatenate_generate Coverage'!O127</f>
        <v>0.4768258461</v>
      </c>
      <c r="T128">
        <f>Cocatenate_generate!T128*'Concatenate_generate Coverage'!P127</f>
        <v>0.7337265347</v>
      </c>
      <c r="U128">
        <f>Cocatenate_generate!U128*'Concatenate_generate Coverage'!Q127</f>
        <v>0.5946165963</v>
      </c>
      <c r="V128">
        <f>Cocatenate_generate!V128*'Concatenate_generate Coverage'!R127</f>
        <v>0.3237204263</v>
      </c>
      <c r="W128">
        <f>Cocatenate_generate!W128*'Concatenate_generate Coverage'!S127</f>
        <v>0.5251400843</v>
      </c>
    </row>
    <row r="129">
      <c r="A129" s="55" t="s">
        <v>165</v>
      </c>
      <c r="B129" s="55" t="s">
        <v>137</v>
      </c>
      <c r="C129" s="96">
        <f t="shared" si="35"/>
        <v>0.0004364527032</v>
      </c>
      <c r="D129" s="97">
        <f t="shared" si="36"/>
        <v>-0.005219926901</v>
      </c>
      <c r="E129" s="10">
        <f t="shared" si="3"/>
        <v>0.6294364527</v>
      </c>
      <c r="F129" s="10">
        <f>(G129*'Dataset lengths'!$B$2+H129*'Dataset lengths'!$C$2+I129*'Dataset lengths'!$D$2+L129*'Dataset lengths'!$G$2+M129*'Dataset lengths'!$H$2+R129*'Dataset lengths'!$M$2+S129*'Dataset lengths'!$N$2+T129*'Dataset lengths'!$O$2+U129*'Dataset lengths'!$P$2+V129*'Dataset lengths'!$Q$2+W129*'Dataset lengths'!$R$2)/'Dataset lengths'!$A$7</f>
        <v>0.5647800731</v>
      </c>
      <c r="G129">
        <f>Cocatenate_generate!G129*'Concatenate_generate Coverage'!C128</f>
        <v>0.4441353168</v>
      </c>
      <c r="H129">
        <f>Cocatenate_generate!H129*'Concatenate_generate Coverage'!D128</f>
        <v>0.7506293385</v>
      </c>
      <c r="I129">
        <f>Cocatenate_generate!I129*'Concatenate_generate Coverage'!E128</f>
        <v>0.7388917624</v>
      </c>
      <c r="J129">
        <f>Cocatenate_generate!J129*'Concatenate_generate Coverage'!F128</f>
        <v>0.8055551913</v>
      </c>
      <c r="K129">
        <f>Cocatenate_generate!K129*'Concatenate_generate Coverage'!G128</f>
        <v>0.8068762364</v>
      </c>
      <c r="L129">
        <f>Cocatenate_generate!L129*'Concatenate_generate Coverage'!H128</f>
        <v>0.8059219903</v>
      </c>
      <c r="M129">
        <f>Cocatenate_generate!M129*'Concatenate_generate Coverage'!I128</f>
        <v>0.7585729519</v>
      </c>
      <c r="N129">
        <f>Cocatenate_generate!N129*'Concatenate_generate Coverage'!J128</f>
        <v>0.7071193443</v>
      </c>
      <c r="O129">
        <f>Cocatenate_generate!O129*'Concatenate_generate Coverage'!K128</f>
        <v>0.7973946929</v>
      </c>
      <c r="P129">
        <f>Cocatenate_generate!P129*'Concatenate_generate Coverage'!L128</f>
        <v>0.7339490973</v>
      </c>
      <c r="Q129">
        <f>Cocatenate_generate!Q129*'Concatenate_generate Coverage'!M128</f>
        <v>0.727056304</v>
      </c>
      <c r="R129">
        <f>Cocatenate_generate!R129*'Concatenate_generate Coverage'!N128</f>
        <v>0.7473855638</v>
      </c>
      <c r="S129">
        <f>Cocatenate_generate!S129*'Concatenate_generate Coverage'!O128</f>
        <v>0.4777268152</v>
      </c>
      <c r="T129">
        <f>Cocatenate_generate!T129*'Concatenate_generate Coverage'!P128</f>
        <v>0.740625389</v>
      </c>
      <c r="U129">
        <f>Cocatenate_generate!U129*'Concatenate_generate Coverage'!Q128</f>
        <v>0.5910056142</v>
      </c>
      <c r="V129">
        <f>Cocatenate_generate!V129*'Concatenate_generate Coverage'!R128</f>
        <v>0.3350817815</v>
      </c>
      <c r="W129">
        <f>Cocatenate_generate!W129*'Concatenate_generate Coverage'!S128</f>
        <v>0.5338244562</v>
      </c>
    </row>
    <row r="130">
      <c r="A130" s="55" t="s">
        <v>165</v>
      </c>
      <c r="B130" s="55" t="s">
        <v>138</v>
      </c>
      <c r="C130" s="96">
        <f t="shared" si="35"/>
        <v>-0.01632154513</v>
      </c>
      <c r="D130" s="97">
        <f t="shared" si="36"/>
        <v>-0.02195849607</v>
      </c>
      <c r="E130" s="10">
        <f t="shared" si="3"/>
        <v>0.6126784549</v>
      </c>
      <c r="F130" s="10">
        <f>(G130*'Dataset lengths'!$B$2+H130*'Dataset lengths'!$C$2+I130*'Dataset lengths'!$D$2+L130*'Dataset lengths'!$G$2+M130*'Dataset lengths'!$H$2+R130*'Dataset lengths'!$M$2+S130*'Dataset lengths'!$N$2+T130*'Dataset lengths'!$O$2+U130*'Dataset lengths'!$P$2+V130*'Dataset lengths'!$Q$2+W130*'Dataset lengths'!$R$2)/'Dataset lengths'!$A$7</f>
        <v>0.5480415039</v>
      </c>
      <c r="G130">
        <f>Cocatenate_generate!G130*'Concatenate_generate Coverage'!C129</f>
        <v>0.4159576719</v>
      </c>
      <c r="H130">
        <f>Cocatenate_generate!H130*'Concatenate_generate Coverage'!D129</f>
        <v>0.7450768338</v>
      </c>
      <c r="I130">
        <f>Cocatenate_generate!I130*'Concatenate_generate Coverage'!E129</f>
        <v>0.7183036245</v>
      </c>
      <c r="J130">
        <f>Cocatenate_generate!J130*'Concatenate_generate Coverage'!F129</f>
        <v>0.791538306</v>
      </c>
      <c r="K130">
        <f>Cocatenate_generate!K130*'Concatenate_generate Coverage'!G129</f>
        <v>0.7926096977</v>
      </c>
      <c r="L130">
        <f>Cocatenate_generate!L130*'Concatenate_generate Coverage'!H129</f>
        <v>0.7919319008</v>
      </c>
      <c r="M130">
        <f>Cocatenate_generate!M130*'Concatenate_generate Coverage'!I129</f>
        <v>0.7452691344</v>
      </c>
      <c r="N130">
        <f>Cocatenate_generate!N130*'Concatenate_generate Coverage'!J129</f>
        <v>0.6900934199</v>
      </c>
      <c r="O130">
        <f>Cocatenate_generate!O130*'Concatenate_generate Coverage'!K129</f>
        <v>0.7729332632</v>
      </c>
      <c r="P130">
        <f>Cocatenate_generate!P130*'Concatenate_generate Coverage'!L129</f>
        <v>0.7292730724</v>
      </c>
      <c r="Q130">
        <f>Cocatenate_generate!Q130*'Concatenate_generate Coverage'!M129</f>
        <v>0.7118932654</v>
      </c>
      <c r="R130">
        <f>Cocatenate_generate!R130*'Concatenate_generate Coverage'!N129</f>
        <v>0.7167881492</v>
      </c>
      <c r="S130">
        <f>Cocatenate_generate!S130*'Concatenate_generate Coverage'!O129</f>
        <v>0.4743884028</v>
      </c>
      <c r="T130">
        <f>Cocatenate_generate!T130*'Concatenate_generate Coverage'!P129</f>
        <v>0.710804535</v>
      </c>
      <c r="U130">
        <f>Cocatenate_generate!U130*'Concatenate_generate Coverage'!Q129</f>
        <v>0.5851268258</v>
      </c>
      <c r="V130">
        <f>Cocatenate_generate!V130*'Concatenate_generate Coverage'!R129</f>
        <v>0.317587716</v>
      </c>
      <c r="W130">
        <f>Cocatenate_generate!W130*'Concatenate_generate Coverage'!S129</f>
        <v>0.5182282096</v>
      </c>
    </row>
    <row r="131">
      <c r="A131" s="55" t="s">
        <v>165</v>
      </c>
      <c r="B131" s="55" t="s">
        <v>292</v>
      </c>
      <c r="C131" s="96">
        <f t="shared" si="35"/>
        <v>0.002174491677</v>
      </c>
      <c r="D131" s="97">
        <f t="shared" si="36"/>
        <v>0.001571935888</v>
      </c>
      <c r="E131" s="10">
        <f t="shared" si="3"/>
        <v>0.6311744917</v>
      </c>
      <c r="F131" s="10">
        <f>(G131*'Dataset lengths'!$B$2+H131*'Dataset lengths'!$C$2+I131*'Dataset lengths'!$D$2+L131*'Dataset lengths'!$G$2+M131*'Dataset lengths'!$H$2+R131*'Dataset lengths'!$M$2+S131*'Dataset lengths'!$N$2+T131*'Dataset lengths'!$O$2+U131*'Dataset lengths'!$P$2+V131*'Dataset lengths'!$Q$2+W131*'Dataset lengths'!$R$2)/'Dataset lengths'!$A$7</f>
        <v>0.5715719359</v>
      </c>
      <c r="G131">
        <f>Cocatenate_generate!G131*'Concatenate_generate Coverage'!C130</f>
        <v>0.4733194242</v>
      </c>
      <c r="H131">
        <f>Cocatenate_generate!H131*'Concatenate_generate Coverage'!D130</f>
        <v>0.7235574832</v>
      </c>
      <c r="I131">
        <f>Cocatenate_generate!I131*'Concatenate_generate Coverage'!E130</f>
        <v>0.7409792495</v>
      </c>
      <c r="J131">
        <f>Cocatenate_generate!J131*'Concatenate_generate Coverage'!F130</f>
        <v>0.8089402553</v>
      </c>
      <c r="K131">
        <f>Cocatenate_generate!K131*'Concatenate_generate Coverage'!G130</f>
        <v>0.8078389804</v>
      </c>
      <c r="L131">
        <f>Cocatenate_generate!L131*'Concatenate_generate Coverage'!H130</f>
        <v>0.8085195585</v>
      </c>
      <c r="M131">
        <f>Cocatenate_generate!M131*'Concatenate_generate Coverage'!I130</f>
        <v>0.7426093257</v>
      </c>
      <c r="N131">
        <f>Cocatenate_generate!N131*'Concatenate_generate Coverage'!J130</f>
        <v>0.6820800734</v>
      </c>
      <c r="O131">
        <f>Cocatenate_generate!O131*'Concatenate_generate Coverage'!K130</f>
        <v>0.8077156474</v>
      </c>
      <c r="P131">
        <f>Cocatenate_generate!P131*'Concatenate_generate Coverage'!L130</f>
        <v>0.7204806043</v>
      </c>
      <c r="Q131">
        <f>Cocatenate_generate!Q131*'Concatenate_generate Coverage'!M130</f>
        <v>0.709538104</v>
      </c>
      <c r="R131">
        <f>Cocatenate_generate!R131*'Concatenate_generate Coverage'!N130</f>
        <v>0.7473855638</v>
      </c>
      <c r="S131">
        <f>Cocatenate_generate!S131*'Concatenate_generate Coverage'!O130</f>
        <v>0.4498490605</v>
      </c>
      <c r="T131">
        <f>Cocatenate_generate!T131*'Concatenate_generate Coverage'!P130</f>
        <v>0.7842439516</v>
      </c>
      <c r="U131">
        <f>Cocatenate_generate!U131*'Concatenate_generate Coverage'!Q130</f>
        <v>0.5874657574</v>
      </c>
      <c r="V131">
        <f>Cocatenate_generate!V131*'Concatenate_generate Coverage'!R130</f>
        <v>0.3501811166</v>
      </c>
      <c r="W131">
        <f>Cocatenate_generate!W131*'Concatenate_generate Coverage'!S130</f>
        <v>0.5348089173</v>
      </c>
    </row>
    <row r="132">
      <c r="A132" s="55" t="s">
        <v>165</v>
      </c>
      <c r="B132" s="55" t="s">
        <v>293</v>
      </c>
      <c r="C132" s="96">
        <f t="shared" si="35"/>
        <v>-0.0188532478</v>
      </c>
      <c r="D132" s="97">
        <f t="shared" si="36"/>
        <v>-0.02473533464</v>
      </c>
      <c r="E132" s="10">
        <f t="shared" si="3"/>
        <v>0.6101467522</v>
      </c>
      <c r="F132" s="10">
        <f>(G132*'Dataset lengths'!$B$2+H132*'Dataset lengths'!$C$2+I132*'Dataset lengths'!$D$2+L132*'Dataset lengths'!$G$2+M132*'Dataset lengths'!$H$2+R132*'Dataset lengths'!$M$2+S132*'Dataset lengths'!$N$2+T132*'Dataset lengths'!$O$2+U132*'Dataset lengths'!$P$2+V132*'Dataset lengths'!$Q$2+W132*'Dataset lengths'!$R$2)/'Dataset lengths'!$A$7</f>
        <v>0.5452646654</v>
      </c>
      <c r="G132">
        <f>Cocatenate_generate!G132*'Concatenate_generate Coverage'!C131</f>
        <v>0.4124217712</v>
      </c>
      <c r="H132">
        <f>Cocatenate_generate!H132*'Concatenate_generate Coverage'!D131</f>
        <v>0.7427182568</v>
      </c>
      <c r="I132">
        <f>Cocatenate_generate!I132*'Concatenate_generate Coverage'!E131</f>
        <v>0.7146554576</v>
      </c>
      <c r="J132">
        <f>Cocatenate_generate!J132*'Concatenate_generate Coverage'!F131</f>
        <v>0.7891022486</v>
      </c>
      <c r="K132">
        <f>Cocatenate_generate!K132*'Concatenate_generate Coverage'!G131</f>
        <v>0.7900636734</v>
      </c>
      <c r="L132">
        <f>Cocatenate_generate!L132*'Concatenate_generate Coverage'!H131</f>
        <v>0.7895156299</v>
      </c>
      <c r="M132">
        <f>Cocatenate_generate!M132*'Concatenate_generate Coverage'!I131</f>
        <v>0.7429710783</v>
      </c>
      <c r="N132">
        <f>Cocatenate_generate!N132*'Concatenate_generate Coverage'!J131</f>
        <v>0.6863912028</v>
      </c>
      <c r="O132">
        <f>Cocatenate_generate!O132*'Concatenate_generate Coverage'!K131</f>
        <v>0.770634378</v>
      </c>
      <c r="P132">
        <f>Cocatenate_generate!P132*'Concatenate_generate Coverage'!L131</f>
        <v>0.7287067892</v>
      </c>
      <c r="Q132">
        <f>Cocatenate_generate!Q132*'Concatenate_generate Coverage'!M131</f>
        <v>0.7090580711</v>
      </c>
      <c r="R132">
        <f>Cocatenate_generate!R132*'Concatenate_generate Coverage'!N131</f>
        <v>0.7135535653</v>
      </c>
      <c r="S132">
        <f>Cocatenate_generate!S132*'Concatenate_generate Coverage'!O131</f>
        <v>0.4712893103</v>
      </c>
      <c r="T132">
        <f>Cocatenate_generate!T132*'Concatenate_generate Coverage'!P131</f>
        <v>0.7123623408</v>
      </c>
      <c r="U132">
        <f>Cocatenate_generate!U132*'Concatenate_generate Coverage'!Q131</f>
        <v>0.5820602266</v>
      </c>
      <c r="V132">
        <f>Cocatenate_generate!V132*'Concatenate_generate Coverage'!R131</f>
        <v>0.315111698</v>
      </c>
      <c r="W132">
        <f>Cocatenate_generate!W132*'Concatenate_generate Coverage'!S131</f>
        <v>0.5149549395</v>
      </c>
    </row>
    <row r="133">
      <c r="A133" s="55" t="s">
        <v>166</v>
      </c>
      <c r="B133" s="55" t="s">
        <v>136</v>
      </c>
      <c r="C133" s="96">
        <f t="shared" si="35"/>
        <v>-0.02742469811</v>
      </c>
      <c r="D133" s="96">
        <f t="shared" si="36"/>
        <v>-0.04062285387</v>
      </c>
      <c r="E133" s="10">
        <f t="shared" si="3"/>
        <v>0.6015753019</v>
      </c>
      <c r="F133" s="10">
        <f>(G133*'Dataset lengths'!$B$2+H133*'Dataset lengths'!$C$2+I133*'Dataset lengths'!$D$2+L133*'Dataset lengths'!$G$2+M133*'Dataset lengths'!$H$2+R133*'Dataset lengths'!$M$2+S133*'Dataset lengths'!$N$2+T133*'Dataset lengths'!$O$2+U133*'Dataset lengths'!$P$2+V133*'Dataset lengths'!$Q$2+W133*'Dataset lengths'!$R$2)/'Dataset lengths'!$A$7</f>
        <v>0.5293771461</v>
      </c>
      <c r="G133">
        <f>Cocatenate_generate!G133*'Concatenate_generate Coverage'!C132</f>
        <v>0.4306788599</v>
      </c>
      <c r="H133">
        <f>Cocatenate_generate!H133*'Concatenate_generate Coverage'!D132</f>
        <v>0.6768712623</v>
      </c>
      <c r="I133">
        <f>Cocatenate_generate!I133*'Concatenate_generate Coverage'!E132</f>
        <v>0.693481469</v>
      </c>
      <c r="J133">
        <f>Cocatenate_generate!J133*'Concatenate_generate Coverage'!F132</f>
        <v>0.7785430108</v>
      </c>
      <c r="K133">
        <f>Cocatenate_generate!K133*'Concatenate_generate Coverage'!G132</f>
        <v>0.7724487626</v>
      </c>
      <c r="L133">
        <f>Cocatenate_generate!L133*'Concatenate_generate Coverage'!H132</f>
        <v>0.7769466966</v>
      </c>
      <c r="M133">
        <f>Cocatenate_generate!M133*'Concatenate_generate Coverage'!I132</f>
        <v>0.7687062513</v>
      </c>
      <c r="N133">
        <f>Cocatenate_generate!N133*'Concatenate_generate Coverage'!J132</f>
        <v>0.7042720041</v>
      </c>
      <c r="O133">
        <f>Cocatenate_generate!O133*'Concatenate_generate Coverage'!K132</f>
        <v>0.8009839664</v>
      </c>
      <c r="P133">
        <f>Cocatenate_generate!P133*'Concatenate_generate Coverage'!L132</f>
        <v>0.7683432623</v>
      </c>
      <c r="Q133">
        <f>Cocatenate_generate!Q133*'Concatenate_generate Coverage'!M132</f>
        <v>0.6767983613</v>
      </c>
      <c r="R133">
        <f>Cocatenate_generate!R133*'Concatenate_generate Coverage'!N132</f>
        <v>0.7903093655</v>
      </c>
      <c r="S133">
        <f>Cocatenate_generate!S133*'Concatenate_generate Coverage'!O132</f>
        <v>0.348309035</v>
      </c>
      <c r="T133">
        <f>Cocatenate_generate!T133*'Concatenate_generate Coverage'!P132</f>
        <v>0.8352064558</v>
      </c>
      <c r="U133">
        <f>Cocatenate_generate!U133*'Concatenate_generate Coverage'!Q132</f>
        <v>0.5135774035</v>
      </c>
      <c r="V133">
        <f>Cocatenate_generate!V133*'Concatenate_generate Coverage'!R132</f>
        <v>0.3008217535</v>
      </c>
      <c r="W133">
        <f>Cocatenate_generate!W133*'Concatenate_generate Coverage'!S132</f>
        <v>0.4824197683</v>
      </c>
    </row>
    <row r="134">
      <c r="A134" s="55" t="s">
        <v>166</v>
      </c>
      <c r="B134" s="55" t="s">
        <v>137</v>
      </c>
      <c r="C134" s="96">
        <f t="shared" si="35"/>
        <v>-0.01453154916</v>
      </c>
      <c r="D134" s="96">
        <f t="shared" si="36"/>
        <v>-0.02835368329</v>
      </c>
      <c r="E134" s="10">
        <f t="shared" si="3"/>
        <v>0.6144684508</v>
      </c>
      <c r="F134" s="10">
        <f>(G134*'Dataset lengths'!$B$2+H134*'Dataset lengths'!$C$2+I134*'Dataset lengths'!$D$2+L134*'Dataset lengths'!$G$2+M134*'Dataset lengths'!$H$2+R134*'Dataset lengths'!$M$2+S134*'Dataset lengths'!$N$2+T134*'Dataset lengths'!$O$2+U134*'Dataset lengths'!$P$2+V134*'Dataset lengths'!$Q$2+W134*'Dataset lengths'!$R$2)/'Dataset lengths'!$A$7</f>
        <v>0.5416463167</v>
      </c>
      <c r="G134">
        <f>Cocatenate_generate!G134*'Concatenate_generate Coverage'!C133</f>
        <v>0.4408776049</v>
      </c>
      <c r="H134">
        <f>Cocatenate_generate!H134*'Concatenate_generate Coverage'!D133</f>
        <v>0.6907879331</v>
      </c>
      <c r="I134">
        <f>Cocatenate_generate!I134*'Concatenate_generate Coverage'!E133</f>
        <v>0.7087616829</v>
      </c>
      <c r="J134">
        <f>Cocatenate_generate!J134*'Concatenate_generate Coverage'!F133</f>
        <v>0.7890703551</v>
      </c>
      <c r="K134">
        <f>Cocatenate_generate!K134*'Concatenate_generate Coverage'!G133</f>
        <v>0.7847866624</v>
      </c>
      <c r="L134">
        <f>Cocatenate_generate!L134*'Concatenate_generate Coverage'!H133</f>
        <v>0.7879311567</v>
      </c>
      <c r="M134">
        <f>Cocatenate_generate!M134*'Concatenate_generate Coverage'!I133</f>
        <v>0.7781676076</v>
      </c>
      <c r="N134">
        <f>Cocatenate_generate!N134*'Concatenate_generate Coverage'!J133</f>
        <v>0.71791779</v>
      </c>
      <c r="O134">
        <f>Cocatenate_generate!O134*'Concatenate_generate Coverage'!K133</f>
        <v>0.8113988847</v>
      </c>
      <c r="P134">
        <f>Cocatenate_generate!P134*'Concatenate_generate Coverage'!L133</f>
        <v>0.7705279761</v>
      </c>
      <c r="Q134">
        <f>Cocatenate_generate!Q134*'Concatenate_generate Coverage'!M133</f>
        <v>0.6927804561</v>
      </c>
      <c r="R134">
        <f>Cocatenate_generate!R134*'Concatenate_generate Coverage'!N133</f>
        <v>0.8052802434</v>
      </c>
      <c r="S134">
        <f>Cocatenate_generate!S134*'Concatenate_generate Coverage'!O133</f>
        <v>0.3737211911</v>
      </c>
      <c r="T134">
        <f>Cocatenate_generate!T134*'Concatenate_generate Coverage'!P133</f>
        <v>0.8394347858</v>
      </c>
      <c r="U134">
        <f>Cocatenate_generate!U134*'Concatenate_generate Coverage'!Q133</f>
        <v>0.5243857296</v>
      </c>
      <c r="V134">
        <f>Cocatenate_generate!V134*'Concatenate_generate Coverage'!R133</f>
        <v>0.3119743172</v>
      </c>
      <c r="W134">
        <f>Cocatenate_generate!W134*'Concatenate_generate Coverage'!S133</f>
        <v>0.4978307068</v>
      </c>
    </row>
    <row r="135">
      <c r="A135" s="55" t="s">
        <v>166</v>
      </c>
      <c r="B135" s="55" t="s">
        <v>138</v>
      </c>
      <c r="C135" s="96">
        <f t="shared" si="35"/>
        <v>-0.03079737429</v>
      </c>
      <c r="D135" s="96">
        <f t="shared" si="36"/>
        <v>-0.04430487802</v>
      </c>
      <c r="E135" s="10">
        <f t="shared" si="3"/>
        <v>0.5982026257</v>
      </c>
      <c r="F135" s="10">
        <f>(G135*'Dataset lengths'!$B$2+H135*'Dataset lengths'!$C$2+I135*'Dataset lengths'!$D$2+L135*'Dataset lengths'!$G$2+M135*'Dataset lengths'!$H$2+R135*'Dataset lengths'!$M$2+S135*'Dataset lengths'!$N$2+T135*'Dataset lengths'!$O$2+U135*'Dataset lengths'!$P$2+V135*'Dataset lengths'!$Q$2+W135*'Dataset lengths'!$R$2)/'Dataset lengths'!$A$7</f>
        <v>0.525695122</v>
      </c>
      <c r="G135">
        <f>Cocatenate_generate!G135*'Concatenate_generate Coverage'!C134</f>
        <v>0.4279000298</v>
      </c>
      <c r="H135">
        <f>Cocatenate_generate!H135*'Concatenate_generate Coverage'!D134</f>
        <v>0.6732531868</v>
      </c>
      <c r="I135">
        <f>Cocatenate_generate!I135*'Concatenate_generate Coverage'!E134</f>
        <v>0.6892131646</v>
      </c>
      <c r="J135">
        <f>Cocatenate_generate!J135*'Concatenate_generate Coverage'!F134</f>
        <v>0.7754041749</v>
      </c>
      <c r="K135">
        <f>Cocatenate_generate!K135*'Concatenate_generate Coverage'!G134</f>
        <v>0.769346879</v>
      </c>
      <c r="L135">
        <f>Cocatenate_generate!L135*'Concatenate_generate Coverage'!H134</f>
        <v>0.7737473444</v>
      </c>
      <c r="M135">
        <f>Cocatenate_generate!M135*'Concatenate_generate Coverage'!I134</f>
        <v>0.76617412</v>
      </c>
      <c r="N135">
        <f>Cocatenate_generate!N135*'Concatenate_generate Coverage'!J134</f>
        <v>0.7012754354</v>
      </c>
      <c r="O135">
        <f>Cocatenate_generate!O135*'Concatenate_generate Coverage'!K134</f>
        <v>0.7976565004</v>
      </c>
      <c r="P135">
        <f>Cocatenate_generate!P135*'Concatenate_generate Coverage'!L134</f>
        <v>0.7669694391</v>
      </c>
      <c r="Q135">
        <f>Cocatenate_generate!Q135*'Concatenate_generate Coverage'!M134</f>
        <v>0.6724653145</v>
      </c>
      <c r="R135">
        <f>Cocatenate_generate!R135*'Concatenate_generate Coverage'!N134</f>
        <v>0.7905716291</v>
      </c>
      <c r="S135">
        <f>Cocatenate_generate!S135*'Concatenate_generate Coverage'!O134</f>
        <v>0.3448942011</v>
      </c>
      <c r="T135">
        <f>Cocatenate_generate!T135*'Concatenate_generate Coverage'!P134</f>
        <v>0.8285301452</v>
      </c>
      <c r="U135">
        <f>Cocatenate_generate!U135*'Concatenate_generate Coverage'!Q134</f>
        <v>0.5115475939</v>
      </c>
      <c r="V135">
        <f>Cocatenate_generate!V135*'Concatenate_generate Coverage'!R134</f>
        <v>0.2973225177</v>
      </c>
      <c r="W135">
        <f>Cocatenate_generate!W135*'Concatenate_generate Coverage'!S134</f>
        <v>0.4770749502</v>
      </c>
    </row>
    <row r="136">
      <c r="A136" s="55" t="s">
        <v>166</v>
      </c>
      <c r="B136" s="55" t="s">
        <v>292</v>
      </c>
      <c r="C136" s="96">
        <f t="shared" si="35"/>
        <v>0.0179146958</v>
      </c>
      <c r="D136" s="96">
        <f t="shared" si="36"/>
        <v>0.008152879115</v>
      </c>
      <c r="E136" s="10">
        <f t="shared" si="3"/>
        <v>0.6469146958</v>
      </c>
      <c r="F136" s="10">
        <f>(G136*'Dataset lengths'!$B$2+H136*'Dataset lengths'!$C$2+I136*'Dataset lengths'!$D$2+L136*'Dataset lengths'!$G$2+M136*'Dataset lengths'!$H$2+R136*'Dataset lengths'!$M$2+S136*'Dataset lengths'!$N$2+T136*'Dataset lengths'!$O$2+U136*'Dataset lengths'!$P$2+V136*'Dataset lengths'!$Q$2+W136*'Dataset lengths'!$R$2)/'Dataset lengths'!$A$7</f>
        <v>0.5781528791</v>
      </c>
      <c r="G136">
        <f>Cocatenate_generate!G136*'Concatenate_generate Coverage'!C135</f>
        <v>0.4794121818</v>
      </c>
      <c r="H136">
        <f>Cocatenate_generate!H136*'Concatenate_generate Coverage'!D135</f>
        <v>0.7276250895</v>
      </c>
      <c r="I136">
        <f>Cocatenate_generate!I136*'Concatenate_generate Coverage'!E135</f>
        <v>0.7536275214</v>
      </c>
      <c r="J136">
        <f>Cocatenate_generate!J136*'Concatenate_generate Coverage'!F135</f>
        <v>0.8196038538</v>
      </c>
      <c r="K136">
        <f>Cocatenate_generate!K136*'Concatenate_generate Coverage'!G135</f>
        <v>0.8205915614</v>
      </c>
      <c r="L136">
        <f>Cocatenate_generate!L136*'Concatenate_generate Coverage'!H135</f>
        <v>0.8199599786</v>
      </c>
      <c r="M136">
        <f>Cocatenate_generate!M136*'Concatenate_generate Coverage'!I135</f>
        <v>0.7819868795</v>
      </c>
      <c r="N136">
        <f>Cocatenate_generate!N136*'Concatenate_generate Coverage'!J135</f>
        <v>0.7286982383</v>
      </c>
      <c r="O136">
        <f>Cocatenate_generate!O136*'Concatenate_generate Coverage'!K135</f>
        <v>0.8303494454</v>
      </c>
      <c r="P136">
        <f>Cocatenate_generate!P136*'Concatenate_generate Coverage'!L135</f>
        <v>0.7563541423</v>
      </c>
      <c r="Q136">
        <f>Cocatenate_generate!Q136*'Concatenate_generate Coverage'!M135</f>
        <v>0.7374857685</v>
      </c>
      <c r="R136">
        <f>Cocatenate_generate!R136*'Concatenate_generate Coverage'!N135</f>
        <v>0.8036848068</v>
      </c>
      <c r="S136">
        <f>Cocatenate_generate!S136*'Concatenate_generate Coverage'!O135</f>
        <v>0.4469812436</v>
      </c>
      <c r="T136">
        <f>Cocatenate_generate!T136*'Concatenate_generate Coverage'!P135</f>
        <v>0.8429954848</v>
      </c>
      <c r="U136">
        <f>Cocatenate_generate!U136*'Concatenate_generate Coverage'!Q135</f>
        <v>0.5732215272</v>
      </c>
      <c r="V136">
        <f>Cocatenate_generate!V136*'Concatenate_generate Coverage'!R135</f>
        <v>0.3521306932</v>
      </c>
      <c r="W136">
        <f>Cocatenate_generate!W136*'Concatenate_generate Coverage'!S135</f>
        <v>0.5344362475</v>
      </c>
    </row>
    <row r="137">
      <c r="A137" s="55" t="s">
        <v>166</v>
      </c>
      <c r="B137" s="55" t="s">
        <v>293</v>
      </c>
      <c r="C137" s="96">
        <f t="shared" si="35"/>
        <v>-0.03183938751</v>
      </c>
      <c r="D137" s="96">
        <f t="shared" si="36"/>
        <v>-0.04551901557</v>
      </c>
      <c r="E137" s="10">
        <f t="shared" si="3"/>
        <v>0.5971606125</v>
      </c>
      <c r="F137" s="10">
        <f>(G137*'Dataset lengths'!$B$2+H137*'Dataset lengths'!$C$2+I137*'Dataset lengths'!$D$2+L137*'Dataset lengths'!$G$2+M137*'Dataset lengths'!$H$2+R137*'Dataset lengths'!$M$2+S137*'Dataset lengths'!$N$2+T137*'Dataset lengths'!$O$2+U137*'Dataset lengths'!$P$2+V137*'Dataset lengths'!$Q$2+W137*'Dataset lengths'!$R$2)/'Dataset lengths'!$A$7</f>
        <v>0.5244809844</v>
      </c>
      <c r="G137">
        <f>Cocatenate_generate!G137*'Concatenate_generate Coverage'!C136</f>
        <v>0.4269467316</v>
      </c>
      <c r="H137">
        <f>Cocatenate_generate!H137*'Concatenate_generate Coverage'!D136</f>
        <v>0.6721650228</v>
      </c>
      <c r="I137">
        <f>Cocatenate_generate!I137*'Concatenate_generate Coverage'!E136</f>
        <v>0.6876945221</v>
      </c>
      <c r="J137">
        <f>Cocatenate_generate!J137*'Concatenate_generate Coverage'!F136</f>
        <v>0.7743725896</v>
      </c>
      <c r="K137">
        <f>Cocatenate_generate!K137*'Concatenate_generate Coverage'!G136</f>
        <v>0.7681667921</v>
      </c>
      <c r="L137">
        <f>Cocatenate_generate!L137*'Concatenate_generate Coverage'!H136</f>
        <v>0.7727214018</v>
      </c>
      <c r="M137">
        <f>Cocatenate_generate!M137*'Concatenate_generate Coverage'!I136</f>
        <v>0.7651983976</v>
      </c>
      <c r="N137">
        <f>Cocatenate_generate!N137*'Concatenate_generate Coverage'!J136</f>
        <v>0.6998986336</v>
      </c>
      <c r="O137">
        <f>Cocatenate_generate!O137*'Concatenate_generate Coverage'!K136</f>
        <v>0.7964579241</v>
      </c>
      <c r="P137">
        <f>Cocatenate_generate!P137*'Concatenate_generate Coverage'!L136</f>
        <v>0.7664098575</v>
      </c>
      <c r="Q137">
        <f>Cocatenate_generate!Q137*'Concatenate_generate Coverage'!M136</f>
        <v>0.6710792196</v>
      </c>
      <c r="R137">
        <f>Cocatenate_generate!R137*'Concatenate_generate Coverage'!N136</f>
        <v>0.7900689573</v>
      </c>
      <c r="S137">
        <f>Cocatenate_generate!S137*'Concatenate_generate Coverage'!O136</f>
        <v>0.343490459</v>
      </c>
      <c r="T137">
        <f>Cocatenate_generate!T137*'Concatenate_generate Coverage'!P136</f>
        <v>0.8280850578</v>
      </c>
      <c r="U137">
        <f>Cocatenate_generate!U137*'Concatenate_generate Coverage'!Q136</f>
        <v>0.5108992585</v>
      </c>
      <c r="V137">
        <f>Cocatenate_generate!V137*'Concatenate_generate Coverage'!R136</f>
        <v>0.296199998</v>
      </c>
      <c r="W137">
        <f>Cocatenate_generate!W137*'Concatenate_generate Coverage'!S136</f>
        <v>0.4752969309</v>
      </c>
    </row>
    <row r="138">
      <c r="A138" s="55" t="s">
        <v>167</v>
      </c>
      <c r="B138" s="55" t="s">
        <v>136</v>
      </c>
      <c r="C138" s="96">
        <f t="shared" ref="C138:C142" si="37">E138-0.61</f>
        <v>0.004821499429</v>
      </c>
      <c r="D138" s="96">
        <f t="shared" ref="D138:D142" si="38">F138-0.545</f>
        <v>-0.00525446595</v>
      </c>
      <c r="E138" s="10">
        <f t="shared" si="3"/>
        <v>0.6148214994</v>
      </c>
      <c r="F138" s="10">
        <f>(G138*'Dataset lengths'!$B$2+H138*'Dataset lengths'!$C$2+I138*'Dataset lengths'!$D$2+L138*'Dataset lengths'!$G$2+M138*'Dataset lengths'!$H$2+R138*'Dataset lengths'!$M$2+S138*'Dataset lengths'!$N$2+T138*'Dataset lengths'!$O$2+U138*'Dataset lengths'!$P$2+V138*'Dataset lengths'!$Q$2+W138*'Dataset lengths'!$R$2)/'Dataset lengths'!$A$7</f>
        <v>0.5397455341</v>
      </c>
      <c r="G138">
        <f>Cocatenate_generate!G138*'Concatenate_generate Coverage'!C137</f>
        <v>0.4330717103</v>
      </c>
      <c r="H138">
        <f>Cocatenate_generate!H138*'Concatenate_generate Coverage'!D137</f>
        <v>0.700228841</v>
      </c>
      <c r="I138">
        <f>Cocatenate_generate!I138*'Concatenate_generate Coverage'!E137</f>
        <v>0.7093983421</v>
      </c>
      <c r="J138">
        <f>Cocatenate_generate!J138*'Concatenate_generate Coverage'!F137</f>
        <v>0.7893010828</v>
      </c>
      <c r="K138">
        <f>Cocatenate_generate!K138*'Concatenate_generate Coverage'!G137</f>
        <v>0.7869558118</v>
      </c>
      <c r="L138">
        <f>Cocatenate_generate!L138*'Concatenate_generate Coverage'!H137</f>
        <v>0.7888385516</v>
      </c>
      <c r="M138">
        <f>Cocatenate_generate!M138*'Concatenate_generate Coverage'!I137</f>
        <v>0.7784596559</v>
      </c>
      <c r="N138">
        <f>Cocatenate_generate!N138*'Concatenate_generate Coverage'!J137</f>
        <v>0.7210013462</v>
      </c>
      <c r="O138">
        <f>Cocatenate_generate!O138*'Concatenate_generate Coverage'!K137</f>
        <v>0.8076984327</v>
      </c>
      <c r="P138">
        <f>Cocatenate_generate!P138*'Concatenate_generate Coverage'!L137</f>
        <v>0.7744316443</v>
      </c>
      <c r="Q138">
        <f>Cocatenate_generate!Q138*'Concatenate_generate Coverage'!M137</f>
        <v>0.6877926144</v>
      </c>
      <c r="R138">
        <f>Cocatenate_generate!R138*'Concatenate_generate Coverage'!N137</f>
        <v>0.8107440675</v>
      </c>
      <c r="S138">
        <f>Cocatenate_generate!S138*'Concatenate_generate Coverage'!O137</f>
        <v>0.3841326134</v>
      </c>
      <c r="T138">
        <f>Cocatenate_generate!T138*'Concatenate_generate Coverage'!P137</f>
        <v>0.8291977763</v>
      </c>
      <c r="U138">
        <f>Cocatenate_generate!U138*'Concatenate_generate Coverage'!Q137</f>
        <v>0.5264593087</v>
      </c>
      <c r="V138">
        <f>Cocatenate_generate!V138*'Concatenate_generate Coverage'!R137</f>
        <v>0.3074033604</v>
      </c>
      <c r="W138">
        <f>Cocatenate_generate!W138*'Concatenate_generate Coverage'!S137</f>
        <v>0.4951022664</v>
      </c>
    </row>
    <row r="139">
      <c r="A139" s="55" t="s">
        <v>167</v>
      </c>
      <c r="B139" s="55" t="s">
        <v>137</v>
      </c>
      <c r="C139" s="96">
        <f t="shared" si="37"/>
        <v>0.02402012745</v>
      </c>
      <c r="D139" s="96">
        <f t="shared" si="38"/>
        <v>0.01040040334</v>
      </c>
      <c r="E139" s="10">
        <f t="shared" si="3"/>
        <v>0.6340201274</v>
      </c>
      <c r="F139" s="10">
        <f>(G139*'Dataset lengths'!$B$2+H139*'Dataset lengths'!$C$2+I139*'Dataset lengths'!$D$2+L139*'Dataset lengths'!$G$2+M139*'Dataset lengths'!$H$2+R139*'Dataset lengths'!$M$2+S139*'Dataset lengths'!$N$2+T139*'Dataset lengths'!$O$2+U139*'Dataset lengths'!$P$2+V139*'Dataset lengths'!$Q$2+W139*'Dataset lengths'!$R$2)/'Dataset lengths'!$A$7</f>
        <v>0.5554004033</v>
      </c>
      <c r="G139">
        <f>Cocatenate_generate!G139*'Concatenate_generate Coverage'!C138</f>
        <v>0.4365446612</v>
      </c>
      <c r="H139">
        <f>Cocatenate_generate!H139*'Concatenate_generate Coverage'!D138</f>
        <v>0.7286256826</v>
      </c>
      <c r="I139">
        <f>Cocatenate_generate!I139*'Concatenate_generate Coverage'!E138</f>
        <v>0.731894507</v>
      </c>
      <c r="J139">
        <f>Cocatenate_generate!J139*'Concatenate_generate Coverage'!F138</f>
        <v>0.8042816738</v>
      </c>
      <c r="K139">
        <f>Cocatenate_generate!K139*'Concatenate_generate Coverage'!G138</f>
        <v>0.8070593261</v>
      </c>
      <c r="L139">
        <f>Cocatenate_generate!L139*'Concatenate_generate Coverage'!H138</f>
        <v>0.8053351379</v>
      </c>
      <c r="M139">
        <f>Cocatenate_generate!M139*'Concatenate_generate Coverage'!I138</f>
        <v>0.7866041349</v>
      </c>
      <c r="N139">
        <f>Cocatenate_generate!N139*'Concatenate_generate Coverage'!J138</f>
        <v>0.7349587122</v>
      </c>
      <c r="O139">
        <f>Cocatenate_generate!O139*'Concatenate_generate Coverage'!K138</f>
        <v>0.8135292089</v>
      </c>
      <c r="P139">
        <f>Cocatenate_generate!P139*'Concatenate_generate Coverage'!L138</f>
        <v>0.7761656772</v>
      </c>
      <c r="Q139">
        <f>Cocatenate_generate!Q139*'Concatenate_generate Coverage'!M138</f>
        <v>0.7092740859</v>
      </c>
      <c r="R139">
        <f>Cocatenate_generate!R139*'Concatenate_generate Coverage'!N138</f>
        <v>0.8138475195</v>
      </c>
      <c r="S139">
        <f>Cocatenate_generate!S139*'Concatenate_generate Coverage'!O138</f>
        <v>0.4411008111</v>
      </c>
      <c r="T139">
        <f>Cocatenate_generate!T139*'Concatenate_generate Coverage'!P138</f>
        <v>0.8403249606</v>
      </c>
      <c r="U139">
        <f>Cocatenate_generate!U139*'Concatenate_generate Coverage'!Q138</f>
        <v>0.5555824266</v>
      </c>
      <c r="V139">
        <f>Cocatenate_generate!V139*'Concatenate_generate Coverage'!R138</f>
        <v>0.3199919874</v>
      </c>
      <c r="W139">
        <f>Cocatenate_generate!W139*'Concatenate_generate Coverage'!S138</f>
        <v>0.5143695731</v>
      </c>
    </row>
    <row r="140">
      <c r="A140" s="55" t="s">
        <v>167</v>
      </c>
      <c r="B140" s="55" t="s">
        <v>138</v>
      </c>
      <c r="C140" s="96">
        <f t="shared" si="37"/>
        <v>-0.007902634788</v>
      </c>
      <c r="D140" s="96">
        <f t="shared" si="38"/>
        <v>-0.0155261249</v>
      </c>
      <c r="E140" s="10">
        <f t="shared" si="3"/>
        <v>0.6020973652</v>
      </c>
      <c r="F140" s="10">
        <f>(G140*'Dataset lengths'!$B$2+H140*'Dataset lengths'!$C$2+I140*'Dataset lengths'!$D$2+L140*'Dataset lengths'!$G$2+M140*'Dataset lengths'!$H$2+R140*'Dataset lengths'!$M$2+S140*'Dataset lengths'!$N$2+T140*'Dataset lengths'!$O$2+U140*'Dataset lengths'!$P$2+V140*'Dataset lengths'!$Q$2+W140*'Dataset lengths'!$R$2)/'Dataset lengths'!$A$7</f>
        <v>0.5294738751</v>
      </c>
      <c r="G140">
        <f>Cocatenate_generate!G140*'Concatenate_generate Coverage'!C139</f>
        <v>0.428811213</v>
      </c>
      <c r="H140">
        <f>Cocatenate_generate!H140*'Concatenate_generate Coverage'!D139</f>
        <v>0.6816858867</v>
      </c>
      <c r="I140">
        <f>Cocatenate_generate!I140*'Concatenate_generate Coverage'!E139</f>
        <v>0.6942187375</v>
      </c>
      <c r="J140">
        <f>Cocatenate_generate!J140*'Concatenate_generate Coverage'!F139</f>
        <v>0.7789652422</v>
      </c>
      <c r="K140">
        <f>Cocatenate_generate!K140*'Concatenate_generate Coverage'!G139</f>
        <v>0.7736756887</v>
      </c>
      <c r="L140">
        <f>Cocatenate_generate!L140*'Concatenate_generate Coverage'!H139</f>
        <v>0.7776403797</v>
      </c>
      <c r="M140">
        <f>Cocatenate_generate!M140*'Concatenate_generate Coverage'!I139</f>
        <v>0.769314492</v>
      </c>
      <c r="N140">
        <f>Cocatenate_generate!N140*'Concatenate_generate Coverage'!J139</f>
        <v>0.7065775473</v>
      </c>
      <c r="O140">
        <f>Cocatenate_generate!O140*'Concatenate_generate Coverage'!K139</f>
        <v>0.8007278971</v>
      </c>
      <c r="P140">
        <f>Cocatenate_generate!P140*'Concatenate_generate Coverage'!L139</f>
        <v>0.7681036809</v>
      </c>
      <c r="Q140">
        <f>Cocatenate_generate!Q140*'Concatenate_generate Coverage'!M139</f>
        <v>0.6768883675</v>
      </c>
      <c r="R140">
        <f>Cocatenate_generate!R140*'Concatenate_generate Coverage'!N139</f>
        <v>0.7897848384</v>
      </c>
      <c r="S140">
        <f>Cocatenate_generate!S140*'Concatenate_generate Coverage'!O139</f>
        <v>0.3529606904</v>
      </c>
      <c r="T140">
        <f>Cocatenate_generate!T140*'Concatenate_generate Coverage'!P139</f>
        <v>0.830087951</v>
      </c>
      <c r="U140">
        <f>Cocatenate_generate!U140*'Concatenate_generate Coverage'!Q139</f>
        <v>0.515467698</v>
      </c>
      <c r="V140">
        <f>Cocatenate_generate!V140*'Concatenate_generate Coverage'!R139</f>
        <v>0.2996456149</v>
      </c>
      <c r="W140">
        <f>Cocatenate_generate!W140*'Concatenate_generate Coverage'!S139</f>
        <v>0.4834535157</v>
      </c>
    </row>
    <row r="141">
      <c r="A141" s="55" t="s">
        <v>167</v>
      </c>
      <c r="B141" s="55" t="s">
        <v>292</v>
      </c>
      <c r="C141" s="96">
        <f t="shared" si="37"/>
        <v>0.005959707235</v>
      </c>
      <c r="D141" s="96">
        <f t="shared" si="38"/>
        <v>0.004916868856</v>
      </c>
      <c r="E141" s="10">
        <f t="shared" si="3"/>
        <v>0.6159597072</v>
      </c>
      <c r="F141" s="10">
        <f>(G141*'Dataset lengths'!$B$2+H141*'Dataset lengths'!$C$2+I141*'Dataset lengths'!$D$2+L141*'Dataset lengths'!$G$2+M141*'Dataset lengths'!$H$2+R141*'Dataset lengths'!$M$2+S141*'Dataset lengths'!$N$2+T141*'Dataset lengths'!$O$2+U141*'Dataset lengths'!$P$2+V141*'Dataset lengths'!$Q$2+W141*'Dataset lengths'!$R$2)/'Dataset lengths'!$A$7</f>
        <v>0.5499168689</v>
      </c>
      <c r="G141">
        <f>Cocatenate_generate!G141*'Concatenate_generate Coverage'!C140</f>
        <v>0.4183439625</v>
      </c>
      <c r="H141">
        <f>Cocatenate_generate!H141*'Concatenate_generate Coverage'!D140</f>
        <v>0.7451501904</v>
      </c>
      <c r="I141">
        <f>Cocatenate_generate!I141*'Concatenate_generate Coverage'!E140</f>
        <v>0.7206626713</v>
      </c>
      <c r="J141">
        <f>Cocatenate_generate!J141*'Concatenate_generate Coverage'!F140</f>
        <v>0.795142521</v>
      </c>
      <c r="K141">
        <f>Cocatenate_generate!K141*'Concatenate_generate Coverage'!G140</f>
        <v>0.7969535243</v>
      </c>
      <c r="L141">
        <f>Cocatenate_generate!L141*'Concatenate_generate Coverage'!H140</f>
        <v>0.795825853</v>
      </c>
      <c r="M141">
        <f>Cocatenate_generate!M141*'Concatenate_generate Coverage'!I140</f>
        <v>0.7530978301</v>
      </c>
      <c r="N141">
        <f>Cocatenate_generate!N141*'Concatenate_generate Coverage'!J140</f>
        <v>0.6985911968</v>
      </c>
      <c r="O141">
        <f>Cocatenate_generate!O141*'Concatenate_generate Coverage'!K140</f>
        <v>0.7782841786</v>
      </c>
      <c r="P141">
        <f>Cocatenate_generate!P141*'Concatenate_generate Coverage'!L140</f>
        <v>0.739585123</v>
      </c>
      <c r="Q141">
        <f>Cocatenate_generate!Q141*'Concatenate_generate Coverage'!M140</f>
        <v>0.7126283157</v>
      </c>
      <c r="R141">
        <f>Cocatenate_generate!R141*'Concatenate_generate Coverage'!N140</f>
        <v>0.7273442572</v>
      </c>
      <c r="S141">
        <f>Cocatenate_generate!S141*'Concatenate_generate Coverage'!O140</f>
        <v>0.4729343834</v>
      </c>
      <c r="T141">
        <f>Cocatenate_generate!T141*'Concatenate_generate Coverage'!P140</f>
        <v>0.7225993504</v>
      </c>
      <c r="U141">
        <f>Cocatenate_generate!U141*'Concatenate_generate Coverage'!Q140</f>
        <v>0.5834334941</v>
      </c>
      <c r="V141">
        <f>Cocatenate_generate!V141*'Concatenate_generate Coverage'!R140</f>
        <v>0.3184245304</v>
      </c>
      <c r="W141">
        <f>Cocatenate_generate!W141*'Concatenate_generate Coverage'!S140</f>
        <v>0.5177402569</v>
      </c>
    </row>
    <row r="142">
      <c r="A142" s="55" t="s">
        <v>167</v>
      </c>
      <c r="B142" s="55" t="s">
        <v>293</v>
      </c>
      <c r="C142" s="96">
        <f t="shared" si="37"/>
        <v>-0.01230118597</v>
      </c>
      <c r="D142" s="96">
        <f t="shared" si="38"/>
        <v>-0.01971717097</v>
      </c>
      <c r="E142" s="10">
        <f t="shared" si="3"/>
        <v>0.597698814</v>
      </c>
      <c r="F142" s="10">
        <f>(G142*'Dataset lengths'!$B$2+H142*'Dataset lengths'!$C$2+I142*'Dataset lengths'!$D$2+L142*'Dataset lengths'!$G$2+M142*'Dataset lengths'!$H$2+R142*'Dataset lengths'!$M$2+S142*'Dataset lengths'!$N$2+T142*'Dataset lengths'!$O$2+U142*'Dataset lengths'!$P$2+V142*'Dataset lengths'!$Q$2+W142*'Dataset lengths'!$R$2)/'Dataset lengths'!$A$7</f>
        <v>0.525282829</v>
      </c>
      <c r="G142">
        <f>Cocatenate_generate!G142*'Concatenate_generate Coverage'!C141</f>
        <v>0.4270746292</v>
      </c>
      <c r="H142">
        <f>Cocatenate_generate!H142*'Concatenate_generate Coverage'!D141</f>
        <v>0.6727115162</v>
      </c>
      <c r="I142">
        <f>Cocatenate_generate!I142*'Concatenate_generate Coverage'!E141</f>
        <v>0.687974251</v>
      </c>
      <c r="J142">
        <f>Cocatenate_generate!J142*'Concatenate_generate Coverage'!F141</f>
        <v>0.7745937775</v>
      </c>
      <c r="K142">
        <f>Cocatenate_generate!K142*'Concatenate_generate Coverage'!G141</f>
        <v>0.7685284221</v>
      </c>
      <c r="L142">
        <f>Cocatenate_generate!L142*'Concatenate_generate Coverage'!H141</f>
        <v>0.7729716885</v>
      </c>
      <c r="M142">
        <f>Cocatenate_generate!M142*'Concatenate_generate Coverage'!I141</f>
        <v>0.7655031318</v>
      </c>
      <c r="N142">
        <f>Cocatenate_generate!N142*'Concatenate_generate Coverage'!J141</f>
        <v>0.7004063105</v>
      </c>
      <c r="O142">
        <f>Cocatenate_generate!O142*'Concatenate_generate Coverage'!K141</f>
        <v>0.7969012037</v>
      </c>
      <c r="P142">
        <f>Cocatenate_generate!P142*'Concatenate_generate Coverage'!L141</f>
        <v>0.7665556168</v>
      </c>
      <c r="Q142">
        <f>Cocatenate_generate!Q142*'Concatenate_generate Coverage'!M141</f>
        <v>0.6713252364</v>
      </c>
      <c r="R142">
        <f>Cocatenate_generate!R142*'Concatenate_generate Coverage'!N141</f>
        <v>0.7902437996</v>
      </c>
      <c r="S142">
        <f>Cocatenate_generate!S142*'Concatenate_generate Coverage'!O141</f>
        <v>0.3433979488</v>
      </c>
      <c r="T142">
        <f>Cocatenate_generate!T142*'Concatenate_generate Coverage'!P141</f>
        <v>0.8280850578</v>
      </c>
      <c r="U142">
        <f>Cocatenate_generate!U142*'Concatenate_generate Coverage'!Q141</f>
        <v>0.5116433396</v>
      </c>
      <c r="V142">
        <f>Cocatenate_generate!V142*'Concatenate_generate Coverage'!R141</f>
        <v>0.2964227636</v>
      </c>
      <c r="W142">
        <f>Cocatenate_generate!W142*'Concatenate_generate Coverage'!S141</f>
        <v>0.4786588281</v>
      </c>
    </row>
    <row r="143">
      <c r="A143" s="55" t="s">
        <v>294</v>
      </c>
      <c r="B143" s="55" t="s">
        <v>184</v>
      </c>
      <c r="E143" s="10">
        <f t="shared" si="3"/>
        <v>0.6690443491</v>
      </c>
      <c r="F143" s="10">
        <f>(G143*'Dataset lengths'!$B$2+H143*'Dataset lengths'!$C$2+I143*'Dataset lengths'!$D$2+L143*'Dataset lengths'!$G$2+M143*'Dataset lengths'!$H$2+R143*'Dataset lengths'!$M$2+S143*'Dataset lengths'!$N$2+T143*'Dataset lengths'!$O$2+U143*'Dataset lengths'!$P$2+V143*'Dataset lengths'!$Q$2+W143*'Dataset lengths'!$R$2)/'Dataset lengths'!$A$7</f>
        <v>0.6093772802</v>
      </c>
      <c r="G143">
        <f>Cocatenate_generate!G143*'Concatenate_generate Coverage'!C142</f>
        <v>0.4881765562</v>
      </c>
      <c r="H143">
        <f>Cocatenate_generate!H143*'Concatenate_generate Coverage'!D142</f>
        <v>0.7347548863</v>
      </c>
      <c r="I143">
        <f>Cocatenate_generate!I143*'Concatenate_generate Coverage'!E142</f>
        <v>0.7499290041</v>
      </c>
      <c r="J143">
        <f>Cocatenate_generate!J143*'Concatenate_generate Coverage'!F142</f>
        <v>0.8276394966</v>
      </c>
      <c r="K143">
        <f>Cocatenate_generate!K143*'Concatenate_generate Coverage'!G142</f>
        <v>0.828973469</v>
      </c>
      <c r="L143">
        <f>Cocatenate_generate!L143*'Concatenate_generate Coverage'!H142</f>
        <v>0.8281964583</v>
      </c>
      <c r="M143">
        <f>Cocatenate_generate!M143*'Concatenate_generate Coverage'!I142</f>
        <v>0.770542841</v>
      </c>
      <c r="N143">
        <f>Cocatenate_generate!N143*'Concatenate_generate Coverage'!J142</f>
        <v>0.7175582167</v>
      </c>
      <c r="O143">
        <f>Cocatenate_generate!O143*'Concatenate_generate Coverage'!K142</f>
        <v>0.8246549526</v>
      </c>
      <c r="P143">
        <f>Cocatenate_generate!P143*'Concatenate_generate Coverage'!L142</f>
        <v>0.7204102378</v>
      </c>
      <c r="Q143">
        <f>Cocatenate_generate!Q143*'Concatenate_generate Coverage'!M142</f>
        <v>0.7424601092</v>
      </c>
      <c r="R143">
        <f>Cocatenate_generate!R143*'Concatenate_generate Coverage'!N142</f>
        <v>0.8474828204</v>
      </c>
      <c r="S143">
        <f>Cocatenate_generate!S143*'Concatenate_generate Coverage'!O142</f>
        <v>0.4799772269</v>
      </c>
      <c r="T143">
        <f>Cocatenate_generate!T143*'Concatenate_generate Coverage'!P142</f>
        <v>0.8554579313</v>
      </c>
      <c r="U143">
        <f>Cocatenate_generate!U143*'Concatenate_generate Coverage'!Q142</f>
        <v>0.6109562904</v>
      </c>
      <c r="V143">
        <f>Cocatenate_generate!V143*'Concatenate_generate Coverage'!R142</f>
        <v>0.4157030002</v>
      </c>
      <c r="W143">
        <f>Cocatenate_generate!W143*'Concatenate_generate Coverage'!S142</f>
        <v>0.5783108253</v>
      </c>
    </row>
    <row r="144">
      <c r="A144" s="55" t="s">
        <v>295</v>
      </c>
      <c r="B144" s="55" t="s">
        <v>184</v>
      </c>
      <c r="E144" s="10">
        <f t="shared" si="3"/>
        <v>0.6641941468</v>
      </c>
      <c r="F144" s="10">
        <f>(G144*'Dataset lengths'!$B$2+H144*'Dataset lengths'!$C$2+I144*'Dataset lengths'!$D$2+L144*'Dataset lengths'!$G$2+M144*'Dataset lengths'!$H$2+R144*'Dataset lengths'!$M$2+S144*'Dataset lengths'!$N$2+T144*'Dataset lengths'!$O$2+U144*'Dataset lengths'!$P$2+V144*'Dataset lengths'!$Q$2+W144*'Dataset lengths'!$R$2)/'Dataset lengths'!$A$7</f>
        <v>0.6133553825</v>
      </c>
      <c r="G144">
        <f>Cocatenate_generate!G144*'Concatenate_generate Coverage'!C143</f>
        <v>0.5491569466</v>
      </c>
      <c r="H144">
        <f>Cocatenate_generate!H144*'Concatenate_generate Coverage'!D143</f>
        <v>0.6472700032</v>
      </c>
      <c r="I144">
        <f>Cocatenate_generate!I144*'Concatenate_generate Coverage'!E143</f>
        <v>0.7086256215</v>
      </c>
      <c r="J144">
        <f>Cocatenate_generate!J144*'Concatenate_generate Coverage'!F143</f>
        <v>0.7928009116</v>
      </c>
      <c r="K144">
        <f>Cocatenate_generate!K144*'Concatenate_generate Coverage'!G143</f>
        <v>0.8000348813</v>
      </c>
      <c r="L144">
        <f>Cocatenate_generate!L144*'Concatenate_generate Coverage'!H143</f>
        <v>0.7955128783</v>
      </c>
      <c r="M144">
        <f>Cocatenate_generate!M144*'Concatenate_generate Coverage'!I143</f>
        <v>0.7642880143</v>
      </c>
      <c r="N144">
        <f>Cocatenate_generate!N144*'Concatenate_generate Coverage'!J143</f>
        <v>0.6802732084</v>
      </c>
      <c r="O144">
        <f>Cocatenate_generate!O144*'Concatenate_generate Coverage'!K143</f>
        <v>0.8311944023</v>
      </c>
      <c r="P144">
        <f>Cocatenate_generate!P144*'Concatenate_generate Coverage'!L143</f>
        <v>0.7758691324</v>
      </c>
      <c r="Q144">
        <f>Cocatenate_generate!Q144*'Concatenate_generate Coverage'!M143</f>
        <v>0.6769498717</v>
      </c>
      <c r="R144">
        <f>Cocatenate_generate!R144*'Concatenate_generate Coverage'!N143</f>
        <v>0.8702341837</v>
      </c>
      <c r="S144">
        <f>Cocatenate_generate!S144*'Concatenate_generate Coverage'!O143</f>
        <v>0.3242764879</v>
      </c>
      <c r="T144">
        <f>Cocatenate_generate!T144*'Concatenate_generate Coverage'!P143</f>
        <v>0.8732614262</v>
      </c>
      <c r="U144">
        <f>Cocatenate_generate!U144*'Concatenate_generate Coverage'!Q143</f>
        <v>0.8179202778</v>
      </c>
      <c r="V144">
        <f>Cocatenate_generate!V144*'Concatenate_generate Coverage'!R143</f>
        <v>0.5609647926</v>
      </c>
      <c r="W144">
        <f>Cocatenate_generate!W144*'Concatenate_generate Coverage'!S143</f>
        <v>0.3946249823</v>
      </c>
    </row>
    <row r="145">
      <c r="A145" s="55" t="s">
        <v>296</v>
      </c>
      <c r="B145" s="55" t="s">
        <v>184</v>
      </c>
      <c r="E145" s="10">
        <f t="shared" si="3"/>
        <v>0.684564814</v>
      </c>
      <c r="F145" s="10">
        <f>(G145*'Dataset lengths'!$B$2+H145*'Dataset lengths'!$C$2+I145*'Dataset lengths'!$D$2+L145*'Dataset lengths'!$G$2+M145*'Dataset lengths'!$H$2+R145*'Dataset lengths'!$M$2+S145*'Dataset lengths'!$N$2+T145*'Dataset lengths'!$O$2+U145*'Dataset lengths'!$P$2+V145*'Dataset lengths'!$Q$2+W145*'Dataset lengths'!$R$2)/'Dataset lengths'!$A$7</f>
        <v>0.6377765721</v>
      </c>
      <c r="G145">
        <f>Cocatenate_generate!G145*'Concatenate_generate Coverage'!C144</f>
        <v>0.5489013199</v>
      </c>
      <c r="H145">
        <f>Cocatenate_generate!H145*'Concatenate_generate Coverage'!D144</f>
        <v>0.6868672937</v>
      </c>
      <c r="I145">
        <f>Cocatenate_generate!I145*'Concatenate_generate Coverage'!E144</f>
        <v>0.731106142</v>
      </c>
      <c r="J145">
        <f>Cocatenate_generate!J145*'Concatenate_generate Coverage'!F144</f>
        <v>0.8094767721</v>
      </c>
      <c r="K145">
        <f>Cocatenate_generate!K145*'Concatenate_generate Coverage'!G144</f>
        <v>0.8135636894</v>
      </c>
      <c r="L145">
        <f>Cocatenate_generate!L145*'Concatenate_generate Coverage'!H144</f>
        <v>0.8111756829</v>
      </c>
      <c r="M145">
        <f>Cocatenate_generate!M145*'Concatenate_generate Coverage'!I144</f>
        <v>0.7583998508</v>
      </c>
      <c r="N145">
        <f>Cocatenate_generate!N145*'Concatenate_generate Coverage'!J144</f>
        <v>0.6920292663</v>
      </c>
      <c r="O145">
        <f>Cocatenate_generate!O145*'Concatenate_generate Coverage'!K144</f>
        <v>0.8131928042</v>
      </c>
      <c r="P145">
        <f>Cocatenate_generate!P145*'Concatenate_generate Coverage'!L144</f>
        <v>0.7695093365</v>
      </c>
      <c r="Q145">
        <f>Cocatenate_generate!Q145*'Concatenate_generate Coverage'!M144</f>
        <v>0.664778788</v>
      </c>
      <c r="R145">
        <f>Cocatenate_generate!R145*'Concatenate_generate Coverage'!N144</f>
        <v>0.8642239773</v>
      </c>
      <c r="S145">
        <f>Cocatenate_generate!S145*'Concatenate_generate Coverage'!O144</f>
        <v>0.3953746166</v>
      </c>
      <c r="T145">
        <f>Cocatenate_generate!T145*'Concatenate_generate Coverage'!P144</f>
        <v>0.8881718532</v>
      </c>
      <c r="U145">
        <f>Cocatenate_generate!U145*'Concatenate_generate Coverage'!Q144</f>
        <v>0.7904904917</v>
      </c>
      <c r="V145">
        <f>Cocatenate_generate!V145*'Concatenate_generate Coverage'!R144</f>
        <v>0.5561733042</v>
      </c>
      <c r="W145">
        <f>Cocatenate_generate!W145*'Concatenate_generate Coverage'!S144</f>
        <v>0.4993284213</v>
      </c>
    </row>
    <row r="146">
      <c r="A146" s="55" t="s">
        <v>297</v>
      </c>
      <c r="B146" s="55" t="s">
        <v>184</v>
      </c>
      <c r="E146" s="10">
        <f t="shared" si="3"/>
        <v>0.6273017767</v>
      </c>
      <c r="F146" s="10">
        <f>(G146*'Dataset lengths'!$B$2+H146*'Dataset lengths'!$C$2+I146*'Dataset lengths'!$D$2+L146*'Dataset lengths'!$G$2+M146*'Dataset lengths'!$H$2+R146*'Dataset lengths'!$M$2+S146*'Dataset lengths'!$N$2+T146*'Dataset lengths'!$O$2+U146*'Dataset lengths'!$P$2+V146*'Dataset lengths'!$Q$2+W146*'Dataset lengths'!$R$2)/'Dataset lengths'!$A$7</f>
        <v>0.5670162858</v>
      </c>
      <c r="G146">
        <f>Cocatenate_generate!G146*'Concatenate_generate Coverage'!C145</f>
        <v>0.4545301209</v>
      </c>
      <c r="H146">
        <f>Cocatenate_generate!H146*'Concatenate_generate Coverage'!D145</f>
        <v>0.711212774</v>
      </c>
      <c r="I146">
        <f>Cocatenate_generate!I146*'Concatenate_generate Coverage'!E145</f>
        <v>0.70089928</v>
      </c>
      <c r="J146">
        <f>Cocatenate_generate!J146*'Concatenate_generate Coverage'!F145</f>
        <v>0.7905041318</v>
      </c>
      <c r="K146">
        <f>Cocatenate_generate!K146*'Concatenate_generate Coverage'!G145</f>
        <v>0.7884941675</v>
      </c>
      <c r="L146">
        <f>Cocatenate_generate!L146*'Concatenate_generate Coverage'!H145</f>
        <v>0.7899534704</v>
      </c>
      <c r="M146">
        <f>Cocatenate_generate!M146*'Concatenate_generate Coverage'!I145</f>
        <v>0.7102778982</v>
      </c>
      <c r="N146">
        <f>Cocatenate_generate!N146*'Concatenate_generate Coverage'!J145</f>
        <v>0.6458276664</v>
      </c>
      <c r="O146">
        <f>Cocatenate_generate!O146*'Concatenate_generate Coverage'!K145</f>
        <v>0.7885133211</v>
      </c>
      <c r="P146">
        <f>Cocatenate_generate!P146*'Concatenate_generate Coverage'!L145</f>
        <v>0.6719678935</v>
      </c>
      <c r="Q146">
        <f>Cocatenate_generate!Q146*'Concatenate_generate Coverage'!M145</f>
        <v>0.675377764</v>
      </c>
      <c r="R146">
        <f>Cocatenate_generate!R146*'Concatenate_generate Coverage'!N145</f>
        <v>0.7809115882</v>
      </c>
      <c r="S146">
        <f>Cocatenate_generate!S146*'Concatenate_generate Coverage'!O145</f>
        <v>0.4853689641</v>
      </c>
      <c r="T146">
        <f>Cocatenate_generate!T146*'Concatenate_generate Coverage'!P145</f>
        <v>0.796706398</v>
      </c>
      <c r="U146">
        <f>Cocatenate_generate!U146*'Concatenate_generate Coverage'!Q145</f>
        <v>0.5681661522</v>
      </c>
      <c r="V146">
        <f>Cocatenate_generate!V146*'Concatenate_generate Coverage'!R145</f>
        <v>0.3695776261</v>
      </c>
      <c r="W146">
        <f>Cocatenate_generate!W146*'Concatenate_generate Coverage'!S145</f>
        <v>0.532715272</v>
      </c>
    </row>
    <row r="147">
      <c r="A147" s="55" t="s">
        <v>298</v>
      </c>
      <c r="B147" s="55" t="s">
        <v>184</v>
      </c>
      <c r="E147" s="10">
        <f t="shared" si="3"/>
        <v>0.6334646036</v>
      </c>
      <c r="F147" s="10">
        <f>(G147*'Dataset lengths'!$B$2+H147*'Dataset lengths'!$C$2+I147*'Dataset lengths'!$D$2+L147*'Dataset lengths'!$G$2+M147*'Dataset lengths'!$H$2+R147*'Dataset lengths'!$M$2+S147*'Dataset lengths'!$N$2+T147*'Dataset lengths'!$O$2+U147*'Dataset lengths'!$P$2+V147*'Dataset lengths'!$Q$2+W147*'Dataset lengths'!$R$2)/'Dataset lengths'!$A$7</f>
        <v>0.5656133891</v>
      </c>
      <c r="G147">
        <f>Cocatenate_generate!G147*'Concatenate_generate Coverage'!C146</f>
        <v>0.4342501292</v>
      </c>
      <c r="H147">
        <f>Cocatenate_generate!H147*'Concatenate_generate Coverage'!D146</f>
        <v>0.7447988913</v>
      </c>
      <c r="I147">
        <f>Cocatenate_generate!I147*'Concatenate_generate Coverage'!E146</f>
        <v>0.7189735888</v>
      </c>
      <c r="J147">
        <f>Cocatenate_generate!J147*'Concatenate_generate Coverage'!F146</f>
        <v>0.7982293018</v>
      </c>
      <c r="K147">
        <f>Cocatenate_generate!K147*'Concatenate_generate Coverage'!G146</f>
        <v>0.7970662531</v>
      </c>
      <c r="L147">
        <f>Cocatenate_generate!L147*'Concatenate_generate Coverage'!H146</f>
        <v>0.7978932028</v>
      </c>
      <c r="M147">
        <f>Cocatenate_generate!M147*'Concatenate_generate Coverage'!I146</f>
        <v>0.7527049767</v>
      </c>
      <c r="N147">
        <f>Cocatenate_generate!N147*'Concatenate_generate Coverage'!J146</f>
        <v>0.7005521645</v>
      </c>
      <c r="O147">
        <f>Cocatenate_generate!O147*'Concatenate_generate Coverage'!K146</f>
        <v>0.7938957968</v>
      </c>
      <c r="P147">
        <f>Cocatenate_generate!P147*'Concatenate_generate Coverage'!L146</f>
        <v>0.7243340107</v>
      </c>
      <c r="Q147">
        <f>Cocatenate_generate!Q147*'Concatenate_generate Coverage'!M146</f>
        <v>0.7132666094</v>
      </c>
      <c r="R147">
        <f>Cocatenate_generate!R147*'Concatenate_generate Coverage'!N146</f>
        <v>0.7792505857</v>
      </c>
      <c r="S147">
        <f>Cocatenate_generate!S147*'Concatenate_generate Coverage'!O146</f>
        <v>0.4984591607</v>
      </c>
      <c r="T147">
        <f>Cocatenate_generate!T147*'Concatenate_generate Coverage'!P146</f>
        <v>0.7726716799</v>
      </c>
      <c r="U147">
        <f>Cocatenate_generate!U147*'Concatenate_generate Coverage'!Q146</f>
        <v>0.5848259107</v>
      </c>
      <c r="V147">
        <f>Cocatenate_generate!V147*'Concatenate_generate Coverage'!R146</f>
        <v>0.3528174959</v>
      </c>
      <c r="W147">
        <f>Cocatenate_generate!W147*'Concatenate_generate Coverage'!S146</f>
        <v>0.531465018</v>
      </c>
    </row>
    <row r="148">
      <c r="A148" s="55" t="s">
        <v>299</v>
      </c>
      <c r="B148" s="55" t="s">
        <v>184</v>
      </c>
      <c r="E148" s="10">
        <f t="shared" si="3"/>
        <v>0.6105833784</v>
      </c>
      <c r="F148" s="10">
        <f>(G148*'Dataset lengths'!$B$2+H148*'Dataset lengths'!$C$2+I148*'Dataset lengths'!$D$2+L148*'Dataset lengths'!$G$2+M148*'Dataset lengths'!$H$2+R148*'Dataset lengths'!$M$2+S148*'Dataset lengths'!$N$2+T148*'Dataset lengths'!$O$2+U148*'Dataset lengths'!$P$2+V148*'Dataset lengths'!$Q$2+W148*'Dataset lengths'!$R$2)/'Dataset lengths'!$A$7</f>
        <v>0.5383728486</v>
      </c>
      <c r="G148">
        <f>Cocatenate_generate!G148*'Concatenate_generate Coverage'!C147</f>
        <v>0.4359946991</v>
      </c>
      <c r="H148">
        <f>Cocatenate_generate!H148*'Concatenate_generate Coverage'!D147</f>
        <v>0.6882176629</v>
      </c>
      <c r="I148">
        <f>Cocatenate_generate!I148*'Concatenate_generate Coverage'!E147</f>
        <v>0.6995943453</v>
      </c>
      <c r="J148">
        <f>Cocatenate_generate!J148*'Concatenate_generate Coverage'!F147</f>
        <v>0.7847179386</v>
      </c>
      <c r="K148">
        <f>Cocatenate_generate!K148*'Concatenate_generate Coverage'!G147</f>
        <v>0.7811753026</v>
      </c>
      <c r="L148">
        <f>Cocatenate_generate!L148*'Concatenate_generate Coverage'!H147</f>
        <v>0.7838109013</v>
      </c>
      <c r="M148">
        <f>Cocatenate_generate!M148*'Concatenate_generate Coverage'!I147</f>
        <v>0.7716482869</v>
      </c>
      <c r="N148">
        <f>Cocatenate_generate!N148*'Concatenate_generate Coverage'!J147</f>
        <v>0.7086348761</v>
      </c>
      <c r="O148">
        <f>Cocatenate_generate!O148*'Concatenate_generate Coverage'!K147</f>
        <v>0.8071346499</v>
      </c>
      <c r="P148">
        <f>Cocatenate_generate!P148*'Concatenate_generate Coverage'!L147</f>
        <v>0.7667968735</v>
      </c>
      <c r="Q148">
        <f>Cocatenate_generate!Q148*'Concatenate_generate Coverage'!M147</f>
        <v>0.6838098416</v>
      </c>
      <c r="R148">
        <f>Cocatenate_generate!R148*'Concatenate_generate Coverage'!N147</f>
        <v>0.7959917425</v>
      </c>
      <c r="S148">
        <f>Cocatenate_generate!S148*'Concatenate_generate Coverage'!O147</f>
        <v>0.3778640403</v>
      </c>
      <c r="T148">
        <f>Cocatenate_generate!T148*'Concatenate_generate Coverage'!P147</f>
        <v>0.8376544363</v>
      </c>
      <c r="U148">
        <f>Cocatenate_generate!U148*'Concatenate_generate Coverage'!Q147</f>
        <v>0.5215790117</v>
      </c>
      <c r="V148">
        <f>Cocatenate_generate!V148*'Concatenate_generate Coverage'!R147</f>
        <v>0.3136248992</v>
      </c>
      <c r="W148">
        <f>Cocatenate_generate!W148*'Concatenate_generate Coverage'!S147</f>
        <v>0.4904371366</v>
      </c>
    </row>
    <row r="149">
      <c r="A149" s="55" t="s">
        <v>187</v>
      </c>
      <c r="B149" s="55" t="s">
        <v>184</v>
      </c>
      <c r="E149" s="10">
        <f t="shared" si="3"/>
        <v>0.6770219917</v>
      </c>
      <c r="F149" s="10">
        <f>(G149*'Dataset lengths'!$B$2+H149*'Dataset lengths'!$C$2+I149*'Dataset lengths'!$D$2+L149*'Dataset lengths'!$G$2+M149*'Dataset lengths'!$H$2+R149*'Dataset lengths'!$M$2+S149*'Dataset lengths'!$N$2+T149*'Dataset lengths'!$O$2+U149*'Dataset lengths'!$P$2+V149*'Dataset lengths'!$Q$2+W149*'Dataset lengths'!$R$2)/'Dataset lengths'!$A$7</f>
        <v>0.6277346945</v>
      </c>
      <c r="G149">
        <f>Cocatenate_generate!G149*'Concatenate_generate Coverage'!C148</f>
        <v>0.5575164624</v>
      </c>
      <c r="H149">
        <f>Cocatenate_generate!H149*'Concatenate_generate Coverage'!D148</f>
        <v>0.6632223808</v>
      </c>
      <c r="I149">
        <f>Cocatenate_generate!I149*'Concatenate_generate Coverage'!E148</f>
        <v>0.7270123359</v>
      </c>
      <c r="J149">
        <f>Cocatenate_generate!J149*'Concatenate_generate Coverage'!F148</f>
        <v>0.8094561334</v>
      </c>
      <c r="K149">
        <f>Cocatenate_generate!K149*'Concatenate_generate Coverage'!G148</f>
        <v>0.8168050645</v>
      </c>
      <c r="L149">
        <f>Cocatenate_generate!L149*'Concatenate_generate Coverage'!H148</f>
        <v>0.8121118033</v>
      </c>
      <c r="M149">
        <f>Cocatenate_generate!M149*'Concatenate_generate Coverage'!I148</f>
        <v>0.7794854399</v>
      </c>
      <c r="N149">
        <f>Cocatenate_generate!N149*'Concatenate_generate Coverage'!J148</f>
        <v>0.7011190829</v>
      </c>
      <c r="O149">
        <f>Cocatenate_generate!O149*'Concatenate_generate Coverage'!K148</f>
        <v>0.8413173873</v>
      </c>
      <c r="P149">
        <f>Cocatenate_generate!P149*'Concatenate_generate Coverage'!L148</f>
        <v>0.7807763617</v>
      </c>
      <c r="Q149">
        <f>Cocatenate_generate!Q149*'Concatenate_generate Coverage'!M148</f>
        <v>0.703844464</v>
      </c>
      <c r="R149">
        <f>Cocatenate_generate!R149*'Concatenate_generate Coverage'!N148</f>
        <v>0.8820797542</v>
      </c>
      <c r="S149">
        <f>Cocatenate_generate!S149*'Concatenate_generate Coverage'!O148</f>
        <v>0.3308688468</v>
      </c>
      <c r="T149">
        <f>Cocatenate_generate!T149*'Concatenate_generate Coverage'!P148</f>
        <v>0.8821631737</v>
      </c>
      <c r="U149">
        <f>Cocatenate_generate!U149*'Concatenate_generate Coverage'!Q148</f>
        <v>0.8218540599</v>
      </c>
      <c r="V149">
        <f>Cocatenate_generate!V149*'Concatenate_generate Coverage'!R148</f>
        <v>0.5650787748</v>
      </c>
      <c r="W149">
        <f>Cocatenate_generate!W149*'Concatenate_generate Coverage'!S148</f>
        <v>0.4258488768</v>
      </c>
    </row>
    <row r="150">
      <c r="A150" s="55" t="s">
        <v>182</v>
      </c>
      <c r="B150" s="55" t="s">
        <v>184</v>
      </c>
      <c r="E150" s="10">
        <f t="shared" si="3"/>
        <v>0.7120736041</v>
      </c>
      <c r="F150" s="10">
        <f>(G150*'Dataset lengths'!$B$2+H150*'Dataset lengths'!$C$2+I150*'Dataset lengths'!$D$2+L150*'Dataset lengths'!$G$2+M150*'Dataset lengths'!$H$2+R150*'Dataset lengths'!$M$2+S150*'Dataset lengths'!$N$2+T150*'Dataset lengths'!$O$2+U150*'Dataset lengths'!$P$2+V150*'Dataset lengths'!$Q$2+W150*'Dataset lengths'!$R$2)/'Dataset lengths'!$A$7</f>
        <v>0.6640036745</v>
      </c>
      <c r="G150">
        <f>Cocatenate_generate!G150*'Concatenate_generate Coverage'!C149</f>
        <v>0.565306782</v>
      </c>
      <c r="H150">
        <f>Cocatenate_generate!H150*'Concatenate_generate Coverage'!D149</f>
        <v>0.7234742274</v>
      </c>
      <c r="I150">
        <f>Cocatenate_generate!I150*'Concatenate_generate Coverage'!E149</f>
        <v>0.7695244297</v>
      </c>
      <c r="J150">
        <f>Cocatenate_generate!J150*'Concatenate_generate Coverage'!F149</f>
        <v>0.840492067</v>
      </c>
      <c r="K150">
        <f>Cocatenate_generate!K150*'Concatenate_generate Coverage'!G149</f>
        <v>0.8458548265</v>
      </c>
      <c r="L150">
        <f>Cocatenate_generate!L150*'Concatenate_generate Coverage'!H149</f>
        <v>0.842592533</v>
      </c>
      <c r="M150">
        <f>Cocatenate_generate!M150*'Concatenate_generate Coverage'!I149</f>
        <v>0.8057194549</v>
      </c>
      <c r="N150">
        <f>Cocatenate_generate!N150*'Concatenate_generate Coverage'!J149</f>
        <v>0.7563745046</v>
      </c>
      <c r="O150">
        <f>Cocatenate_generate!O150*'Concatenate_generate Coverage'!K149</f>
        <v>0.8431909249</v>
      </c>
      <c r="P150">
        <f>Cocatenate_generate!P150*'Concatenate_generate Coverage'!L149</f>
        <v>0.7895269449</v>
      </c>
      <c r="Q150">
        <f>Cocatenate_generate!Q150*'Concatenate_generate Coverage'!M149</f>
        <v>0.756237053</v>
      </c>
      <c r="R150">
        <f>Cocatenate_generate!R150*'Concatenate_generate Coverage'!N149</f>
        <v>0.8906688856</v>
      </c>
      <c r="S150">
        <f>Cocatenate_generate!S150*'Concatenate_generate Coverage'!O149</f>
        <v>0.4518058528</v>
      </c>
      <c r="T150">
        <f>Cocatenate_generate!T150*'Concatenate_generate Coverage'!P149</f>
        <v>0.8841660668</v>
      </c>
      <c r="U150">
        <f>Cocatenate_generate!U150*'Concatenate_generate Coverage'!Q149</f>
        <v>0.7863624826</v>
      </c>
      <c r="V150">
        <f>Cocatenate_generate!V150*'Concatenate_generate Coverage'!R149</f>
        <v>0.5580239973</v>
      </c>
      <c r="W150">
        <f>Cocatenate_generate!W150*'Concatenate_generate Coverage'!S149</f>
        <v>0.5551649328</v>
      </c>
    </row>
    <row r="151">
      <c r="A151" s="55" t="s">
        <v>300</v>
      </c>
      <c r="B151" s="55" t="s">
        <v>184</v>
      </c>
      <c r="E151" s="10">
        <f t="shared" si="3"/>
        <v>0.6750857966</v>
      </c>
      <c r="F151" s="10">
        <f>(G151*'Dataset lengths'!$B$2+H151*'Dataset lengths'!$C$2+I151*'Dataset lengths'!$D$2+L151*'Dataset lengths'!$G$2+M151*'Dataset lengths'!$H$2+R151*'Dataset lengths'!$M$2+S151*'Dataset lengths'!$N$2+T151*'Dataset lengths'!$O$2+U151*'Dataset lengths'!$P$2+V151*'Dataset lengths'!$Q$2+W151*'Dataset lengths'!$R$2)/'Dataset lengths'!$A$7</f>
        <v>0.6185824456</v>
      </c>
      <c r="G151">
        <f>Cocatenate_generate!G151*'Concatenate_generate Coverage'!C150</f>
        <v>0.5029939322</v>
      </c>
      <c r="H151">
        <f>Cocatenate_generate!H151*'Concatenate_generate Coverage'!D150</f>
        <v>0.7327836519</v>
      </c>
      <c r="I151">
        <f>Cocatenate_generate!I151*'Concatenate_generate Coverage'!E150</f>
        <v>0.7676203171</v>
      </c>
      <c r="J151">
        <f>Cocatenate_generate!J151*'Concatenate_generate Coverage'!F150</f>
        <v>0.8386331316</v>
      </c>
      <c r="K151">
        <f>Cocatenate_generate!K151*'Concatenate_generate Coverage'!G150</f>
        <v>0.8408046595</v>
      </c>
      <c r="L151">
        <f>Cocatenate_generate!L151*'Concatenate_generate Coverage'!H150</f>
        <v>0.839421745</v>
      </c>
      <c r="M151">
        <f>Cocatenate_generate!M151*'Concatenate_generate Coverage'!I150</f>
        <v>0.7870535974</v>
      </c>
      <c r="N151">
        <f>Cocatenate_generate!N151*'Concatenate_generate Coverage'!J150</f>
        <v>0.7357097291</v>
      </c>
      <c r="O151">
        <f>Cocatenate_generate!O151*'Concatenate_generate Coverage'!K150</f>
        <v>0.8359808176</v>
      </c>
      <c r="P151">
        <f>Cocatenate_generate!P151*'Concatenate_generate Coverage'!L150</f>
        <v>0.7349208258</v>
      </c>
      <c r="Q151">
        <f>Cocatenate_generate!Q151*'Concatenate_generate Coverage'!M150</f>
        <v>0.7640150858</v>
      </c>
      <c r="R151">
        <f>Cocatenate_generate!R151*'Concatenate_generate Coverage'!N150</f>
        <v>0.8574051248</v>
      </c>
      <c r="S151">
        <f>Cocatenate_generate!S151*'Concatenate_generate Coverage'!O150</f>
        <v>0.4573665217</v>
      </c>
      <c r="T151">
        <f>Cocatenate_generate!T151*'Concatenate_generate Coverage'!P150</f>
        <v>0.8496717954</v>
      </c>
      <c r="U151">
        <f>Cocatenate_generate!U151*'Concatenate_generate Coverage'!Q150</f>
        <v>0.622875267</v>
      </c>
      <c r="V151">
        <f>Cocatenate_generate!V151*'Concatenate_generate Coverage'!R150</f>
        <v>0.4211703335</v>
      </c>
      <c r="W151">
        <f>Cocatenate_generate!W151*'Concatenate_generate Coverage'!S150</f>
        <v>0.5875814763</v>
      </c>
    </row>
    <row r="152">
      <c r="A152" s="55" t="s">
        <v>301</v>
      </c>
      <c r="B152" s="55" t="s">
        <v>184</v>
      </c>
      <c r="E152" s="10">
        <f t="shared" si="3"/>
        <v>0.6684067398</v>
      </c>
      <c r="F152" s="10">
        <f>(G152*'Dataset lengths'!$B$2+H152*'Dataset lengths'!$C$2+I152*'Dataset lengths'!$D$2+L152*'Dataset lengths'!$G$2+M152*'Dataset lengths'!$H$2+R152*'Dataset lengths'!$M$2+S152*'Dataset lengths'!$N$2+T152*'Dataset lengths'!$O$2+U152*'Dataset lengths'!$P$2+V152*'Dataset lengths'!$Q$2+W152*'Dataset lengths'!$R$2)/'Dataset lengths'!$A$7</f>
        <v>0.6054945896</v>
      </c>
      <c r="G152">
        <f>Cocatenate_generate!G152*'Concatenate_generate Coverage'!C151</f>
        <v>0.4750345353</v>
      </c>
      <c r="H152">
        <f>Cocatenate_generate!H152*'Concatenate_generate Coverage'!D151</f>
        <v>0.7521020531</v>
      </c>
      <c r="I152">
        <f>Cocatenate_generate!I152*'Concatenate_generate Coverage'!E151</f>
        <v>0.7594739568</v>
      </c>
      <c r="J152">
        <f>Cocatenate_generate!J152*'Concatenate_generate Coverage'!F151</f>
        <v>0.83444114</v>
      </c>
      <c r="K152">
        <f>Cocatenate_generate!K152*'Concatenate_generate Coverage'!G151</f>
        <v>0.8371658048</v>
      </c>
      <c r="L152">
        <f>Cocatenate_generate!L152*'Concatenate_generate Coverage'!H151</f>
        <v>0.8354614698</v>
      </c>
      <c r="M152">
        <f>Cocatenate_generate!M152*'Concatenate_generate Coverage'!I151</f>
        <v>0.7900637003</v>
      </c>
      <c r="N152">
        <f>Cocatenate_generate!N152*'Concatenate_generate Coverage'!J151</f>
        <v>0.7386238096</v>
      </c>
      <c r="O152">
        <f>Cocatenate_generate!O152*'Concatenate_generate Coverage'!K151</f>
        <v>0.8256376274</v>
      </c>
      <c r="P152">
        <f>Cocatenate_generate!P152*'Concatenate_generate Coverage'!L151</f>
        <v>0.751897594</v>
      </c>
      <c r="Q152">
        <f>Cocatenate_generate!Q152*'Concatenate_generate Coverage'!M151</f>
        <v>0.7613651542</v>
      </c>
      <c r="R152">
        <f>Cocatenate_generate!R152*'Concatenate_generate Coverage'!N151</f>
        <v>0.8247533123</v>
      </c>
      <c r="S152">
        <f>Cocatenate_generate!S152*'Concatenate_generate Coverage'!O151</f>
        <v>0.481883742</v>
      </c>
      <c r="T152">
        <f>Cocatenate_generate!T152*'Concatenate_generate Coverage'!P151</f>
        <v>0.8280850578</v>
      </c>
      <c r="U152">
        <f>Cocatenate_generate!U152*'Concatenate_generate Coverage'!Q151</f>
        <v>0.6322638205</v>
      </c>
      <c r="V152">
        <f>Cocatenate_generate!V152*'Concatenate_generate Coverage'!R151</f>
        <v>0.3948704971</v>
      </c>
      <c r="W152">
        <f>Cocatenate_generate!W152*'Concatenate_generate Coverage'!S151</f>
        <v>0.5784819929</v>
      </c>
    </row>
    <row r="153">
      <c r="A153" s="55" t="s">
        <v>302</v>
      </c>
      <c r="B153" s="55" t="s">
        <v>184</v>
      </c>
      <c r="E153" s="10">
        <f t="shared" si="3"/>
        <v>0.6300943796</v>
      </c>
      <c r="F153" s="10">
        <f>(G153*'Dataset lengths'!$B$2+H153*'Dataset lengths'!$C$2+I153*'Dataset lengths'!$D$2+L153*'Dataset lengths'!$G$2+M153*'Dataset lengths'!$H$2+R153*'Dataset lengths'!$M$2+S153*'Dataset lengths'!$N$2+T153*'Dataset lengths'!$O$2+U153*'Dataset lengths'!$P$2+V153*'Dataset lengths'!$Q$2+W153*'Dataset lengths'!$R$2)/'Dataset lengths'!$A$7</f>
        <v>0.5620164437</v>
      </c>
      <c r="G153">
        <f>Cocatenate_generate!G153*'Concatenate_generate Coverage'!C152</f>
        <v>0.4549904608</v>
      </c>
      <c r="H153">
        <f>Cocatenate_generate!H153*'Concatenate_generate Coverage'!D152</f>
        <v>0.7022592175</v>
      </c>
      <c r="I153">
        <f>Cocatenate_generate!I153*'Concatenate_generate Coverage'!E152</f>
        <v>0.7220720903</v>
      </c>
      <c r="J153">
        <f>Cocatenate_generate!J153*'Concatenate_generate Coverage'!F152</f>
        <v>0.8024193188</v>
      </c>
      <c r="K153">
        <f>Cocatenate_generate!K153*'Concatenate_generate Coverage'!G152</f>
        <v>0.7995858748</v>
      </c>
      <c r="L153">
        <f>Cocatenate_generate!L153*'Concatenate_generate Coverage'!H152</f>
        <v>0.8017716098</v>
      </c>
      <c r="M153">
        <f>Cocatenate_generate!M153*'Concatenate_generate Coverage'!I152</f>
        <v>0.7871979165</v>
      </c>
      <c r="N153">
        <f>Cocatenate_generate!N153*'Concatenate_generate Coverage'!J152</f>
        <v>0.7295924846</v>
      </c>
      <c r="O153">
        <f>Cocatenate_generate!O153*'Concatenate_generate Coverage'!K152</f>
        <v>0.8223367008</v>
      </c>
      <c r="P153">
        <f>Cocatenate_generate!P153*'Concatenate_generate Coverage'!L152</f>
        <v>0.7734364602</v>
      </c>
      <c r="Q153">
        <f>Cocatenate_generate!Q153*'Concatenate_generate Coverage'!M152</f>
        <v>0.7094038448</v>
      </c>
      <c r="R153">
        <f>Cocatenate_generate!R153*'Concatenate_generate Coverage'!N152</f>
        <v>0.8170383928</v>
      </c>
      <c r="S153">
        <f>Cocatenate_generate!S153*'Concatenate_generate Coverage'!O152</f>
        <v>0.3812828963</v>
      </c>
      <c r="T153">
        <f>Cocatenate_generate!T153*'Concatenate_generate Coverage'!P152</f>
        <v>0.8505619702</v>
      </c>
      <c r="U153">
        <f>Cocatenate_generate!U153*'Concatenate_generate Coverage'!Q152</f>
        <v>0.5481853845</v>
      </c>
      <c r="V153">
        <f>Cocatenate_generate!V153*'Concatenate_generate Coverage'!R152</f>
        <v>0.3386849668</v>
      </c>
      <c r="W153">
        <f>Cocatenate_generate!W153*'Concatenate_generate Coverage'!S152</f>
        <v>0.5269932697</v>
      </c>
    </row>
    <row r="154">
      <c r="A154" s="55" t="s">
        <v>303</v>
      </c>
      <c r="B154" s="55" t="s">
        <v>184</v>
      </c>
      <c r="E154" s="10">
        <f t="shared" si="3"/>
        <v>0.6587648326</v>
      </c>
      <c r="F154" s="10">
        <f>(G154*'Dataset lengths'!$B$2+H154*'Dataset lengths'!$C$2+I154*'Dataset lengths'!$D$2+L154*'Dataset lengths'!$G$2+M154*'Dataset lengths'!$H$2+R154*'Dataset lengths'!$M$2+S154*'Dataset lengths'!$N$2+T154*'Dataset lengths'!$O$2+U154*'Dataset lengths'!$P$2+V154*'Dataset lengths'!$Q$2+W154*'Dataset lengths'!$R$2)/'Dataset lengths'!$A$7</f>
        <v>0.6100395596</v>
      </c>
      <c r="G154">
        <f>Cocatenate_generate!G154*'Concatenate_generate Coverage'!C153</f>
        <v>0.5467362262</v>
      </c>
      <c r="H154">
        <f>Cocatenate_generate!H154*'Concatenate_generate Coverage'!D153</f>
        <v>0.6310653196</v>
      </c>
      <c r="I154">
        <f>Cocatenate_generate!I154*'Concatenate_generate Coverage'!E153</f>
        <v>0.6968404286</v>
      </c>
      <c r="J154">
        <f>Cocatenate_generate!J154*'Concatenate_generate Coverage'!F153</f>
        <v>0.7837003203</v>
      </c>
      <c r="K154">
        <f>Cocatenate_generate!K154*'Concatenate_generate Coverage'!G153</f>
        <v>0.7902390505</v>
      </c>
      <c r="L154">
        <f>Cocatenate_generate!L154*'Concatenate_generate Coverage'!H153</f>
        <v>0.7861669223</v>
      </c>
      <c r="M154">
        <f>Cocatenate_generate!M154*'Concatenate_generate Coverage'!I153</f>
        <v>0.7631394637</v>
      </c>
      <c r="N154">
        <f>Cocatenate_generate!N154*'Concatenate_generate Coverage'!J153</f>
        <v>0.6813646763</v>
      </c>
      <c r="O154">
        <f>Cocatenate_generate!O154*'Concatenate_generate Coverage'!K153</f>
        <v>0.8293854199</v>
      </c>
      <c r="P154">
        <f>Cocatenate_generate!P154*'Concatenate_generate Coverage'!L153</f>
        <v>0.7773015944</v>
      </c>
      <c r="Q154">
        <f>Cocatenate_generate!Q154*'Concatenate_generate Coverage'!M153</f>
        <v>0.6785482312</v>
      </c>
      <c r="R154">
        <f>Cocatenate_generate!R154*'Concatenate_generate Coverage'!N153</f>
        <v>0.8590661274</v>
      </c>
      <c r="S154">
        <f>Cocatenate_generate!S154*'Concatenate_generate Coverage'!O153</f>
        <v>0.3127690205</v>
      </c>
      <c r="T154">
        <f>Cocatenate_generate!T154*'Concatenate_generate Coverage'!P153</f>
        <v>0.8763770378</v>
      </c>
      <c r="U154">
        <f>Cocatenate_generate!U154*'Concatenate_generate Coverage'!Q153</f>
        <v>0.8156004954</v>
      </c>
      <c r="V154">
        <f>Cocatenate_generate!V154*'Concatenate_generate Coverage'!R153</f>
        <v>0.563317541</v>
      </c>
      <c r="W154">
        <f>Cocatenate_generate!W154*'Concatenate_generate Coverage'!S153</f>
        <v>0.3953345757</v>
      </c>
    </row>
    <row r="155">
      <c r="A155" s="55" t="s">
        <v>304</v>
      </c>
      <c r="B155" s="55" t="s">
        <v>184</v>
      </c>
      <c r="E155" s="10">
        <f t="shared" si="3"/>
        <v>0.6565160887</v>
      </c>
      <c r="F155" s="10">
        <f>(G155*'Dataset lengths'!$B$2+H155*'Dataset lengths'!$C$2+I155*'Dataset lengths'!$D$2+L155*'Dataset lengths'!$G$2+M155*'Dataset lengths'!$H$2+R155*'Dataset lengths'!$M$2+S155*'Dataset lengths'!$N$2+T155*'Dataset lengths'!$O$2+U155*'Dataset lengths'!$P$2+V155*'Dataset lengths'!$Q$2+W155*'Dataset lengths'!$R$2)/'Dataset lengths'!$A$7</f>
        <v>0.6052678462</v>
      </c>
      <c r="G155">
        <f>Cocatenate_generate!G155*'Concatenate_generate Coverage'!C154</f>
        <v>0.5437705929</v>
      </c>
      <c r="H155">
        <f>Cocatenate_generate!H155*'Concatenate_generate Coverage'!D154</f>
        <v>0.6309231755</v>
      </c>
      <c r="I155">
        <f>Cocatenate_generate!I155*'Concatenate_generate Coverage'!E154</f>
        <v>0.6974359932</v>
      </c>
      <c r="J155">
        <f>Cocatenate_generate!J155*'Concatenate_generate Coverage'!F154</f>
        <v>0.7826754653</v>
      </c>
      <c r="K155">
        <f>Cocatenate_generate!K155*'Concatenate_generate Coverage'!G154</f>
        <v>0.7893145991</v>
      </c>
      <c r="L155">
        <f>Cocatenate_generate!L155*'Concatenate_generate Coverage'!H154</f>
        <v>0.7851502421</v>
      </c>
      <c r="M155">
        <f>Cocatenate_generate!M155*'Concatenate_generate Coverage'!I154</f>
        <v>0.7586823506</v>
      </c>
      <c r="N155">
        <f>Cocatenate_generate!N155*'Concatenate_generate Coverage'!J154</f>
        <v>0.6719944001</v>
      </c>
      <c r="O155">
        <f>Cocatenate_generate!O155*'Concatenate_generate Coverage'!K154</f>
        <v>0.8272285563</v>
      </c>
      <c r="P155">
        <f>Cocatenate_generate!P155*'Concatenate_generate Coverage'!L154</f>
        <v>0.7750783464</v>
      </c>
      <c r="Q155">
        <f>Cocatenate_generate!Q155*'Concatenate_generate Coverage'!M154</f>
        <v>0.6724518136</v>
      </c>
      <c r="R155">
        <f>Cocatenate_generate!R155*'Concatenate_generate Coverage'!N154</f>
        <v>0.8632404889</v>
      </c>
      <c r="S155">
        <f>Cocatenate_generate!S155*'Concatenate_generate Coverage'!O154</f>
        <v>0.3088856022</v>
      </c>
      <c r="T155">
        <f>Cocatenate_generate!T155*'Concatenate_generate Coverage'!P154</f>
        <v>0.8772672126</v>
      </c>
      <c r="U155">
        <f>Cocatenate_generate!U155*'Concatenate_generate Coverage'!Q154</f>
        <v>0.817261</v>
      </c>
      <c r="V155">
        <f>Cocatenate_generate!V155*'Concatenate_generate Coverage'!R154</f>
        <v>0.5585974307</v>
      </c>
      <c r="W155">
        <f>Cocatenate_generate!W155*'Concatenate_generate Coverage'!S154</f>
        <v>0.3804628864</v>
      </c>
    </row>
    <row r="156">
      <c r="A156" s="55" t="s">
        <v>305</v>
      </c>
      <c r="B156" s="55" t="s">
        <v>184</v>
      </c>
      <c r="E156" s="10">
        <f t="shared" si="3"/>
        <v>0.6659313883</v>
      </c>
      <c r="F156" s="10">
        <f>(G156*'Dataset lengths'!$B$2+H156*'Dataset lengths'!$C$2+I156*'Dataset lengths'!$D$2+L156*'Dataset lengths'!$G$2+M156*'Dataset lengths'!$H$2+R156*'Dataset lengths'!$M$2+S156*'Dataset lengths'!$N$2+T156*'Dataset lengths'!$O$2+U156*'Dataset lengths'!$P$2+V156*'Dataset lengths'!$Q$2+W156*'Dataset lengths'!$R$2)/'Dataset lengths'!$A$7</f>
        <v>0.615301914</v>
      </c>
      <c r="G156">
        <f>Cocatenate_generate!G156*'Concatenate_generate Coverage'!C155</f>
        <v>0.5437593631</v>
      </c>
      <c r="H156">
        <f>Cocatenate_generate!H156*'Concatenate_generate Coverage'!D155</f>
        <v>0.6561565489</v>
      </c>
      <c r="I156">
        <f>Cocatenate_generate!I156*'Concatenate_generate Coverage'!E155</f>
        <v>0.7173862283</v>
      </c>
      <c r="J156">
        <f>Cocatenate_generate!J156*'Concatenate_generate Coverage'!F155</f>
        <v>0.7966500372</v>
      </c>
      <c r="K156">
        <f>Cocatenate_generate!K156*'Concatenate_generate Coverage'!G155</f>
        <v>0.8051238749</v>
      </c>
      <c r="L156">
        <f>Cocatenate_generate!L156*'Concatenate_generate Coverage'!H155</f>
        <v>0.7997349016</v>
      </c>
      <c r="M156">
        <f>Cocatenate_generate!M156*'Concatenate_generate Coverage'!I155</f>
        <v>0.7711978695</v>
      </c>
      <c r="N156">
        <f>Cocatenate_generate!N156*'Concatenate_generate Coverage'!J155</f>
        <v>0.6873938085</v>
      </c>
      <c r="O156">
        <f>Cocatenate_generate!O156*'Concatenate_generate Coverage'!K155</f>
        <v>0.8314834665</v>
      </c>
      <c r="P156">
        <f>Cocatenate_generate!P156*'Concatenate_generate Coverage'!L155</f>
        <v>0.7823512321</v>
      </c>
      <c r="Q156">
        <f>Cocatenate_generate!Q156*'Concatenate_generate Coverage'!M155</f>
        <v>0.6898245036</v>
      </c>
      <c r="R156">
        <f>Cocatenate_generate!R156*'Concatenate_generate Coverage'!N155</f>
        <v>0.8659942562</v>
      </c>
      <c r="S156">
        <f>Cocatenate_generate!S156*'Concatenate_generate Coverage'!O155</f>
        <v>0.3264826556</v>
      </c>
      <c r="T156">
        <f>Cocatenate_generate!T156*'Concatenate_generate Coverage'!P155</f>
        <v>0.8668076593</v>
      </c>
      <c r="U156">
        <f>Cocatenate_generate!U156*'Concatenate_generate Coverage'!Q155</f>
        <v>0.8176549254</v>
      </c>
      <c r="V156">
        <f>Cocatenate_generate!V156*'Concatenate_generate Coverage'!R155</f>
        <v>0.5569229543</v>
      </c>
      <c r="W156">
        <f>Cocatenate_generate!W156*'Concatenate_generate Coverage'!S155</f>
        <v>0.4031479086</v>
      </c>
    </row>
    <row r="157">
      <c r="A157" s="55" t="s">
        <v>306</v>
      </c>
      <c r="B157" s="55" t="s">
        <v>184</v>
      </c>
      <c r="E157" s="10">
        <f t="shared" si="3"/>
        <v>0.6788038409</v>
      </c>
      <c r="F157" s="10">
        <f>(G157*'Dataset lengths'!$B$2+H157*'Dataset lengths'!$C$2+I157*'Dataset lengths'!$D$2+L157*'Dataset lengths'!$G$2+M157*'Dataset lengths'!$H$2+R157*'Dataset lengths'!$M$2+S157*'Dataset lengths'!$N$2+T157*'Dataset lengths'!$O$2+U157*'Dataset lengths'!$P$2+V157*'Dataset lengths'!$Q$2+W157*'Dataset lengths'!$R$2)/'Dataset lengths'!$A$7</f>
        <v>0.6207773352</v>
      </c>
      <c r="G157">
        <f>Cocatenate_generate!G157*'Concatenate_generate Coverage'!C156</f>
        <v>0.5358328047</v>
      </c>
      <c r="H157">
        <f>Cocatenate_generate!H157*'Concatenate_generate Coverage'!D156</f>
        <v>0.6792298394</v>
      </c>
      <c r="I157">
        <f>Cocatenate_generate!I157*'Concatenate_generate Coverage'!E156</f>
        <v>0.7406434753</v>
      </c>
      <c r="J157">
        <f>Cocatenate_generate!J157*'Concatenate_generate Coverage'!F156</f>
        <v>0.8100446018</v>
      </c>
      <c r="K157">
        <f>Cocatenate_generate!K157*'Concatenate_generate Coverage'!G156</f>
        <v>0.8105917842</v>
      </c>
      <c r="L157">
        <f>Cocatenate_generate!L157*'Concatenate_generate Coverage'!H156</f>
        <v>0.8105583635</v>
      </c>
      <c r="M157">
        <f>Cocatenate_generate!M157*'Concatenate_generate Coverage'!I156</f>
        <v>0.8087908048</v>
      </c>
      <c r="N157">
        <f>Cocatenate_generate!N157*'Concatenate_generate Coverage'!J156</f>
        <v>0.7457954024</v>
      </c>
      <c r="O157">
        <f>Cocatenate_generate!O157*'Concatenate_generate Coverage'!K156</f>
        <v>0.8477076426</v>
      </c>
      <c r="P157">
        <f>Cocatenate_generate!P157*'Concatenate_generate Coverage'!L156</f>
        <v>0.8058972205</v>
      </c>
      <c r="Q157">
        <f>Cocatenate_generate!Q157*'Concatenate_generate Coverage'!M156</f>
        <v>0.7257737162</v>
      </c>
      <c r="R157">
        <f>Cocatenate_generate!R157*'Concatenate_generate Coverage'!N156</f>
        <v>0.88656009</v>
      </c>
      <c r="S157">
        <f>Cocatenate_generate!S157*'Concatenate_generate Coverage'!O156</f>
        <v>0.370585899</v>
      </c>
      <c r="T157">
        <f>Cocatenate_generate!T157*'Concatenate_generate Coverage'!P156</f>
        <v>0.8877267658</v>
      </c>
      <c r="U157">
        <f>Cocatenate_generate!U157*'Concatenate_generate Coverage'!Q156</f>
        <v>0.766091742</v>
      </c>
      <c r="V157">
        <f>Cocatenate_generate!V157*'Concatenate_generate Coverage'!R156</f>
        <v>0.5267368984</v>
      </c>
      <c r="W157">
        <f>Cocatenate_generate!W157*'Concatenate_generate Coverage'!S156</f>
        <v>0.4540855673</v>
      </c>
    </row>
    <row r="158">
      <c r="A158" s="55" t="s">
        <v>307</v>
      </c>
      <c r="B158" s="55" t="s">
        <v>184</v>
      </c>
      <c r="E158" s="10">
        <f t="shared" si="3"/>
        <v>0.6566058099</v>
      </c>
      <c r="F158" s="10">
        <f>(G158*'Dataset lengths'!$B$2+H158*'Dataset lengths'!$C$2+I158*'Dataset lengths'!$D$2+L158*'Dataset lengths'!$G$2+M158*'Dataset lengths'!$H$2+R158*'Dataset lengths'!$M$2+S158*'Dataset lengths'!$N$2+T158*'Dataset lengths'!$O$2+U158*'Dataset lengths'!$P$2+V158*'Dataset lengths'!$Q$2+W158*'Dataset lengths'!$R$2)/'Dataset lengths'!$A$7</f>
        <v>0.617575138</v>
      </c>
      <c r="G158">
        <f>Cocatenate_generate!G158*'Concatenate_generate Coverage'!C157</f>
        <v>0.5392687259</v>
      </c>
      <c r="H158">
        <f>Cocatenate_generate!H158*'Concatenate_generate Coverage'!D157</f>
        <v>0.6169369556</v>
      </c>
      <c r="I158">
        <f>Cocatenate_generate!I158*'Concatenate_generate Coverage'!E157</f>
        <v>0.7042716062</v>
      </c>
      <c r="J158">
        <f>Cocatenate_generate!J158*'Concatenate_generate Coverage'!F157</f>
        <v>0.7844482878</v>
      </c>
      <c r="K158">
        <f>Cocatenate_generate!K158*'Concatenate_generate Coverage'!G157</f>
        <v>0.7859724091</v>
      </c>
      <c r="L158">
        <f>Cocatenate_generate!L158*'Concatenate_generate Coverage'!H157</f>
        <v>0.7855378699</v>
      </c>
      <c r="M158">
        <f>Cocatenate_generate!M158*'Concatenate_generate Coverage'!I157</f>
        <v>0.7382505624</v>
      </c>
      <c r="N158">
        <f>Cocatenate_generate!N158*'Concatenate_generate Coverage'!J157</f>
        <v>0.6543486899</v>
      </c>
      <c r="O158">
        <f>Cocatenate_generate!O158*'Concatenate_generate Coverage'!K157</f>
        <v>0.8033431032</v>
      </c>
      <c r="P158">
        <f>Cocatenate_generate!P158*'Concatenate_generate Coverage'!L157</f>
        <v>0.7739826387</v>
      </c>
      <c r="Q158">
        <f>Cocatenate_generate!Q158*'Concatenate_generate Coverage'!M157</f>
        <v>0.6311179822</v>
      </c>
      <c r="R158">
        <f>Cocatenate_generate!R158*'Concatenate_generate Coverage'!N157</f>
        <v>0.8385221489</v>
      </c>
      <c r="S158">
        <f>Cocatenate_generate!S158*'Concatenate_generate Coverage'!O157</f>
        <v>0.3039383164</v>
      </c>
      <c r="T158">
        <f>Cocatenate_generate!T158*'Concatenate_generate Coverage'!P157</f>
        <v>0.8901747464</v>
      </c>
      <c r="U158">
        <f>Cocatenate_generate!U158*'Concatenate_generate Coverage'!Q157</f>
        <v>0.7854050252</v>
      </c>
      <c r="V158">
        <f>Cocatenate_generate!V158*'Concatenate_generate Coverage'!R157</f>
        <v>0.5512555789</v>
      </c>
      <c r="W158">
        <f>Cocatenate_generate!W158*'Concatenate_generate Coverage'!S157</f>
        <v>0.4691023731</v>
      </c>
    </row>
    <row r="159">
      <c r="A159" s="55" t="s">
        <v>308</v>
      </c>
      <c r="B159" s="55" t="s">
        <v>184</v>
      </c>
      <c r="E159" s="10">
        <f t="shared" si="3"/>
        <v>0.6830124762</v>
      </c>
      <c r="F159" s="10">
        <f>(G159*'Dataset lengths'!$B$2+H159*'Dataset lengths'!$C$2+I159*'Dataset lengths'!$D$2+L159*'Dataset lengths'!$G$2+M159*'Dataset lengths'!$H$2+R159*'Dataset lengths'!$M$2+S159*'Dataset lengths'!$N$2+T159*'Dataset lengths'!$O$2+U159*'Dataset lengths'!$P$2+V159*'Dataset lengths'!$Q$2+W159*'Dataset lengths'!$R$2)/'Dataset lengths'!$A$7</f>
        <v>0.6358895842</v>
      </c>
      <c r="G159">
        <f>Cocatenate_generate!G159*'Concatenate_generate Coverage'!C158</f>
        <v>0.5275695973</v>
      </c>
      <c r="H159">
        <f>Cocatenate_generate!H159*'Concatenate_generate Coverage'!D158</f>
        <v>0.7123775943</v>
      </c>
      <c r="I159">
        <f>Cocatenate_generate!I159*'Concatenate_generate Coverage'!E158</f>
        <v>0.7503907329</v>
      </c>
      <c r="J159">
        <f>Cocatenate_generate!J159*'Concatenate_generate Coverage'!F158</f>
        <v>0.8179606423</v>
      </c>
      <c r="K159">
        <f>Cocatenate_generate!K159*'Concatenate_generate Coverage'!G158</f>
        <v>0.8230063529</v>
      </c>
      <c r="L159">
        <f>Cocatenate_generate!L159*'Concatenate_generate Coverage'!H158</f>
        <v>0.8198109167</v>
      </c>
      <c r="M159">
        <f>Cocatenate_generate!M159*'Concatenate_generate Coverage'!I158</f>
        <v>0.7883576525</v>
      </c>
      <c r="N159">
        <f>Cocatenate_generate!N159*'Concatenate_generate Coverage'!J158</f>
        <v>0.7240564064</v>
      </c>
      <c r="O159">
        <f>Cocatenate_generate!O159*'Concatenate_generate Coverage'!K158</f>
        <v>0.8262795937</v>
      </c>
      <c r="P159">
        <f>Cocatenate_generate!P159*'Concatenate_generate Coverage'!L158</f>
        <v>0.7990750158</v>
      </c>
      <c r="Q159">
        <f>Cocatenate_generate!Q159*'Concatenate_generate Coverage'!M158</f>
        <v>0.7140564135</v>
      </c>
      <c r="R159">
        <f>Cocatenate_generate!R159*'Concatenate_generate Coverage'!N158</f>
        <v>0.8461933579</v>
      </c>
      <c r="S159">
        <f>Cocatenate_generate!S159*'Concatenate_generate Coverage'!O158</f>
        <v>0.3766071079</v>
      </c>
      <c r="T159">
        <f>Cocatenate_generate!T159*'Concatenate_generate Coverage'!P158</f>
        <v>0.8547903002</v>
      </c>
      <c r="U159">
        <f>Cocatenate_generate!U159*'Concatenate_generate Coverage'!Q158</f>
        <v>0.7941452433</v>
      </c>
      <c r="V159">
        <f>Cocatenate_generate!V159*'Concatenate_generate Coverage'!R158</f>
        <v>0.5366205591</v>
      </c>
      <c r="W159">
        <f>Cocatenate_generate!W159*'Concatenate_generate Coverage'!S158</f>
        <v>0.5062741756</v>
      </c>
    </row>
    <row r="160">
      <c r="A160" s="55" t="s">
        <v>309</v>
      </c>
      <c r="B160" s="55" t="s">
        <v>184</v>
      </c>
      <c r="E160" s="10">
        <f t="shared" si="3"/>
        <v>0.6514749836</v>
      </c>
      <c r="F160" s="10">
        <f>(G160*'Dataset lengths'!$B$2+H160*'Dataset lengths'!$C$2+I160*'Dataset lengths'!$D$2+L160*'Dataset lengths'!$G$2+M160*'Dataset lengths'!$H$2+R160*'Dataset lengths'!$M$2+S160*'Dataset lengths'!$N$2+T160*'Dataset lengths'!$O$2+U160*'Dataset lengths'!$P$2+V160*'Dataset lengths'!$Q$2+W160*'Dataset lengths'!$R$2)/'Dataset lengths'!$A$7</f>
        <v>0.5885005066</v>
      </c>
      <c r="G160">
        <f>Cocatenate_generate!G160*'Concatenate_generate Coverage'!C159</f>
        <v>0.4935774016</v>
      </c>
      <c r="H160">
        <f>Cocatenate_generate!H160*'Concatenate_generate Coverage'!D159</f>
        <v>0.6900378691</v>
      </c>
      <c r="I160">
        <f>Cocatenate_generate!I160*'Concatenate_generate Coverage'!E159</f>
        <v>0.7300891185</v>
      </c>
      <c r="J160">
        <f>Cocatenate_generate!J160*'Concatenate_generate Coverage'!F159</f>
        <v>0.8002122523</v>
      </c>
      <c r="K160">
        <f>Cocatenate_generate!K160*'Concatenate_generate Coverage'!G159</f>
        <v>0.7940964726</v>
      </c>
      <c r="L160">
        <f>Cocatenate_generate!L160*'Concatenate_generate Coverage'!H159</f>
        <v>0.7983888388</v>
      </c>
      <c r="M160">
        <f>Cocatenate_generate!M160*'Concatenate_generate Coverage'!I159</f>
        <v>0.8000016643</v>
      </c>
      <c r="N160">
        <f>Cocatenate_generate!N160*'Concatenate_generate Coverage'!J159</f>
        <v>0.7475242785</v>
      </c>
      <c r="O160">
        <f>Cocatenate_generate!O160*'Concatenate_generate Coverage'!K159</f>
        <v>0.8257466541</v>
      </c>
      <c r="P160">
        <f>Cocatenate_generate!P160*'Concatenate_generate Coverage'!L159</f>
        <v>0.7938109276</v>
      </c>
      <c r="Q160">
        <f>Cocatenate_generate!Q160*'Concatenate_generate Coverage'!M159</f>
        <v>0.7193862786</v>
      </c>
      <c r="R160">
        <f>Cocatenate_generate!R160*'Concatenate_generate Coverage'!N159</f>
        <v>0.825758656</v>
      </c>
      <c r="S160">
        <f>Cocatenate_generate!S160*'Concatenate_generate Coverage'!O159</f>
        <v>0.4067775072</v>
      </c>
      <c r="T160">
        <f>Cocatenate_generate!T160*'Concatenate_generate Coverage'!P159</f>
        <v>0.8592411739</v>
      </c>
      <c r="U160">
        <f>Cocatenate_generate!U160*'Concatenate_generate Coverage'!Q159</f>
        <v>0.6338997048</v>
      </c>
      <c r="V160">
        <f>Cocatenate_generate!V160*'Concatenate_generate Coverage'!R159</f>
        <v>0.4210150643</v>
      </c>
      <c r="W160">
        <f>Cocatenate_generate!W160*'Concatenate_generate Coverage'!S159</f>
        <v>0.5074378215</v>
      </c>
    </row>
    <row r="161">
      <c r="A161" s="55" t="s">
        <v>310</v>
      </c>
      <c r="B161" s="55" t="s">
        <v>184</v>
      </c>
      <c r="E161" s="10">
        <f t="shared" si="3"/>
        <v>0.6210841944</v>
      </c>
      <c r="F161" s="10">
        <f>(G161*'Dataset lengths'!$B$2+H161*'Dataset lengths'!$C$2+I161*'Dataset lengths'!$D$2+L161*'Dataset lengths'!$G$2+M161*'Dataset lengths'!$H$2+R161*'Dataset lengths'!$M$2+S161*'Dataset lengths'!$N$2+T161*'Dataset lengths'!$O$2+U161*'Dataset lengths'!$P$2+V161*'Dataset lengths'!$Q$2+W161*'Dataset lengths'!$R$2)/'Dataset lengths'!$A$7</f>
        <v>0.5545077131</v>
      </c>
      <c r="G161">
        <f>Cocatenate_generate!G161*'Concatenate_generate Coverage'!C160</f>
        <v>0.4247158355</v>
      </c>
      <c r="H161">
        <f>Cocatenate_generate!H161*'Concatenate_generate Coverage'!D160</f>
        <v>0.7498229245</v>
      </c>
      <c r="I161">
        <f>Cocatenate_generate!I161*'Concatenate_generate Coverage'!E160</f>
        <v>0.7256120287</v>
      </c>
      <c r="J161">
        <f>Cocatenate_generate!J161*'Concatenate_generate Coverage'!F160</f>
        <v>0.7970172171</v>
      </c>
      <c r="K161">
        <f>Cocatenate_generate!K161*'Concatenate_generate Coverage'!G160</f>
        <v>0.7981444807</v>
      </c>
      <c r="L161">
        <f>Cocatenate_generate!L161*'Concatenate_generate Coverage'!H160</f>
        <v>0.7973547531</v>
      </c>
      <c r="M161">
        <f>Cocatenate_generate!M161*'Concatenate_generate Coverage'!I160</f>
        <v>0.7508486078</v>
      </c>
      <c r="N161">
        <f>Cocatenate_generate!N161*'Concatenate_generate Coverage'!J160</f>
        <v>0.6972920088</v>
      </c>
      <c r="O161">
        <f>Cocatenate_generate!O161*'Concatenate_generate Coverage'!K160</f>
        <v>0.7809847411</v>
      </c>
      <c r="P161">
        <f>Cocatenate_generate!P161*'Concatenate_generate Coverage'!L160</f>
        <v>0.7331214526</v>
      </c>
      <c r="Q161">
        <f>Cocatenate_generate!Q161*'Concatenate_generate Coverage'!M160</f>
        <v>0.717055119</v>
      </c>
      <c r="R161">
        <f>Cocatenate_generate!R161*'Concatenate_generate Coverage'!N160</f>
        <v>0.7292675233</v>
      </c>
      <c r="S161">
        <f>Cocatenate_generate!S161*'Concatenate_generate Coverage'!O160</f>
        <v>0.4768258461</v>
      </c>
      <c r="T161">
        <f>Cocatenate_generate!T161*'Concatenate_generate Coverage'!P160</f>
        <v>0.7337265347</v>
      </c>
      <c r="U161">
        <f>Cocatenate_generate!U161*'Concatenate_generate Coverage'!Q160</f>
        <v>0.5946165963</v>
      </c>
      <c r="V161">
        <f>Cocatenate_generate!V161*'Concatenate_generate Coverage'!R160</f>
        <v>0.3237216363</v>
      </c>
      <c r="W161">
        <f>Cocatenate_generate!W161*'Concatenate_generate Coverage'!S160</f>
        <v>0.5254138522</v>
      </c>
    </row>
    <row r="162">
      <c r="A162" s="55" t="s">
        <v>311</v>
      </c>
      <c r="B162" s="55" t="s">
        <v>184</v>
      </c>
      <c r="E162" s="10">
        <f t="shared" si="3"/>
        <v>0.6017337021</v>
      </c>
      <c r="F162" s="10">
        <f>(G162*'Dataset lengths'!$B$2+H162*'Dataset lengths'!$C$2+I162*'Dataset lengths'!$D$2+L162*'Dataset lengths'!$G$2+M162*'Dataset lengths'!$H$2+R162*'Dataset lengths'!$M$2+S162*'Dataset lengths'!$N$2+T162*'Dataset lengths'!$O$2+U162*'Dataset lengths'!$P$2+V162*'Dataset lengths'!$Q$2+W162*'Dataset lengths'!$R$2)/'Dataset lengths'!$A$7</f>
        <v>0.5296786651</v>
      </c>
      <c r="G162">
        <f>Cocatenate_generate!G162*'Concatenate_generate Coverage'!C161</f>
        <v>0.4306788599</v>
      </c>
      <c r="H162">
        <f>Cocatenate_generate!H162*'Concatenate_generate Coverage'!D161</f>
        <v>0.676812374</v>
      </c>
      <c r="I162">
        <f>Cocatenate_generate!I162*'Concatenate_generate Coverage'!E161</f>
        <v>0.693481469</v>
      </c>
      <c r="J162">
        <f>Cocatenate_generate!J162*'Concatenate_generate Coverage'!F161</f>
        <v>0.7785437452</v>
      </c>
      <c r="K162">
        <f>Cocatenate_generate!K162*'Concatenate_generate Coverage'!G161</f>
        <v>0.7724487626</v>
      </c>
      <c r="L162">
        <f>Cocatenate_generate!L162*'Concatenate_generate Coverage'!H161</f>
        <v>0.7769470116</v>
      </c>
      <c r="M162">
        <f>Cocatenate_generate!M162*'Concatenate_generate Coverage'!I161</f>
        <v>0.7687062513</v>
      </c>
      <c r="N162">
        <f>Cocatenate_generate!N162*'Concatenate_generate Coverage'!J161</f>
        <v>0.7042720041</v>
      </c>
      <c r="O162">
        <f>Cocatenate_generate!O162*'Concatenate_generate Coverage'!K161</f>
        <v>0.8009839664</v>
      </c>
      <c r="P162">
        <f>Cocatenate_generate!P162*'Concatenate_generate Coverage'!L161</f>
        <v>0.7683432623</v>
      </c>
      <c r="Q162">
        <f>Cocatenate_generate!Q162*'Concatenate_generate Coverage'!M161</f>
        <v>0.6767983613</v>
      </c>
      <c r="R162">
        <f>Cocatenate_generate!R162*'Concatenate_generate Coverage'!N161</f>
        <v>0.7903093655</v>
      </c>
      <c r="S162">
        <f>Cocatenate_generate!S162*'Concatenate_generate Coverage'!O161</f>
        <v>0.348309035</v>
      </c>
      <c r="T162">
        <f>Cocatenate_generate!T162*'Concatenate_generate Coverage'!P161</f>
        <v>0.8352064558</v>
      </c>
      <c r="U162">
        <f>Cocatenate_generate!U162*'Concatenate_generate Coverage'!Q161</f>
        <v>0.5135774035</v>
      </c>
      <c r="V162">
        <f>Cocatenate_generate!V162*'Concatenate_generate Coverage'!R161</f>
        <v>0.3006606724</v>
      </c>
      <c r="W162">
        <f>Cocatenate_generate!W162*'Concatenate_generate Coverage'!S161</f>
        <v>0.484381825</v>
      </c>
    </row>
    <row r="163">
      <c r="A163" s="55" t="s">
        <v>312</v>
      </c>
      <c r="B163" s="55" t="s">
        <v>184</v>
      </c>
      <c r="E163" s="10">
        <f t="shared" si="3"/>
        <v>0.6149469844</v>
      </c>
      <c r="F163" s="10">
        <f>(G163*'Dataset lengths'!$B$2+H163*'Dataset lengths'!$C$2+I163*'Dataset lengths'!$D$2+L163*'Dataset lengths'!$G$2+M163*'Dataset lengths'!$H$2+R163*'Dataset lengths'!$M$2+S163*'Dataset lengths'!$N$2+T163*'Dataset lengths'!$O$2+U163*'Dataset lengths'!$P$2+V163*'Dataset lengths'!$Q$2+W163*'Dataset lengths'!$R$2)/'Dataset lengths'!$A$7</f>
        <v>0.5399732512</v>
      </c>
      <c r="G163">
        <f>Cocatenate_generate!G163*'Concatenate_generate Coverage'!C162</f>
        <v>0.4330717103</v>
      </c>
      <c r="H163">
        <f>Cocatenate_generate!H163*'Concatenate_generate Coverage'!D162</f>
        <v>0.700228841</v>
      </c>
      <c r="I163">
        <f>Cocatenate_generate!I163*'Concatenate_generate Coverage'!E162</f>
        <v>0.7093983421</v>
      </c>
      <c r="J163">
        <f>Cocatenate_generate!J163*'Concatenate_generate Coverage'!F162</f>
        <v>0.7893006829</v>
      </c>
      <c r="K163">
        <f>Cocatenate_generate!K163*'Concatenate_generate Coverage'!G162</f>
        <v>0.7869558118</v>
      </c>
      <c r="L163">
        <f>Cocatenate_generate!L163*'Concatenate_generate Coverage'!H162</f>
        <v>0.7888382753</v>
      </c>
      <c r="M163">
        <f>Cocatenate_generate!M163*'Concatenate_generate Coverage'!I162</f>
        <v>0.7784596559</v>
      </c>
      <c r="N163">
        <f>Cocatenate_generate!N163*'Concatenate_generate Coverage'!J162</f>
        <v>0.7210013462</v>
      </c>
      <c r="O163">
        <f>Cocatenate_generate!O163*'Concatenate_generate Coverage'!K162</f>
        <v>0.8076984327</v>
      </c>
      <c r="P163">
        <f>Cocatenate_generate!P163*'Concatenate_generate Coverage'!L162</f>
        <v>0.7744316443</v>
      </c>
      <c r="Q163">
        <f>Cocatenate_generate!Q163*'Concatenate_generate Coverage'!M162</f>
        <v>0.6877926144</v>
      </c>
      <c r="R163">
        <f>Cocatenate_generate!R163*'Concatenate_generate Coverage'!N162</f>
        <v>0.8107440675</v>
      </c>
      <c r="S163">
        <f>Cocatenate_generate!S163*'Concatenate_generate Coverage'!O162</f>
        <v>0.3841326134</v>
      </c>
      <c r="T163">
        <f>Cocatenate_generate!T163*'Concatenate_generate Coverage'!P162</f>
        <v>0.8291977763</v>
      </c>
      <c r="U163">
        <f>Cocatenate_generate!U163*'Concatenate_generate Coverage'!Q162</f>
        <v>0.5264593087</v>
      </c>
      <c r="V163">
        <f>Cocatenate_generate!V163*'Concatenate_generate Coverage'!R162</f>
        <v>0.3072456728</v>
      </c>
      <c r="W163">
        <f>Cocatenate_generate!W163*'Concatenate_generate Coverage'!S162</f>
        <v>0.4966405651</v>
      </c>
    </row>
    <row r="164">
      <c r="A164" s="55" t="s">
        <v>313</v>
      </c>
      <c r="B164" s="55" t="s">
        <v>184</v>
      </c>
      <c r="E164" s="10">
        <f t="shared" si="3"/>
        <v>0.6833588876</v>
      </c>
      <c r="F164" s="10">
        <f>(G164*'Dataset lengths'!$B$2+H164*'Dataset lengths'!$C$2+I164*'Dataset lengths'!$D$2+L164*'Dataset lengths'!$G$2+M164*'Dataset lengths'!$H$2+R164*'Dataset lengths'!$M$2+S164*'Dataset lengths'!$N$2+T164*'Dataset lengths'!$O$2+U164*'Dataset lengths'!$P$2+V164*'Dataset lengths'!$Q$2+W164*'Dataset lengths'!$R$2)/'Dataset lengths'!$A$7</f>
        <v>0.6345569011</v>
      </c>
      <c r="G164">
        <f>Cocatenate_generate!G164*'Concatenate_generate Coverage'!C163</f>
        <v>0.5607407796</v>
      </c>
      <c r="H164">
        <f>Cocatenate_generate!H164*'Concatenate_generate Coverage'!D163</f>
        <v>0.674759153</v>
      </c>
      <c r="I164">
        <f>Cocatenate_generate!I164*'Concatenate_generate Coverage'!E163</f>
        <v>0.7363408446</v>
      </c>
      <c r="J164">
        <f>Cocatenate_generate!J164*'Concatenate_generate Coverage'!F163</f>
        <v>0.8165391701</v>
      </c>
      <c r="K164">
        <f>Cocatenate_generate!K164*'Concatenate_generate Coverage'!G163</f>
        <v>0.8246099379</v>
      </c>
      <c r="L164">
        <f>Cocatenate_generate!L164*'Concatenate_generate Coverage'!H163</f>
        <v>0.8195186188</v>
      </c>
      <c r="M164">
        <f>Cocatenate_generate!M164*'Concatenate_generate Coverage'!I163</f>
        <v>0.7823520422</v>
      </c>
      <c r="N164">
        <f>Cocatenate_generate!N164*'Concatenate_generate Coverage'!J163</f>
        <v>0.707343937</v>
      </c>
      <c r="O164">
        <f>Cocatenate_generate!O164*'Concatenate_generate Coverage'!K163</f>
        <v>0.840892757</v>
      </c>
      <c r="P164">
        <f>Cocatenate_generate!P164*'Concatenate_generate Coverage'!L163</f>
        <v>0.7800860993</v>
      </c>
      <c r="Q164">
        <f>Cocatenate_generate!Q164*'Concatenate_generate Coverage'!M163</f>
        <v>0.7070231818</v>
      </c>
      <c r="R164">
        <f>Cocatenate_generate!R164*'Concatenate_generate Coverage'!N163</f>
        <v>0.8868879194</v>
      </c>
      <c r="S164">
        <f>Cocatenate_generate!S164*'Concatenate_generate Coverage'!O163</f>
        <v>0.3493889913</v>
      </c>
      <c r="T164">
        <f>Cocatenate_generate!T164*'Concatenate_generate Coverage'!P163</f>
        <v>0.8803828242</v>
      </c>
      <c r="U164">
        <f>Cocatenate_generate!U164*'Concatenate_generate Coverage'!Q163</f>
        <v>0.8171296916</v>
      </c>
      <c r="V164">
        <f>Cocatenate_generate!V164*'Concatenate_generate Coverage'!R163</f>
        <v>0.5652444219</v>
      </c>
      <c r="W164">
        <f>Cocatenate_generate!W164*'Concatenate_generate Coverage'!S163</f>
        <v>0.4442024766</v>
      </c>
    </row>
    <row r="165">
      <c r="A165" s="55" t="s">
        <v>179</v>
      </c>
      <c r="B165" s="55" t="s">
        <v>184</v>
      </c>
      <c r="E165" s="10">
        <f t="shared" si="3"/>
        <v>0.7152475781</v>
      </c>
      <c r="F165" s="10">
        <f>(G165*'Dataset lengths'!$B$2+H165*'Dataset lengths'!$C$2+I165*'Dataset lengths'!$D$2+L165*'Dataset lengths'!$G$2+M165*'Dataset lengths'!$H$2+R165*'Dataset lengths'!$M$2+S165*'Dataset lengths'!$N$2+T165*'Dataset lengths'!$O$2+U165*'Dataset lengths'!$P$2+V165*'Dataset lengths'!$Q$2+W165*'Dataset lengths'!$R$2)/'Dataset lengths'!$A$7</f>
        <v>0.6617049199</v>
      </c>
      <c r="G165">
        <f>Cocatenate_generate!G165*'Concatenate_generate Coverage'!C164</f>
        <v>0.5586425776</v>
      </c>
      <c r="H165">
        <f>Cocatenate_generate!H165*'Concatenate_generate Coverage'!D164</f>
        <v>0.7418237641</v>
      </c>
      <c r="I165">
        <f>Cocatenate_generate!I165*'Concatenate_generate Coverage'!E164</f>
        <v>0.7743635163</v>
      </c>
      <c r="J165">
        <f>Cocatenate_generate!J165*'Concatenate_generate Coverage'!F164</f>
        <v>0.841529582</v>
      </c>
      <c r="K165">
        <f>Cocatenate_generate!K165*'Concatenate_generate Coverage'!G164</f>
        <v>0.8468473882</v>
      </c>
      <c r="L165">
        <f>Cocatenate_generate!L165*'Concatenate_generate Coverage'!H164</f>
        <v>0.843324035</v>
      </c>
      <c r="M165">
        <f>Cocatenate_generate!M165*'Concatenate_generate Coverage'!I164</f>
        <v>0.8016026784</v>
      </c>
      <c r="N165">
        <f>Cocatenate_generate!N165*'Concatenate_generate Coverage'!J164</f>
        <v>0.7562312753</v>
      </c>
      <c r="O165">
        <f>Cocatenate_generate!O165*'Concatenate_generate Coverage'!K164</f>
        <v>0.841694677</v>
      </c>
      <c r="P165">
        <f>Cocatenate_generate!P165*'Concatenate_generate Coverage'!L164</f>
        <v>0.7764689235</v>
      </c>
      <c r="Q165">
        <f>Cocatenate_generate!Q165*'Concatenate_generate Coverage'!M164</f>
        <v>0.7526975605</v>
      </c>
      <c r="R165">
        <f>Cocatenate_generate!R165*'Concatenate_generate Coverage'!N164</f>
        <v>0.8907563068</v>
      </c>
      <c r="S165">
        <f>Cocatenate_generate!S165*'Concatenate_generate Coverage'!O164</f>
        <v>0.4982741402</v>
      </c>
      <c r="T165">
        <f>Cocatenate_generate!T165*'Concatenate_generate Coverage'!P164</f>
        <v>0.8863915037</v>
      </c>
      <c r="U165">
        <f>Cocatenate_generate!U165*'Concatenate_generate Coverage'!Q164</f>
        <v>0.7654051083</v>
      </c>
      <c r="V165">
        <f>Cocatenate_generate!V165*'Concatenate_generate Coverage'!R164</f>
        <v>0.5438206198</v>
      </c>
      <c r="W165">
        <f>Cocatenate_generate!W165*'Concatenate_generate Coverage'!S164</f>
        <v>0.5633191085</v>
      </c>
    </row>
    <row r="166">
      <c r="A166" s="55" t="s">
        <v>314</v>
      </c>
      <c r="B166" s="55" t="s">
        <v>184</v>
      </c>
      <c r="E166" s="10">
        <f t="shared" si="3"/>
        <v>0.6703383989</v>
      </c>
      <c r="F166" s="10">
        <f>(G166*'Dataset lengths'!$B$2+H166*'Dataset lengths'!$C$2+I166*'Dataset lengths'!$D$2+L166*'Dataset lengths'!$G$2+M166*'Dataset lengths'!$H$2+R166*'Dataset lengths'!$M$2+S166*'Dataset lengths'!$N$2+T166*'Dataset lengths'!$O$2+U166*'Dataset lengths'!$P$2+V166*'Dataset lengths'!$Q$2+W166*'Dataset lengths'!$R$2)/'Dataset lengths'!$A$7</f>
        <v>0.6098565464</v>
      </c>
      <c r="G166">
        <f>Cocatenate_generate!G166*'Concatenate_generate Coverage'!C165</f>
        <v>0.4892642515</v>
      </c>
      <c r="H166">
        <f>Cocatenate_generate!H166*'Concatenate_generate Coverage'!D165</f>
        <v>0.7377427049</v>
      </c>
      <c r="I166">
        <f>Cocatenate_generate!I166*'Concatenate_generate Coverage'!E165</f>
        <v>0.7540343177</v>
      </c>
      <c r="J166">
        <f>Cocatenate_generate!J166*'Concatenate_generate Coverage'!F165</f>
        <v>0.8295685383</v>
      </c>
      <c r="K166">
        <f>Cocatenate_generate!K166*'Concatenate_generate Coverage'!G165</f>
        <v>0.8306356271</v>
      </c>
      <c r="L166">
        <f>Cocatenate_generate!L166*'Concatenate_generate Coverage'!H165</f>
        <v>0.8300169771</v>
      </c>
      <c r="M166">
        <f>Cocatenate_generate!M166*'Concatenate_generate Coverage'!I165</f>
        <v>0.7720314554</v>
      </c>
      <c r="N166">
        <f>Cocatenate_generate!N166*'Concatenate_generate Coverage'!J165</f>
        <v>0.7202435802</v>
      </c>
      <c r="O166">
        <f>Cocatenate_generate!O166*'Concatenate_generate Coverage'!K165</f>
        <v>0.8277622133</v>
      </c>
      <c r="P166">
        <f>Cocatenate_generate!P166*'Concatenate_generate Coverage'!L165</f>
        <v>0.722558093</v>
      </c>
      <c r="Q166">
        <f>Cocatenate_generate!Q166*'Concatenate_generate Coverage'!M165</f>
        <v>0.7450605374</v>
      </c>
      <c r="R166">
        <f>Cocatenate_generate!R166*'Concatenate_generate Coverage'!N165</f>
        <v>0.8464556215</v>
      </c>
      <c r="S166">
        <f>Cocatenate_generate!S166*'Concatenate_generate Coverage'!O165</f>
        <v>0.4819561413</v>
      </c>
      <c r="T166">
        <f>Cocatenate_generate!T166*'Concatenate_generate Coverage'!P165</f>
        <v>0.8607989798</v>
      </c>
      <c r="U166">
        <f>Cocatenate_generate!U166*'Concatenate_generate Coverage'!Q165</f>
        <v>0.6084258673</v>
      </c>
      <c r="V166">
        <f>Cocatenate_generate!V166*'Concatenate_generate Coverage'!R165</f>
        <v>0.4132106622</v>
      </c>
      <c r="W166">
        <f>Cocatenate_generate!W166*'Concatenate_generate Coverage'!S165</f>
        <v>0.5797854092</v>
      </c>
    </row>
    <row r="167">
      <c r="A167" s="55" t="s">
        <v>315</v>
      </c>
      <c r="B167" s="55" t="s">
        <v>184</v>
      </c>
      <c r="E167" s="10">
        <f t="shared" si="3"/>
        <v>0.6666459014</v>
      </c>
      <c r="F167" s="10">
        <f>(G167*'Dataset lengths'!$B$2+H167*'Dataset lengths'!$C$2+I167*'Dataset lengths'!$D$2+L167*'Dataset lengths'!$G$2+M167*'Dataset lengths'!$H$2+R167*'Dataset lengths'!$M$2+S167*'Dataset lengths'!$N$2+T167*'Dataset lengths'!$O$2+U167*'Dataset lengths'!$P$2+V167*'Dataset lengths'!$Q$2+W167*'Dataset lengths'!$R$2)/'Dataset lengths'!$A$7</f>
        <v>0.6022825206</v>
      </c>
      <c r="G167">
        <f>Cocatenate_generate!G167*'Concatenate_generate Coverage'!C166</f>
        <v>0.4711033388</v>
      </c>
      <c r="H167">
        <f>Cocatenate_generate!H167*'Concatenate_generate Coverage'!D166</f>
        <v>0.7522279522</v>
      </c>
      <c r="I167">
        <f>Cocatenate_generate!I167*'Concatenate_generate Coverage'!E166</f>
        <v>0.7514338219</v>
      </c>
      <c r="J167">
        <f>Cocatenate_generate!J167*'Concatenate_generate Coverage'!F166</f>
        <v>0.8281926774</v>
      </c>
      <c r="K167">
        <f>Cocatenate_generate!K167*'Concatenate_generate Coverage'!G166</f>
        <v>0.82954078</v>
      </c>
      <c r="L167">
        <f>Cocatenate_generate!L167*'Concatenate_generate Coverage'!H166</f>
        <v>0.8287313709</v>
      </c>
      <c r="M167">
        <f>Cocatenate_generate!M167*'Concatenate_generate Coverage'!I166</f>
        <v>0.7821084185</v>
      </c>
      <c r="N167">
        <f>Cocatenate_generate!N167*'Concatenate_generate Coverage'!J166</f>
        <v>0.7320056372</v>
      </c>
      <c r="O167">
        <f>Cocatenate_generate!O167*'Concatenate_generate Coverage'!K166</f>
        <v>0.8222441715</v>
      </c>
      <c r="P167">
        <f>Cocatenate_generate!P167*'Concatenate_generate Coverage'!L166</f>
        <v>0.7410326634</v>
      </c>
      <c r="Q167">
        <f>Cocatenate_generate!Q167*'Concatenate_generate Coverage'!M166</f>
        <v>0.7531063385</v>
      </c>
      <c r="R167">
        <f>Cocatenate_generate!R167*'Concatenate_generate Coverage'!N166</f>
        <v>0.8296051881</v>
      </c>
      <c r="S167">
        <f>Cocatenate_generate!S167*'Concatenate_generate Coverage'!O166</f>
        <v>0.5006532618</v>
      </c>
      <c r="T167">
        <f>Cocatenate_generate!T167*'Concatenate_generate Coverage'!P166</f>
        <v>0.8267497957</v>
      </c>
      <c r="U167">
        <f>Cocatenate_generate!U167*'Concatenate_generate Coverage'!Q166</f>
        <v>0.6200466643</v>
      </c>
      <c r="V167">
        <f>Cocatenate_generate!V167*'Concatenate_generate Coverage'!R166</f>
        <v>0.3957396518</v>
      </c>
      <c r="W167">
        <f>Cocatenate_generate!W167*'Concatenate_generate Coverage'!S166</f>
        <v>0.5747054516</v>
      </c>
    </row>
    <row r="168">
      <c r="A168" s="55" t="s">
        <v>316</v>
      </c>
      <c r="B168" s="55" t="s">
        <v>184</v>
      </c>
      <c r="E168" s="10">
        <f t="shared" si="3"/>
        <v>0.6375069054</v>
      </c>
      <c r="F168" s="10">
        <f>(G168*'Dataset lengths'!$B$2+H168*'Dataset lengths'!$C$2+I168*'Dataset lengths'!$D$2+L168*'Dataset lengths'!$G$2+M168*'Dataset lengths'!$H$2+R168*'Dataset lengths'!$M$2+S168*'Dataset lengths'!$N$2+T168*'Dataset lengths'!$O$2+U168*'Dataset lengths'!$P$2+V168*'Dataset lengths'!$Q$2+W168*'Dataset lengths'!$R$2)/'Dataset lengths'!$A$7</f>
        <v>0.568240572</v>
      </c>
      <c r="G168">
        <f>Cocatenate_generate!G168*'Concatenate_generate Coverage'!C167</f>
        <v>0.4586728792</v>
      </c>
      <c r="H168">
        <f>Cocatenate_generate!H168*'Concatenate_generate Coverage'!D167</f>
        <v>0.7097880331</v>
      </c>
      <c r="I168">
        <f>Cocatenate_generate!I168*'Concatenate_generate Coverage'!E167</f>
        <v>0.7265634107</v>
      </c>
      <c r="J168">
        <f>Cocatenate_generate!J168*'Concatenate_generate Coverage'!F167</f>
        <v>0.8063576656</v>
      </c>
      <c r="K168">
        <f>Cocatenate_generate!K168*'Concatenate_generate Coverage'!G167</f>
        <v>0.805363227</v>
      </c>
      <c r="L168">
        <f>Cocatenate_generate!L168*'Concatenate_generate Coverage'!H167</f>
        <v>0.8062469148</v>
      </c>
      <c r="M168">
        <f>Cocatenate_generate!M168*'Concatenate_generate Coverage'!I167</f>
        <v>0.7874163048</v>
      </c>
      <c r="N168">
        <f>Cocatenate_generate!N168*'Concatenate_generate Coverage'!J167</f>
        <v>0.7300120492</v>
      </c>
      <c r="O168">
        <f>Cocatenate_generate!O168*'Concatenate_generate Coverage'!K167</f>
        <v>0.8252373846</v>
      </c>
      <c r="P168">
        <f>Cocatenate_generate!P168*'Concatenate_generate Coverage'!L167</f>
        <v>0.7714494429</v>
      </c>
      <c r="Q168">
        <f>Cocatenate_generate!Q168*'Concatenate_generate Coverage'!M167</f>
        <v>0.7131158491</v>
      </c>
      <c r="R168">
        <f>Cocatenate_generate!R168*'Concatenate_generate Coverage'!N167</f>
        <v>0.8266110125</v>
      </c>
      <c r="S168">
        <f>Cocatenate_generate!S168*'Concatenate_generate Coverage'!O167</f>
        <v>0.3999538727</v>
      </c>
      <c r="T168">
        <f>Cocatenate_generate!T168*'Concatenate_generate Coverage'!P167</f>
        <v>0.8659174845</v>
      </c>
      <c r="U168">
        <f>Cocatenate_generate!U168*'Concatenate_generate Coverage'!Q167</f>
        <v>0.5505735567</v>
      </c>
      <c r="V168">
        <f>Cocatenate_generate!V168*'Concatenate_generate Coverage'!R167</f>
        <v>0.3473497164</v>
      </c>
      <c r="W168">
        <f>Cocatenate_generate!W168*'Concatenate_generate Coverage'!S167</f>
        <v>0.5334827739</v>
      </c>
    </row>
    <row r="169">
      <c r="A169" s="55" t="s">
        <v>317</v>
      </c>
      <c r="B169" s="55" t="s">
        <v>184</v>
      </c>
      <c r="E169" s="10">
        <f t="shared" si="3"/>
        <v>0.6689747466</v>
      </c>
      <c r="F169" s="10">
        <f>(G169*'Dataset lengths'!$B$2+H169*'Dataset lengths'!$C$2+I169*'Dataset lengths'!$D$2+L169*'Dataset lengths'!$G$2+M169*'Dataset lengths'!$H$2+R169*'Dataset lengths'!$M$2+S169*'Dataset lengths'!$N$2+T169*'Dataset lengths'!$O$2+U169*'Dataset lengths'!$P$2+V169*'Dataset lengths'!$Q$2+W169*'Dataset lengths'!$R$2)/'Dataset lengths'!$A$7</f>
        <v>0.6191604335</v>
      </c>
      <c r="G169">
        <f>Cocatenate_generate!G169*'Concatenate_generate Coverage'!C168</f>
        <v>0.5531680159</v>
      </c>
      <c r="H169">
        <f>Cocatenate_generate!H169*'Concatenate_generate Coverage'!D168</f>
        <v>0.6546698737</v>
      </c>
      <c r="I169">
        <f>Cocatenate_generate!I169*'Concatenate_generate Coverage'!E168</f>
        <v>0.7105355337</v>
      </c>
      <c r="J169">
        <f>Cocatenate_generate!J169*'Concatenate_generate Coverage'!F168</f>
        <v>0.7962436753</v>
      </c>
      <c r="K169">
        <f>Cocatenate_generate!K169*'Concatenate_generate Coverage'!G168</f>
        <v>0.80291339</v>
      </c>
      <c r="L169">
        <f>Cocatenate_generate!L169*'Concatenate_generate Coverage'!H168</f>
        <v>0.7987097348</v>
      </c>
      <c r="M169">
        <f>Cocatenate_generate!M169*'Concatenate_generate Coverage'!I168</f>
        <v>0.7704959169</v>
      </c>
      <c r="N169">
        <f>Cocatenate_generate!N169*'Concatenate_generate Coverage'!J168</f>
        <v>0.6914151047</v>
      </c>
      <c r="O169">
        <f>Cocatenate_generate!O169*'Concatenate_generate Coverage'!K168</f>
        <v>0.8352477565</v>
      </c>
      <c r="P169">
        <f>Cocatenate_generate!P169*'Concatenate_generate Coverage'!L168</f>
        <v>0.7811482992</v>
      </c>
      <c r="Q169">
        <f>Cocatenate_generate!Q169*'Concatenate_generate Coverage'!M168</f>
        <v>0.6872368264</v>
      </c>
      <c r="R169">
        <f>Cocatenate_generate!R169*'Concatenate_generate Coverage'!N168</f>
        <v>0.8708242767</v>
      </c>
      <c r="S169">
        <f>Cocatenate_generate!S169*'Concatenate_generate Coverage'!O168</f>
        <v>0.3319206478</v>
      </c>
      <c r="T169">
        <f>Cocatenate_generate!T169*'Concatenate_generate Coverage'!P168</f>
        <v>0.8763770378</v>
      </c>
      <c r="U169">
        <f>Cocatenate_generate!U169*'Concatenate_generate Coverage'!Q168</f>
        <v>0.8178327389</v>
      </c>
      <c r="V169">
        <f>Cocatenate_generate!V169*'Concatenate_generate Coverage'!R168</f>
        <v>0.5659009036</v>
      </c>
      <c r="W169">
        <f>Cocatenate_generate!W169*'Concatenate_generate Coverage'!S168</f>
        <v>0.4082875328</v>
      </c>
    </row>
    <row r="170">
      <c r="A170" s="55" t="s">
        <v>318</v>
      </c>
      <c r="B170" s="55" t="s">
        <v>184</v>
      </c>
      <c r="E170" s="10">
        <f t="shared" si="3"/>
        <v>0.6673373267</v>
      </c>
      <c r="F170" s="10">
        <f>(G170*'Dataset lengths'!$B$2+H170*'Dataset lengths'!$C$2+I170*'Dataset lengths'!$D$2+L170*'Dataset lengths'!$G$2+M170*'Dataset lengths'!$H$2+R170*'Dataset lengths'!$M$2+S170*'Dataset lengths'!$N$2+T170*'Dataset lengths'!$O$2+U170*'Dataset lengths'!$P$2+V170*'Dataset lengths'!$Q$2+W170*'Dataset lengths'!$R$2)/'Dataset lengths'!$A$7</f>
        <v>0.6172041041</v>
      </c>
      <c r="G170">
        <f>Cocatenate_generate!G170*'Concatenate_generate Coverage'!C169</f>
        <v>0.550922243</v>
      </c>
      <c r="H170">
        <f>Cocatenate_generate!H170*'Concatenate_generate Coverage'!D169</f>
        <v>0.6518028776</v>
      </c>
      <c r="I170">
        <f>Cocatenate_generate!I170*'Concatenate_generate Coverage'!E169</f>
        <v>0.7131351524</v>
      </c>
      <c r="J170">
        <f>Cocatenate_generate!J170*'Concatenate_generate Coverage'!F169</f>
        <v>0.7963224218</v>
      </c>
      <c r="K170">
        <f>Cocatenate_generate!K170*'Concatenate_generate Coverage'!G169</f>
        <v>0.8036050796</v>
      </c>
      <c r="L170">
        <f>Cocatenate_generate!L170*'Concatenate_generate Coverage'!H169</f>
        <v>0.7990954435</v>
      </c>
      <c r="M170">
        <f>Cocatenate_generate!M170*'Concatenate_generate Coverage'!I169</f>
        <v>0.7671477963</v>
      </c>
      <c r="N170">
        <f>Cocatenate_generate!N170*'Concatenate_generate Coverage'!J169</f>
        <v>0.6835558609</v>
      </c>
      <c r="O170">
        <f>Cocatenate_generate!O170*'Concatenate_generate Coverage'!K169</f>
        <v>0.832953175</v>
      </c>
      <c r="P170">
        <f>Cocatenate_generate!P170*'Concatenate_generate Coverage'!L169</f>
        <v>0.7762444207</v>
      </c>
      <c r="Q170">
        <f>Cocatenate_generate!Q170*'Concatenate_generate Coverage'!M169</f>
        <v>0.6813466729</v>
      </c>
      <c r="R170">
        <f>Cocatenate_generate!R170*'Concatenate_generate Coverage'!N169</f>
        <v>0.872987951</v>
      </c>
      <c r="S170">
        <f>Cocatenate_generate!S170*'Concatenate_generate Coverage'!O169</f>
        <v>0.3274278687</v>
      </c>
      <c r="T170">
        <f>Cocatenate_generate!T170*'Concatenate_generate Coverage'!P169</f>
        <v>0.8732614262</v>
      </c>
      <c r="U170">
        <f>Cocatenate_generate!U170*'Concatenate_generate Coverage'!Q169</f>
        <v>0.8173676882</v>
      </c>
      <c r="V170">
        <f>Cocatenate_generate!V170*'Concatenate_generate Coverage'!R169</f>
        <v>0.5611894262</v>
      </c>
      <c r="W170">
        <f>Cocatenate_generate!W170*'Concatenate_generate Coverage'!S169</f>
        <v>0.4063727207</v>
      </c>
    </row>
    <row r="171">
      <c r="A171" s="55" t="s">
        <v>319</v>
      </c>
      <c r="B171" s="55" t="s">
        <v>184</v>
      </c>
      <c r="E171" s="10">
        <f t="shared" si="3"/>
        <v>0.6726416903</v>
      </c>
      <c r="F171" s="10">
        <f>(G171*'Dataset lengths'!$B$2+H171*'Dataset lengths'!$C$2+I171*'Dataset lengths'!$D$2+L171*'Dataset lengths'!$G$2+M171*'Dataset lengths'!$H$2+R171*'Dataset lengths'!$M$2+S171*'Dataset lengths'!$N$2+T171*'Dataset lengths'!$O$2+U171*'Dataset lengths'!$P$2+V171*'Dataset lengths'!$Q$2+W171*'Dataset lengths'!$R$2)/'Dataset lengths'!$A$7</f>
        <v>0.6243436854</v>
      </c>
      <c r="G171">
        <f>Cocatenate_generate!G171*'Concatenate_generate Coverage'!C170</f>
        <v>0.5487882089</v>
      </c>
      <c r="H171">
        <f>Cocatenate_generate!H171*'Concatenate_generate Coverage'!D170</f>
        <v>0.6712624076</v>
      </c>
      <c r="I171">
        <f>Cocatenate_generate!I171*'Concatenate_generate Coverage'!E170</f>
        <v>0.7284580581</v>
      </c>
      <c r="J171">
        <f>Cocatenate_generate!J171*'Concatenate_generate Coverage'!F170</f>
        <v>0.8059855011</v>
      </c>
      <c r="K171">
        <f>Cocatenate_generate!K171*'Concatenate_generate Coverage'!G170</f>
        <v>0.8144298259</v>
      </c>
      <c r="L171">
        <f>Cocatenate_generate!L171*'Concatenate_generate Coverage'!H170</f>
        <v>0.8089595019</v>
      </c>
      <c r="M171">
        <f>Cocatenate_generate!M171*'Concatenate_generate Coverage'!I170</f>
        <v>0.7764421899</v>
      </c>
      <c r="N171">
        <f>Cocatenate_generate!N171*'Concatenate_generate Coverage'!J170</f>
        <v>0.6959212061</v>
      </c>
      <c r="O171">
        <f>Cocatenate_generate!O171*'Concatenate_generate Coverage'!K170</f>
        <v>0.8341653797</v>
      </c>
      <c r="P171">
        <f>Cocatenate_generate!P171*'Concatenate_generate Coverage'!L170</f>
        <v>0.7843717574</v>
      </c>
      <c r="Q171">
        <f>Cocatenate_generate!Q171*'Concatenate_generate Coverage'!M170</f>
        <v>0.6949166024</v>
      </c>
      <c r="R171">
        <f>Cocatenate_generate!R171*'Concatenate_generate Coverage'!N170</f>
        <v>0.8721355945</v>
      </c>
      <c r="S171">
        <f>Cocatenate_generate!S171*'Concatenate_generate Coverage'!O170</f>
        <v>0.3412239586</v>
      </c>
      <c r="T171">
        <f>Cocatenate_generate!T171*'Concatenate_generate Coverage'!P170</f>
        <v>0.8510070575</v>
      </c>
      <c r="U171">
        <f>Cocatenate_generate!U171*'Concatenate_generate Coverage'!Q170</f>
        <v>0.8156169089</v>
      </c>
      <c r="V171">
        <f>Cocatenate_generate!V171*'Concatenate_generate Coverage'!R170</f>
        <v>0.5583179617</v>
      </c>
      <c r="W171">
        <f>Cocatenate_generate!W171*'Concatenate_generate Coverage'!S170</f>
        <v>0.4268467454</v>
      </c>
    </row>
    <row r="172">
      <c r="A172" s="55" t="s">
        <v>320</v>
      </c>
      <c r="B172" s="55" t="s">
        <v>184</v>
      </c>
      <c r="E172" s="10">
        <f t="shared" si="3"/>
        <v>0.6817877932</v>
      </c>
      <c r="F172" s="10">
        <f>(G172*'Dataset lengths'!$B$2+H172*'Dataset lengths'!$C$2+I172*'Dataset lengths'!$D$2+L172*'Dataset lengths'!$G$2+M172*'Dataset lengths'!$H$2+R172*'Dataset lengths'!$M$2+S172*'Dataset lengths'!$N$2+T172*'Dataset lengths'!$O$2+U172*'Dataset lengths'!$P$2+V172*'Dataset lengths'!$Q$2+W172*'Dataset lengths'!$R$2)/'Dataset lengths'!$A$7</f>
        <v>0.6237158444</v>
      </c>
      <c r="G172">
        <f>Cocatenate_generate!G172*'Concatenate_generate Coverage'!C171</f>
        <v>0.5368870632</v>
      </c>
      <c r="H172">
        <f>Cocatenate_generate!H172*'Concatenate_generate Coverage'!D171</f>
        <v>0.687388658</v>
      </c>
      <c r="I172">
        <f>Cocatenate_generate!I172*'Concatenate_generate Coverage'!E171</f>
        <v>0.7455687833</v>
      </c>
      <c r="J172">
        <f>Cocatenate_generate!J172*'Concatenate_generate Coverage'!F171</f>
        <v>0.8137054916</v>
      </c>
      <c r="K172">
        <f>Cocatenate_generate!K172*'Concatenate_generate Coverage'!G171</f>
        <v>0.8155334958</v>
      </c>
      <c r="L172">
        <f>Cocatenate_generate!L172*'Concatenate_generate Coverage'!H171</f>
        <v>0.8146854187</v>
      </c>
      <c r="M172">
        <f>Cocatenate_generate!M172*'Concatenate_generate Coverage'!I171</f>
        <v>0.8075833261</v>
      </c>
      <c r="N172">
        <f>Cocatenate_generate!N172*'Concatenate_generate Coverage'!J171</f>
        <v>0.7452401073</v>
      </c>
      <c r="O172">
        <f>Cocatenate_generate!O172*'Concatenate_generate Coverage'!K171</f>
        <v>0.8470470269</v>
      </c>
      <c r="P172">
        <f>Cocatenate_generate!P172*'Concatenate_generate Coverage'!L171</f>
        <v>0.8016350179</v>
      </c>
      <c r="Q172">
        <f>Cocatenate_generate!Q172*'Concatenate_generate Coverage'!M171</f>
        <v>0.7248436525</v>
      </c>
      <c r="R172">
        <f>Cocatenate_generate!R172*'Concatenate_generate Coverage'!N171</f>
        <v>0.8846805345</v>
      </c>
      <c r="S172">
        <f>Cocatenate_generate!S172*'Concatenate_generate Coverage'!O171</f>
        <v>0.3835514079</v>
      </c>
      <c r="T172">
        <f>Cocatenate_generate!T172*'Concatenate_generate Coverage'!P171</f>
        <v>0.885501329</v>
      </c>
      <c r="U172">
        <f>Cocatenate_generate!U172*'Concatenate_generate Coverage'!Q171</f>
        <v>0.7665239656</v>
      </c>
      <c r="V172">
        <f>Cocatenate_generate!V172*'Concatenate_generate Coverage'!R171</f>
        <v>0.5261886869</v>
      </c>
      <c r="W172">
        <f>Cocatenate_generate!W172*'Concatenate_generate Coverage'!S171</f>
        <v>0.4611065519</v>
      </c>
    </row>
    <row r="173">
      <c r="A173" s="55" t="s">
        <v>321</v>
      </c>
      <c r="B173" s="55" t="s">
        <v>184</v>
      </c>
      <c r="E173" s="10">
        <f t="shared" si="3"/>
        <v>0.6907787688</v>
      </c>
      <c r="F173" s="10">
        <f>(G173*'Dataset lengths'!$B$2+H173*'Dataset lengths'!$C$2+I173*'Dataset lengths'!$D$2+L173*'Dataset lengths'!$G$2+M173*'Dataset lengths'!$H$2+R173*'Dataset lengths'!$M$2+S173*'Dataset lengths'!$N$2+T173*'Dataset lengths'!$O$2+U173*'Dataset lengths'!$P$2+V173*'Dataset lengths'!$Q$2+W173*'Dataset lengths'!$R$2)/'Dataset lengths'!$A$7</f>
        <v>0.6437707729</v>
      </c>
      <c r="G173">
        <f>Cocatenate_generate!G173*'Concatenate_generate Coverage'!C172</f>
        <v>0.5529984005</v>
      </c>
      <c r="H173">
        <f>Cocatenate_generate!H173*'Concatenate_generate Coverage'!D172</f>
        <v>0.7012913683</v>
      </c>
      <c r="I173">
        <f>Cocatenate_generate!I173*'Concatenate_generate Coverage'!E172</f>
        <v>0.742668044</v>
      </c>
      <c r="J173">
        <f>Cocatenate_generate!J173*'Concatenate_generate Coverage'!F172</f>
        <v>0.8174540235</v>
      </c>
      <c r="K173">
        <f>Cocatenate_generate!K173*'Concatenate_generate Coverage'!G172</f>
        <v>0.8218955947</v>
      </c>
      <c r="L173">
        <f>Cocatenate_generate!L173*'Concatenate_generate Coverage'!H172</f>
        <v>0.8191491761</v>
      </c>
      <c r="M173">
        <f>Cocatenate_generate!M173*'Concatenate_generate Coverage'!I172</f>
        <v>0.7688418403</v>
      </c>
      <c r="N173">
        <f>Cocatenate_generate!N173*'Concatenate_generate Coverage'!J172</f>
        <v>0.7031554148</v>
      </c>
      <c r="O173">
        <f>Cocatenate_generate!O173*'Concatenate_generate Coverage'!K172</f>
        <v>0.8257997328</v>
      </c>
      <c r="P173">
        <f>Cocatenate_generate!P173*'Concatenate_generate Coverage'!L172</f>
        <v>0.7728567739</v>
      </c>
      <c r="Q173">
        <f>Cocatenate_generate!Q173*'Concatenate_generate Coverage'!M172</f>
        <v>0.6821994813</v>
      </c>
      <c r="R173">
        <f>Cocatenate_generate!R173*'Concatenate_generate Coverage'!N172</f>
        <v>0.864945202</v>
      </c>
      <c r="S173">
        <f>Cocatenate_generate!S173*'Concatenate_generate Coverage'!O172</f>
        <v>0.4087906101</v>
      </c>
      <c r="T173">
        <f>Cocatenate_generate!T173*'Concatenate_generate Coverage'!P172</f>
        <v>0.8850562416</v>
      </c>
      <c r="U173">
        <f>Cocatenate_generate!U173*'Concatenate_generate Coverage'!Q172</f>
        <v>0.7870436451</v>
      </c>
      <c r="V173">
        <f>Cocatenate_generate!V173*'Concatenate_generate Coverage'!R172</f>
        <v>0.5538839561</v>
      </c>
      <c r="W173">
        <f>Cocatenate_generate!W173*'Concatenate_generate Coverage'!S172</f>
        <v>0.5138979725</v>
      </c>
    </row>
    <row r="174">
      <c r="A174" s="55" t="s">
        <v>322</v>
      </c>
      <c r="B174" s="55" t="s">
        <v>184</v>
      </c>
      <c r="E174" s="10">
        <f t="shared" si="3"/>
        <v>0.6977318743</v>
      </c>
      <c r="F174" s="10">
        <f>(G174*'Dataset lengths'!$B$2+H174*'Dataset lengths'!$C$2+I174*'Dataset lengths'!$D$2+L174*'Dataset lengths'!$G$2+M174*'Dataset lengths'!$H$2+R174*'Dataset lengths'!$M$2+S174*'Dataset lengths'!$N$2+T174*'Dataset lengths'!$O$2+U174*'Dataset lengths'!$P$2+V174*'Dataset lengths'!$Q$2+W174*'Dataset lengths'!$R$2)/'Dataset lengths'!$A$7</f>
        <v>0.642987733</v>
      </c>
      <c r="G174">
        <f>Cocatenate_generate!G174*'Concatenate_generate Coverage'!C173</f>
        <v>0.5322599827</v>
      </c>
      <c r="H174">
        <f>Cocatenate_generate!H174*'Concatenate_generate Coverage'!D173</f>
        <v>0.7404188218</v>
      </c>
      <c r="I174">
        <f>Cocatenate_generate!I174*'Concatenate_generate Coverage'!E173</f>
        <v>0.7610838742</v>
      </c>
      <c r="J174">
        <f>Cocatenate_generate!J174*'Concatenate_generate Coverage'!F173</f>
        <v>0.8257587154</v>
      </c>
      <c r="K174">
        <f>Cocatenate_generate!K174*'Concatenate_generate Coverage'!G173</f>
        <v>0.8299229006</v>
      </c>
      <c r="L174">
        <f>Cocatenate_generate!L174*'Concatenate_generate Coverage'!H173</f>
        <v>0.8272244855</v>
      </c>
      <c r="M174">
        <f>Cocatenate_generate!M174*'Concatenate_generate Coverage'!I173</f>
        <v>0.7962676471</v>
      </c>
      <c r="N174">
        <f>Cocatenate_generate!N174*'Concatenate_generate Coverage'!J173</f>
        <v>0.7417471101</v>
      </c>
      <c r="O174">
        <f>Cocatenate_generate!O174*'Concatenate_generate Coverage'!K173</f>
        <v>0.8341926364</v>
      </c>
      <c r="P174">
        <f>Cocatenate_generate!P174*'Concatenate_generate Coverage'!L173</f>
        <v>0.7930352201</v>
      </c>
      <c r="Q174">
        <f>Cocatenate_generate!Q174*'Concatenate_generate Coverage'!M173</f>
        <v>0.7286869157</v>
      </c>
      <c r="R174">
        <f>Cocatenate_generate!R174*'Concatenate_generate Coverage'!N173</f>
        <v>0.8605304322</v>
      </c>
      <c r="S174">
        <f>Cocatenate_generate!S174*'Concatenate_generate Coverage'!O173</f>
        <v>0.4579557716</v>
      </c>
      <c r="T174">
        <f>Cocatenate_generate!T174*'Concatenate_generate Coverage'!P173</f>
        <v>0.8594637176</v>
      </c>
      <c r="U174">
        <f>Cocatenate_generate!U174*'Concatenate_generate Coverage'!Q173</f>
        <v>0.7807052772</v>
      </c>
      <c r="V174">
        <f>Cocatenate_generate!V174*'Concatenate_generate Coverage'!R173</f>
        <v>0.5299406513</v>
      </c>
      <c r="W174">
        <f>Cocatenate_generate!W174*'Concatenate_generate Coverage'!S173</f>
        <v>0.5291999558</v>
      </c>
    </row>
    <row r="175">
      <c r="A175" s="55" t="s">
        <v>323</v>
      </c>
      <c r="B175" s="55" t="s">
        <v>184</v>
      </c>
      <c r="E175" s="10">
        <f t="shared" si="3"/>
        <v>0.6583704211</v>
      </c>
      <c r="F175" s="10">
        <f>(G175*'Dataset lengths'!$B$2+H175*'Dataset lengths'!$C$2+I175*'Dataset lengths'!$D$2+L175*'Dataset lengths'!$G$2+M175*'Dataset lengths'!$H$2+R175*'Dataset lengths'!$M$2+S175*'Dataset lengths'!$N$2+T175*'Dataset lengths'!$O$2+U175*'Dataset lengths'!$P$2+V175*'Dataset lengths'!$Q$2+W175*'Dataset lengths'!$R$2)/'Dataset lengths'!$A$7</f>
        <v>0.5931039954</v>
      </c>
      <c r="G175">
        <f>Cocatenate_generate!G175*'Concatenate_generate Coverage'!C174</f>
        <v>0.4957748669</v>
      </c>
      <c r="H175">
        <f>Cocatenate_generate!H175*'Concatenate_generate Coverage'!D174</f>
        <v>0.7028026649</v>
      </c>
      <c r="I175">
        <f>Cocatenate_generate!I175*'Concatenate_generate Coverage'!E174</f>
        <v>0.7367461877</v>
      </c>
      <c r="J175">
        <f>Cocatenate_generate!J175*'Concatenate_generate Coverage'!F174</f>
        <v>0.8054843371</v>
      </c>
      <c r="K175">
        <f>Cocatenate_generate!K175*'Concatenate_generate Coverage'!G174</f>
        <v>0.8020505366</v>
      </c>
      <c r="L175">
        <f>Cocatenate_generate!L175*'Concatenate_generate Coverage'!H174</f>
        <v>0.8045808014</v>
      </c>
      <c r="M175">
        <f>Cocatenate_generate!M175*'Concatenate_generate Coverage'!I174</f>
        <v>0.7996367744</v>
      </c>
      <c r="N175">
        <f>Cocatenate_generate!N175*'Concatenate_generate Coverage'!J174</f>
        <v>0.7464823035</v>
      </c>
      <c r="O175">
        <f>Cocatenate_generate!O175*'Concatenate_generate Coverage'!K174</f>
        <v>0.8284529548</v>
      </c>
      <c r="P175">
        <f>Cocatenate_generate!P175*'Concatenate_generate Coverage'!L174</f>
        <v>0.7919679941</v>
      </c>
      <c r="Q175">
        <f>Cocatenate_generate!Q175*'Concatenate_generate Coverage'!M174</f>
        <v>0.7227337579</v>
      </c>
      <c r="R175">
        <f>Cocatenate_generate!R175*'Concatenate_generate Coverage'!N174</f>
        <v>0.8327304954</v>
      </c>
      <c r="S175">
        <f>Cocatenate_generate!S175*'Concatenate_generate Coverage'!O174</f>
        <v>0.4274153314</v>
      </c>
      <c r="T175">
        <f>Cocatenate_generate!T175*'Concatenate_generate Coverage'!P174</f>
        <v>0.8699232709</v>
      </c>
      <c r="U175">
        <f>Cocatenate_generate!U175*'Concatenate_generate Coverage'!Q174</f>
        <v>0.6370346938</v>
      </c>
      <c r="V175">
        <f>Cocatenate_generate!V175*'Concatenate_generate Coverage'!R174</f>
        <v>0.423946354</v>
      </c>
      <c r="W175">
        <f>Cocatenate_generate!W175*'Concatenate_generate Coverage'!S174</f>
        <v>0.5114831908</v>
      </c>
    </row>
    <row r="176">
      <c r="A176" s="55" t="s">
        <v>324</v>
      </c>
      <c r="B176" s="55" t="s">
        <v>184</v>
      </c>
      <c r="E176" s="10">
        <f t="shared" si="3"/>
        <v>0.6363614367</v>
      </c>
      <c r="F176" s="10">
        <f>(G176*'Dataset lengths'!$B$2+H176*'Dataset lengths'!$C$2+I176*'Dataset lengths'!$D$2+L176*'Dataset lengths'!$G$2+M176*'Dataset lengths'!$H$2+R176*'Dataset lengths'!$M$2+S176*'Dataset lengths'!$N$2+T176*'Dataset lengths'!$O$2+U176*'Dataset lengths'!$P$2+V176*'Dataset lengths'!$Q$2+W176*'Dataset lengths'!$R$2)/'Dataset lengths'!$A$7</f>
        <v>0.5697317777</v>
      </c>
      <c r="G176">
        <f>Cocatenate_generate!G176*'Concatenate_generate Coverage'!C175</f>
        <v>0.4406362412</v>
      </c>
      <c r="H176">
        <f>Cocatenate_generate!H176*'Concatenate_generate Coverage'!D175</f>
        <v>0.7470206547</v>
      </c>
      <c r="I176">
        <f>Cocatenate_generate!I176*'Concatenate_generate Coverage'!E175</f>
        <v>0.7253130812</v>
      </c>
      <c r="J176">
        <f>Cocatenate_generate!J176*'Concatenate_generate Coverage'!F175</f>
        <v>0.8021096323</v>
      </c>
      <c r="K176">
        <f>Cocatenate_generate!K176*'Concatenate_generate Coverage'!G175</f>
        <v>0.8015644381</v>
      </c>
      <c r="L176">
        <f>Cocatenate_generate!L176*'Concatenate_generate Coverage'!H175</f>
        <v>0.8019637834</v>
      </c>
      <c r="M176">
        <f>Cocatenate_generate!M176*'Concatenate_generate Coverage'!I175</f>
        <v>0.7565912246</v>
      </c>
      <c r="N176">
        <f>Cocatenate_generate!N176*'Concatenate_generate Coverage'!J175</f>
        <v>0.7055944388</v>
      </c>
      <c r="O176">
        <f>Cocatenate_generate!O176*'Concatenate_generate Coverage'!K175</f>
        <v>0.7994037967</v>
      </c>
      <c r="P176">
        <f>Cocatenate_generate!P176*'Concatenate_generate Coverage'!L175</f>
        <v>0.7279444849</v>
      </c>
      <c r="Q176">
        <f>Cocatenate_generate!Q176*'Concatenate_generate Coverage'!M175</f>
        <v>0.7177684178</v>
      </c>
      <c r="R176">
        <f>Cocatenate_generate!R176*'Concatenate_generate Coverage'!N175</f>
        <v>0.7794909939</v>
      </c>
      <c r="S176">
        <f>Cocatenate_generate!S176*'Concatenate_generate Coverage'!O175</f>
        <v>0.4965948786</v>
      </c>
      <c r="T176">
        <f>Cocatenate_generate!T176*'Concatenate_generate Coverage'!P175</f>
        <v>0.7726716799</v>
      </c>
      <c r="U176">
        <f>Cocatenate_generate!U176*'Concatenate_generate Coverage'!Q175</f>
        <v>0.5861937069</v>
      </c>
      <c r="V176">
        <f>Cocatenate_generate!V176*'Concatenate_generate Coverage'!R175</f>
        <v>0.3544751828</v>
      </c>
      <c r="W176">
        <f>Cocatenate_generate!W176*'Concatenate_generate Coverage'!S175</f>
        <v>0.5390243761</v>
      </c>
    </row>
    <row r="177">
      <c r="A177" s="55" t="s">
        <v>325</v>
      </c>
      <c r="B177" s="55" t="s">
        <v>184</v>
      </c>
      <c r="E177" s="10">
        <f t="shared" si="3"/>
        <v>0.6148173819</v>
      </c>
      <c r="F177" s="10">
        <f>(G177*'Dataset lengths'!$B$2+H177*'Dataset lengths'!$C$2+I177*'Dataset lengths'!$D$2+L177*'Dataset lengths'!$G$2+M177*'Dataset lengths'!$H$2+R177*'Dataset lengths'!$M$2+S177*'Dataset lengths'!$N$2+T177*'Dataset lengths'!$O$2+U177*'Dataset lengths'!$P$2+V177*'Dataset lengths'!$Q$2+W177*'Dataset lengths'!$R$2)/'Dataset lengths'!$A$7</f>
        <v>0.5425068266</v>
      </c>
      <c r="G177">
        <f>Cocatenate_generate!G177*'Concatenate_generate Coverage'!C176</f>
        <v>0.4395046555</v>
      </c>
      <c r="H177">
        <f>Cocatenate_generate!H177*'Concatenate_generate Coverage'!D176</f>
        <v>0.6931823001</v>
      </c>
      <c r="I177">
        <f>Cocatenate_generate!I177*'Concatenate_generate Coverage'!E176</f>
        <v>0.7043298116</v>
      </c>
      <c r="J177">
        <f>Cocatenate_generate!J177*'Concatenate_generate Coverage'!F176</f>
        <v>0.7878396836</v>
      </c>
      <c r="K177">
        <f>Cocatenate_generate!K177*'Concatenate_generate Coverage'!G176</f>
        <v>0.7848482064</v>
      </c>
      <c r="L177">
        <f>Cocatenate_generate!L177*'Concatenate_generate Coverage'!H176</f>
        <v>0.7870718229</v>
      </c>
      <c r="M177">
        <f>Cocatenate_generate!M177*'Concatenate_generate Coverage'!I176</f>
        <v>0.7742699015</v>
      </c>
      <c r="N177">
        <f>Cocatenate_generate!N177*'Concatenate_generate Coverage'!J176</f>
        <v>0.7120495097</v>
      </c>
      <c r="O177">
        <f>Cocatenate_generate!O177*'Concatenate_generate Coverage'!K176</f>
        <v>0.8107088605</v>
      </c>
      <c r="P177">
        <f>Cocatenate_generate!P177*'Concatenate_generate Coverage'!L176</f>
        <v>0.7666209571</v>
      </c>
      <c r="Q177">
        <f>Cocatenate_generate!Q177*'Concatenate_generate Coverage'!M176</f>
        <v>0.6887219281</v>
      </c>
      <c r="R177">
        <f>Cocatenate_generate!R177*'Concatenate_generate Coverage'!N176</f>
        <v>0.7987455099</v>
      </c>
      <c r="S177">
        <f>Cocatenate_generate!S177*'Concatenate_generate Coverage'!O176</f>
        <v>0.3831532117</v>
      </c>
      <c r="T177">
        <f>Cocatenate_generate!T177*'Concatenate_generate Coverage'!P176</f>
        <v>0.8425503975</v>
      </c>
      <c r="U177">
        <f>Cocatenate_generate!U177*'Concatenate_generate Coverage'!Q176</f>
        <v>0.5258875699</v>
      </c>
      <c r="V177">
        <f>Cocatenate_generate!V177*'Concatenate_generate Coverage'!R176</f>
        <v>0.3170448205</v>
      </c>
      <c r="W177">
        <f>Cocatenate_generate!W177*'Concatenate_generate Coverage'!S176</f>
        <v>0.4972512002</v>
      </c>
    </row>
    <row r="178">
      <c r="A178" s="55" t="s">
        <v>326</v>
      </c>
      <c r="B178" s="55" t="s">
        <v>184</v>
      </c>
      <c r="E178" s="10">
        <f t="shared" si="3"/>
        <v>0.623049064</v>
      </c>
      <c r="F178" s="10">
        <f>(G178*'Dataset lengths'!$B$2+H178*'Dataset lengths'!$C$2+I178*'Dataset lengths'!$D$2+L178*'Dataset lengths'!$G$2+M178*'Dataset lengths'!$H$2+R178*'Dataset lengths'!$M$2+S178*'Dataset lengths'!$N$2+T178*'Dataset lengths'!$O$2+U178*'Dataset lengths'!$P$2+V178*'Dataset lengths'!$Q$2+W178*'Dataset lengths'!$R$2)/'Dataset lengths'!$A$7</f>
        <v>0.5497824194</v>
      </c>
      <c r="G178">
        <f>Cocatenate_generate!G178*'Concatenate_generate Coverage'!C177</f>
        <v>0.4397034649</v>
      </c>
      <c r="H178">
        <f>Cocatenate_generate!H178*'Concatenate_generate Coverage'!D177</f>
        <v>0.7111988135</v>
      </c>
      <c r="I178">
        <f>Cocatenate_generate!I178*'Concatenate_generate Coverage'!E177</f>
        <v>0.715950207</v>
      </c>
      <c r="J178">
        <f>Cocatenate_generate!J178*'Concatenate_generate Coverage'!F177</f>
        <v>0.7953105524</v>
      </c>
      <c r="K178">
        <f>Cocatenate_generate!K178*'Concatenate_generate Coverage'!G177</f>
        <v>0.7950302991</v>
      </c>
      <c r="L178">
        <f>Cocatenate_generate!L178*'Concatenate_generate Coverage'!H177</f>
        <v>0.7954510776</v>
      </c>
      <c r="M178">
        <f>Cocatenate_generate!M178*'Concatenate_generate Coverage'!I177</f>
        <v>0.7807465266</v>
      </c>
      <c r="N178">
        <f>Cocatenate_generate!N178*'Concatenate_generate Coverage'!J177</f>
        <v>0.7225858681</v>
      </c>
      <c r="O178">
        <f>Cocatenate_generate!O178*'Concatenate_generate Coverage'!K177</f>
        <v>0.8145147528</v>
      </c>
      <c r="P178">
        <f>Cocatenate_generate!P178*'Concatenate_generate Coverage'!L177</f>
        <v>0.7711763536</v>
      </c>
      <c r="Q178">
        <f>Cocatenate_generate!Q178*'Concatenate_generate Coverage'!M177</f>
        <v>0.6969709932</v>
      </c>
      <c r="R178">
        <f>Cocatenate_generate!R178*'Concatenate_generate Coverage'!N177</f>
        <v>0.8148747185</v>
      </c>
      <c r="S178">
        <f>Cocatenate_generate!S178*'Concatenate_generate Coverage'!O177</f>
        <v>0.4037608695</v>
      </c>
      <c r="T178">
        <f>Cocatenate_generate!T178*'Concatenate_generate Coverage'!P177</f>
        <v>0.8271948831</v>
      </c>
      <c r="U178">
        <f>Cocatenate_generate!U178*'Concatenate_generate Coverage'!Q177</f>
        <v>0.5355442115</v>
      </c>
      <c r="V178">
        <f>Cocatenate_generate!V178*'Concatenate_generate Coverage'!R177</f>
        <v>0.3208673513</v>
      </c>
      <c r="W178">
        <f>Cocatenate_generate!W178*'Concatenate_generate Coverage'!S177</f>
        <v>0.5082475803</v>
      </c>
    </row>
    <row r="179">
      <c r="A179" s="55" t="s">
        <v>170</v>
      </c>
      <c r="B179" s="55" t="s">
        <v>184</v>
      </c>
      <c r="E179" s="10">
        <f t="shared" si="3"/>
        <v>0.6814284959</v>
      </c>
      <c r="F179" s="10">
        <f>(G179*'Dataset lengths'!$B$2+H179*'Dataset lengths'!$C$2+I179*'Dataset lengths'!$D$2+L179*'Dataset lengths'!$G$2+M179*'Dataset lengths'!$H$2+R179*'Dataset lengths'!$M$2+S179*'Dataset lengths'!$N$2+T179*'Dataset lengths'!$O$2+U179*'Dataset lengths'!$P$2+V179*'Dataset lengths'!$Q$2+W179*'Dataset lengths'!$R$2)/'Dataset lengths'!$A$7</f>
        <v>0.6338368051</v>
      </c>
      <c r="G179">
        <f>Cocatenate_generate!G179*'Concatenate_generate Coverage'!C178</f>
        <v>0.5601171735</v>
      </c>
      <c r="H179">
        <f>Cocatenate_generate!H179*'Concatenate_generate Coverage'!D178</f>
        <v>0.6671618036</v>
      </c>
      <c r="I179">
        <f>Cocatenate_generate!I179*'Concatenate_generate Coverage'!E178</f>
        <v>0.725874385</v>
      </c>
      <c r="J179">
        <f>Cocatenate_generate!J179*'Concatenate_generate Coverage'!F178</f>
        <v>0.8103636803</v>
      </c>
      <c r="K179">
        <f>Cocatenate_generate!K179*'Concatenate_generate Coverage'!G178</f>
        <v>0.817726281</v>
      </c>
      <c r="L179">
        <f>Cocatenate_generate!L179*'Concatenate_generate Coverage'!H178</f>
        <v>0.8130120148</v>
      </c>
      <c r="M179">
        <f>Cocatenate_generate!M179*'Concatenate_generate Coverage'!I178</f>
        <v>0.7856075421</v>
      </c>
      <c r="N179">
        <f>Cocatenate_generate!N179*'Concatenate_generate Coverage'!J178</f>
        <v>0.7125553118</v>
      </c>
      <c r="O179">
        <f>Cocatenate_generate!O179*'Concatenate_generate Coverage'!K178</f>
        <v>0.8427476454</v>
      </c>
      <c r="P179">
        <f>Cocatenate_generate!P179*'Concatenate_generate Coverage'!L178</f>
        <v>0.7862398218</v>
      </c>
      <c r="Q179">
        <f>Cocatenate_generate!Q179*'Concatenate_generate Coverage'!M178</f>
        <v>0.7138471492</v>
      </c>
      <c r="R179">
        <f>Cocatenate_generate!R179*'Concatenate_generate Coverage'!N178</f>
        <v>0.8755450207</v>
      </c>
      <c r="S179">
        <f>Cocatenate_generate!S179*'Concatenate_generate Coverage'!O178</f>
        <v>0.3391786782</v>
      </c>
      <c r="T179">
        <f>Cocatenate_generate!T179*'Concatenate_generate Coverage'!P178</f>
        <v>0.8879493095</v>
      </c>
      <c r="U179">
        <f>Cocatenate_generate!U179*'Concatenate_generate Coverage'!Q178</f>
        <v>0.8240015</v>
      </c>
      <c r="V179">
        <f>Cocatenate_generate!V179*'Concatenate_generate Coverage'!R178</f>
        <v>0.5695284404</v>
      </c>
      <c r="W179">
        <f>Cocatenate_generate!W179*'Concatenate_generate Coverage'!S178</f>
        <v>0.4477375875</v>
      </c>
    </row>
    <row r="180">
      <c r="A180" s="55" t="s">
        <v>185</v>
      </c>
      <c r="B180" s="55" t="s">
        <v>184</v>
      </c>
      <c r="E180" s="10">
        <f t="shared" si="3"/>
        <v>0.6795789643</v>
      </c>
      <c r="F180" s="10">
        <f>(G180*'Dataset lengths'!$B$2+H180*'Dataset lengths'!$C$2+I180*'Dataset lengths'!$D$2+L180*'Dataset lengths'!$G$2+M180*'Dataset lengths'!$H$2+R180*'Dataset lengths'!$M$2+S180*'Dataset lengths'!$N$2+T180*'Dataset lengths'!$O$2+U180*'Dataset lengths'!$P$2+V180*'Dataset lengths'!$Q$2+W180*'Dataset lengths'!$R$2)/'Dataset lengths'!$A$7</f>
        <v>0.631082175</v>
      </c>
      <c r="G180">
        <f>Cocatenate_generate!G180*'Concatenate_generate Coverage'!C179</f>
        <v>0.5589610518</v>
      </c>
      <c r="H180">
        <f>Cocatenate_generate!H180*'Concatenate_generate Coverage'!D179</f>
        <v>0.6677060125</v>
      </c>
      <c r="I180">
        <f>Cocatenate_generate!I180*'Concatenate_generate Coverage'!E179</f>
        <v>0.7308176417</v>
      </c>
      <c r="J180">
        <f>Cocatenate_generate!J180*'Concatenate_generate Coverage'!F179</f>
        <v>0.812347868</v>
      </c>
      <c r="K180">
        <f>Cocatenate_generate!K180*'Concatenate_generate Coverage'!G179</f>
        <v>0.8200600461</v>
      </c>
      <c r="L180">
        <f>Cocatenate_generate!L180*'Concatenate_generate Coverage'!H179</f>
        <v>0.8150313967</v>
      </c>
      <c r="M180">
        <f>Cocatenate_generate!M180*'Concatenate_generate Coverage'!I179</f>
        <v>0.7811007768</v>
      </c>
      <c r="N180">
        <f>Cocatenate_generate!N180*'Concatenate_generate Coverage'!J179</f>
        <v>0.7036953371</v>
      </c>
      <c r="O180">
        <f>Cocatenate_generate!O180*'Concatenate_generate Coverage'!K179</f>
        <v>0.8419564845</v>
      </c>
      <c r="P180">
        <f>Cocatenate_generate!P180*'Concatenate_generate Coverage'!L179</f>
        <v>0.7821736403</v>
      </c>
      <c r="Q180">
        <f>Cocatenate_generate!Q180*'Concatenate_generate Coverage'!M179</f>
        <v>0.7064486424</v>
      </c>
      <c r="R180">
        <f>Cocatenate_generate!R180*'Concatenate_generate Coverage'!N179</f>
        <v>0.8838500332</v>
      </c>
      <c r="S180">
        <f>Cocatenate_generate!S180*'Concatenate_generate Coverage'!O179</f>
        <v>0.334969463</v>
      </c>
      <c r="T180">
        <f>Cocatenate_generate!T180*'Concatenate_generate Coverage'!P179</f>
        <v>0.8803828242</v>
      </c>
      <c r="U180">
        <f>Cocatenate_generate!U180*'Concatenate_generate Coverage'!Q179</f>
        <v>0.820497206</v>
      </c>
      <c r="V180">
        <f>Cocatenate_generate!V180*'Concatenate_generate Coverage'!R179</f>
        <v>0.5649246994</v>
      </c>
      <c r="W180">
        <f>Cocatenate_generate!W180*'Concatenate_generate Coverage'!S179</f>
        <v>0.4371275019</v>
      </c>
    </row>
    <row r="181">
      <c r="A181" s="55" t="s">
        <v>327</v>
      </c>
      <c r="B181" s="55" t="s">
        <v>184</v>
      </c>
      <c r="E181" s="10">
        <f t="shared" si="3"/>
        <v>0.6833492044</v>
      </c>
      <c r="F181" s="10">
        <f>(G181*'Dataset lengths'!$B$2+H181*'Dataset lengths'!$C$2+I181*'Dataset lengths'!$D$2+L181*'Dataset lengths'!$G$2+M181*'Dataset lengths'!$H$2+R181*'Dataset lengths'!$M$2+S181*'Dataset lengths'!$N$2+T181*'Dataset lengths'!$O$2+U181*'Dataset lengths'!$P$2+V181*'Dataset lengths'!$Q$2+W181*'Dataset lengths'!$R$2)/'Dataset lengths'!$A$7</f>
        <v>0.6355176348</v>
      </c>
      <c r="G181">
        <f>Cocatenate_generate!G181*'Concatenate_generate Coverage'!C180</f>
        <v>0.5559401238</v>
      </c>
      <c r="H181">
        <f>Cocatenate_generate!H181*'Concatenate_generate Coverage'!D180</f>
        <v>0.6804928914</v>
      </c>
      <c r="I181">
        <f>Cocatenate_generate!I181*'Concatenate_generate Coverage'!E180</f>
        <v>0.7427068738</v>
      </c>
      <c r="J181">
        <f>Cocatenate_generate!J181*'Concatenate_generate Coverage'!F180</f>
        <v>0.818692588</v>
      </c>
      <c r="K181">
        <f>Cocatenate_generate!K181*'Concatenate_generate Coverage'!G180</f>
        <v>0.8275684768</v>
      </c>
      <c r="L181">
        <f>Cocatenate_generate!L181*'Concatenate_generate Coverage'!H180</f>
        <v>0.8219054937</v>
      </c>
      <c r="M181">
        <f>Cocatenate_generate!M181*'Concatenate_generate Coverage'!I180</f>
        <v>0.7874407217</v>
      </c>
      <c r="N181">
        <f>Cocatenate_generate!N181*'Concatenate_generate Coverage'!J180</f>
        <v>0.7127622821</v>
      </c>
      <c r="O181">
        <f>Cocatenate_generate!O181*'Concatenate_generate Coverage'!K180</f>
        <v>0.8402981312</v>
      </c>
      <c r="P181">
        <f>Cocatenate_generate!P181*'Concatenate_generate Coverage'!L180</f>
        <v>0.786631864</v>
      </c>
      <c r="Q181">
        <f>Cocatenate_generate!Q181*'Concatenate_generate Coverage'!M180</f>
        <v>0.7166253395</v>
      </c>
      <c r="R181">
        <f>Cocatenate_generate!R181*'Concatenate_generate Coverage'!N180</f>
        <v>0.8793478422</v>
      </c>
      <c r="S181">
        <f>Cocatenate_generate!S181*'Concatenate_generate Coverage'!O180</f>
        <v>0.3493910024</v>
      </c>
      <c r="T181">
        <f>Cocatenate_generate!T181*'Concatenate_generate Coverage'!P180</f>
        <v>0.8694781835</v>
      </c>
      <c r="U181">
        <f>Cocatenate_generate!U181*'Concatenate_generate Coverage'!Q180</f>
        <v>0.8172664712</v>
      </c>
      <c r="V181">
        <f>Cocatenate_generate!V181*'Concatenate_generate Coverage'!R180</f>
        <v>0.5611428905</v>
      </c>
      <c r="W181">
        <f>Cocatenate_generate!W181*'Concatenate_generate Coverage'!S180</f>
        <v>0.4517287543</v>
      </c>
    </row>
    <row r="182">
      <c r="A182" s="55" t="s">
        <v>328</v>
      </c>
      <c r="B182" s="55" t="s">
        <v>184</v>
      </c>
      <c r="E182" s="10">
        <f t="shared" si="3"/>
        <v>0.6884221618</v>
      </c>
      <c r="F182" s="10">
        <f>(G182*'Dataset lengths'!$B$2+H182*'Dataset lengths'!$C$2+I182*'Dataset lengths'!$D$2+L182*'Dataset lengths'!$G$2+M182*'Dataset lengths'!$H$2+R182*'Dataset lengths'!$M$2+S182*'Dataset lengths'!$N$2+T182*'Dataset lengths'!$O$2+U182*'Dataset lengths'!$P$2+V182*'Dataset lengths'!$Q$2+W182*'Dataset lengths'!$R$2)/'Dataset lengths'!$A$7</f>
        <v>0.6321957912</v>
      </c>
      <c r="G182">
        <f>Cocatenate_generate!G182*'Concatenate_generate Coverage'!C181</f>
        <v>0.5417015127</v>
      </c>
      <c r="H182">
        <f>Cocatenate_generate!H182*'Concatenate_generate Coverage'!D181</f>
        <v>0.6948149268</v>
      </c>
      <c r="I182">
        <f>Cocatenate_generate!I182*'Concatenate_generate Coverage'!E181</f>
        <v>0.7541418655</v>
      </c>
      <c r="J182">
        <f>Cocatenate_generate!J182*'Concatenate_generate Coverage'!F181</f>
        <v>0.8210669035</v>
      </c>
      <c r="K182">
        <f>Cocatenate_generate!K182*'Concatenate_generate Coverage'!G181</f>
        <v>0.8237390179</v>
      </c>
      <c r="L182">
        <f>Cocatenate_generate!L182*'Concatenate_generate Coverage'!H181</f>
        <v>0.8222321333</v>
      </c>
      <c r="M182">
        <f>Cocatenate_generate!M182*'Concatenate_generate Coverage'!I181</f>
        <v>0.8138290135</v>
      </c>
      <c r="N182">
        <f>Cocatenate_generate!N182*'Concatenate_generate Coverage'!J181</f>
        <v>0.7551544303</v>
      </c>
      <c r="O182">
        <f>Cocatenate_generate!O182*'Concatenate_generate Coverage'!K181</f>
        <v>0.8512789841</v>
      </c>
      <c r="P182">
        <f>Cocatenate_generate!P182*'Concatenate_generate Coverage'!L181</f>
        <v>0.8036940772</v>
      </c>
      <c r="Q182">
        <f>Cocatenate_generate!Q182*'Concatenate_generate Coverage'!M181</f>
        <v>0.7368924778</v>
      </c>
      <c r="R182">
        <f>Cocatenate_generate!R182*'Concatenate_generate Coverage'!N181</f>
        <v>0.8894668444</v>
      </c>
      <c r="S182">
        <f>Cocatenate_generate!S182*'Concatenate_generate Coverage'!O181</f>
        <v>0.3908335713</v>
      </c>
      <c r="T182">
        <f>Cocatenate_generate!T182*'Concatenate_generate Coverage'!P181</f>
        <v>0.8863915037</v>
      </c>
      <c r="U182">
        <f>Cocatenate_generate!U182*'Concatenate_generate Coverage'!Q181</f>
        <v>0.7659412844</v>
      </c>
      <c r="V182">
        <f>Cocatenate_generate!V182*'Concatenate_generate Coverage'!R181</f>
        <v>0.5284749202</v>
      </c>
      <c r="W182">
        <f>Cocatenate_generate!W182*'Concatenate_generate Coverage'!S181</f>
        <v>0.4848162038</v>
      </c>
    </row>
    <row r="183">
      <c r="A183" s="55" t="s">
        <v>172</v>
      </c>
      <c r="B183" s="55" t="s">
        <v>184</v>
      </c>
      <c r="E183" s="10">
        <f t="shared" si="3"/>
        <v>0.7147359707</v>
      </c>
      <c r="F183" s="10">
        <f>(G183*'Dataset lengths'!$B$2+H183*'Dataset lengths'!$C$2+I183*'Dataset lengths'!$D$2+L183*'Dataset lengths'!$G$2+M183*'Dataset lengths'!$H$2+R183*'Dataset lengths'!$M$2+S183*'Dataset lengths'!$N$2+T183*'Dataset lengths'!$O$2+U183*'Dataset lengths'!$P$2+V183*'Dataset lengths'!$Q$2+W183*'Dataset lengths'!$R$2)/'Dataset lengths'!$A$7</f>
        <v>0.6669065276</v>
      </c>
      <c r="G183">
        <f>Cocatenate_generate!G183*'Concatenate_generate Coverage'!C182</f>
        <v>0.5663048612</v>
      </c>
      <c r="H183">
        <f>Cocatenate_generate!H183*'Concatenate_generate Coverage'!D182</f>
        <v>0.7312911387</v>
      </c>
      <c r="I183">
        <f>Cocatenate_generate!I183*'Concatenate_generate Coverage'!E182</f>
        <v>0.7756614731</v>
      </c>
      <c r="J183">
        <f>Cocatenate_generate!J183*'Concatenate_generate Coverage'!F182</f>
        <v>0.844421</v>
      </c>
      <c r="K183">
        <f>Cocatenate_generate!K183*'Concatenate_generate Coverage'!G182</f>
        <v>0.8492739016</v>
      </c>
      <c r="L183">
        <f>Cocatenate_generate!L183*'Concatenate_generate Coverage'!H182</f>
        <v>0.8463094662</v>
      </c>
      <c r="M183">
        <f>Cocatenate_generate!M183*'Concatenate_generate Coverage'!I182</f>
        <v>0.8098111324</v>
      </c>
      <c r="N183">
        <f>Cocatenate_generate!N183*'Concatenate_generate Coverage'!J182</f>
        <v>0.7617392325</v>
      </c>
      <c r="O183">
        <f>Cocatenate_generate!O183*'Concatenate_generate Coverage'!K182</f>
        <v>0.8470879119</v>
      </c>
      <c r="P183">
        <f>Cocatenate_generate!P183*'Concatenate_generate Coverage'!L182</f>
        <v>0.7877728073</v>
      </c>
      <c r="Q183">
        <f>Cocatenate_generate!Q183*'Concatenate_generate Coverage'!M182</f>
        <v>0.7641658461</v>
      </c>
      <c r="R183">
        <f>Cocatenate_generate!R183*'Concatenate_generate Coverage'!N182</f>
        <v>0.8890297384</v>
      </c>
      <c r="S183">
        <f>Cocatenate_generate!S183*'Concatenate_generate Coverage'!O182</f>
        <v>0.4634540966</v>
      </c>
      <c r="T183">
        <f>Cocatenate_generate!T183*'Concatenate_generate Coverage'!P182</f>
        <v>0.8768221252</v>
      </c>
      <c r="U183">
        <f>Cocatenate_generate!U183*'Concatenate_generate Coverage'!Q182</f>
        <v>0.7817065041</v>
      </c>
      <c r="V183">
        <f>Cocatenate_generate!V183*'Concatenate_generate Coverage'!R182</f>
        <v>0.5540713637</v>
      </c>
      <c r="W183">
        <f>Cocatenate_generate!W183*'Concatenate_generate Coverage'!S182</f>
        <v>0.5676337782</v>
      </c>
    </row>
    <row r="184">
      <c r="A184" s="55" t="s">
        <v>168</v>
      </c>
      <c r="B184" s="55" t="s">
        <v>184</v>
      </c>
      <c r="E184" s="10">
        <f t="shared" si="3"/>
        <v>0.7154650226</v>
      </c>
      <c r="F184" s="10">
        <f>(G184*'Dataset lengths'!$B$2+H184*'Dataset lengths'!$C$2+I184*'Dataset lengths'!$D$2+L184*'Dataset lengths'!$G$2+M184*'Dataset lengths'!$H$2+R184*'Dataset lengths'!$M$2+S184*'Dataset lengths'!$N$2+T184*'Dataset lengths'!$O$2+U184*'Dataset lengths'!$P$2+V184*'Dataset lengths'!$Q$2+W184*'Dataset lengths'!$R$2)/'Dataset lengths'!$A$7</f>
        <v>0.6603013067</v>
      </c>
      <c r="G184">
        <f>Cocatenate_generate!G184*'Concatenate_generate Coverage'!C183</f>
        <v>0.5466612101</v>
      </c>
      <c r="H184">
        <f>Cocatenate_generate!H184*'Concatenate_generate Coverage'!D183</f>
        <v>0.7533902342</v>
      </c>
      <c r="I184">
        <f>Cocatenate_generate!I184*'Concatenate_generate Coverage'!E183</f>
        <v>0.782275615</v>
      </c>
      <c r="J184">
        <f>Cocatenate_generate!J184*'Concatenate_generate Coverage'!F183</f>
        <v>0.8455662217</v>
      </c>
      <c r="K184">
        <f>Cocatenate_generate!K184*'Concatenate_generate Coverage'!G183</f>
        <v>0.8511619013</v>
      </c>
      <c r="L184">
        <f>Cocatenate_generate!L184*'Concatenate_generate Coverage'!H183</f>
        <v>0.8475849343</v>
      </c>
      <c r="M184">
        <f>Cocatenate_generate!M184*'Concatenate_generate Coverage'!I183</f>
        <v>0.8159790676</v>
      </c>
      <c r="N184">
        <f>Cocatenate_generate!N184*'Concatenate_generate Coverage'!J183</f>
        <v>0.7685145072</v>
      </c>
      <c r="O184">
        <f>Cocatenate_generate!O184*'Concatenate_generate Coverage'!K183</f>
        <v>0.846613072</v>
      </c>
      <c r="P184">
        <f>Cocatenate_generate!P184*'Concatenate_generate Coverage'!L183</f>
        <v>0.7927939634</v>
      </c>
      <c r="Q184">
        <f>Cocatenate_generate!Q184*'Concatenate_generate Coverage'!M183</f>
        <v>0.7731394608</v>
      </c>
      <c r="R184">
        <f>Cocatenate_generate!R184*'Concatenate_generate Coverage'!N183</f>
        <v>0.8783206433</v>
      </c>
      <c r="S184">
        <f>Cocatenate_generate!S184*'Concatenate_generate Coverage'!O183</f>
        <v>0.486746562</v>
      </c>
      <c r="T184">
        <f>Cocatenate_generate!T184*'Concatenate_generate Coverage'!P183</f>
        <v>0.8770446689</v>
      </c>
      <c r="U184">
        <f>Cocatenate_generate!U184*'Concatenate_generate Coverage'!Q183</f>
        <v>0.7801417452</v>
      </c>
      <c r="V184">
        <f>Cocatenate_generate!V184*'Concatenate_generate Coverage'!R183</f>
        <v>0.5302871595</v>
      </c>
      <c r="W184">
        <f>Cocatenate_generate!W184*'Concatenate_generate Coverage'!S183</f>
        <v>0.5716834082</v>
      </c>
    </row>
    <row r="185">
      <c r="A185" s="55" t="s">
        <v>186</v>
      </c>
      <c r="B185" s="55" t="s">
        <v>184</v>
      </c>
      <c r="E185" s="10">
        <f t="shared" si="3"/>
        <v>0.6716937037</v>
      </c>
      <c r="F185" s="10">
        <f>(G185*'Dataset lengths'!$B$2+H185*'Dataset lengths'!$C$2+I185*'Dataset lengths'!$D$2+L185*'Dataset lengths'!$G$2+M185*'Dataset lengths'!$H$2+R185*'Dataset lengths'!$M$2+S185*'Dataset lengths'!$N$2+T185*'Dataset lengths'!$O$2+U185*'Dataset lengths'!$P$2+V185*'Dataset lengths'!$Q$2+W185*'Dataset lengths'!$R$2)/'Dataset lengths'!$A$7</f>
        <v>0.6086977728</v>
      </c>
      <c r="G185">
        <f>Cocatenate_generate!G185*'Concatenate_generate Coverage'!C184</f>
        <v>0.5056693164</v>
      </c>
      <c r="H185">
        <f>Cocatenate_generate!H185*'Concatenate_generate Coverage'!D184</f>
        <v>0.7126200008</v>
      </c>
      <c r="I185">
        <f>Cocatenate_generate!I185*'Concatenate_generate Coverage'!E184</f>
        <v>0.751000371</v>
      </c>
      <c r="J185">
        <f>Cocatenate_generate!J185*'Concatenate_generate Coverage'!F184</f>
        <v>0.8181596595</v>
      </c>
      <c r="K185">
        <f>Cocatenate_generate!K185*'Concatenate_generate Coverage'!G184</f>
        <v>0.8158934332</v>
      </c>
      <c r="L185">
        <f>Cocatenate_generate!L185*'Concatenate_generate Coverage'!H184</f>
        <v>0.8176346115</v>
      </c>
      <c r="M185">
        <f>Cocatenate_generate!M185*'Concatenate_generate Coverage'!I184</f>
        <v>0.8118541066</v>
      </c>
      <c r="N185">
        <f>Cocatenate_generate!N185*'Concatenate_generate Coverage'!J184</f>
        <v>0.7642678685</v>
      </c>
      <c r="O185">
        <f>Cocatenate_generate!O185*'Concatenate_generate Coverage'!K184</f>
        <v>0.8377503495</v>
      </c>
      <c r="P185">
        <f>Cocatenate_generate!P185*'Concatenate_generate Coverage'!L184</f>
        <v>0.7936802469</v>
      </c>
      <c r="Q185">
        <f>Cocatenate_generate!Q185*'Concatenate_generate Coverage'!M184</f>
        <v>0.745596074</v>
      </c>
      <c r="R185">
        <f>Cocatenate_generate!R185*'Concatenate_generate Coverage'!N184</f>
        <v>0.849078257</v>
      </c>
      <c r="S185">
        <f>Cocatenate_generate!S185*'Concatenate_generate Coverage'!O184</f>
        <v>0.4346090068</v>
      </c>
      <c r="T185">
        <f>Cocatenate_generate!T185*'Concatenate_generate Coverage'!P184</f>
        <v>0.8823857174</v>
      </c>
      <c r="U185">
        <f>Cocatenate_generate!U185*'Concatenate_generate Coverage'!Q184</f>
        <v>0.6441007293</v>
      </c>
      <c r="V185">
        <f>Cocatenate_generate!V185*'Concatenate_generate Coverage'!R184</f>
        <v>0.4347598388</v>
      </c>
      <c r="W185">
        <f>Cocatenate_generate!W185*'Concatenate_generate Coverage'!S184</f>
        <v>0.5449187856</v>
      </c>
    </row>
    <row r="186">
      <c r="A186" s="55" t="s">
        <v>329</v>
      </c>
      <c r="B186" s="55" t="s">
        <v>184</v>
      </c>
      <c r="E186" s="10">
        <f t="shared" si="3"/>
        <v>0.668938366</v>
      </c>
      <c r="F186" s="10">
        <f>(G186*'Dataset lengths'!$B$2+H186*'Dataset lengths'!$C$2+I186*'Dataset lengths'!$D$2+L186*'Dataset lengths'!$G$2+M186*'Dataset lengths'!$H$2+R186*'Dataset lengths'!$M$2+S186*'Dataset lengths'!$N$2+T186*'Dataset lengths'!$O$2+U186*'Dataset lengths'!$P$2+V186*'Dataset lengths'!$Q$2+W186*'Dataset lengths'!$R$2)/'Dataset lengths'!$A$7</f>
        <v>0.605294041</v>
      </c>
      <c r="G186">
        <f>Cocatenate_generate!G186*'Concatenate_generate Coverage'!C185</f>
        <v>0.4767343121</v>
      </c>
      <c r="H186">
        <f>Cocatenate_generate!H186*'Concatenate_generate Coverage'!D185</f>
        <v>0.7546532863</v>
      </c>
      <c r="I186">
        <f>Cocatenate_generate!I186*'Concatenate_generate Coverage'!E185</f>
        <v>0.7614983029</v>
      </c>
      <c r="J186">
        <f>Cocatenate_generate!J186*'Concatenate_generate Coverage'!F185</f>
        <v>0.8348918109</v>
      </c>
      <c r="K186">
        <f>Cocatenate_generate!K186*'Concatenate_generate Coverage'!G185</f>
        <v>0.8376237901</v>
      </c>
      <c r="L186">
        <f>Cocatenate_generate!L186*'Concatenate_generate Coverage'!H185</f>
        <v>0.8357911227</v>
      </c>
      <c r="M186">
        <f>Cocatenate_generate!M186*'Concatenate_generate Coverage'!I185</f>
        <v>0.7902580809</v>
      </c>
      <c r="N186">
        <f>Cocatenate_generate!N186*'Concatenate_generate Coverage'!J185</f>
        <v>0.7384217137</v>
      </c>
      <c r="O186">
        <f>Cocatenate_generate!O186*'Concatenate_generate Coverage'!K185</f>
        <v>0.8279867222</v>
      </c>
      <c r="P186">
        <f>Cocatenate_generate!P186*'Concatenate_generate Coverage'!L185</f>
        <v>0.7521220968</v>
      </c>
      <c r="Q186">
        <f>Cocatenate_generate!Q186*'Concatenate_generate Coverage'!M185</f>
        <v>0.7633377894</v>
      </c>
      <c r="R186">
        <f>Cocatenate_generate!R186*'Concatenate_generate Coverage'!N185</f>
        <v>0.8244254829</v>
      </c>
      <c r="S186">
        <f>Cocatenate_generate!S186*'Concatenate_generate Coverage'!O185</f>
        <v>0.4853971194</v>
      </c>
      <c r="T186">
        <f>Cocatenate_generate!T186*'Concatenate_generate Coverage'!P185</f>
        <v>0.8307555821</v>
      </c>
      <c r="U186">
        <f>Cocatenate_generate!U186*'Concatenate_generate Coverage'!Q185</f>
        <v>0.6275668081</v>
      </c>
      <c r="V186">
        <f>Cocatenate_generate!V186*'Concatenate_generate Coverage'!R185</f>
        <v>0.3928386598</v>
      </c>
      <c r="W186">
        <f>Cocatenate_generate!W186*'Concatenate_generate Coverage'!S185</f>
        <v>0.5784032689</v>
      </c>
    </row>
    <row r="187">
      <c r="A187" s="55" t="s">
        <v>330</v>
      </c>
      <c r="B187" s="55" t="s">
        <v>184</v>
      </c>
      <c r="E187" s="10">
        <f t="shared" si="3"/>
        <v>0.6329514182</v>
      </c>
      <c r="F187" s="10">
        <f>(G187*'Dataset lengths'!$B$2+H187*'Dataset lengths'!$C$2+I187*'Dataset lengths'!$D$2+L187*'Dataset lengths'!$G$2+M187*'Dataset lengths'!$H$2+R187*'Dataset lengths'!$M$2+S187*'Dataset lengths'!$N$2+T187*'Dataset lengths'!$O$2+U187*'Dataset lengths'!$P$2+V187*'Dataset lengths'!$Q$2+W187*'Dataset lengths'!$R$2)/'Dataset lengths'!$A$7</f>
        <v>0.564695804</v>
      </c>
      <c r="G187">
        <f>Cocatenate_generate!G187*'Concatenate_generate Coverage'!C186</f>
        <v>0.4570009304</v>
      </c>
      <c r="H187">
        <f>Cocatenate_generate!H187*'Concatenate_generate Coverage'!D186</f>
        <v>0.7042007538</v>
      </c>
      <c r="I187">
        <f>Cocatenate_generate!I187*'Concatenate_generate Coverage'!E186</f>
        <v>0.7251708013</v>
      </c>
      <c r="J187">
        <f>Cocatenate_generate!J187*'Concatenate_generate Coverage'!F186</f>
        <v>0.8046962049</v>
      </c>
      <c r="K187">
        <f>Cocatenate_generate!K187*'Concatenate_generate Coverage'!G186</f>
        <v>0.8023288114</v>
      </c>
      <c r="L187">
        <f>Cocatenate_generate!L187*'Concatenate_generate Coverage'!H186</f>
        <v>0.8041925723</v>
      </c>
      <c r="M187">
        <f>Cocatenate_generate!M187*'Concatenate_generate Coverage'!I186</f>
        <v>0.7895187526</v>
      </c>
      <c r="N187">
        <f>Cocatenate_generate!N187*'Concatenate_generate Coverage'!J186</f>
        <v>0.732868388</v>
      </c>
      <c r="O187">
        <f>Cocatenate_generate!O187*'Concatenate_generate Coverage'!K186</f>
        <v>0.8245222556</v>
      </c>
      <c r="P187">
        <f>Cocatenate_generate!P187*'Concatenate_generate Coverage'!L186</f>
        <v>0.7758222214</v>
      </c>
      <c r="Q187">
        <f>Cocatenate_generate!Q187*'Concatenate_generate Coverage'!M186</f>
        <v>0.7134661231</v>
      </c>
      <c r="R187">
        <f>Cocatenate_generate!R187*'Concatenate_generate Coverage'!N186</f>
        <v>0.8198358707</v>
      </c>
      <c r="S187">
        <f>Cocatenate_generate!S187*'Concatenate_generate Coverage'!O186</f>
        <v>0.3868857981</v>
      </c>
      <c r="T187">
        <f>Cocatenate_generate!T187*'Concatenate_generate Coverage'!P186</f>
        <v>0.8554579313</v>
      </c>
      <c r="U187">
        <f>Cocatenate_generate!U187*'Concatenate_generate Coverage'!Q186</f>
        <v>0.5481005811</v>
      </c>
      <c r="V187">
        <f>Cocatenate_generate!V187*'Concatenate_generate Coverage'!R186</f>
        <v>0.3407893513</v>
      </c>
      <c r="W187">
        <f>Cocatenate_generate!W187*'Concatenate_generate Coverage'!S186</f>
        <v>0.5313122574</v>
      </c>
    </row>
    <row r="188">
      <c r="A188" s="55" t="s">
        <v>331</v>
      </c>
      <c r="B188" s="55" t="s">
        <v>184</v>
      </c>
      <c r="E188" s="10">
        <f t="shared" si="3"/>
        <v>0.6413982927</v>
      </c>
      <c r="F188" s="10">
        <f>(G188*'Dataset lengths'!$B$2+H188*'Dataset lengths'!$C$2+I188*'Dataset lengths'!$D$2+L188*'Dataset lengths'!$G$2+M188*'Dataset lengths'!$H$2+R188*'Dataset lengths'!$M$2+S188*'Dataset lengths'!$N$2+T188*'Dataset lengths'!$O$2+U188*'Dataset lengths'!$P$2+V188*'Dataset lengths'!$Q$2+W188*'Dataset lengths'!$R$2)/'Dataset lengths'!$A$7</f>
        <v>0.568619968</v>
      </c>
      <c r="G188">
        <f>Cocatenate_generate!G188*'Concatenate_generate Coverage'!C187</f>
        <v>0.4555418432</v>
      </c>
      <c r="H188">
        <f>Cocatenate_generate!H188*'Concatenate_generate Coverage'!D187</f>
        <v>0.7187669725</v>
      </c>
      <c r="I188">
        <f>Cocatenate_generate!I188*'Concatenate_generate Coverage'!E187</f>
        <v>0.7331897016</v>
      </c>
      <c r="J188">
        <f>Cocatenate_generate!J188*'Concatenate_generate Coverage'!F187</f>
        <v>0.8096258184</v>
      </c>
      <c r="K188">
        <f>Cocatenate_generate!K188*'Concatenate_generate Coverage'!G187</f>
        <v>0.8097043888</v>
      </c>
      <c r="L188">
        <f>Cocatenate_generate!L188*'Concatenate_generate Coverage'!H187</f>
        <v>0.8098222637</v>
      </c>
      <c r="M188">
        <f>Cocatenate_generate!M188*'Concatenate_generate Coverage'!I187</f>
        <v>0.7938930664</v>
      </c>
      <c r="N188">
        <f>Cocatenate_generate!N188*'Concatenate_generate Coverage'!J187</f>
        <v>0.7399679911</v>
      </c>
      <c r="O188">
        <f>Cocatenate_generate!O188*'Concatenate_generate Coverage'!K187</f>
        <v>0.8259417545</v>
      </c>
      <c r="P188">
        <f>Cocatenate_generate!P188*'Concatenate_generate Coverage'!L187</f>
        <v>0.7772563587</v>
      </c>
      <c r="Q188">
        <f>Cocatenate_generate!Q188*'Concatenate_generate Coverage'!M187</f>
        <v>0.7197260519</v>
      </c>
      <c r="R188">
        <f>Cocatenate_generate!R188*'Concatenate_generate Coverage'!N187</f>
        <v>0.8328616272</v>
      </c>
      <c r="S188">
        <f>Cocatenate_generate!S188*'Concatenate_generate Coverage'!O187</f>
        <v>0.4092069061</v>
      </c>
      <c r="T188">
        <f>Cocatenate_generate!T188*'Concatenate_generate Coverage'!P187</f>
        <v>0.8663625719</v>
      </c>
      <c r="U188">
        <f>Cocatenate_generate!U188*'Concatenate_generate Coverage'!Q187</f>
        <v>0.5585177174</v>
      </c>
      <c r="V188">
        <f>Cocatenate_generate!V188*'Concatenate_generate Coverage'!R187</f>
        <v>0.3414068627</v>
      </c>
      <c r="W188">
        <f>Cocatenate_generate!W188*'Concatenate_generate Coverage'!S187</f>
        <v>0.535811687</v>
      </c>
    </row>
    <row r="189">
      <c r="A189" s="55" t="s">
        <v>332</v>
      </c>
      <c r="B189" s="55" t="s">
        <v>184</v>
      </c>
      <c r="E189" s="10">
        <f t="shared" si="3"/>
        <v>0.6590149325</v>
      </c>
      <c r="F189" s="10">
        <f>(G189*'Dataset lengths'!$B$2+H189*'Dataset lengths'!$C$2+I189*'Dataset lengths'!$D$2+L189*'Dataset lengths'!$G$2+M189*'Dataset lengths'!$H$2+R189*'Dataset lengths'!$M$2+S189*'Dataset lengths'!$N$2+T189*'Dataset lengths'!$O$2+U189*'Dataset lengths'!$P$2+V189*'Dataset lengths'!$Q$2+W189*'Dataset lengths'!$R$2)/'Dataset lengths'!$A$7</f>
        <v>0.6111263789</v>
      </c>
      <c r="G189">
        <f>Cocatenate_generate!G189*'Concatenate_generate Coverage'!C188</f>
        <v>0.5488121551</v>
      </c>
      <c r="H189">
        <f>Cocatenate_generate!H189*'Concatenate_generate Coverage'!D188</f>
        <v>0.6321626215</v>
      </c>
      <c r="I189">
        <f>Cocatenate_generate!I189*'Concatenate_generate Coverage'!E188</f>
        <v>0.7015611668</v>
      </c>
      <c r="J189">
        <f>Cocatenate_generate!J189*'Concatenate_generate Coverage'!F188</f>
        <v>0.7881352922</v>
      </c>
      <c r="K189">
        <f>Cocatenate_generate!K189*'Concatenate_generate Coverage'!G188</f>
        <v>0.7947502178</v>
      </c>
      <c r="L189">
        <f>Cocatenate_generate!L189*'Concatenate_generate Coverage'!H188</f>
        <v>0.7906223609</v>
      </c>
      <c r="M189">
        <f>Cocatenate_generate!M189*'Concatenate_generate Coverage'!I188</f>
        <v>0.7650449392</v>
      </c>
      <c r="N189">
        <f>Cocatenate_generate!N189*'Concatenate_generate Coverage'!J188</f>
        <v>0.683513492</v>
      </c>
      <c r="O189">
        <f>Cocatenate_generate!O189*'Concatenate_generate Coverage'!K188</f>
        <v>0.8315738439</v>
      </c>
      <c r="P189">
        <f>Cocatenate_generate!P189*'Concatenate_generate Coverage'!L188</f>
        <v>0.7768442118</v>
      </c>
      <c r="Q189">
        <f>Cocatenate_generate!Q189*'Concatenate_generate Coverage'!M188</f>
        <v>0.6804413609</v>
      </c>
      <c r="R189">
        <f>Cocatenate_generate!R189*'Concatenate_generate Coverage'!N188</f>
        <v>0.8610768146</v>
      </c>
      <c r="S189">
        <f>Cocatenate_generate!S189*'Concatenate_generate Coverage'!O188</f>
        <v>0.3021886665</v>
      </c>
      <c r="T189">
        <f>Cocatenate_generate!T189*'Concatenate_generate Coverage'!P188</f>
        <v>0.8763770378</v>
      </c>
      <c r="U189">
        <f>Cocatenate_generate!U189*'Concatenate_generate Coverage'!Q188</f>
        <v>0.8162132681</v>
      </c>
      <c r="V189">
        <f>Cocatenate_generate!V189*'Concatenate_generate Coverage'!R188</f>
        <v>0.563832793</v>
      </c>
      <c r="W189">
        <f>Cocatenate_generate!W189*'Concatenate_generate Coverage'!S188</f>
        <v>0.3912724338</v>
      </c>
    </row>
    <row r="190">
      <c r="A190" s="55" t="s">
        <v>333</v>
      </c>
      <c r="B190" s="55" t="s">
        <v>184</v>
      </c>
      <c r="E190" s="10">
        <f t="shared" si="3"/>
        <v>0.6686584303</v>
      </c>
      <c r="F190" s="10">
        <f>(G190*'Dataset lengths'!$B$2+H190*'Dataset lengths'!$C$2+I190*'Dataset lengths'!$D$2+L190*'Dataset lengths'!$G$2+M190*'Dataset lengths'!$H$2+R190*'Dataset lengths'!$M$2+S190*'Dataset lengths'!$N$2+T190*'Dataset lengths'!$O$2+U190*'Dataset lengths'!$P$2+V190*'Dataset lengths'!$Q$2+W190*'Dataset lengths'!$R$2)/'Dataset lengths'!$A$7</f>
        <v>0.6195095026</v>
      </c>
      <c r="G190">
        <f>Cocatenate_generate!G190*'Concatenate_generate Coverage'!C189</f>
        <v>0.5485637261</v>
      </c>
      <c r="H190">
        <f>Cocatenate_generate!H190*'Concatenate_generate Coverage'!D189</f>
        <v>0.6564281457</v>
      </c>
      <c r="I190">
        <f>Cocatenate_generate!I190*'Concatenate_generate Coverage'!E189</f>
        <v>0.7180196538</v>
      </c>
      <c r="J190">
        <f>Cocatenate_generate!J190*'Concatenate_generate Coverage'!F189</f>
        <v>0.7996209474</v>
      </c>
      <c r="K190">
        <f>Cocatenate_generate!K190*'Concatenate_generate Coverage'!G189</f>
        <v>0.8075661674</v>
      </c>
      <c r="L190">
        <f>Cocatenate_generate!L190*'Concatenate_generate Coverage'!H189</f>
        <v>0.8025938803</v>
      </c>
      <c r="M190">
        <f>Cocatenate_generate!M190*'Concatenate_generate Coverage'!I189</f>
        <v>0.7774709748</v>
      </c>
      <c r="N190">
        <f>Cocatenate_generate!N190*'Concatenate_generate Coverage'!J189</f>
        <v>0.7007793818</v>
      </c>
      <c r="O190">
        <f>Cocatenate_generate!O190*'Concatenate_generate Coverage'!K189</f>
        <v>0.8360145298</v>
      </c>
      <c r="P190">
        <f>Cocatenate_generate!P190*'Concatenate_generate Coverage'!L189</f>
        <v>0.7843633804</v>
      </c>
      <c r="Q190">
        <f>Cocatenate_generate!Q190*'Concatenate_generate Coverage'!M189</f>
        <v>0.6976737913</v>
      </c>
      <c r="R190">
        <f>Cocatenate_generate!R190*'Concatenate_generate Coverage'!N189</f>
        <v>0.865382308</v>
      </c>
      <c r="S190">
        <f>Cocatenate_generate!S190*'Concatenate_generate Coverage'!O189</f>
        <v>0.3191803812</v>
      </c>
      <c r="T190">
        <f>Cocatenate_generate!T190*'Concatenate_generate Coverage'!P189</f>
        <v>0.8741516009</v>
      </c>
      <c r="U190">
        <f>Cocatenate_generate!U190*'Concatenate_generate Coverage'!Q189</f>
        <v>0.8217200159</v>
      </c>
      <c r="V190">
        <f>Cocatenate_generate!V190*'Concatenate_generate Coverage'!R189</f>
        <v>0.562425619</v>
      </c>
      <c r="W190">
        <f>Cocatenate_generate!W190*'Concatenate_generate Coverage'!S189</f>
        <v>0.4093064273</v>
      </c>
    </row>
    <row r="191">
      <c r="A191" s="55" t="s">
        <v>334</v>
      </c>
      <c r="B191" s="55" t="s">
        <v>184</v>
      </c>
      <c r="E191" s="10">
        <f t="shared" si="3"/>
        <v>0.6801037899</v>
      </c>
      <c r="F191" s="10">
        <f>(G191*'Dataset lengths'!$B$2+H191*'Dataset lengths'!$C$2+I191*'Dataset lengths'!$D$2+L191*'Dataset lengths'!$G$2+M191*'Dataset lengths'!$H$2+R191*'Dataset lengths'!$M$2+S191*'Dataset lengths'!$N$2+T191*'Dataset lengths'!$O$2+U191*'Dataset lengths'!$P$2+V191*'Dataset lengths'!$Q$2+W191*'Dataset lengths'!$R$2)/'Dataset lengths'!$A$7</f>
        <v>0.6232522396</v>
      </c>
      <c r="G191">
        <f>Cocatenate_generate!G191*'Concatenate_generate Coverage'!C190</f>
        <v>0.5435836693</v>
      </c>
      <c r="H191">
        <f>Cocatenate_generate!H191*'Concatenate_generate Coverage'!D190</f>
        <v>0.6812091963</v>
      </c>
      <c r="I191">
        <f>Cocatenate_generate!I191*'Concatenate_generate Coverage'!E190</f>
        <v>0.7409618245</v>
      </c>
      <c r="J191">
        <f>Cocatenate_generate!J191*'Concatenate_generate Coverage'!F190</f>
        <v>0.813054252</v>
      </c>
      <c r="K191">
        <f>Cocatenate_generate!K191*'Concatenate_generate Coverage'!G190</f>
        <v>0.8138916244</v>
      </c>
      <c r="L191">
        <f>Cocatenate_generate!L191*'Concatenate_generate Coverage'!H190</f>
        <v>0.8138220806</v>
      </c>
      <c r="M191">
        <f>Cocatenate_generate!M191*'Concatenate_generate Coverage'!I190</f>
        <v>0.8108689721</v>
      </c>
      <c r="N191">
        <f>Cocatenate_generate!N191*'Concatenate_generate Coverage'!J190</f>
        <v>0.7504451081</v>
      </c>
      <c r="O191">
        <f>Cocatenate_generate!O191*'Concatenate_generate Coverage'!K190</f>
        <v>0.8485884635</v>
      </c>
      <c r="P191">
        <f>Cocatenate_generate!P191*'Concatenate_generate Coverage'!L190</f>
        <v>0.8079311489</v>
      </c>
      <c r="Q191">
        <f>Cocatenate_generate!Q191*'Concatenate_generate Coverage'!M190</f>
        <v>0.7314771069</v>
      </c>
      <c r="R191">
        <f>Cocatenate_generate!R191*'Concatenate_generate Coverage'!N190</f>
        <v>0.8867786429</v>
      </c>
      <c r="S191">
        <f>Cocatenate_generate!S191*'Concatenate_generate Coverage'!O190</f>
        <v>0.3600135893</v>
      </c>
      <c r="T191">
        <f>Cocatenate_generate!T191*'Concatenate_generate Coverage'!P190</f>
        <v>0.8903972901</v>
      </c>
      <c r="U191">
        <f>Cocatenate_generate!U191*'Concatenate_generate Coverage'!Q190</f>
        <v>0.7769328952</v>
      </c>
      <c r="V191">
        <f>Cocatenate_generate!V191*'Concatenate_generate Coverage'!R190</f>
        <v>0.5387275478</v>
      </c>
      <c r="W191">
        <f>Cocatenate_generate!W191*'Concatenate_generate Coverage'!S190</f>
        <v>0.4378459808</v>
      </c>
    </row>
    <row r="192">
      <c r="A192" s="55" t="s">
        <v>335</v>
      </c>
      <c r="B192" s="55" t="s">
        <v>184</v>
      </c>
      <c r="E192" s="10">
        <f t="shared" si="3"/>
        <v>0.6687660167</v>
      </c>
      <c r="F192" s="10">
        <f>(G192*'Dataset lengths'!$B$2+H192*'Dataset lengths'!$C$2+I192*'Dataset lengths'!$D$2+L192*'Dataset lengths'!$G$2+M192*'Dataset lengths'!$H$2+R192*'Dataset lengths'!$M$2+S192*'Dataset lengths'!$N$2+T192*'Dataset lengths'!$O$2+U192*'Dataset lengths'!$P$2+V192*'Dataset lengths'!$Q$2+W192*'Dataset lengths'!$R$2)/'Dataset lengths'!$A$7</f>
        <v>0.6193781367</v>
      </c>
      <c r="G192">
        <f>Cocatenate_generate!G192*'Concatenate_generate Coverage'!C191</f>
        <v>0.5458885525</v>
      </c>
      <c r="H192">
        <f>Cocatenate_generate!H192*'Concatenate_generate Coverage'!D191</f>
        <v>0.6614651242</v>
      </c>
      <c r="I192">
        <f>Cocatenate_generate!I192*'Concatenate_generate Coverage'!E191</f>
        <v>0.7214329044</v>
      </c>
      <c r="J192">
        <f>Cocatenate_generate!J192*'Concatenate_generate Coverage'!F191</f>
        <v>0.7999961337</v>
      </c>
      <c r="K192">
        <f>Cocatenate_generate!K192*'Concatenate_generate Coverage'!G191</f>
        <v>0.8087383917</v>
      </c>
      <c r="L192">
        <f>Cocatenate_generate!L192*'Concatenate_generate Coverage'!H191</f>
        <v>0.8031796926</v>
      </c>
      <c r="M192">
        <f>Cocatenate_generate!M192*'Concatenate_generate Coverage'!I191</f>
        <v>0.7728122516</v>
      </c>
      <c r="N192">
        <f>Cocatenate_generate!N192*'Concatenate_generate Coverage'!J191</f>
        <v>0.6904226226</v>
      </c>
      <c r="O192">
        <f>Cocatenate_generate!O192*'Concatenate_generate Coverage'!K191</f>
        <v>0.8327265142</v>
      </c>
      <c r="P192">
        <f>Cocatenate_generate!P192*'Concatenate_generate Coverage'!L191</f>
        <v>0.7830783531</v>
      </c>
      <c r="Q192">
        <f>Cocatenate_generate!Q192*'Concatenate_generate Coverage'!M191</f>
        <v>0.6924016802</v>
      </c>
      <c r="R192">
        <f>Cocatenate_generate!R192*'Concatenate_generate Coverage'!N191</f>
        <v>0.8661472433</v>
      </c>
      <c r="S192">
        <f>Cocatenate_generate!S192*'Concatenate_generate Coverage'!O191</f>
        <v>0.3281216954</v>
      </c>
      <c r="T192">
        <f>Cocatenate_generate!T192*'Concatenate_generate Coverage'!P191</f>
        <v>0.8650273098</v>
      </c>
      <c r="U192">
        <f>Cocatenate_generate!U192*'Concatenate_generate Coverage'!Q191</f>
        <v>0.8185850268</v>
      </c>
      <c r="V192">
        <f>Cocatenate_generate!V192*'Concatenate_generate Coverage'!R191</f>
        <v>0.5571066454</v>
      </c>
      <c r="W192">
        <f>Cocatenate_generate!W192*'Concatenate_generate Coverage'!S191</f>
        <v>0.416659738</v>
      </c>
    </row>
    <row r="193">
      <c r="A193" s="55" t="s">
        <v>336</v>
      </c>
      <c r="B193" s="55" t="s">
        <v>184</v>
      </c>
      <c r="E193" s="10">
        <f t="shared" si="3"/>
        <v>0.6798820709</v>
      </c>
      <c r="F193" s="10">
        <f>(G193*'Dataset lengths'!$B$2+H193*'Dataset lengths'!$C$2+I193*'Dataset lengths'!$D$2+L193*'Dataset lengths'!$G$2+M193*'Dataset lengths'!$H$2+R193*'Dataset lengths'!$M$2+S193*'Dataset lengths'!$N$2+T193*'Dataset lengths'!$O$2+U193*'Dataset lengths'!$P$2+V193*'Dataset lengths'!$Q$2+W193*'Dataset lengths'!$R$2)/'Dataset lengths'!$A$7</f>
        <v>0.6223260708</v>
      </c>
      <c r="G193">
        <f>Cocatenate_generate!G193*'Concatenate_generate Coverage'!C192</f>
        <v>0.5366776017</v>
      </c>
      <c r="H193">
        <f>Cocatenate_generate!H193*'Concatenate_generate Coverage'!D192</f>
        <v>0.6814165744</v>
      </c>
      <c r="I193">
        <f>Cocatenate_generate!I193*'Concatenate_generate Coverage'!E192</f>
        <v>0.7429127135</v>
      </c>
      <c r="J193">
        <f>Cocatenate_generate!J193*'Concatenate_generate Coverage'!F192</f>
        <v>0.8116523494</v>
      </c>
      <c r="K193">
        <f>Cocatenate_generate!K193*'Concatenate_generate Coverage'!G192</f>
        <v>0.8123909489</v>
      </c>
      <c r="L193">
        <f>Cocatenate_generate!L193*'Concatenate_generate Coverage'!H192</f>
        <v>0.8122890335</v>
      </c>
      <c r="M193">
        <f>Cocatenate_generate!M193*'Concatenate_generate Coverage'!I192</f>
        <v>0.8094656124</v>
      </c>
      <c r="N193">
        <f>Cocatenate_generate!N193*'Concatenate_generate Coverage'!J192</f>
        <v>0.7469423623</v>
      </c>
      <c r="O193">
        <f>Cocatenate_generate!O193*'Concatenate_generate Coverage'!K192</f>
        <v>0.848495217</v>
      </c>
      <c r="P193">
        <f>Cocatenate_generate!P193*'Concatenate_generate Coverage'!L192</f>
        <v>0.8050930313</v>
      </c>
      <c r="Q193">
        <f>Cocatenate_generate!Q193*'Concatenate_generate Coverage'!M192</f>
        <v>0.7278071055</v>
      </c>
      <c r="R193">
        <f>Cocatenate_generate!R193*'Concatenate_generate Coverage'!N192</f>
        <v>0.8854017593</v>
      </c>
      <c r="S193">
        <f>Cocatenate_generate!S193*'Concatenate_generate Coverage'!O192</f>
        <v>0.3754728521</v>
      </c>
      <c r="T193">
        <f>Cocatenate_generate!T193*'Concatenate_generate Coverage'!P192</f>
        <v>0.8837209795</v>
      </c>
      <c r="U193">
        <f>Cocatenate_generate!U193*'Concatenate_generate Coverage'!Q192</f>
        <v>0.7661929589</v>
      </c>
      <c r="V193">
        <f>Cocatenate_generate!V193*'Concatenate_generate Coverage'!R192</f>
        <v>0.526423393</v>
      </c>
      <c r="W193">
        <f>Cocatenate_generate!W193*'Concatenate_generate Coverage'!S192</f>
        <v>0.4587293017</v>
      </c>
    </row>
    <row r="194">
      <c r="A194" s="55" t="s">
        <v>337</v>
      </c>
      <c r="B194" s="55" t="s">
        <v>184</v>
      </c>
      <c r="E194" s="10">
        <f t="shared" si="3"/>
        <v>0.6830755442</v>
      </c>
      <c r="F194" s="10">
        <f>(G194*'Dataset lengths'!$B$2+H194*'Dataset lengths'!$C$2+I194*'Dataset lengths'!$D$2+L194*'Dataset lengths'!$G$2+M194*'Dataset lengths'!$H$2+R194*'Dataset lengths'!$M$2+S194*'Dataset lengths'!$N$2+T194*'Dataset lengths'!$O$2+U194*'Dataset lengths'!$P$2+V194*'Dataset lengths'!$Q$2+W194*'Dataset lengths'!$R$2)/'Dataset lengths'!$A$7</f>
        <v>0.6243796862</v>
      </c>
      <c r="G194">
        <f>Cocatenate_generate!G194*'Concatenate_generate Coverage'!C193</f>
        <v>0.5342434428</v>
      </c>
      <c r="H194">
        <f>Cocatenate_generate!H194*'Concatenate_generate Coverage'!D193</f>
        <v>0.692341873</v>
      </c>
      <c r="I194">
        <f>Cocatenate_generate!I194*'Concatenate_generate Coverage'!E193</f>
        <v>0.7492623127</v>
      </c>
      <c r="J194">
        <f>Cocatenate_generate!J194*'Concatenate_generate Coverage'!F193</f>
        <v>0.8150601001</v>
      </c>
      <c r="K194">
        <f>Cocatenate_generate!K194*'Concatenate_generate Coverage'!G193</f>
        <v>0.817787801</v>
      </c>
      <c r="L194">
        <f>Cocatenate_generate!L194*'Concatenate_generate Coverage'!H193</f>
        <v>0.8163381526</v>
      </c>
      <c r="M194">
        <f>Cocatenate_generate!M194*'Concatenate_generate Coverage'!I193</f>
        <v>0.8097391093</v>
      </c>
      <c r="N194">
        <f>Cocatenate_generate!N194*'Concatenate_generate Coverage'!J193</f>
        <v>0.7477964893</v>
      </c>
      <c r="O194">
        <f>Cocatenate_generate!O194*'Concatenate_generate Coverage'!K193</f>
        <v>0.8486594743</v>
      </c>
      <c r="P194">
        <f>Cocatenate_generate!P194*'Concatenate_generate Coverage'!L193</f>
        <v>0.8037878993</v>
      </c>
      <c r="Q194">
        <f>Cocatenate_generate!Q194*'Concatenate_generate Coverage'!M193</f>
        <v>0.7316158664</v>
      </c>
      <c r="R194">
        <f>Cocatenate_generate!R194*'Concatenate_generate Coverage'!N193</f>
        <v>0.884942798</v>
      </c>
      <c r="S194">
        <f>Cocatenate_generate!S194*'Concatenate_generate Coverage'!O193</f>
        <v>0.3869159645</v>
      </c>
      <c r="T194">
        <f>Cocatenate_generate!T194*'Concatenate_generate Coverage'!P193</f>
        <v>0.8852787853</v>
      </c>
      <c r="U194">
        <f>Cocatenate_generate!U194*'Concatenate_generate Coverage'!Q193</f>
        <v>0.7649400576</v>
      </c>
      <c r="V194">
        <f>Cocatenate_generate!V194*'Concatenate_generate Coverage'!R193</f>
        <v>0.5225876984</v>
      </c>
      <c r="W194">
        <f>Cocatenate_generate!W194*'Concatenate_generate Coverage'!S193</f>
        <v>0.4672407915</v>
      </c>
    </row>
    <row r="195">
      <c r="A195" s="55" t="s">
        <v>338</v>
      </c>
      <c r="B195" s="55" t="s">
        <v>184</v>
      </c>
      <c r="E195" s="10">
        <f t="shared" si="3"/>
        <v>0.6900538178</v>
      </c>
      <c r="F195" s="10">
        <f>(G195*'Dataset lengths'!$B$2+H195*'Dataset lengths'!$C$2+I195*'Dataset lengths'!$D$2+L195*'Dataset lengths'!$G$2+M195*'Dataset lengths'!$H$2+R195*'Dataset lengths'!$M$2+S195*'Dataset lengths'!$N$2+T195*'Dataset lengths'!$O$2+U195*'Dataset lengths'!$P$2+V195*'Dataset lengths'!$Q$2+W195*'Dataset lengths'!$R$2)/'Dataset lengths'!$A$7</f>
        <v>0.6422641135</v>
      </c>
      <c r="G195">
        <f>Cocatenate_generate!G195*'Concatenate_generate Coverage'!C194</f>
        <v>0.5320334296</v>
      </c>
      <c r="H195">
        <f>Cocatenate_generate!H195*'Concatenate_generate Coverage'!D194</f>
        <v>0.7261678584</v>
      </c>
      <c r="I195">
        <f>Cocatenate_generate!I195*'Concatenate_generate Coverage'!E194</f>
        <v>0.758427752</v>
      </c>
      <c r="J195">
        <f>Cocatenate_generate!J195*'Concatenate_generate Coverage'!F194</f>
        <v>0.8242071791</v>
      </c>
      <c r="K195">
        <f>Cocatenate_generate!K195*'Concatenate_generate Coverage'!G194</f>
        <v>0.8290964431</v>
      </c>
      <c r="L195">
        <f>Cocatenate_generate!L195*'Concatenate_generate Coverage'!H194</f>
        <v>0.8259667258</v>
      </c>
      <c r="M195">
        <f>Cocatenate_generate!M195*'Concatenate_generate Coverage'!I194</f>
        <v>0.7948150442</v>
      </c>
      <c r="N195">
        <f>Cocatenate_generate!N195*'Concatenate_generate Coverage'!J194</f>
        <v>0.7324368252</v>
      </c>
      <c r="O195">
        <f>Cocatenate_generate!O195*'Concatenate_generate Coverage'!K194</f>
        <v>0.8327480327</v>
      </c>
      <c r="P195">
        <f>Cocatenate_generate!P195*'Concatenate_generate Coverage'!L194</f>
        <v>0.8001087339</v>
      </c>
      <c r="Q195">
        <f>Cocatenate_generate!Q195*'Concatenate_generate Coverage'!M194</f>
        <v>0.7255036977</v>
      </c>
      <c r="R195">
        <f>Cocatenate_generate!R195*'Concatenate_generate Coverage'!N194</f>
        <v>0.8477669392</v>
      </c>
      <c r="S195">
        <f>Cocatenate_generate!S195*'Concatenate_generate Coverage'!O194</f>
        <v>0.3951755186</v>
      </c>
      <c r="T195">
        <f>Cocatenate_generate!T195*'Concatenate_generate Coverage'!P194</f>
        <v>0.8541226692</v>
      </c>
      <c r="U195">
        <f>Cocatenate_generate!U195*'Concatenate_generate Coverage'!Q194</f>
        <v>0.7951191142</v>
      </c>
      <c r="V195">
        <f>Cocatenate_generate!V195*'Concatenate_generate Coverage'!R194</f>
        <v>0.5346095388</v>
      </c>
      <c r="W195">
        <f>Cocatenate_generate!W195*'Concatenate_generate Coverage'!S194</f>
        <v>0.5263874055</v>
      </c>
    </row>
    <row r="196">
      <c r="A196" s="55" t="s">
        <v>339</v>
      </c>
      <c r="B196" s="55" t="s">
        <v>184</v>
      </c>
      <c r="E196" s="10">
        <f t="shared" si="3"/>
        <v>0.6541516297</v>
      </c>
      <c r="F196" s="10">
        <f>(G196*'Dataset lengths'!$B$2+H196*'Dataset lengths'!$C$2+I196*'Dataset lengths'!$D$2+L196*'Dataset lengths'!$G$2+M196*'Dataset lengths'!$H$2+R196*'Dataset lengths'!$M$2+S196*'Dataset lengths'!$N$2+T196*'Dataset lengths'!$O$2+U196*'Dataset lengths'!$P$2+V196*'Dataset lengths'!$Q$2+W196*'Dataset lengths'!$R$2)/'Dataset lengths'!$A$7</f>
        <v>0.5905640824</v>
      </c>
      <c r="G196">
        <f>Cocatenate_generate!G196*'Concatenate_generate Coverage'!C195</f>
        <v>0.4951990147</v>
      </c>
      <c r="H196">
        <f>Cocatenate_generate!H196*'Concatenate_generate Coverage'!D195</f>
        <v>0.6947887825</v>
      </c>
      <c r="I196">
        <f>Cocatenate_generate!I196*'Concatenate_generate Coverage'!E195</f>
        <v>0.7341132901</v>
      </c>
      <c r="J196">
        <f>Cocatenate_generate!J196*'Concatenate_generate Coverage'!F195</f>
        <v>0.802881994</v>
      </c>
      <c r="K196">
        <f>Cocatenate_generate!K196*'Concatenate_generate Coverage'!G195</f>
        <v>0.7975081592</v>
      </c>
      <c r="L196">
        <f>Cocatenate_generate!L196*'Concatenate_generate Coverage'!H195</f>
        <v>0.8013001729</v>
      </c>
      <c r="M196">
        <f>Cocatenate_generate!M196*'Concatenate_generate Coverage'!I195</f>
        <v>0.8012476098</v>
      </c>
      <c r="N196">
        <f>Cocatenate_generate!N196*'Concatenate_generate Coverage'!J195</f>
        <v>0.7489055797</v>
      </c>
      <c r="O196">
        <f>Cocatenate_generate!O196*'Concatenate_generate Coverage'!K195</f>
        <v>0.8272335773</v>
      </c>
      <c r="P196">
        <f>Cocatenate_generate!P196*'Concatenate_generate Coverage'!L195</f>
        <v>0.7948077871</v>
      </c>
      <c r="Q196">
        <f>Cocatenate_generate!Q196*'Concatenate_generate Coverage'!M195</f>
        <v>0.722238724</v>
      </c>
      <c r="R196">
        <f>Cocatenate_generate!R196*'Concatenate_generate Coverage'!N195</f>
        <v>0.8303482682</v>
      </c>
      <c r="S196">
        <f>Cocatenate_generate!S196*'Concatenate_generate Coverage'!O195</f>
        <v>0.40937986</v>
      </c>
      <c r="T196">
        <f>Cocatenate_generate!T196*'Concatenate_generate Coverage'!P195</f>
        <v>0.8619116982</v>
      </c>
      <c r="U196">
        <f>Cocatenate_generate!U196*'Concatenate_generate Coverage'!Q195</f>
        <v>0.6359842263</v>
      </c>
      <c r="V196">
        <f>Cocatenate_generate!V196*'Concatenate_generate Coverage'!R195</f>
        <v>0.4217496048</v>
      </c>
      <c r="W196">
        <f>Cocatenate_generate!W196*'Concatenate_generate Coverage'!S195</f>
        <v>0.5096453989</v>
      </c>
    </row>
    <row r="197">
      <c r="A197" s="55" t="s">
        <v>340</v>
      </c>
      <c r="B197" s="55" t="s">
        <v>184</v>
      </c>
      <c r="E197" s="10">
        <f t="shared" si="3"/>
        <v>0.6609547523</v>
      </c>
      <c r="F197" s="10">
        <f>(G197*'Dataset lengths'!$B$2+H197*'Dataset lengths'!$C$2+I197*'Dataset lengths'!$D$2+L197*'Dataset lengths'!$G$2+M197*'Dataset lengths'!$H$2+R197*'Dataset lengths'!$M$2+S197*'Dataset lengths'!$N$2+T197*'Dataset lengths'!$O$2+U197*'Dataset lengths'!$P$2+V197*'Dataset lengths'!$Q$2+W197*'Dataset lengths'!$R$2)/'Dataset lengths'!$A$7</f>
        <v>0.5931302583</v>
      </c>
      <c r="G197">
        <f>Cocatenate_generate!G197*'Concatenate_generate Coverage'!C196</f>
        <v>0.4921523772</v>
      </c>
      <c r="H197">
        <f>Cocatenate_generate!H197*'Concatenate_generate Coverage'!D196</f>
        <v>0.7116110314</v>
      </c>
      <c r="I197">
        <f>Cocatenate_generate!I197*'Concatenate_generate Coverage'!E196</f>
        <v>0.7424137783</v>
      </c>
      <c r="J197">
        <f>Cocatenate_generate!J197*'Concatenate_generate Coverage'!F196</f>
        <v>0.8090664062</v>
      </c>
      <c r="K197">
        <f>Cocatenate_generate!K197*'Concatenate_generate Coverage'!G196</f>
        <v>0.806571211</v>
      </c>
      <c r="L197">
        <f>Cocatenate_generate!L197*'Concatenate_generate Coverage'!H196</f>
        <v>0.8084866189</v>
      </c>
      <c r="M197">
        <f>Cocatenate_generate!M197*'Concatenate_generate Coverage'!I196</f>
        <v>0.8065235767</v>
      </c>
      <c r="N197">
        <f>Cocatenate_generate!N197*'Concatenate_generate Coverage'!J196</f>
        <v>0.7587854076</v>
      </c>
      <c r="O197">
        <f>Cocatenate_generate!O197*'Concatenate_generate Coverage'!K196</f>
        <v>0.8305122682</v>
      </c>
      <c r="P197">
        <f>Cocatenate_generate!P197*'Concatenate_generate Coverage'!L196</f>
        <v>0.7997485242</v>
      </c>
      <c r="Q197">
        <f>Cocatenate_generate!Q197*'Concatenate_generate Coverage'!M196</f>
        <v>0.7297287371</v>
      </c>
      <c r="R197">
        <f>Cocatenate_generate!R197*'Concatenate_generate Coverage'!N196</f>
        <v>0.8373419629</v>
      </c>
      <c r="S197">
        <f>Cocatenate_generate!S197*'Concatenate_generate Coverage'!O196</f>
        <v>0.4306592225</v>
      </c>
      <c r="T197">
        <f>Cocatenate_generate!T197*'Concatenate_generate Coverage'!P196</f>
        <v>0.8737065136</v>
      </c>
      <c r="U197">
        <f>Cocatenate_generate!U197*'Concatenate_generate Coverage'!Q196</f>
        <v>0.636476633</v>
      </c>
      <c r="V197">
        <f>Cocatenate_generate!V197*'Concatenate_generate Coverage'!R196</f>
        <v>0.4176749288</v>
      </c>
      <c r="W197">
        <f>Cocatenate_generate!W197*'Concatenate_generate Coverage'!S196</f>
        <v>0.5134556317</v>
      </c>
    </row>
    <row r="198">
      <c r="A198" s="55" t="s">
        <v>341</v>
      </c>
      <c r="B198" s="55" t="s">
        <v>184</v>
      </c>
      <c r="E198" s="10">
        <f t="shared" si="3"/>
        <v>0.619245386</v>
      </c>
      <c r="F198" s="10">
        <f>(G198*'Dataset lengths'!$B$2+H198*'Dataset lengths'!$C$2+I198*'Dataset lengths'!$D$2+L198*'Dataset lengths'!$G$2+M198*'Dataset lengths'!$H$2+R198*'Dataset lengths'!$M$2+S198*'Dataset lengths'!$N$2+T198*'Dataset lengths'!$O$2+U198*'Dataset lengths'!$P$2+V198*'Dataset lengths'!$Q$2+W198*'Dataset lengths'!$R$2)/'Dataset lengths'!$A$7</f>
        <v>0.5435436809</v>
      </c>
      <c r="G198">
        <f>Cocatenate_generate!G198*'Concatenate_generate Coverage'!C197</f>
        <v>0.4362211077</v>
      </c>
      <c r="H198">
        <f>Cocatenate_generate!H198*'Concatenate_generate Coverage'!D197</f>
        <v>0.7053122701</v>
      </c>
      <c r="I198">
        <f>Cocatenate_generate!I198*'Concatenate_generate Coverage'!E197</f>
        <v>0.7134530958</v>
      </c>
      <c r="J198">
        <f>Cocatenate_generate!J198*'Concatenate_generate Coverage'!F197</f>
        <v>0.7920263396</v>
      </c>
      <c r="K198">
        <f>Cocatenate_generate!K198*'Concatenate_generate Coverage'!G197</f>
        <v>0.7902730576</v>
      </c>
      <c r="L198">
        <f>Cocatenate_generate!L198*'Concatenate_generate Coverage'!H197</f>
        <v>0.7917036381</v>
      </c>
      <c r="M198">
        <f>Cocatenate_generate!M198*'Concatenate_generate Coverage'!I197</f>
        <v>0.7802569604</v>
      </c>
      <c r="N198">
        <f>Cocatenate_generate!N198*'Concatenate_generate Coverage'!J197</f>
        <v>0.7224283907</v>
      </c>
      <c r="O198">
        <f>Cocatenate_generate!O198*'Concatenate_generate Coverage'!K197</f>
        <v>0.8109082646</v>
      </c>
      <c r="P198">
        <f>Cocatenate_generate!P198*'Concatenate_generate Coverage'!L197</f>
        <v>0.7744919585</v>
      </c>
      <c r="Q198">
        <f>Cocatenate_generate!Q198*'Concatenate_generate Coverage'!M197</f>
        <v>0.6906203081</v>
      </c>
      <c r="R198">
        <f>Cocatenate_generate!R198*'Concatenate_generate Coverage'!N197</f>
        <v>0.8148310079</v>
      </c>
      <c r="S198">
        <f>Cocatenate_generate!S198*'Concatenate_generate Coverage'!O197</f>
        <v>0.3915314202</v>
      </c>
      <c r="T198">
        <f>Cocatenate_generate!T198*'Concatenate_generate Coverage'!P197</f>
        <v>0.8349839121</v>
      </c>
      <c r="U198">
        <f>Cocatenate_generate!U198*'Concatenate_generate Coverage'!Q197</f>
        <v>0.5314353515</v>
      </c>
      <c r="V198">
        <f>Cocatenate_generate!V198*'Concatenate_generate Coverage'!R197</f>
        <v>0.3105440525</v>
      </c>
      <c r="W198">
        <f>Cocatenate_generate!W198*'Concatenate_generate Coverage'!S197</f>
        <v>0.50142643</v>
      </c>
    </row>
    <row r="199">
      <c r="A199" s="55" t="s">
        <v>342</v>
      </c>
      <c r="B199" s="55" t="s">
        <v>205</v>
      </c>
      <c r="E199" s="10">
        <f t="shared" si="3"/>
        <v>0.682982666</v>
      </c>
      <c r="F199" s="10">
        <f>(G199*'Dataset lengths'!$B$2+H199*'Dataset lengths'!$C$2+I199*'Dataset lengths'!$D$2+L199*'Dataset lengths'!$G$2+M199*'Dataset lengths'!$H$2+R199*'Dataset lengths'!$M$2+S199*'Dataset lengths'!$N$2+T199*'Dataset lengths'!$O$2+U199*'Dataset lengths'!$P$2+V199*'Dataset lengths'!$Q$2+W199*'Dataset lengths'!$R$2)/'Dataset lengths'!$A$7</f>
        <v>0.6337534549</v>
      </c>
      <c r="G199">
        <f>Cocatenate_generate!G199*'Concatenate_generate Coverage'!C198</f>
        <v>0.5607352129</v>
      </c>
      <c r="H199">
        <f>Cocatenate_generate!H199*'Concatenate_generate Coverage'!D198</f>
        <v>0.6751206052</v>
      </c>
      <c r="I199">
        <f>Cocatenate_generate!I199*'Concatenate_generate Coverage'!E198</f>
        <v>0.7363408446</v>
      </c>
      <c r="J199">
        <f>Cocatenate_generate!J199*'Concatenate_generate Coverage'!F198</f>
        <v>0.8166169631</v>
      </c>
      <c r="K199">
        <f>Cocatenate_generate!K199*'Concatenate_generate Coverage'!G198</f>
        <v>0.8246328474</v>
      </c>
      <c r="L199">
        <f>Cocatenate_generate!L199*'Concatenate_generate Coverage'!H198</f>
        <v>0.8195808964</v>
      </c>
      <c r="M199">
        <f>Cocatenate_generate!M199*'Concatenate_generate Coverage'!I198</f>
        <v>0.7823224418</v>
      </c>
      <c r="N199">
        <f>Cocatenate_generate!N199*'Concatenate_generate Coverage'!J198</f>
        <v>0.707294819</v>
      </c>
      <c r="O199">
        <f>Cocatenate_generate!O199*'Concatenate_generate Coverage'!K198</f>
        <v>0.840892757</v>
      </c>
      <c r="P199">
        <f>Cocatenate_generate!P199*'Concatenate_generate Coverage'!L198</f>
        <v>0.7800860993</v>
      </c>
      <c r="Q199">
        <f>Cocatenate_generate!Q199*'Concatenate_generate Coverage'!M198</f>
        <v>0.7070231818</v>
      </c>
      <c r="R199">
        <f>Cocatenate_generate!R199*'Concatenate_generate Coverage'!N198</f>
        <v>0.8868879194</v>
      </c>
      <c r="S199">
        <f>Cocatenate_generate!S199*'Concatenate_generate Coverage'!O198</f>
        <v>0.3494714461</v>
      </c>
      <c r="T199">
        <f>Cocatenate_generate!T199*'Concatenate_generate Coverage'!P198</f>
        <v>0.8803828242</v>
      </c>
      <c r="U199">
        <f>Cocatenate_generate!U199*'Concatenate_generate Coverage'!Q198</f>
        <v>0.8171296916</v>
      </c>
      <c r="V199">
        <f>Cocatenate_generate!V199*'Concatenate_generate Coverage'!R198</f>
        <v>0.5652442934</v>
      </c>
      <c r="W199">
        <f>Cocatenate_generate!W199*'Concatenate_generate Coverage'!S198</f>
        <v>0.4395931502</v>
      </c>
    </row>
    <row r="200">
      <c r="A200" s="55" t="s">
        <v>343</v>
      </c>
      <c r="B200" s="55" t="s">
        <v>205</v>
      </c>
      <c r="E200" s="10">
        <f t="shared" si="3"/>
        <v>0.7151250385</v>
      </c>
      <c r="F200" s="10">
        <f>(G200*'Dataset lengths'!$B$2+H200*'Dataset lengths'!$C$2+I200*'Dataset lengths'!$D$2+L200*'Dataset lengths'!$G$2+M200*'Dataset lengths'!$H$2+R200*'Dataset lengths'!$M$2+S200*'Dataset lengths'!$N$2+T200*'Dataset lengths'!$O$2+U200*'Dataset lengths'!$P$2+V200*'Dataset lengths'!$Q$2+W200*'Dataset lengths'!$R$2)/'Dataset lengths'!$A$7</f>
        <v>0.6617071735</v>
      </c>
      <c r="G200">
        <f>Cocatenate_generate!G200*'Concatenate_generate Coverage'!C199</f>
        <v>0.5586425776</v>
      </c>
      <c r="H200">
        <f>Cocatenate_generate!H200*'Concatenate_generate Coverage'!D199</f>
        <v>0.742286494</v>
      </c>
      <c r="I200">
        <f>Cocatenate_generate!I200*'Concatenate_generate Coverage'!E199</f>
        <v>0.7743460913</v>
      </c>
      <c r="J200">
        <f>Cocatenate_generate!J200*'Concatenate_generate Coverage'!F199</f>
        <v>0.8416033538</v>
      </c>
      <c r="K200">
        <f>Cocatenate_generate!K200*'Concatenate_generate Coverage'!G199</f>
        <v>0.8470098792</v>
      </c>
      <c r="L200">
        <f>Cocatenate_generate!L200*'Concatenate_generate Coverage'!H199</f>
        <v>0.843439455</v>
      </c>
      <c r="M200">
        <f>Cocatenate_generate!M200*'Concatenate_generate Coverage'!I199</f>
        <v>0.8027228563</v>
      </c>
      <c r="N200">
        <f>Cocatenate_generate!N200*'Concatenate_generate Coverage'!J199</f>
        <v>0.7585439424</v>
      </c>
      <c r="O200">
        <f>Cocatenate_generate!O200*'Concatenate_generate Coverage'!K199</f>
        <v>0.8416738759</v>
      </c>
      <c r="P200">
        <f>Cocatenate_generate!P200*'Concatenate_generate Coverage'!L199</f>
        <v>0.776398557</v>
      </c>
      <c r="Q200">
        <f>Cocatenate_generate!Q200*'Concatenate_generate Coverage'!M199</f>
        <v>0.7556310114</v>
      </c>
      <c r="R200">
        <f>Cocatenate_generate!R200*'Concatenate_generate Coverage'!N199</f>
        <v>0.8907563068</v>
      </c>
      <c r="S200">
        <f>Cocatenate_generate!S200*'Concatenate_generate Coverage'!O199</f>
        <v>0.4954566006</v>
      </c>
      <c r="T200">
        <f>Cocatenate_generate!T200*'Concatenate_generate Coverage'!P199</f>
        <v>0.8863915037</v>
      </c>
      <c r="U200">
        <f>Cocatenate_generate!U200*'Concatenate_generate Coverage'!Q199</f>
        <v>0.7654051083</v>
      </c>
      <c r="V200">
        <f>Cocatenate_generate!V200*'Concatenate_generate Coverage'!R199</f>
        <v>0.5438205864</v>
      </c>
      <c r="W200">
        <f>Cocatenate_generate!W200*'Concatenate_generate Coverage'!S199</f>
        <v>0.5631078436</v>
      </c>
    </row>
    <row r="201">
      <c r="A201" s="55" t="s">
        <v>344</v>
      </c>
      <c r="B201" s="55" t="s">
        <v>205</v>
      </c>
      <c r="E201" s="10">
        <f t="shared" si="3"/>
        <v>0.6703950073</v>
      </c>
      <c r="F201" s="10">
        <f>(G201*'Dataset lengths'!$B$2+H201*'Dataset lengths'!$C$2+I201*'Dataset lengths'!$D$2+L201*'Dataset lengths'!$G$2+M201*'Dataset lengths'!$H$2+R201*'Dataset lengths'!$M$2+S201*'Dataset lengths'!$N$2+T201*'Dataset lengths'!$O$2+U201*'Dataset lengths'!$P$2+V201*'Dataset lengths'!$Q$2+W201*'Dataset lengths'!$R$2)/'Dataset lengths'!$A$7</f>
        <v>0.6098848263</v>
      </c>
      <c r="G201">
        <f>Cocatenate_generate!G201*'Concatenate_generate Coverage'!C200</f>
        <v>0.4892642515</v>
      </c>
      <c r="H201">
        <f>Cocatenate_generate!H201*'Concatenate_generate Coverage'!D200</f>
        <v>0.7375312655</v>
      </c>
      <c r="I201">
        <f>Cocatenate_generate!I201*'Concatenate_generate Coverage'!E200</f>
        <v>0.7540343177</v>
      </c>
      <c r="J201">
        <f>Cocatenate_generate!J201*'Concatenate_generate Coverage'!F200</f>
        <v>0.8297216823</v>
      </c>
      <c r="K201">
        <f>Cocatenate_generate!K201*'Concatenate_generate Coverage'!G200</f>
        <v>0.8307283693</v>
      </c>
      <c r="L201">
        <f>Cocatenate_generate!L201*'Concatenate_generate Coverage'!H200</f>
        <v>0.8301663334</v>
      </c>
      <c r="M201">
        <f>Cocatenate_generate!M201*'Concatenate_generate Coverage'!I200</f>
        <v>0.7723457381</v>
      </c>
      <c r="N201">
        <f>Cocatenate_generate!N201*'Concatenate_generate Coverage'!J200</f>
        <v>0.7200801038</v>
      </c>
      <c r="O201">
        <f>Cocatenate_generate!O201*'Concatenate_generate Coverage'!K200</f>
        <v>0.8281194192</v>
      </c>
      <c r="P201">
        <f>Cocatenate_generate!P201*'Concatenate_generate Coverage'!L200</f>
        <v>0.7234175701</v>
      </c>
      <c r="Q201">
        <f>Cocatenate_generate!Q201*'Concatenate_generate Coverage'!M200</f>
        <v>0.7450605374</v>
      </c>
      <c r="R201">
        <f>Cocatenate_generate!R201*'Concatenate_generate Coverage'!N200</f>
        <v>0.8464556215</v>
      </c>
      <c r="S201">
        <f>Cocatenate_generate!S201*'Concatenate_generate Coverage'!O200</f>
        <v>0.4824488588</v>
      </c>
      <c r="T201">
        <f>Cocatenate_generate!T201*'Concatenate_generate Coverage'!P200</f>
        <v>0.8607989798</v>
      </c>
      <c r="U201">
        <f>Cocatenate_generate!U201*'Concatenate_generate Coverage'!Q200</f>
        <v>0.6084258673</v>
      </c>
      <c r="V201">
        <f>Cocatenate_generate!V201*'Concatenate_generate Coverage'!R200</f>
        <v>0.4132101553</v>
      </c>
      <c r="W201">
        <f>Cocatenate_generate!W201*'Concatenate_generate Coverage'!S200</f>
        <v>0.5796636912</v>
      </c>
    </row>
    <row r="202">
      <c r="A202" s="55" t="s">
        <v>345</v>
      </c>
      <c r="B202" s="55" t="s">
        <v>205</v>
      </c>
      <c r="E202" s="10">
        <f t="shared" si="3"/>
        <v>0.6667538143</v>
      </c>
      <c r="F202" s="10">
        <f>(G202*'Dataset lengths'!$B$2+H202*'Dataset lengths'!$C$2+I202*'Dataset lengths'!$D$2+L202*'Dataset lengths'!$G$2+M202*'Dataset lengths'!$H$2+R202*'Dataset lengths'!$M$2+S202*'Dataset lengths'!$N$2+T202*'Dataset lengths'!$O$2+U202*'Dataset lengths'!$P$2+V202*'Dataset lengths'!$Q$2+W202*'Dataset lengths'!$R$2)/'Dataset lengths'!$A$7</f>
        <v>0.6023920634</v>
      </c>
      <c r="G202">
        <f>Cocatenate_generate!G202*'Concatenate_generate Coverage'!C201</f>
        <v>0.4711033388</v>
      </c>
      <c r="H202">
        <f>Cocatenate_generate!H202*'Concatenate_generate Coverage'!D201</f>
        <v>0.7522233833</v>
      </c>
      <c r="I202">
        <f>Cocatenate_generate!I202*'Concatenate_generate Coverage'!E201</f>
        <v>0.7514338219</v>
      </c>
      <c r="J202">
        <f>Cocatenate_generate!J202*'Concatenate_generate Coverage'!F201</f>
        <v>0.8282620537</v>
      </c>
      <c r="K202">
        <f>Cocatenate_generate!K202*'Concatenate_generate Coverage'!G201</f>
        <v>0.829645058</v>
      </c>
      <c r="L202">
        <f>Cocatenate_generate!L202*'Concatenate_generate Coverage'!H201</f>
        <v>0.8288081782</v>
      </c>
      <c r="M202">
        <f>Cocatenate_generate!M202*'Concatenate_generate Coverage'!I201</f>
        <v>0.7822348682</v>
      </c>
      <c r="N202">
        <f>Cocatenate_generate!N202*'Concatenate_generate Coverage'!J201</f>
        <v>0.7320048873</v>
      </c>
      <c r="O202">
        <f>Cocatenate_generate!O202*'Concatenate_generate Coverage'!K201</f>
        <v>0.8222613863</v>
      </c>
      <c r="P202">
        <f>Cocatenate_generate!P202*'Concatenate_generate Coverage'!L201</f>
        <v>0.7412303599</v>
      </c>
      <c r="Q202">
        <f>Cocatenate_generate!Q202*'Concatenate_generate Coverage'!M201</f>
        <v>0.7531063385</v>
      </c>
      <c r="R202">
        <f>Cocatenate_generate!R202*'Concatenate_generate Coverage'!N201</f>
        <v>0.8296051881</v>
      </c>
      <c r="S202">
        <f>Cocatenate_generate!S202*'Concatenate_generate Coverage'!O201</f>
        <v>0.5012063121</v>
      </c>
      <c r="T202">
        <f>Cocatenate_generate!T202*'Concatenate_generate Coverage'!P201</f>
        <v>0.8267497957</v>
      </c>
      <c r="U202">
        <f>Cocatenate_generate!U202*'Concatenate_generate Coverage'!Q201</f>
        <v>0.6200466643</v>
      </c>
      <c r="V202">
        <f>Cocatenate_generate!V202*'Concatenate_generate Coverage'!R201</f>
        <v>0.3957399684</v>
      </c>
      <c r="W202">
        <f>Cocatenate_generate!W202*'Concatenate_generate Coverage'!S201</f>
        <v>0.5751404383</v>
      </c>
    </row>
    <row r="203">
      <c r="A203" s="55" t="s">
        <v>346</v>
      </c>
      <c r="B203" s="55" t="s">
        <v>205</v>
      </c>
      <c r="E203" s="10">
        <f t="shared" si="3"/>
        <v>0.6375568871</v>
      </c>
      <c r="F203" s="10">
        <f>(G203*'Dataset lengths'!$B$2+H203*'Dataset lengths'!$C$2+I203*'Dataset lengths'!$D$2+L203*'Dataset lengths'!$G$2+M203*'Dataset lengths'!$H$2+R203*'Dataset lengths'!$M$2+S203*'Dataset lengths'!$N$2+T203*'Dataset lengths'!$O$2+U203*'Dataset lengths'!$P$2+V203*'Dataset lengths'!$Q$2+W203*'Dataset lengths'!$R$2)/'Dataset lengths'!$A$7</f>
        <v>0.5680135899</v>
      </c>
      <c r="G203">
        <f>Cocatenate_generate!G203*'Concatenate_generate Coverage'!C202</f>
        <v>0.4586728792</v>
      </c>
      <c r="H203">
        <f>Cocatenate_generate!H203*'Concatenate_generate Coverage'!D202</f>
        <v>0.7096352281</v>
      </c>
      <c r="I203">
        <f>Cocatenate_generate!I203*'Concatenate_generate Coverage'!E202</f>
        <v>0.7265634107</v>
      </c>
      <c r="J203">
        <f>Cocatenate_generate!J203*'Concatenate_generate Coverage'!F202</f>
        <v>0.8064505996</v>
      </c>
      <c r="K203">
        <f>Cocatenate_generate!K203*'Concatenate_generate Coverage'!G202</f>
        <v>0.8053866226</v>
      </c>
      <c r="L203">
        <f>Cocatenate_generate!L203*'Concatenate_generate Coverage'!H202</f>
        <v>0.8063225628</v>
      </c>
      <c r="M203">
        <f>Cocatenate_generate!M203*'Concatenate_generate Coverage'!I202</f>
        <v>0.7874759148</v>
      </c>
      <c r="N203">
        <f>Cocatenate_generate!N203*'Concatenate_generate Coverage'!J202</f>
        <v>0.7300120492</v>
      </c>
      <c r="O203">
        <f>Cocatenate_generate!O203*'Concatenate_generate Coverage'!K202</f>
        <v>0.8252373846</v>
      </c>
      <c r="P203">
        <f>Cocatenate_generate!P203*'Concatenate_generate Coverage'!L202</f>
        <v>0.7717024274</v>
      </c>
      <c r="Q203">
        <f>Cocatenate_generate!Q203*'Concatenate_generate Coverage'!M202</f>
        <v>0.7131158491</v>
      </c>
      <c r="R203">
        <f>Cocatenate_generate!R203*'Concatenate_generate Coverage'!N202</f>
        <v>0.8266110125</v>
      </c>
      <c r="S203">
        <f>Cocatenate_generate!S203*'Concatenate_generate Coverage'!O202</f>
        <v>0.4020152418</v>
      </c>
      <c r="T203">
        <f>Cocatenate_generate!T203*'Concatenate_generate Coverage'!P202</f>
        <v>0.8659174845</v>
      </c>
      <c r="U203">
        <f>Cocatenate_generate!U203*'Concatenate_generate Coverage'!Q202</f>
        <v>0.5505735567</v>
      </c>
      <c r="V203">
        <f>Cocatenate_generate!V203*'Concatenate_generate Coverage'!R202</f>
        <v>0.3473292711</v>
      </c>
      <c r="W203">
        <f>Cocatenate_generate!W203*'Concatenate_generate Coverage'!S202</f>
        <v>0.5320091956</v>
      </c>
    </row>
    <row r="204">
      <c r="A204" s="55" t="s">
        <v>347</v>
      </c>
      <c r="B204" s="55" t="s">
        <v>205</v>
      </c>
      <c r="E204" s="10">
        <f t="shared" si="3"/>
        <v>0.6696211802</v>
      </c>
      <c r="F204" s="10">
        <f>(G204*'Dataset lengths'!$B$2+H204*'Dataset lengths'!$C$2+I204*'Dataset lengths'!$D$2+L204*'Dataset lengths'!$G$2+M204*'Dataset lengths'!$H$2+R204*'Dataset lengths'!$M$2+S204*'Dataset lengths'!$N$2+T204*'Dataset lengths'!$O$2+U204*'Dataset lengths'!$P$2+V204*'Dataset lengths'!$Q$2+W204*'Dataset lengths'!$R$2)/'Dataset lengths'!$A$7</f>
        <v>0.6199757732</v>
      </c>
      <c r="G204">
        <f>Cocatenate_generate!G204*'Concatenate_generate Coverage'!C203</f>
        <v>0.5531680159</v>
      </c>
      <c r="H204">
        <f>Cocatenate_generate!H204*'Concatenate_generate Coverage'!D203</f>
        <v>0.6543711173</v>
      </c>
      <c r="I204">
        <f>Cocatenate_generate!I204*'Concatenate_generate Coverage'!E203</f>
        <v>0.7105001209</v>
      </c>
      <c r="J204">
        <f>Cocatenate_generate!J204*'Concatenate_generate Coverage'!F203</f>
        <v>0.7965366415</v>
      </c>
      <c r="K204">
        <f>Cocatenate_generate!K204*'Concatenate_generate Coverage'!G203</f>
        <v>0.8032895507</v>
      </c>
      <c r="L204">
        <f>Cocatenate_generate!L204*'Concatenate_generate Coverage'!H203</f>
        <v>0.7990168629</v>
      </c>
      <c r="M204">
        <f>Cocatenate_generate!M204*'Concatenate_generate Coverage'!I203</f>
        <v>0.7711688147</v>
      </c>
      <c r="N204">
        <f>Cocatenate_generate!N204*'Concatenate_generate Coverage'!J203</f>
        <v>0.6936970263</v>
      </c>
      <c r="O204">
        <f>Cocatenate_generate!O204*'Concatenate_generate Coverage'!K203</f>
        <v>0.834143144</v>
      </c>
      <c r="P204">
        <f>Cocatenate_generate!P204*'Concatenate_generate Coverage'!L203</f>
        <v>0.7811935348</v>
      </c>
      <c r="Q204">
        <f>Cocatenate_generate!Q204*'Concatenate_generate Coverage'!M203</f>
        <v>0.6881968921</v>
      </c>
      <c r="R204">
        <f>Cocatenate_generate!R204*'Concatenate_generate Coverage'!N203</f>
        <v>0.8708242767</v>
      </c>
      <c r="S204">
        <f>Cocatenate_generate!S204*'Concatenate_generate Coverage'!O203</f>
        <v>0.3345511559</v>
      </c>
      <c r="T204">
        <f>Cocatenate_generate!T204*'Concatenate_generate Coverage'!P203</f>
        <v>0.8763770378</v>
      </c>
      <c r="U204">
        <f>Cocatenate_generate!U204*'Concatenate_generate Coverage'!Q203</f>
        <v>0.8178327389</v>
      </c>
      <c r="V204">
        <f>Cocatenate_generate!V204*'Concatenate_generate Coverage'!R203</f>
        <v>0.565900969</v>
      </c>
      <c r="W204">
        <f>Cocatenate_generate!W204*'Concatenate_generate Coverage'!S203</f>
        <v>0.4121218719</v>
      </c>
    </row>
    <row r="205">
      <c r="A205" s="55" t="s">
        <v>348</v>
      </c>
      <c r="B205" s="55" t="s">
        <v>205</v>
      </c>
      <c r="E205" s="10">
        <f t="shared" si="3"/>
        <v>0.6668736776</v>
      </c>
      <c r="F205" s="10">
        <f>(G205*'Dataset lengths'!$B$2+H205*'Dataset lengths'!$C$2+I205*'Dataset lengths'!$D$2+L205*'Dataset lengths'!$G$2+M205*'Dataset lengths'!$H$2+R205*'Dataset lengths'!$M$2+S205*'Dataset lengths'!$N$2+T205*'Dataset lengths'!$O$2+U205*'Dataset lengths'!$P$2+V205*'Dataset lengths'!$Q$2+W205*'Dataset lengths'!$R$2)/'Dataset lengths'!$A$7</f>
        <v>0.6162872768</v>
      </c>
      <c r="G205">
        <f>Cocatenate_generate!G205*'Concatenate_generate Coverage'!C204</f>
        <v>0.550922243</v>
      </c>
      <c r="H205">
        <f>Cocatenate_generate!H205*'Concatenate_generate Coverage'!D204</f>
        <v>0.652199612</v>
      </c>
      <c r="I205">
        <f>Cocatenate_generate!I205*'Concatenate_generate Coverage'!E204</f>
        <v>0.7131351524</v>
      </c>
      <c r="J205">
        <f>Cocatenate_generate!J205*'Concatenate_generate Coverage'!F204</f>
        <v>0.7966531829</v>
      </c>
      <c r="K205">
        <f>Cocatenate_generate!K205*'Concatenate_generate Coverage'!G204</f>
        <v>0.8039192761</v>
      </c>
      <c r="L205">
        <f>Cocatenate_generate!L205*'Concatenate_generate Coverage'!H204</f>
        <v>0.7994251665</v>
      </c>
      <c r="M205">
        <f>Cocatenate_generate!M205*'Concatenate_generate Coverage'!I204</f>
        <v>0.7669579171</v>
      </c>
      <c r="N205">
        <f>Cocatenate_generate!N205*'Concatenate_generate Coverage'!J204</f>
        <v>0.6838524433</v>
      </c>
      <c r="O205">
        <f>Cocatenate_generate!O205*'Concatenate_generate Coverage'!K204</f>
        <v>0.8325170682</v>
      </c>
      <c r="P205">
        <f>Cocatenate_generate!P205*'Concatenate_generate Coverage'!L204</f>
        <v>0.7766096566</v>
      </c>
      <c r="Q205">
        <f>Cocatenate_generate!Q205*'Concatenate_generate Coverage'!M204</f>
        <v>0.6813466729</v>
      </c>
      <c r="R205">
        <f>Cocatenate_generate!R205*'Concatenate_generate Coverage'!N204</f>
        <v>0.872987951</v>
      </c>
      <c r="S205">
        <f>Cocatenate_generate!S205*'Concatenate_generate Coverage'!O204</f>
        <v>0.3273977024</v>
      </c>
      <c r="T205">
        <f>Cocatenate_generate!T205*'Concatenate_generate Coverage'!P204</f>
        <v>0.8732614262</v>
      </c>
      <c r="U205">
        <f>Cocatenate_generate!U205*'Concatenate_generate Coverage'!Q204</f>
        <v>0.8173676882</v>
      </c>
      <c r="V205">
        <f>Cocatenate_generate!V205*'Concatenate_generate Coverage'!R204</f>
        <v>0.5611894262</v>
      </c>
      <c r="W205">
        <f>Cocatenate_generate!W205*'Concatenate_generate Coverage'!S204</f>
        <v>0.4007661685</v>
      </c>
    </row>
    <row r="206">
      <c r="A206" s="55" t="s">
        <v>349</v>
      </c>
      <c r="B206" s="55" t="s">
        <v>205</v>
      </c>
      <c r="E206" s="10">
        <f t="shared" si="3"/>
        <v>0.6720696435</v>
      </c>
      <c r="F206" s="10">
        <f>(G206*'Dataset lengths'!$B$2+H206*'Dataset lengths'!$C$2+I206*'Dataset lengths'!$D$2+L206*'Dataset lengths'!$G$2+M206*'Dataset lengths'!$H$2+R206*'Dataset lengths'!$M$2+S206*'Dataset lengths'!$N$2+T206*'Dataset lengths'!$O$2+U206*'Dataset lengths'!$P$2+V206*'Dataset lengths'!$Q$2+W206*'Dataset lengths'!$R$2)/'Dataset lengths'!$A$7</f>
        <v>0.6232814406</v>
      </c>
      <c r="G206">
        <f>Cocatenate_generate!G206*'Concatenate_generate Coverage'!C205</f>
        <v>0.5487882089</v>
      </c>
      <c r="H206">
        <f>Cocatenate_generate!H206*'Concatenate_generate Coverage'!D205</f>
        <v>0.6717891024</v>
      </c>
      <c r="I206">
        <f>Cocatenate_generate!I206*'Concatenate_generate Coverage'!E205</f>
        <v>0.7284580581</v>
      </c>
      <c r="J206">
        <f>Cocatenate_generate!J206*'Concatenate_generate Coverage'!F205</f>
        <v>0.8062404971</v>
      </c>
      <c r="K206">
        <f>Cocatenate_generate!K206*'Concatenate_generate Coverage'!G205</f>
        <v>0.8147066662</v>
      </c>
      <c r="L206">
        <f>Cocatenate_generate!L206*'Concatenate_generate Coverage'!H205</f>
        <v>0.809206445</v>
      </c>
      <c r="M206">
        <f>Cocatenate_generate!M206*'Concatenate_generate Coverage'!I205</f>
        <v>0.7761482319</v>
      </c>
      <c r="N206">
        <f>Cocatenate_generate!N206*'Concatenate_generate Coverage'!J205</f>
        <v>0.6960921815</v>
      </c>
      <c r="O206">
        <f>Cocatenate_generate!O206*'Concatenate_generate Coverage'!K205</f>
        <v>0.8337005817</v>
      </c>
      <c r="P206">
        <f>Cocatenate_generate!P206*'Concatenate_generate Coverage'!L205</f>
        <v>0.7840634849</v>
      </c>
      <c r="Q206">
        <f>Cocatenate_generate!Q206*'Concatenate_generate Coverage'!M205</f>
        <v>0.6949166024</v>
      </c>
      <c r="R206">
        <f>Cocatenate_generate!R206*'Concatenate_generate Coverage'!N205</f>
        <v>0.8721355945</v>
      </c>
      <c r="S206">
        <f>Cocatenate_generate!S206*'Concatenate_generate Coverage'!O205</f>
        <v>0.3407111301</v>
      </c>
      <c r="T206">
        <f>Cocatenate_generate!T206*'Concatenate_generate Coverage'!P205</f>
        <v>0.8510070575</v>
      </c>
      <c r="U206">
        <f>Cocatenate_generate!U206*'Concatenate_generate Coverage'!Q205</f>
        <v>0.8156169089</v>
      </c>
      <c r="V206">
        <f>Cocatenate_generate!V206*'Concatenate_generate Coverage'!R205</f>
        <v>0.5583179617</v>
      </c>
      <c r="W206">
        <f>Cocatenate_generate!W206*'Concatenate_generate Coverage'!S205</f>
        <v>0.4205873791</v>
      </c>
    </row>
    <row r="207">
      <c r="A207" s="55" t="s">
        <v>350</v>
      </c>
      <c r="B207" s="55" t="s">
        <v>205</v>
      </c>
      <c r="E207" s="10">
        <f t="shared" si="3"/>
        <v>0.6819669223</v>
      </c>
      <c r="F207" s="10">
        <f>(G207*'Dataset lengths'!$B$2+H207*'Dataset lengths'!$C$2+I207*'Dataset lengths'!$D$2+L207*'Dataset lengths'!$G$2+M207*'Dataset lengths'!$H$2+R207*'Dataset lengths'!$M$2+S207*'Dataset lengths'!$N$2+T207*'Dataset lengths'!$O$2+U207*'Dataset lengths'!$P$2+V207*'Dataset lengths'!$Q$2+W207*'Dataset lengths'!$R$2)/'Dataset lengths'!$A$7</f>
        <v>0.6241760816</v>
      </c>
      <c r="G207">
        <f>Cocatenate_generate!G207*'Concatenate_generate Coverage'!C206</f>
        <v>0.5368870632</v>
      </c>
      <c r="H207">
        <f>Cocatenate_generate!H207*'Concatenate_generate Coverage'!D206</f>
        <v>0.6875450166</v>
      </c>
      <c r="I207">
        <f>Cocatenate_generate!I207*'Concatenate_generate Coverage'!E206</f>
        <v>0.7455687833</v>
      </c>
      <c r="J207">
        <f>Cocatenate_generate!J207*'Concatenate_generate Coverage'!F206</f>
        <v>0.8138071823</v>
      </c>
      <c r="K207">
        <f>Cocatenate_generate!K207*'Concatenate_generate Coverage'!G206</f>
        <v>0.815620026</v>
      </c>
      <c r="L207">
        <f>Cocatenate_generate!L207*'Concatenate_generate Coverage'!H206</f>
        <v>0.8147881483</v>
      </c>
      <c r="M207">
        <f>Cocatenate_generate!M207*'Concatenate_generate Coverage'!I206</f>
        <v>0.8073139214</v>
      </c>
      <c r="N207">
        <f>Cocatenate_generate!N207*'Concatenate_generate Coverage'!J206</f>
        <v>0.7454253306</v>
      </c>
      <c r="O207">
        <f>Cocatenate_generate!O207*'Concatenate_generate Coverage'!K206</f>
        <v>0.8467550936</v>
      </c>
      <c r="P207">
        <f>Cocatenate_generate!P207*'Concatenate_generate Coverage'!L206</f>
        <v>0.801103918</v>
      </c>
      <c r="Q207">
        <f>Cocatenate_generate!Q207*'Concatenate_generate Coverage'!M206</f>
        <v>0.7248436525</v>
      </c>
      <c r="R207">
        <f>Cocatenate_generate!R207*'Concatenate_generate Coverage'!N206</f>
        <v>0.8846805345</v>
      </c>
      <c r="S207">
        <f>Cocatenate_generate!S207*'Concatenate_generate Coverage'!O206</f>
        <v>0.3830627126</v>
      </c>
      <c r="T207">
        <f>Cocatenate_generate!T207*'Concatenate_generate Coverage'!P206</f>
        <v>0.885501329</v>
      </c>
      <c r="U207">
        <f>Cocatenate_generate!U207*'Concatenate_generate Coverage'!Q206</f>
        <v>0.7665239656</v>
      </c>
      <c r="V207">
        <f>Cocatenate_generate!V207*'Concatenate_generate Coverage'!R206</f>
        <v>0.526186127</v>
      </c>
      <c r="W207">
        <f>Cocatenate_generate!W207*'Concatenate_generate Coverage'!S206</f>
        <v>0.4635785439</v>
      </c>
    </row>
    <row r="208">
      <c r="A208" s="55" t="s">
        <v>351</v>
      </c>
      <c r="B208" s="55" t="s">
        <v>205</v>
      </c>
      <c r="E208" s="10">
        <f t="shared" si="3"/>
        <v>0.6921662885</v>
      </c>
      <c r="F208" s="10">
        <f>(G208*'Dataset lengths'!$B$2+H208*'Dataset lengths'!$C$2+I208*'Dataset lengths'!$D$2+L208*'Dataset lengths'!$G$2+M208*'Dataset lengths'!$H$2+R208*'Dataset lengths'!$M$2+S208*'Dataset lengths'!$N$2+T208*'Dataset lengths'!$O$2+U208*'Dataset lengths'!$P$2+V208*'Dataset lengths'!$Q$2+W208*'Dataset lengths'!$R$2)/'Dataset lengths'!$A$7</f>
        <v>0.6440920637</v>
      </c>
      <c r="G208">
        <f>Cocatenate_generate!G208*'Concatenate_generate Coverage'!C207</f>
        <v>0.5529984005</v>
      </c>
      <c r="H208">
        <f>Cocatenate_generate!H208*'Concatenate_generate Coverage'!D207</f>
        <v>0.7062098087</v>
      </c>
      <c r="I208">
        <f>Cocatenate_generate!I208*'Concatenate_generate Coverage'!E207</f>
        <v>0.7424829807</v>
      </c>
      <c r="J208">
        <f>Cocatenate_generate!J208*'Concatenate_generate Coverage'!F207</f>
        <v>0.8185090592</v>
      </c>
      <c r="K208">
        <f>Cocatenate_generate!K208*'Concatenate_generate Coverage'!G207</f>
        <v>0.8231828465</v>
      </c>
      <c r="L208">
        <f>Cocatenate_generate!L208*'Concatenate_generate Coverage'!H207</f>
        <v>0.8202995064</v>
      </c>
      <c r="M208">
        <f>Cocatenate_generate!M208*'Concatenate_generate Coverage'!I207</f>
        <v>0.7691592604</v>
      </c>
      <c r="N208">
        <f>Cocatenate_generate!N208*'Concatenate_generate Coverage'!J207</f>
        <v>0.7075839024</v>
      </c>
      <c r="O208">
        <f>Cocatenate_generate!O208*'Concatenate_generate Coverage'!K207</f>
        <v>0.8233982765</v>
      </c>
      <c r="P208">
        <f>Cocatenate_generate!P208*'Concatenate_generate Coverage'!L207</f>
        <v>0.7728752032</v>
      </c>
      <c r="Q208">
        <f>Cocatenate_generate!Q208*'Concatenate_generate Coverage'!M207</f>
        <v>0.6832113006</v>
      </c>
      <c r="R208">
        <f>Cocatenate_generate!R208*'Concatenate_generate Coverage'!N207</f>
        <v>0.864945202</v>
      </c>
      <c r="S208">
        <f>Cocatenate_generate!S208*'Concatenate_generate Coverage'!O207</f>
        <v>0.4191758882</v>
      </c>
      <c r="T208">
        <f>Cocatenate_generate!T208*'Concatenate_generate Coverage'!P207</f>
        <v>0.8850562416</v>
      </c>
      <c r="U208">
        <f>Cocatenate_generate!U208*'Concatenate_generate Coverage'!Q207</f>
        <v>0.7870436451</v>
      </c>
      <c r="V208">
        <f>Cocatenate_generate!V208*'Concatenate_generate Coverage'!R207</f>
        <v>0.5538837635</v>
      </c>
      <c r="W208">
        <f>Cocatenate_generate!W208*'Concatenate_generate Coverage'!S207</f>
        <v>0.512574476</v>
      </c>
    </row>
    <row r="209">
      <c r="A209" s="55" t="s">
        <v>352</v>
      </c>
      <c r="B209" s="55" t="s">
        <v>205</v>
      </c>
      <c r="E209" s="10">
        <f t="shared" si="3"/>
        <v>0.6987451741</v>
      </c>
      <c r="F209" s="10">
        <f>(G209*'Dataset lengths'!$B$2+H209*'Dataset lengths'!$C$2+I209*'Dataset lengths'!$D$2+L209*'Dataset lengths'!$G$2+M209*'Dataset lengths'!$H$2+R209*'Dataset lengths'!$M$2+S209*'Dataset lengths'!$N$2+T209*'Dataset lengths'!$O$2+U209*'Dataset lengths'!$P$2+V209*'Dataset lengths'!$Q$2+W209*'Dataset lengths'!$R$2)/'Dataset lengths'!$A$7</f>
        <v>0.6432436399</v>
      </c>
      <c r="G209">
        <f>Cocatenate_generate!G209*'Concatenate_generate Coverage'!C208</f>
        <v>0.5322599827</v>
      </c>
      <c r="H209">
        <f>Cocatenate_generate!H209*'Concatenate_generate Coverage'!D208</f>
        <v>0.7415285612</v>
      </c>
      <c r="I209">
        <f>Cocatenate_generate!I209*'Concatenate_generate Coverage'!E208</f>
        <v>0.7610274754</v>
      </c>
      <c r="J209">
        <f>Cocatenate_generate!J209*'Concatenate_generate Coverage'!F208</f>
        <v>0.8262098312</v>
      </c>
      <c r="K209">
        <f>Cocatenate_generate!K209*'Concatenate_generate Coverage'!G208</f>
        <v>0.8305202034</v>
      </c>
      <c r="L209">
        <f>Cocatenate_generate!L209*'Concatenate_generate Coverage'!H208</f>
        <v>0.8277391306</v>
      </c>
      <c r="M209">
        <f>Cocatenate_generate!M209*'Concatenate_generate Coverage'!I208</f>
        <v>0.7954869873</v>
      </c>
      <c r="N209">
        <f>Cocatenate_generate!N209*'Concatenate_generate Coverage'!J208</f>
        <v>0.7429743084</v>
      </c>
      <c r="O209">
        <f>Cocatenate_generate!O209*'Concatenate_generate Coverage'!K208</f>
        <v>0.8327100168</v>
      </c>
      <c r="P209">
        <f>Cocatenate_generate!P209*'Concatenate_generate Coverage'!L208</f>
        <v>0.7914637005</v>
      </c>
      <c r="Q209">
        <f>Cocatenate_generate!Q209*'Concatenate_generate Coverage'!M208</f>
        <v>0.7295847272</v>
      </c>
      <c r="R209">
        <f>Cocatenate_generate!R209*'Concatenate_generate Coverage'!N208</f>
        <v>0.8605304322</v>
      </c>
      <c r="S209">
        <f>Cocatenate_generate!S209*'Concatenate_generate Coverage'!O208</f>
        <v>0.4683893159</v>
      </c>
      <c r="T209">
        <f>Cocatenate_generate!T209*'Concatenate_generate Coverage'!P208</f>
        <v>0.8594637176</v>
      </c>
      <c r="U209">
        <f>Cocatenate_generate!U209*'Concatenate_generate Coverage'!Q208</f>
        <v>0.7807052772</v>
      </c>
      <c r="V209">
        <f>Cocatenate_generate!V209*'Concatenate_generate Coverage'!R208</f>
        <v>0.5299412983</v>
      </c>
      <c r="W209">
        <f>Cocatenate_generate!W209*'Concatenate_generate Coverage'!S208</f>
        <v>0.5291247369</v>
      </c>
    </row>
    <row r="210">
      <c r="A210" s="55" t="s">
        <v>353</v>
      </c>
      <c r="B210" s="55" t="s">
        <v>205</v>
      </c>
      <c r="E210" s="10">
        <f t="shared" si="3"/>
        <v>0.6586282335</v>
      </c>
      <c r="F210" s="10">
        <f>(G210*'Dataset lengths'!$B$2+H210*'Dataset lengths'!$C$2+I210*'Dataset lengths'!$D$2+L210*'Dataset lengths'!$G$2+M210*'Dataset lengths'!$H$2+R210*'Dataset lengths'!$M$2+S210*'Dataset lengths'!$N$2+T210*'Dataset lengths'!$O$2+U210*'Dataset lengths'!$P$2+V210*'Dataset lengths'!$Q$2+W210*'Dataset lengths'!$R$2)/'Dataset lengths'!$A$7</f>
        <v>0.594053429</v>
      </c>
      <c r="G210">
        <f>Cocatenate_generate!G210*'Concatenate_generate Coverage'!C209</f>
        <v>0.4957748669</v>
      </c>
      <c r="H210">
        <f>Cocatenate_generate!H210*'Concatenate_generate Coverage'!D209</f>
        <v>0.702547567</v>
      </c>
      <c r="I210">
        <f>Cocatenate_generate!I210*'Concatenate_generate Coverage'!E209</f>
        <v>0.7367448262</v>
      </c>
      <c r="J210">
        <f>Cocatenate_generate!J210*'Concatenate_generate Coverage'!F209</f>
        <v>0.805673684</v>
      </c>
      <c r="K210">
        <f>Cocatenate_generate!K210*'Concatenate_generate Coverage'!G209</f>
        <v>0.8022677235</v>
      </c>
      <c r="L210">
        <f>Cocatenate_generate!L210*'Concatenate_generate Coverage'!H209</f>
        <v>0.8047852108</v>
      </c>
      <c r="M210">
        <f>Cocatenate_generate!M210*'Concatenate_generate Coverage'!I209</f>
        <v>0.8003597338</v>
      </c>
      <c r="N210">
        <f>Cocatenate_generate!N210*'Concatenate_generate Coverage'!J209</f>
        <v>0.7483731563</v>
      </c>
      <c r="O210">
        <f>Cocatenate_generate!O210*'Concatenate_generate Coverage'!K209</f>
        <v>0.828080686</v>
      </c>
      <c r="P210">
        <f>Cocatenate_generate!P210*'Concatenate_generate Coverage'!L209</f>
        <v>0.7929866337</v>
      </c>
      <c r="Q210">
        <f>Cocatenate_generate!Q210*'Concatenate_generate Coverage'!M209</f>
        <v>0.7244386247</v>
      </c>
      <c r="R210">
        <f>Cocatenate_generate!R210*'Concatenate_generate Coverage'!N209</f>
        <v>0.8327304954</v>
      </c>
      <c r="S210">
        <f>Cocatenate_generate!S210*'Concatenate_generate Coverage'!O209</f>
        <v>0.4244831595</v>
      </c>
      <c r="T210">
        <f>Cocatenate_generate!T210*'Concatenate_generate Coverage'!P209</f>
        <v>0.8699232709</v>
      </c>
      <c r="U210">
        <f>Cocatenate_generate!U210*'Concatenate_generate Coverage'!Q209</f>
        <v>0.6370346938</v>
      </c>
      <c r="V210">
        <f>Cocatenate_generate!V210*'Concatenate_generate Coverage'!R209</f>
        <v>0.4239472407</v>
      </c>
      <c r="W210">
        <f>Cocatenate_generate!W210*'Concatenate_generate Coverage'!S209</f>
        <v>0.5165795039</v>
      </c>
    </row>
    <row r="211">
      <c r="A211" s="55" t="s">
        <v>354</v>
      </c>
      <c r="B211" s="55" t="s">
        <v>205</v>
      </c>
      <c r="E211" s="10">
        <f t="shared" si="3"/>
        <v>0.6361770898</v>
      </c>
      <c r="F211" s="10">
        <f>(G211*'Dataset lengths'!$B$2+H211*'Dataset lengths'!$C$2+I211*'Dataset lengths'!$D$2+L211*'Dataset lengths'!$G$2+M211*'Dataset lengths'!$H$2+R211*'Dataset lengths'!$M$2+S211*'Dataset lengths'!$N$2+T211*'Dataset lengths'!$O$2+U211*'Dataset lengths'!$P$2+V211*'Dataset lengths'!$Q$2+W211*'Dataset lengths'!$R$2)/'Dataset lengths'!$A$7</f>
        <v>0.569554457</v>
      </c>
      <c r="G211">
        <f>Cocatenate_generate!G211*'Concatenate_generate Coverage'!C210</f>
        <v>0.4406362412</v>
      </c>
      <c r="H211">
        <f>Cocatenate_generate!H211*'Concatenate_generate Coverage'!D210</f>
        <v>0.7476034456</v>
      </c>
      <c r="I211">
        <f>Cocatenate_generate!I211*'Concatenate_generate Coverage'!E210</f>
        <v>0.7253130812</v>
      </c>
      <c r="J211">
        <f>Cocatenate_generate!J211*'Concatenate_generate Coverage'!F210</f>
        <v>0.8021680282</v>
      </c>
      <c r="K211">
        <f>Cocatenate_generate!K211*'Concatenate_generate Coverage'!G210</f>
        <v>0.8016359934</v>
      </c>
      <c r="L211">
        <f>Cocatenate_generate!L211*'Concatenate_generate Coverage'!H210</f>
        <v>0.8020290015</v>
      </c>
      <c r="M211">
        <f>Cocatenate_generate!M211*'Concatenate_generate Coverage'!I210</f>
        <v>0.756254571</v>
      </c>
      <c r="N211">
        <f>Cocatenate_generate!N211*'Concatenate_generate Coverage'!J210</f>
        <v>0.705634558</v>
      </c>
      <c r="O211">
        <f>Cocatenate_generate!O211*'Concatenate_generate Coverage'!K210</f>
        <v>0.7990996696</v>
      </c>
      <c r="P211">
        <f>Cocatenate_generate!P211*'Concatenate_generate Coverage'!L210</f>
        <v>0.7271905576</v>
      </c>
      <c r="Q211">
        <f>Cocatenate_generate!Q211*'Concatenate_generate Coverage'!M210</f>
        <v>0.7177684178</v>
      </c>
      <c r="R211">
        <f>Cocatenate_generate!R211*'Concatenate_generate Coverage'!N210</f>
        <v>0.7794909939</v>
      </c>
      <c r="S211">
        <f>Cocatenate_generate!S211*'Concatenate_generate Coverage'!O210</f>
        <v>0.495267558</v>
      </c>
      <c r="T211">
        <f>Cocatenate_generate!T211*'Concatenate_generate Coverage'!P210</f>
        <v>0.7726716799</v>
      </c>
      <c r="U211">
        <f>Cocatenate_generate!U211*'Concatenate_generate Coverage'!Q210</f>
        <v>0.5861937069</v>
      </c>
      <c r="V211">
        <f>Cocatenate_generate!V211*'Concatenate_generate Coverage'!R210</f>
        <v>0.3544745908</v>
      </c>
      <c r="W211">
        <f>Cocatenate_generate!W211*'Concatenate_generate Coverage'!S210</f>
        <v>0.5380131176</v>
      </c>
    </row>
    <row r="212">
      <c r="A212" s="55" t="s">
        <v>355</v>
      </c>
      <c r="B212" s="55" t="s">
        <v>205</v>
      </c>
      <c r="E212" s="10">
        <f t="shared" si="3"/>
        <v>0.6149402072</v>
      </c>
      <c r="F212" s="10">
        <f>(G212*'Dataset lengths'!$B$2+H212*'Dataset lengths'!$C$2+I212*'Dataset lengths'!$D$2+L212*'Dataset lengths'!$G$2+M212*'Dataset lengths'!$H$2+R212*'Dataset lengths'!$M$2+S212*'Dataset lengths'!$N$2+T212*'Dataset lengths'!$O$2+U212*'Dataset lengths'!$P$2+V212*'Dataset lengths'!$Q$2+W212*'Dataset lengths'!$R$2)/'Dataset lengths'!$A$7</f>
        <v>0.5424234278</v>
      </c>
      <c r="G212">
        <f>Cocatenate_generate!G212*'Concatenate_generate Coverage'!C211</f>
        <v>0.4395046555</v>
      </c>
      <c r="H212">
        <f>Cocatenate_generate!H212*'Concatenate_generate Coverage'!D211</f>
        <v>0.6934907021</v>
      </c>
      <c r="I212">
        <f>Cocatenate_generate!I212*'Concatenate_generate Coverage'!E211</f>
        <v>0.7043298116</v>
      </c>
      <c r="J212">
        <f>Cocatenate_generate!J212*'Concatenate_generate Coverage'!F211</f>
        <v>0.7878312324</v>
      </c>
      <c r="K212">
        <f>Cocatenate_generate!K212*'Concatenate_generate Coverage'!G211</f>
        <v>0.7848493588</v>
      </c>
      <c r="L212">
        <f>Cocatenate_generate!L212*'Concatenate_generate Coverage'!H211</f>
        <v>0.7870697369</v>
      </c>
      <c r="M212">
        <f>Cocatenate_generate!M212*'Concatenate_generate Coverage'!I211</f>
        <v>0.7741715517</v>
      </c>
      <c r="N212">
        <f>Cocatenate_generate!N212*'Concatenate_generate Coverage'!J211</f>
        <v>0.7121222492</v>
      </c>
      <c r="O212">
        <f>Cocatenate_generate!O212*'Concatenate_generate Coverage'!K211</f>
        <v>0.8105955301</v>
      </c>
      <c r="P212">
        <f>Cocatenate_generate!P212*'Concatenate_generate Coverage'!L211</f>
        <v>0.7666896483</v>
      </c>
      <c r="Q212">
        <f>Cocatenate_generate!Q212*'Concatenate_generate Coverage'!M211</f>
        <v>0.6887219281</v>
      </c>
      <c r="R212">
        <f>Cocatenate_generate!R212*'Concatenate_generate Coverage'!N211</f>
        <v>0.7987455099</v>
      </c>
      <c r="S212">
        <f>Cocatenate_generate!S212*'Concatenate_generate Coverage'!O211</f>
        <v>0.3848726952</v>
      </c>
      <c r="T212">
        <f>Cocatenate_generate!T212*'Concatenate_generate Coverage'!P211</f>
        <v>0.8425503975</v>
      </c>
      <c r="U212">
        <f>Cocatenate_generate!U212*'Concatenate_generate Coverage'!Q211</f>
        <v>0.5258875699</v>
      </c>
      <c r="V212">
        <f>Cocatenate_generate!V212*'Concatenate_generate Coverage'!R211</f>
        <v>0.3169996004</v>
      </c>
      <c r="W212">
        <f>Cocatenate_generate!W212*'Concatenate_generate Coverage'!S211</f>
        <v>0.4967200491</v>
      </c>
    </row>
    <row r="213">
      <c r="A213" s="55" t="s">
        <v>356</v>
      </c>
      <c r="B213" s="55" t="s">
        <v>205</v>
      </c>
      <c r="E213" s="10">
        <f t="shared" si="3"/>
        <v>0.6231300337</v>
      </c>
      <c r="F213" s="10">
        <f>(G213*'Dataset lengths'!$B$2+H213*'Dataset lengths'!$C$2+I213*'Dataset lengths'!$D$2+L213*'Dataset lengths'!$G$2+M213*'Dataset lengths'!$H$2+R213*'Dataset lengths'!$M$2+S213*'Dataset lengths'!$N$2+T213*'Dataset lengths'!$O$2+U213*'Dataset lengths'!$P$2+V213*'Dataset lengths'!$Q$2+W213*'Dataset lengths'!$R$2)/'Dataset lengths'!$A$7</f>
        <v>0.5495178678</v>
      </c>
      <c r="G213">
        <f>Cocatenate_generate!G213*'Concatenate_generate Coverage'!C212</f>
        <v>0.4397034649</v>
      </c>
      <c r="H213">
        <f>Cocatenate_generate!H213*'Concatenate_generate Coverage'!D212</f>
        <v>0.7112097281</v>
      </c>
      <c r="I213">
        <f>Cocatenate_generate!I213*'Concatenate_generate Coverage'!E212</f>
        <v>0.715950207</v>
      </c>
      <c r="J213">
        <f>Cocatenate_generate!J213*'Concatenate_generate Coverage'!F212</f>
        <v>0.795408756</v>
      </c>
      <c r="K213">
        <f>Cocatenate_generate!K213*'Concatenate_generate Coverage'!G212</f>
        <v>0.7950654226</v>
      </c>
      <c r="L213">
        <f>Cocatenate_generate!L213*'Concatenate_generate Coverage'!H212</f>
        <v>0.7955248231</v>
      </c>
      <c r="M213">
        <f>Cocatenate_generate!M213*'Concatenate_generate Coverage'!I212</f>
        <v>0.7806393104</v>
      </c>
      <c r="N213">
        <f>Cocatenate_generate!N213*'Concatenate_generate Coverage'!J212</f>
        <v>0.7225858681</v>
      </c>
      <c r="O213">
        <f>Cocatenate_generate!O213*'Concatenate_generate Coverage'!K212</f>
        <v>0.8145147528</v>
      </c>
      <c r="P213">
        <f>Cocatenate_generate!P213*'Concatenate_generate Coverage'!L212</f>
        <v>0.7709552016</v>
      </c>
      <c r="Q213">
        <f>Cocatenate_generate!Q213*'Concatenate_generate Coverage'!M212</f>
        <v>0.6969709932</v>
      </c>
      <c r="R213">
        <f>Cocatenate_generate!R213*'Concatenate_generate Coverage'!N212</f>
        <v>0.8148747185</v>
      </c>
      <c r="S213">
        <f>Cocatenate_generate!S213*'Concatenate_generate Coverage'!O212</f>
        <v>0.406401433</v>
      </c>
      <c r="T213">
        <f>Cocatenate_generate!T213*'Concatenate_generate Coverage'!P212</f>
        <v>0.8271948831</v>
      </c>
      <c r="U213">
        <f>Cocatenate_generate!U213*'Concatenate_generate Coverage'!Q212</f>
        <v>0.5355442115</v>
      </c>
      <c r="V213">
        <f>Cocatenate_generate!V213*'Concatenate_generate Coverage'!R212</f>
        <v>0.3208358203</v>
      </c>
      <c r="W213">
        <f>Cocatenate_generate!W213*'Concatenate_generate Coverage'!S212</f>
        <v>0.5065517707</v>
      </c>
    </row>
    <row r="214">
      <c r="A214" s="55" t="s">
        <v>193</v>
      </c>
      <c r="B214" s="55" t="s">
        <v>205</v>
      </c>
      <c r="E214" s="10">
        <f t="shared" si="3"/>
        <v>0.680865341</v>
      </c>
      <c r="F214" s="10">
        <f>(G214*'Dataset lengths'!$B$2+H214*'Dataset lengths'!$C$2+I214*'Dataset lengths'!$D$2+L214*'Dataset lengths'!$G$2+M214*'Dataset lengths'!$H$2+R214*'Dataset lengths'!$M$2+S214*'Dataset lengths'!$N$2+T214*'Dataset lengths'!$O$2+U214*'Dataset lengths'!$P$2+V214*'Dataset lengths'!$Q$2+W214*'Dataset lengths'!$R$2)/'Dataset lengths'!$A$7</f>
        <v>0.6322082328</v>
      </c>
      <c r="G214">
        <f>Cocatenate_generate!G214*'Concatenate_generate Coverage'!C213</f>
        <v>0.5601171735</v>
      </c>
      <c r="H214">
        <f>Cocatenate_generate!H214*'Concatenate_generate Coverage'!D213</f>
        <v>0.6671925169</v>
      </c>
      <c r="I214">
        <f>Cocatenate_generate!I214*'Concatenate_generate Coverage'!E213</f>
        <v>0.7258483195</v>
      </c>
      <c r="J214">
        <f>Cocatenate_generate!J214*'Concatenate_generate Coverage'!F213</f>
        <v>0.8103636803</v>
      </c>
      <c r="K214">
        <f>Cocatenate_generate!K214*'Concatenate_generate Coverage'!G213</f>
        <v>0.817726281</v>
      </c>
      <c r="L214">
        <f>Cocatenate_generate!L214*'Concatenate_generate Coverage'!H213</f>
        <v>0.8130125436</v>
      </c>
      <c r="M214">
        <f>Cocatenate_generate!M214*'Concatenate_generate Coverage'!I213</f>
        <v>0.7854808196</v>
      </c>
      <c r="N214">
        <f>Cocatenate_generate!N214*'Concatenate_generate Coverage'!J213</f>
        <v>0.71211625</v>
      </c>
      <c r="O214">
        <f>Cocatenate_generate!O214*'Concatenate_generate Coverage'!K213</f>
        <v>0.8427856612</v>
      </c>
      <c r="P214">
        <f>Cocatenate_generate!P214*'Concatenate_generate Coverage'!L213</f>
        <v>0.7863906072</v>
      </c>
      <c r="Q214">
        <f>Cocatenate_generate!Q214*'Concatenate_generate Coverage'!M213</f>
        <v>0.7131998549</v>
      </c>
      <c r="R214">
        <f>Cocatenate_generate!R214*'Concatenate_generate Coverage'!N213</f>
        <v>0.8755450207</v>
      </c>
      <c r="S214">
        <f>Cocatenate_generate!S214*'Concatenate_generate Coverage'!O213</f>
        <v>0.3423622365</v>
      </c>
      <c r="T214">
        <f>Cocatenate_generate!T214*'Concatenate_generate Coverage'!P213</f>
        <v>0.8879493095</v>
      </c>
      <c r="U214">
        <f>Cocatenate_generate!U214*'Concatenate_generate Coverage'!Q213</f>
        <v>0.8240015</v>
      </c>
      <c r="V214">
        <f>Cocatenate_generate!V214*'Concatenate_generate Coverage'!R213</f>
        <v>0.5695285224</v>
      </c>
      <c r="W214">
        <f>Cocatenate_generate!W214*'Concatenate_generate Coverage'!S213</f>
        <v>0.4384807885</v>
      </c>
    </row>
    <row r="215">
      <c r="A215" s="55" t="s">
        <v>357</v>
      </c>
      <c r="B215" s="55" t="s">
        <v>205</v>
      </c>
      <c r="E215" s="10">
        <f t="shared" si="3"/>
        <v>0.6790212864</v>
      </c>
      <c r="F215" s="10">
        <f>(G215*'Dataset lengths'!$B$2+H215*'Dataset lengths'!$C$2+I215*'Dataset lengths'!$D$2+L215*'Dataset lengths'!$G$2+M215*'Dataset lengths'!$H$2+R215*'Dataset lengths'!$M$2+S215*'Dataset lengths'!$N$2+T215*'Dataset lengths'!$O$2+U215*'Dataset lengths'!$P$2+V215*'Dataset lengths'!$Q$2+W215*'Dataset lengths'!$R$2)/'Dataset lengths'!$A$7</f>
        <v>0.6299792264</v>
      </c>
      <c r="G215">
        <f>Cocatenate_generate!G215*'Concatenate_generate Coverage'!C214</f>
        <v>0.5589610518</v>
      </c>
      <c r="H215">
        <f>Cocatenate_generate!H215*'Concatenate_generate Coverage'!D214</f>
        <v>0.6677060125</v>
      </c>
      <c r="I215">
        <f>Cocatenate_generate!I215*'Concatenate_generate Coverage'!E214</f>
        <v>0.7308176417</v>
      </c>
      <c r="J215">
        <f>Cocatenate_generate!J215*'Concatenate_generate Coverage'!F214</f>
        <v>0.8123474906</v>
      </c>
      <c r="K215">
        <f>Cocatenate_generate!K215*'Concatenate_generate Coverage'!G214</f>
        <v>0.8200600461</v>
      </c>
      <c r="L215">
        <f>Cocatenate_generate!L215*'Concatenate_generate Coverage'!H214</f>
        <v>0.8150312178</v>
      </c>
      <c r="M215">
        <f>Cocatenate_generate!M215*'Concatenate_generate Coverage'!I214</f>
        <v>0.7811007768</v>
      </c>
      <c r="N215">
        <f>Cocatenate_generate!N215*'Concatenate_generate Coverage'!J214</f>
        <v>0.7036953371</v>
      </c>
      <c r="O215">
        <f>Cocatenate_generate!O215*'Concatenate_generate Coverage'!K214</f>
        <v>0.8419564845</v>
      </c>
      <c r="P215">
        <f>Cocatenate_generate!P215*'Concatenate_generate Coverage'!L214</f>
        <v>0.7821736403</v>
      </c>
      <c r="Q215">
        <f>Cocatenate_generate!Q215*'Concatenate_generate Coverage'!M214</f>
        <v>0.7064486424</v>
      </c>
      <c r="R215">
        <f>Cocatenate_generate!R215*'Concatenate_generate Coverage'!N214</f>
        <v>0.8838500332</v>
      </c>
      <c r="S215">
        <f>Cocatenate_generate!S215*'Concatenate_generate Coverage'!O214</f>
        <v>0.334969463</v>
      </c>
      <c r="T215">
        <f>Cocatenate_generate!T215*'Concatenate_generate Coverage'!P214</f>
        <v>0.8803828242</v>
      </c>
      <c r="U215">
        <f>Cocatenate_generate!U215*'Concatenate_generate Coverage'!Q214</f>
        <v>0.820497206</v>
      </c>
      <c r="V215">
        <f>Cocatenate_generate!V215*'Concatenate_generate Coverage'!R214</f>
        <v>0.5649246994</v>
      </c>
      <c r="W215">
        <f>Cocatenate_generate!W215*'Concatenate_generate Coverage'!S214</f>
        <v>0.4309932241</v>
      </c>
    </row>
    <row r="216">
      <c r="A216" s="55" t="s">
        <v>358</v>
      </c>
      <c r="B216" s="55" t="s">
        <v>205</v>
      </c>
      <c r="E216" s="10">
        <f t="shared" si="3"/>
        <v>0.6828329978</v>
      </c>
      <c r="F216" s="10">
        <f>(G216*'Dataset lengths'!$B$2+H216*'Dataset lengths'!$C$2+I216*'Dataset lengths'!$D$2+L216*'Dataset lengths'!$G$2+M216*'Dataset lengths'!$H$2+R216*'Dataset lengths'!$M$2+S216*'Dataset lengths'!$N$2+T216*'Dataset lengths'!$O$2+U216*'Dataset lengths'!$P$2+V216*'Dataset lengths'!$Q$2+W216*'Dataset lengths'!$R$2)/'Dataset lengths'!$A$7</f>
        <v>0.6344967202</v>
      </c>
      <c r="G216">
        <f>Cocatenate_generate!G216*'Concatenate_generate Coverage'!C215</f>
        <v>0.5559401238</v>
      </c>
      <c r="H216">
        <f>Cocatenate_generate!H216*'Concatenate_generate Coverage'!D215</f>
        <v>0.6804928914</v>
      </c>
      <c r="I216">
        <f>Cocatenate_generate!I216*'Concatenate_generate Coverage'!E215</f>
        <v>0.7427068738</v>
      </c>
      <c r="J216">
        <f>Cocatenate_generate!J216*'Concatenate_generate Coverage'!F215</f>
        <v>0.818692588</v>
      </c>
      <c r="K216">
        <f>Cocatenate_generate!K216*'Concatenate_generate Coverage'!G215</f>
        <v>0.8275684768</v>
      </c>
      <c r="L216">
        <f>Cocatenate_generate!L216*'Concatenate_generate Coverage'!H215</f>
        <v>0.8219054937</v>
      </c>
      <c r="M216">
        <f>Cocatenate_generate!M216*'Concatenate_generate Coverage'!I215</f>
        <v>0.7874407217</v>
      </c>
      <c r="N216">
        <f>Cocatenate_generate!N216*'Concatenate_generate Coverage'!J215</f>
        <v>0.7127622821</v>
      </c>
      <c r="O216">
        <f>Cocatenate_generate!O216*'Concatenate_generate Coverage'!K215</f>
        <v>0.8402981312</v>
      </c>
      <c r="P216">
        <f>Cocatenate_generate!P216*'Concatenate_generate Coverage'!L215</f>
        <v>0.786631864</v>
      </c>
      <c r="Q216">
        <f>Cocatenate_generate!Q216*'Concatenate_generate Coverage'!M215</f>
        <v>0.7166253395</v>
      </c>
      <c r="R216">
        <f>Cocatenate_generate!R216*'Concatenate_generate Coverage'!N215</f>
        <v>0.8793478422</v>
      </c>
      <c r="S216">
        <f>Cocatenate_generate!S216*'Concatenate_generate Coverage'!O215</f>
        <v>0.3493910024</v>
      </c>
      <c r="T216">
        <f>Cocatenate_generate!T216*'Concatenate_generate Coverage'!P215</f>
        <v>0.8694781835</v>
      </c>
      <c r="U216">
        <f>Cocatenate_generate!U216*'Concatenate_generate Coverage'!Q215</f>
        <v>0.8172664712</v>
      </c>
      <c r="V216">
        <f>Cocatenate_generate!V216*'Concatenate_generate Coverage'!R215</f>
        <v>0.5611428905</v>
      </c>
      <c r="W216">
        <f>Cocatenate_generate!W216*'Concatenate_generate Coverage'!S215</f>
        <v>0.446050481</v>
      </c>
    </row>
    <row r="217">
      <c r="A217" s="55" t="s">
        <v>359</v>
      </c>
      <c r="B217" s="55" t="s">
        <v>205</v>
      </c>
      <c r="E217" s="10">
        <f t="shared" si="3"/>
        <v>0.6880099885</v>
      </c>
      <c r="F217" s="10">
        <f>(G217*'Dataset lengths'!$B$2+H217*'Dataset lengths'!$C$2+I217*'Dataset lengths'!$D$2+L217*'Dataset lengths'!$G$2+M217*'Dataset lengths'!$H$2+R217*'Dataset lengths'!$M$2+S217*'Dataset lengths'!$N$2+T217*'Dataset lengths'!$O$2+U217*'Dataset lengths'!$P$2+V217*'Dataset lengths'!$Q$2+W217*'Dataset lengths'!$R$2)/'Dataset lengths'!$A$7</f>
        <v>0.6313778497</v>
      </c>
      <c r="G217">
        <f>Cocatenate_generate!G217*'Concatenate_generate Coverage'!C216</f>
        <v>0.5417015127</v>
      </c>
      <c r="H217">
        <f>Cocatenate_generate!H217*'Concatenate_generate Coverage'!D216</f>
        <v>0.6948253338</v>
      </c>
      <c r="I217">
        <f>Cocatenate_generate!I217*'Concatenate_generate Coverage'!E216</f>
        <v>0.7541418655</v>
      </c>
      <c r="J217">
        <f>Cocatenate_generate!J217*'Concatenate_generate Coverage'!F216</f>
        <v>0.8210678945</v>
      </c>
      <c r="K217">
        <f>Cocatenate_generate!K217*'Concatenate_generate Coverage'!G216</f>
        <v>0.8237378535</v>
      </c>
      <c r="L217">
        <f>Cocatenate_generate!L217*'Concatenate_generate Coverage'!H216</f>
        <v>0.8222324154</v>
      </c>
      <c r="M217">
        <f>Cocatenate_generate!M217*'Concatenate_generate Coverage'!I216</f>
        <v>0.8138290135</v>
      </c>
      <c r="N217">
        <f>Cocatenate_generate!N217*'Concatenate_generate Coverage'!J216</f>
        <v>0.7551544303</v>
      </c>
      <c r="O217">
        <f>Cocatenate_generate!O217*'Concatenate_generate Coverage'!K216</f>
        <v>0.8512789841</v>
      </c>
      <c r="P217">
        <f>Cocatenate_generate!P217*'Concatenate_generate Coverage'!L216</f>
        <v>0.8036940772</v>
      </c>
      <c r="Q217">
        <f>Cocatenate_generate!Q217*'Concatenate_generate Coverage'!M216</f>
        <v>0.7368924778</v>
      </c>
      <c r="R217">
        <f>Cocatenate_generate!R217*'Concatenate_generate Coverage'!N216</f>
        <v>0.8894668444</v>
      </c>
      <c r="S217">
        <f>Cocatenate_generate!S217*'Concatenate_generate Coverage'!O216</f>
        <v>0.3908335713</v>
      </c>
      <c r="T217">
        <f>Cocatenate_generate!T217*'Concatenate_generate Coverage'!P216</f>
        <v>0.8863915037</v>
      </c>
      <c r="U217">
        <f>Cocatenate_generate!U217*'Concatenate_generate Coverage'!Q216</f>
        <v>0.7659412844</v>
      </c>
      <c r="V217">
        <f>Cocatenate_generate!V217*'Concatenate_generate Coverage'!R216</f>
        <v>0.5284657122</v>
      </c>
      <c r="W217">
        <f>Cocatenate_generate!W217*'Concatenate_generate Coverage'!S216</f>
        <v>0.4802808169</v>
      </c>
    </row>
    <row r="218">
      <c r="A218" s="55" t="s">
        <v>360</v>
      </c>
      <c r="B218" s="55" t="s">
        <v>205</v>
      </c>
      <c r="E218" s="10">
        <f t="shared" si="3"/>
        <v>0.7144125471</v>
      </c>
      <c r="F218" s="10">
        <f>(G218*'Dataset lengths'!$B$2+H218*'Dataset lengths'!$C$2+I218*'Dataset lengths'!$D$2+L218*'Dataset lengths'!$G$2+M218*'Dataset lengths'!$H$2+R218*'Dataset lengths'!$M$2+S218*'Dataset lengths'!$N$2+T218*'Dataset lengths'!$O$2+U218*'Dataset lengths'!$P$2+V218*'Dataset lengths'!$Q$2+W218*'Dataset lengths'!$R$2)/'Dataset lengths'!$A$7</f>
        <v>0.6654677967</v>
      </c>
      <c r="G218">
        <f>Cocatenate_generate!G218*'Concatenate_generate Coverage'!C217</f>
        <v>0.5663048612</v>
      </c>
      <c r="H218">
        <f>Cocatenate_generate!H218*'Concatenate_generate Coverage'!D217</f>
        <v>0.7321011063</v>
      </c>
      <c r="I218">
        <f>Cocatenate_generate!I218*'Concatenate_generate Coverage'!E217</f>
        <v>0.7756090281</v>
      </c>
      <c r="J218">
        <f>Cocatenate_generate!J218*'Concatenate_generate Coverage'!F217</f>
        <v>0.8444217412</v>
      </c>
      <c r="K218">
        <f>Cocatenate_generate!K218*'Concatenate_generate Coverage'!G217</f>
        <v>0.8492739016</v>
      </c>
      <c r="L218">
        <f>Cocatenate_generate!L218*'Concatenate_generate Coverage'!H217</f>
        <v>0.8463102711</v>
      </c>
      <c r="M218">
        <f>Cocatenate_generate!M218*'Concatenate_generate Coverage'!I217</f>
        <v>0.8098487809</v>
      </c>
      <c r="N218">
        <f>Cocatenate_generate!N218*'Concatenate_generate Coverage'!J217</f>
        <v>0.7622540334</v>
      </c>
      <c r="O218">
        <f>Cocatenate_generate!O218*'Concatenate_generate Coverage'!K217</f>
        <v>0.8482305404</v>
      </c>
      <c r="P218">
        <f>Cocatenate_generate!P218*'Concatenate_generate Coverage'!L217</f>
        <v>0.7873941683</v>
      </c>
      <c r="Q218">
        <f>Cocatenate_generate!Q218*'Concatenate_generate Coverage'!M217</f>
        <v>0.7646346282</v>
      </c>
      <c r="R218">
        <f>Cocatenate_generate!R218*'Concatenate_generate Coverage'!N217</f>
        <v>0.8890297384</v>
      </c>
      <c r="S218">
        <f>Cocatenate_generate!S218*'Concatenate_generate Coverage'!O217</f>
        <v>0.4674903579</v>
      </c>
      <c r="T218">
        <f>Cocatenate_generate!T218*'Concatenate_generate Coverage'!P217</f>
        <v>0.8768221252</v>
      </c>
      <c r="U218">
        <f>Cocatenate_generate!U218*'Concatenate_generate Coverage'!Q217</f>
        <v>0.7817065041</v>
      </c>
      <c r="V218">
        <f>Cocatenate_generate!V218*'Concatenate_generate Coverage'!R217</f>
        <v>0.5540711831</v>
      </c>
      <c r="W218">
        <f>Cocatenate_generate!W218*'Concatenate_generate Coverage'!S217</f>
        <v>0.5592440621</v>
      </c>
    </row>
    <row r="219">
      <c r="A219" s="55" t="s">
        <v>361</v>
      </c>
      <c r="B219" s="55" t="s">
        <v>205</v>
      </c>
      <c r="E219" s="10">
        <f t="shared" si="3"/>
        <v>0.7148766598</v>
      </c>
      <c r="F219" s="10">
        <f>(G219*'Dataset lengths'!$B$2+H219*'Dataset lengths'!$C$2+I219*'Dataset lengths'!$D$2+L219*'Dataset lengths'!$G$2+M219*'Dataset lengths'!$H$2+R219*'Dataset lengths'!$M$2+S219*'Dataset lengths'!$N$2+T219*'Dataset lengths'!$O$2+U219*'Dataset lengths'!$P$2+V219*'Dataset lengths'!$Q$2+W219*'Dataset lengths'!$R$2)/'Dataset lengths'!$A$7</f>
        <v>0.6590338695</v>
      </c>
      <c r="G219">
        <f>Cocatenate_generate!G219*'Concatenate_generate Coverage'!C218</f>
        <v>0.5466612101</v>
      </c>
      <c r="H219">
        <f>Cocatenate_generate!H219*'Concatenate_generate Coverage'!D218</f>
        <v>0.7522271907</v>
      </c>
      <c r="I219">
        <f>Cocatenate_generate!I219*'Concatenate_generate Coverage'!E218</f>
        <v>0.7822405163</v>
      </c>
      <c r="J219">
        <f>Cocatenate_generate!J219*'Concatenate_generate Coverage'!F218</f>
        <v>0.8455660754</v>
      </c>
      <c r="K219">
        <f>Cocatenate_generate!K219*'Concatenate_generate Coverage'!G218</f>
        <v>0.8511619013</v>
      </c>
      <c r="L219">
        <f>Cocatenate_generate!L219*'Concatenate_generate Coverage'!H218</f>
        <v>0.8475848689</v>
      </c>
      <c r="M219">
        <f>Cocatenate_generate!M219*'Concatenate_generate Coverage'!I218</f>
        <v>0.8160134423</v>
      </c>
      <c r="N219">
        <f>Cocatenate_generate!N219*'Concatenate_generate Coverage'!J218</f>
        <v>0.7687829686</v>
      </c>
      <c r="O219">
        <f>Cocatenate_generate!O219*'Concatenate_generate Coverage'!K218</f>
        <v>0.8474085365</v>
      </c>
      <c r="P219">
        <f>Cocatenate_generate!P219*'Concatenate_generate Coverage'!L218</f>
        <v>0.792673335</v>
      </c>
      <c r="Q219">
        <f>Cocatenate_generate!Q219*'Concatenate_generate Coverage'!M218</f>
        <v>0.7735902417</v>
      </c>
      <c r="R219">
        <f>Cocatenate_generate!R219*'Concatenate_generate Coverage'!N218</f>
        <v>0.8783206433</v>
      </c>
      <c r="S219">
        <f>Cocatenate_generate!S219*'Concatenate_generate Coverage'!O218</f>
        <v>0.4884358791</v>
      </c>
      <c r="T219">
        <f>Cocatenate_generate!T219*'Concatenate_generate Coverage'!P218</f>
        <v>0.8770446689</v>
      </c>
      <c r="U219">
        <f>Cocatenate_generate!U219*'Concatenate_generate Coverage'!Q218</f>
        <v>0.7801417452</v>
      </c>
      <c r="V219">
        <f>Cocatenate_generate!V219*'Concatenate_generate Coverage'!R218</f>
        <v>0.5302871595</v>
      </c>
      <c r="W219">
        <f>Cocatenate_generate!W219*'Concatenate_generate Coverage'!S218</f>
        <v>0.5646859337</v>
      </c>
    </row>
    <row r="220">
      <c r="A220" s="55" t="s">
        <v>362</v>
      </c>
      <c r="B220" s="55" t="s">
        <v>205</v>
      </c>
      <c r="E220" s="10">
        <f t="shared" si="3"/>
        <v>0.6713187364</v>
      </c>
      <c r="F220" s="10">
        <f>(G220*'Dataset lengths'!$B$2+H220*'Dataset lengths'!$C$2+I220*'Dataset lengths'!$D$2+L220*'Dataset lengths'!$G$2+M220*'Dataset lengths'!$H$2+R220*'Dataset lengths'!$M$2+S220*'Dataset lengths'!$N$2+T220*'Dataset lengths'!$O$2+U220*'Dataset lengths'!$P$2+V220*'Dataset lengths'!$Q$2+W220*'Dataset lengths'!$R$2)/'Dataset lengths'!$A$7</f>
        <v>0.6079788773</v>
      </c>
      <c r="G220">
        <f>Cocatenate_generate!G220*'Concatenate_generate Coverage'!C219</f>
        <v>0.5056693164</v>
      </c>
      <c r="H220">
        <f>Cocatenate_generate!H220*'Concatenate_generate Coverage'!D219</f>
        <v>0.7127532609</v>
      </c>
      <c r="I220">
        <f>Cocatenate_generate!I220*'Concatenate_generate Coverage'!E219</f>
        <v>0.7509887456</v>
      </c>
      <c r="J220">
        <f>Cocatenate_generate!J220*'Concatenate_generate Coverage'!F219</f>
        <v>0.8181596595</v>
      </c>
      <c r="K220">
        <f>Cocatenate_generate!K220*'Concatenate_generate Coverage'!G219</f>
        <v>0.8158934332</v>
      </c>
      <c r="L220">
        <f>Cocatenate_generate!L220*'Concatenate_generate Coverage'!H219</f>
        <v>0.8176346115</v>
      </c>
      <c r="M220">
        <f>Cocatenate_generate!M220*'Concatenate_generate Coverage'!I219</f>
        <v>0.8119295399</v>
      </c>
      <c r="N220">
        <f>Cocatenate_generate!N220*'Concatenate_generate Coverage'!J219</f>
        <v>0.7646191929</v>
      </c>
      <c r="O220">
        <f>Cocatenate_generate!O220*'Concatenate_generate Coverage'!K219</f>
        <v>0.8384956043</v>
      </c>
      <c r="P220">
        <f>Cocatenate_generate!P220*'Concatenate_generate Coverage'!L219</f>
        <v>0.7936065295</v>
      </c>
      <c r="Q220">
        <f>Cocatenate_generate!Q220*'Concatenate_generate Coverage'!M219</f>
        <v>0.7459410977</v>
      </c>
      <c r="R220">
        <f>Cocatenate_generate!R220*'Concatenate_generate Coverage'!N219</f>
        <v>0.849078257</v>
      </c>
      <c r="S220">
        <f>Cocatenate_generate!S220*'Concatenate_generate Coverage'!O219</f>
        <v>0.4342791877</v>
      </c>
      <c r="T220">
        <f>Cocatenate_generate!T220*'Concatenate_generate Coverage'!P219</f>
        <v>0.8823857174</v>
      </c>
      <c r="U220">
        <f>Cocatenate_generate!U220*'Concatenate_generate Coverage'!Q219</f>
        <v>0.6441007293</v>
      </c>
      <c r="V220">
        <f>Cocatenate_generate!V220*'Concatenate_generate Coverage'!R219</f>
        <v>0.434744985</v>
      </c>
      <c r="W220">
        <f>Cocatenate_generate!W220*'Concatenate_generate Coverage'!S219</f>
        <v>0.540941749</v>
      </c>
    </row>
    <row r="221">
      <c r="A221" s="55" t="s">
        <v>363</v>
      </c>
      <c r="B221" s="55" t="s">
        <v>205</v>
      </c>
      <c r="E221" s="10">
        <f t="shared" si="3"/>
        <v>0.6689539427</v>
      </c>
      <c r="F221" s="10">
        <f>(G221*'Dataset lengths'!$B$2+H221*'Dataset lengths'!$C$2+I221*'Dataset lengths'!$D$2+L221*'Dataset lengths'!$G$2+M221*'Dataset lengths'!$H$2+R221*'Dataset lengths'!$M$2+S221*'Dataset lengths'!$N$2+T221*'Dataset lengths'!$O$2+U221*'Dataset lengths'!$P$2+V221*'Dataset lengths'!$Q$2+W221*'Dataset lengths'!$R$2)/'Dataset lengths'!$A$7</f>
        <v>0.6053247477</v>
      </c>
      <c r="G221">
        <f>Cocatenate_generate!G221*'Concatenate_generate Coverage'!C220</f>
        <v>0.4767343121</v>
      </c>
      <c r="H221">
        <f>Cocatenate_generate!H221*'Concatenate_generate Coverage'!D220</f>
        <v>0.7546532863</v>
      </c>
      <c r="I221">
        <f>Cocatenate_generate!I221*'Concatenate_generate Coverage'!E220</f>
        <v>0.7614983029</v>
      </c>
      <c r="J221">
        <f>Cocatenate_generate!J221*'Concatenate_generate Coverage'!F220</f>
        <v>0.8348918109</v>
      </c>
      <c r="K221">
        <f>Cocatenate_generate!K221*'Concatenate_generate Coverage'!G220</f>
        <v>0.8376237901</v>
      </c>
      <c r="L221">
        <f>Cocatenate_generate!L221*'Concatenate_generate Coverage'!H220</f>
        <v>0.835791028</v>
      </c>
      <c r="M221">
        <f>Cocatenate_generate!M221*'Concatenate_generate Coverage'!I220</f>
        <v>0.7902580809</v>
      </c>
      <c r="N221">
        <f>Cocatenate_generate!N221*'Concatenate_generate Coverage'!J220</f>
        <v>0.7384217137</v>
      </c>
      <c r="O221">
        <f>Cocatenate_generate!O221*'Concatenate_generate Coverage'!K220</f>
        <v>0.8279867222</v>
      </c>
      <c r="P221">
        <f>Cocatenate_generate!P221*'Concatenate_generate Coverage'!L220</f>
        <v>0.7521220968</v>
      </c>
      <c r="Q221">
        <f>Cocatenate_generate!Q221*'Concatenate_generate Coverage'!M220</f>
        <v>0.7633377894</v>
      </c>
      <c r="R221">
        <f>Cocatenate_generate!R221*'Concatenate_generate Coverage'!N220</f>
        <v>0.8244254829</v>
      </c>
      <c r="S221">
        <f>Cocatenate_generate!S221*'Concatenate_generate Coverage'!O220</f>
        <v>0.4853971194</v>
      </c>
      <c r="T221">
        <f>Cocatenate_generate!T221*'Concatenate_generate Coverage'!P220</f>
        <v>0.8307555821</v>
      </c>
      <c r="U221">
        <f>Cocatenate_generate!U221*'Concatenate_generate Coverage'!Q220</f>
        <v>0.6275668081</v>
      </c>
      <c r="V221">
        <f>Cocatenate_generate!V221*'Concatenate_generate Coverage'!R220</f>
        <v>0.392837954</v>
      </c>
      <c r="W221">
        <f>Cocatenate_generate!W221*'Concatenate_generate Coverage'!S220</f>
        <v>0.5785754125</v>
      </c>
    </row>
    <row r="222">
      <c r="A222" s="55" t="s">
        <v>364</v>
      </c>
      <c r="B222" s="55" t="s">
        <v>205</v>
      </c>
      <c r="E222" s="10">
        <f t="shared" si="3"/>
        <v>0.6328127176</v>
      </c>
      <c r="F222" s="10">
        <f>(G222*'Dataset lengths'!$B$2+H222*'Dataset lengths'!$C$2+I222*'Dataset lengths'!$D$2+L222*'Dataset lengths'!$G$2+M222*'Dataset lengths'!$H$2+R222*'Dataset lengths'!$M$2+S222*'Dataset lengths'!$N$2+T222*'Dataset lengths'!$O$2+U222*'Dataset lengths'!$P$2+V222*'Dataset lengths'!$Q$2+W222*'Dataset lengths'!$R$2)/'Dataset lengths'!$A$7</f>
        <v>0.5644265751</v>
      </c>
      <c r="G222">
        <f>Cocatenate_generate!G222*'Concatenate_generate Coverage'!C221</f>
        <v>0.4570009304</v>
      </c>
      <c r="H222">
        <f>Cocatenate_generate!H222*'Concatenate_generate Coverage'!D221</f>
        <v>0.7041596336</v>
      </c>
      <c r="I222">
        <f>Cocatenate_generate!I222*'Concatenate_generate Coverage'!E221</f>
        <v>0.7251708013</v>
      </c>
      <c r="J222">
        <f>Cocatenate_generate!J222*'Concatenate_generate Coverage'!F221</f>
        <v>0.8046962049</v>
      </c>
      <c r="K222">
        <f>Cocatenate_generate!K222*'Concatenate_generate Coverage'!G221</f>
        <v>0.8023288114</v>
      </c>
      <c r="L222">
        <f>Cocatenate_generate!L222*'Concatenate_generate Coverage'!H221</f>
        <v>0.8041929855</v>
      </c>
      <c r="M222">
        <f>Cocatenate_generate!M222*'Concatenate_generate Coverage'!I221</f>
        <v>0.7895187526</v>
      </c>
      <c r="N222">
        <f>Cocatenate_generate!N222*'Concatenate_generate Coverage'!J221</f>
        <v>0.732868388</v>
      </c>
      <c r="O222">
        <f>Cocatenate_generate!O222*'Concatenate_generate Coverage'!K221</f>
        <v>0.8245222556</v>
      </c>
      <c r="P222">
        <f>Cocatenate_generate!P222*'Concatenate_generate Coverage'!L221</f>
        <v>0.7758222214</v>
      </c>
      <c r="Q222">
        <f>Cocatenate_generate!Q222*'Concatenate_generate Coverage'!M221</f>
        <v>0.7134661231</v>
      </c>
      <c r="R222">
        <f>Cocatenate_generate!R222*'Concatenate_generate Coverage'!N221</f>
        <v>0.8198358707</v>
      </c>
      <c r="S222">
        <f>Cocatenate_generate!S222*'Concatenate_generate Coverage'!O221</f>
        <v>0.3868857981</v>
      </c>
      <c r="T222">
        <f>Cocatenate_generate!T222*'Concatenate_generate Coverage'!P221</f>
        <v>0.8554579313</v>
      </c>
      <c r="U222">
        <f>Cocatenate_generate!U222*'Concatenate_generate Coverage'!Q221</f>
        <v>0.5481005811</v>
      </c>
      <c r="V222">
        <f>Cocatenate_generate!V222*'Concatenate_generate Coverage'!R221</f>
        <v>0.3407792989</v>
      </c>
      <c r="W222">
        <f>Cocatenate_generate!W222*'Concatenate_generate Coverage'!S221</f>
        <v>0.5298373102</v>
      </c>
    </row>
    <row r="223">
      <c r="A223" s="55" t="s">
        <v>365</v>
      </c>
      <c r="B223" s="55" t="s">
        <v>205</v>
      </c>
      <c r="E223" s="10">
        <f t="shared" si="3"/>
        <v>0.6412848476</v>
      </c>
      <c r="F223" s="10">
        <f>(G223*'Dataset lengths'!$B$2+H223*'Dataset lengths'!$C$2+I223*'Dataset lengths'!$D$2+L223*'Dataset lengths'!$G$2+M223*'Dataset lengths'!$H$2+R223*'Dataset lengths'!$M$2+S223*'Dataset lengths'!$N$2+T223*'Dataset lengths'!$O$2+U223*'Dataset lengths'!$P$2+V223*'Dataset lengths'!$Q$2+W223*'Dataset lengths'!$R$2)/'Dataset lengths'!$A$7</f>
        <v>0.5684089226</v>
      </c>
      <c r="G223">
        <f>Cocatenate_generate!G223*'Concatenate_generate Coverage'!C222</f>
        <v>0.4555418432</v>
      </c>
      <c r="H223">
        <f>Cocatenate_generate!H223*'Concatenate_generate Coverage'!D222</f>
        <v>0.718677371</v>
      </c>
      <c r="I223">
        <f>Cocatenate_generate!I223*'Concatenate_generate Coverage'!E222</f>
        <v>0.7331897016</v>
      </c>
      <c r="J223">
        <f>Cocatenate_generate!J223*'Concatenate_generate Coverage'!F222</f>
        <v>0.8096251372</v>
      </c>
      <c r="K223">
        <f>Cocatenate_generate!K223*'Concatenate_generate Coverage'!G222</f>
        <v>0.8097043888</v>
      </c>
      <c r="L223">
        <f>Cocatenate_generate!L223*'Concatenate_generate Coverage'!H222</f>
        <v>0.8098221057</v>
      </c>
      <c r="M223">
        <f>Cocatenate_generate!M223*'Concatenate_generate Coverage'!I222</f>
        <v>0.7938930664</v>
      </c>
      <c r="N223">
        <f>Cocatenate_generate!N223*'Concatenate_generate Coverage'!J222</f>
        <v>0.7399679911</v>
      </c>
      <c r="O223">
        <f>Cocatenate_generate!O223*'Concatenate_generate Coverage'!K222</f>
        <v>0.8259417545</v>
      </c>
      <c r="P223">
        <f>Cocatenate_generate!P223*'Concatenate_generate Coverage'!L222</f>
        <v>0.7772563587</v>
      </c>
      <c r="Q223">
        <f>Cocatenate_generate!Q223*'Concatenate_generate Coverage'!M222</f>
        <v>0.7197260519</v>
      </c>
      <c r="R223">
        <f>Cocatenate_generate!R223*'Concatenate_generate Coverage'!N222</f>
        <v>0.8328616272</v>
      </c>
      <c r="S223">
        <f>Cocatenate_generate!S223*'Concatenate_generate Coverage'!O222</f>
        <v>0.4092069061</v>
      </c>
      <c r="T223">
        <f>Cocatenate_generate!T223*'Concatenate_generate Coverage'!P222</f>
        <v>0.8663625719</v>
      </c>
      <c r="U223">
        <f>Cocatenate_generate!U223*'Concatenate_generate Coverage'!Q222</f>
        <v>0.5585177174</v>
      </c>
      <c r="V223">
        <f>Cocatenate_generate!V223*'Concatenate_generate Coverage'!R222</f>
        <v>0.3414029639</v>
      </c>
      <c r="W223">
        <f>Cocatenate_generate!W223*'Concatenate_generate Coverage'!S222</f>
        <v>0.5346574491</v>
      </c>
    </row>
    <row r="224">
      <c r="A224" s="55" t="s">
        <v>366</v>
      </c>
      <c r="B224" s="55" t="s">
        <v>205</v>
      </c>
      <c r="E224" s="10">
        <f t="shared" si="3"/>
        <v>0.6618470804</v>
      </c>
      <c r="F224" s="10">
        <f>(G224*'Dataset lengths'!$B$2+H224*'Dataset lengths'!$C$2+I224*'Dataset lengths'!$D$2+L224*'Dataset lengths'!$G$2+M224*'Dataset lengths'!$H$2+R224*'Dataset lengths'!$M$2+S224*'Dataset lengths'!$N$2+T224*'Dataset lengths'!$O$2+U224*'Dataset lengths'!$P$2+V224*'Dataset lengths'!$Q$2+W224*'Dataset lengths'!$R$2)/'Dataset lengths'!$A$7</f>
        <v>0.6133275361</v>
      </c>
      <c r="G224">
        <f>Cocatenate_generate!G224*'Concatenate_generate Coverage'!C223</f>
        <v>0.5488121551</v>
      </c>
      <c r="H224">
        <f>Cocatenate_generate!H224*'Concatenate_generate Coverage'!D223</f>
        <v>0.6364825336</v>
      </c>
      <c r="I224">
        <f>Cocatenate_generate!I224*'Concatenate_generate Coverage'!E223</f>
        <v>0.7014468638</v>
      </c>
      <c r="J224">
        <f>Cocatenate_generate!J224*'Concatenate_generate Coverage'!F223</f>
        <v>0.7881352922</v>
      </c>
      <c r="K224">
        <f>Cocatenate_generate!K224*'Concatenate_generate Coverage'!G223</f>
        <v>0.7947502178</v>
      </c>
      <c r="L224">
        <f>Cocatenate_generate!L224*'Concatenate_generate Coverage'!H223</f>
        <v>0.7906223609</v>
      </c>
      <c r="M224">
        <f>Cocatenate_generate!M224*'Concatenate_generate Coverage'!I223</f>
        <v>0.7660513533</v>
      </c>
      <c r="N224">
        <f>Cocatenate_generate!N224*'Concatenate_generate Coverage'!J223</f>
        <v>0.6852547414</v>
      </c>
      <c r="O224">
        <f>Cocatenate_generate!O224*'Concatenate_generate Coverage'!K223</f>
        <v>0.8319633274</v>
      </c>
      <c r="P224">
        <f>Cocatenate_generate!P224*'Concatenate_generate Coverage'!L223</f>
        <v>0.7771541597</v>
      </c>
      <c r="Q224">
        <f>Cocatenate_generate!Q224*'Concatenate_generate Coverage'!M223</f>
        <v>0.6826517623</v>
      </c>
      <c r="R224">
        <f>Cocatenate_generate!R224*'Concatenate_generate Coverage'!N223</f>
        <v>0.8610768146</v>
      </c>
      <c r="S224">
        <f>Cocatenate_generate!S224*'Concatenate_generate Coverage'!O223</f>
        <v>0.3177283729</v>
      </c>
      <c r="T224">
        <f>Cocatenate_generate!T224*'Concatenate_generate Coverage'!P223</f>
        <v>0.8763770378</v>
      </c>
      <c r="U224">
        <f>Cocatenate_generate!U224*'Concatenate_generate Coverage'!Q223</f>
        <v>0.8162132681</v>
      </c>
      <c r="V224">
        <f>Cocatenate_generate!V224*'Concatenate_generate Coverage'!R223</f>
        <v>0.5638324958</v>
      </c>
      <c r="W224">
        <f>Cocatenate_generate!W224*'Concatenate_generate Coverage'!S223</f>
        <v>0.401674628</v>
      </c>
    </row>
    <row r="225">
      <c r="A225" s="55" t="s">
        <v>367</v>
      </c>
      <c r="B225" s="55" t="s">
        <v>205</v>
      </c>
      <c r="E225" s="10">
        <f t="shared" si="3"/>
        <v>0.6712537021</v>
      </c>
      <c r="F225" s="10">
        <f>(G225*'Dataset lengths'!$B$2+H225*'Dataset lengths'!$C$2+I225*'Dataset lengths'!$D$2+L225*'Dataset lengths'!$G$2+M225*'Dataset lengths'!$H$2+R225*'Dataset lengths'!$M$2+S225*'Dataset lengths'!$N$2+T225*'Dataset lengths'!$O$2+U225*'Dataset lengths'!$P$2+V225*'Dataset lengths'!$Q$2+W225*'Dataset lengths'!$R$2)/'Dataset lengths'!$A$7</f>
        <v>0.6214107013</v>
      </c>
      <c r="G225">
        <f>Cocatenate_generate!G225*'Concatenate_generate Coverage'!C224</f>
        <v>0.5485637261</v>
      </c>
      <c r="H225">
        <f>Cocatenate_generate!H225*'Concatenate_generate Coverage'!D224</f>
        <v>0.6614059821</v>
      </c>
      <c r="I225">
        <f>Cocatenate_generate!I225*'Concatenate_generate Coverage'!E224</f>
        <v>0.7179830365</v>
      </c>
      <c r="J225">
        <f>Cocatenate_generate!J225*'Concatenate_generate Coverage'!F224</f>
        <v>0.7996209474</v>
      </c>
      <c r="K225">
        <f>Cocatenate_generate!K225*'Concatenate_generate Coverage'!G224</f>
        <v>0.8075661674</v>
      </c>
      <c r="L225">
        <f>Cocatenate_generate!L225*'Concatenate_generate Coverage'!H224</f>
        <v>0.8025938803</v>
      </c>
      <c r="M225">
        <f>Cocatenate_generate!M225*'Concatenate_generate Coverage'!I224</f>
        <v>0.7781186373</v>
      </c>
      <c r="N225">
        <f>Cocatenate_generate!N225*'Concatenate_generate Coverage'!J224</f>
        <v>0.7021059409</v>
      </c>
      <c r="O225">
        <f>Cocatenate_generate!O225*'Concatenate_generate Coverage'!K224</f>
        <v>0.8363007248</v>
      </c>
      <c r="P225">
        <f>Cocatenate_generate!P225*'Concatenate_generate Coverage'!L224</f>
        <v>0.7840115476</v>
      </c>
      <c r="Q225">
        <f>Cocatenate_generate!Q225*'Concatenate_generate Coverage'!M224</f>
        <v>0.6997251818</v>
      </c>
      <c r="R225">
        <f>Cocatenate_generate!R225*'Concatenate_generate Coverage'!N224</f>
        <v>0.865382308</v>
      </c>
      <c r="S225">
        <f>Cocatenate_generate!S225*'Concatenate_generate Coverage'!O224</f>
        <v>0.333370645</v>
      </c>
      <c r="T225">
        <f>Cocatenate_generate!T225*'Concatenate_generate Coverage'!P224</f>
        <v>0.8741516009</v>
      </c>
      <c r="U225">
        <f>Cocatenate_generate!U225*'Concatenate_generate Coverage'!Q224</f>
        <v>0.8217200159</v>
      </c>
      <c r="V225">
        <f>Cocatenate_generate!V225*'Concatenate_generate Coverage'!R224</f>
        <v>0.562425619</v>
      </c>
      <c r="W225">
        <f>Cocatenate_generate!W225*'Concatenate_generate Coverage'!S224</f>
        <v>0.4180752725</v>
      </c>
    </row>
    <row r="226">
      <c r="A226" s="55" t="s">
        <v>368</v>
      </c>
      <c r="B226" s="55" t="s">
        <v>205</v>
      </c>
      <c r="E226" s="10">
        <f t="shared" si="3"/>
        <v>0.6835801645</v>
      </c>
      <c r="F226" s="10">
        <f>(G226*'Dataset lengths'!$B$2+H226*'Dataset lengths'!$C$2+I226*'Dataset lengths'!$D$2+L226*'Dataset lengths'!$G$2+M226*'Dataset lengths'!$H$2+R226*'Dataset lengths'!$M$2+S226*'Dataset lengths'!$N$2+T226*'Dataset lengths'!$O$2+U226*'Dataset lengths'!$P$2+V226*'Dataset lengths'!$Q$2+W226*'Dataset lengths'!$R$2)/'Dataset lengths'!$A$7</f>
        <v>0.627238026</v>
      </c>
      <c r="G226">
        <f>Cocatenate_generate!G226*'Concatenate_generate Coverage'!C225</f>
        <v>0.5435836693</v>
      </c>
      <c r="H226">
        <f>Cocatenate_generate!H226*'Concatenate_generate Coverage'!D225</f>
        <v>0.6832063211</v>
      </c>
      <c r="I226">
        <f>Cocatenate_generate!I226*'Concatenate_generate Coverage'!E225</f>
        <v>0.740918177</v>
      </c>
      <c r="J226">
        <f>Cocatenate_generate!J226*'Concatenate_generate Coverage'!F225</f>
        <v>0.813054853</v>
      </c>
      <c r="K226">
        <f>Cocatenate_generate!K226*'Concatenate_generate Coverage'!G225</f>
        <v>0.8138916244</v>
      </c>
      <c r="L226">
        <f>Cocatenate_generate!L226*'Concatenate_generate Coverage'!H225</f>
        <v>0.8138223436</v>
      </c>
      <c r="M226">
        <f>Cocatenate_generate!M226*'Concatenate_generate Coverage'!I225</f>
        <v>0.8116269882</v>
      </c>
      <c r="N226">
        <f>Cocatenate_generate!N226*'Concatenate_generate Coverage'!J225</f>
        <v>0.7518901501</v>
      </c>
      <c r="O226">
        <f>Cocatenate_generate!O226*'Concatenate_generate Coverage'!K225</f>
        <v>0.8484622221</v>
      </c>
      <c r="P226">
        <f>Cocatenate_generate!P226*'Concatenate_generate Coverage'!L225</f>
        <v>0.8075055988</v>
      </c>
      <c r="Q226">
        <f>Cocatenate_generate!Q226*'Concatenate_generate Coverage'!M225</f>
        <v>0.7336732573</v>
      </c>
      <c r="R226">
        <f>Cocatenate_generate!R226*'Concatenate_generate Coverage'!N225</f>
        <v>0.8867786429</v>
      </c>
      <c r="S226">
        <f>Cocatenate_generate!S226*'Concatenate_generate Coverage'!O225</f>
        <v>0.3747971252</v>
      </c>
      <c r="T226">
        <f>Cocatenate_generate!T226*'Concatenate_generate Coverage'!P225</f>
        <v>0.8903972901</v>
      </c>
      <c r="U226">
        <f>Cocatenate_generate!U226*'Concatenate_generate Coverage'!Q225</f>
        <v>0.7769328952</v>
      </c>
      <c r="V226">
        <f>Cocatenate_generate!V226*'Concatenate_generate Coverage'!R225</f>
        <v>0.5386999212</v>
      </c>
      <c r="W226">
        <f>Cocatenate_generate!W226*'Concatenate_generate Coverage'!S225</f>
        <v>0.4586184361</v>
      </c>
    </row>
    <row r="227">
      <c r="A227" s="55" t="s">
        <v>369</v>
      </c>
      <c r="B227" s="55" t="s">
        <v>205</v>
      </c>
      <c r="E227" s="10">
        <f t="shared" si="3"/>
        <v>0.6681093012</v>
      </c>
      <c r="F227" s="10">
        <f>(G227*'Dataset lengths'!$B$2+H227*'Dataset lengths'!$C$2+I227*'Dataset lengths'!$D$2+L227*'Dataset lengths'!$G$2+M227*'Dataset lengths'!$H$2+R227*'Dataset lengths'!$M$2+S227*'Dataset lengths'!$N$2+T227*'Dataset lengths'!$O$2+U227*'Dataset lengths'!$P$2+V227*'Dataset lengths'!$Q$2+W227*'Dataset lengths'!$R$2)/'Dataset lengths'!$A$7</f>
        <v>0.6180793666</v>
      </c>
      <c r="G227">
        <f>Cocatenate_generate!G227*'Concatenate_generate Coverage'!C226</f>
        <v>0.5458885525</v>
      </c>
      <c r="H227">
        <f>Cocatenate_generate!H227*'Concatenate_generate Coverage'!D226</f>
        <v>0.6614651242</v>
      </c>
      <c r="I227">
        <f>Cocatenate_generate!I227*'Concatenate_generate Coverage'!E226</f>
        <v>0.7214329044</v>
      </c>
      <c r="J227">
        <f>Cocatenate_generate!J227*'Concatenate_generate Coverage'!F226</f>
        <v>0.7999967497</v>
      </c>
      <c r="K227">
        <f>Cocatenate_generate!K227*'Concatenate_generate Coverage'!G226</f>
        <v>0.8087383917</v>
      </c>
      <c r="L227">
        <f>Cocatenate_generate!L227*'Concatenate_generate Coverage'!H226</f>
        <v>0.8031799625</v>
      </c>
      <c r="M227">
        <f>Cocatenate_generate!M227*'Concatenate_generate Coverage'!I226</f>
        <v>0.7728122516</v>
      </c>
      <c r="N227">
        <f>Cocatenate_generate!N227*'Concatenate_generate Coverage'!J226</f>
        <v>0.6904226226</v>
      </c>
      <c r="O227">
        <f>Cocatenate_generate!O227*'Concatenate_generate Coverage'!K226</f>
        <v>0.8327265142</v>
      </c>
      <c r="P227">
        <f>Cocatenate_generate!P227*'Concatenate_generate Coverage'!L226</f>
        <v>0.7830783531</v>
      </c>
      <c r="Q227">
        <f>Cocatenate_generate!Q227*'Concatenate_generate Coverage'!M226</f>
        <v>0.6924016802</v>
      </c>
      <c r="R227">
        <f>Cocatenate_generate!R227*'Concatenate_generate Coverage'!N226</f>
        <v>0.8661472433</v>
      </c>
      <c r="S227">
        <f>Cocatenate_generate!S227*'Concatenate_generate Coverage'!O226</f>
        <v>0.3281216954</v>
      </c>
      <c r="T227">
        <f>Cocatenate_generate!T227*'Concatenate_generate Coverage'!P226</f>
        <v>0.8650273098</v>
      </c>
      <c r="U227">
        <f>Cocatenate_generate!U227*'Concatenate_generate Coverage'!Q226</f>
        <v>0.8185850268</v>
      </c>
      <c r="V227">
        <f>Cocatenate_generate!V227*'Concatenate_generate Coverage'!R226</f>
        <v>0.5571067188</v>
      </c>
      <c r="W227">
        <f>Cocatenate_generate!W227*'Concatenate_generate Coverage'!S226</f>
        <v>0.4094355234</v>
      </c>
    </row>
    <row r="228">
      <c r="A228" s="55" t="s">
        <v>370</v>
      </c>
      <c r="B228" s="55" t="s">
        <v>205</v>
      </c>
      <c r="E228" s="10">
        <f t="shared" si="3"/>
        <v>0.6797636178</v>
      </c>
      <c r="F228" s="10">
        <f>(G228*'Dataset lengths'!$B$2+H228*'Dataset lengths'!$C$2+I228*'Dataset lengths'!$D$2+L228*'Dataset lengths'!$G$2+M228*'Dataset lengths'!$H$2+R228*'Dataset lengths'!$M$2+S228*'Dataset lengths'!$N$2+T228*'Dataset lengths'!$O$2+U228*'Dataset lengths'!$P$2+V228*'Dataset lengths'!$Q$2+W228*'Dataset lengths'!$R$2)/'Dataset lengths'!$A$7</f>
        <v>0.6221055445</v>
      </c>
      <c r="G228">
        <f>Cocatenate_generate!G228*'Concatenate_generate Coverage'!C227</f>
        <v>0.5366776017</v>
      </c>
      <c r="H228">
        <f>Cocatenate_generate!H228*'Concatenate_generate Coverage'!D227</f>
        <v>0.6813627627</v>
      </c>
      <c r="I228">
        <f>Cocatenate_generate!I228*'Concatenate_generate Coverage'!E227</f>
        <v>0.7429127135</v>
      </c>
      <c r="J228">
        <f>Cocatenate_generate!J228*'Concatenate_generate Coverage'!F227</f>
        <v>0.8116523494</v>
      </c>
      <c r="K228">
        <f>Cocatenate_generate!K228*'Concatenate_generate Coverage'!G227</f>
        <v>0.8123909489</v>
      </c>
      <c r="L228">
        <f>Cocatenate_generate!L228*'Concatenate_generate Coverage'!H227</f>
        <v>0.8122890335</v>
      </c>
      <c r="M228">
        <f>Cocatenate_generate!M228*'Concatenate_generate Coverage'!I227</f>
        <v>0.8094656124</v>
      </c>
      <c r="N228">
        <f>Cocatenate_generate!N228*'Concatenate_generate Coverage'!J227</f>
        <v>0.7469423623</v>
      </c>
      <c r="O228">
        <f>Cocatenate_generate!O228*'Concatenate_generate Coverage'!K227</f>
        <v>0.848495217</v>
      </c>
      <c r="P228">
        <f>Cocatenate_generate!P228*'Concatenate_generate Coverage'!L227</f>
        <v>0.8050930313</v>
      </c>
      <c r="Q228">
        <f>Cocatenate_generate!Q228*'Concatenate_generate Coverage'!M227</f>
        <v>0.7278071055</v>
      </c>
      <c r="R228">
        <f>Cocatenate_generate!R228*'Concatenate_generate Coverage'!N227</f>
        <v>0.8854017593</v>
      </c>
      <c r="S228">
        <f>Cocatenate_generate!S228*'Concatenate_generate Coverage'!O227</f>
        <v>0.3754728521</v>
      </c>
      <c r="T228">
        <f>Cocatenate_generate!T228*'Concatenate_generate Coverage'!P227</f>
        <v>0.8837209795</v>
      </c>
      <c r="U228">
        <f>Cocatenate_generate!U228*'Concatenate_generate Coverage'!Q227</f>
        <v>0.7661929589</v>
      </c>
      <c r="V228">
        <f>Cocatenate_generate!V228*'Concatenate_generate Coverage'!R227</f>
        <v>0.5264653073</v>
      </c>
      <c r="W228">
        <f>Cocatenate_generate!W228*'Concatenate_generate Coverage'!S227</f>
        <v>0.4574382152</v>
      </c>
    </row>
    <row r="229">
      <c r="A229" s="55" t="s">
        <v>371</v>
      </c>
      <c r="B229" s="55" t="s">
        <v>205</v>
      </c>
      <c r="E229" s="10">
        <f t="shared" si="3"/>
        <v>0.6829882496</v>
      </c>
      <c r="F229" s="10">
        <f>(G229*'Dataset lengths'!$B$2+H229*'Dataset lengths'!$C$2+I229*'Dataset lengths'!$D$2+L229*'Dataset lengths'!$G$2+M229*'Dataset lengths'!$H$2+R229*'Dataset lengths'!$M$2+S229*'Dataset lengths'!$N$2+T229*'Dataset lengths'!$O$2+U229*'Dataset lengths'!$P$2+V229*'Dataset lengths'!$Q$2+W229*'Dataset lengths'!$R$2)/'Dataset lengths'!$A$7</f>
        <v>0.6242146409</v>
      </c>
      <c r="G229">
        <f>Cocatenate_generate!G229*'Concatenate_generate Coverage'!C228</f>
        <v>0.5342434428</v>
      </c>
      <c r="H229">
        <f>Cocatenate_generate!H229*'Concatenate_generate Coverage'!D228</f>
        <v>0.6923301968</v>
      </c>
      <c r="I229">
        <f>Cocatenate_generate!I229*'Concatenate_generate Coverage'!E228</f>
        <v>0.7492623127</v>
      </c>
      <c r="J229">
        <f>Cocatenate_generate!J229*'Concatenate_generate Coverage'!F228</f>
        <v>0.8150602217</v>
      </c>
      <c r="K229">
        <f>Cocatenate_generate!K229*'Concatenate_generate Coverage'!G228</f>
        <v>0.817787801</v>
      </c>
      <c r="L229">
        <f>Cocatenate_generate!L229*'Concatenate_generate Coverage'!H228</f>
        <v>0.8163382082</v>
      </c>
      <c r="M229">
        <f>Cocatenate_generate!M229*'Concatenate_generate Coverage'!I228</f>
        <v>0.8097391093</v>
      </c>
      <c r="N229">
        <f>Cocatenate_generate!N229*'Concatenate_generate Coverage'!J228</f>
        <v>0.7477964893</v>
      </c>
      <c r="O229">
        <f>Cocatenate_generate!O229*'Concatenate_generate Coverage'!K228</f>
        <v>0.8486594743</v>
      </c>
      <c r="P229">
        <f>Cocatenate_generate!P229*'Concatenate_generate Coverage'!L228</f>
        <v>0.8037878993</v>
      </c>
      <c r="Q229">
        <f>Cocatenate_generate!Q229*'Concatenate_generate Coverage'!M228</f>
        <v>0.7316158664</v>
      </c>
      <c r="R229">
        <f>Cocatenate_generate!R229*'Concatenate_generate Coverage'!N228</f>
        <v>0.884942798</v>
      </c>
      <c r="S229">
        <f>Cocatenate_generate!S229*'Concatenate_generate Coverage'!O228</f>
        <v>0.3869159645</v>
      </c>
      <c r="T229">
        <f>Cocatenate_generate!T229*'Concatenate_generate Coverage'!P228</f>
        <v>0.8852787853</v>
      </c>
      <c r="U229">
        <f>Cocatenate_generate!U229*'Concatenate_generate Coverage'!Q228</f>
        <v>0.7649400576</v>
      </c>
      <c r="V229">
        <f>Cocatenate_generate!V229*'Concatenate_generate Coverage'!R228</f>
        <v>0.5226323913</v>
      </c>
      <c r="W229">
        <f>Cocatenate_generate!W229*'Concatenate_generate Coverage'!S228</f>
        <v>0.4662474787</v>
      </c>
    </row>
    <row r="230">
      <c r="A230" s="55" t="s">
        <v>372</v>
      </c>
      <c r="B230" s="55" t="s">
        <v>205</v>
      </c>
      <c r="E230" s="10">
        <f t="shared" si="3"/>
        <v>0.6894865771</v>
      </c>
      <c r="F230" s="10">
        <f>(G230*'Dataset lengths'!$B$2+H230*'Dataset lengths'!$C$2+I230*'Dataset lengths'!$D$2+L230*'Dataset lengths'!$G$2+M230*'Dataset lengths'!$H$2+R230*'Dataset lengths'!$M$2+S230*'Dataset lengths'!$N$2+T230*'Dataset lengths'!$O$2+U230*'Dataset lengths'!$P$2+V230*'Dataset lengths'!$Q$2+W230*'Dataset lengths'!$R$2)/'Dataset lengths'!$A$7</f>
        <v>0.6405929841</v>
      </c>
      <c r="G230">
        <f>Cocatenate_generate!G230*'Concatenate_generate Coverage'!C229</f>
        <v>0.5320334296</v>
      </c>
      <c r="H230">
        <f>Cocatenate_generate!H230*'Concatenate_generate Coverage'!D229</f>
        <v>0.7237719685</v>
      </c>
      <c r="I230">
        <f>Cocatenate_generate!I230*'Concatenate_generate Coverage'!E229</f>
        <v>0.7581963181</v>
      </c>
      <c r="J230">
        <f>Cocatenate_generate!J230*'Concatenate_generate Coverage'!F229</f>
        <v>0.8242071791</v>
      </c>
      <c r="K230">
        <f>Cocatenate_generate!K230*'Concatenate_generate Coverage'!G229</f>
        <v>0.8290964431</v>
      </c>
      <c r="L230">
        <f>Cocatenate_generate!L230*'Concatenate_generate Coverage'!H229</f>
        <v>0.8259673377</v>
      </c>
      <c r="M230">
        <f>Cocatenate_generate!M230*'Concatenate_generate Coverage'!I229</f>
        <v>0.7954370622</v>
      </c>
      <c r="N230">
        <f>Cocatenate_generate!N230*'Concatenate_generate Coverage'!J229</f>
        <v>0.7338874914</v>
      </c>
      <c r="O230">
        <f>Cocatenate_generate!O230*'Concatenate_generate Coverage'!K229</f>
        <v>0.8323721775</v>
      </c>
      <c r="P230">
        <f>Cocatenate_generate!P230*'Concatenate_generate Coverage'!L229</f>
        <v>0.7990381571</v>
      </c>
      <c r="Q230">
        <f>Cocatenate_generate!Q230*'Concatenate_generate Coverage'!M229</f>
        <v>0.7276135922</v>
      </c>
      <c r="R230">
        <f>Cocatenate_generate!R230*'Concatenate_generate Coverage'!N229</f>
        <v>0.8477669392</v>
      </c>
      <c r="S230">
        <f>Cocatenate_generate!S230*'Concatenate_generate Coverage'!O229</f>
        <v>0.4002796696</v>
      </c>
      <c r="T230">
        <f>Cocatenate_generate!T230*'Concatenate_generate Coverage'!P229</f>
        <v>0.8541226692</v>
      </c>
      <c r="U230">
        <f>Cocatenate_generate!U230*'Concatenate_generate Coverage'!Q229</f>
        <v>0.7951191142</v>
      </c>
      <c r="V230">
        <f>Cocatenate_generate!V230*'Concatenate_generate Coverage'!R229</f>
        <v>0.5346094719</v>
      </c>
      <c r="W230">
        <f>Cocatenate_generate!W230*'Concatenate_generate Coverage'!S229</f>
        <v>0.5170483677</v>
      </c>
    </row>
    <row r="231">
      <c r="A231" s="55" t="s">
        <v>373</v>
      </c>
      <c r="B231" s="55" t="s">
        <v>205</v>
      </c>
      <c r="E231" s="10">
        <f t="shared" si="3"/>
        <v>0.6546015221</v>
      </c>
      <c r="F231" s="10">
        <f>(G231*'Dataset lengths'!$B$2+H231*'Dataset lengths'!$C$2+I231*'Dataset lengths'!$D$2+L231*'Dataset lengths'!$G$2+M231*'Dataset lengths'!$H$2+R231*'Dataset lengths'!$M$2+S231*'Dataset lengths'!$N$2+T231*'Dataset lengths'!$O$2+U231*'Dataset lengths'!$P$2+V231*'Dataset lengths'!$Q$2+W231*'Dataset lengths'!$R$2)/'Dataset lengths'!$A$7</f>
        <v>0.5909621951</v>
      </c>
      <c r="G231">
        <f>Cocatenate_generate!G231*'Concatenate_generate Coverage'!C230</f>
        <v>0.4951990147</v>
      </c>
      <c r="H231">
        <f>Cocatenate_generate!H231*'Concatenate_generate Coverage'!D230</f>
        <v>0.6945613519</v>
      </c>
      <c r="I231">
        <f>Cocatenate_generate!I231*'Concatenate_generate Coverage'!E230</f>
        <v>0.7340935872</v>
      </c>
      <c r="J231">
        <f>Cocatenate_generate!J231*'Concatenate_generate Coverage'!F230</f>
        <v>0.8028807667</v>
      </c>
      <c r="K231">
        <f>Cocatenate_generate!K231*'Concatenate_generate Coverage'!G230</f>
        <v>0.7975081592</v>
      </c>
      <c r="L231">
        <f>Cocatenate_generate!L231*'Concatenate_generate Coverage'!H230</f>
        <v>0.8013002505</v>
      </c>
      <c r="M231">
        <f>Cocatenate_generate!M231*'Concatenate_generate Coverage'!I230</f>
        <v>0.8014777292</v>
      </c>
      <c r="N231">
        <f>Cocatenate_generate!N231*'Concatenate_generate Coverage'!J230</f>
        <v>0.7491987875</v>
      </c>
      <c r="O231">
        <f>Cocatenate_generate!O231*'Concatenate_generate Coverage'!K230</f>
        <v>0.8268570049</v>
      </c>
      <c r="P231">
        <f>Cocatenate_generate!P231*'Concatenate_generate Coverage'!L230</f>
        <v>0.794667054</v>
      </c>
      <c r="Q231">
        <f>Cocatenate_generate!Q231*'Concatenate_generate Coverage'!M230</f>
        <v>0.7225552457</v>
      </c>
      <c r="R231">
        <f>Cocatenate_generate!R231*'Concatenate_generate Coverage'!N230</f>
        <v>0.8303482682</v>
      </c>
      <c r="S231">
        <f>Cocatenate_generate!S231*'Concatenate_generate Coverage'!O230</f>
        <v>0.41227181</v>
      </c>
      <c r="T231">
        <f>Cocatenate_generate!T231*'Concatenate_generate Coverage'!P230</f>
        <v>0.8619116982</v>
      </c>
      <c r="U231">
        <f>Cocatenate_generate!U231*'Concatenate_generate Coverage'!Q230</f>
        <v>0.6359842263</v>
      </c>
      <c r="V231">
        <f>Cocatenate_generate!V231*'Concatenate_generate Coverage'!R230</f>
        <v>0.4216597624</v>
      </c>
      <c r="W231">
        <f>Cocatenate_generate!W231*'Concatenate_generate Coverage'!S230</f>
        <v>0.5118090451</v>
      </c>
    </row>
    <row r="232">
      <c r="A232" s="55" t="s">
        <v>374</v>
      </c>
      <c r="B232" s="55" t="s">
        <v>205</v>
      </c>
      <c r="E232" s="10">
        <f t="shared" si="3"/>
        <v>0.6619572929</v>
      </c>
      <c r="F232" s="10">
        <f>(G232*'Dataset lengths'!$B$2+H232*'Dataset lengths'!$C$2+I232*'Dataset lengths'!$D$2+L232*'Dataset lengths'!$G$2+M232*'Dataset lengths'!$H$2+R232*'Dataset lengths'!$M$2+S232*'Dataset lengths'!$N$2+T232*'Dataset lengths'!$O$2+U232*'Dataset lengths'!$P$2+V232*'Dataset lengths'!$Q$2+W232*'Dataset lengths'!$R$2)/'Dataset lengths'!$A$7</f>
        <v>0.5939702726</v>
      </c>
      <c r="G232">
        <f>Cocatenate_generate!G232*'Concatenate_generate Coverage'!C231</f>
        <v>0.4921523772</v>
      </c>
      <c r="H232">
        <f>Cocatenate_generate!H232*'Concatenate_generate Coverage'!D231</f>
        <v>0.7118140944</v>
      </c>
      <c r="I232">
        <f>Cocatenate_generate!I232*'Concatenate_generate Coverage'!E231</f>
        <v>0.742409301</v>
      </c>
      <c r="J232">
        <f>Cocatenate_generate!J232*'Concatenate_generate Coverage'!F231</f>
        <v>0.8090664062</v>
      </c>
      <c r="K232">
        <f>Cocatenate_generate!K232*'Concatenate_generate Coverage'!G231</f>
        <v>0.806571211</v>
      </c>
      <c r="L232">
        <f>Cocatenate_generate!L232*'Concatenate_generate Coverage'!H231</f>
        <v>0.8084867484</v>
      </c>
      <c r="M232">
        <f>Cocatenate_generate!M232*'Concatenate_generate Coverage'!I231</f>
        <v>0.8064485527</v>
      </c>
      <c r="N232">
        <f>Cocatenate_generate!N232*'Concatenate_generate Coverage'!J231</f>
        <v>0.7586350543</v>
      </c>
      <c r="O232">
        <f>Cocatenate_generate!O232*'Concatenate_generate Coverage'!K231</f>
        <v>0.8301679734</v>
      </c>
      <c r="P232">
        <f>Cocatenate_generate!P232*'Concatenate_generate Coverage'!L231</f>
        <v>0.7995256968</v>
      </c>
      <c r="Q232">
        <f>Cocatenate_generate!Q232*'Concatenate_generate Coverage'!M231</f>
        <v>0.7297939916</v>
      </c>
      <c r="R232">
        <f>Cocatenate_generate!R232*'Concatenate_generate Coverage'!N231</f>
        <v>0.8373419629</v>
      </c>
      <c r="S232">
        <f>Cocatenate_generate!S232*'Concatenate_generate Coverage'!O231</f>
        <v>0.4373159364</v>
      </c>
      <c r="T232">
        <f>Cocatenate_generate!T232*'Concatenate_generate Coverage'!P231</f>
        <v>0.8737065136</v>
      </c>
      <c r="U232">
        <f>Cocatenate_generate!U232*'Concatenate_generate Coverage'!Q231</f>
        <v>0.636476633</v>
      </c>
      <c r="V232">
        <f>Cocatenate_generate!V232*'Concatenate_generate Coverage'!R231</f>
        <v>0.4175905381</v>
      </c>
      <c r="W232">
        <f>Cocatenate_generate!W232*'Concatenate_generate Coverage'!S231</f>
        <v>0.5177875641</v>
      </c>
    </row>
    <row r="233">
      <c r="A233" s="55" t="s">
        <v>375</v>
      </c>
      <c r="B233" s="55" t="s">
        <v>205</v>
      </c>
      <c r="E233" s="10">
        <f t="shared" si="3"/>
        <v>0.6192424471</v>
      </c>
      <c r="F233" s="10">
        <f>(G233*'Dataset lengths'!$B$2+H233*'Dataset lengths'!$C$2+I233*'Dataset lengths'!$D$2+L233*'Dataset lengths'!$G$2+M233*'Dataset lengths'!$H$2+R233*'Dataset lengths'!$M$2+S233*'Dataset lengths'!$N$2+T233*'Dataset lengths'!$O$2+U233*'Dataset lengths'!$P$2+V233*'Dataset lengths'!$Q$2+W233*'Dataset lengths'!$R$2)/'Dataset lengths'!$A$7</f>
        <v>0.5435305986</v>
      </c>
      <c r="G233">
        <f>Cocatenate_generate!G233*'Concatenate_generate Coverage'!C232</f>
        <v>0.4362211077</v>
      </c>
      <c r="H233">
        <f>Cocatenate_generate!H233*'Concatenate_generate Coverage'!D232</f>
        <v>0.705278257</v>
      </c>
      <c r="I233">
        <f>Cocatenate_generate!I233*'Concatenate_generate Coverage'!E232</f>
        <v>0.7134530958</v>
      </c>
      <c r="J233">
        <f>Cocatenate_generate!J233*'Concatenate_generate Coverage'!F232</f>
        <v>0.7920263396</v>
      </c>
      <c r="K233">
        <f>Cocatenate_generate!K233*'Concatenate_generate Coverage'!G232</f>
        <v>0.7902730576</v>
      </c>
      <c r="L233">
        <f>Cocatenate_generate!L233*'Concatenate_generate Coverage'!H232</f>
        <v>0.7917036381</v>
      </c>
      <c r="M233">
        <f>Cocatenate_generate!M233*'Concatenate_generate Coverage'!I232</f>
        <v>0.7802569604</v>
      </c>
      <c r="N233">
        <f>Cocatenate_generate!N233*'Concatenate_generate Coverage'!J232</f>
        <v>0.7224283907</v>
      </c>
      <c r="O233">
        <f>Cocatenate_generate!O233*'Concatenate_generate Coverage'!K232</f>
        <v>0.8109082646</v>
      </c>
      <c r="P233">
        <f>Cocatenate_generate!P233*'Concatenate_generate Coverage'!L232</f>
        <v>0.7744919585</v>
      </c>
      <c r="Q233">
        <f>Cocatenate_generate!Q233*'Concatenate_generate Coverage'!M232</f>
        <v>0.6906203081</v>
      </c>
      <c r="R233">
        <f>Cocatenate_generate!R233*'Concatenate_generate Coverage'!N232</f>
        <v>0.8148310079</v>
      </c>
      <c r="S233">
        <f>Cocatenate_generate!S233*'Concatenate_generate Coverage'!O232</f>
        <v>0.3915314202</v>
      </c>
      <c r="T233">
        <f>Cocatenate_generate!T233*'Concatenate_generate Coverage'!P232</f>
        <v>0.8349839121</v>
      </c>
      <c r="U233">
        <f>Cocatenate_generate!U233*'Concatenate_generate Coverage'!Q232</f>
        <v>0.5314353515</v>
      </c>
      <c r="V233">
        <f>Cocatenate_generate!V233*'Concatenate_generate Coverage'!R232</f>
        <v>0.3104474182</v>
      </c>
      <c r="W233">
        <f>Cocatenate_generate!W233*'Concatenate_generate Coverage'!S232</f>
        <v>0.5015247496</v>
      </c>
    </row>
    <row r="234">
      <c r="A234" s="55" t="s">
        <v>376</v>
      </c>
      <c r="B234" s="55" t="s">
        <v>205</v>
      </c>
      <c r="E234" s="10">
        <f t="shared" si="3"/>
        <v>0.6871169266</v>
      </c>
      <c r="F234" s="10">
        <f>(G234*'Dataset lengths'!$B$2+H234*'Dataset lengths'!$C$2+I234*'Dataset lengths'!$D$2+L234*'Dataset lengths'!$G$2+M234*'Dataset lengths'!$H$2+R234*'Dataset lengths'!$M$2+S234*'Dataset lengths'!$N$2+T234*'Dataset lengths'!$O$2+U234*'Dataset lengths'!$P$2+V234*'Dataset lengths'!$Q$2+W234*'Dataset lengths'!$R$2)/'Dataset lengths'!$A$7</f>
        <v>0.6381911851</v>
      </c>
      <c r="G234">
        <f>Cocatenate_generate!G234*'Concatenate_generate Coverage'!C233</f>
        <v>0.5630760243</v>
      </c>
      <c r="H234">
        <f>Cocatenate_generate!H234*'Concatenate_generate Coverage'!D233</f>
        <v>0.6808622123</v>
      </c>
      <c r="I234">
        <f>Cocatenate_generate!I234*'Concatenate_generate Coverage'!E233</f>
        <v>0.7344415235</v>
      </c>
      <c r="J234">
        <f>Cocatenate_generate!J234*'Concatenate_generate Coverage'!F233</f>
        <v>0.8170368591</v>
      </c>
      <c r="K234">
        <f>Cocatenate_generate!K234*'Concatenate_generate Coverage'!G233</f>
        <v>0.8244513602</v>
      </c>
      <c r="L234">
        <f>Cocatenate_generate!L234*'Concatenate_generate Coverage'!H233</f>
        <v>0.8197082188</v>
      </c>
      <c r="M234">
        <f>Cocatenate_generate!M234*'Concatenate_generate Coverage'!I233</f>
        <v>0.7883467399</v>
      </c>
      <c r="N234">
        <f>Cocatenate_generate!N234*'Concatenate_generate Coverage'!J233</f>
        <v>0.7175518427</v>
      </c>
      <c r="O234">
        <f>Cocatenate_generate!O234*'Concatenate_generate Coverage'!K233</f>
        <v>0.8445071353</v>
      </c>
      <c r="P234">
        <f>Cocatenate_generate!P234*'Concatenate_generate Coverage'!L233</f>
        <v>0.7860287221</v>
      </c>
      <c r="Q234">
        <f>Cocatenate_generate!Q234*'Concatenate_generate Coverage'!M233</f>
        <v>0.7176506597</v>
      </c>
      <c r="R234">
        <f>Cocatenate_generate!R234*'Concatenate_generate Coverage'!N233</f>
        <v>0.8863196817</v>
      </c>
      <c r="S234">
        <f>Cocatenate_generate!S234*'Concatenate_generate Coverage'!O233</f>
        <v>0.3578416102</v>
      </c>
      <c r="T234">
        <f>Cocatenate_generate!T234*'Concatenate_generate Coverage'!P233</f>
        <v>0.8821631737</v>
      </c>
      <c r="U234">
        <f>Cocatenate_generate!U234*'Concatenate_generate Coverage'!Q233</f>
        <v>0.8228990562</v>
      </c>
      <c r="V234">
        <f>Cocatenate_generate!V234*'Concatenate_generate Coverage'!R233</f>
        <v>0.5700300177</v>
      </c>
      <c r="W234">
        <f>Cocatenate_generate!W234*'Concatenate_generate Coverage'!S233</f>
        <v>0.452597934</v>
      </c>
    </row>
    <row r="235">
      <c r="A235" s="55" t="s">
        <v>377</v>
      </c>
      <c r="B235" s="55" t="s">
        <v>205</v>
      </c>
      <c r="E235" s="10">
        <f t="shared" si="3"/>
        <v>0.6851455825</v>
      </c>
      <c r="F235" s="10">
        <f>(G235*'Dataset lengths'!$B$2+H235*'Dataset lengths'!$C$2+I235*'Dataset lengths'!$D$2+L235*'Dataset lengths'!$G$2+M235*'Dataset lengths'!$H$2+R235*'Dataset lengths'!$M$2+S235*'Dataset lengths'!$N$2+T235*'Dataset lengths'!$O$2+U235*'Dataset lengths'!$P$2+V235*'Dataset lengths'!$Q$2+W235*'Dataset lengths'!$R$2)/'Dataset lengths'!$A$7</f>
        <v>0.6362101545</v>
      </c>
      <c r="G235">
        <f>Cocatenate_generate!G235*'Concatenate_generate Coverage'!C234</f>
        <v>0.561818184</v>
      </c>
      <c r="H235">
        <f>Cocatenate_generate!H235*'Concatenate_generate Coverage'!D234</f>
        <v>0.6778421574</v>
      </c>
      <c r="I235">
        <f>Cocatenate_generate!I235*'Concatenate_generate Coverage'!E234</f>
        <v>0.7394525294</v>
      </c>
      <c r="J235">
        <f>Cocatenate_generate!J235*'Concatenate_generate Coverage'!F234</f>
        <v>0.8186734393</v>
      </c>
      <c r="K235">
        <f>Cocatenate_generate!K235*'Concatenate_generate Coverage'!G234</f>
        <v>0.8271423558</v>
      </c>
      <c r="L235">
        <f>Cocatenate_generate!L235*'Concatenate_generate Coverage'!H234</f>
        <v>0.8217076186</v>
      </c>
      <c r="M235">
        <f>Cocatenate_generate!M235*'Concatenate_generate Coverage'!I234</f>
        <v>0.7836863798</v>
      </c>
      <c r="N235">
        <f>Cocatenate_generate!N235*'Concatenate_generate Coverage'!J234</f>
        <v>0.7091684243</v>
      </c>
      <c r="O235">
        <f>Cocatenate_generate!O235*'Concatenate_generate Coverage'!K234</f>
        <v>0.8420160189</v>
      </c>
      <c r="P235">
        <f>Cocatenate_generate!P235*'Concatenate_generate Coverage'!L234</f>
        <v>0.779727565</v>
      </c>
      <c r="Q235">
        <f>Cocatenate_generate!Q235*'Concatenate_generate Coverage'!M234</f>
        <v>0.7097683698</v>
      </c>
      <c r="R235">
        <f>Cocatenate_generate!R235*'Concatenate_generate Coverage'!N234</f>
        <v>0.8881992372</v>
      </c>
      <c r="S235">
        <f>Cocatenate_generate!S235*'Concatenate_generate Coverage'!O234</f>
        <v>0.3537932824</v>
      </c>
      <c r="T235">
        <f>Cocatenate_generate!T235*'Concatenate_generate Coverage'!P234</f>
        <v>0.8803828242</v>
      </c>
      <c r="U235">
        <f>Cocatenate_generate!U235*'Concatenate_generate Coverage'!Q234</f>
        <v>0.816637285</v>
      </c>
      <c r="V235">
        <f>Cocatenate_generate!V235*'Concatenate_generate Coverage'!R234</f>
        <v>0.564736866</v>
      </c>
      <c r="W235">
        <f>Cocatenate_generate!W235*'Concatenate_generate Coverage'!S234</f>
        <v>0.4483450439</v>
      </c>
    </row>
    <row r="236">
      <c r="A236" s="55" t="s">
        <v>378</v>
      </c>
      <c r="B236" s="55" t="s">
        <v>205</v>
      </c>
      <c r="E236" s="10">
        <f t="shared" si="3"/>
        <v>0.6879926978</v>
      </c>
      <c r="F236" s="10">
        <f>(G236*'Dataset lengths'!$B$2+H236*'Dataset lengths'!$C$2+I236*'Dataset lengths'!$D$2+L236*'Dataset lengths'!$G$2+M236*'Dataset lengths'!$H$2+R236*'Dataset lengths'!$M$2+S236*'Dataset lengths'!$N$2+T236*'Dataset lengths'!$O$2+U236*'Dataset lengths'!$P$2+V236*'Dataset lengths'!$Q$2+W236*'Dataset lengths'!$R$2)/'Dataset lengths'!$A$7</f>
        <v>0.639510862</v>
      </c>
      <c r="G236">
        <f>Cocatenate_generate!G236*'Concatenate_generate Coverage'!C235</f>
        <v>0.5573719487</v>
      </c>
      <c r="H236">
        <f>Cocatenate_generate!H236*'Concatenate_generate Coverage'!D235</f>
        <v>0.6908945412</v>
      </c>
      <c r="I236">
        <f>Cocatenate_generate!I236*'Concatenate_generate Coverage'!E235</f>
        <v>0.7494707839</v>
      </c>
      <c r="J236">
        <f>Cocatenate_generate!J236*'Concatenate_generate Coverage'!F235</f>
        <v>0.8232281725</v>
      </c>
      <c r="K236">
        <f>Cocatenate_generate!K236*'Concatenate_generate Coverage'!G235</f>
        <v>0.832229999</v>
      </c>
      <c r="L236">
        <f>Cocatenate_generate!L236*'Concatenate_generate Coverage'!H235</f>
        <v>0.8263708662</v>
      </c>
      <c r="M236">
        <f>Cocatenate_generate!M236*'Concatenate_generate Coverage'!I235</f>
        <v>0.7901672336</v>
      </c>
      <c r="N236">
        <f>Cocatenate_generate!N236*'Concatenate_generate Coverage'!J235</f>
        <v>0.7188611542</v>
      </c>
      <c r="O236">
        <f>Cocatenate_generate!O236*'Concatenate_generate Coverage'!K235</f>
        <v>0.8430503379</v>
      </c>
      <c r="P236">
        <f>Cocatenate_generate!P236*'Concatenate_generate Coverage'!L235</f>
        <v>0.7840819142</v>
      </c>
      <c r="Q236">
        <f>Cocatenate_generate!Q236*'Concatenate_generate Coverage'!M235</f>
        <v>0.7201168287</v>
      </c>
      <c r="R236">
        <f>Cocatenate_generate!R236*'Concatenate_generate Coverage'!N235</f>
        <v>0.885751444</v>
      </c>
      <c r="S236">
        <f>Cocatenate_generate!S236*'Concatenate_generate Coverage'!O235</f>
        <v>0.3697452626</v>
      </c>
      <c r="T236">
        <f>Cocatenate_generate!T236*'Concatenate_generate Coverage'!P235</f>
        <v>0.8610215234</v>
      </c>
      <c r="U236">
        <f>Cocatenate_generate!U236*'Concatenate_generate Coverage'!Q235</f>
        <v>0.8146649227</v>
      </c>
      <c r="V236">
        <f>Cocatenate_generate!V236*'Concatenate_generate Coverage'!R235</f>
        <v>0.560410122</v>
      </c>
      <c r="W236">
        <f>Cocatenate_generate!W236*'Concatenate_generate Coverage'!S235</f>
        <v>0.4620510279</v>
      </c>
    </row>
    <row r="237">
      <c r="A237" s="55" t="s">
        <v>379</v>
      </c>
      <c r="B237" s="55" t="s">
        <v>205</v>
      </c>
      <c r="E237" s="10">
        <f t="shared" si="3"/>
        <v>0.6905457982</v>
      </c>
      <c r="F237" s="10">
        <f>(G237*'Dataset lengths'!$B$2+H237*'Dataset lengths'!$C$2+I237*'Dataset lengths'!$D$2+L237*'Dataset lengths'!$G$2+M237*'Dataset lengths'!$H$2+R237*'Dataset lengths'!$M$2+S237*'Dataset lengths'!$N$2+T237*'Dataset lengths'!$O$2+U237*'Dataset lengths'!$P$2+V237*'Dataset lengths'!$Q$2+W237*'Dataset lengths'!$R$2)/'Dataset lengths'!$A$7</f>
        <v>0.6338912512</v>
      </c>
      <c r="G237">
        <f>Cocatenate_generate!G237*'Concatenate_generate Coverage'!C236</f>
        <v>0.541809087</v>
      </c>
      <c r="H237">
        <f>Cocatenate_generate!H237*'Concatenate_generate Coverage'!D236</f>
        <v>0.6985038206</v>
      </c>
      <c r="I237">
        <f>Cocatenate_generate!I237*'Concatenate_generate Coverage'!E236</f>
        <v>0.7575151604</v>
      </c>
      <c r="J237">
        <f>Cocatenate_generate!J237*'Concatenate_generate Coverage'!F236</f>
        <v>0.8233484665</v>
      </c>
      <c r="K237">
        <f>Cocatenate_generate!K237*'Concatenate_generate Coverage'!G236</f>
        <v>0.8265674283</v>
      </c>
      <c r="L237">
        <f>Cocatenate_generate!L237*'Concatenate_generate Coverage'!H236</f>
        <v>0.8246600806</v>
      </c>
      <c r="M237">
        <f>Cocatenate_generate!M237*'Concatenate_generate Coverage'!I236</f>
        <v>0.8126672314</v>
      </c>
      <c r="N237">
        <f>Cocatenate_generate!N237*'Concatenate_generate Coverage'!J236</f>
        <v>0.7543314237</v>
      </c>
      <c r="O237">
        <f>Cocatenate_generate!O237*'Concatenate_generate Coverage'!K236</f>
        <v>0.851284005</v>
      </c>
      <c r="P237">
        <f>Cocatenate_generate!P237*'Concatenate_generate Coverage'!L236</f>
        <v>0.8004471635</v>
      </c>
      <c r="Q237">
        <f>Cocatenate_generate!Q237*'Concatenate_generate Coverage'!M236</f>
        <v>0.7383730793</v>
      </c>
      <c r="R237">
        <f>Cocatenate_generate!R237*'Concatenate_generate Coverage'!N236</f>
        <v>0.8884615007</v>
      </c>
      <c r="S237">
        <f>Cocatenate_generate!S237*'Concatenate_generate Coverage'!O236</f>
        <v>0.4028880557</v>
      </c>
      <c r="T237">
        <f>Cocatenate_generate!T237*'Concatenate_generate Coverage'!P236</f>
        <v>0.8901747464</v>
      </c>
      <c r="U237">
        <f>Cocatenate_generate!U237*'Concatenate_generate Coverage'!Q236</f>
        <v>0.7614138788</v>
      </c>
      <c r="V237">
        <f>Cocatenate_generate!V237*'Concatenate_generate Coverage'!R236</f>
        <v>0.5270761108</v>
      </c>
      <c r="W237">
        <f>Cocatenate_generate!W237*'Concatenate_generate Coverage'!S236</f>
        <v>0.4908341076</v>
      </c>
    </row>
    <row r="238">
      <c r="A238" s="55" t="s">
        <v>380</v>
      </c>
      <c r="B238" s="55" t="s">
        <v>205</v>
      </c>
      <c r="E238" s="10">
        <f t="shared" si="3"/>
        <v>0.7163639175</v>
      </c>
      <c r="F238" s="10">
        <f>(G238*'Dataset lengths'!$B$2+H238*'Dataset lengths'!$C$2+I238*'Dataset lengths'!$D$2+L238*'Dataset lengths'!$G$2+M238*'Dataset lengths'!$H$2+R238*'Dataset lengths'!$M$2+S238*'Dataset lengths'!$N$2+T238*'Dataset lengths'!$O$2+U238*'Dataset lengths'!$P$2+V238*'Dataset lengths'!$Q$2+W238*'Dataset lengths'!$R$2)/'Dataset lengths'!$A$7</f>
        <v>0.6618824315</v>
      </c>
      <c r="G238">
        <f>Cocatenate_generate!G238*'Concatenate_generate Coverage'!C237</f>
        <v>0.5584349516</v>
      </c>
      <c r="H238">
        <f>Cocatenate_generate!H238*'Concatenate_generate Coverage'!D237</f>
        <v>0.746855666</v>
      </c>
      <c r="I238">
        <f>Cocatenate_generate!I238*'Concatenate_generate Coverage'!E237</f>
        <v>0.7783778954</v>
      </c>
      <c r="J238">
        <f>Cocatenate_generate!J238*'Concatenate_generate Coverage'!F237</f>
        <v>0.8435908244</v>
      </c>
      <c r="K238">
        <f>Cocatenate_generate!K238*'Concatenate_generate Coverage'!G237</f>
        <v>0.848465744</v>
      </c>
      <c r="L238">
        <f>Cocatenate_generate!L238*'Concatenate_generate Coverage'!H237</f>
        <v>0.8452752051</v>
      </c>
      <c r="M238">
        <f>Cocatenate_generate!M238*'Concatenate_generate Coverage'!I237</f>
        <v>0.803194144</v>
      </c>
      <c r="N238">
        <f>Cocatenate_generate!N238*'Concatenate_generate Coverage'!J237</f>
        <v>0.7565990973</v>
      </c>
      <c r="O238">
        <f>Cocatenate_generate!O238*'Concatenate_generate Coverage'!K237</f>
        <v>0.8457889163</v>
      </c>
      <c r="P238">
        <f>Cocatenate_generate!P238*'Concatenate_generate Coverage'!L237</f>
        <v>0.7762829548</v>
      </c>
      <c r="Q238">
        <f>Cocatenate_generate!Q238*'Concatenate_generate Coverage'!M237</f>
        <v>0.7559122807</v>
      </c>
      <c r="R238">
        <f>Cocatenate_generate!R238*'Concatenate_generate Coverage'!N237</f>
        <v>0.8899039503</v>
      </c>
      <c r="S238">
        <f>Cocatenate_generate!S238*'Concatenate_generate Coverage'!O237</f>
        <v>0.5043717706</v>
      </c>
      <c r="T238">
        <f>Cocatenate_generate!T238*'Concatenate_generate Coverage'!P237</f>
        <v>0.8846111542</v>
      </c>
      <c r="U238">
        <f>Cocatenate_generate!U238*'Concatenate_generate Coverage'!Q237</f>
        <v>0.7632604038</v>
      </c>
      <c r="V238">
        <f>Cocatenate_generate!V238*'Concatenate_generate Coverage'!R237</f>
        <v>0.5394976521</v>
      </c>
      <c r="W238">
        <f>Cocatenate_generate!W238*'Concatenate_generate Coverage'!S237</f>
        <v>0.566220299</v>
      </c>
    </row>
    <row r="239">
      <c r="A239" s="55" t="s">
        <v>381</v>
      </c>
      <c r="B239" s="55" t="s">
        <v>205</v>
      </c>
      <c r="E239" s="10">
        <f t="shared" si="3"/>
        <v>0.713838199</v>
      </c>
      <c r="F239" s="10">
        <f>(G239*'Dataset lengths'!$B$2+H239*'Dataset lengths'!$C$2+I239*'Dataset lengths'!$D$2+L239*'Dataset lengths'!$G$2+M239*'Dataset lengths'!$H$2+R239*'Dataset lengths'!$M$2+S239*'Dataset lengths'!$N$2+T239*'Dataset lengths'!$O$2+U239*'Dataset lengths'!$P$2+V239*'Dataset lengths'!$Q$2+W239*'Dataset lengths'!$R$2)/'Dataset lengths'!$A$7</f>
        <v>0.6545010837</v>
      </c>
      <c r="G239">
        <f>Cocatenate_generate!G239*'Concatenate_generate Coverage'!C238</f>
        <v>0.5404079366</v>
      </c>
      <c r="H239">
        <f>Cocatenate_generate!H239*'Concatenate_generate Coverage'!D238</f>
        <v>0.757543127</v>
      </c>
      <c r="I239">
        <f>Cocatenate_generate!I239*'Concatenate_generate Coverage'!E238</f>
        <v>0.7806844448</v>
      </c>
      <c r="J239">
        <f>Cocatenate_generate!J239*'Concatenate_generate Coverage'!F238</f>
        <v>0.8428477176</v>
      </c>
      <c r="K239">
        <f>Cocatenate_generate!K239*'Concatenate_generate Coverage'!G238</f>
        <v>0.84743558</v>
      </c>
      <c r="L239">
        <f>Cocatenate_generate!L239*'Concatenate_generate Coverage'!H238</f>
        <v>0.8444580219</v>
      </c>
      <c r="M239">
        <f>Cocatenate_generate!M239*'Concatenate_generate Coverage'!I238</f>
        <v>0.810086539</v>
      </c>
      <c r="N239">
        <f>Cocatenate_generate!N239*'Concatenate_generate Coverage'!J238</f>
        <v>0.7658452664</v>
      </c>
      <c r="O239">
        <f>Cocatenate_generate!O239*'Concatenate_generate Coverage'!K238</f>
        <v>0.8447653565</v>
      </c>
      <c r="P239">
        <f>Cocatenate_generate!P239*'Concatenate_generate Coverage'!L238</f>
        <v>0.7838021234</v>
      </c>
      <c r="Q239">
        <f>Cocatenate_generate!Q239*'Concatenate_generate Coverage'!M238</f>
        <v>0.7672493073</v>
      </c>
      <c r="R239">
        <f>Cocatenate_generate!R239*'Concatenate_generate Coverage'!N238</f>
        <v>0.8758291395</v>
      </c>
      <c r="S239">
        <f>Cocatenate_generate!S239*'Concatenate_generate Coverage'!O238</f>
        <v>0.5144956068</v>
      </c>
      <c r="T239">
        <f>Cocatenate_generate!T239*'Concatenate_generate Coverage'!P238</f>
        <v>0.8790475621</v>
      </c>
      <c r="U239">
        <f>Cocatenate_generate!U239*'Concatenate_generate Coverage'!Q238</f>
        <v>0.7632987021</v>
      </c>
      <c r="V239">
        <f>Cocatenate_generate!V239*'Concatenate_generate Coverage'!R238</f>
        <v>0.5181137412</v>
      </c>
      <c r="W239">
        <f>Cocatenate_generate!W239*'Concatenate_generate Coverage'!S238</f>
        <v>0.5682553684</v>
      </c>
    </row>
    <row r="240">
      <c r="A240" s="55" t="s">
        <v>382</v>
      </c>
      <c r="B240" s="55" t="s">
        <v>205</v>
      </c>
      <c r="E240" s="10">
        <f t="shared" si="3"/>
        <v>0.6741946749</v>
      </c>
      <c r="F240" s="10">
        <f>(G240*'Dataset lengths'!$B$2+H240*'Dataset lengths'!$C$2+I240*'Dataset lengths'!$D$2+L240*'Dataset lengths'!$G$2+M240*'Dataset lengths'!$H$2+R240*'Dataset lengths'!$M$2+S240*'Dataset lengths'!$N$2+T240*'Dataset lengths'!$O$2+U240*'Dataset lengths'!$P$2+V240*'Dataset lengths'!$Q$2+W240*'Dataset lengths'!$R$2)/'Dataset lengths'!$A$7</f>
        <v>0.6099367826</v>
      </c>
      <c r="G240">
        <f>Cocatenate_generate!G240*'Concatenate_generate Coverage'!C239</f>
        <v>0.5047998871</v>
      </c>
      <c r="H240">
        <f>Cocatenate_generate!H240*'Concatenate_generate Coverage'!D239</f>
        <v>0.7203754856</v>
      </c>
      <c r="I240">
        <f>Cocatenate_generate!I240*'Concatenate_generate Coverage'!E239</f>
        <v>0.7536656704</v>
      </c>
      <c r="J240">
        <f>Cocatenate_generate!J240*'Concatenate_generate Coverage'!F239</f>
        <v>0.8203100391</v>
      </c>
      <c r="K240">
        <f>Cocatenate_generate!K240*'Concatenate_generate Coverage'!G239</f>
        <v>0.8191283622</v>
      </c>
      <c r="L240">
        <f>Cocatenate_generate!L240*'Concatenate_generate Coverage'!H239</f>
        <v>0.8202153688</v>
      </c>
      <c r="M240">
        <f>Cocatenate_generate!M240*'Concatenate_generate Coverage'!I239</f>
        <v>0.8091764286</v>
      </c>
      <c r="N240">
        <f>Cocatenate_generate!N240*'Concatenate_generate Coverage'!J239</f>
        <v>0.7604314207</v>
      </c>
      <c r="O240">
        <f>Cocatenate_generate!O240*'Concatenate_generate Coverage'!K239</f>
        <v>0.8383966196</v>
      </c>
      <c r="P240">
        <f>Cocatenate_generate!P240*'Concatenate_generate Coverage'!L239</f>
        <v>0.7915273655</v>
      </c>
      <c r="Q240">
        <f>Cocatenate_generate!Q240*'Concatenate_generate Coverage'!M239</f>
        <v>0.7441619758</v>
      </c>
      <c r="R240">
        <f>Cocatenate_generate!R240*'Concatenate_generate Coverage'!N239</f>
        <v>0.849078257</v>
      </c>
      <c r="S240">
        <f>Cocatenate_generate!S240*'Concatenate_generate Coverage'!O239</f>
        <v>0.4488274259</v>
      </c>
      <c r="T240">
        <f>Cocatenate_generate!T240*'Concatenate_generate Coverage'!P239</f>
        <v>0.8868365911</v>
      </c>
      <c r="U240">
        <f>Cocatenate_generate!U240*'Concatenate_generate Coverage'!Q239</f>
        <v>0.6425523839</v>
      </c>
      <c r="V240">
        <f>Cocatenate_generate!V240*'Concatenate_generate Coverage'!R239</f>
        <v>0.4347090619</v>
      </c>
      <c r="W240">
        <f>Cocatenate_generate!W240*'Concatenate_generate Coverage'!S239</f>
        <v>0.5459048634</v>
      </c>
    </row>
    <row r="241">
      <c r="A241" s="55" t="s">
        <v>383</v>
      </c>
      <c r="B241" s="55" t="s">
        <v>205</v>
      </c>
      <c r="E241" s="10">
        <f t="shared" si="3"/>
        <v>0.6671047813</v>
      </c>
      <c r="F241" s="10">
        <f>(G241*'Dataset lengths'!$B$2+H241*'Dataset lengths'!$C$2+I241*'Dataset lengths'!$D$2+L241*'Dataset lengths'!$G$2+M241*'Dataset lengths'!$H$2+R241*'Dataset lengths'!$M$2+S241*'Dataset lengths'!$N$2+T241*'Dataset lengths'!$O$2+U241*'Dataset lengths'!$P$2+V241*'Dataset lengths'!$Q$2+W241*'Dataset lengths'!$R$2)/'Dataset lengths'!$A$7</f>
        <v>0.6024426563</v>
      </c>
      <c r="G241">
        <f>Cocatenate_generate!G241*'Concatenate_generate Coverage'!C240</f>
        <v>0.4722862232</v>
      </c>
      <c r="H241">
        <f>Cocatenate_generate!H241*'Concatenate_generate Coverage'!D240</f>
        <v>0.7528604936</v>
      </c>
      <c r="I241">
        <f>Cocatenate_generate!I241*'Concatenate_generate Coverage'!E240</f>
        <v>0.7538928234</v>
      </c>
      <c r="J241">
        <f>Cocatenate_generate!J241*'Concatenate_generate Coverage'!F240</f>
        <v>0.8289524152</v>
      </c>
      <c r="K241">
        <f>Cocatenate_generate!K241*'Concatenate_generate Coverage'!G240</f>
        <v>0.8301551344</v>
      </c>
      <c r="L241">
        <f>Cocatenate_generate!L241*'Concatenate_generate Coverage'!H240</f>
        <v>0.8294566843</v>
      </c>
      <c r="M241">
        <f>Cocatenate_generate!M241*'Concatenate_generate Coverage'!I240</f>
        <v>0.7817609888</v>
      </c>
      <c r="N241">
        <f>Cocatenate_generate!N241*'Concatenate_generate Coverage'!J240</f>
        <v>0.7314638402</v>
      </c>
      <c r="O241">
        <f>Cocatenate_generate!O241*'Concatenate_generate Coverage'!K240</f>
        <v>0.8230783692</v>
      </c>
      <c r="P241">
        <f>Cocatenate_generate!P241*'Concatenate_generate Coverage'!L240</f>
        <v>0.74014638</v>
      </c>
      <c r="Q241">
        <f>Cocatenate_generate!Q241*'Concatenate_generate Coverage'!M240</f>
        <v>0.7525422999</v>
      </c>
      <c r="R241">
        <f>Cocatenate_generate!R241*'Concatenate_generate Coverage'!N240</f>
        <v>0.8271355396</v>
      </c>
      <c r="S241">
        <f>Cocatenate_generate!S241*'Concatenate_generate Coverage'!O240</f>
        <v>0.4979362768</v>
      </c>
      <c r="T241">
        <f>Cocatenate_generate!T241*'Concatenate_generate Coverage'!P240</f>
        <v>0.8329810189</v>
      </c>
      <c r="U241">
        <f>Cocatenate_generate!U241*'Concatenate_generate Coverage'!Q240</f>
        <v>0.6198797932</v>
      </c>
      <c r="V241">
        <f>Cocatenate_generate!V241*'Concatenate_generate Coverage'!R240</f>
        <v>0.3942845481</v>
      </c>
      <c r="W241">
        <f>Cocatenate_generate!W241*'Concatenate_generate Coverage'!S240</f>
        <v>0.5756782042</v>
      </c>
    </row>
    <row r="242">
      <c r="A242" s="55" t="s">
        <v>384</v>
      </c>
      <c r="B242" s="55" t="s">
        <v>205</v>
      </c>
      <c r="E242" s="10">
        <f t="shared" si="3"/>
        <v>0.6393088535</v>
      </c>
      <c r="F242" s="10">
        <f>(G242*'Dataset lengths'!$B$2+H242*'Dataset lengths'!$C$2+I242*'Dataset lengths'!$D$2+L242*'Dataset lengths'!$G$2+M242*'Dataset lengths'!$H$2+R242*'Dataset lengths'!$M$2+S242*'Dataset lengths'!$N$2+T242*'Dataset lengths'!$O$2+U242*'Dataset lengths'!$P$2+V242*'Dataset lengths'!$Q$2+W242*'Dataset lengths'!$R$2)/'Dataset lengths'!$A$7</f>
        <v>0.570128228</v>
      </c>
      <c r="G242">
        <f>Cocatenate_generate!G242*'Concatenate_generate Coverage'!C241</f>
        <v>0.4603074795</v>
      </c>
      <c r="H242">
        <f>Cocatenate_generate!H242*'Concatenate_generate Coverage'!D241</f>
        <v>0.7121026978</v>
      </c>
      <c r="I242">
        <f>Cocatenate_generate!I242*'Concatenate_generate Coverage'!E241</f>
        <v>0.729348983</v>
      </c>
      <c r="J242">
        <f>Cocatenate_generate!J242*'Concatenate_generate Coverage'!F241</f>
        <v>0.8080862683</v>
      </c>
      <c r="K242">
        <f>Cocatenate_generate!K242*'Concatenate_generate Coverage'!G241</f>
        <v>0.8074589545</v>
      </c>
      <c r="L242">
        <f>Cocatenate_generate!L242*'Concatenate_generate Coverage'!H241</f>
        <v>0.8080668732</v>
      </c>
      <c r="M242">
        <f>Cocatenate_generate!M242*'Concatenate_generate Coverage'!I241</f>
        <v>0.7890766561</v>
      </c>
      <c r="N242">
        <f>Cocatenate_generate!N242*'Concatenate_generate Coverage'!J241</f>
        <v>0.7324090792</v>
      </c>
      <c r="O242">
        <f>Cocatenate_generate!O242*'Concatenate_generate Coverage'!K241</f>
        <v>0.8266690773</v>
      </c>
      <c r="P242">
        <f>Cocatenate_generate!P242*'Concatenate_generate Coverage'!L241</f>
        <v>0.7727445225</v>
      </c>
      <c r="Q242">
        <f>Cocatenate_generate!Q242*'Concatenate_generate Coverage'!M241</f>
        <v>0.7153577527</v>
      </c>
      <c r="R242">
        <f>Cocatenate_generate!R242*'Concatenate_generate Coverage'!N241</f>
        <v>0.827528935</v>
      </c>
      <c r="S242">
        <f>Cocatenate_generate!S242*'Concatenate_generate Coverage'!O241</f>
        <v>0.4035838934</v>
      </c>
      <c r="T242">
        <f>Cocatenate_generate!T242*'Concatenate_generate Coverage'!P241</f>
        <v>0.8659174845</v>
      </c>
      <c r="U242">
        <f>Cocatenate_generate!U242*'Concatenate_generate Coverage'!Q241</f>
        <v>0.5517307124</v>
      </c>
      <c r="V242">
        <f>Cocatenate_generate!V242*'Concatenate_generate Coverage'!R241</f>
        <v>0.3488478732</v>
      </c>
      <c r="W242">
        <f>Cocatenate_generate!W242*'Concatenate_generate Coverage'!S241</f>
        <v>0.5358858002</v>
      </c>
    </row>
    <row r="243">
      <c r="A243" s="55" t="s">
        <v>385</v>
      </c>
      <c r="B243" s="55" t="s">
        <v>205</v>
      </c>
      <c r="E243" s="10">
        <f t="shared" si="3"/>
        <v>0.6452882738</v>
      </c>
      <c r="F243" s="10">
        <f>(G243*'Dataset lengths'!$B$2+H243*'Dataset lengths'!$C$2+I243*'Dataset lengths'!$D$2+L243*'Dataset lengths'!$G$2+M243*'Dataset lengths'!$H$2+R243*'Dataset lengths'!$M$2+S243*'Dataset lengths'!$N$2+T243*'Dataset lengths'!$O$2+U243*'Dataset lengths'!$P$2+V243*'Dataset lengths'!$Q$2+W243*'Dataset lengths'!$R$2)/'Dataset lengths'!$A$7</f>
        <v>0.5730656946</v>
      </c>
      <c r="G243">
        <f>Cocatenate_generate!G243*'Concatenate_generate Coverage'!C242</f>
        <v>0.4581807274</v>
      </c>
      <c r="H243">
        <f>Cocatenate_generate!H243*'Concatenate_generate Coverage'!D242</f>
        <v>0.723827557</v>
      </c>
      <c r="I243">
        <f>Cocatenate_generate!I243*'Concatenate_generate Coverage'!E242</f>
        <v>0.7352003277</v>
      </c>
      <c r="J243">
        <f>Cocatenate_generate!J243*'Concatenate_generate Coverage'!F242</f>
        <v>0.8118630379</v>
      </c>
      <c r="K243">
        <f>Cocatenate_generate!K243*'Concatenate_generate Coverage'!G242</f>
        <v>0.812685543</v>
      </c>
      <c r="L243">
        <f>Cocatenate_generate!L243*'Concatenate_generate Coverage'!H242</f>
        <v>0.8123659016</v>
      </c>
      <c r="M243">
        <f>Cocatenate_generate!M243*'Concatenate_generate Coverage'!I242</f>
        <v>0.7938627839</v>
      </c>
      <c r="N243">
        <f>Cocatenate_generate!N243*'Concatenate_generate Coverage'!J242</f>
        <v>0.7390013803</v>
      </c>
      <c r="O243">
        <f>Cocatenate_generate!O243*'Concatenate_generate Coverage'!K242</f>
        <v>0.8289342503</v>
      </c>
      <c r="P243">
        <f>Cocatenate_generate!P243*'Concatenate_generate Coverage'!L242</f>
        <v>0.7768592903</v>
      </c>
      <c r="Q243">
        <f>Cocatenate_generate!Q243*'Concatenate_generate Coverage'!M242</f>
        <v>0.7221202159</v>
      </c>
      <c r="R243">
        <f>Cocatenate_generate!R243*'Concatenate_generate Coverage'!N242</f>
        <v>0.8350908674</v>
      </c>
      <c r="S243">
        <f>Cocatenate_generate!S243*'Concatenate_generate Coverage'!O242</f>
        <v>0.4227254653</v>
      </c>
      <c r="T243">
        <f>Cocatenate_generate!T243*'Concatenate_generate Coverage'!P242</f>
        <v>0.8683654651</v>
      </c>
      <c r="U243">
        <f>Cocatenate_generate!U243*'Concatenate_generate Coverage'!Q242</f>
        <v>0.5594724392</v>
      </c>
      <c r="V243">
        <f>Cocatenate_generate!V243*'Concatenate_generate Coverage'!R242</f>
        <v>0.3486609926</v>
      </c>
      <c r="W243">
        <f>Cocatenate_generate!W243*'Concatenate_generate Coverage'!S242</f>
        <v>0.5404184848</v>
      </c>
    </row>
    <row r="244">
      <c r="A244" s="55" t="s">
        <v>386</v>
      </c>
      <c r="B244" s="55" t="s">
        <v>205</v>
      </c>
      <c r="E244" s="10">
        <f t="shared" si="3"/>
        <v>0.6721090815</v>
      </c>
      <c r="F244" s="10">
        <f>(G244*'Dataset lengths'!$B$2+H244*'Dataset lengths'!$C$2+I244*'Dataset lengths'!$D$2+L244*'Dataset lengths'!$G$2+M244*'Dataset lengths'!$H$2+R244*'Dataset lengths'!$M$2+S244*'Dataset lengths'!$N$2+T244*'Dataset lengths'!$O$2+U244*'Dataset lengths'!$P$2+V244*'Dataset lengths'!$Q$2+W244*'Dataset lengths'!$R$2)/'Dataset lengths'!$A$7</f>
        <v>0.623117258</v>
      </c>
      <c r="G244">
        <f>Cocatenate_generate!G244*'Concatenate_generate Coverage'!C243</f>
        <v>0.5550148461</v>
      </c>
      <c r="H244">
        <f>Cocatenate_generate!H244*'Concatenate_generate Coverage'!D243</f>
        <v>0.6590501971</v>
      </c>
      <c r="I244">
        <f>Cocatenate_generate!I244*'Concatenate_generate Coverage'!E243</f>
        <v>0.7147336408</v>
      </c>
      <c r="J244">
        <f>Cocatenate_generate!J244*'Concatenate_generate Coverage'!F243</f>
        <v>0.7995069216</v>
      </c>
      <c r="K244">
        <f>Cocatenate_generate!K244*'Concatenate_generate Coverage'!G243</f>
        <v>0.8065689542</v>
      </c>
      <c r="L244">
        <f>Cocatenate_generate!L244*'Concatenate_generate Coverage'!H243</f>
        <v>0.8020945663</v>
      </c>
      <c r="M244">
        <f>Cocatenate_generate!M244*'Concatenate_generate Coverage'!I243</f>
        <v>0.7734166729</v>
      </c>
      <c r="N244">
        <f>Cocatenate_generate!N244*'Concatenate_generate Coverage'!J243</f>
        <v>0.6952639257</v>
      </c>
      <c r="O244">
        <f>Cocatenate_generate!O244*'Concatenate_generate Coverage'!K243</f>
        <v>0.8375538145</v>
      </c>
      <c r="P244">
        <f>Cocatenate_generate!P244*'Concatenate_generate Coverage'!L243</f>
        <v>0.7813158386</v>
      </c>
      <c r="Q244">
        <f>Cocatenate_generate!Q244*'Concatenate_generate Coverage'!M243</f>
        <v>0.6926927001</v>
      </c>
      <c r="R244">
        <f>Cocatenate_generate!R244*'Concatenate_generate Coverage'!N243</f>
        <v>0.8716984886</v>
      </c>
      <c r="S244">
        <f>Cocatenate_generate!S244*'Concatenate_generate Coverage'!O243</f>
        <v>0.3352831934</v>
      </c>
      <c r="T244">
        <f>Cocatenate_generate!T244*'Concatenate_generate Coverage'!P243</f>
        <v>0.8763770378</v>
      </c>
      <c r="U244">
        <f>Cocatenate_generate!U244*'Concatenate_generate Coverage'!Q243</f>
        <v>0.8184208913</v>
      </c>
      <c r="V244">
        <f>Cocatenate_generate!V244*'Concatenate_generate Coverage'!R243</f>
        <v>0.5661317841</v>
      </c>
      <c r="W244">
        <f>Cocatenate_generate!W244*'Concatenate_generate Coverage'!S243</f>
        <v>0.420978578</v>
      </c>
    </row>
    <row r="245">
      <c r="A245" s="55" t="s">
        <v>387</v>
      </c>
      <c r="B245" s="55" t="s">
        <v>205</v>
      </c>
      <c r="E245" s="10">
        <f t="shared" si="3"/>
        <v>0.6774039466</v>
      </c>
      <c r="F245" s="10">
        <f>(G245*'Dataset lengths'!$B$2+H245*'Dataset lengths'!$C$2+I245*'Dataset lengths'!$D$2+L245*'Dataset lengths'!$G$2+M245*'Dataset lengths'!$H$2+R245*'Dataset lengths'!$M$2+S245*'Dataset lengths'!$N$2+T245*'Dataset lengths'!$O$2+U245*'Dataset lengths'!$P$2+V245*'Dataset lengths'!$Q$2+W245*'Dataset lengths'!$R$2)/'Dataset lengths'!$A$7</f>
        <v>0.6288739069</v>
      </c>
      <c r="G245">
        <f>Cocatenate_generate!G245*'Concatenate_generate Coverage'!C244</f>
        <v>0.5524553051</v>
      </c>
      <c r="H245">
        <f>Cocatenate_generate!H245*'Concatenate_generate Coverage'!D244</f>
        <v>0.6783807821</v>
      </c>
      <c r="I245">
        <f>Cocatenate_generate!I245*'Concatenate_generate Coverage'!E244</f>
        <v>0.7278101793</v>
      </c>
      <c r="J245">
        <f>Cocatenate_generate!J245*'Concatenate_generate Coverage'!F244</f>
        <v>0.8077534839</v>
      </c>
      <c r="K245">
        <f>Cocatenate_generate!K245*'Concatenate_generate Coverage'!G244</f>
        <v>0.8158838241</v>
      </c>
      <c r="L245">
        <f>Cocatenate_generate!L245*'Concatenate_generate Coverage'!H244</f>
        <v>0.8107083045</v>
      </c>
      <c r="M245">
        <f>Cocatenate_generate!M245*'Concatenate_generate Coverage'!I244</f>
        <v>0.7833089404</v>
      </c>
      <c r="N245">
        <f>Cocatenate_generate!N245*'Concatenate_generate Coverage'!J244</f>
        <v>0.710220148</v>
      </c>
      <c r="O245">
        <f>Cocatenate_generate!O245*'Concatenate_generate Coverage'!K244</f>
        <v>0.8387416317</v>
      </c>
      <c r="P245">
        <f>Cocatenate_generate!P245*'Concatenate_generate Coverage'!L244</f>
        <v>0.7865313403</v>
      </c>
      <c r="Q245">
        <f>Cocatenate_generate!Q245*'Concatenate_generate Coverage'!M244</f>
        <v>0.7071911933</v>
      </c>
      <c r="R245">
        <f>Cocatenate_generate!R245*'Concatenate_generate Coverage'!N244</f>
        <v>0.8705183026</v>
      </c>
      <c r="S245">
        <f>Cocatenate_generate!S245*'Concatenate_generate Coverage'!O244</f>
        <v>0.3468831709</v>
      </c>
      <c r="T245">
        <f>Cocatenate_generate!T245*'Concatenate_generate Coverage'!P244</f>
        <v>0.8603538924</v>
      </c>
      <c r="U245">
        <f>Cocatenate_generate!U245*'Concatenate_generate Coverage'!Q244</f>
        <v>0.8218294396</v>
      </c>
      <c r="V245">
        <f>Cocatenate_generate!V245*'Concatenate_generate Coverage'!R244</f>
        <v>0.5638005606</v>
      </c>
      <c r="W245">
        <f>Cocatenate_generate!W245*'Concatenate_generate Coverage'!S244</f>
        <v>0.4353945351</v>
      </c>
    </row>
    <row r="246">
      <c r="A246" s="55" t="s">
        <v>388</v>
      </c>
      <c r="B246" s="55" t="s">
        <v>205</v>
      </c>
      <c r="E246" s="10">
        <f t="shared" si="3"/>
        <v>0.6855082263</v>
      </c>
      <c r="F246" s="10">
        <f>(G246*'Dataset lengths'!$B$2+H246*'Dataset lengths'!$C$2+I246*'Dataset lengths'!$D$2+L246*'Dataset lengths'!$G$2+M246*'Dataset lengths'!$H$2+R246*'Dataset lengths'!$M$2+S246*'Dataset lengths'!$N$2+T246*'Dataset lengths'!$O$2+U246*'Dataset lengths'!$P$2+V246*'Dataset lengths'!$Q$2+W246*'Dataset lengths'!$R$2)/'Dataset lengths'!$A$7</f>
        <v>0.6297373134</v>
      </c>
      <c r="G246">
        <f>Cocatenate_generate!G246*'Concatenate_generate Coverage'!C245</f>
        <v>0.5446068683</v>
      </c>
      <c r="H246">
        <f>Cocatenate_generate!H246*'Concatenate_generate Coverage'!D245</f>
        <v>0.6935110084</v>
      </c>
      <c r="I246">
        <f>Cocatenate_generate!I246*'Concatenate_generate Coverage'!E245</f>
        <v>0.7460230499</v>
      </c>
      <c r="J246">
        <f>Cocatenate_generate!J246*'Concatenate_generate Coverage'!F245</f>
        <v>0.8163694191</v>
      </c>
      <c r="K246">
        <f>Cocatenate_generate!K246*'Concatenate_generate Coverage'!G245</f>
        <v>0.8183596675</v>
      </c>
      <c r="L246">
        <f>Cocatenate_generate!L246*'Concatenate_generate Coverage'!H245</f>
        <v>0.8175109716</v>
      </c>
      <c r="M246">
        <f>Cocatenate_generate!M246*'Concatenate_generate Coverage'!I245</f>
        <v>0.8121753461</v>
      </c>
      <c r="N246">
        <f>Cocatenate_generate!N246*'Concatenate_generate Coverage'!J245</f>
        <v>0.7525699273</v>
      </c>
      <c r="O246">
        <f>Cocatenate_generate!O246*'Concatenate_generate Coverage'!K245</f>
        <v>0.8492777704</v>
      </c>
      <c r="P246">
        <f>Cocatenate_generate!P246*'Concatenate_generate Coverage'!L245</f>
        <v>0.8053610944</v>
      </c>
      <c r="Q246">
        <f>Cocatenate_generate!Q246*'Concatenate_generate Coverage'!M245</f>
        <v>0.7346633251</v>
      </c>
      <c r="R246">
        <f>Cocatenate_generate!R246*'Concatenate_generate Coverage'!N245</f>
        <v>0.8848116663</v>
      </c>
      <c r="S246">
        <f>Cocatenate_generate!S246*'Concatenate_generate Coverage'!O245</f>
        <v>0.3784010018</v>
      </c>
      <c r="T246">
        <f>Cocatenate_generate!T246*'Concatenate_generate Coverage'!P245</f>
        <v>0.885501329</v>
      </c>
      <c r="U246">
        <f>Cocatenate_generate!U246*'Concatenate_generate Coverage'!Q245</f>
        <v>0.7759781734</v>
      </c>
      <c r="V246">
        <f>Cocatenate_generate!V246*'Concatenate_generate Coverage'!R245</f>
        <v>0.5382308668</v>
      </c>
      <c r="W246">
        <f>Cocatenate_generate!W246*'Concatenate_generate Coverage'!S245</f>
        <v>0.4638402083</v>
      </c>
    </row>
    <row r="247">
      <c r="A247" s="55" t="s">
        <v>389</v>
      </c>
      <c r="B247" s="55" t="s">
        <v>205</v>
      </c>
      <c r="E247" s="10">
        <f t="shared" si="3"/>
        <v>0.6742371628</v>
      </c>
      <c r="F247" s="10">
        <f>(G247*'Dataset lengths'!$B$2+H247*'Dataset lengths'!$C$2+I247*'Dataset lengths'!$D$2+L247*'Dataset lengths'!$G$2+M247*'Dataset lengths'!$H$2+R247*'Dataset lengths'!$M$2+S247*'Dataset lengths'!$N$2+T247*'Dataset lengths'!$O$2+U247*'Dataset lengths'!$P$2+V247*'Dataset lengths'!$Q$2+W247*'Dataset lengths'!$R$2)/'Dataset lengths'!$A$7</f>
        <v>0.6261874216</v>
      </c>
      <c r="G247">
        <f>Cocatenate_generate!G247*'Concatenate_generate Coverage'!C246</f>
        <v>0.5498849556</v>
      </c>
      <c r="H247">
        <f>Cocatenate_generate!H247*'Concatenate_generate Coverage'!D246</f>
        <v>0.6741296576</v>
      </c>
      <c r="I247">
        <f>Cocatenate_generate!I247*'Concatenate_generate Coverage'!E246</f>
        <v>0.7318249905</v>
      </c>
      <c r="J247">
        <f>Cocatenate_generate!J247*'Concatenate_generate Coverage'!F246</f>
        <v>0.8086656927</v>
      </c>
      <c r="K247">
        <f>Cocatenate_generate!K247*'Concatenate_generate Coverage'!G246</f>
        <v>0.817067026</v>
      </c>
      <c r="L247">
        <f>Cocatenate_generate!L247*'Concatenate_generate Coverage'!H246</f>
        <v>0.8115879257</v>
      </c>
      <c r="M247">
        <f>Cocatenate_generate!M247*'Concatenate_generate Coverage'!I246</f>
        <v>0.7775990614</v>
      </c>
      <c r="N247">
        <f>Cocatenate_generate!N247*'Concatenate_generate Coverage'!J246</f>
        <v>0.6976722041</v>
      </c>
      <c r="O247">
        <f>Cocatenate_generate!O247*'Concatenate_generate Coverage'!K246</f>
        <v>0.8347478118</v>
      </c>
      <c r="P247">
        <f>Cocatenate_generate!P247*'Concatenate_generate Coverage'!L246</f>
        <v>0.7840216</v>
      </c>
      <c r="Q247">
        <f>Cocatenate_generate!Q247*'Concatenate_generate Coverage'!M246</f>
        <v>0.6968989882</v>
      </c>
      <c r="R247">
        <f>Cocatenate_generate!R247*'Concatenate_generate Coverage'!N246</f>
        <v>0.8736436099</v>
      </c>
      <c r="S247">
        <f>Cocatenate_generate!S247*'Concatenate_generate Coverage'!O246</f>
        <v>0.3432410836</v>
      </c>
      <c r="T247">
        <f>Cocatenate_generate!T247*'Concatenate_generate Coverage'!P246</f>
        <v>0.8510070575</v>
      </c>
      <c r="U247">
        <f>Cocatenate_generate!U247*'Concatenate_generate Coverage'!Q246</f>
        <v>0.814508994</v>
      </c>
      <c r="V247">
        <f>Cocatenate_generate!V247*'Concatenate_generate Coverage'!R246</f>
        <v>0.5580693681</v>
      </c>
      <c r="W247">
        <f>Cocatenate_generate!W247*'Concatenate_generate Coverage'!S246</f>
        <v>0.4311120868</v>
      </c>
    </row>
    <row r="248">
      <c r="A248" s="55" t="s">
        <v>390</v>
      </c>
      <c r="B248" s="55" t="s">
        <v>205</v>
      </c>
      <c r="E248" s="10">
        <f t="shared" si="3"/>
        <v>0.6832142724</v>
      </c>
      <c r="F248" s="10">
        <f>(G248*'Dataset lengths'!$B$2+H248*'Dataset lengths'!$C$2+I248*'Dataset lengths'!$D$2+L248*'Dataset lengths'!$G$2+M248*'Dataset lengths'!$H$2+R248*'Dataset lengths'!$M$2+S248*'Dataset lengths'!$N$2+T248*'Dataset lengths'!$O$2+U248*'Dataset lengths'!$P$2+V248*'Dataset lengths'!$Q$2+W248*'Dataset lengths'!$R$2)/'Dataset lengths'!$A$7</f>
        <v>0.6256924864</v>
      </c>
      <c r="G248">
        <f>Cocatenate_generate!G248*'Concatenate_generate Coverage'!C247</f>
        <v>0.5377267569</v>
      </c>
      <c r="H248">
        <f>Cocatenate_generate!H248*'Concatenate_generate Coverage'!D247</f>
        <v>0.6887174517</v>
      </c>
      <c r="I248">
        <f>Cocatenate_generate!I248*'Concatenate_generate Coverage'!E247</f>
        <v>0.7475260872</v>
      </c>
      <c r="J248">
        <f>Cocatenate_generate!J248*'Concatenate_generate Coverage'!F247</f>
        <v>0.8149685053</v>
      </c>
      <c r="K248">
        <f>Cocatenate_generate!K248*'Concatenate_generate Coverage'!G247</f>
        <v>0.8172264499</v>
      </c>
      <c r="L248">
        <f>Cocatenate_generate!L248*'Concatenate_generate Coverage'!H247</f>
        <v>0.816095377</v>
      </c>
      <c r="M248">
        <f>Cocatenate_generate!M248*'Concatenate_generate Coverage'!I247</f>
        <v>0.8084724298</v>
      </c>
      <c r="N248">
        <f>Cocatenate_generate!N248*'Concatenate_generate Coverage'!J247</f>
        <v>0.7465745402</v>
      </c>
      <c r="O248">
        <f>Cocatenate_generate!O248*'Concatenate_generate Coverage'!K247</f>
        <v>0.8476624539</v>
      </c>
      <c r="P248">
        <f>Cocatenate_generate!P248*'Concatenate_generate Coverage'!L247</f>
        <v>0.8021091545</v>
      </c>
      <c r="Q248">
        <f>Cocatenate_generate!Q248*'Concatenate_generate Coverage'!M247</f>
        <v>0.7275678391</v>
      </c>
      <c r="R248">
        <f>Cocatenate_generate!R248*'Concatenate_generate Coverage'!N247</f>
        <v>0.8848116663</v>
      </c>
      <c r="S248">
        <f>Cocatenate_generate!S248*'Concatenate_generate Coverage'!O247</f>
        <v>0.3857676311</v>
      </c>
      <c r="T248">
        <f>Cocatenate_generate!T248*'Concatenate_generate Coverage'!P247</f>
        <v>0.885501329</v>
      </c>
      <c r="U248">
        <f>Cocatenate_generate!U248*'Concatenate_generate Coverage'!Q247</f>
        <v>0.765796298</v>
      </c>
      <c r="V248">
        <f>Cocatenate_generate!V248*'Concatenate_generate Coverage'!R247</f>
        <v>0.525712705</v>
      </c>
      <c r="W248">
        <f>Cocatenate_generate!W248*'Concatenate_generate Coverage'!S247</f>
        <v>0.4692292647</v>
      </c>
    </row>
    <row r="249">
      <c r="A249" s="55" t="s">
        <v>391</v>
      </c>
      <c r="B249" s="55" t="s">
        <v>205</v>
      </c>
      <c r="E249" s="10">
        <f t="shared" si="3"/>
        <v>0.6854275487</v>
      </c>
      <c r="F249" s="10">
        <f>(G249*'Dataset lengths'!$B$2+H249*'Dataset lengths'!$C$2+I249*'Dataset lengths'!$D$2+L249*'Dataset lengths'!$G$2+M249*'Dataset lengths'!$H$2+R249*'Dataset lengths'!$M$2+S249*'Dataset lengths'!$N$2+T249*'Dataset lengths'!$O$2+U249*'Dataset lengths'!$P$2+V249*'Dataset lengths'!$Q$2+W249*'Dataset lengths'!$R$2)/'Dataset lengths'!$A$7</f>
        <v>0.627314908</v>
      </c>
      <c r="G249">
        <f>Cocatenate_generate!G249*'Concatenate_generate Coverage'!C248</f>
        <v>0.534629591</v>
      </c>
      <c r="H249">
        <f>Cocatenate_generate!H249*'Concatenate_generate Coverage'!D248</f>
        <v>0.6977920847</v>
      </c>
      <c r="I249">
        <f>Cocatenate_generate!I249*'Concatenate_generate Coverage'!E248</f>
        <v>0.7526911293</v>
      </c>
      <c r="J249">
        <f>Cocatenate_generate!J249*'Concatenate_generate Coverage'!F248</f>
        <v>0.8177337648</v>
      </c>
      <c r="K249">
        <f>Cocatenate_generate!K249*'Concatenate_generate Coverage'!G248</f>
        <v>0.8213134588</v>
      </c>
      <c r="L249">
        <f>Cocatenate_generate!L249*'Concatenate_generate Coverage'!H248</f>
        <v>0.819238345</v>
      </c>
      <c r="M249">
        <f>Cocatenate_generate!M249*'Concatenate_generate Coverage'!I248</f>
        <v>0.8093279773</v>
      </c>
      <c r="N249">
        <f>Cocatenate_generate!N249*'Concatenate_generate Coverage'!J248</f>
        <v>0.7482419252</v>
      </c>
      <c r="O249">
        <f>Cocatenate_generate!O249*'Concatenate_generate Coverage'!K248</f>
        <v>0.8492548174</v>
      </c>
      <c r="P249">
        <f>Cocatenate_generate!P249*'Concatenate_generate Coverage'!L248</f>
        <v>0.8024459087</v>
      </c>
      <c r="Q249">
        <f>Cocatenate_generate!Q249*'Concatenate_generate Coverage'!M248</f>
        <v>0.7318716339</v>
      </c>
      <c r="R249">
        <f>Cocatenate_generate!R249*'Concatenate_generate Coverage'!N248</f>
        <v>0.8848990874</v>
      </c>
      <c r="S249">
        <f>Cocatenate_generate!S249*'Concatenate_generate Coverage'!O248</f>
        <v>0.3942061723</v>
      </c>
      <c r="T249">
        <f>Cocatenate_generate!T249*'Concatenate_generate Coverage'!P248</f>
        <v>0.8837209795</v>
      </c>
      <c r="U249">
        <f>Cocatenate_generate!U249*'Concatenate_generate Coverage'!Q248</f>
        <v>0.7634382173</v>
      </c>
      <c r="V249">
        <f>Cocatenate_generate!V249*'Concatenate_generate Coverage'!R248</f>
        <v>0.5219414332</v>
      </c>
      <c r="W249">
        <f>Cocatenate_generate!W249*'Concatenate_generate Coverage'!S248</f>
        <v>0.4778180187</v>
      </c>
    </row>
    <row r="250">
      <c r="A250" s="55" t="s">
        <v>392</v>
      </c>
      <c r="B250" s="55" t="s">
        <v>205</v>
      </c>
      <c r="E250" s="10">
        <f t="shared" si="3"/>
        <v>0.7010665792</v>
      </c>
      <c r="F250" s="10">
        <f>(G250*'Dataset lengths'!$B$2+H250*'Dataset lengths'!$C$2+I250*'Dataset lengths'!$D$2+L250*'Dataset lengths'!$G$2+M250*'Dataset lengths'!$H$2+R250*'Dataset lengths'!$M$2+S250*'Dataset lengths'!$N$2+T250*'Dataset lengths'!$O$2+U250*'Dataset lengths'!$P$2+V250*'Dataset lengths'!$Q$2+W250*'Dataset lengths'!$R$2)/'Dataset lengths'!$A$7</f>
        <v>0.6449074884</v>
      </c>
      <c r="G250">
        <f>Cocatenate_generate!G250*'Concatenate_generate Coverage'!C249</f>
        <v>0.5341561135</v>
      </c>
      <c r="H250">
        <f>Cocatenate_generate!H250*'Concatenate_generate Coverage'!D249</f>
        <v>0.7464297413</v>
      </c>
      <c r="I250">
        <f>Cocatenate_generate!I250*'Concatenate_generate Coverage'!E249</f>
        <v>0.7659441822</v>
      </c>
      <c r="J250">
        <f>Cocatenate_generate!J250*'Concatenate_generate Coverage'!F249</f>
        <v>0.8288477124</v>
      </c>
      <c r="K250">
        <f>Cocatenate_generate!K250*'Concatenate_generate Coverage'!G249</f>
        <v>0.8329580485</v>
      </c>
      <c r="L250">
        <f>Cocatenate_generate!L250*'Concatenate_generate Coverage'!H249</f>
        <v>0.8303022292</v>
      </c>
      <c r="M250">
        <f>Cocatenate_generate!M250*'Concatenate_generate Coverage'!I249</f>
        <v>0.7976167166</v>
      </c>
      <c r="N250">
        <f>Cocatenate_generate!N250*'Concatenate_generate Coverage'!J249</f>
        <v>0.744193258</v>
      </c>
      <c r="O250">
        <f>Cocatenate_generate!O250*'Concatenate_generate Coverage'!K249</f>
        <v>0.8357498531</v>
      </c>
      <c r="P250">
        <f>Cocatenate_generate!P250*'Concatenate_generate Coverage'!L249</f>
        <v>0.789352704</v>
      </c>
      <c r="Q250">
        <f>Cocatenate_generate!Q250*'Concatenate_generate Coverage'!M249</f>
        <v>0.7334249903</v>
      </c>
      <c r="R250">
        <f>Cocatenate_generate!R250*'Concatenate_generate Coverage'!N249</f>
        <v>0.8576018225</v>
      </c>
      <c r="S250">
        <f>Cocatenate_generate!S250*'Concatenate_generate Coverage'!O249</f>
        <v>0.4781370779</v>
      </c>
      <c r="T250">
        <f>Cocatenate_generate!T250*'Concatenate_generate Coverage'!P249</f>
        <v>0.8594637176</v>
      </c>
      <c r="U250">
        <f>Cocatenate_generate!U250*'Concatenate_generate Coverage'!Q249</f>
        <v>0.7790201523</v>
      </c>
      <c r="V250">
        <f>Cocatenate_generate!V250*'Concatenate_generate Coverage'!R249</f>
        <v>0.5259652687</v>
      </c>
      <c r="W250">
        <f>Cocatenate_generate!W250*'Concatenate_generate Coverage'!S249</f>
        <v>0.5370953497</v>
      </c>
    </row>
    <row r="251">
      <c r="A251" s="55" t="s">
        <v>393</v>
      </c>
      <c r="B251" s="55" t="s">
        <v>205</v>
      </c>
      <c r="E251" s="10">
        <f t="shared" si="3"/>
        <v>0.6616495842</v>
      </c>
      <c r="F251" s="10">
        <f>(G251*'Dataset lengths'!$B$2+H251*'Dataset lengths'!$C$2+I251*'Dataset lengths'!$D$2+L251*'Dataset lengths'!$G$2+M251*'Dataset lengths'!$H$2+R251*'Dataset lengths'!$M$2+S251*'Dataset lengths'!$N$2+T251*'Dataset lengths'!$O$2+U251*'Dataset lengths'!$P$2+V251*'Dataset lengths'!$Q$2+W251*'Dataset lengths'!$R$2)/'Dataset lengths'!$A$7</f>
        <v>0.595711306</v>
      </c>
      <c r="G251">
        <f>Cocatenate_generate!G251*'Concatenate_generate Coverage'!C250</f>
        <v>0.497112875</v>
      </c>
      <c r="H251">
        <f>Cocatenate_generate!H251*'Concatenate_generate Coverage'!D250</f>
        <v>0.7060425355</v>
      </c>
      <c r="I251">
        <f>Cocatenate_generate!I251*'Concatenate_generate Coverage'!E250</f>
        <v>0.7397716249</v>
      </c>
      <c r="J251">
        <f>Cocatenate_generate!J251*'Concatenate_generate Coverage'!F250</f>
        <v>0.8075344867</v>
      </c>
      <c r="K251">
        <f>Cocatenate_generate!K251*'Concatenate_generate Coverage'!G250</f>
        <v>0.8046055579</v>
      </c>
      <c r="L251">
        <f>Cocatenate_generate!L251*'Concatenate_generate Coverage'!H250</f>
        <v>0.8068515337</v>
      </c>
      <c r="M251">
        <f>Cocatenate_generate!M251*'Concatenate_generate Coverage'!I250</f>
        <v>0.8008896767</v>
      </c>
      <c r="N251">
        <f>Cocatenate_generate!N251*'Concatenate_generate Coverage'!J250</f>
        <v>0.7487968453</v>
      </c>
      <c r="O251">
        <f>Cocatenate_generate!O251*'Concatenate_generate Coverage'!K250</f>
        <v>0.8301356957</v>
      </c>
      <c r="P251">
        <f>Cocatenate_generate!P251*'Concatenate_generate Coverage'!L250</f>
        <v>0.7905606631</v>
      </c>
      <c r="Q251">
        <f>Cocatenate_generate!Q251*'Concatenate_generate Coverage'!M250</f>
        <v>0.7250581672</v>
      </c>
      <c r="R251">
        <f>Cocatenate_generate!R251*'Concatenate_generate Coverage'!N250</f>
        <v>0.8361180664</v>
      </c>
      <c r="S251">
        <f>Cocatenate_generate!S251*'Concatenate_generate Coverage'!O250</f>
        <v>0.4382913159</v>
      </c>
      <c r="T251">
        <f>Cocatenate_generate!T251*'Concatenate_generate Coverage'!P250</f>
        <v>0.8719261641</v>
      </c>
      <c r="U251">
        <f>Cocatenate_generate!U251*'Concatenate_generate Coverage'!Q250</f>
        <v>0.6381234597</v>
      </c>
      <c r="V251">
        <f>Cocatenate_generate!V251*'Concatenate_generate Coverage'!R250</f>
        <v>0.4240962006</v>
      </c>
      <c r="W251">
        <f>Cocatenate_generate!W251*'Concatenate_generate Coverage'!S250</f>
        <v>0.5189219736</v>
      </c>
    </row>
    <row r="252">
      <c r="A252" s="55" t="s">
        <v>394</v>
      </c>
      <c r="B252" s="55" t="s">
        <v>205</v>
      </c>
      <c r="E252" s="10">
        <f t="shared" si="3"/>
        <v>0.6670888721</v>
      </c>
      <c r="F252" s="10">
        <f>(G252*'Dataset lengths'!$B$2+H252*'Dataset lengths'!$C$2+I252*'Dataset lengths'!$D$2+L252*'Dataset lengths'!$G$2+M252*'Dataset lengths'!$H$2+R252*'Dataset lengths'!$M$2+S252*'Dataset lengths'!$N$2+T252*'Dataset lengths'!$O$2+U252*'Dataset lengths'!$P$2+V252*'Dataset lengths'!$Q$2+W252*'Dataset lengths'!$R$2)/'Dataset lengths'!$A$7</f>
        <v>0.59730049</v>
      </c>
      <c r="G252">
        <f>Cocatenate_generate!G252*'Concatenate_generate Coverage'!C251</f>
        <v>0.4932174985</v>
      </c>
      <c r="H252">
        <f>Cocatenate_generate!H252*'Concatenate_generate Coverage'!D251</f>
        <v>0.7216243232</v>
      </c>
      <c r="I252">
        <f>Cocatenate_generate!I252*'Concatenate_generate Coverage'!E251</f>
        <v>0.7458574146</v>
      </c>
      <c r="J252">
        <f>Cocatenate_generate!J252*'Concatenate_generate Coverage'!F251</f>
        <v>0.8122748321</v>
      </c>
      <c r="K252">
        <f>Cocatenate_generate!K252*'Concatenate_generate Coverage'!G251</f>
        <v>0.8113468844</v>
      </c>
      <c r="L252">
        <f>Cocatenate_generate!L252*'Concatenate_generate Coverage'!H251</f>
        <v>0.8122128953</v>
      </c>
      <c r="M252">
        <f>Cocatenate_generate!M252*'Concatenate_generate Coverage'!I251</f>
        <v>0.8048253041</v>
      </c>
      <c r="N252">
        <f>Cocatenate_generate!N252*'Concatenate_generate Coverage'!J251</f>
        <v>0.7554142679</v>
      </c>
      <c r="O252">
        <f>Cocatenate_generate!O252*'Concatenate_generate Coverage'!K251</f>
        <v>0.8326146184</v>
      </c>
      <c r="P252">
        <f>Cocatenate_generate!P252*'Concatenate_generate Coverage'!L251</f>
        <v>0.7966473698</v>
      </c>
      <c r="Q252">
        <f>Cocatenate_generate!Q252*'Concatenate_generate Coverage'!M251</f>
        <v>0.7309880734</v>
      </c>
      <c r="R252">
        <f>Cocatenate_generate!R252*'Concatenate_generate Coverage'!N251</f>
        <v>0.8454284225</v>
      </c>
      <c r="S252">
        <f>Cocatenate_generate!S252*'Concatenate_generate Coverage'!O251</f>
        <v>0.4506796414</v>
      </c>
      <c r="T252">
        <f>Cocatenate_generate!T252*'Concatenate_generate Coverage'!P251</f>
        <v>0.8817180863</v>
      </c>
      <c r="U252">
        <f>Cocatenate_generate!U252*'Concatenate_generate Coverage'!Q251</f>
        <v>0.6398550897</v>
      </c>
      <c r="V252">
        <f>Cocatenate_generate!V252*'Concatenate_generate Coverage'!R251</f>
        <v>0.4194977067</v>
      </c>
      <c r="W252">
        <f>Cocatenate_generate!W252*'Concatenate_generate Coverage'!S251</f>
        <v>0.523061211</v>
      </c>
    </row>
    <row r="253">
      <c r="A253" s="55" t="s">
        <v>395</v>
      </c>
      <c r="B253" s="55" t="s">
        <v>205</v>
      </c>
      <c r="E253" s="10">
        <f t="shared" si="3"/>
        <v>0.6263431945</v>
      </c>
      <c r="F253" s="10">
        <f>(G253*'Dataset lengths'!$B$2+H253*'Dataset lengths'!$C$2+I253*'Dataset lengths'!$D$2+L253*'Dataset lengths'!$G$2+M253*'Dataset lengths'!$H$2+R253*'Dataset lengths'!$M$2+S253*'Dataset lengths'!$N$2+T253*'Dataset lengths'!$O$2+U253*'Dataset lengths'!$P$2+V253*'Dataset lengths'!$Q$2+W253*'Dataset lengths'!$R$2)/'Dataset lengths'!$A$7</f>
        <v>0.5525449673</v>
      </c>
      <c r="G253">
        <f>Cocatenate_generate!G253*'Concatenate_generate Coverage'!C252</f>
        <v>0.4421303539</v>
      </c>
      <c r="H253">
        <f>Cocatenate_generate!H253*'Concatenate_generate Coverage'!D252</f>
        <v>0.7141985621</v>
      </c>
      <c r="I253">
        <f>Cocatenate_generate!I253*'Concatenate_generate Coverage'!E252</f>
        <v>0.7193353106</v>
      </c>
      <c r="J253">
        <f>Cocatenate_generate!J253*'Concatenate_generate Coverage'!F252</f>
        <v>0.7974869355</v>
      </c>
      <c r="K253">
        <f>Cocatenate_generate!K253*'Concatenate_generate Coverage'!G252</f>
        <v>0.7972864589</v>
      </c>
      <c r="L253">
        <f>Cocatenate_generate!L253*'Concatenate_generate Coverage'!H252</f>
        <v>0.7976631814</v>
      </c>
      <c r="M253">
        <f>Cocatenate_generate!M253*'Concatenate_generate Coverage'!I252</f>
        <v>0.7823976023</v>
      </c>
      <c r="N253">
        <f>Cocatenate_generate!N253*'Concatenate_generate Coverage'!J252</f>
        <v>0.724566333</v>
      </c>
      <c r="O253">
        <f>Cocatenate_generate!O253*'Concatenate_generate Coverage'!K252</f>
        <v>0.8166407734</v>
      </c>
      <c r="P253">
        <f>Cocatenate_generate!P253*'Concatenate_generate Coverage'!L252</f>
        <v>0.771764417</v>
      </c>
      <c r="Q253">
        <f>Cocatenate_generate!Q253*'Concatenate_generate Coverage'!M252</f>
        <v>0.6996126741</v>
      </c>
      <c r="R253">
        <f>Cocatenate_generate!R253*'Concatenate_generate Coverage'!N252</f>
        <v>0.8187212506</v>
      </c>
      <c r="S253">
        <f>Cocatenate_generate!S253*'Concatenate_generate Coverage'!O252</f>
        <v>0.4110008</v>
      </c>
      <c r="T253">
        <f>Cocatenate_generate!T253*'Concatenate_generate Coverage'!P252</f>
        <v>0.8276399704</v>
      </c>
      <c r="U253">
        <f>Cocatenate_generate!U253*'Concatenate_generate Coverage'!Q252</f>
        <v>0.5412698066</v>
      </c>
      <c r="V253">
        <f>Cocatenate_generate!V253*'Concatenate_generate Coverage'!R252</f>
        <v>0.3230958304</v>
      </c>
      <c r="W253">
        <f>Cocatenate_generate!W253*'Concatenate_generate Coverage'!S252</f>
        <v>0.5123224707</v>
      </c>
    </row>
    <row r="254">
      <c r="A254" s="55" t="s">
        <v>198</v>
      </c>
      <c r="B254" s="55" t="s">
        <v>205</v>
      </c>
      <c r="E254" s="10">
        <f t="shared" si="3"/>
        <v>0.6834381688</v>
      </c>
      <c r="F254" s="10">
        <f>(G254*'Dataset lengths'!$B$2+H254*'Dataset lengths'!$C$2+I254*'Dataset lengths'!$D$2+L254*'Dataset lengths'!$G$2+M254*'Dataset lengths'!$H$2+R254*'Dataset lengths'!$M$2+S254*'Dataset lengths'!$N$2+T254*'Dataset lengths'!$O$2+U254*'Dataset lengths'!$P$2+V254*'Dataset lengths'!$Q$2+W254*'Dataset lengths'!$R$2)/'Dataset lengths'!$A$7</f>
        <v>0.6357744256</v>
      </c>
      <c r="G254">
        <f>Cocatenate_generate!G254*'Concatenate_generate Coverage'!C253</f>
        <v>0.5615059867</v>
      </c>
      <c r="H254">
        <f>Cocatenate_generate!H254*'Concatenate_generate Coverage'!D253</f>
        <v>0.6714718164</v>
      </c>
      <c r="I254">
        <f>Cocatenate_generate!I254*'Concatenate_generate Coverage'!E253</f>
        <v>0.7288006923</v>
      </c>
      <c r="J254">
        <f>Cocatenate_generate!J254*'Concatenate_generate Coverage'!F253</f>
        <v>0.8129933991</v>
      </c>
      <c r="K254">
        <f>Cocatenate_generate!K254*'Concatenate_generate Coverage'!G253</f>
        <v>0.8201707042</v>
      </c>
      <c r="L254">
        <f>Cocatenate_generate!L254*'Concatenate_generate Coverage'!H253</f>
        <v>0.8155866812</v>
      </c>
      <c r="M254">
        <f>Cocatenate_generate!M254*'Concatenate_generate Coverage'!I253</f>
        <v>0.7869092783</v>
      </c>
      <c r="N254">
        <f>Cocatenate_generate!N254*'Concatenate_generate Coverage'!J253</f>
        <v>0.7146302632</v>
      </c>
      <c r="O254">
        <f>Cocatenate_generate!O254*'Concatenate_generate Coverage'!K253</f>
        <v>0.8440667249</v>
      </c>
      <c r="P254">
        <f>Cocatenate_generate!P254*'Concatenate_generate Coverage'!L253</f>
        <v>0.7872902939</v>
      </c>
      <c r="Q254">
        <f>Cocatenate_generate!Q254*'Concatenate_generate Coverage'!M253</f>
        <v>0.7157957827</v>
      </c>
      <c r="R254">
        <f>Cocatenate_generate!R254*'Concatenate_generate Coverage'!N253</f>
        <v>0.8779709586</v>
      </c>
      <c r="S254">
        <f>Cocatenate_generate!S254*'Concatenate_generate Coverage'!O253</f>
        <v>0.3425492681</v>
      </c>
      <c r="T254">
        <f>Cocatenate_generate!T254*'Concatenate_generate Coverage'!P253</f>
        <v>0.8879493095</v>
      </c>
      <c r="U254">
        <f>Cocatenate_generate!U254*'Concatenate_generate Coverage'!Q253</f>
        <v>0.8237252052</v>
      </c>
      <c r="V254">
        <f>Cocatenate_generate!V254*'Concatenate_generate Coverage'!R253</f>
        <v>0.5694881488</v>
      </c>
      <c r="W254">
        <f>Cocatenate_generate!W254*'Concatenate_generate Coverage'!S253</f>
        <v>0.4518625116</v>
      </c>
    </row>
    <row r="255">
      <c r="A255" s="55" t="s">
        <v>188</v>
      </c>
      <c r="B255" s="55" t="s">
        <v>205</v>
      </c>
      <c r="E255" s="10">
        <f t="shared" si="3"/>
        <v>0.6882199376</v>
      </c>
      <c r="F255" s="10">
        <f>(G255*'Dataset lengths'!$B$2+H255*'Dataset lengths'!$C$2+I255*'Dataset lengths'!$D$2+L255*'Dataset lengths'!$G$2+M255*'Dataset lengths'!$H$2+R255*'Dataset lengths'!$M$2+S255*'Dataset lengths'!$N$2+T255*'Dataset lengths'!$O$2+U255*'Dataset lengths'!$P$2+V255*'Dataset lengths'!$Q$2+W255*'Dataset lengths'!$R$2)/'Dataset lengths'!$A$7</f>
        <v>0.6399213132</v>
      </c>
      <c r="G255">
        <f>Cocatenate_generate!G255*'Concatenate_generate Coverage'!C254</f>
        <v>0.5588880336</v>
      </c>
      <c r="H255">
        <f>Cocatenate_generate!H255*'Concatenate_generate Coverage'!D254</f>
        <v>0.6875407015</v>
      </c>
      <c r="I255">
        <f>Cocatenate_generate!I255*'Concatenate_generate Coverage'!E254</f>
        <v>0.7401400365</v>
      </c>
      <c r="J255">
        <f>Cocatenate_generate!J255*'Concatenate_generate Coverage'!F254</f>
        <v>0.8190489468</v>
      </c>
      <c r="K255">
        <f>Cocatenate_generate!K255*'Concatenate_generate Coverage'!G254</f>
        <v>0.8274384204</v>
      </c>
      <c r="L255">
        <f>Cocatenate_generate!L255*'Concatenate_generate Coverage'!H254</f>
        <v>0.8219813825</v>
      </c>
      <c r="M255">
        <f>Cocatenate_generate!M255*'Concatenate_generate Coverage'!I254</f>
        <v>0.7927406963</v>
      </c>
      <c r="N255">
        <f>Cocatenate_generate!N255*'Concatenate_generate Coverage'!J254</f>
        <v>0.7227718413</v>
      </c>
      <c r="O255">
        <f>Cocatenate_generate!O255*'Concatenate_generate Coverage'!K254</f>
        <v>0.8439325934</v>
      </c>
      <c r="P255">
        <f>Cocatenate_generate!P255*'Concatenate_generate Coverage'!L254</f>
        <v>0.7899390919</v>
      </c>
      <c r="Q255">
        <f>Cocatenate_generate!Q255*'Concatenate_generate Coverage'!M254</f>
        <v>0.7223369808</v>
      </c>
      <c r="R255">
        <f>Cocatenate_generate!R255*'Concatenate_generate Coverage'!N254</f>
        <v>0.8790637234</v>
      </c>
      <c r="S255">
        <f>Cocatenate_generate!S255*'Concatenate_generate Coverage'!O254</f>
        <v>0.3569848851</v>
      </c>
      <c r="T255">
        <f>Cocatenate_generate!T255*'Concatenate_generate Coverage'!P254</f>
        <v>0.8799377368</v>
      </c>
      <c r="U255">
        <f>Cocatenate_generate!U255*'Concatenate_generate Coverage'!Q254</f>
        <v>0.8232109138</v>
      </c>
      <c r="V255">
        <f>Cocatenate_generate!V255*'Concatenate_generate Coverage'!R254</f>
        <v>0.566511817</v>
      </c>
      <c r="W255">
        <f>Cocatenate_generate!W255*'Concatenate_generate Coverage'!S254</f>
        <v>0.4634193866</v>
      </c>
    </row>
    <row r="256">
      <c r="A256" s="55" t="s">
        <v>396</v>
      </c>
      <c r="B256" s="55" t="s">
        <v>205</v>
      </c>
      <c r="E256" s="10">
        <f t="shared" si="3"/>
        <v>0.6923550921</v>
      </c>
      <c r="F256" s="10">
        <f>(G256*'Dataset lengths'!$B$2+H256*'Dataset lengths'!$C$2+I256*'Dataset lengths'!$D$2+L256*'Dataset lengths'!$G$2+M256*'Dataset lengths'!$H$2+R256*'Dataset lengths'!$M$2+S256*'Dataset lengths'!$N$2+T256*'Dataset lengths'!$O$2+U256*'Dataset lengths'!$P$2+V256*'Dataset lengths'!$Q$2+W256*'Dataset lengths'!$R$2)/'Dataset lengths'!$A$7</f>
        <v>0.6379023752</v>
      </c>
      <c r="G256">
        <f>Cocatenate_generate!G256*'Concatenate_generate Coverage'!C255</f>
        <v>0.5485024614</v>
      </c>
      <c r="H256">
        <f>Cocatenate_generate!H256*'Concatenate_generate Coverage'!D255</f>
        <v>0.6990703664</v>
      </c>
      <c r="I256">
        <f>Cocatenate_generate!I256*'Concatenate_generate Coverage'!E255</f>
        <v>0.753471456</v>
      </c>
      <c r="J256">
        <f>Cocatenate_generate!J256*'Concatenate_generate Coverage'!F255</f>
        <v>0.8232306333</v>
      </c>
      <c r="K256">
        <f>Cocatenate_generate!K256*'Concatenate_generate Coverage'!G255</f>
        <v>0.8255233398</v>
      </c>
      <c r="L256">
        <f>Cocatenate_generate!L256*'Concatenate_generate Coverage'!H255</f>
        <v>0.8243233971</v>
      </c>
      <c r="M256">
        <f>Cocatenate_generate!M256*'Concatenate_generate Coverage'!I255</f>
        <v>0.817270846</v>
      </c>
      <c r="N256">
        <f>Cocatenate_generate!N256*'Concatenate_generate Coverage'!J255</f>
        <v>0.7603909265</v>
      </c>
      <c r="O256">
        <f>Cocatenate_generate!O256*'Concatenate_generate Coverage'!K255</f>
        <v>0.8520443228</v>
      </c>
      <c r="P256">
        <f>Cocatenate_generate!P256*'Concatenate_generate Coverage'!L255</f>
        <v>0.8059910425</v>
      </c>
      <c r="Q256">
        <f>Cocatenate_generate!Q256*'Concatenate_generate Coverage'!M255</f>
        <v>0.7474712025</v>
      </c>
      <c r="R256">
        <f>Cocatenate_generate!R256*'Concatenate_generate Coverage'!N255</f>
        <v>0.8868223535</v>
      </c>
      <c r="S256">
        <f>Cocatenate_generate!S256*'Concatenate_generate Coverage'!O255</f>
        <v>0.3885771263</v>
      </c>
      <c r="T256">
        <f>Cocatenate_generate!T256*'Concatenate_generate Coverage'!P255</f>
        <v>0.8917325522</v>
      </c>
      <c r="U256">
        <f>Cocatenate_generate!U256*'Concatenate_generate Coverage'!Q255</f>
        <v>0.7772857866</v>
      </c>
      <c r="V256">
        <f>Cocatenate_generate!V256*'Concatenate_generate Coverage'!R255</f>
        <v>0.5399257926</v>
      </c>
      <c r="W256">
        <f>Cocatenate_generate!W256*'Concatenate_generate Coverage'!S255</f>
        <v>0.4889238753</v>
      </c>
    </row>
    <row r="257">
      <c r="A257" s="55" t="s">
        <v>397</v>
      </c>
      <c r="B257" s="55" t="s">
        <v>205</v>
      </c>
      <c r="E257" s="10">
        <f t="shared" si="3"/>
        <v>0.6850979772</v>
      </c>
      <c r="F257" s="10">
        <f>(G257*'Dataset lengths'!$B$2+H257*'Dataset lengths'!$C$2+I257*'Dataset lengths'!$D$2+L257*'Dataset lengths'!$G$2+M257*'Dataset lengths'!$H$2+R257*'Dataset lengths'!$M$2+S257*'Dataset lengths'!$N$2+T257*'Dataset lengths'!$O$2+U257*'Dataset lengths'!$P$2+V257*'Dataset lengths'!$Q$2+W257*'Dataset lengths'!$R$2)/'Dataset lengths'!$A$7</f>
        <v>0.6371151937</v>
      </c>
      <c r="G257">
        <f>Cocatenate_generate!G257*'Concatenate_generate Coverage'!C256</f>
        <v>0.5567834223</v>
      </c>
      <c r="H257">
        <f>Cocatenate_generate!H257*'Concatenate_generate Coverage'!D256</f>
        <v>0.6835662504</v>
      </c>
      <c r="I257">
        <f>Cocatenate_generate!I257*'Concatenate_generate Coverage'!E256</f>
        <v>0.7456473855</v>
      </c>
      <c r="J257">
        <f>Cocatenate_generate!J257*'Concatenate_generate Coverage'!F256</f>
        <v>0.8206658351</v>
      </c>
      <c r="K257">
        <f>Cocatenate_generate!K257*'Concatenate_generate Coverage'!G256</f>
        <v>0.8296053371</v>
      </c>
      <c r="L257">
        <f>Cocatenate_generate!L257*'Concatenate_generate Coverage'!H256</f>
        <v>0.8238627898</v>
      </c>
      <c r="M257">
        <f>Cocatenate_generate!M257*'Concatenate_generate Coverage'!I256</f>
        <v>0.788628012</v>
      </c>
      <c r="N257">
        <f>Cocatenate_generate!N257*'Concatenate_generate Coverage'!J256</f>
        <v>0.7139977292</v>
      </c>
      <c r="O257">
        <f>Cocatenate_generate!O257*'Concatenate_generate Coverage'!K256</f>
        <v>0.8419227723</v>
      </c>
      <c r="P257">
        <f>Cocatenate_generate!P257*'Concatenate_generate Coverage'!L256</f>
        <v>0.7862766804</v>
      </c>
      <c r="Q257">
        <f>Cocatenate_generate!Q257*'Concatenate_generate Coverage'!M256</f>
        <v>0.7182402001</v>
      </c>
      <c r="R257">
        <f>Cocatenate_generate!R257*'Concatenate_generate Coverage'!N256</f>
        <v>0.8815115165</v>
      </c>
      <c r="S257">
        <f>Cocatenate_generate!S257*'Concatenate_generate Coverage'!O256</f>
        <v>0.3542779555</v>
      </c>
      <c r="T257">
        <f>Cocatenate_generate!T257*'Concatenate_generate Coverage'!P256</f>
        <v>0.8683654651</v>
      </c>
      <c r="U257">
        <f>Cocatenate_generate!U257*'Concatenate_generate Coverage'!Q256</f>
        <v>0.8167768002</v>
      </c>
      <c r="V257">
        <f>Cocatenate_generate!V257*'Concatenate_generate Coverage'!R256</f>
        <v>0.5606936825</v>
      </c>
      <c r="W257">
        <f>Cocatenate_generate!W257*'Concatenate_generate Coverage'!S256</f>
        <v>0.4559644696</v>
      </c>
    </row>
    <row r="258">
      <c r="A258" s="55" t="s">
        <v>398</v>
      </c>
      <c r="B258" s="55" t="s">
        <v>205</v>
      </c>
      <c r="E258" s="10">
        <f t="shared" si="3"/>
        <v>0.6893221593</v>
      </c>
      <c r="F258" s="10">
        <f>(G258*'Dataset lengths'!$B$2+H258*'Dataset lengths'!$C$2+I258*'Dataset lengths'!$D$2+L258*'Dataset lengths'!$G$2+M258*'Dataset lengths'!$H$2+R258*'Dataset lengths'!$M$2+S258*'Dataset lengths'!$N$2+T258*'Dataset lengths'!$O$2+U258*'Dataset lengths'!$P$2+V258*'Dataset lengths'!$Q$2+W258*'Dataset lengths'!$R$2)/'Dataset lengths'!$A$7</f>
        <v>0.6330288913</v>
      </c>
      <c r="G258">
        <f>Cocatenate_generate!G258*'Concatenate_generate Coverage'!C257</f>
        <v>0.5424139888</v>
      </c>
      <c r="H258">
        <f>Cocatenate_generate!H258*'Concatenate_generate Coverage'!D257</f>
        <v>0.6959066444</v>
      </c>
      <c r="I258">
        <f>Cocatenate_generate!I258*'Concatenate_generate Coverage'!E257</f>
        <v>0.7558164294</v>
      </c>
      <c r="J258">
        <f>Cocatenate_generate!J258*'Concatenate_generate Coverage'!F257</f>
        <v>0.8221840398</v>
      </c>
      <c r="K258">
        <f>Cocatenate_generate!K258*'Concatenate_generate Coverage'!G257</f>
        <v>0.8250949201</v>
      </c>
      <c r="L258">
        <f>Cocatenate_generate!L258*'Concatenate_generate Coverage'!H257</f>
        <v>0.8234388649</v>
      </c>
      <c r="M258">
        <f>Cocatenate_generate!M258*'Concatenate_generate Coverage'!I257</f>
        <v>0.8143187162</v>
      </c>
      <c r="N258">
        <f>Cocatenate_generate!N258*'Concatenate_generate Coverage'!J257</f>
        <v>0.7557082255</v>
      </c>
      <c r="O258">
        <f>Cocatenate_generate!O258*'Concatenate_generate Coverage'!K257</f>
        <v>0.8522623762</v>
      </c>
      <c r="P258">
        <f>Cocatenate_generate!P258*'Concatenate_generate Coverage'!L257</f>
        <v>0.803357323</v>
      </c>
      <c r="Q258">
        <f>Cocatenate_generate!Q258*'Concatenate_generate Coverage'!M257</f>
        <v>0.7381600647</v>
      </c>
      <c r="R258">
        <f>Cocatenate_generate!R258*'Concatenate_generate Coverage'!N257</f>
        <v>0.8894231338</v>
      </c>
      <c r="S258">
        <f>Cocatenate_generate!S258*'Concatenate_generate Coverage'!O257</f>
        <v>0.3937375879</v>
      </c>
      <c r="T258">
        <f>Cocatenate_generate!T258*'Concatenate_generate Coverage'!P257</f>
        <v>0.8863915037</v>
      </c>
      <c r="U258">
        <f>Cocatenate_generate!U258*'Concatenate_generate Coverage'!Q257</f>
        <v>0.7660042031</v>
      </c>
      <c r="V258">
        <f>Cocatenate_generate!V258*'Concatenate_generate Coverage'!R257</f>
        <v>0.5279481431</v>
      </c>
      <c r="W258">
        <f>Cocatenate_generate!W258*'Concatenate_generate Coverage'!S257</f>
        <v>0.4871445368</v>
      </c>
    </row>
    <row r="259">
      <c r="A259" s="55" t="s">
        <v>399</v>
      </c>
      <c r="B259" s="55" t="s">
        <v>205</v>
      </c>
      <c r="E259" s="10">
        <f t="shared" si="3"/>
        <v>0.6908117783</v>
      </c>
      <c r="F259" s="10">
        <f>(G259*'Dataset lengths'!$B$2+H259*'Dataset lengths'!$C$2+I259*'Dataset lengths'!$D$2+L259*'Dataset lengths'!$G$2+M259*'Dataset lengths'!$H$2+R259*'Dataset lengths'!$M$2+S259*'Dataset lengths'!$N$2+T259*'Dataset lengths'!$O$2+U259*'Dataset lengths'!$P$2+V259*'Dataset lengths'!$Q$2+W259*'Dataset lengths'!$R$2)/'Dataset lengths'!$A$7</f>
        <v>0.6338788486</v>
      </c>
      <c r="G259">
        <f>Cocatenate_generate!G259*'Concatenate_generate Coverage'!C258</f>
        <v>0.539450528</v>
      </c>
      <c r="H259">
        <f>Cocatenate_generate!H259*'Concatenate_generate Coverage'!D258</f>
        <v>0.7036600985</v>
      </c>
      <c r="I259">
        <f>Cocatenate_generate!I259*'Concatenate_generate Coverage'!E258</f>
        <v>0.760246782</v>
      </c>
      <c r="J259">
        <f>Cocatenate_generate!J259*'Concatenate_generate Coverage'!F258</f>
        <v>0.8243216505</v>
      </c>
      <c r="K259">
        <f>Cocatenate_generate!K259*'Concatenate_generate Coverage'!G258</f>
        <v>0.8280851433</v>
      </c>
      <c r="L259">
        <f>Cocatenate_generate!L259*'Concatenate_generate Coverage'!H258</f>
        <v>0.8258556411</v>
      </c>
      <c r="M259">
        <f>Cocatenate_generate!M259*'Concatenate_generate Coverage'!I258</f>
        <v>0.8142094539</v>
      </c>
      <c r="N259">
        <f>Cocatenate_generate!N259*'Concatenate_generate Coverage'!J258</f>
        <v>0.7550142004</v>
      </c>
      <c r="O259">
        <f>Cocatenate_generate!O259*'Concatenate_generate Coverage'!K258</f>
        <v>0.8517401957</v>
      </c>
      <c r="P259">
        <f>Cocatenate_generate!P259*'Concatenate_generate Coverage'!L258</f>
        <v>0.8045870623</v>
      </c>
      <c r="Q259">
        <f>Cocatenate_generate!Q259*'Concatenate_generate Coverage'!M258</f>
        <v>0.7413845355</v>
      </c>
      <c r="R259">
        <f>Cocatenate_generate!R259*'Concatenate_generate Coverage'!N258</f>
        <v>0.8888548961</v>
      </c>
      <c r="S259">
        <f>Cocatenate_generate!S259*'Concatenate_generate Coverage'!O258</f>
        <v>0.4044184965</v>
      </c>
      <c r="T259">
        <f>Cocatenate_generate!T259*'Concatenate_generate Coverage'!P258</f>
        <v>0.8837209795</v>
      </c>
      <c r="U259">
        <f>Cocatenate_generate!U259*'Concatenate_generate Coverage'!Q258</f>
        <v>0.7609816552</v>
      </c>
      <c r="V259">
        <f>Cocatenate_generate!V259*'Concatenate_generate Coverage'!R258</f>
        <v>0.5238523651</v>
      </c>
      <c r="W259">
        <f>Cocatenate_generate!W259*'Concatenate_generate Coverage'!S258</f>
        <v>0.4936786653</v>
      </c>
    </row>
    <row r="260">
      <c r="A260" s="55" t="s">
        <v>400</v>
      </c>
      <c r="B260" s="55" t="s">
        <v>205</v>
      </c>
      <c r="E260" s="10">
        <f t="shared" si="3"/>
        <v>0.7155999966</v>
      </c>
      <c r="F260" s="10">
        <f>(G260*'Dataset lengths'!$B$2+H260*'Dataset lengths'!$C$2+I260*'Dataset lengths'!$D$2+L260*'Dataset lengths'!$G$2+M260*'Dataset lengths'!$H$2+R260*'Dataset lengths'!$M$2+S260*'Dataset lengths'!$N$2+T260*'Dataset lengths'!$O$2+U260*'Dataset lengths'!$P$2+V260*'Dataset lengths'!$Q$2+W260*'Dataset lengths'!$R$2)/'Dataset lengths'!$A$7</f>
        <v>0.6599299049</v>
      </c>
      <c r="G260">
        <f>Cocatenate_generate!G260*'Concatenate_generate Coverage'!C259</f>
        <v>0.5470245555</v>
      </c>
      <c r="H260">
        <f>Cocatenate_generate!H260*'Concatenate_generate Coverage'!D259</f>
        <v>0.7563232258</v>
      </c>
      <c r="I260">
        <f>Cocatenate_generate!I260*'Concatenate_generate Coverage'!E259</f>
        <v>0.7847812226</v>
      </c>
      <c r="J260">
        <f>Cocatenate_generate!J260*'Concatenate_generate Coverage'!F259</f>
        <v>0.8466935475</v>
      </c>
      <c r="K260">
        <f>Cocatenate_generate!K260*'Concatenate_generate Coverage'!G259</f>
        <v>0.8521134516</v>
      </c>
      <c r="L260">
        <f>Cocatenate_generate!L260*'Concatenate_generate Coverage'!H259</f>
        <v>0.8486563258</v>
      </c>
      <c r="M260">
        <f>Cocatenate_generate!M260*'Concatenate_generate Coverage'!I259</f>
        <v>0.8172457471</v>
      </c>
      <c r="N260">
        <f>Cocatenate_generate!N260*'Concatenate_generate Coverage'!J259</f>
        <v>0.7702081385</v>
      </c>
      <c r="O260">
        <f>Cocatenate_generate!O260*'Concatenate_generate Coverage'!K259</f>
        <v>0.8479988586</v>
      </c>
      <c r="P260">
        <f>Cocatenate_generate!P260*'Concatenate_generate Coverage'!L259</f>
        <v>0.7910800353</v>
      </c>
      <c r="Q260">
        <f>Cocatenate_generate!Q260*'Concatenate_generate Coverage'!M259</f>
        <v>0.7752373545</v>
      </c>
      <c r="R260">
        <f>Cocatenate_generate!R260*'Concatenate_generate Coverage'!N259</f>
        <v>0.8739932947</v>
      </c>
      <c r="S260">
        <f>Cocatenate_generate!S260*'Concatenate_generate Coverage'!O259</f>
        <v>0.4951649923</v>
      </c>
      <c r="T260">
        <f>Cocatenate_generate!T260*'Concatenate_generate Coverage'!P259</f>
        <v>0.8725937951</v>
      </c>
      <c r="U260">
        <f>Cocatenate_generate!U260*'Concatenate_generate Coverage'!Q259</f>
        <v>0.7764760512</v>
      </c>
      <c r="V260">
        <f>Cocatenate_generate!V260*'Concatenate_generate Coverage'!R259</f>
        <v>0.5262138841</v>
      </c>
      <c r="W260">
        <f>Cocatenate_generate!W260*'Concatenate_generate Coverage'!S259</f>
        <v>0.5731268683</v>
      </c>
    </row>
    <row r="261">
      <c r="A261" s="55" t="s">
        <v>401</v>
      </c>
      <c r="B261" s="55" t="s">
        <v>205</v>
      </c>
      <c r="E261" s="10">
        <f t="shared" si="3"/>
        <v>0.6733929918</v>
      </c>
      <c r="F261" s="10">
        <f>(G261*'Dataset lengths'!$B$2+H261*'Dataset lengths'!$C$2+I261*'Dataset lengths'!$D$2+L261*'Dataset lengths'!$G$2+M261*'Dataset lengths'!$H$2+R261*'Dataset lengths'!$M$2+S261*'Dataset lengths'!$N$2+T261*'Dataset lengths'!$O$2+U261*'Dataset lengths'!$P$2+V261*'Dataset lengths'!$Q$2+W261*'Dataset lengths'!$R$2)/'Dataset lengths'!$A$7</f>
        <v>0.6097604536</v>
      </c>
      <c r="G261">
        <f>Cocatenate_generate!G261*'Concatenate_generate Coverage'!C260</f>
        <v>0.5064020737</v>
      </c>
      <c r="H261">
        <f>Cocatenate_generate!H261*'Concatenate_generate Coverage'!D260</f>
        <v>0.7150379738</v>
      </c>
      <c r="I261">
        <f>Cocatenate_generate!I261*'Concatenate_generate Coverage'!E260</f>
        <v>0.7535750109</v>
      </c>
      <c r="J261">
        <f>Cocatenate_generate!J261*'Concatenate_generate Coverage'!F260</f>
        <v>0.8197306147</v>
      </c>
      <c r="K261">
        <f>Cocatenate_generate!K261*'Concatenate_generate Coverage'!G260</f>
        <v>0.8176825987</v>
      </c>
      <c r="L261">
        <f>Cocatenate_generate!L261*'Concatenate_generate Coverage'!H260</f>
        <v>0.8193048726</v>
      </c>
      <c r="M261">
        <f>Cocatenate_generate!M261*'Concatenate_generate Coverage'!I260</f>
        <v>0.8123328967</v>
      </c>
      <c r="N261">
        <f>Cocatenate_generate!N261*'Concatenate_generate Coverage'!J260</f>
        <v>0.7649915143</v>
      </c>
      <c r="O261">
        <f>Cocatenate_generate!O261*'Concatenate_generate Coverage'!K260</f>
        <v>0.8386591444</v>
      </c>
      <c r="P261">
        <f>Cocatenate_generate!P261*'Concatenate_generate Coverage'!L260</f>
        <v>0.7942364777</v>
      </c>
      <c r="Q261">
        <f>Cocatenate_generate!Q261*'Concatenate_generate Coverage'!M260</f>
        <v>0.7467316518</v>
      </c>
      <c r="R261">
        <f>Cocatenate_generate!R261*'Concatenate_generate Coverage'!N260</f>
        <v>0.8499087582</v>
      </c>
      <c r="S261">
        <f>Cocatenate_generate!S261*'Concatenate_generate Coverage'!O260</f>
        <v>0.4390012313</v>
      </c>
      <c r="T261">
        <f>Cocatenate_generate!T261*'Concatenate_generate Coverage'!P260</f>
        <v>0.885501329</v>
      </c>
      <c r="U261">
        <f>Cocatenate_generate!U261*'Concatenate_generate Coverage'!Q260</f>
        <v>0.6450910138</v>
      </c>
      <c r="V261">
        <f>Cocatenate_generate!V261*'Concatenate_generate Coverage'!R260</f>
        <v>0.4344144998</v>
      </c>
      <c r="W261">
        <f>Cocatenate_generate!W261*'Concatenate_generate Coverage'!S260</f>
        <v>0.5467532497</v>
      </c>
    </row>
    <row r="262">
      <c r="A262" s="55" t="s">
        <v>402</v>
      </c>
      <c r="B262" s="55" t="s">
        <v>205</v>
      </c>
      <c r="E262" s="10">
        <f t="shared" si="3"/>
        <v>0.676622038</v>
      </c>
      <c r="F262" s="10">
        <f>(G262*'Dataset lengths'!$B$2+H262*'Dataset lengths'!$C$2+I262*'Dataset lengths'!$D$2+L262*'Dataset lengths'!$G$2+M262*'Dataset lengths'!$H$2+R262*'Dataset lengths'!$M$2+S262*'Dataset lengths'!$N$2+T262*'Dataset lengths'!$O$2+U262*'Dataset lengths'!$P$2+V262*'Dataset lengths'!$Q$2+W262*'Dataset lengths'!$R$2)/'Dataset lengths'!$A$7</f>
        <v>0.6097975733</v>
      </c>
      <c r="G262">
        <f>Cocatenate_generate!G262*'Concatenate_generate Coverage'!C261</f>
        <v>0.5014880781</v>
      </c>
      <c r="H262">
        <f>Cocatenate_generate!H262*'Concatenate_generate Coverage'!D261</f>
        <v>0.7287607195</v>
      </c>
      <c r="I262">
        <f>Cocatenate_generate!I262*'Concatenate_generate Coverage'!E261</f>
        <v>0.7576914131</v>
      </c>
      <c r="J262">
        <f>Cocatenate_generate!J262*'Concatenate_generate Coverage'!F261</f>
        <v>0.822660805</v>
      </c>
      <c r="K262">
        <f>Cocatenate_generate!K262*'Concatenate_generate Coverage'!G261</f>
        <v>0.8222517989</v>
      </c>
      <c r="L262">
        <f>Cocatenate_generate!L262*'Concatenate_generate Coverage'!H261</f>
        <v>0.822823991</v>
      </c>
      <c r="M262">
        <f>Cocatenate_generate!M262*'Concatenate_generate Coverage'!I261</f>
        <v>0.8147227551</v>
      </c>
      <c r="N262">
        <f>Cocatenate_generate!N262*'Concatenate_generate Coverage'!J261</f>
        <v>0.7697904486</v>
      </c>
      <c r="O262">
        <f>Cocatenate_generate!O262*'Concatenate_generate Coverage'!K261</f>
        <v>0.839999025</v>
      </c>
      <c r="P262">
        <f>Cocatenate_generate!P262*'Concatenate_generate Coverage'!L261</f>
        <v>0.7946084152</v>
      </c>
      <c r="Q262">
        <f>Cocatenate_generate!Q262*'Concatenate_generate Coverage'!M261</f>
        <v>0.7507534273</v>
      </c>
      <c r="R262">
        <f>Cocatenate_generate!R262*'Concatenate_generate Coverage'!N261</f>
        <v>0.8554162929</v>
      </c>
      <c r="S262">
        <f>Cocatenate_generate!S262*'Concatenate_generate Coverage'!O261</f>
        <v>0.4534871256</v>
      </c>
      <c r="T262">
        <f>Cocatenate_generate!T262*'Concatenate_generate Coverage'!P261</f>
        <v>0.8823857174</v>
      </c>
      <c r="U262">
        <f>Cocatenate_generate!U262*'Concatenate_generate Coverage'!Q261</f>
        <v>0.6487813281</v>
      </c>
      <c r="V262">
        <f>Cocatenate_generate!V262*'Concatenate_generate Coverage'!R261</f>
        <v>0.4288777705</v>
      </c>
      <c r="W262">
        <f>Cocatenate_generate!W262*'Concatenate_generate Coverage'!S261</f>
        <v>0.5484072268</v>
      </c>
    </row>
    <row r="263">
      <c r="A263" s="55" t="s">
        <v>403</v>
      </c>
      <c r="B263" s="55" t="s">
        <v>205</v>
      </c>
      <c r="E263" s="10">
        <f t="shared" si="3"/>
        <v>0.6425701922</v>
      </c>
      <c r="F263" s="10">
        <f>(G263*'Dataset lengths'!$B$2+H263*'Dataset lengths'!$C$2+I263*'Dataset lengths'!$D$2+L263*'Dataset lengths'!$G$2+M263*'Dataset lengths'!$H$2+R263*'Dataset lengths'!$M$2+S263*'Dataset lengths'!$N$2+T263*'Dataset lengths'!$O$2+U263*'Dataset lengths'!$P$2+V263*'Dataset lengths'!$Q$2+W263*'Dataset lengths'!$R$2)/'Dataset lengths'!$A$7</f>
        <v>0.5703056231</v>
      </c>
      <c r="G263">
        <f>Cocatenate_generate!G263*'Concatenate_generate Coverage'!C262</f>
        <v>0.4568876027</v>
      </c>
      <c r="H263">
        <f>Cocatenate_generate!H263*'Concatenate_generate Coverage'!D262</f>
        <v>0.7203660939</v>
      </c>
      <c r="I263">
        <f>Cocatenate_generate!I263*'Concatenate_generate Coverage'!E262</f>
        <v>0.7351390589</v>
      </c>
      <c r="J263">
        <f>Cocatenate_generate!J263*'Concatenate_generate Coverage'!F262</f>
        <v>0.8111144589</v>
      </c>
      <c r="K263">
        <f>Cocatenate_generate!K263*'Concatenate_generate Coverage'!G262</f>
        <v>0.811259706</v>
      </c>
      <c r="L263">
        <f>Cocatenate_generate!L263*'Concatenate_generate Coverage'!H262</f>
        <v>0.811379828</v>
      </c>
      <c r="M263">
        <f>Cocatenate_generate!M263*'Concatenate_generate Coverage'!I262</f>
        <v>0.7953621745</v>
      </c>
      <c r="N263">
        <f>Cocatenate_generate!N263*'Concatenate_generate Coverage'!J262</f>
        <v>0.7416211282</v>
      </c>
      <c r="O263">
        <f>Cocatenate_generate!O263*'Concatenate_generate Coverage'!K262</f>
        <v>0.8274796047</v>
      </c>
      <c r="P263">
        <f>Cocatenate_generate!P263*'Concatenate_generate Coverage'!L262</f>
        <v>0.7790306011</v>
      </c>
      <c r="Q263">
        <f>Cocatenate_generate!Q263*'Concatenate_generate Coverage'!M262</f>
        <v>0.7219642052</v>
      </c>
      <c r="R263">
        <f>Cocatenate_generate!R263*'Concatenate_generate Coverage'!N262</f>
        <v>0.8347193274</v>
      </c>
      <c r="S263">
        <f>Cocatenate_generate!S263*'Concatenate_generate Coverage'!O262</f>
        <v>0.4138947611</v>
      </c>
      <c r="T263">
        <f>Cocatenate_generate!T263*'Concatenate_generate Coverage'!P262</f>
        <v>0.8623567856</v>
      </c>
      <c r="U263">
        <f>Cocatenate_generate!U263*'Concatenate_generate Coverage'!Q262</f>
        <v>0.5570596466</v>
      </c>
      <c r="V263">
        <f>Cocatenate_generate!V263*'Concatenate_generate Coverage'!R262</f>
        <v>0.3428921016</v>
      </c>
      <c r="W263">
        <f>Cocatenate_generate!W263*'Concatenate_generate Coverage'!S262</f>
        <v>0.5382147338</v>
      </c>
    </row>
    <row r="264">
      <c r="A264" s="55" t="s">
        <v>404</v>
      </c>
      <c r="B264" s="55" t="s">
        <v>205</v>
      </c>
      <c r="E264" s="10">
        <f t="shared" si="3"/>
        <v>0.6707580019</v>
      </c>
      <c r="F264" s="10">
        <f>(G264*'Dataset lengths'!$B$2+H264*'Dataset lengths'!$C$2+I264*'Dataset lengths'!$D$2+L264*'Dataset lengths'!$G$2+M264*'Dataset lengths'!$H$2+R264*'Dataset lengths'!$M$2+S264*'Dataset lengths'!$N$2+T264*'Dataset lengths'!$O$2+U264*'Dataset lengths'!$P$2+V264*'Dataset lengths'!$Q$2+W264*'Dataset lengths'!$R$2)/'Dataset lengths'!$A$7</f>
        <v>0.6220336795</v>
      </c>
      <c r="G264">
        <f>Cocatenate_generate!G264*'Concatenate_generate Coverage'!C263</f>
        <v>0.5505539506</v>
      </c>
      <c r="H264">
        <f>Cocatenate_generate!H264*'Concatenate_generate Coverage'!D263</f>
        <v>0.6612742449</v>
      </c>
      <c r="I264">
        <f>Cocatenate_generate!I264*'Concatenate_generate Coverage'!E263</f>
        <v>0.7215385277</v>
      </c>
      <c r="J264">
        <f>Cocatenate_generate!J264*'Concatenate_generate Coverage'!F263</f>
        <v>0.8025500086</v>
      </c>
      <c r="K264">
        <f>Cocatenate_generate!K264*'Concatenate_generate Coverage'!G263</f>
        <v>0.8109170483</v>
      </c>
      <c r="L264">
        <f>Cocatenate_generate!L264*'Concatenate_generate Coverage'!H263</f>
        <v>0.8055603877</v>
      </c>
      <c r="M264">
        <f>Cocatenate_generate!M264*'Concatenate_generate Coverage'!I263</f>
        <v>0.7792336317</v>
      </c>
      <c r="N264">
        <f>Cocatenate_generate!N264*'Concatenate_generate Coverage'!J263</f>
        <v>0.7035776041</v>
      </c>
      <c r="O264">
        <f>Cocatenate_generate!O264*'Concatenate_generate Coverage'!K263</f>
        <v>0.8365410139</v>
      </c>
      <c r="P264">
        <f>Cocatenate_generate!P264*'Concatenate_generate Coverage'!L263</f>
        <v>0.7852697686</v>
      </c>
      <c r="Q264">
        <f>Cocatenate_generate!Q264*'Concatenate_generate Coverage'!M263</f>
        <v>0.701099276</v>
      </c>
      <c r="R264">
        <f>Cocatenate_generate!R264*'Concatenate_generate Coverage'!N263</f>
        <v>0.8672400081</v>
      </c>
      <c r="S264">
        <f>Cocatenate_generate!S264*'Concatenate_generate Coverage'!O263</f>
        <v>0.3213845379</v>
      </c>
      <c r="T264">
        <f>Cocatenate_generate!T264*'Concatenate_generate Coverage'!P263</f>
        <v>0.8719261641</v>
      </c>
      <c r="U264">
        <f>Cocatenate_generate!U264*'Concatenate_generate Coverage'!Q263</f>
        <v>0.8218704734</v>
      </c>
      <c r="V264">
        <f>Cocatenate_generate!V264*'Concatenate_generate Coverage'!R263</f>
        <v>0.5626290953</v>
      </c>
      <c r="W264">
        <f>Cocatenate_generate!W264*'Concatenate_generate Coverage'!S263</f>
        <v>0.4151269996</v>
      </c>
    </row>
    <row r="265">
      <c r="A265" s="55" t="s">
        <v>405</v>
      </c>
      <c r="B265" s="55" t="s">
        <v>205</v>
      </c>
      <c r="E265" s="10">
        <f t="shared" si="3"/>
        <v>0.6823190435</v>
      </c>
      <c r="F265" s="10">
        <f>(G265*'Dataset lengths'!$B$2+H265*'Dataset lengths'!$C$2+I265*'Dataset lengths'!$D$2+L265*'Dataset lengths'!$G$2+M265*'Dataset lengths'!$H$2+R265*'Dataset lengths'!$M$2+S265*'Dataset lengths'!$N$2+T265*'Dataset lengths'!$O$2+U265*'Dataset lengths'!$P$2+V265*'Dataset lengths'!$Q$2+W265*'Dataset lengths'!$R$2)/'Dataset lengths'!$A$7</f>
        <v>0.6270631237</v>
      </c>
      <c r="G265">
        <f>Cocatenate_generate!G265*'Concatenate_generate Coverage'!C264</f>
        <v>0.5443016099</v>
      </c>
      <c r="H265">
        <f>Cocatenate_generate!H265*'Concatenate_generate Coverage'!D264</f>
        <v>0.6828628908</v>
      </c>
      <c r="I265">
        <f>Cocatenate_generate!I265*'Concatenate_generate Coverage'!E264</f>
        <v>0.7431337265</v>
      </c>
      <c r="J265">
        <f>Cocatenate_generate!J265*'Concatenate_generate Coverage'!F264</f>
        <v>0.8144727301</v>
      </c>
      <c r="K265">
        <f>Cocatenate_generate!K265*'Concatenate_generate Coverage'!G264</f>
        <v>0.8156455344</v>
      </c>
      <c r="L265">
        <f>Cocatenate_generate!L265*'Concatenate_generate Coverage'!H264</f>
        <v>0.8153524725</v>
      </c>
      <c r="M265">
        <f>Cocatenate_generate!M265*'Concatenate_generate Coverage'!I264</f>
        <v>0.8117865849</v>
      </c>
      <c r="N265">
        <f>Cocatenate_generate!N265*'Concatenate_generate Coverage'!J264</f>
        <v>0.7519940102</v>
      </c>
      <c r="O265">
        <f>Cocatenate_generate!O265*'Concatenate_generate Coverage'!K264</f>
        <v>0.849105623</v>
      </c>
      <c r="P265">
        <f>Cocatenate_generate!P265*'Concatenate_generate Coverage'!L264</f>
        <v>0.8078758609</v>
      </c>
      <c r="Q265">
        <f>Cocatenate_generate!Q265*'Concatenate_generate Coverage'!M264</f>
        <v>0.7334249903</v>
      </c>
      <c r="R265">
        <f>Cocatenate_generate!R265*'Concatenate_generate Coverage'!N264</f>
        <v>0.8857077334</v>
      </c>
      <c r="S265">
        <f>Cocatenate_generate!S265*'Concatenate_generate Coverage'!O264</f>
        <v>0.3634827227</v>
      </c>
      <c r="T265">
        <f>Cocatenate_generate!T265*'Concatenate_generate Coverage'!P264</f>
        <v>0.8890620279</v>
      </c>
      <c r="U265">
        <f>Cocatenate_generate!U265*'Concatenate_generate Coverage'!Q264</f>
        <v>0.7757839463</v>
      </c>
      <c r="V265">
        <f>Cocatenate_generate!V265*'Concatenate_generate Coverage'!R264</f>
        <v>0.5384358415</v>
      </c>
      <c r="W265">
        <f>Cocatenate_generate!W265*'Concatenate_generate Coverage'!S264</f>
        <v>0.455599922</v>
      </c>
    </row>
    <row r="266">
      <c r="A266" s="55" t="s">
        <v>406</v>
      </c>
      <c r="B266" s="55" t="s">
        <v>205</v>
      </c>
      <c r="E266" s="10">
        <f t="shared" si="3"/>
        <v>0.6849485745</v>
      </c>
      <c r="F266" s="10">
        <f>(G266*'Dataset lengths'!$B$2+H266*'Dataset lengths'!$C$2+I266*'Dataset lengths'!$D$2+L266*'Dataset lengths'!$G$2+M266*'Dataset lengths'!$H$2+R266*'Dataset lengths'!$M$2+S266*'Dataset lengths'!$N$2+T266*'Dataset lengths'!$O$2+U266*'Dataset lengths'!$P$2+V266*'Dataset lengths'!$Q$2+W266*'Dataset lengths'!$R$2)/'Dataset lengths'!$A$7</f>
        <v>0.6290912606</v>
      </c>
      <c r="G266">
        <f>Cocatenate_generate!G266*'Concatenate_generate Coverage'!C265</f>
        <v>0.5419757174</v>
      </c>
      <c r="H266">
        <f>Cocatenate_generate!H266*'Concatenate_generate Coverage'!D265</f>
        <v>0.6950514953</v>
      </c>
      <c r="I266">
        <f>Cocatenate_generate!I266*'Concatenate_generate Coverage'!E265</f>
        <v>0.7491558515</v>
      </c>
      <c r="J266">
        <f>Cocatenate_generate!J266*'Concatenate_generate Coverage'!F265</f>
        <v>0.8178131198</v>
      </c>
      <c r="K266">
        <f>Cocatenate_generate!K266*'Concatenate_generate Coverage'!G265</f>
        <v>0.8204035021</v>
      </c>
      <c r="L266">
        <f>Cocatenate_generate!L266*'Concatenate_generate Coverage'!H265</f>
        <v>0.8190934728</v>
      </c>
      <c r="M266">
        <f>Cocatenate_generate!M266*'Concatenate_generate Coverage'!I265</f>
        <v>0.8136261757</v>
      </c>
      <c r="N266">
        <f>Cocatenate_generate!N266*'Concatenate_generate Coverage'!J265</f>
        <v>0.7564089997</v>
      </c>
      <c r="O266">
        <f>Cocatenate_generate!O266*'Concatenate_generate Coverage'!K265</f>
        <v>0.8482979648</v>
      </c>
      <c r="P266">
        <f>Cocatenate_generate!P266*'Concatenate_generate Coverage'!L265</f>
        <v>0.8087169087</v>
      </c>
      <c r="Q266">
        <f>Cocatenate_generate!Q266*'Concatenate_generate Coverage'!M265</f>
        <v>0.7388823641</v>
      </c>
      <c r="R266">
        <f>Cocatenate_generate!R266*'Concatenate_generate Coverage'!N265</f>
        <v>0.8823201625</v>
      </c>
      <c r="S266">
        <f>Cocatenate_generate!S266*'Concatenate_generate Coverage'!O265</f>
        <v>0.3731781963</v>
      </c>
      <c r="T266">
        <f>Cocatenate_generate!T266*'Concatenate_generate Coverage'!P265</f>
        <v>0.8852787853</v>
      </c>
      <c r="U266">
        <f>Cocatenate_generate!U266*'Concatenate_generate Coverage'!Q265</f>
        <v>0.7763584207</v>
      </c>
      <c r="V266">
        <f>Cocatenate_generate!V266*'Concatenate_generate Coverage'!R265</f>
        <v>0.5351946194</v>
      </c>
      <c r="W266">
        <f>Cocatenate_generate!W266*'Concatenate_generate Coverage'!S265</f>
        <v>0.4632014222</v>
      </c>
    </row>
    <row r="267">
      <c r="A267" s="55" t="s">
        <v>407</v>
      </c>
      <c r="B267" s="55" t="s">
        <v>205</v>
      </c>
      <c r="E267" s="10">
        <f t="shared" si="3"/>
        <v>0.6839440983</v>
      </c>
      <c r="F267" s="10">
        <f>(G267*'Dataset lengths'!$B$2+H267*'Dataset lengths'!$C$2+I267*'Dataset lengths'!$D$2+L267*'Dataset lengths'!$G$2+M267*'Dataset lengths'!$H$2+R267*'Dataset lengths'!$M$2+S267*'Dataset lengths'!$N$2+T267*'Dataset lengths'!$O$2+U267*'Dataset lengths'!$P$2+V267*'Dataset lengths'!$Q$2+W267*'Dataset lengths'!$R$2)/'Dataset lengths'!$A$7</f>
        <v>0.6254060899</v>
      </c>
      <c r="G267">
        <f>Cocatenate_generate!G267*'Concatenate_generate Coverage'!C266</f>
        <v>0.5348383303</v>
      </c>
      <c r="H267">
        <f>Cocatenate_generate!H267*'Concatenate_generate Coverage'!D266</f>
        <v>0.6945011945</v>
      </c>
      <c r="I267">
        <f>Cocatenate_generate!I267*'Concatenate_generate Coverage'!E266</f>
        <v>0.7509525735</v>
      </c>
      <c r="J267">
        <f>Cocatenate_generate!J267*'Concatenate_generate Coverage'!F266</f>
        <v>0.8162994727</v>
      </c>
      <c r="K267">
        <f>Cocatenate_generate!K267*'Concatenate_generate Coverage'!G266</f>
        <v>0.8193404474</v>
      </c>
      <c r="L267">
        <f>Cocatenate_generate!L267*'Concatenate_generate Coverage'!H266</f>
        <v>0.8176783484</v>
      </c>
      <c r="M267">
        <f>Cocatenate_generate!M267*'Concatenate_generate Coverage'!I266</f>
        <v>0.8101166851</v>
      </c>
      <c r="N267">
        <f>Cocatenate_generate!N267*'Concatenate_generate Coverage'!J266</f>
        <v>0.7487008592</v>
      </c>
      <c r="O267">
        <f>Cocatenate_generate!O267*'Concatenate_generate Coverage'!K266</f>
        <v>0.8489844026</v>
      </c>
      <c r="P267">
        <f>Cocatenate_generate!P267*'Concatenate_generate Coverage'!L266</f>
        <v>0.8035148101</v>
      </c>
      <c r="Q267">
        <f>Cocatenate_generate!Q267*'Concatenate_generate Coverage'!M266</f>
        <v>0.7323089139</v>
      </c>
      <c r="R267">
        <f>Cocatenate_generate!R267*'Concatenate_generate Coverage'!N266</f>
        <v>0.8862104052</v>
      </c>
      <c r="S267">
        <f>Cocatenate_generate!S267*'Concatenate_generate Coverage'!O266</f>
        <v>0.3877907894</v>
      </c>
      <c r="T267">
        <f>Cocatenate_generate!T267*'Concatenate_generate Coverage'!P266</f>
        <v>0.8852787853</v>
      </c>
      <c r="U267">
        <f>Cocatenate_generate!U267*'Concatenate_generate Coverage'!Q266</f>
        <v>0.763460102</v>
      </c>
      <c r="V267">
        <f>Cocatenate_generate!V267*'Concatenate_generate Coverage'!R266</f>
        <v>0.5221600699</v>
      </c>
      <c r="W267">
        <f>Cocatenate_generate!W267*'Concatenate_generate Coverage'!S266</f>
        <v>0.4703977976</v>
      </c>
    </row>
    <row r="268">
      <c r="A268" s="55" t="s">
        <v>408</v>
      </c>
      <c r="B268" s="55" t="s">
        <v>205</v>
      </c>
      <c r="E268" s="10">
        <f t="shared" si="3"/>
        <v>0.6642562887</v>
      </c>
      <c r="F268" s="10">
        <f>(G268*'Dataset lengths'!$B$2+H268*'Dataset lengths'!$C$2+I268*'Dataset lengths'!$D$2+L268*'Dataset lengths'!$G$2+M268*'Dataset lengths'!$H$2+R268*'Dataset lengths'!$M$2+S268*'Dataset lengths'!$N$2+T268*'Dataset lengths'!$O$2+U268*'Dataset lengths'!$P$2+V268*'Dataset lengths'!$Q$2+W268*'Dataset lengths'!$R$2)/'Dataset lengths'!$A$7</f>
        <v>0.59534223</v>
      </c>
      <c r="G268">
        <f>Cocatenate_generate!G268*'Concatenate_generate Coverage'!C267</f>
        <v>0.4935020063</v>
      </c>
      <c r="H268">
        <f>Cocatenate_generate!H268*'Concatenate_generate Coverage'!D267</f>
        <v>0.7162923957</v>
      </c>
      <c r="I268">
        <f>Cocatenate_generate!I268*'Concatenate_generate Coverage'!E267</f>
        <v>0.7449928562</v>
      </c>
      <c r="J268">
        <f>Cocatenate_generate!J268*'Concatenate_generate Coverage'!F267</f>
        <v>0.8109413282</v>
      </c>
      <c r="K268">
        <f>Cocatenate_generate!K268*'Concatenate_generate Coverage'!G267</f>
        <v>0.8089282697</v>
      </c>
      <c r="L268">
        <f>Cocatenate_generate!L268*'Concatenate_generate Coverage'!H267</f>
        <v>0.8104655614</v>
      </c>
      <c r="M268">
        <f>Cocatenate_generate!M268*'Concatenate_generate Coverage'!I267</f>
        <v>0.8077747058</v>
      </c>
      <c r="N268">
        <f>Cocatenate_generate!N268*'Concatenate_generate Coverage'!J267</f>
        <v>0.7599271183</v>
      </c>
      <c r="O268">
        <f>Cocatenate_generate!O268*'Concatenate_generate Coverage'!K267</f>
        <v>0.8321354748</v>
      </c>
      <c r="P268">
        <f>Cocatenate_generate!P268*'Concatenate_generate Coverage'!L267</f>
        <v>0.7997032886</v>
      </c>
      <c r="Q268">
        <f>Cocatenate_generate!Q268*'Concatenate_generate Coverage'!M267</f>
        <v>0.7321064</v>
      </c>
      <c r="R268">
        <f>Cocatenate_generate!R268*'Concatenate_generate Coverage'!N267</f>
        <v>0.8413633374</v>
      </c>
      <c r="S268">
        <f>Cocatenate_generate!S268*'Concatenate_generate Coverage'!O267</f>
        <v>0.4381002622</v>
      </c>
      <c r="T268">
        <f>Cocatenate_generate!T268*'Concatenate_generate Coverage'!P267</f>
        <v>0.8797151931</v>
      </c>
      <c r="U268">
        <f>Cocatenate_generate!U268*'Concatenate_generate Coverage'!Q267</f>
        <v>0.6375954903</v>
      </c>
      <c r="V268">
        <f>Cocatenate_generate!V268*'Concatenate_generate Coverage'!R267</f>
        <v>0.4179019977</v>
      </c>
      <c r="W268">
        <f>Cocatenate_generate!W268*'Concatenate_generate Coverage'!S267</f>
        <v>0.5191153698</v>
      </c>
    </row>
    <row r="269">
      <c r="A269" s="55" t="s">
        <v>199</v>
      </c>
      <c r="B269" s="55" t="s">
        <v>206</v>
      </c>
      <c r="E269" s="10">
        <f t="shared" si="3"/>
        <v>0.6869404073</v>
      </c>
      <c r="F269" s="10">
        <f>(G269*'Dataset lengths'!$B$2+H269*'Dataset lengths'!$C$2+I269*'Dataset lengths'!$D$2+L269*'Dataset lengths'!$G$2+M269*'Dataset lengths'!$H$2+R269*'Dataset lengths'!$M$2+S269*'Dataset lengths'!$N$2+T269*'Dataset lengths'!$O$2+U269*'Dataset lengths'!$P$2+V269*'Dataset lengths'!$Q$2+W269*'Dataset lengths'!$R$2)/'Dataset lengths'!$A$7</f>
        <v>0.6377268926</v>
      </c>
      <c r="G269">
        <f>Cocatenate_generate!G269*'Concatenate_generate Coverage'!C268</f>
        <v>0.5630760243</v>
      </c>
      <c r="H269">
        <f>Cocatenate_generate!H269*'Concatenate_generate Coverage'!D268</f>
        <v>0.6814437341</v>
      </c>
      <c r="I269">
        <f>Cocatenate_generate!I269*'Concatenate_generate Coverage'!E268</f>
        <v>0.7344231429</v>
      </c>
      <c r="J269">
        <f>Cocatenate_generate!J269*'Concatenate_generate Coverage'!F268</f>
        <v>0.817064138</v>
      </c>
      <c r="K269">
        <f>Cocatenate_generate!K269*'Concatenate_generate Coverage'!G268</f>
        <v>0.8244723791</v>
      </c>
      <c r="L269">
        <f>Cocatenate_generate!L269*'Concatenate_generate Coverage'!H268</f>
        <v>0.8197396916</v>
      </c>
      <c r="M269">
        <f>Cocatenate_generate!M269*'Concatenate_generate Coverage'!I268</f>
        <v>0.7886105519</v>
      </c>
      <c r="N269">
        <f>Cocatenate_generate!N269*'Concatenate_generate Coverage'!J268</f>
        <v>0.718029149</v>
      </c>
      <c r="O269">
        <f>Cocatenate_generate!O269*'Concatenate_generate Coverage'!K268</f>
        <v>0.8444856169</v>
      </c>
      <c r="P269">
        <f>Cocatenate_generate!P269*'Concatenate_generate Coverage'!L268</f>
        <v>0.7863420208</v>
      </c>
      <c r="Q269">
        <f>Cocatenate_generate!Q269*'Concatenate_generate Coverage'!M268</f>
        <v>0.7181989473</v>
      </c>
      <c r="R269">
        <f>Cocatenate_generate!R269*'Concatenate_generate Coverage'!N268</f>
        <v>0.8863196817</v>
      </c>
      <c r="S269">
        <f>Cocatenate_generate!S269*'Concatenate_generate Coverage'!O268</f>
        <v>0.3577873107</v>
      </c>
      <c r="T269">
        <f>Cocatenate_generate!T269*'Concatenate_generate Coverage'!P268</f>
        <v>0.8821631737</v>
      </c>
      <c r="U269">
        <f>Cocatenate_generate!U269*'Concatenate_generate Coverage'!Q268</f>
        <v>0.8228990562</v>
      </c>
      <c r="V269">
        <f>Cocatenate_generate!V269*'Concatenate_generate Coverage'!R268</f>
        <v>0.5700300489</v>
      </c>
      <c r="W269">
        <f>Cocatenate_generate!W269*'Concatenate_generate Coverage'!S268</f>
        <v>0.4498520639</v>
      </c>
    </row>
    <row r="270">
      <c r="A270" s="55" t="s">
        <v>409</v>
      </c>
      <c r="B270" s="55" t="s">
        <v>206</v>
      </c>
      <c r="E270" s="10">
        <f t="shared" si="3"/>
        <v>0.6848372386</v>
      </c>
      <c r="F270" s="10">
        <f>(G270*'Dataset lengths'!$B$2+H270*'Dataset lengths'!$C$2+I270*'Dataset lengths'!$D$2+L270*'Dataset lengths'!$G$2+M270*'Dataset lengths'!$H$2+R270*'Dataset lengths'!$M$2+S270*'Dataset lengths'!$N$2+T270*'Dataset lengths'!$O$2+U270*'Dataset lengths'!$P$2+V270*'Dataset lengths'!$Q$2+W270*'Dataset lengths'!$R$2)/'Dataset lengths'!$A$7</f>
        <v>0.635433206</v>
      </c>
      <c r="G270">
        <f>Cocatenate_generate!G270*'Concatenate_generate Coverage'!C269</f>
        <v>0.561818184</v>
      </c>
      <c r="H270">
        <f>Cocatenate_generate!H270*'Concatenate_generate Coverage'!D269</f>
        <v>0.6782477758</v>
      </c>
      <c r="I270">
        <f>Cocatenate_generate!I270*'Concatenate_generate Coverage'!E269</f>
        <v>0.7394525294</v>
      </c>
      <c r="J270">
        <f>Cocatenate_generate!J270*'Concatenate_generate Coverage'!F269</f>
        <v>0.8187312486</v>
      </c>
      <c r="K270">
        <f>Cocatenate_generate!K270*'Concatenate_generate Coverage'!G269</f>
        <v>0.8271764469</v>
      </c>
      <c r="L270">
        <f>Cocatenate_generate!L270*'Concatenate_generate Coverage'!H269</f>
        <v>0.8217705578</v>
      </c>
      <c r="M270">
        <f>Cocatenate_generate!M270*'Concatenate_generate Coverage'!I269</f>
        <v>0.7836863798</v>
      </c>
      <c r="N270">
        <f>Cocatenate_generate!N270*'Concatenate_generate Coverage'!J269</f>
        <v>0.7091684243</v>
      </c>
      <c r="O270">
        <f>Cocatenate_generate!O270*'Concatenate_generate Coverage'!K269</f>
        <v>0.8420160189</v>
      </c>
      <c r="P270">
        <f>Cocatenate_generate!P270*'Concatenate_generate Coverage'!L269</f>
        <v>0.779727565</v>
      </c>
      <c r="Q270">
        <f>Cocatenate_generate!Q270*'Concatenate_generate Coverage'!M269</f>
        <v>0.7097683698</v>
      </c>
      <c r="R270">
        <f>Cocatenate_generate!R270*'Concatenate_generate Coverage'!N269</f>
        <v>0.8881992372</v>
      </c>
      <c r="S270">
        <f>Cocatenate_generate!S270*'Concatenate_generate Coverage'!O269</f>
        <v>0.3544509094</v>
      </c>
      <c r="T270">
        <f>Cocatenate_generate!T270*'Concatenate_generate Coverage'!P269</f>
        <v>0.8803828242</v>
      </c>
      <c r="U270">
        <f>Cocatenate_generate!U270*'Concatenate_generate Coverage'!Q269</f>
        <v>0.816637285</v>
      </c>
      <c r="V270">
        <f>Cocatenate_generate!V270*'Concatenate_generate Coverage'!R269</f>
        <v>0.564736866</v>
      </c>
      <c r="W270">
        <f>Cocatenate_generate!W270*'Concatenate_generate Coverage'!S269</f>
        <v>0.4438270756</v>
      </c>
    </row>
    <row r="271">
      <c r="A271" s="55" t="s">
        <v>410</v>
      </c>
      <c r="B271" s="55" t="s">
        <v>206</v>
      </c>
      <c r="E271" s="10">
        <f t="shared" si="3"/>
        <v>0.6876426308</v>
      </c>
      <c r="F271" s="10">
        <f>(G271*'Dataset lengths'!$B$2+H271*'Dataset lengths'!$C$2+I271*'Dataset lengths'!$D$2+L271*'Dataset lengths'!$G$2+M271*'Dataset lengths'!$H$2+R271*'Dataset lengths'!$M$2+S271*'Dataset lengths'!$N$2+T271*'Dataset lengths'!$O$2+U271*'Dataset lengths'!$P$2+V271*'Dataset lengths'!$Q$2+W271*'Dataset lengths'!$R$2)/'Dataset lengths'!$A$7</f>
        <v>0.6387737268</v>
      </c>
      <c r="G271">
        <f>Cocatenate_generate!G271*'Concatenate_generate Coverage'!C270</f>
        <v>0.5573719487</v>
      </c>
      <c r="H271">
        <f>Cocatenate_generate!H271*'Concatenate_generate Coverage'!D270</f>
        <v>0.6913407722</v>
      </c>
      <c r="I271">
        <f>Cocatenate_generate!I271*'Concatenate_generate Coverage'!E270</f>
        <v>0.7494707839</v>
      </c>
      <c r="J271">
        <f>Cocatenate_generate!J271*'Concatenate_generate Coverage'!F270</f>
        <v>0.8232770834</v>
      </c>
      <c r="K271">
        <f>Cocatenate_generate!K271*'Concatenate_generate Coverage'!G270</f>
        <v>0.8322803195</v>
      </c>
      <c r="L271">
        <f>Cocatenate_generate!L271*'Concatenate_generate Coverage'!H270</f>
        <v>0.8264228066</v>
      </c>
      <c r="M271">
        <f>Cocatenate_generate!M271*'Concatenate_generate Coverage'!I270</f>
        <v>0.7901591855</v>
      </c>
      <c r="N271">
        <f>Cocatenate_generate!N271*'Concatenate_generate Coverage'!J270</f>
        <v>0.718848781</v>
      </c>
      <c r="O271">
        <f>Cocatenate_generate!O271*'Concatenate_generate Coverage'!K270</f>
        <v>0.8430503379</v>
      </c>
      <c r="P271">
        <f>Cocatenate_generate!P271*'Concatenate_generate Coverage'!L270</f>
        <v>0.7840819142</v>
      </c>
      <c r="Q271">
        <f>Cocatenate_generate!Q271*'Concatenate_generate Coverage'!M270</f>
        <v>0.7201168287</v>
      </c>
      <c r="R271">
        <f>Cocatenate_generate!R271*'Concatenate_generate Coverage'!N270</f>
        <v>0.885751444</v>
      </c>
      <c r="S271">
        <f>Cocatenate_generate!S271*'Concatenate_generate Coverage'!O270</f>
        <v>0.3696346526</v>
      </c>
      <c r="T271">
        <f>Cocatenate_generate!T271*'Concatenate_generate Coverage'!P270</f>
        <v>0.8610215234</v>
      </c>
      <c r="U271">
        <f>Cocatenate_generate!U271*'Concatenate_generate Coverage'!Q270</f>
        <v>0.8146649227</v>
      </c>
      <c r="V271">
        <f>Cocatenate_generate!V271*'Concatenate_generate Coverage'!R270</f>
        <v>0.560410122</v>
      </c>
      <c r="W271">
        <f>Cocatenate_generate!W271*'Concatenate_generate Coverage'!S270</f>
        <v>0.4578207768</v>
      </c>
    </row>
    <row r="272">
      <c r="A272" s="55" t="s">
        <v>411</v>
      </c>
      <c r="B272" s="55" t="s">
        <v>206</v>
      </c>
      <c r="E272" s="10">
        <f t="shared" si="3"/>
        <v>0.6901830487</v>
      </c>
      <c r="F272" s="10">
        <f>(G272*'Dataset lengths'!$B$2+H272*'Dataset lengths'!$C$2+I272*'Dataset lengths'!$D$2+L272*'Dataset lengths'!$G$2+M272*'Dataset lengths'!$H$2+R272*'Dataset lengths'!$M$2+S272*'Dataset lengths'!$N$2+T272*'Dataset lengths'!$O$2+U272*'Dataset lengths'!$P$2+V272*'Dataset lengths'!$Q$2+W272*'Dataset lengths'!$R$2)/'Dataset lengths'!$A$7</f>
        <v>0.6332438024</v>
      </c>
      <c r="G272">
        <f>Cocatenate_generate!G272*'Concatenate_generate Coverage'!C271</f>
        <v>0.541809087</v>
      </c>
      <c r="H272">
        <f>Cocatenate_generate!H272*'Concatenate_generate Coverage'!D271</f>
        <v>0.6984383327</v>
      </c>
      <c r="I272">
        <f>Cocatenate_generate!I272*'Concatenate_generate Coverage'!E271</f>
        <v>0.7575151604</v>
      </c>
      <c r="J272">
        <f>Cocatenate_generate!J272*'Concatenate_generate Coverage'!F271</f>
        <v>0.8233796345</v>
      </c>
      <c r="K272">
        <f>Cocatenate_generate!K272*'Concatenate_generate Coverage'!G271</f>
        <v>0.8265821331</v>
      </c>
      <c r="L272">
        <f>Cocatenate_generate!L272*'Concatenate_generate Coverage'!H271</f>
        <v>0.8246875277</v>
      </c>
      <c r="M272">
        <f>Cocatenate_generate!M272*'Concatenate_generate Coverage'!I271</f>
        <v>0.8126702323</v>
      </c>
      <c r="N272">
        <f>Cocatenate_generate!N272*'Concatenate_generate Coverage'!J271</f>
        <v>0.754336673</v>
      </c>
      <c r="O272">
        <f>Cocatenate_generate!O272*'Concatenate_generate Coverage'!K271</f>
        <v>0.851284005</v>
      </c>
      <c r="P272">
        <f>Cocatenate_generate!P272*'Concatenate_generate Coverage'!L271</f>
        <v>0.8004739698</v>
      </c>
      <c r="Q272">
        <f>Cocatenate_generate!Q272*'Concatenate_generate Coverage'!M271</f>
        <v>0.7383730793</v>
      </c>
      <c r="R272">
        <f>Cocatenate_generate!R272*'Concatenate_generate Coverage'!N271</f>
        <v>0.8884615007</v>
      </c>
      <c r="S272">
        <f>Cocatenate_generate!S272*'Concatenate_generate Coverage'!O271</f>
        <v>0.4025401368</v>
      </c>
      <c r="T272">
        <f>Cocatenate_generate!T272*'Concatenate_generate Coverage'!P271</f>
        <v>0.8901747464</v>
      </c>
      <c r="U272">
        <f>Cocatenate_generate!U272*'Concatenate_generate Coverage'!Q271</f>
        <v>0.7614138788</v>
      </c>
      <c r="V272">
        <f>Cocatenate_generate!V272*'Concatenate_generate Coverage'!R271</f>
        <v>0.5270748324</v>
      </c>
      <c r="W272">
        <f>Cocatenate_generate!W272*'Concatenate_generate Coverage'!S271</f>
        <v>0.4872281003</v>
      </c>
    </row>
    <row r="273">
      <c r="A273" s="55" t="s">
        <v>412</v>
      </c>
      <c r="B273" s="55" t="s">
        <v>206</v>
      </c>
      <c r="E273" s="10">
        <f t="shared" si="3"/>
        <v>0.7155969545</v>
      </c>
      <c r="F273" s="10">
        <f>(G273*'Dataset lengths'!$B$2+H273*'Dataset lengths'!$C$2+I273*'Dataset lengths'!$D$2+L273*'Dataset lengths'!$G$2+M273*'Dataset lengths'!$H$2+R273*'Dataset lengths'!$M$2+S273*'Dataset lengths'!$N$2+T273*'Dataset lengths'!$O$2+U273*'Dataset lengths'!$P$2+V273*'Dataset lengths'!$Q$2+W273*'Dataset lengths'!$R$2)/'Dataset lengths'!$A$7</f>
        <v>0.6617334221</v>
      </c>
      <c r="G273">
        <f>Cocatenate_generate!G273*'Concatenate_generate Coverage'!C272</f>
        <v>0.5584349516</v>
      </c>
      <c r="H273">
        <f>Cocatenate_generate!H273*'Concatenate_generate Coverage'!D272</f>
        <v>0.7454400628</v>
      </c>
      <c r="I273">
        <f>Cocatenate_generate!I273*'Concatenate_generate Coverage'!E272</f>
        <v>0.7783340384</v>
      </c>
      <c r="J273">
        <f>Cocatenate_generate!J273*'Concatenate_generate Coverage'!F272</f>
        <v>0.8436406288</v>
      </c>
      <c r="K273">
        <f>Cocatenate_generate!K273*'Concatenate_generate Coverage'!G272</f>
        <v>0.8486256302</v>
      </c>
      <c r="L273">
        <f>Cocatenate_generate!L273*'Concatenate_generate Coverage'!H272</f>
        <v>0.8453749242</v>
      </c>
      <c r="M273">
        <f>Cocatenate_generate!M273*'Concatenate_generate Coverage'!I272</f>
        <v>0.8043706581</v>
      </c>
      <c r="N273">
        <f>Cocatenate_generate!N273*'Concatenate_generate Coverage'!J272</f>
        <v>0.7587434137</v>
      </c>
      <c r="O273">
        <f>Cocatenate_generate!O273*'Concatenate_generate Coverage'!K272</f>
        <v>0.8461109754</v>
      </c>
      <c r="P273">
        <f>Cocatenate_generate!P273*'Concatenate_generate Coverage'!L272</f>
        <v>0.7762578239</v>
      </c>
      <c r="Q273">
        <f>Cocatenate_generate!Q273*'Concatenate_generate Coverage'!M272</f>
        <v>0.7585629623</v>
      </c>
      <c r="R273">
        <f>Cocatenate_generate!R273*'Concatenate_generate Coverage'!N272</f>
        <v>0.8899039503</v>
      </c>
      <c r="S273">
        <f>Cocatenate_generate!S273*'Concatenate_generate Coverage'!O272</f>
        <v>0.4965265014</v>
      </c>
      <c r="T273">
        <f>Cocatenate_generate!T273*'Concatenate_generate Coverage'!P272</f>
        <v>0.8846111542</v>
      </c>
      <c r="U273">
        <f>Cocatenate_generate!U273*'Concatenate_generate Coverage'!Q272</f>
        <v>0.7632604038</v>
      </c>
      <c r="V273">
        <f>Cocatenate_generate!V273*'Concatenate_generate Coverage'!R272</f>
        <v>0.5394974255</v>
      </c>
      <c r="W273">
        <f>Cocatenate_generate!W273*'Concatenate_generate Coverage'!S272</f>
        <v>0.5658124294</v>
      </c>
    </row>
    <row r="274">
      <c r="A274" s="55" t="s">
        <v>413</v>
      </c>
      <c r="B274" s="55" t="s">
        <v>206</v>
      </c>
      <c r="E274" s="10">
        <f t="shared" si="3"/>
        <v>0.713922684</v>
      </c>
      <c r="F274" s="10">
        <f>(G274*'Dataset lengths'!$B$2+H274*'Dataset lengths'!$C$2+I274*'Dataset lengths'!$D$2+L274*'Dataset lengths'!$G$2+M274*'Dataset lengths'!$H$2+R274*'Dataset lengths'!$M$2+S274*'Dataset lengths'!$N$2+T274*'Dataset lengths'!$O$2+U274*'Dataset lengths'!$P$2+V274*'Dataset lengths'!$Q$2+W274*'Dataset lengths'!$R$2)/'Dataset lengths'!$A$7</f>
        <v>0.6544552977</v>
      </c>
      <c r="G274">
        <f>Cocatenate_generate!G274*'Concatenate_generate Coverage'!C273</f>
        <v>0.5404079366</v>
      </c>
      <c r="H274">
        <f>Cocatenate_generate!H274*'Concatenate_generate Coverage'!D273</f>
        <v>0.757691363</v>
      </c>
      <c r="I274">
        <f>Cocatenate_generate!I274*'Concatenate_generate Coverage'!E273</f>
        <v>0.7806582746</v>
      </c>
      <c r="J274">
        <f>Cocatenate_generate!J274*'Concatenate_generate Coverage'!F273</f>
        <v>0.8428876033</v>
      </c>
      <c r="K274">
        <f>Cocatenate_generate!K274*'Concatenate_generate Coverage'!G273</f>
        <v>0.8475660686</v>
      </c>
      <c r="L274">
        <f>Cocatenate_generate!L274*'Concatenate_generate Coverage'!H273</f>
        <v>0.8445385267</v>
      </c>
      <c r="M274">
        <f>Cocatenate_generate!M274*'Concatenate_generate Coverage'!I273</f>
        <v>0.8107729413</v>
      </c>
      <c r="N274">
        <f>Cocatenate_generate!N274*'Concatenate_generate Coverage'!J273</f>
        <v>0.7673326774</v>
      </c>
      <c r="O274">
        <f>Cocatenate_generate!O274*'Concatenate_generate Coverage'!K273</f>
        <v>0.8446742618</v>
      </c>
      <c r="P274">
        <f>Cocatenate_generate!P274*'Concatenate_generate Coverage'!L273</f>
        <v>0.7839344795</v>
      </c>
      <c r="Q274">
        <f>Cocatenate_generate!Q274*'Concatenate_generate Coverage'!M273</f>
        <v>0.7692001909</v>
      </c>
      <c r="R274">
        <f>Cocatenate_generate!R274*'Concatenate_generate Coverage'!N273</f>
        <v>0.8758291395</v>
      </c>
      <c r="S274">
        <f>Cocatenate_generate!S274*'Concatenate_generate Coverage'!O273</f>
        <v>0.5150808345</v>
      </c>
      <c r="T274">
        <f>Cocatenate_generate!T274*'Concatenate_generate Coverage'!P273</f>
        <v>0.8790475621</v>
      </c>
      <c r="U274">
        <f>Cocatenate_generate!U274*'Concatenate_generate Coverage'!Q273</f>
        <v>0.7632987021</v>
      </c>
      <c r="V274">
        <f>Cocatenate_generate!V274*'Concatenate_generate Coverage'!R273</f>
        <v>0.5181136231</v>
      </c>
      <c r="W274">
        <f>Cocatenate_generate!W274*'Concatenate_generate Coverage'!S273</f>
        <v>0.5677106206</v>
      </c>
    </row>
    <row r="275">
      <c r="A275" s="55" t="s">
        <v>414</v>
      </c>
      <c r="B275" s="55" t="s">
        <v>206</v>
      </c>
      <c r="E275" s="10">
        <f t="shared" si="3"/>
        <v>0.6742255373</v>
      </c>
      <c r="F275" s="10">
        <f>(G275*'Dataset lengths'!$B$2+H275*'Dataset lengths'!$C$2+I275*'Dataset lengths'!$D$2+L275*'Dataset lengths'!$G$2+M275*'Dataset lengths'!$H$2+R275*'Dataset lengths'!$M$2+S275*'Dataset lengths'!$N$2+T275*'Dataset lengths'!$O$2+U275*'Dataset lengths'!$P$2+V275*'Dataset lengths'!$Q$2+W275*'Dataset lengths'!$R$2)/'Dataset lengths'!$A$7</f>
        <v>0.6097564729</v>
      </c>
      <c r="G275">
        <f>Cocatenate_generate!G275*'Concatenate_generate Coverage'!C274</f>
        <v>0.5047998871</v>
      </c>
      <c r="H275">
        <f>Cocatenate_generate!H275*'Concatenate_generate Coverage'!D274</f>
        <v>0.7201879061</v>
      </c>
      <c r="I275">
        <f>Cocatenate_generate!I275*'Concatenate_generate Coverage'!E274</f>
        <v>0.7536593341</v>
      </c>
      <c r="J275">
        <f>Cocatenate_generate!J275*'Concatenate_generate Coverage'!F274</f>
        <v>0.8203077637</v>
      </c>
      <c r="K275">
        <f>Cocatenate_generate!K275*'Concatenate_generate Coverage'!G274</f>
        <v>0.8191752615</v>
      </c>
      <c r="L275">
        <f>Cocatenate_generate!L275*'Concatenate_generate Coverage'!H274</f>
        <v>0.8202376278</v>
      </c>
      <c r="M275">
        <f>Cocatenate_generate!M275*'Concatenate_generate Coverage'!I274</f>
        <v>0.8095310879</v>
      </c>
      <c r="N275">
        <f>Cocatenate_generate!N275*'Concatenate_generate Coverage'!J274</f>
        <v>0.7612626761</v>
      </c>
      <c r="O275">
        <f>Cocatenate_generate!O275*'Concatenate_generate Coverage'!K274</f>
        <v>0.8380953616</v>
      </c>
      <c r="P275">
        <f>Cocatenate_generate!P275*'Concatenate_generate Coverage'!L274</f>
        <v>0.7913246428</v>
      </c>
      <c r="Q275">
        <f>Cocatenate_generate!Q275*'Concatenate_generate Coverage'!M274</f>
        <v>0.7454400633</v>
      </c>
      <c r="R275">
        <f>Cocatenate_generate!R275*'Concatenate_generate Coverage'!N274</f>
        <v>0.849078257</v>
      </c>
      <c r="S275">
        <f>Cocatenate_generate!S275*'Concatenate_generate Coverage'!O274</f>
        <v>0.4501467021</v>
      </c>
      <c r="T275">
        <f>Cocatenate_generate!T275*'Concatenate_generate Coverage'!P274</f>
        <v>0.8868365911</v>
      </c>
      <c r="U275">
        <f>Cocatenate_generate!U275*'Concatenate_generate Coverage'!Q274</f>
        <v>0.6425523839</v>
      </c>
      <c r="V275">
        <f>Cocatenate_generate!V275*'Concatenate_generate Coverage'!R274</f>
        <v>0.4347104596</v>
      </c>
      <c r="W275">
        <f>Cocatenate_generate!W275*'Concatenate_generate Coverage'!S274</f>
        <v>0.5447406736</v>
      </c>
    </row>
    <row r="276">
      <c r="A276" s="55" t="s">
        <v>208</v>
      </c>
      <c r="B276" s="55" t="s">
        <v>206</v>
      </c>
      <c r="E276" s="10">
        <f t="shared" si="3"/>
        <v>0.667196636</v>
      </c>
      <c r="F276" s="10">
        <f>(G276*'Dataset lengths'!$B$2+H276*'Dataset lengths'!$C$2+I276*'Dataset lengths'!$D$2+L276*'Dataset lengths'!$G$2+M276*'Dataset lengths'!$H$2+R276*'Dataset lengths'!$M$2+S276*'Dataset lengths'!$N$2+T276*'Dataset lengths'!$O$2+U276*'Dataset lengths'!$P$2+V276*'Dataset lengths'!$Q$2+W276*'Dataset lengths'!$R$2)/'Dataset lengths'!$A$7</f>
        <v>0.6024638975</v>
      </c>
      <c r="G276">
        <f>Cocatenate_generate!G276*'Concatenate_generate Coverage'!C275</f>
        <v>0.4722862232</v>
      </c>
      <c r="H276">
        <f>Cocatenate_generate!H276*'Concatenate_generate Coverage'!D275</f>
        <v>0.7531077228</v>
      </c>
      <c r="I276">
        <f>Cocatenate_generate!I276*'Concatenate_generate Coverage'!E275</f>
        <v>0.7538928234</v>
      </c>
      <c r="J276">
        <f>Cocatenate_generate!J276*'Concatenate_generate Coverage'!F275</f>
        <v>0.8290226047</v>
      </c>
      <c r="K276">
        <f>Cocatenate_generate!K276*'Concatenate_generate Coverage'!G275</f>
        <v>0.8302177468</v>
      </c>
      <c r="L276">
        <f>Cocatenate_generate!L276*'Concatenate_generate Coverage'!H275</f>
        <v>0.8295277578</v>
      </c>
      <c r="M276">
        <f>Cocatenate_generate!M276*'Concatenate_generate Coverage'!I275</f>
        <v>0.7818804817</v>
      </c>
      <c r="N276">
        <f>Cocatenate_generate!N276*'Concatenate_generate Coverage'!J275</f>
        <v>0.7316786843</v>
      </c>
      <c r="O276">
        <f>Cocatenate_generate!O276*'Concatenate_generate Coverage'!K275</f>
        <v>0.8230783692</v>
      </c>
      <c r="P276">
        <f>Cocatenate_generate!P276*'Concatenate_generate Coverage'!L275</f>
        <v>0.7399185264</v>
      </c>
      <c r="Q276">
        <f>Cocatenate_generate!Q276*'Concatenate_generate Coverage'!M275</f>
        <v>0.7525422999</v>
      </c>
      <c r="R276">
        <f>Cocatenate_generate!R276*'Concatenate_generate Coverage'!N275</f>
        <v>0.8271355396</v>
      </c>
      <c r="S276">
        <f>Cocatenate_generate!S276*'Concatenate_generate Coverage'!O275</f>
        <v>0.498597926</v>
      </c>
      <c r="T276">
        <f>Cocatenate_generate!T276*'Concatenate_generate Coverage'!P275</f>
        <v>0.8329810189</v>
      </c>
      <c r="U276">
        <f>Cocatenate_generate!U276*'Concatenate_generate Coverage'!Q275</f>
        <v>0.6198797932</v>
      </c>
      <c r="V276">
        <f>Cocatenate_generate!V276*'Concatenate_generate Coverage'!R275</f>
        <v>0.3942843989</v>
      </c>
      <c r="W276">
        <f>Cocatenate_generate!W276*'Concatenate_generate Coverage'!S275</f>
        <v>0.5755893105</v>
      </c>
    </row>
    <row r="277">
      <c r="A277" s="55" t="s">
        <v>415</v>
      </c>
      <c r="B277" s="55" t="s">
        <v>206</v>
      </c>
      <c r="E277" s="10">
        <f t="shared" si="3"/>
        <v>0.6393419024</v>
      </c>
      <c r="F277" s="10">
        <f>(G277*'Dataset lengths'!$B$2+H277*'Dataset lengths'!$C$2+I277*'Dataset lengths'!$D$2+L277*'Dataset lengths'!$G$2+M277*'Dataset lengths'!$H$2+R277*'Dataset lengths'!$M$2+S277*'Dataset lengths'!$N$2+T277*'Dataset lengths'!$O$2+U277*'Dataset lengths'!$P$2+V277*'Dataset lengths'!$Q$2+W277*'Dataset lengths'!$R$2)/'Dataset lengths'!$A$7</f>
        <v>0.5698869488</v>
      </c>
      <c r="G277">
        <f>Cocatenate_generate!G277*'Concatenate_generate Coverage'!C276</f>
        <v>0.4603074795</v>
      </c>
      <c r="H277">
        <f>Cocatenate_generate!H277*'Concatenate_generate Coverage'!D276</f>
        <v>0.7122346887</v>
      </c>
      <c r="I277">
        <f>Cocatenate_generate!I277*'Concatenate_generate Coverage'!E276</f>
        <v>0.729348983</v>
      </c>
      <c r="J277">
        <f>Cocatenate_generate!J277*'Concatenate_generate Coverage'!F276</f>
        <v>0.8081557173</v>
      </c>
      <c r="K277">
        <f>Cocatenate_generate!K277*'Concatenate_generate Coverage'!G276</f>
        <v>0.8074946121</v>
      </c>
      <c r="L277">
        <f>Cocatenate_generate!L277*'Concatenate_generate Coverage'!H276</f>
        <v>0.8081289701</v>
      </c>
      <c r="M277">
        <f>Cocatenate_generate!M277*'Concatenate_generate Coverage'!I276</f>
        <v>0.7890609693</v>
      </c>
      <c r="N277">
        <f>Cocatenate_generate!N277*'Concatenate_generate Coverage'!J276</f>
        <v>0.7323850826</v>
      </c>
      <c r="O277">
        <f>Cocatenate_generate!O277*'Concatenate_generate Coverage'!K276</f>
        <v>0.8266690773</v>
      </c>
      <c r="P277">
        <f>Cocatenate_generate!P277*'Concatenate_generate Coverage'!L276</f>
        <v>0.7727445225</v>
      </c>
      <c r="Q277">
        <f>Cocatenate_generate!Q277*'Concatenate_generate Coverage'!M276</f>
        <v>0.7153577527</v>
      </c>
      <c r="R277">
        <f>Cocatenate_generate!R277*'Concatenate_generate Coverage'!N276</f>
        <v>0.827528935</v>
      </c>
      <c r="S277">
        <f>Cocatenate_generate!S277*'Concatenate_generate Coverage'!O276</f>
        <v>0.4053234878</v>
      </c>
      <c r="T277">
        <f>Cocatenate_generate!T277*'Concatenate_generate Coverage'!P276</f>
        <v>0.8659174845</v>
      </c>
      <c r="U277">
        <f>Cocatenate_generate!U277*'Concatenate_generate Coverage'!Q276</f>
        <v>0.5517307124</v>
      </c>
      <c r="V277">
        <f>Cocatenate_generate!V277*'Concatenate_generate Coverage'!R276</f>
        <v>0.3488226604</v>
      </c>
      <c r="W277">
        <f>Cocatenate_generate!W277*'Concatenate_generate Coverage'!S276</f>
        <v>0.5343565558</v>
      </c>
    </row>
    <row r="278">
      <c r="A278" s="55" t="s">
        <v>209</v>
      </c>
      <c r="B278" s="55" t="s">
        <v>206</v>
      </c>
      <c r="E278" s="10">
        <f t="shared" si="3"/>
        <v>0.645268218</v>
      </c>
      <c r="F278" s="10">
        <f>(G278*'Dataset lengths'!$B$2+H278*'Dataset lengths'!$C$2+I278*'Dataset lengths'!$D$2+L278*'Dataset lengths'!$G$2+M278*'Dataset lengths'!$H$2+R278*'Dataset lengths'!$M$2+S278*'Dataset lengths'!$N$2+T278*'Dataset lengths'!$O$2+U278*'Dataset lengths'!$P$2+V278*'Dataset lengths'!$Q$2+W278*'Dataset lengths'!$R$2)/'Dataset lengths'!$A$7</f>
        <v>0.5728407585</v>
      </c>
      <c r="G278">
        <f>Cocatenate_generate!G278*'Concatenate_generate Coverage'!C277</f>
        <v>0.4581807274</v>
      </c>
      <c r="H278">
        <f>Cocatenate_generate!H278*'Concatenate_generate Coverage'!D277</f>
        <v>0.7235546911</v>
      </c>
      <c r="I278">
        <f>Cocatenate_generate!I278*'Concatenate_generate Coverage'!E277</f>
        <v>0.7352003277</v>
      </c>
      <c r="J278">
        <f>Cocatenate_generate!J278*'Concatenate_generate Coverage'!F277</f>
        <v>0.8119175469</v>
      </c>
      <c r="K278">
        <f>Cocatenate_generate!K278*'Concatenate_generate Coverage'!G277</f>
        <v>0.8126949181</v>
      </c>
      <c r="L278">
        <f>Cocatenate_generate!L278*'Concatenate_generate Coverage'!H277</f>
        <v>0.812411856</v>
      </c>
      <c r="M278">
        <f>Cocatenate_generate!M278*'Concatenate_generate Coverage'!I277</f>
        <v>0.7938627839</v>
      </c>
      <c r="N278">
        <f>Cocatenate_generate!N278*'Concatenate_generate Coverage'!J277</f>
        <v>0.7390013803</v>
      </c>
      <c r="O278">
        <f>Cocatenate_generate!O278*'Concatenate_generate Coverage'!K277</f>
        <v>0.8289342503</v>
      </c>
      <c r="P278">
        <f>Cocatenate_generate!P278*'Concatenate_generate Coverage'!L277</f>
        <v>0.7768592903</v>
      </c>
      <c r="Q278">
        <f>Cocatenate_generate!Q278*'Concatenate_generate Coverage'!M277</f>
        <v>0.7221202159</v>
      </c>
      <c r="R278">
        <f>Cocatenate_generate!R278*'Concatenate_generate Coverage'!N277</f>
        <v>0.8350908674</v>
      </c>
      <c r="S278">
        <f>Cocatenate_generate!S278*'Concatenate_generate Coverage'!O277</f>
        <v>0.4241010521</v>
      </c>
      <c r="T278">
        <f>Cocatenate_generate!T278*'Concatenate_generate Coverage'!P277</f>
        <v>0.8683654651</v>
      </c>
      <c r="U278">
        <f>Cocatenate_generate!U278*'Concatenate_generate Coverage'!Q277</f>
        <v>0.5594724392</v>
      </c>
      <c r="V278">
        <f>Cocatenate_generate!V278*'Concatenate_generate Coverage'!R277</f>
        <v>0.3486492592</v>
      </c>
      <c r="W278">
        <f>Cocatenate_generate!W278*'Concatenate_generate Coverage'!S277</f>
        <v>0.5390609284</v>
      </c>
    </row>
    <row r="279">
      <c r="A279" s="55" t="s">
        <v>416</v>
      </c>
      <c r="B279" s="55" t="s">
        <v>206</v>
      </c>
      <c r="E279" s="10">
        <f t="shared" si="3"/>
        <v>0.6719561226</v>
      </c>
      <c r="F279" s="10">
        <f>(G279*'Dataset lengths'!$B$2+H279*'Dataset lengths'!$C$2+I279*'Dataset lengths'!$D$2+L279*'Dataset lengths'!$G$2+M279*'Dataset lengths'!$H$2+R279*'Dataset lengths'!$M$2+S279*'Dataset lengths'!$N$2+T279*'Dataset lengths'!$O$2+U279*'Dataset lengths'!$P$2+V279*'Dataset lengths'!$Q$2+W279*'Dataset lengths'!$R$2)/'Dataset lengths'!$A$7</f>
        <v>0.6225775186</v>
      </c>
      <c r="G279">
        <f>Cocatenate_generate!G279*'Concatenate_generate Coverage'!C278</f>
        <v>0.5550148461</v>
      </c>
      <c r="H279">
        <f>Cocatenate_generate!H279*'Concatenate_generate Coverage'!D278</f>
        <v>0.6591029935</v>
      </c>
      <c r="I279">
        <f>Cocatenate_generate!I279*'Concatenate_generate Coverage'!E278</f>
        <v>0.7147128644</v>
      </c>
      <c r="J279">
        <f>Cocatenate_generate!J279*'Concatenate_generate Coverage'!F278</f>
        <v>0.7997396396</v>
      </c>
      <c r="K279">
        <f>Cocatenate_generate!K279*'Concatenate_generate Coverage'!G278</f>
        <v>0.806939299</v>
      </c>
      <c r="L279">
        <f>Cocatenate_generate!L279*'Concatenate_generate Coverage'!H278</f>
        <v>0.8023690402</v>
      </c>
      <c r="M279">
        <f>Cocatenate_generate!M279*'Concatenate_generate Coverage'!I278</f>
        <v>0.7739129232</v>
      </c>
      <c r="N279">
        <f>Cocatenate_generate!N279*'Concatenate_generate Coverage'!J278</f>
        <v>0.6973538749</v>
      </c>
      <c r="O279">
        <f>Cocatenate_generate!O279*'Concatenate_generate Coverage'!K278</f>
        <v>0.8364642649</v>
      </c>
      <c r="P279">
        <f>Cocatenate_generate!P279*'Concatenate_generate Coverage'!L278</f>
        <v>0.7812789799</v>
      </c>
      <c r="Q279">
        <f>Cocatenate_generate!Q279*'Concatenate_generate Coverage'!M278</f>
        <v>0.6936317644</v>
      </c>
      <c r="R279">
        <f>Cocatenate_generate!R279*'Concatenate_generate Coverage'!N278</f>
        <v>0.8716984886</v>
      </c>
      <c r="S279">
        <f>Cocatenate_generate!S279*'Concatenate_generate Coverage'!O278</f>
        <v>0.3363671718</v>
      </c>
      <c r="T279">
        <f>Cocatenate_generate!T279*'Concatenate_generate Coverage'!P278</f>
        <v>0.8763770378</v>
      </c>
      <c r="U279">
        <f>Cocatenate_generate!U279*'Concatenate_generate Coverage'!Q278</f>
        <v>0.8184208913</v>
      </c>
      <c r="V279">
        <f>Cocatenate_generate!V279*'Concatenate_generate Coverage'!R278</f>
        <v>0.5661317841</v>
      </c>
      <c r="W279">
        <f>Cocatenate_generate!W279*'Concatenate_generate Coverage'!S278</f>
        <v>0.4174093073</v>
      </c>
    </row>
    <row r="280">
      <c r="A280" s="55" t="s">
        <v>417</v>
      </c>
      <c r="B280" s="55" t="s">
        <v>206</v>
      </c>
      <c r="E280" s="10">
        <f t="shared" si="3"/>
        <v>0.6772597763</v>
      </c>
      <c r="F280" s="10">
        <f>(G280*'Dataset lengths'!$B$2+H280*'Dataset lengths'!$C$2+I280*'Dataset lengths'!$D$2+L280*'Dataset lengths'!$G$2+M280*'Dataset lengths'!$H$2+R280*'Dataset lengths'!$M$2+S280*'Dataset lengths'!$N$2+T280*'Dataset lengths'!$O$2+U280*'Dataset lengths'!$P$2+V280*'Dataset lengths'!$Q$2+W280*'Dataset lengths'!$R$2)/'Dataset lengths'!$A$7</f>
        <v>0.6283031485</v>
      </c>
      <c r="G280">
        <f>Cocatenate_generate!G280*'Concatenate_generate Coverage'!C279</f>
        <v>0.5524553051</v>
      </c>
      <c r="H280">
        <f>Cocatenate_generate!H280*'Concatenate_generate Coverage'!D279</f>
        <v>0.6775479699</v>
      </c>
      <c r="I280">
        <f>Cocatenate_generate!I280*'Concatenate_generate Coverage'!E279</f>
        <v>0.7277737715</v>
      </c>
      <c r="J280">
        <f>Cocatenate_generate!J280*'Concatenate_generate Coverage'!F279</f>
        <v>0.8079341281</v>
      </c>
      <c r="K280">
        <f>Cocatenate_generate!K280*'Concatenate_generate Coverage'!G279</f>
        <v>0.8161710297</v>
      </c>
      <c r="L280">
        <f>Cocatenate_generate!L280*'Concatenate_generate Coverage'!H279</f>
        <v>0.8109085934</v>
      </c>
      <c r="M280">
        <f>Cocatenate_generate!M280*'Concatenate_generate Coverage'!I279</f>
        <v>0.7838195134</v>
      </c>
      <c r="N280">
        <f>Cocatenate_generate!N280*'Concatenate_generate Coverage'!J279</f>
        <v>0.7121991131</v>
      </c>
      <c r="O280">
        <f>Cocatenate_generate!O280*'Concatenate_generate Coverage'!K279</f>
        <v>0.8381713934</v>
      </c>
      <c r="P280">
        <f>Cocatenate_generate!P280*'Concatenate_generate Coverage'!L279</f>
        <v>0.7864056858</v>
      </c>
      <c r="Q280">
        <f>Cocatenate_generate!Q280*'Concatenate_generate Coverage'!M279</f>
        <v>0.7084332783</v>
      </c>
      <c r="R280">
        <f>Cocatenate_generate!R280*'Concatenate_generate Coverage'!N279</f>
        <v>0.8705183026</v>
      </c>
      <c r="S280">
        <f>Cocatenate_generate!S280*'Concatenate_generate Coverage'!O279</f>
        <v>0.3490350392</v>
      </c>
      <c r="T280">
        <f>Cocatenate_generate!T280*'Concatenate_generate Coverage'!P279</f>
        <v>0.8603538924</v>
      </c>
      <c r="U280">
        <f>Cocatenate_generate!U280*'Concatenate_generate Coverage'!Q279</f>
        <v>0.8218294396</v>
      </c>
      <c r="V280">
        <f>Cocatenate_generate!V280*'Concatenate_generate Coverage'!R279</f>
        <v>0.5638002846</v>
      </c>
      <c r="W280">
        <f>Cocatenate_generate!W280*'Concatenate_generate Coverage'!S279</f>
        <v>0.4318154278</v>
      </c>
    </row>
    <row r="281">
      <c r="A281" s="55" t="s">
        <v>418</v>
      </c>
      <c r="B281" s="55" t="s">
        <v>206</v>
      </c>
      <c r="E281" s="10">
        <f t="shared" si="3"/>
        <v>0.6861928498</v>
      </c>
      <c r="F281" s="10">
        <f>(G281*'Dataset lengths'!$B$2+H281*'Dataset lengths'!$C$2+I281*'Dataset lengths'!$D$2+L281*'Dataset lengths'!$G$2+M281*'Dataset lengths'!$H$2+R281*'Dataset lengths'!$M$2+S281*'Dataset lengths'!$N$2+T281*'Dataset lengths'!$O$2+U281*'Dataset lengths'!$P$2+V281*'Dataset lengths'!$Q$2+W281*'Dataset lengths'!$R$2)/'Dataset lengths'!$A$7</f>
        <v>0.6304998672</v>
      </c>
      <c r="G281">
        <f>Cocatenate_generate!G281*'Concatenate_generate Coverage'!C280</f>
        <v>0.5446068683</v>
      </c>
      <c r="H281">
        <f>Cocatenate_generate!H281*'Concatenate_generate Coverage'!D280</f>
        <v>0.6923926387</v>
      </c>
      <c r="I281">
        <f>Cocatenate_generate!I281*'Concatenate_generate Coverage'!E280</f>
        <v>0.7460238616</v>
      </c>
      <c r="J281">
        <f>Cocatenate_generate!J281*'Concatenate_generate Coverage'!F280</f>
        <v>0.8164849326</v>
      </c>
      <c r="K281">
        <f>Cocatenate_generate!K281*'Concatenate_generate Coverage'!G280</f>
        <v>0.8184858347</v>
      </c>
      <c r="L281">
        <f>Cocatenate_generate!L281*'Concatenate_generate Coverage'!H280</f>
        <v>0.8176311967</v>
      </c>
      <c r="M281">
        <f>Cocatenate_generate!M281*'Concatenate_generate Coverage'!I280</f>
        <v>0.8127307972</v>
      </c>
      <c r="N281">
        <f>Cocatenate_generate!N281*'Concatenate_generate Coverage'!J280</f>
        <v>0.7541150799</v>
      </c>
      <c r="O281">
        <f>Cocatenate_generate!O281*'Concatenate_generate Coverage'!K280</f>
        <v>0.8490704763</v>
      </c>
      <c r="P281">
        <f>Cocatenate_generate!P281*'Concatenate_generate Coverage'!L280</f>
        <v>0.8053711467</v>
      </c>
      <c r="Q281">
        <f>Cocatenate_generate!Q281*'Concatenate_generate Coverage'!M280</f>
        <v>0.7365099516</v>
      </c>
      <c r="R281">
        <f>Cocatenate_generate!R281*'Concatenate_generate Coverage'!N280</f>
        <v>0.8848116663</v>
      </c>
      <c r="S281">
        <f>Cocatenate_generate!S281*'Concatenate_generate Coverage'!O280</f>
        <v>0.3825418398</v>
      </c>
      <c r="T281">
        <f>Cocatenate_generate!T281*'Concatenate_generate Coverage'!P280</f>
        <v>0.885501329</v>
      </c>
      <c r="U281">
        <f>Cocatenate_generate!U281*'Concatenate_generate Coverage'!Q280</f>
        <v>0.7759781734</v>
      </c>
      <c r="V281">
        <f>Cocatenate_generate!V281*'Concatenate_generate Coverage'!R280</f>
        <v>0.5382308668</v>
      </c>
      <c r="W281">
        <f>Cocatenate_generate!W281*'Concatenate_generate Coverage'!S280</f>
        <v>0.4676721095</v>
      </c>
    </row>
    <row r="282">
      <c r="A282" s="55" t="s">
        <v>419</v>
      </c>
      <c r="B282" s="55" t="s">
        <v>206</v>
      </c>
      <c r="E282" s="10">
        <f t="shared" si="3"/>
        <v>0.673763429</v>
      </c>
      <c r="F282" s="10">
        <f>(G282*'Dataset lengths'!$B$2+H282*'Dataset lengths'!$C$2+I282*'Dataset lengths'!$D$2+L282*'Dataset lengths'!$G$2+M282*'Dataset lengths'!$H$2+R282*'Dataset lengths'!$M$2+S282*'Dataset lengths'!$N$2+T282*'Dataset lengths'!$O$2+U282*'Dataset lengths'!$P$2+V282*'Dataset lengths'!$Q$2+W282*'Dataset lengths'!$R$2)/'Dataset lengths'!$A$7</f>
        <v>0.6252719622</v>
      </c>
      <c r="G282">
        <f>Cocatenate_generate!G282*'Concatenate_generate Coverage'!C281</f>
        <v>0.5498849556</v>
      </c>
      <c r="H282">
        <f>Cocatenate_generate!H282*'Concatenate_generate Coverage'!D281</f>
        <v>0.6744718188</v>
      </c>
      <c r="I282">
        <f>Cocatenate_generate!I282*'Concatenate_generate Coverage'!E281</f>
        <v>0.7318249905</v>
      </c>
      <c r="J282">
        <f>Cocatenate_generate!J282*'Concatenate_generate Coverage'!F281</f>
        <v>0.8089151093</v>
      </c>
      <c r="K282">
        <f>Cocatenate_generate!K282*'Concatenate_generate Coverage'!G281</f>
        <v>0.8173192942</v>
      </c>
      <c r="L282">
        <f>Cocatenate_generate!L282*'Concatenate_generate Coverage'!H281</f>
        <v>0.8118276591</v>
      </c>
      <c r="M282">
        <f>Cocatenate_generate!M282*'Concatenate_generate Coverage'!I281</f>
        <v>0.7772888709</v>
      </c>
      <c r="N282">
        <f>Cocatenate_generate!N282*'Concatenate_generate Coverage'!J281</f>
        <v>0.6979984071</v>
      </c>
      <c r="O282">
        <f>Cocatenate_generate!O282*'Concatenate_generate Coverage'!K281</f>
        <v>0.8342622126</v>
      </c>
      <c r="P282">
        <f>Cocatenate_generate!P282*'Concatenate_generate Coverage'!L281</f>
        <v>0.7833765733</v>
      </c>
      <c r="Q282">
        <f>Cocatenate_generate!Q282*'Concatenate_generate Coverage'!M281</f>
        <v>0.6968989882</v>
      </c>
      <c r="R282">
        <f>Cocatenate_generate!R282*'Concatenate_generate Coverage'!N281</f>
        <v>0.8736436099</v>
      </c>
      <c r="S282">
        <f>Cocatenate_generate!S282*'Concatenate_generate Coverage'!O281</f>
        <v>0.3431948285</v>
      </c>
      <c r="T282">
        <f>Cocatenate_generate!T282*'Concatenate_generate Coverage'!P281</f>
        <v>0.8510070575</v>
      </c>
      <c r="U282">
        <f>Cocatenate_generate!U282*'Concatenate_generate Coverage'!Q281</f>
        <v>0.814508994</v>
      </c>
      <c r="V282">
        <f>Cocatenate_generate!V282*'Concatenate_generate Coverage'!R281</f>
        <v>0.5580694004</v>
      </c>
      <c r="W282">
        <f>Cocatenate_generate!W282*'Concatenate_generate Coverage'!S281</f>
        <v>0.4256755342</v>
      </c>
    </row>
    <row r="283">
      <c r="A283" s="55" t="s">
        <v>420</v>
      </c>
      <c r="B283" s="55" t="s">
        <v>206</v>
      </c>
      <c r="E283" s="10">
        <f t="shared" si="3"/>
        <v>0.6829949339</v>
      </c>
      <c r="F283" s="10">
        <f>(G283*'Dataset lengths'!$B$2+H283*'Dataset lengths'!$C$2+I283*'Dataset lengths'!$D$2+L283*'Dataset lengths'!$G$2+M283*'Dataset lengths'!$H$2+R283*'Dataset lengths'!$M$2+S283*'Dataset lengths'!$N$2+T283*'Dataset lengths'!$O$2+U283*'Dataset lengths'!$P$2+V283*'Dataset lengths'!$Q$2+W283*'Dataset lengths'!$R$2)/'Dataset lengths'!$A$7</f>
        <v>0.6252608019</v>
      </c>
      <c r="G283">
        <f>Cocatenate_generate!G283*'Concatenate_generate Coverage'!C282</f>
        <v>0.5377267569</v>
      </c>
      <c r="H283">
        <f>Cocatenate_generate!H283*'Concatenate_generate Coverage'!D282</f>
        <v>0.6887212592</v>
      </c>
      <c r="I283">
        <f>Cocatenate_generate!I283*'Concatenate_generate Coverage'!E282</f>
        <v>0.7475260872</v>
      </c>
      <c r="J283">
        <f>Cocatenate_generate!J283*'Concatenate_generate Coverage'!F282</f>
        <v>0.8150586042</v>
      </c>
      <c r="K283">
        <f>Cocatenate_generate!K283*'Concatenate_generate Coverage'!G282</f>
        <v>0.8172828383</v>
      </c>
      <c r="L283">
        <f>Cocatenate_generate!L283*'Concatenate_generate Coverage'!H282</f>
        <v>0.8161805576</v>
      </c>
      <c r="M283">
        <f>Cocatenate_generate!M283*'Concatenate_generate Coverage'!I282</f>
        <v>0.8082874613</v>
      </c>
      <c r="N283">
        <f>Cocatenate_generate!N283*'Concatenate_generate Coverage'!J282</f>
        <v>0.7468947441</v>
      </c>
      <c r="O283">
        <f>Cocatenate_generate!O283*'Concatenate_generate Coverage'!K282</f>
        <v>0.8473597614</v>
      </c>
      <c r="P283">
        <f>Cocatenate_generate!P283*'Concatenate_generate Coverage'!L282</f>
        <v>0.801673552</v>
      </c>
      <c r="Q283">
        <f>Cocatenate_generate!Q283*'Concatenate_generate Coverage'!M282</f>
        <v>0.7275678391</v>
      </c>
      <c r="R283">
        <f>Cocatenate_generate!R283*'Concatenate_generate Coverage'!N282</f>
        <v>0.8848116663</v>
      </c>
      <c r="S283">
        <f>Cocatenate_generate!S283*'Concatenate_generate Coverage'!O282</f>
        <v>0.3859566737</v>
      </c>
      <c r="T283">
        <f>Cocatenate_generate!T283*'Concatenate_generate Coverage'!P282</f>
        <v>0.885501329</v>
      </c>
      <c r="U283">
        <f>Cocatenate_generate!U283*'Concatenate_generate Coverage'!Q282</f>
        <v>0.765796298</v>
      </c>
      <c r="V283">
        <f>Cocatenate_generate!V283*'Concatenate_generate Coverage'!R282</f>
        <v>0.5257089927</v>
      </c>
      <c r="W283">
        <f>Cocatenate_generate!W283*'Concatenate_generate Coverage'!S282</f>
        <v>0.4667271916</v>
      </c>
    </row>
    <row r="284">
      <c r="A284" s="55" t="s">
        <v>421</v>
      </c>
      <c r="B284" s="55" t="s">
        <v>206</v>
      </c>
      <c r="E284" s="10">
        <f t="shared" si="3"/>
        <v>0.6852041258</v>
      </c>
      <c r="F284" s="10">
        <f>(G284*'Dataset lengths'!$B$2+H284*'Dataset lengths'!$C$2+I284*'Dataset lengths'!$D$2+L284*'Dataset lengths'!$G$2+M284*'Dataset lengths'!$H$2+R284*'Dataset lengths'!$M$2+S284*'Dataset lengths'!$N$2+T284*'Dataset lengths'!$O$2+U284*'Dataset lengths'!$P$2+V284*'Dataset lengths'!$Q$2+W284*'Dataset lengths'!$R$2)/'Dataset lengths'!$A$7</f>
        <v>0.626818345</v>
      </c>
      <c r="G284">
        <f>Cocatenate_generate!G284*'Concatenate_generate Coverage'!C283</f>
        <v>0.534629591</v>
      </c>
      <c r="H284">
        <f>Cocatenate_generate!H284*'Concatenate_generate Coverage'!D283</f>
        <v>0.6976897917</v>
      </c>
      <c r="I284">
        <f>Cocatenate_generate!I284*'Concatenate_generate Coverage'!E283</f>
        <v>0.7526911293</v>
      </c>
      <c r="J284">
        <f>Cocatenate_generate!J284*'Concatenate_generate Coverage'!F283</f>
        <v>0.8178102531</v>
      </c>
      <c r="K284">
        <f>Cocatenate_generate!K284*'Concatenate_generate Coverage'!G283</f>
        <v>0.8214017896</v>
      </c>
      <c r="L284">
        <f>Cocatenate_generate!L284*'Concatenate_generate Coverage'!H283</f>
        <v>0.8193173731</v>
      </c>
      <c r="M284">
        <f>Cocatenate_generate!M284*'Concatenate_generate Coverage'!I283</f>
        <v>0.809209712</v>
      </c>
      <c r="N284">
        <f>Cocatenate_generate!N284*'Concatenate_generate Coverage'!J283</f>
        <v>0.7482550483</v>
      </c>
      <c r="O284">
        <f>Cocatenate_generate!O284*'Concatenate_generate Coverage'!K283</f>
        <v>0.8492189534</v>
      </c>
      <c r="P284">
        <f>Cocatenate_generate!P284*'Concatenate_generate Coverage'!L283</f>
        <v>0.8024241285</v>
      </c>
      <c r="Q284">
        <f>Cocatenate_generate!Q284*'Concatenate_generate Coverage'!M283</f>
        <v>0.7318716339</v>
      </c>
      <c r="R284">
        <f>Cocatenate_generate!R284*'Concatenate_generate Coverage'!N283</f>
        <v>0.8848990874</v>
      </c>
      <c r="S284">
        <f>Cocatenate_generate!S284*'Concatenate_generate Coverage'!O283</f>
        <v>0.3947712891</v>
      </c>
      <c r="T284">
        <f>Cocatenate_generate!T284*'Concatenate_generate Coverage'!P283</f>
        <v>0.8837209795</v>
      </c>
      <c r="U284">
        <f>Cocatenate_generate!U284*'Concatenate_generate Coverage'!Q283</f>
        <v>0.7634382173</v>
      </c>
      <c r="V284">
        <f>Cocatenate_generate!V284*'Concatenate_generate Coverage'!R283</f>
        <v>0.5219383396</v>
      </c>
      <c r="W284">
        <f>Cocatenate_generate!W284*'Concatenate_generate Coverage'!S283</f>
        <v>0.4749398743</v>
      </c>
    </row>
    <row r="285">
      <c r="A285" s="55" t="s">
        <v>422</v>
      </c>
      <c r="B285" s="55" t="s">
        <v>206</v>
      </c>
      <c r="E285" s="10">
        <f t="shared" si="3"/>
        <v>0.7011944931</v>
      </c>
      <c r="F285" s="10">
        <f>(G285*'Dataset lengths'!$B$2+H285*'Dataset lengths'!$C$2+I285*'Dataset lengths'!$D$2+L285*'Dataset lengths'!$G$2+M285*'Dataset lengths'!$H$2+R285*'Dataset lengths'!$M$2+S285*'Dataset lengths'!$N$2+T285*'Dataset lengths'!$O$2+U285*'Dataset lengths'!$P$2+V285*'Dataset lengths'!$Q$2+W285*'Dataset lengths'!$R$2)/'Dataset lengths'!$A$7</f>
        <v>0.6447789295</v>
      </c>
      <c r="G285">
        <f>Cocatenate_generate!G285*'Concatenate_generate Coverage'!C284</f>
        <v>0.5341660434</v>
      </c>
      <c r="H285">
        <f>Cocatenate_generate!H285*'Concatenate_generate Coverage'!D284</f>
        <v>0.7479390072</v>
      </c>
      <c r="I285">
        <f>Cocatenate_generate!I285*'Concatenate_generate Coverage'!E284</f>
        <v>0.7658521612</v>
      </c>
      <c r="J285">
        <f>Cocatenate_generate!J285*'Concatenate_generate Coverage'!F284</f>
        <v>0.8292439688</v>
      </c>
      <c r="K285">
        <f>Cocatenate_generate!K285*'Concatenate_generate Coverage'!G284</f>
        <v>0.8333687744</v>
      </c>
      <c r="L285">
        <f>Cocatenate_generate!L285*'Concatenate_generate Coverage'!H284</f>
        <v>0.8307355891</v>
      </c>
      <c r="M285">
        <f>Cocatenate_generate!M285*'Concatenate_generate Coverage'!I284</f>
        <v>0.7969698726</v>
      </c>
      <c r="N285">
        <f>Cocatenate_generate!N285*'Concatenate_generate Coverage'!J284</f>
        <v>0.745429455</v>
      </c>
      <c r="O285">
        <f>Cocatenate_generate!O285*'Concatenate_generate Coverage'!K284</f>
        <v>0.8339315461</v>
      </c>
      <c r="P285">
        <f>Cocatenate_generate!P285*'Concatenate_generate Coverage'!L284</f>
        <v>0.7881330171</v>
      </c>
      <c r="Q285">
        <f>Cocatenate_generate!Q285*'Concatenate_generate Coverage'!M284</f>
        <v>0.7337595132</v>
      </c>
      <c r="R285">
        <f>Cocatenate_generate!R285*'Concatenate_generate Coverage'!N284</f>
        <v>0.8576018225</v>
      </c>
      <c r="S285">
        <f>Cocatenate_generate!S285*'Concatenate_generate Coverage'!O284</f>
        <v>0.4798786834</v>
      </c>
      <c r="T285">
        <f>Cocatenate_generate!T285*'Concatenate_generate Coverage'!P284</f>
        <v>0.8594637176</v>
      </c>
      <c r="U285">
        <f>Cocatenate_generate!U285*'Concatenate_generate Coverage'!Q284</f>
        <v>0.7790201523</v>
      </c>
      <c r="V285">
        <f>Cocatenate_generate!V285*'Concatenate_generate Coverage'!R284</f>
        <v>0.5259653187</v>
      </c>
      <c r="W285">
        <f>Cocatenate_generate!W285*'Concatenate_generate Coverage'!S284</f>
        <v>0.5355470567</v>
      </c>
    </row>
    <row r="286">
      <c r="A286" s="55" t="s">
        <v>423</v>
      </c>
      <c r="B286" s="55" t="s">
        <v>206</v>
      </c>
      <c r="E286" s="10">
        <f t="shared" si="3"/>
        <v>0.6610635006</v>
      </c>
      <c r="F286" s="10">
        <f>(G286*'Dataset lengths'!$B$2+H286*'Dataset lengths'!$C$2+I286*'Dataset lengths'!$D$2+L286*'Dataset lengths'!$G$2+M286*'Dataset lengths'!$H$2+R286*'Dataset lengths'!$M$2+S286*'Dataset lengths'!$N$2+T286*'Dataset lengths'!$O$2+U286*'Dataset lengths'!$P$2+V286*'Dataset lengths'!$Q$2+W286*'Dataset lengths'!$R$2)/'Dataset lengths'!$A$7</f>
        <v>0.5958802705</v>
      </c>
      <c r="G286">
        <f>Cocatenate_generate!G286*'Concatenate_generate Coverage'!C285</f>
        <v>0.497112875</v>
      </c>
      <c r="H286">
        <f>Cocatenate_generate!H286*'Concatenate_generate Coverage'!D285</f>
        <v>0.706510342</v>
      </c>
      <c r="I286">
        <f>Cocatenate_generate!I286*'Concatenate_generate Coverage'!E285</f>
        <v>0.7397634164</v>
      </c>
      <c r="J286">
        <f>Cocatenate_generate!J286*'Concatenate_generate Coverage'!F285</f>
        <v>0.8077030336</v>
      </c>
      <c r="K286">
        <f>Cocatenate_generate!K286*'Concatenate_generate Coverage'!G285</f>
        <v>0.8048316576</v>
      </c>
      <c r="L286">
        <f>Cocatenate_generate!L286*'Concatenate_generate Coverage'!H285</f>
        <v>0.8070415096</v>
      </c>
      <c r="M286">
        <f>Cocatenate_generate!M286*'Concatenate_generate Coverage'!I285</f>
        <v>0.8015826265</v>
      </c>
      <c r="N286">
        <f>Cocatenate_generate!N286*'Concatenate_generate Coverage'!J285</f>
        <v>0.7506040852</v>
      </c>
      <c r="O286">
        <f>Cocatenate_generate!O286*'Concatenate_generate Coverage'!K285</f>
        <v>0.8299298361</v>
      </c>
      <c r="P286">
        <f>Cocatenate_generate!P286*'Concatenate_generate Coverage'!L285</f>
        <v>0.7915793027</v>
      </c>
      <c r="Q286">
        <f>Cocatenate_generate!Q286*'Concatenate_generate Coverage'!M285</f>
        <v>0.7267510331</v>
      </c>
      <c r="R286">
        <f>Cocatenate_generate!R286*'Concatenate_generate Coverage'!N285</f>
        <v>0.8361180664</v>
      </c>
      <c r="S286">
        <f>Cocatenate_generate!S286*'Concatenate_generate Coverage'!O285</f>
        <v>0.4293962568</v>
      </c>
      <c r="T286">
        <f>Cocatenate_generate!T286*'Concatenate_generate Coverage'!P285</f>
        <v>0.8719261641</v>
      </c>
      <c r="U286">
        <f>Cocatenate_generate!U286*'Concatenate_generate Coverage'!Q285</f>
        <v>0.6381234597</v>
      </c>
      <c r="V286">
        <f>Cocatenate_generate!V286*'Concatenate_generate Coverage'!R285</f>
        <v>0.4240969444</v>
      </c>
      <c r="W286">
        <f>Cocatenate_generate!W286*'Concatenate_generate Coverage'!S285</f>
        <v>0.5200268461</v>
      </c>
    </row>
    <row r="287">
      <c r="A287" s="55" t="s">
        <v>424</v>
      </c>
      <c r="B287" s="55" t="s">
        <v>206</v>
      </c>
      <c r="E287" s="10">
        <f t="shared" si="3"/>
        <v>0.6669473212</v>
      </c>
      <c r="F287" s="10">
        <f>(G287*'Dataset lengths'!$B$2+H287*'Dataset lengths'!$C$2+I287*'Dataset lengths'!$D$2+L287*'Dataset lengths'!$G$2+M287*'Dataset lengths'!$H$2+R287*'Dataset lengths'!$M$2+S287*'Dataset lengths'!$N$2+T287*'Dataset lengths'!$O$2+U287*'Dataset lengths'!$P$2+V287*'Dataset lengths'!$Q$2+W287*'Dataset lengths'!$R$2)/'Dataset lengths'!$A$7</f>
        <v>0.597479169</v>
      </c>
      <c r="G287">
        <f>Cocatenate_generate!G287*'Concatenate_generate Coverage'!C286</f>
        <v>0.4932174985</v>
      </c>
      <c r="H287">
        <f>Cocatenate_generate!H287*'Concatenate_generate Coverage'!D286</f>
        <v>0.7206181459</v>
      </c>
      <c r="I287">
        <f>Cocatenate_generate!I287*'Concatenate_generate Coverage'!E286</f>
        <v>0.7458455405</v>
      </c>
      <c r="J287">
        <f>Cocatenate_generate!J287*'Concatenate_generate Coverage'!F286</f>
        <v>0.8124004647</v>
      </c>
      <c r="K287">
        <f>Cocatenate_generate!K287*'Concatenate_generate Coverage'!G286</f>
        <v>0.8114945566</v>
      </c>
      <c r="L287">
        <f>Cocatenate_generate!L287*'Concatenate_generate Coverage'!H286</f>
        <v>0.812351318</v>
      </c>
      <c r="M287">
        <f>Cocatenate_generate!M287*'Concatenate_generate Coverage'!I286</f>
        <v>0.8049135597</v>
      </c>
      <c r="N287">
        <f>Cocatenate_generate!N287*'Concatenate_generate Coverage'!J286</f>
        <v>0.7567273289</v>
      </c>
      <c r="O287">
        <f>Cocatenate_generate!O287*'Concatenate_generate Coverage'!K286</f>
        <v>0.8319862804</v>
      </c>
      <c r="P287">
        <f>Cocatenate_generate!P287*'Concatenate_generate Coverage'!L286</f>
        <v>0.7960174216</v>
      </c>
      <c r="Q287">
        <f>Cocatenate_generate!Q287*'Concatenate_generate Coverage'!M286</f>
        <v>0.7322879124</v>
      </c>
      <c r="R287">
        <f>Cocatenate_generate!R287*'Concatenate_generate Coverage'!N286</f>
        <v>0.8454284225</v>
      </c>
      <c r="S287">
        <f>Cocatenate_generate!S287*'Concatenate_generate Coverage'!O286</f>
        <v>0.4488656366</v>
      </c>
      <c r="T287">
        <f>Cocatenate_generate!T287*'Concatenate_generate Coverage'!P286</f>
        <v>0.8817180863</v>
      </c>
      <c r="U287">
        <f>Cocatenate_generate!U287*'Concatenate_generate Coverage'!Q286</f>
        <v>0.6398550897</v>
      </c>
      <c r="V287">
        <f>Cocatenate_generate!V287*'Concatenate_generate Coverage'!R286</f>
        <v>0.4194989619</v>
      </c>
      <c r="W287">
        <f>Cocatenate_generate!W287*'Concatenate_generate Coverage'!S286</f>
        <v>0.5241082733</v>
      </c>
    </row>
    <row r="288">
      <c r="A288" s="55" t="s">
        <v>207</v>
      </c>
      <c r="B288" s="55" t="s">
        <v>206</v>
      </c>
      <c r="E288" s="10">
        <f t="shared" si="3"/>
        <v>0.6261951358</v>
      </c>
      <c r="F288" s="10">
        <f>(G288*'Dataset lengths'!$B$2+H288*'Dataset lengths'!$C$2+I288*'Dataset lengths'!$D$2+L288*'Dataset lengths'!$G$2+M288*'Dataset lengths'!$H$2+R288*'Dataset lengths'!$M$2+S288*'Dataset lengths'!$N$2+T288*'Dataset lengths'!$O$2+U288*'Dataset lengths'!$P$2+V288*'Dataset lengths'!$Q$2+W288*'Dataset lengths'!$R$2)/'Dataset lengths'!$A$7</f>
        <v>0.5522126394</v>
      </c>
      <c r="G288">
        <f>Cocatenate_generate!G288*'Concatenate_generate Coverage'!C287</f>
        <v>0.4421303539</v>
      </c>
      <c r="H288">
        <f>Cocatenate_generate!H288*'Concatenate_generate Coverage'!D287</f>
        <v>0.7145587451</v>
      </c>
      <c r="I288">
        <f>Cocatenate_generate!I288*'Concatenate_generate Coverage'!E287</f>
        <v>0.7193353106</v>
      </c>
      <c r="J288">
        <f>Cocatenate_generate!J288*'Concatenate_generate Coverage'!F287</f>
        <v>0.7974924234</v>
      </c>
      <c r="K288">
        <f>Cocatenate_generate!K288*'Concatenate_generate Coverage'!G287</f>
        <v>0.7973124834</v>
      </c>
      <c r="L288">
        <f>Cocatenate_generate!L288*'Concatenate_generate Coverage'!H287</f>
        <v>0.7976730696</v>
      </c>
      <c r="M288">
        <f>Cocatenate_generate!M288*'Concatenate_generate Coverage'!I287</f>
        <v>0.7822511007</v>
      </c>
      <c r="N288">
        <f>Cocatenate_generate!N288*'Concatenate_generate Coverage'!J287</f>
        <v>0.7247568056</v>
      </c>
      <c r="O288">
        <f>Cocatenate_generate!O288*'Concatenate_generate Coverage'!K287</f>
        <v>0.8164033534</v>
      </c>
      <c r="P288">
        <f>Cocatenate_generate!P288*'Concatenate_generate Coverage'!L287</f>
        <v>0.771424312</v>
      </c>
      <c r="Q288">
        <f>Cocatenate_generate!Q288*'Concatenate_generate Coverage'!M287</f>
        <v>0.6996126741</v>
      </c>
      <c r="R288">
        <f>Cocatenate_generate!R288*'Concatenate_generate Coverage'!N287</f>
        <v>0.8187212506</v>
      </c>
      <c r="S288">
        <f>Cocatenate_generate!S288*'Concatenate_generate Coverage'!O287</f>
        <v>0.4110188998</v>
      </c>
      <c r="T288">
        <f>Cocatenate_generate!T288*'Concatenate_generate Coverage'!P287</f>
        <v>0.8276399704</v>
      </c>
      <c r="U288">
        <f>Cocatenate_generate!U288*'Concatenate_generate Coverage'!Q287</f>
        <v>0.5412698066</v>
      </c>
      <c r="V288">
        <f>Cocatenate_generate!V288*'Concatenate_generate Coverage'!R287</f>
        <v>0.3230689995</v>
      </c>
      <c r="W288">
        <f>Cocatenate_generate!W288*'Concatenate_generate Coverage'!S287</f>
        <v>0.5104789866</v>
      </c>
    </row>
    <row r="289">
      <c r="A289" s="55" t="s">
        <v>203</v>
      </c>
      <c r="B289" s="55" t="s">
        <v>206</v>
      </c>
      <c r="E289" s="10">
        <f t="shared" si="3"/>
        <v>0.6829417641</v>
      </c>
      <c r="F289" s="10">
        <f>(G289*'Dataset lengths'!$B$2+H289*'Dataset lengths'!$C$2+I289*'Dataset lengths'!$D$2+L289*'Dataset lengths'!$G$2+M289*'Dataset lengths'!$H$2+R289*'Dataset lengths'!$M$2+S289*'Dataset lengths'!$N$2+T289*'Dataset lengths'!$O$2+U289*'Dataset lengths'!$P$2+V289*'Dataset lengths'!$Q$2+W289*'Dataset lengths'!$R$2)/'Dataset lengths'!$A$7</f>
        <v>0.6341081511</v>
      </c>
      <c r="G289">
        <f>Cocatenate_generate!G289*'Concatenate_generate Coverage'!C288</f>
        <v>0.5615059867</v>
      </c>
      <c r="H289">
        <f>Cocatenate_generate!H289*'Concatenate_generate Coverage'!D288</f>
        <v>0.671577663</v>
      </c>
      <c r="I289">
        <f>Cocatenate_generate!I289*'Concatenate_generate Coverage'!E288</f>
        <v>0.728747645</v>
      </c>
      <c r="J289">
        <f>Cocatenate_generate!J289*'Concatenate_generate Coverage'!F288</f>
        <v>0.8129933991</v>
      </c>
      <c r="K289">
        <f>Cocatenate_generate!K289*'Concatenate_generate Coverage'!G288</f>
        <v>0.8201707042</v>
      </c>
      <c r="L289">
        <f>Cocatenate_generate!L289*'Concatenate_generate Coverage'!H288</f>
        <v>0.8155866812</v>
      </c>
      <c r="M289">
        <f>Cocatenate_generate!M289*'Concatenate_generate Coverage'!I288</f>
        <v>0.7868774954</v>
      </c>
      <c r="N289">
        <f>Cocatenate_generate!N289*'Concatenate_generate Coverage'!J288</f>
        <v>0.7143801742</v>
      </c>
      <c r="O289">
        <f>Cocatenate_generate!O289*'Concatenate_generate Coverage'!K288</f>
        <v>0.8441585368</v>
      </c>
      <c r="P289">
        <f>Cocatenate_generate!P289*'Concatenate_generate Coverage'!L288</f>
        <v>0.7876890376</v>
      </c>
      <c r="Q289">
        <f>Cocatenate_generate!Q289*'Concatenate_generate Coverage'!M288</f>
        <v>0.7152879979</v>
      </c>
      <c r="R289">
        <f>Cocatenate_generate!R289*'Concatenate_generate Coverage'!N288</f>
        <v>0.8779709586</v>
      </c>
      <c r="S289">
        <f>Cocatenate_generate!S289*'Concatenate_generate Coverage'!O288</f>
        <v>0.3466116735</v>
      </c>
      <c r="T289">
        <f>Cocatenate_generate!T289*'Concatenate_generate Coverage'!P288</f>
        <v>0.8879493095</v>
      </c>
      <c r="U289">
        <f>Cocatenate_generate!U289*'Concatenate_generate Coverage'!Q288</f>
        <v>0.8237252052</v>
      </c>
      <c r="V289">
        <f>Cocatenate_generate!V289*'Concatenate_generate Coverage'!R288</f>
        <v>0.5694870777</v>
      </c>
      <c r="W289">
        <f>Cocatenate_generate!W289*'Concatenate_generate Coverage'!S288</f>
        <v>0.4423197094</v>
      </c>
    </row>
    <row r="290">
      <c r="A290" s="55" t="s">
        <v>197</v>
      </c>
      <c r="B290" s="55" t="s">
        <v>206</v>
      </c>
      <c r="E290" s="10">
        <f t="shared" si="3"/>
        <v>0.6877341536</v>
      </c>
      <c r="F290" s="10">
        <f>(G290*'Dataset lengths'!$B$2+H290*'Dataset lengths'!$C$2+I290*'Dataset lengths'!$D$2+L290*'Dataset lengths'!$G$2+M290*'Dataset lengths'!$H$2+R290*'Dataset lengths'!$M$2+S290*'Dataset lengths'!$N$2+T290*'Dataset lengths'!$O$2+U290*'Dataset lengths'!$P$2+V290*'Dataset lengths'!$Q$2+W290*'Dataset lengths'!$R$2)/'Dataset lengths'!$A$7</f>
        <v>0.6384215311</v>
      </c>
      <c r="G290">
        <f>Cocatenate_generate!G290*'Concatenate_generate Coverage'!C289</f>
        <v>0.5588880336</v>
      </c>
      <c r="H290">
        <f>Cocatenate_generate!H290*'Concatenate_generate Coverage'!D289</f>
        <v>0.686880239</v>
      </c>
      <c r="I290">
        <f>Cocatenate_generate!I290*'Concatenate_generate Coverage'!E289</f>
        <v>0.7401271413</v>
      </c>
      <c r="J290">
        <f>Cocatenate_generate!J290*'Concatenate_generate Coverage'!F289</f>
        <v>0.8190499393</v>
      </c>
      <c r="K290">
        <f>Cocatenate_generate!K290*'Concatenate_generate Coverage'!G289</f>
        <v>0.8274384204</v>
      </c>
      <c r="L290">
        <f>Cocatenate_generate!L290*'Concatenate_generate Coverage'!H289</f>
        <v>0.8219817563</v>
      </c>
      <c r="M290">
        <f>Cocatenate_generate!M290*'Concatenate_generate Coverage'!I289</f>
        <v>0.7927572016</v>
      </c>
      <c r="N290">
        <f>Cocatenate_generate!N290*'Concatenate_generate Coverage'!J289</f>
        <v>0.7226038655</v>
      </c>
      <c r="O290">
        <f>Cocatenate_generate!O290*'Concatenate_generate Coverage'!K289</f>
        <v>0.8442847783</v>
      </c>
      <c r="P290">
        <f>Cocatenate_generate!P290*'Concatenate_generate Coverage'!L289</f>
        <v>0.7904869457</v>
      </c>
      <c r="Q290">
        <f>Cocatenate_generate!Q290*'Concatenate_generate Coverage'!M289</f>
        <v>0.7217406899</v>
      </c>
      <c r="R290">
        <f>Cocatenate_generate!R290*'Concatenate_generate Coverage'!N289</f>
        <v>0.8790637234</v>
      </c>
      <c r="S290">
        <f>Cocatenate_generate!S290*'Concatenate_generate Coverage'!O289</f>
        <v>0.360816015</v>
      </c>
      <c r="T290">
        <f>Cocatenate_generate!T290*'Concatenate_generate Coverage'!P289</f>
        <v>0.8799377368</v>
      </c>
      <c r="U290">
        <f>Cocatenate_generate!U290*'Concatenate_generate Coverage'!Q289</f>
        <v>0.8232109138</v>
      </c>
      <c r="V290">
        <f>Cocatenate_generate!V290*'Concatenate_generate Coverage'!R289</f>
        <v>0.566511817</v>
      </c>
      <c r="W290">
        <f>Cocatenate_generate!W290*'Concatenate_generate Coverage'!S289</f>
        <v>0.4549011118</v>
      </c>
    </row>
    <row r="291">
      <c r="A291" s="55" t="s">
        <v>425</v>
      </c>
      <c r="B291" s="55" t="s">
        <v>206</v>
      </c>
      <c r="E291" s="10">
        <f t="shared" si="3"/>
        <v>0.6919564388</v>
      </c>
      <c r="F291" s="10">
        <f>(G291*'Dataset lengths'!$B$2+H291*'Dataset lengths'!$C$2+I291*'Dataset lengths'!$D$2+L291*'Dataset lengths'!$G$2+M291*'Dataset lengths'!$H$2+R291*'Dataset lengths'!$M$2+S291*'Dataset lengths'!$N$2+T291*'Dataset lengths'!$O$2+U291*'Dataset lengths'!$P$2+V291*'Dataset lengths'!$Q$2+W291*'Dataset lengths'!$R$2)/'Dataset lengths'!$A$7</f>
        <v>0.6368194427</v>
      </c>
      <c r="G291">
        <f>Cocatenate_generate!G291*'Concatenate_generate Coverage'!C290</f>
        <v>0.5485024614</v>
      </c>
      <c r="H291">
        <f>Cocatenate_generate!H291*'Concatenate_generate Coverage'!D290</f>
        <v>0.6979497123</v>
      </c>
      <c r="I291">
        <f>Cocatenate_generate!I291*'Concatenate_generate Coverage'!E290</f>
        <v>0.7534734329</v>
      </c>
      <c r="J291">
        <f>Cocatenate_generate!J291*'Concatenate_generate Coverage'!F290</f>
        <v>0.8232306333</v>
      </c>
      <c r="K291">
        <f>Cocatenate_generate!K291*'Concatenate_generate Coverage'!G290</f>
        <v>0.8255233398</v>
      </c>
      <c r="L291">
        <f>Cocatenate_generate!L291*'Concatenate_generate Coverage'!H290</f>
        <v>0.824323606</v>
      </c>
      <c r="M291">
        <f>Cocatenate_generate!M291*'Concatenate_generate Coverage'!I290</f>
        <v>0.817244383</v>
      </c>
      <c r="N291">
        <f>Cocatenate_generate!N291*'Concatenate_generate Coverage'!J290</f>
        <v>0.7603354345</v>
      </c>
      <c r="O291">
        <f>Cocatenate_generate!O291*'Concatenate_generate Coverage'!K290</f>
        <v>0.852341277</v>
      </c>
      <c r="P291">
        <f>Cocatenate_generate!P291*'Concatenate_generate Coverage'!L290</f>
        <v>0.8059776394</v>
      </c>
      <c r="Q291">
        <f>Cocatenate_generate!Q291*'Concatenate_generate Coverage'!M290</f>
        <v>0.7472229355</v>
      </c>
      <c r="R291">
        <f>Cocatenate_generate!R291*'Concatenate_generate Coverage'!N290</f>
        <v>0.8868223535</v>
      </c>
      <c r="S291">
        <f>Cocatenate_generate!S291*'Concatenate_generate Coverage'!O290</f>
        <v>0.3913906438</v>
      </c>
      <c r="T291">
        <f>Cocatenate_generate!T291*'Concatenate_generate Coverage'!P290</f>
        <v>0.8917325522</v>
      </c>
      <c r="U291">
        <f>Cocatenate_generate!U291*'Concatenate_generate Coverage'!Q290</f>
        <v>0.7772857866</v>
      </c>
      <c r="V291">
        <f>Cocatenate_generate!V291*'Concatenate_generate Coverage'!R290</f>
        <v>0.5399161267</v>
      </c>
      <c r="W291">
        <f>Cocatenate_generate!W291*'Concatenate_generate Coverage'!S290</f>
        <v>0.4828797685</v>
      </c>
    </row>
    <row r="292">
      <c r="A292" s="55" t="s">
        <v>426</v>
      </c>
      <c r="B292" s="55" t="s">
        <v>206</v>
      </c>
      <c r="E292" s="10">
        <f t="shared" si="3"/>
        <v>0.6846073517</v>
      </c>
      <c r="F292" s="10">
        <f>(G292*'Dataset lengths'!$B$2+H292*'Dataset lengths'!$C$2+I292*'Dataset lengths'!$D$2+L292*'Dataset lengths'!$G$2+M292*'Dataset lengths'!$H$2+R292*'Dataset lengths'!$M$2+S292*'Dataset lengths'!$N$2+T292*'Dataset lengths'!$O$2+U292*'Dataset lengths'!$P$2+V292*'Dataset lengths'!$Q$2+W292*'Dataset lengths'!$R$2)/'Dataset lengths'!$A$7</f>
        <v>0.6361448716</v>
      </c>
      <c r="G292">
        <f>Cocatenate_generate!G292*'Concatenate_generate Coverage'!C291</f>
        <v>0.5567834223</v>
      </c>
      <c r="H292">
        <f>Cocatenate_generate!H292*'Concatenate_generate Coverage'!D291</f>
        <v>0.6835662504</v>
      </c>
      <c r="I292">
        <f>Cocatenate_generate!I292*'Concatenate_generate Coverage'!E291</f>
        <v>0.7456473855</v>
      </c>
      <c r="J292">
        <f>Cocatenate_generate!J292*'Concatenate_generate Coverage'!F291</f>
        <v>0.8206658351</v>
      </c>
      <c r="K292">
        <f>Cocatenate_generate!K292*'Concatenate_generate Coverage'!G291</f>
        <v>0.8296053371</v>
      </c>
      <c r="L292">
        <f>Cocatenate_generate!L292*'Concatenate_generate Coverage'!H291</f>
        <v>0.8238627898</v>
      </c>
      <c r="M292">
        <f>Cocatenate_generate!M292*'Concatenate_generate Coverage'!I291</f>
        <v>0.788628012</v>
      </c>
      <c r="N292">
        <f>Cocatenate_generate!N292*'Concatenate_generate Coverage'!J291</f>
        <v>0.7139977292</v>
      </c>
      <c r="O292">
        <f>Cocatenate_generate!O292*'Concatenate_generate Coverage'!K291</f>
        <v>0.8419227723</v>
      </c>
      <c r="P292">
        <f>Cocatenate_generate!P292*'Concatenate_generate Coverage'!L291</f>
        <v>0.7862766804</v>
      </c>
      <c r="Q292">
        <f>Cocatenate_generate!Q292*'Concatenate_generate Coverage'!M291</f>
        <v>0.7182402001</v>
      </c>
      <c r="R292">
        <f>Cocatenate_generate!R292*'Concatenate_generate Coverage'!N291</f>
        <v>0.8815115165</v>
      </c>
      <c r="S292">
        <f>Cocatenate_generate!S292*'Concatenate_generate Coverage'!O291</f>
        <v>0.3542779555</v>
      </c>
      <c r="T292">
        <f>Cocatenate_generate!T292*'Concatenate_generate Coverage'!P291</f>
        <v>0.8683654651</v>
      </c>
      <c r="U292">
        <f>Cocatenate_generate!U292*'Concatenate_generate Coverage'!Q291</f>
        <v>0.8167768002</v>
      </c>
      <c r="V292">
        <f>Cocatenate_generate!V292*'Concatenate_generate Coverage'!R291</f>
        <v>0.5606936825</v>
      </c>
      <c r="W292">
        <f>Cocatenate_generate!W292*'Concatenate_generate Coverage'!S291</f>
        <v>0.4505675893</v>
      </c>
    </row>
    <row r="293">
      <c r="A293" s="55" t="s">
        <v>427</v>
      </c>
      <c r="B293" s="55" t="s">
        <v>206</v>
      </c>
      <c r="E293" s="10">
        <f t="shared" si="3"/>
        <v>0.688928279</v>
      </c>
      <c r="F293" s="10">
        <f>(G293*'Dataset lengths'!$B$2+H293*'Dataset lengths'!$C$2+I293*'Dataset lengths'!$D$2+L293*'Dataset lengths'!$G$2+M293*'Dataset lengths'!$H$2+R293*'Dataset lengths'!$M$2+S293*'Dataset lengths'!$N$2+T293*'Dataset lengths'!$O$2+U293*'Dataset lengths'!$P$2+V293*'Dataset lengths'!$Q$2+W293*'Dataset lengths'!$R$2)/'Dataset lengths'!$A$7</f>
        <v>0.6322417907</v>
      </c>
      <c r="G293">
        <f>Cocatenate_generate!G293*'Concatenate_generate Coverage'!C292</f>
        <v>0.5424139888</v>
      </c>
      <c r="H293">
        <f>Cocatenate_generate!H293*'Concatenate_generate Coverage'!D292</f>
        <v>0.6959536028</v>
      </c>
      <c r="I293">
        <f>Cocatenate_generate!I293*'Concatenate_generate Coverage'!E292</f>
        <v>0.7558164294</v>
      </c>
      <c r="J293">
        <f>Cocatenate_generate!J293*'Concatenate_generate Coverage'!F292</f>
        <v>0.8221840398</v>
      </c>
      <c r="K293">
        <f>Cocatenate_generate!K293*'Concatenate_generate Coverage'!G292</f>
        <v>0.8250949201</v>
      </c>
      <c r="L293">
        <f>Cocatenate_generate!L293*'Concatenate_generate Coverage'!H292</f>
        <v>0.8234388649</v>
      </c>
      <c r="M293">
        <f>Cocatenate_generate!M293*'Concatenate_generate Coverage'!I292</f>
        <v>0.8143187162</v>
      </c>
      <c r="N293">
        <f>Cocatenate_generate!N293*'Concatenate_generate Coverage'!J292</f>
        <v>0.7557082255</v>
      </c>
      <c r="O293">
        <f>Cocatenate_generate!O293*'Concatenate_generate Coverage'!K292</f>
        <v>0.8522623762</v>
      </c>
      <c r="P293">
        <f>Cocatenate_generate!P293*'Concatenate_generate Coverage'!L292</f>
        <v>0.803357323</v>
      </c>
      <c r="Q293">
        <f>Cocatenate_generate!Q293*'Concatenate_generate Coverage'!M292</f>
        <v>0.7381600647</v>
      </c>
      <c r="R293">
        <f>Cocatenate_generate!R293*'Concatenate_generate Coverage'!N292</f>
        <v>0.8894231338</v>
      </c>
      <c r="S293">
        <f>Cocatenate_generate!S293*'Concatenate_generate Coverage'!O292</f>
        <v>0.3937375879</v>
      </c>
      <c r="T293">
        <f>Cocatenate_generate!T293*'Concatenate_generate Coverage'!P292</f>
        <v>0.8863915037</v>
      </c>
      <c r="U293">
        <f>Cocatenate_generate!U293*'Concatenate_generate Coverage'!Q292</f>
        <v>0.7660042031</v>
      </c>
      <c r="V293">
        <f>Cocatenate_generate!V293*'Concatenate_generate Coverage'!R292</f>
        <v>0.5279414893</v>
      </c>
      <c r="W293">
        <f>Cocatenate_generate!W293*'Concatenate_generate Coverage'!S292</f>
        <v>0.4827715489</v>
      </c>
    </row>
    <row r="294">
      <c r="A294" s="55" t="s">
        <v>428</v>
      </c>
      <c r="B294" s="55" t="s">
        <v>206</v>
      </c>
      <c r="E294" s="10">
        <f t="shared" si="3"/>
        <v>0.6904384014</v>
      </c>
      <c r="F294" s="10">
        <f>(G294*'Dataset lengths'!$B$2+H294*'Dataset lengths'!$C$2+I294*'Dataset lengths'!$D$2+L294*'Dataset lengths'!$G$2+M294*'Dataset lengths'!$H$2+R294*'Dataset lengths'!$M$2+S294*'Dataset lengths'!$N$2+T294*'Dataset lengths'!$O$2+U294*'Dataset lengths'!$P$2+V294*'Dataset lengths'!$Q$2+W294*'Dataset lengths'!$R$2)/'Dataset lengths'!$A$7</f>
        <v>0.6331411992</v>
      </c>
      <c r="G294">
        <f>Cocatenate_generate!G294*'Concatenate_generate Coverage'!C293</f>
        <v>0.539450528</v>
      </c>
      <c r="H294">
        <f>Cocatenate_generate!H294*'Concatenate_generate Coverage'!D293</f>
        <v>0.7036479147</v>
      </c>
      <c r="I294">
        <f>Cocatenate_generate!I294*'Concatenate_generate Coverage'!E293</f>
        <v>0.760246782</v>
      </c>
      <c r="J294">
        <f>Cocatenate_generate!J294*'Concatenate_generate Coverage'!F293</f>
        <v>0.8243216505</v>
      </c>
      <c r="K294">
        <f>Cocatenate_generate!K294*'Concatenate_generate Coverage'!G293</f>
        <v>0.8280851433</v>
      </c>
      <c r="L294">
        <f>Cocatenate_generate!L294*'Concatenate_generate Coverage'!H293</f>
        <v>0.8258556411</v>
      </c>
      <c r="M294">
        <f>Cocatenate_generate!M294*'Concatenate_generate Coverage'!I293</f>
        <v>0.8142094539</v>
      </c>
      <c r="N294">
        <f>Cocatenate_generate!N294*'Concatenate_generate Coverage'!J293</f>
        <v>0.7550142004</v>
      </c>
      <c r="O294">
        <f>Cocatenate_generate!O294*'Concatenate_generate Coverage'!K293</f>
        <v>0.8517401957</v>
      </c>
      <c r="P294">
        <f>Cocatenate_generate!P294*'Concatenate_generate Coverage'!L293</f>
        <v>0.8045870623</v>
      </c>
      <c r="Q294">
        <f>Cocatenate_generate!Q294*'Concatenate_generate Coverage'!M293</f>
        <v>0.7413845355</v>
      </c>
      <c r="R294">
        <f>Cocatenate_generate!R294*'Concatenate_generate Coverage'!N293</f>
        <v>0.8888548961</v>
      </c>
      <c r="S294">
        <f>Cocatenate_generate!S294*'Concatenate_generate Coverage'!O293</f>
        <v>0.4044184965</v>
      </c>
      <c r="T294">
        <f>Cocatenate_generate!T294*'Concatenate_generate Coverage'!P293</f>
        <v>0.8837209795</v>
      </c>
      <c r="U294">
        <f>Cocatenate_generate!U294*'Concatenate_generate Coverage'!Q293</f>
        <v>0.7609816552</v>
      </c>
      <c r="V294">
        <f>Cocatenate_generate!V294*'Concatenate_generate Coverage'!R293</f>
        <v>0.5238439216</v>
      </c>
      <c r="W294">
        <f>Cocatenate_generate!W294*'Concatenate_generate Coverage'!S293</f>
        <v>0.4895921465</v>
      </c>
    </row>
    <row r="295">
      <c r="A295" s="55" t="s">
        <v>429</v>
      </c>
      <c r="B295" s="55" t="s">
        <v>206</v>
      </c>
      <c r="E295" s="10">
        <f t="shared" si="3"/>
        <v>0.7148133082</v>
      </c>
      <c r="F295" s="10">
        <f>(G295*'Dataset lengths'!$B$2+H295*'Dataset lengths'!$C$2+I295*'Dataset lengths'!$D$2+L295*'Dataset lengths'!$G$2+M295*'Dataset lengths'!$H$2+R295*'Dataset lengths'!$M$2+S295*'Dataset lengths'!$N$2+T295*'Dataset lengths'!$O$2+U295*'Dataset lengths'!$P$2+V295*'Dataset lengths'!$Q$2+W295*'Dataset lengths'!$R$2)/'Dataset lengths'!$A$7</f>
        <v>0.6586718527</v>
      </c>
      <c r="G295">
        <f>Cocatenate_generate!G295*'Concatenate_generate Coverage'!C294</f>
        <v>0.5470245555</v>
      </c>
      <c r="H295">
        <f>Cocatenate_generate!H295*'Concatenate_generate Coverage'!D294</f>
        <v>0.7547093824</v>
      </c>
      <c r="I295">
        <f>Cocatenate_generate!I295*'Concatenate_generate Coverage'!E294</f>
        <v>0.7847250595</v>
      </c>
      <c r="J295">
        <f>Cocatenate_generate!J295*'Concatenate_generate Coverage'!F294</f>
        <v>0.8466935475</v>
      </c>
      <c r="K295">
        <f>Cocatenate_generate!K295*'Concatenate_generate Coverage'!G294</f>
        <v>0.8521120652</v>
      </c>
      <c r="L295">
        <f>Cocatenate_generate!L295*'Concatenate_generate Coverage'!H294</f>
        <v>0.848655841</v>
      </c>
      <c r="M295">
        <f>Cocatenate_generate!M295*'Concatenate_generate Coverage'!I294</f>
        <v>0.817351872</v>
      </c>
      <c r="N295">
        <f>Cocatenate_generate!N295*'Concatenate_generate Coverage'!J294</f>
        <v>0.7705122197</v>
      </c>
      <c r="O295">
        <f>Cocatenate_generate!O295*'Concatenate_generate Coverage'!K294</f>
        <v>0.8486802755</v>
      </c>
      <c r="P295">
        <f>Cocatenate_generate!P295*'Concatenate_generate Coverage'!L294</f>
        <v>0.7908555324</v>
      </c>
      <c r="Q295">
        <f>Cocatenate_generate!Q295*'Concatenate_generate Coverage'!M294</f>
        <v>0.7761261654</v>
      </c>
      <c r="R295">
        <f>Cocatenate_generate!R295*'Concatenate_generate Coverage'!N294</f>
        <v>0.8739932947</v>
      </c>
      <c r="S295">
        <f>Cocatenate_generate!S295*'Concatenate_generate Coverage'!O294</f>
        <v>0.4948170734</v>
      </c>
      <c r="T295">
        <f>Cocatenate_generate!T295*'Concatenate_generate Coverage'!P294</f>
        <v>0.8725937951</v>
      </c>
      <c r="U295">
        <f>Cocatenate_generate!U295*'Concatenate_generate Coverage'!Q294</f>
        <v>0.7764760512</v>
      </c>
      <c r="V295">
        <f>Cocatenate_generate!V295*'Concatenate_generate Coverage'!R294</f>
        <v>0.5262138841</v>
      </c>
      <c r="W295">
        <f>Cocatenate_generate!W295*'Concatenate_generate Coverage'!S294</f>
        <v>0.5663855816</v>
      </c>
    </row>
    <row r="296">
      <c r="A296" s="55" t="s">
        <v>430</v>
      </c>
      <c r="B296" s="55" t="s">
        <v>206</v>
      </c>
      <c r="E296" s="10">
        <f t="shared" si="3"/>
        <v>0.6729765371</v>
      </c>
      <c r="F296" s="10">
        <f>(G296*'Dataset lengths'!$B$2+H296*'Dataset lengths'!$C$2+I296*'Dataset lengths'!$D$2+L296*'Dataset lengths'!$G$2+M296*'Dataset lengths'!$H$2+R296*'Dataset lengths'!$M$2+S296*'Dataset lengths'!$N$2+T296*'Dataset lengths'!$O$2+U296*'Dataset lengths'!$P$2+V296*'Dataset lengths'!$Q$2+W296*'Dataset lengths'!$R$2)/'Dataset lengths'!$A$7</f>
        <v>0.6090378708</v>
      </c>
      <c r="G296">
        <f>Cocatenate_generate!G296*'Concatenate_generate Coverage'!C295</f>
        <v>0.5064020737</v>
      </c>
      <c r="H296">
        <f>Cocatenate_generate!H296*'Concatenate_generate Coverage'!D295</f>
        <v>0.7147242415</v>
      </c>
      <c r="I296">
        <f>Cocatenate_generate!I296*'Concatenate_generate Coverage'!E295</f>
        <v>0.7535642234</v>
      </c>
      <c r="J296">
        <f>Cocatenate_generate!J296*'Concatenate_generate Coverage'!F295</f>
        <v>0.8197317445</v>
      </c>
      <c r="K296">
        <f>Cocatenate_generate!K296*'Concatenate_generate Coverage'!G295</f>
        <v>0.8176825987</v>
      </c>
      <c r="L296">
        <f>Cocatenate_generate!L296*'Concatenate_generate Coverage'!H295</f>
        <v>0.8193053829</v>
      </c>
      <c r="M296">
        <f>Cocatenate_generate!M296*'Concatenate_generate Coverage'!I295</f>
        <v>0.8123742282</v>
      </c>
      <c r="N296">
        <f>Cocatenate_generate!N296*'Concatenate_generate Coverage'!J295</f>
        <v>0.765257726</v>
      </c>
      <c r="O296">
        <f>Cocatenate_generate!O296*'Concatenate_generate Coverage'!K295</f>
        <v>0.8396267563</v>
      </c>
      <c r="P296">
        <f>Cocatenate_generate!P296*'Concatenate_generate Coverage'!L295</f>
        <v>0.7941074723</v>
      </c>
      <c r="Q296">
        <f>Cocatenate_generate!Q296*'Concatenate_generate Coverage'!M295</f>
        <v>0.7466738979</v>
      </c>
      <c r="R296">
        <f>Cocatenate_generate!R296*'Concatenate_generate Coverage'!N295</f>
        <v>0.8499087582</v>
      </c>
      <c r="S296">
        <f>Cocatenate_generate!S296*'Concatenate_generate Coverage'!O295</f>
        <v>0.4386432569</v>
      </c>
      <c r="T296">
        <f>Cocatenate_generate!T296*'Concatenate_generate Coverage'!P295</f>
        <v>0.885501329</v>
      </c>
      <c r="U296">
        <f>Cocatenate_generate!U296*'Concatenate_generate Coverage'!Q295</f>
        <v>0.6450910138</v>
      </c>
      <c r="V296">
        <f>Cocatenate_generate!V296*'Concatenate_generate Coverage'!R295</f>
        <v>0.4343966806</v>
      </c>
      <c r="W296">
        <f>Cocatenate_generate!W296*'Concatenate_generate Coverage'!S295</f>
        <v>0.5428307195</v>
      </c>
    </row>
    <row r="297">
      <c r="A297" s="55" t="s">
        <v>431</v>
      </c>
      <c r="B297" s="55" t="s">
        <v>206</v>
      </c>
      <c r="E297" s="10">
        <f t="shared" si="3"/>
        <v>0.6759898465</v>
      </c>
      <c r="F297" s="10">
        <f>(G297*'Dataset lengths'!$B$2+H297*'Dataset lengths'!$C$2+I297*'Dataset lengths'!$D$2+L297*'Dataset lengths'!$G$2+M297*'Dataset lengths'!$H$2+R297*'Dataset lengths'!$M$2+S297*'Dataset lengths'!$N$2+T297*'Dataset lengths'!$O$2+U297*'Dataset lengths'!$P$2+V297*'Dataset lengths'!$Q$2+W297*'Dataset lengths'!$R$2)/'Dataset lengths'!$A$7</f>
        <v>0.6090949842</v>
      </c>
      <c r="G297">
        <f>Cocatenate_generate!G297*'Concatenate_generate Coverage'!C296</f>
        <v>0.5014880781</v>
      </c>
      <c r="H297">
        <f>Cocatenate_generate!H297*'Concatenate_generate Coverage'!D296</f>
        <v>0.7280880732</v>
      </c>
      <c r="I297">
        <f>Cocatenate_generate!I297*'Concatenate_generate Coverage'!E296</f>
        <v>0.7576804554</v>
      </c>
      <c r="J297">
        <f>Cocatenate_generate!J297*'Concatenate_generate Coverage'!F296</f>
        <v>0.822660805</v>
      </c>
      <c r="K297">
        <f>Cocatenate_generate!K297*'Concatenate_generate Coverage'!G296</f>
        <v>0.8222517989</v>
      </c>
      <c r="L297">
        <f>Cocatenate_generate!L297*'Concatenate_generate Coverage'!H296</f>
        <v>0.822823991</v>
      </c>
      <c r="M297">
        <f>Cocatenate_generate!M297*'Concatenate_generate Coverage'!I296</f>
        <v>0.8146179942</v>
      </c>
      <c r="N297">
        <f>Cocatenate_generate!N297*'Concatenate_generate Coverage'!J296</f>
        <v>0.7698676875</v>
      </c>
      <c r="O297">
        <f>Cocatenate_generate!O297*'Concatenate_generate Coverage'!K296</f>
        <v>0.840473865</v>
      </c>
      <c r="P297">
        <f>Cocatenate_generate!P297*'Concatenate_generate Coverage'!L296</f>
        <v>0.7942348023</v>
      </c>
      <c r="Q297">
        <f>Cocatenate_generate!Q297*'Concatenate_generate Coverage'!M296</f>
        <v>0.7505636643</v>
      </c>
      <c r="R297">
        <f>Cocatenate_generate!R297*'Concatenate_generate Coverage'!N296</f>
        <v>0.8554162929</v>
      </c>
      <c r="S297">
        <f>Cocatenate_generate!S297*'Concatenate_generate Coverage'!O296</f>
        <v>0.4509229835</v>
      </c>
      <c r="T297">
        <f>Cocatenate_generate!T297*'Concatenate_generate Coverage'!P296</f>
        <v>0.8823857174</v>
      </c>
      <c r="U297">
        <f>Cocatenate_generate!U297*'Concatenate_generate Coverage'!Q296</f>
        <v>0.6487813281</v>
      </c>
      <c r="V297">
        <f>Cocatenate_generate!V297*'Concatenate_generate Coverage'!R296</f>
        <v>0.4288675235</v>
      </c>
      <c r="W297">
        <f>Cocatenate_generate!W297*'Concatenate_generate Coverage'!S296</f>
        <v>0.5448158741</v>
      </c>
    </row>
    <row r="298">
      <c r="A298" s="55" t="s">
        <v>432</v>
      </c>
      <c r="B298" s="55" t="s">
        <v>206</v>
      </c>
      <c r="E298" s="10">
        <f t="shared" si="3"/>
        <v>0.6424211248</v>
      </c>
      <c r="F298" s="10">
        <f>(G298*'Dataset lengths'!$B$2+H298*'Dataset lengths'!$C$2+I298*'Dataset lengths'!$D$2+L298*'Dataset lengths'!$G$2+M298*'Dataset lengths'!$H$2+R298*'Dataset lengths'!$M$2+S298*'Dataset lengths'!$N$2+T298*'Dataset lengths'!$O$2+U298*'Dataset lengths'!$P$2+V298*'Dataset lengths'!$Q$2+W298*'Dataset lengths'!$R$2)/'Dataset lengths'!$A$7</f>
        <v>0.5700255151</v>
      </c>
      <c r="G298">
        <f>Cocatenate_generate!G298*'Concatenate_generate Coverage'!C297</f>
        <v>0.4568876027</v>
      </c>
      <c r="H298">
        <f>Cocatenate_generate!H298*'Concatenate_generate Coverage'!D297</f>
        <v>0.7202620241</v>
      </c>
      <c r="I298">
        <f>Cocatenate_generate!I298*'Concatenate_generate Coverage'!E297</f>
        <v>0.7351390589</v>
      </c>
      <c r="J298">
        <f>Cocatenate_generate!J298*'Concatenate_generate Coverage'!F297</f>
        <v>0.8111144589</v>
      </c>
      <c r="K298">
        <f>Cocatenate_generate!K298*'Concatenate_generate Coverage'!G297</f>
        <v>0.811259706</v>
      </c>
      <c r="L298">
        <f>Cocatenate_generate!L298*'Concatenate_generate Coverage'!H297</f>
        <v>0.811379828</v>
      </c>
      <c r="M298">
        <f>Cocatenate_generate!M298*'Concatenate_generate Coverage'!I297</f>
        <v>0.7953621745</v>
      </c>
      <c r="N298">
        <f>Cocatenate_generate!N298*'Concatenate_generate Coverage'!J297</f>
        <v>0.7416211282</v>
      </c>
      <c r="O298">
        <f>Cocatenate_generate!O298*'Concatenate_generate Coverage'!K297</f>
        <v>0.8274796047</v>
      </c>
      <c r="P298">
        <f>Cocatenate_generate!P298*'Concatenate_generate Coverage'!L297</f>
        <v>0.7790306011</v>
      </c>
      <c r="Q298">
        <f>Cocatenate_generate!Q298*'Concatenate_generate Coverage'!M297</f>
        <v>0.7219642052</v>
      </c>
      <c r="R298">
        <f>Cocatenate_generate!R298*'Concatenate_generate Coverage'!N297</f>
        <v>0.8347193274</v>
      </c>
      <c r="S298">
        <f>Cocatenate_generate!S298*'Concatenate_generate Coverage'!O297</f>
        <v>0.4138947611</v>
      </c>
      <c r="T298">
        <f>Cocatenate_generate!T298*'Concatenate_generate Coverage'!P297</f>
        <v>0.8623567856</v>
      </c>
      <c r="U298">
        <f>Cocatenate_generate!U298*'Concatenate_generate Coverage'!Q297</f>
        <v>0.5570596466</v>
      </c>
      <c r="V298">
        <f>Cocatenate_generate!V298*'Concatenate_generate Coverage'!R297</f>
        <v>0.3428815717</v>
      </c>
      <c r="W298">
        <f>Cocatenate_generate!W298*'Concatenate_generate Coverage'!S297</f>
        <v>0.5366895918</v>
      </c>
    </row>
    <row r="299">
      <c r="A299" s="55" t="s">
        <v>433</v>
      </c>
      <c r="B299" s="55" t="s">
        <v>206</v>
      </c>
      <c r="E299" s="10">
        <f t="shared" si="3"/>
        <v>0.6738027442</v>
      </c>
      <c r="F299" s="10">
        <f>(G299*'Dataset lengths'!$B$2+H299*'Dataset lengths'!$C$2+I299*'Dataset lengths'!$D$2+L299*'Dataset lengths'!$G$2+M299*'Dataset lengths'!$H$2+R299*'Dataset lengths'!$M$2+S299*'Dataset lengths'!$N$2+T299*'Dataset lengths'!$O$2+U299*'Dataset lengths'!$P$2+V299*'Dataset lengths'!$Q$2+W299*'Dataset lengths'!$R$2)/'Dataset lengths'!$A$7</f>
        <v>0.6239043774</v>
      </c>
      <c r="G299">
        <f>Cocatenate_generate!G299*'Concatenate_generate Coverage'!C298</f>
        <v>0.5505539506</v>
      </c>
      <c r="H299">
        <f>Cocatenate_generate!H299*'Concatenate_generate Coverage'!D298</f>
        <v>0.6667173494</v>
      </c>
      <c r="I299">
        <f>Cocatenate_generate!I299*'Concatenate_generate Coverage'!E298</f>
        <v>0.7214810816</v>
      </c>
      <c r="J299">
        <f>Cocatenate_generate!J299*'Concatenate_generate Coverage'!F298</f>
        <v>0.8025499336</v>
      </c>
      <c r="K299">
        <f>Cocatenate_generate!K299*'Concatenate_generate Coverage'!G298</f>
        <v>0.8109170483</v>
      </c>
      <c r="L299">
        <f>Cocatenate_generate!L299*'Concatenate_generate Coverage'!H298</f>
        <v>0.8055611568</v>
      </c>
      <c r="M299">
        <f>Cocatenate_generate!M299*'Concatenate_generate Coverage'!I298</f>
        <v>0.7797791251</v>
      </c>
      <c r="N299">
        <f>Cocatenate_generate!N299*'Concatenate_generate Coverage'!J298</f>
        <v>0.7048944145</v>
      </c>
      <c r="O299">
        <f>Cocatenate_generate!O299*'Concatenate_generate Coverage'!K298</f>
        <v>0.8368931989</v>
      </c>
      <c r="P299">
        <f>Cocatenate_generate!P299*'Concatenate_generate Coverage'!L298</f>
        <v>0.7841355268</v>
      </c>
      <c r="Q299">
        <f>Cocatenate_generate!Q299*'Concatenate_generate Coverage'!M298</f>
        <v>0.7032916761</v>
      </c>
      <c r="R299">
        <f>Cocatenate_generate!R299*'Concatenate_generate Coverage'!N298</f>
        <v>0.8672400081</v>
      </c>
      <c r="S299">
        <f>Cocatenate_generate!S299*'Concatenate_generate Coverage'!O298</f>
        <v>0.3407533631</v>
      </c>
      <c r="T299">
        <f>Cocatenate_generate!T299*'Concatenate_generate Coverage'!P298</f>
        <v>0.8719261641</v>
      </c>
      <c r="U299">
        <f>Cocatenate_generate!U299*'Concatenate_generate Coverage'!Q298</f>
        <v>0.8218704734</v>
      </c>
      <c r="V299">
        <f>Cocatenate_generate!V299*'Concatenate_generate Coverage'!R298</f>
        <v>0.5626290953</v>
      </c>
      <c r="W299">
        <f>Cocatenate_generate!W299*'Concatenate_generate Coverage'!S298</f>
        <v>0.4233184191</v>
      </c>
    </row>
    <row r="300">
      <c r="A300" s="55" t="s">
        <v>434</v>
      </c>
      <c r="B300" s="55" t="s">
        <v>206</v>
      </c>
      <c r="E300" s="10">
        <f t="shared" si="3"/>
        <v>0.6844245242</v>
      </c>
      <c r="F300" s="10">
        <f>(G300*'Dataset lengths'!$B$2+H300*'Dataset lengths'!$C$2+I300*'Dataset lengths'!$D$2+L300*'Dataset lengths'!$G$2+M300*'Dataset lengths'!$H$2+R300*'Dataset lengths'!$M$2+S300*'Dataset lengths'!$N$2+T300*'Dataset lengths'!$O$2+U300*'Dataset lengths'!$P$2+V300*'Dataset lengths'!$Q$2+W300*'Dataset lengths'!$R$2)/'Dataset lengths'!$A$7</f>
        <v>0.6284211644</v>
      </c>
      <c r="G300">
        <f>Cocatenate_generate!G300*'Concatenate_generate Coverage'!C299</f>
        <v>0.5443016099</v>
      </c>
      <c r="H300">
        <f>Cocatenate_generate!H300*'Concatenate_generate Coverage'!D299</f>
        <v>0.6857116113</v>
      </c>
      <c r="I300">
        <f>Cocatenate_generate!I300*'Concatenate_generate Coverage'!E299</f>
        <v>0.7430807185</v>
      </c>
      <c r="J300">
        <f>Cocatenate_generate!J300*'Concatenate_generate Coverage'!F299</f>
        <v>0.8144727301</v>
      </c>
      <c r="K300">
        <f>Cocatenate_generate!K300*'Concatenate_generate Coverage'!G299</f>
        <v>0.8156455344</v>
      </c>
      <c r="L300">
        <f>Cocatenate_generate!L300*'Concatenate_generate Coverage'!H299</f>
        <v>0.8153524725</v>
      </c>
      <c r="M300">
        <f>Cocatenate_generate!M300*'Concatenate_generate Coverage'!I299</f>
        <v>0.8125889335</v>
      </c>
      <c r="N300">
        <f>Cocatenate_generate!N300*'Concatenate_generate Coverage'!J299</f>
        <v>0.7533861848</v>
      </c>
      <c r="O300">
        <f>Cocatenate_generate!O300*'Concatenate_generate Coverage'!K299</f>
        <v>0.8488689203</v>
      </c>
      <c r="P300">
        <f>Cocatenate_generate!P300*'Concatenate_generate Coverage'!L299</f>
        <v>0.8074921956</v>
      </c>
      <c r="Q300">
        <f>Cocatenate_generate!Q300*'Concatenate_generate Coverage'!M299</f>
        <v>0.7356511428</v>
      </c>
      <c r="R300">
        <f>Cocatenate_generate!R300*'Concatenate_generate Coverage'!N299</f>
        <v>0.8857077334</v>
      </c>
      <c r="S300">
        <f>Cocatenate_generate!S300*'Concatenate_generate Coverage'!O299</f>
        <v>0.3769489935</v>
      </c>
      <c r="T300">
        <f>Cocatenate_generate!T300*'Concatenate_generate Coverage'!P299</f>
        <v>0.8890620279</v>
      </c>
      <c r="U300">
        <f>Cocatenate_generate!U300*'Concatenate_generate Coverage'!Q299</f>
        <v>0.7757839463</v>
      </c>
      <c r="V300">
        <f>Cocatenate_generate!V300*'Concatenate_generate Coverage'!R299</f>
        <v>0.5384121415</v>
      </c>
      <c r="W300">
        <f>Cocatenate_generate!W300*'Concatenate_generate Coverage'!S299</f>
        <v>0.4617195775</v>
      </c>
    </row>
    <row r="301">
      <c r="A301" s="55" t="s">
        <v>435</v>
      </c>
      <c r="B301" s="55" t="s">
        <v>206</v>
      </c>
      <c r="E301" s="10">
        <f t="shared" si="3"/>
        <v>0.6867029211</v>
      </c>
      <c r="F301" s="10">
        <f>(G301*'Dataset lengths'!$B$2+H301*'Dataset lengths'!$C$2+I301*'Dataset lengths'!$D$2+L301*'Dataset lengths'!$G$2+M301*'Dataset lengths'!$H$2+R301*'Dataset lengths'!$M$2+S301*'Dataset lengths'!$N$2+T301*'Dataset lengths'!$O$2+U301*'Dataset lengths'!$P$2+V301*'Dataset lengths'!$Q$2+W301*'Dataset lengths'!$R$2)/'Dataset lengths'!$A$7</f>
        <v>0.6304750114</v>
      </c>
      <c r="G301">
        <f>Cocatenate_generate!G301*'Concatenate_generate Coverage'!C300</f>
        <v>0.5419757174</v>
      </c>
      <c r="H301">
        <f>Cocatenate_generate!H301*'Concatenate_generate Coverage'!D300</f>
        <v>0.6967978373</v>
      </c>
      <c r="I301">
        <f>Cocatenate_generate!I301*'Concatenate_generate Coverage'!E300</f>
        <v>0.7491230963</v>
      </c>
      <c r="J301">
        <f>Cocatenate_generate!J301*'Concatenate_generate Coverage'!F300</f>
        <v>0.8178131198</v>
      </c>
      <c r="K301">
        <f>Cocatenate_generate!K301*'Concatenate_generate Coverage'!G300</f>
        <v>0.8204035021</v>
      </c>
      <c r="L301">
        <f>Cocatenate_generate!L301*'Concatenate_generate Coverage'!H300</f>
        <v>0.8190934728</v>
      </c>
      <c r="M301">
        <f>Cocatenate_generate!M301*'Concatenate_generate Coverage'!I300</f>
        <v>0.8143161245</v>
      </c>
      <c r="N301">
        <f>Cocatenate_generate!N301*'Concatenate_generate Coverage'!J300</f>
        <v>0.7575012175</v>
      </c>
      <c r="O301">
        <f>Cocatenate_generate!O301*'Concatenate_generate Coverage'!K300</f>
        <v>0.8484062742</v>
      </c>
      <c r="P301">
        <f>Cocatenate_generate!P301*'Concatenate_generate Coverage'!L300</f>
        <v>0.8089916733</v>
      </c>
      <c r="Q301">
        <f>Cocatenate_generate!Q301*'Concatenate_generate Coverage'!M300</f>
        <v>0.7405782303</v>
      </c>
      <c r="R301">
        <f>Cocatenate_generate!R301*'Concatenate_generate Coverage'!N300</f>
        <v>0.8823201625</v>
      </c>
      <c r="S301">
        <f>Cocatenate_generate!S301*'Concatenate_generate Coverage'!O300</f>
        <v>0.3834307424</v>
      </c>
      <c r="T301">
        <f>Cocatenate_generate!T301*'Concatenate_generate Coverage'!P300</f>
        <v>0.8852787853</v>
      </c>
      <c r="U301">
        <f>Cocatenate_generate!U301*'Concatenate_generate Coverage'!Q300</f>
        <v>0.7763584207</v>
      </c>
      <c r="V301">
        <f>Cocatenate_generate!V301*'Concatenate_generate Coverage'!R300</f>
        <v>0.5351599858</v>
      </c>
      <c r="W301">
        <f>Cocatenate_generate!W301*'Concatenate_generate Coverage'!S300</f>
        <v>0.4698777871</v>
      </c>
    </row>
    <row r="302">
      <c r="A302" s="55" t="s">
        <v>436</v>
      </c>
      <c r="B302" s="55" t="s">
        <v>206</v>
      </c>
      <c r="E302" s="10">
        <f t="shared" si="3"/>
        <v>0.6838330353</v>
      </c>
      <c r="F302" s="10">
        <f>(G302*'Dataset lengths'!$B$2+H302*'Dataset lengths'!$C$2+I302*'Dataset lengths'!$D$2+L302*'Dataset lengths'!$G$2+M302*'Dataset lengths'!$H$2+R302*'Dataset lengths'!$M$2+S302*'Dataset lengths'!$N$2+T302*'Dataset lengths'!$O$2+U302*'Dataset lengths'!$P$2+V302*'Dataset lengths'!$Q$2+W302*'Dataset lengths'!$R$2)/'Dataset lengths'!$A$7</f>
        <v>0.6251901365</v>
      </c>
      <c r="G302">
        <f>Cocatenate_generate!G302*'Concatenate_generate Coverage'!C301</f>
        <v>0.5348383303</v>
      </c>
      <c r="H302">
        <f>Cocatenate_generate!H302*'Concatenate_generate Coverage'!D301</f>
        <v>0.6945067787</v>
      </c>
      <c r="I302">
        <f>Cocatenate_generate!I302*'Concatenate_generate Coverage'!E301</f>
        <v>0.7509525735</v>
      </c>
      <c r="J302">
        <f>Cocatenate_generate!J302*'Concatenate_generate Coverage'!F301</f>
        <v>0.8162994727</v>
      </c>
      <c r="K302">
        <f>Cocatenate_generate!K302*'Concatenate_generate Coverage'!G301</f>
        <v>0.8193404474</v>
      </c>
      <c r="L302">
        <f>Cocatenate_generate!L302*'Concatenate_generate Coverage'!H301</f>
        <v>0.8176783484</v>
      </c>
      <c r="M302">
        <f>Cocatenate_generate!M302*'Concatenate_generate Coverage'!I301</f>
        <v>0.8101166851</v>
      </c>
      <c r="N302">
        <f>Cocatenate_generate!N302*'Concatenate_generate Coverage'!J301</f>
        <v>0.7487008592</v>
      </c>
      <c r="O302">
        <f>Cocatenate_generate!O302*'Concatenate_generate Coverage'!K301</f>
        <v>0.8489844026</v>
      </c>
      <c r="P302">
        <f>Cocatenate_generate!P302*'Concatenate_generate Coverage'!L301</f>
        <v>0.8035148101</v>
      </c>
      <c r="Q302">
        <f>Cocatenate_generate!Q302*'Concatenate_generate Coverage'!M301</f>
        <v>0.7323089139</v>
      </c>
      <c r="R302">
        <f>Cocatenate_generate!R302*'Concatenate_generate Coverage'!N301</f>
        <v>0.8862104052</v>
      </c>
      <c r="S302">
        <f>Cocatenate_generate!S302*'Concatenate_generate Coverage'!O301</f>
        <v>0.3877907894</v>
      </c>
      <c r="T302">
        <f>Cocatenate_generate!T302*'Concatenate_generate Coverage'!P301</f>
        <v>0.8852787853</v>
      </c>
      <c r="U302">
        <f>Cocatenate_generate!U302*'Concatenate_generate Coverage'!Q301</f>
        <v>0.763460102</v>
      </c>
      <c r="V302">
        <f>Cocatenate_generate!V302*'Concatenate_generate Coverage'!R301</f>
        <v>0.522195267</v>
      </c>
      <c r="W302">
        <f>Cocatenate_generate!W302*'Concatenate_generate Coverage'!S301</f>
        <v>0.4691353229</v>
      </c>
    </row>
    <row r="303">
      <c r="A303" s="55" t="s">
        <v>437</v>
      </c>
      <c r="B303" s="55" t="s">
        <v>206</v>
      </c>
      <c r="E303" s="10">
        <f t="shared" si="3"/>
        <v>0.6646500193</v>
      </c>
      <c r="F303" s="10">
        <f>(G303*'Dataset lengths'!$B$2+H303*'Dataset lengths'!$C$2+I303*'Dataset lengths'!$D$2+L303*'Dataset lengths'!$G$2+M303*'Dataset lengths'!$H$2+R303*'Dataset lengths'!$M$2+S303*'Dataset lengths'!$N$2+T303*'Dataset lengths'!$O$2+U303*'Dataset lengths'!$P$2+V303*'Dataset lengths'!$Q$2+W303*'Dataset lengths'!$R$2)/'Dataset lengths'!$A$7</f>
        <v>0.5957010459</v>
      </c>
      <c r="G303">
        <f>Cocatenate_generate!G303*'Concatenate_generate Coverage'!C302</f>
        <v>0.4935020063</v>
      </c>
      <c r="H303">
        <f>Cocatenate_generate!H303*'Concatenate_generate Coverage'!D302</f>
        <v>0.7160923786</v>
      </c>
      <c r="I303">
        <f>Cocatenate_generate!I303*'Concatenate_generate Coverage'!E302</f>
        <v>0.7449664504</v>
      </c>
      <c r="J303">
        <f>Cocatenate_generate!J303*'Concatenate_generate Coverage'!F302</f>
        <v>0.8109413282</v>
      </c>
      <c r="K303">
        <f>Cocatenate_generate!K303*'Concatenate_generate Coverage'!G302</f>
        <v>0.8089282697</v>
      </c>
      <c r="L303">
        <f>Cocatenate_generate!L303*'Concatenate_generate Coverage'!H302</f>
        <v>0.8104655614</v>
      </c>
      <c r="M303">
        <f>Cocatenate_generate!M303*'Concatenate_generate Coverage'!I302</f>
        <v>0.8077820718</v>
      </c>
      <c r="N303">
        <f>Cocatenate_generate!N303*'Concatenate_generate Coverage'!J302</f>
        <v>0.7600838457</v>
      </c>
      <c r="O303">
        <f>Cocatenate_generate!O303*'Concatenate_generate Coverage'!K302</f>
        <v>0.8318105466</v>
      </c>
      <c r="P303">
        <f>Cocatenate_generate!P303*'Concatenate_generate Coverage'!L302</f>
        <v>0.7995357492</v>
      </c>
      <c r="Q303">
        <f>Cocatenate_generate!Q303*'Concatenate_generate Coverage'!M302</f>
        <v>0.7324926764</v>
      </c>
      <c r="R303">
        <f>Cocatenate_generate!R303*'Concatenate_generate Coverage'!N302</f>
        <v>0.8413633374</v>
      </c>
      <c r="S303">
        <f>Cocatenate_generate!S303*'Concatenate_generate Coverage'!O302</f>
        <v>0.4407428368</v>
      </c>
      <c r="T303">
        <f>Cocatenate_generate!T303*'Concatenate_generate Coverage'!P302</f>
        <v>0.8797151931</v>
      </c>
      <c r="U303">
        <f>Cocatenate_generate!U303*'Concatenate_generate Coverage'!Q302</f>
        <v>0.6375954903</v>
      </c>
      <c r="V303">
        <f>Cocatenate_generate!V303*'Concatenate_generate Coverage'!R302</f>
        <v>0.4178160663</v>
      </c>
      <c r="W303">
        <f>Cocatenate_generate!W303*'Concatenate_generate Coverage'!S302</f>
        <v>0.52110882</v>
      </c>
    </row>
    <row r="304">
      <c r="A304" s="55" t="s">
        <v>196</v>
      </c>
      <c r="B304" s="55" t="s">
        <v>206</v>
      </c>
      <c r="E304" s="10">
        <f t="shared" si="3"/>
        <v>0.6875252847</v>
      </c>
      <c r="F304" s="10">
        <f>(G304*'Dataset lengths'!$B$2+H304*'Dataset lengths'!$C$2+I304*'Dataset lengths'!$D$2+L304*'Dataset lengths'!$G$2+M304*'Dataset lengths'!$H$2+R304*'Dataset lengths'!$M$2+S304*'Dataset lengths'!$N$2+T304*'Dataset lengths'!$O$2+U304*'Dataset lengths'!$P$2+V304*'Dataset lengths'!$Q$2+W304*'Dataset lengths'!$R$2)/'Dataset lengths'!$A$7</f>
        <v>0.6396391816</v>
      </c>
      <c r="G304">
        <f>Cocatenate_generate!G304*'Concatenate_generate Coverage'!C303</f>
        <v>0.5638132771</v>
      </c>
      <c r="H304">
        <f>Cocatenate_generate!H304*'Concatenate_generate Coverage'!D303</f>
        <v>0.6835053315</v>
      </c>
      <c r="I304">
        <f>Cocatenate_generate!I304*'Concatenate_generate Coverage'!E303</f>
        <v>0.7374890594</v>
      </c>
      <c r="J304">
        <f>Cocatenate_generate!J304*'Concatenate_generate Coverage'!F303</f>
        <v>0.8190966813</v>
      </c>
      <c r="K304">
        <f>Cocatenate_generate!K304*'Concatenate_generate Coverage'!G303</f>
        <v>0.826526645</v>
      </c>
      <c r="L304">
        <f>Cocatenate_generate!L304*'Concatenate_generate Coverage'!H303</f>
        <v>0.8217493151</v>
      </c>
      <c r="M304">
        <f>Cocatenate_generate!M304*'Concatenate_generate Coverage'!I303</f>
        <v>0.78896412</v>
      </c>
      <c r="N304">
        <f>Cocatenate_generate!N304*'Concatenate_generate Coverage'!J303</f>
        <v>0.7183021097</v>
      </c>
      <c r="O304">
        <f>Cocatenate_generate!O304*'Concatenate_generate Coverage'!K303</f>
        <v>0.8451749238</v>
      </c>
      <c r="P304">
        <f>Cocatenate_generate!P304*'Concatenate_generate Coverage'!L303</f>
        <v>0.7854607635</v>
      </c>
      <c r="Q304">
        <f>Cocatenate_generate!Q304*'Concatenate_generate Coverage'!M303</f>
        <v>0.7181231921</v>
      </c>
      <c r="R304">
        <f>Cocatenate_generate!R304*'Concatenate_generate Coverage'!N303</f>
        <v>0.8825605708</v>
      </c>
      <c r="S304">
        <f>Cocatenate_generate!S304*'Concatenate_generate Coverage'!O303</f>
        <v>0.3610915346</v>
      </c>
      <c r="T304">
        <f>Cocatenate_generate!T304*'Concatenate_generate Coverage'!P303</f>
        <v>0.8763770378</v>
      </c>
      <c r="U304">
        <f>Cocatenate_generate!U304*'Concatenate_generate Coverage'!Q303</f>
        <v>0.821282321</v>
      </c>
      <c r="V304">
        <f>Cocatenate_generate!V304*'Concatenate_generate Coverage'!R303</f>
        <v>0.5697621511</v>
      </c>
      <c r="W304">
        <f>Cocatenate_generate!W304*'Concatenate_generate Coverage'!S303</f>
        <v>0.4561834133</v>
      </c>
    </row>
    <row r="305">
      <c r="A305" s="55" t="s">
        <v>190</v>
      </c>
      <c r="B305" s="55" t="s">
        <v>206</v>
      </c>
      <c r="E305" s="10">
        <f t="shared" si="3"/>
        <v>0.6905661681</v>
      </c>
      <c r="F305" s="10">
        <f>(G305*'Dataset lengths'!$B$2+H305*'Dataset lengths'!$C$2+I305*'Dataset lengths'!$D$2+L305*'Dataset lengths'!$G$2+M305*'Dataset lengths'!$H$2+R305*'Dataset lengths'!$M$2+S305*'Dataset lengths'!$N$2+T305*'Dataset lengths'!$O$2+U305*'Dataset lengths'!$P$2+V305*'Dataset lengths'!$Q$2+W305*'Dataset lengths'!$R$2)/'Dataset lengths'!$A$7</f>
        <v>0.6426292976</v>
      </c>
      <c r="G305">
        <f>Cocatenate_generate!G305*'Concatenate_generate Coverage'!C304</f>
        <v>0.5604803926</v>
      </c>
      <c r="H305">
        <f>Cocatenate_generate!H305*'Concatenate_generate Coverage'!D304</f>
        <v>0.6975900369</v>
      </c>
      <c r="I305">
        <f>Cocatenate_generate!I305*'Concatenate_generate Coverage'!E304</f>
        <v>0.7466434231</v>
      </c>
      <c r="J305">
        <f>Cocatenate_generate!J305*'Concatenate_generate Coverage'!F304</f>
        <v>0.8234883248</v>
      </c>
      <c r="K305">
        <f>Cocatenate_generate!K305*'Concatenate_generate Coverage'!G304</f>
        <v>0.8316873981</v>
      </c>
      <c r="L305">
        <f>Cocatenate_generate!L305*'Concatenate_generate Coverage'!H304</f>
        <v>0.8263609806</v>
      </c>
      <c r="M305">
        <f>Cocatenate_generate!M305*'Concatenate_generate Coverage'!I304</f>
        <v>0.7943928632</v>
      </c>
      <c r="N305">
        <f>Cocatenate_generate!N305*'Concatenate_generate Coverage'!J304</f>
        <v>0.7264313146</v>
      </c>
      <c r="O305">
        <f>Cocatenate_generate!O305*'Concatenate_generate Coverage'!K304</f>
        <v>0.8454826373</v>
      </c>
      <c r="P305">
        <f>Cocatenate_generate!P305*'Concatenate_generate Coverage'!L304</f>
        <v>0.7877929121</v>
      </c>
      <c r="Q305">
        <f>Cocatenate_generate!Q305*'Concatenate_generate Coverage'!M304</f>
        <v>0.7268680411</v>
      </c>
      <c r="R305">
        <f>Cocatenate_generate!R305*'Concatenate_generate Coverage'!N304</f>
        <v>0.8814678059</v>
      </c>
      <c r="S305">
        <f>Cocatenate_generate!S305*'Concatenate_generate Coverage'!O304</f>
        <v>0.3745195946</v>
      </c>
      <c r="T305">
        <f>Cocatenate_generate!T305*'Concatenate_generate Coverage'!P304</f>
        <v>0.8610215234</v>
      </c>
      <c r="U305">
        <f>Cocatenate_generate!U305*'Concatenate_generate Coverage'!Q304</f>
        <v>0.8208473618</v>
      </c>
      <c r="V305">
        <f>Cocatenate_generate!V305*'Concatenate_generate Coverage'!R304</f>
        <v>0.5662195036</v>
      </c>
      <c r="W305">
        <f>Cocatenate_generate!W305*'Concatenate_generate Coverage'!S304</f>
        <v>0.4666843631</v>
      </c>
    </row>
    <row r="306">
      <c r="A306" s="55" t="s">
        <v>438</v>
      </c>
      <c r="B306" s="55" t="s">
        <v>206</v>
      </c>
      <c r="E306" s="10">
        <f t="shared" si="3"/>
        <v>0.6939259064</v>
      </c>
      <c r="F306" s="10">
        <f>(G306*'Dataset lengths'!$B$2+H306*'Dataset lengths'!$C$2+I306*'Dataset lengths'!$D$2+L306*'Dataset lengths'!$G$2+M306*'Dataset lengths'!$H$2+R306*'Dataset lengths'!$M$2+S306*'Dataset lengths'!$N$2+T306*'Dataset lengths'!$O$2+U306*'Dataset lengths'!$P$2+V306*'Dataset lengths'!$Q$2+W306*'Dataset lengths'!$R$2)/'Dataset lengths'!$A$7</f>
        <v>0.6388629164</v>
      </c>
      <c r="G306">
        <f>Cocatenate_generate!G306*'Concatenate_generate Coverage'!C305</f>
        <v>0.5481469636</v>
      </c>
      <c r="H306">
        <f>Cocatenate_generate!H306*'Concatenate_generate Coverage'!D305</f>
        <v>0.7033438279</v>
      </c>
      <c r="I306">
        <f>Cocatenate_generate!I306*'Concatenate_generate Coverage'!E305</f>
        <v>0.7566332818</v>
      </c>
      <c r="J306">
        <f>Cocatenate_generate!J306*'Concatenate_generate Coverage'!F305</f>
        <v>0.8252675759</v>
      </c>
      <c r="K306">
        <f>Cocatenate_generate!K306*'Concatenate_generate Coverage'!G305</f>
        <v>0.8284232155</v>
      </c>
      <c r="L306">
        <f>Cocatenate_generate!L306*'Concatenate_generate Coverage'!H305</f>
        <v>0.8265910109</v>
      </c>
      <c r="M306">
        <f>Cocatenate_generate!M306*'Concatenate_generate Coverage'!I305</f>
        <v>0.8156930212</v>
      </c>
      <c r="N306">
        <f>Cocatenate_generate!N306*'Concatenate_generate Coverage'!J305</f>
        <v>0.7591746016</v>
      </c>
      <c r="O306">
        <f>Cocatenate_generate!O306*'Concatenate_generate Coverage'!K305</f>
        <v>0.8528032059</v>
      </c>
      <c r="P306">
        <f>Cocatenate_generate!P306*'Concatenate_generate Coverage'!L305</f>
        <v>0.8043189992</v>
      </c>
      <c r="Q306">
        <f>Cocatenate_generate!Q306*'Concatenate_generate Coverage'!M305</f>
        <v>0.7458968446</v>
      </c>
      <c r="R306">
        <f>Cocatenate_generate!R306*'Concatenate_generate Coverage'!N305</f>
        <v>0.8881336713</v>
      </c>
      <c r="S306">
        <f>Cocatenate_generate!S306*'Concatenate_generate Coverage'!O305</f>
        <v>0.3990669812</v>
      </c>
      <c r="T306">
        <f>Cocatenate_generate!T306*'Concatenate_generate Coverage'!P305</f>
        <v>0.8912874648</v>
      </c>
      <c r="U306">
        <f>Cocatenate_generate!U306*'Concatenate_generate Coverage'!Q305</f>
        <v>0.7746076415</v>
      </c>
      <c r="V306">
        <f>Cocatenate_generate!V306*'Concatenate_generate Coverage'!R305</f>
        <v>0.5388249839</v>
      </c>
      <c r="W306">
        <f>Cocatenate_generate!W306*'Concatenate_generate Coverage'!S305</f>
        <v>0.4908561226</v>
      </c>
    </row>
    <row r="307">
      <c r="A307" s="55" t="s">
        <v>439</v>
      </c>
      <c r="B307" s="55" t="s">
        <v>206</v>
      </c>
      <c r="E307" s="10">
        <f t="shared" si="3"/>
        <v>0.6891788549</v>
      </c>
      <c r="F307" s="10">
        <f>(G307*'Dataset lengths'!$B$2+H307*'Dataset lengths'!$C$2+I307*'Dataset lengths'!$D$2+L307*'Dataset lengths'!$G$2+M307*'Dataset lengths'!$H$2+R307*'Dataset lengths'!$M$2+S307*'Dataset lengths'!$N$2+T307*'Dataset lengths'!$O$2+U307*'Dataset lengths'!$P$2+V307*'Dataset lengths'!$Q$2+W307*'Dataset lengths'!$R$2)/'Dataset lengths'!$A$7</f>
        <v>0.640720274</v>
      </c>
      <c r="G307">
        <f>Cocatenate_generate!G307*'Concatenate_generate Coverage'!C306</f>
        <v>0.5582132913</v>
      </c>
      <c r="H307">
        <f>Cocatenate_generate!H307*'Concatenate_generate Coverage'!D306</f>
        <v>0.6930627467</v>
      </c>
      <c r="I307">
        <f>Cocatenate_generate!I307*'Concatenate_generate Coverage'!E306</f>
        <v>0.7521999181</v>
      </c>
      <c r="J307">
        <f>Cocatenate_generate!J307*'Concatenate_generate Coverage'!F306</f>
        <v>0.824692938</v>
      </c>
      <c r="K307">
        <f>Cocatenate_generate!K307*'Concatenate_generate Coverage'!G306</f>
        <v>0.8337755211</v>
      </c>
      <c r="L307">
        <f>Cocatenate_generate!L307*'Concatenate_generate Coverage'!H306</f>
        <v>0.8278670403</v>
      </c>
      <c r="M307">
        <f>Cocatenate_generate!M307*'Concatenate_generate Coverage'!I306</f>
        <v>0.7906989498</v>
      </c>
      <c r="N307">
        <f>Cocatenate_generate!N307*'Concatenate_generate Coverage'!J306</f>
        <v>0.7202042109</v>
      </c>
      <c r="O307">
        <f>Cocatenate_generate!O307*'Concatenate_generate Coverage'!K306</f>
        <v>0.8436449637</v>
      </c>
      <c r="P307">
        <f>Cocatenate_generate!P307*'Concatenate_generate Coverage'!L306</f>
        <v>0.7838222281</v>
      </c>
      <c r="Q307">
        <f>Cocatenate_generate!Q307*'Concatenate_generate Coverage'!M306</f>
        <v>0.7222732264</v>
      </c>
      <c r="R307">
        <f>Cocatenate_generate!R307*'Concatenate_generate Coverage'!N306</f>
        <v>0.8841122968</v>
      </c>
      <c r="S307">
        <f>Cocatenate_generate!S307*'Concatenate_generate Coverage'!O306</f>
        <v>0.3742320084</v>
      </c>
      <c r="T307">
        <f>Cocatenate_generate!T307*'Concatenate_generate Coverage'!P306</f>
        <v>0.8610215234</v>
      </c>
      <c r="U307">
        <f>Cocatenate_generate!U307*'Concatenate_generate Coverage'!Q306</f>
        <v>0.8141971364</v>
      </c>
      <c r="V307">
        <f>Cocatenate_generate!V307*'Concatenate_generate Coverage'!R306</f>
        <v>0.5597681407</v>
      </c>
      <c r="W307">
        <f>Cocatenate_generate!W307*'Concatenate_generate Coverage'!S306</f>
        <v>0.4655943519</v>
      </c>
    </row>
    <row r="308">
      <c r="A308" s="55" t="s">
        <v>440</v>
      </c>
      <c r="B308" s="55" t="s">
        <v>206</v>
      </c>
      <c r="E308" s="10">
        <f t="shared" si="3"/>
        <v>0.6911906863</v>
      </c>
      <c r="F308" s="10">
        <f>(G308*'Dataset lengths'!$B$2+H308*'Dataset lengths'!$C$2+I308*'Dataset lengths'!$D$2+L308*'Dataset lengths'!$G$2+M308*'Dataset lengths'!$H$2+R308*'Dataset lengths'!$M$2+S308*'Dataset lengths'!$N$2+T308*'Dataset lengths'!$O$2+U308*'Dataset lengths'!$P$2+V308*'Dataset lengths'!$Q$2+W308*'Dataset lengths'!$R$2)/'Dataset lengths'!$A$7</f>
        <v>0.6345652985</v>
      </c>
      <c r="G308">
        <f>Cocatenate_generate!G308*'Concatenate_generate Coverage'!C307</f>
        <v>0.5420906038</v>
      </c>
      <c r="H308">
        <f>Cocatenate_generate!H308*'Concatenate_generate Coverage'!D307</f>
        <v>0.7001625917</v>
      </c>
      <c r="I308">
        <f>Cocatenate_generate!I308*'Concatenate_generate Coverage'!E307</f>
        <v>0.7588822149</v>
      </c>
      <c r="J308">
        <f>Cocatenate_generate!J308*'Concatenate_generate Coverage'!F307</f>
        <v>0.8243712358</v>
      </c>
      <c r="K308">
        <f>Cocatenate_generate!K308*'Concatenate_generate Coverage'!G307</f>
        <v>0.8276981791</v>
      </c>
      <c r="L308">
        <f>Cocatenate_generate!L308*'Concatenate_generate Coverage'!H307</f>
        <v>0.8256721076</v>
      </c>
      <c r="M308">
        <f>Cocatenate_generate!M308*'Concatenate_generate Coverage'!I307</f>
        <v>0.8133586807</v>
      </c>
      <c r="N308">
        <f>Cocatenate_generate!N308*'Concatenate_generate Coverage'!J307</f>
        <v>0.7552384182</v>
      </c>
      <c r="O308">
        <f>Cocatenate_generate!O308*'Concatenate_generate Coverage'!K307</f>
        <v>0.8515766556</v>
      </c>
      <c r="P308">
        <f>Cocatenate_generate!P308*'Concatenate_generate Coverage'!L307</f>
        <v>0.8008693628</v>
      </c>
      <c r="Q308">
        <f>Cocatenate_generate!Q308*'Concatenate_generate Coverage'!M307</f>
        <v>0.7398971837</v>
      </c>
      <c r="R308">
        <f>Cocatenate_generate!R308*'Concatenate_generate Coverage'!N307</f>
        <v>0.8892482914</v>
      </c>
      <c r="S308">
        <f>Cocatenate_generate!S308*'Concatenate_generate Coverage'!O307</f>
        <v>0.4047040716</v>
      </c>
      <c r="T308">
        <f>Cocatenate_generate!T308*'Concatenate_generate Coverage'!P307</f>
        <v>0.8906198338</v>
      </c>
      <c r="U308">
        <f>Cocatenate_generate!U308*'Concatenate_generate Coverage'!Q307</f>
        <v>0.7587658253</v>
      </c>
      <c r="V308">
        <f>Cocatenate_generate!V308*'Concatenate_generate Coverage'!R307</f>
        <v>0.5264818627</v>
      </c>
      <c r="W308">
        <f>Cocatenate_generate!W308*'Concatenate_generate Coverage'!S307</f>
        <v>0.4931114665</v>
      </c>
    </row>
    <row r="309">
      <c r="A309" s="55" t="s">
        <v>441</v>
      </c>
      <c r="B309" s="55" t="s">
        <v>206</v>
      </c>
      <c r="E309" s="10">
        <f t="shared" si="3"/>
        <v>0.6926785097</v>
      </c>
      <c r="F309" s="10">
        <f>(G309*'Dataset lengths'!$B$2+H309*'Dataset lengths'!$C$2+I309*'Dataset lengths'!$D$2+L309*'Dataset lengths'!$G$2+M309*'Dataset lengths'!$H$2+R309*'Dataset lengths'!$M$2+S309*'Dataset lengths'!$N$2+T309*'Dataset lengths'!$O$2+U309*'Dataset lengths'!$P$2+V309*'Dataset lengths'!$Q$2+W309*'Dataset lengths'!$R$2)/'Dataset lengths'!$A$7</f>
        <v>0.6351974159</v>
      </c>
      <c r="G309">
        <f>Cocatenate_generate!G309*'Concatenate_generate Coverage'!C308</f>
        <v>0.538942398</v>
      </c>
      <c r="H309">
        <f>Cocatenate_generate!H309*'Concatenate_generate Coverage'!D308</f>
        <v>0.7075360641</v>
      </c>
      <c r="I309">
        <f>Cocatenate_generate!I309*'Concatenate_generate Coverage'!E308</f>
        <v>0.7624423275</v>
      </c>
      <c r="J309">
        <f>Cocatenate_generate!J309*'Concatenate_generate Coverage'!F308</f>
        <v>0.8259847767</v>
      </c>
      <c r="K309">
        <f>Cocatenate_generate!K309*'Concatenate_generate Coverage'!G308</f>
        <v>0.8304098574</v>
      </c>
      <c r="L309">
        <f>Cocatenate_generate!L309*'Concatenate_generate Coverage'!H308</f>
        <v>0.8277000734</v>
      </c>
      <c r="M309">
        <f>Cocatenate_generate!M309*'Concatenate_generate Coverage'!I308</f>
        <v>0.813569703</v>
      </c>
      <c r="N309">
        <f>Cocatenate_generate!N309*'Concatenate_generate Coverage'!J308</f>
        <v>0.7561829072</v>
      </c>
      <c r="O309">
        <f>Cocatenate_generate!O309*'Concatenate_generate Coverage'!K308</f>
        <v>0.8511068367</v>
      </c>
      <c r="P309">
        <f>Cocatenate_generate!P309*'Concatenate_generate Coverage'!L308</f>
        <v>0.8036488416</v>
      </c>
      <c r="Q309">
        <f>Cocatenate_generate!Q309*'Concatenate_generate Coverage'!M308</f>
        <v>0.7415705483</v>
      </c>
      <c r="R309">
        <f>Cocatenate_generate!R309*'Concatenate_generate Coverage'!N308</f>
        <v>0.8863852476</v>
      </c>
      <c r="S309">
        <f>Cocatenate_generate!S309*'Concatenate_generate Coverage'!O308</f>
        <v>0.4156564776</v>
      </c>
      <c r="T309">
        <f>Cocatenate_generate!T309*'Concatenate_generate Coverage'!P308</f>
        <v>0.8888394843</v>
      </c>
      <c r="U309">
        <f>Cocatenate_generate!U309*'Concatenate_generate Coverage'!Q308</f>
        <v>0.7566539478</v>
      </c>
      <c r="V309">
        <f>Cocatenate_generate!V309*'Concatenate_generate Coverage'!R308</f>
        <v>0.5222879083</v>
      </c>
      <c r="W309">
        <f>Cocatenate_generate!W309*'Concatenate_generate Coverage'!S308</f>
        <v>0.4994499754</v>
      </c>
    </row>
    <row r="310">
      <c r="A310" s="55" t="s">
        <v>442</v>
      </c>
      <c r="B310" s="55" t="s">
        <v>206</v>
      </c>
      <c r="E310" s="10">
        <f t="shared" si="3"/>
        <v>0.7141800984</v>
      </c>
      <c r="F310" s="10">
        <f>(G310*'Dataset lengths'!$B$2+H310*'Dataset lengths'!$C$2+I310*'Dataset lengths'!$D$2+L310*'Dataset lengths'!$G$2+M310*'Dataset lengths'!$H$2+R310*'Dataset lengths'!$M$2+S310*'Dataset lengths'!$N$2+T310*'Dataset lengths'!$O$2+U310*'Dataset lengths'!$P$2+V310*'Dataset lengths'!$Q$2+W310*'Dataset lengths'!$R$2)/'Dataset lengths'!$A$7</f>
        <v>0.653984834</v>
      </c>
      <c r="G310">
        <f>Cocatenate_generate!G310*'Concatenate_generate Coverage'!C309</f>
        <v>0.5404040729</v>
      </c>
      <c r="H310">
        <f>Cocatenate_generate!H310*'Concatenate_generate Coverage'!D309</f>
        <v>0.7598367239</v>
      </c>
      <c r="I310">
        <f>Cocatenate_generate!I310*'Concatenate_generate Coverage'!E309</f>
        <v>0.7827472803</v>
      </c>
      <c r="J310">
        <f>Cocatenate_generate!J310*'Concatenate_generate Coverage'!F309</f>
        <v>0.8436780365</v>
      </c>
      <c r="K310">
        <f>Cocatenate_generate!K310*'Concatenate_generate Coverage'!G309</f>
        <v>0.848002711</v>
      </c>
      <c r="L310">
        <f>Cocatenate_generate!L310*'Concatenate_generate Coverage'!H309</f>
        <v>0.8452201347</v>
      </c>
      <c r="M310">
        <f>Cocatenate_generate!M310*'Concatenate_generate Coverage'!I309</f>
        <v>0.8108148184</v>
      </c>
      <c r="N310">
        <f>Cocatenate_generate!N310*'Concatenate_generate Coverage'!J309</f>
        <v>0.7669281106</v>
      </c>
      <c r="O310">
        <f>Cocatenate_generate!O310*'Concatenate_generate Coverage'!K309</f>
        <v>0.8455400198</v>
      </c>
      <c r="P310">
        <f>Cocatenate_generate!P310*'Concatenate_generate Coverage'!L309</f>
        <v>0.7842444274</v>
      </c>
      <c r="Q310">
        <f>Cocatenate_generate!Q310*'Concatenate_generate Coverage'!M309</f>
        <v>0.7685746481</v>
      </c>
      <c r="R310">
        <f>Cocatenate_generate!R310*'Concatenate_generate Coverage'!N309</f>
        <v>0.8762006796</v>
      </c>
      <c r="S310">
        <f>Cocatenate_generate!S310*'Concatenate_generate Coverage'!O309</f>
        <v>0.5177797197</v>
      </c>
      <c r="T310">
        <f>Cocatenate_generate!T310*'Concatenate_generate Coverage'!P309</f>
        <v>0.8799377368</v>
      </c>
      <c r="U310">
        <f>Cocatenate_generate!U310*'Concatenate_generate Coverage'!Q309</f>
        <v>0.7590776828</v>
      </c>
      <c r="V310">
        <f>Cocatenate_generate!V310*'Concatenate_generate Coverage'!R309</f>
        <v>0.5142201171</v>
      </c>
      <c r="W310">
        <f>Cocatenate_generate!W310*'Concatenate_generate Coverage'!S309</f>
        <v>0.5697421167</v>
      </c>
    </row>
    <row r="311">
      <c r="A311" s="55" t="s">
        <v>443</v>
      </c>
      <c r="B311" s="55" t="s">
        <v>206</v>
      </c>
      <c r="E311" s="10">
        <f t="shared" si="3"/>
        <v>0.6751119136</v>
      </c>
      <c r="F311" s="10">
        <f>(G311*'Dataset lengths'!$B$2+H311*'Dataset lengths'!$C$2+I311*'Dataset lengths'!$D$2+L311*'Dataset lengths'!$G$2+M311*'Dataset lengths'!$H$2+R311*'Dataset lengths'!$M$2+S311*'Dataset lengths'!$N$2+T311*'Dataset lengths'!$O$2+U311*'Dataset lengths'!$P$2+V311*'Dataset lengths'!$Q$2+W311*'Dataset lengths'!$R$2)/'Dataset lengths'!$A$7</f>
        <v>0.6107223478</v>
      </c>
      <c r="G311">
        <f>Cocatenate_generate!G311*'Concatenate_generate Coverage'!C310</f>
        <v>0.5053555063</v>
      </c>
      <c r="H311">
        <f>Cocatenate_generate!H311*'Concatenate_generate Coverage'!D310</f>
        <v>0.7223132145</v>
      </c>
      <c r="I311">
        <f>Cocatenate_generate!I311*'Concatenate_generate Coverage'!E310</f>
        <v>0.7555160026</v>
      </c>
      <c r="J311">
        <f>Cocatenate_generate!J311*'Concatenate_generate Coverage'!F310</f>
        <v>0.8215294407</v>
      </c>
      <c r="K311">
        <f>Cocatenate_generate!K311*'Concatenate_generate Coverage'!G310</f>
        <v>0.8206664658</v>
      </c>
      <c r="L311">
        <f>Cocatenate_generate!L311*'Concatenate_generate Coverage'!H310</f>
        <v>0.821540884</v>
      </c>
      <c r="M311">
        <f>Cocatenate_generate!M311*'Concatenate_generate Coverage'!I310</f>
        <v>0.8099550423</v>
      </c>
      <c r="N311">
        <f>Cocatenate_generate!N311*'Concatenate_generate Coverage'!J310</f>
        <v>0.7623308973</v>
      </c>
      <c r="O311">
        <f>Cocatenate_generate!O311*'Concatenate_generate Coverage'!K310</f>
        <v>0.8400714704</v>
      </c>
      <c r="P311">
        <f>Cocatenate_generate!P311*'Concatenate_generate Coverage'!L310</f>
        <v>0.7906109249</v>
      </c>
      <c r="Q311">
        <f>Cocatenate_generate!Q311*'Concatenate_generate Coverage'!M310</f>
        <v>0.7458923443</v>
      </c>
      <c r="R311">
        <f>Cocatenate_generate!R311*'Concatenate_generate Coverage'!N310</f>
        <v>0.8503240089</v>
      </c>
      <c r="S311">
        <f>Cocatenate_generate!S311*'Concatenate_generate Coverage'!O310</f>
        <v>0.4496901843</v>
      </c>
      <c r="T311">
        <f>Cocatenate_generate!T311*'Concatenate_generate Coverage'!P310</f>
        <v>0.8868365911</v>
      </c>
      <c r="U311">
        <f>Cocatenate_generate!U311*'Concatenate_generate Coverage'!Q310</f>
        <v>0.6428779195</v>
      </c>
      <c r="V311">
        <f>Cocatenate_generate!V311*'Concatenate_generate Coverage'!R310</f>
        <v>0.4342955334</v>
      </c>
      <c r="W311">
        <f>Cocatenate_generate!W311*'Concatenate_generate Coverage'!S310</f>
        <v>0.5475261632</v>
      </c>
    </row>
    <row r="312">
      <c r="A312" s="55" t="s">
        <v>444</v>
      </c>
      <c r="B312" s="55" t="s">
        <v>206</v>
      </c>
      <c r="E312" s="10">
        <f t="shared" si="3"/>
        <v>0.6775184292</v>
      </c>
      <c r="F312" s="10">
        <f>(G312*'Dataset lengths'!$B$2+H312*'Dataset lengths'!$C$2+I312*'Dataset lengths'!$D$2+L312*'Dataset lengths'!$G$2+M312*'Dataset lengths'!$H$2+R312*'Dataset lengths'!$M$2+S312*'Dataset lengths'!$N$2+T312*'Dataset lengths'!$O$2+U312*'Dataset lengths'!$P$2+V312*'Dataset lengths'!$Q$2+W312*'Dataset lengths'!$R$2)/'Dataset lengths'!$A$7</f>
        <v>0.6102909677</v>
      </c>
      <c r="G312">
        <f>Cocatenate_generate!G312*'Concatenate_generate Coverage'!C311</f>
        <v>0.5010777971</v>
      </c>
      <c r="H312">
        <f>Cocatenate_generate!H312*'Concatenate_generate Coverage'!D311</f>
        <v>0.7335453921</v>
      </c>
      <c r="I312">
        <f>Cocatenate_generate!I312*'Concatenate_generate Coverage'!E311</f>
        <v>0.7584712686</v>
      </c>
      <c r="J312">
        <f>Cocatenate_generate!J312*'Concatenate_generate Coverage'!F311</f>
        <v>0.8237091915</v>
      </c>
      <c r="K312">
        <f>Cocatenate_generate!K312*'Concatenate_generate Coverage'!G311</f>
        <v>0.8244931218</v>
      </c>
      <c r="L312">
        <f>Cocatenate_generate!L312*'Concatenate_generate Coverage'!H311</f>
        <v>0.8241300282</v>
      </c>
      <c r="M312">
        <f>Cocatenate_generate!M312*'Concatenate_generate Coverage'!I311</f>
        <v>0.8124332926</v>
      </c>
      <c r="N312">
        <f>Cocatenate_generate!N312*'Concatenate_generate Coverage'!J311</f>
        <v>0.7671257071</v>
      </c>
      <c r="O312">
        <f>Cocatenate_generate!O312*'Concatenate_generate Coverage'!K311</f>
        <v>0.840696222</v>
      </c>
      <c r="P312">
        <f>Cocatenate_generate!P312*'Concatenate_generate Coverage'!L311</f>
        <v>0.791993125</v>
      </c>
      <c r="Q312">
        <f>Cocatenate_generate!Q312*'Concatenate_generate Coverage'!M311</f>
        <v>0.750748177</v>
      </c>
      <c r="R312">
        <f>Cocatenate_generate!R312*'Concatenate_generate Coverage'!N311</f>
        <v>0.8536678692</v>
      </c>
      <c r="S312">
        <f>Cocatenate_generate!S312*'Concatenate_generate Coverage'!O311</f>
        <v>0.4630699781</v>
      </c>
      <c r="T312">
        <f>Cocatenate_generate!T312*'Concatenate_generate Coverage'!P311</f>
        <v>0.8828308047</v>
      </c>
      <c r="U312">
        <f>Cocatenate_generate!U312*'Concatenate_generate Coverage'!Q311</f>
        <v>0.6460676203</v>
      </c>
      <c r="V312">
        <f>Cocatenate_generate!V312*'Concatenate_generate Coverage'!R311</f>
        <v>0.4286928017</v>
      </c>
      <c r="W312">
        <f>Cocatenate_generate!W312*'Concatenate_generate Coverage'!S311</f>
        <v>0.5487158685</v>
      </c>
    </row>
    <row r="313">
      <c r="A313" s="55" t="s">
        <v>445</v>
      </c>
      <c r="B313" s="55" t="s">
        <v>206</v>
      </c>
      <c r="E313" s="10">
        <f t="shared" si="3"/>
        <v>0.6465164189</v>
      </c>
      <c r="F313" s="10">
        <f>(G313*'Dataset lengths'!$B$2+H313*'Dataset lengths'!$C$2+I313*'Dataset lengths'!$D$2+L313*'Dataset lengths'!$G$2+M313*'Dataset lengths'!$H$2+R313*'Dataset lengths'!$M$2+S313*'Dataset lengths'!$N$2+T313*'Dataset lengths'!$O$2+U313*'Dataset lengths'!$P$2+V313*'Dataset lengths'!$Q$2+W313*'Dataset lengths'!$R$2)/'Dataset lengths'!$A$7</f>
        <v>0.5743745491</v>
      </c>
      <c r="G313">
        <f>Cocatenate_generate!G313*'Concatenate_generate Coverage'!C312</f>
        <v>0.4594695191</v>
      </c>
      <c r="H313">
        <f>Cocatenate_generate!H313*'Concatenate_generate Coverage'!D312</f>
        <v>0.7245156869</v>
      </c>
      <c r="I313">
        <f>Cocatenate_generate!I313*'Concatenate_generate Coverage'!E312</f>
        <v>0.7372550333</v>
      </c>
      <c r="J313">
        <f>Cocatenate_generate!J313*'Concatenate_generate Coverage'!F312</f>
        <v>0.8130384583</v>
      </c>
      <c r="K313">
        <f>Cocatenate_generate!K313*'Concatenate_generate Coverage'!G312</f>
        <v>0.8140853735</v>
      </c>
      <c r="L313">
        <f>Cocatenate_generate!L313*'Concatenate_generate Coverage'!H312</f>
        <v>0.8135853894</v>
      </c>
      <c r="M313">
        <f>Cocatenate_generate!M313*'Concatenate_generate Coverage'!I312</f>
        <v>0.7941902982</v>
      </c>
      <c r="N313">
        <f>Cocatenate_generate!N313*'Concatenate_generate Coverage'!J312</f>
        <v>0.7396541613</v>
      </c>
      <c r="O313">
        <f>Cocatenate_generate!O313*'Concatenate_generate Coverage'!K312</f>
        <v>0.8293739434</v>
      </c>
      <c r="P313">
        <f>Cocatenate_generate!P313*'Concatenate_generate Coverage'!L312</f>
        <v>0.7765878765</v>
      </c>
      <c r="Q313">
        <f>Cocatenate_generate!Q313*'Concatenate_generate Coverage'!M312</f>
        <v>0.7232115407</v>
      </c>
      <c r="R313">
        <f>Cocatenate_generate!R313*'Concatenate_generate Coverage'!N312</f>
        <v>0.838085043</v>
      </c>
      <c r="S313">
        <f>Cocatenate_generate!S313*'Concatenate_generate Coverage'!O312</f>
        <v>0.4279663705</v>
      </c>
      <c r="T313">
        <f>Cocatenate_generate!T313*'Concatenate_generate Coverage'!P312</f>
        <v>0.8639145914</v>
      </c>
      <c r="U313">
        <f>Cocatenate_generate!U313*'Concatenate_generate Coverage'!Q312</f>
        <v>0.5609332456</v>
      </c>
      <c r="V313">
        <f>Cocatenate_generate!V313*'Concatenate_generate Coverage'!R312</f>
        <v>0.3496807069</v>
      </c>
      <c r="W313">
        <f>Cocatenate_generate!W313*'Concatenate_generate Coverage'!S312</f>
        <v>0.5420847241</v>
      </c>
    </row>
    <row r="314">
      <c r="A314" s="55" t="s">
        <v>446</v>
      </c>
      <c r="B314" s="55" t="s">
        <v>206</v>
      </c>
      <c r="E314" s="10">
        <f t="shared" si="3"/>
        <v>0.6794638424</v>
      </c>
      <c r="F314" s="10">
        <f>(G314*'Dataset lengths'!$B$2+H314*'Dataset lengths'!$C$2+I314*'Dataset lengths'!$D$2+L314*'Dataset lengths'!$G$2+M314*'Dataset lengths'!$H$2+R314*'Dataset lengths'!$M$2+S314*'Dataset lengths'!$N$2+T314*'Dataset lengths'!$O$2+U314*'Dataset lengths'!$P$2+V314*'Dataset lengths'!$Q$2+W314*'Dataset lengths'!$R$2)/'Dataset lengths'!$A$7</f>
        <v>0.6307717384</v>
      </c>
      <c r="G314">
        <f>Cocatenate_generate!G314*'Concatenate_generate Coverage'!C313</f>
        <v>0.5535466475</v>
      </c>
      <c r="H314">
        <f>Cocatenate_generate!H314*'Concatenate_generate Coverage'!D313</f>
        <v>0.6814036291</v>
      </c>
      <c r="I314">
        <f>Cocatenate_generate!I314*'Concatenate_generate Coverage'!E313</f>
        <v>0.7309655902</v>
      </c>
      <c r="J314">
        <f>Cocatenate_generate!J314*'Concatenate_generate Coverage'!F313</f>
        <v>0.8101257835</v>
      </c>
      <c r="K314">
        <f>Cocatenate_generate!K314*'Concatenate_generate Coverage'!G313</f>
        <v>0.8183637849</v>
      </c>
      <c r="L314">
        <f>Cocatenate_generate!L314*'Concatenate_generate Coverage'!H313</f>
        <v>0.8130455331</v>
      </c>
      <c r="M314">
        <f>Cocatenate_generate!M314*'Concatenate_generate Coverage'!I313</f>
        <v>0.78464396</v>
      </c>
      <c r="N314">
        <f>Cocatenate_generate!N314*'Concatenate_generate Coverage'!J313</f>
        <v>0.7122313585</v>
      </c>
      <c r="O314">
        <f>Cocatenate_generate!O314*'Concatenate_generate Coverage'!K313</f>
        <v>0.8399567055</v>
      </c>
      <c r="P314">
        <f>Cocatenate_generate!P314*'Concatenate_generate Coverage'!L313</f>
        <v>0.7862766804</v>
      </c>
      <c r="Q314">
        <f>Cocatenate_generate!Q314*'Concatenate_generate Coverage'!M313</f>
        <v>0.709128576</v>
      </c>
      <c r="R314">
        <f>Cocatenate_generate!R314*'Concatenate_generate Coverage'!N313</f>
        <v>0.8735343334</v>
      </c>
      <c r="S314">
        <f>Cocatenate_generate!S314*'Concatenate_generate Coverage'!O313</f>
        <v>0.3493065365</v>
      </c>
      <c r="T314">
        <f>Cocatenate_generate!T314*'Concatenate_generate Coverage'!P313</f>
        <v>0.8630244166</v>
      </c>
      <c r="U314">
        <f>Cocatenate_generate!U314*'Concatenate_generate Coverage'!Q313</f>
        <v>0.8209294296</v>
      </c>
      <c r="V314">
        <f>Cocatenate_generate!V314*'Concatenate_generate Coverage'!R313</f>
        <v>0.5637466979</v>
      </c>
      <c r="W314">
        <f>Cocatenate_generate!W314*'Concatenate_generate Coverage'!S313</f>
        <v>0.4399554929</v>
      </c>
    </row>
    <row r="315">
      <c r="A315" s="55" t="s">
        <v>447</v>
      </c>
      <c r="B315" s="55" t="s">
        <v>206</v>
      </c>
      <c r="E315" s="10">
        <f t="shared" si="3"/>
        <v>0.6871255642</v>
      </c>
      <c r="F315" s="10">
        <f>(G315*'Dataset lengths'!$B$2+H315*'Dataset lengths'!$C$2+I315*'Dataset lengths'!$D$2+L315*'Dataset lengths'!$G$2+M315*'Dataset lengths'!$H$2+R315*'Dataset lengths'!$M$2+S315*'Dataset lengths'!$N$2+T315*'Dataset lengths'!$O$2+U315*'Dataset lengths'!$P$2+V315*'Dataset lengths'!$Q$2+W315*'Dataset lengths'!$R$2)/'Dataset lengths'!$A$7</f>
        <v>0.6316435117</v>
      </c>
      <c r="G315">
        <f>Cocatenate_generate!G315*'Concatenate_generate Coverage'!C314</f>
        <v>0.5450947532</v>
      </c>
      <c r="H315">
        <f>Cocatenate_generate!H315*'Concatenate_generate Coverage'!D314</f>
        <v>0.6945308924</v>
      </c>
      <c r="I315">
        <f>Cocatenate_generate!I315*'Concatenate_generate Coverage'!E314</f>
        <v>0.7477592361</v>
      </c>
      <c r="J315">
        <f>Cocatenate_generate!J315*'Concatenate_generate Coverage'!F314</f>
        <v>0.8175699278</v>
      </c>
      <c r="K315">
        <f>Cocatenate_generate!K315*'Concatenate_generate Coverage'!G314</f>
        <v>0.8197789024</v>
      </c>
      <c r="L315">
        <f>Cocatenate_generate!L315*'Concatenate_generate Coverage'!H314</f>
        <v>0.8187794025</v>
      </c>
      <c r="M315">
        <f>Cocatenate_generate!M315*'Concatenate_generate Coverage'!I314</f>
        <v>0.8126377674</v>
      </c>
      <c r="N315">
        <f>Cocatenate_generate!N315*'Concatenate_generate Coverage'!J314</f>
        <v>0.7537982505</v>
      </c>
      <c r="O315">
        <f>Cocatenate_generate!O315*'Concatenate_generate Coverage'!K314</f>
        <v>0.8499261923</v>
      </c>
      <c r="P315">
        <f>Cocatenate_generate!P315*'Concatenate_generate Coverage'!L314</f>
        <v>0.8055303092</v>
      </c>
      <c r="Q315">
        <f>Cocatenate_generate!Q315*'Concatenate_generate Coverage'!M314</f>
        <v>0.7366329601</v>
      </c>
      <c r="R315">
        <f>Cocatenate_generate!R315*'Concatenate_generate Coverage'!N314</f>
        <v>0.885161351</v>
      </c>
      <c r="S315">
        <f>Cocatenate_generate!S315*'Concatenate_generate Coverage'!O314</f>
        <v>0.3807861567</v>
      </c>
      <c r="T315">
        <f>Cocatenate_generate!T315*'Concatenate_generate Coverage'!P314</f>
        <v>0.8881718532</v>
      </c>
      <c r="U315">
        <f>Cocatenate_generate!U315*'Concatenate_generate Coverage'!Q314</f>
        <v>0.7757565904</v>
      </c>
      <c r="V315">
        <f>Cocatenate_generate!V315*'Concatenate_generate Coverage'!R314</f>
        <v>0.5379145905</v>
      </c>
      <c r="W315">
        <f>Cocatenate_generate!W315*'Concatenate_generate Coverage'!S314</f>
        <v>0.4717886133</v>
      </c>
    </row>
    <row r="316">
      <c r="A316" s="55" t="s">
        <v>448</v>
      </c>
      <c r="B316" s="55" t="s">
        <v>206</v>
      </c>
      <c r="E316" s="10">
        <f t="shared" si="3"/>
        <v>0.6895291815</v>
      </c>
      <c r="F316" s="10">
        <f>(G316*'Dataset lengths'!$B$2+H316*'Dataset lengths'!$C$2+I316*'Dataset lengths'!$D$2+L316*'Dataset lengths'!$G$2+M316*'Dataset lengths'!$H$2+R316*'Dataset lengths'!$M$2+S316*'Dataset lengths'!$N$2+T316*'Dataset lengths'!$O$2+U316*'Dataset lengths'!$P$2+V316*'Dataset lengths'!$Q$2+W316*'Dataset lengths'!$R$2)/'Dataset lengths'!$A$7</f>
        <v>0.6330253036</v>
      </c>
      <c r="G316">
        <f>Cocatenate_generate!G316*'Concatenate_generate Coverage'!C315</f>
        <v>0.5422413944</v>
      </c>
      <c r="H316">
        <f>Cocatenate_generate!H316*'Concatenate_generate Coverage'!D315</f>
        <v>0.7038365095</v>
      </c>
      <c r="I316">
        <f>Cocatenate_generate!I316*'Concatenate_generate Coverage'!E315</f>
        <v>0.7528448905</v>
      </c>
      <c r="J316">
        <f>Cocatenate_generate!J316*'Concatenate_generate Coverage'!F315</f>
        <v>0.8203077066</v>
      </c>
      <c r="K316">
        <f>Cocatenate_generate!K316*'Concatenate_generate Coverage'!G315</f>
        <v>0.8235752425</v>
      </c>
      <c r="L316">
        <f>Cocatenate_generate!L316*'Concatenate_generate Coverage'!H315</f>
        <v>0.8217586125</v>
      </c>
      <c r="M316">
        <f>Cocatenate_generate!M316*'Concatenate_generate Coverage'!I315</f>
        <v>0.8132689246</v>
      </c>
      <c r="N316">
        <f>Cocatenate_generate!N316*'Concatenate_generate Coverage'!J315</f>
        <v>0.755246667</v>
      </c>
      <c r="O316">
        <f>Cocatenate_generate!O316*'Concatenate_generate Coverage'!K315</f>
        <v>0.8498774172</v>
      </c>
      <c r="P316">
        <f>Cocatenate_generate!P316*'Concatenate_generate Coverage'!L315</f>
        <v>0.8065791058</v>
      </c>
      <c r="Q316">
        <f>Cocatenate_generate!Q316*'Concatenate_generate Coverage'!M315</f>
        <v>0.7399691886</v>
      </c>
      <c r="R316">
        <f>Cocatenate_generate!R316*'Concatenate_generate Coverage'!N315</f>
        <v>0.8844619815</v>
      </c>
      <c r="S316">
        <f>Cocatenate_generate!S316*'Concatenate_generate Coverage'!O315</f>
        <v>0.3927823193</v>
      </c>
      <c r="T316">
        <f>Cocatenate_generate!T316*'Concatenate_generate Coverage'!P315</f>
        <v>0.8852787853</v>
      </c>
      <c r="U316">
        <f>Cocatenate_generate!U316*'Concatenate_generate Coverage'!Q315</f>
        <v>0.7755158582</v>
      </c>
      <c r="V316">
        <f>Cocatenate_generate!V316*'Concatenate_generate Coverage'!R315</f>
        <v>0.5343697286</v>
      </c>
      <c r="W316">
        <f>Cocatenate_generate!W316*'Concatenate_generate Coverage'!S315</f>
        <v>0.478461992</v>
      </c>
    </row>
    <row r="317">
      <c r="A317" s="55" t="s">
        <v>449</v>
      </c>
      <c r="B317" s="55" t="s">
        <v>206</v>
      </c>
      <c r="E317" s="10">
        <f t="shared" si="3"/>
        <v>0.6862522825</v>
      </c>
      <c r="F317" s="10">
        <f>(G317*'Dataset lengths'!$B$2+H317*'Dataset lengths'!$C$2+I317*'Dataset lengths'!$D$2+L317*'Dataset lengths'!$G$2+M317*'Dataset lengths'!$H$2+R317*'Dataset lengths'!$M$2+S317*'Dataset lengths'!$N$2+T317*'Dataset lengths'!$O$2+U317*'Dataset lengths'!$P$2+V317*'Dataset lengths'!$Q$2+W317*'Dataset lengths'!$R$2)/'Dataset lengths'!$A$7</f>
        <v>0.6280385612</v>
      </c>
      <c r="G317">
        <f>Cocatenate_generate!G317*'Concatenate_generate Coverage'!C316</f>
        <v>0.5349307089</v>
      </c>
      <c r="H317">
        <f>Cocatenate_generate!H317*'Concatenate_generate Coverage'!D316</f>
        <v>0.6989703579</v>
      </c>
      <c r="I317">
        <f>Cocatenate_generate!I317*'Concatenate_generate Coverage'!E316</f>
        <v>0.7541858665</v>
      </c>
      <c r="J317">
        <f>Cocatenate_generate!J317*'Concatenate_generate Coverage'!F316</f>
        <v>0.8188517526</v>
      </c>
      <c r="K317">
        <f>Cocatenate_generate!K317*'Concatenate_generate Coverage'!G316</f>
        <v>0.822598802</v>
      </c>
      <c r="L317">
        <f>Cocatenate_generate!L317*'Concatenate_generate Coverage'!H316</f>
        <v>0.8204038649</v>
      </c>
      <c r="M317">
        <f>Cocatenate_generate!M317*'Concatenate_generate Coverage'!I316</f>
        <v>0.8102738265</v>
      </c>
      <c r="N317">
        <f>Cocatenate_generate!N317*'Concatenate_generate Coverage'!J316</f>
        <v>0.7497255867</v>
      </c>
      <c r="O317">
        <f>Cocatenate_generate!O317*'Concatenate_generate Coverage'!K316</f>
        <v>0.8499986377</v>
      </c>
      <c r="P317">
        <f>Cocatenate_generate!P317*'Concatenate_generate Coverage'!L316</f>
        <v>0.8036387892</v>
      </c>
      <c r="Q317">
        <f>Cocatenate_generate!Q317*'Concatenate_generate Coverage'!M316</f>
        <v>0.7336725073</v>
      </c>
      <c r="R317">
        <f>Cocatenate_generate!R317*'Concatenate_generate Coverage'!N316</f>
        <v>0.8860574181</v>
      </c>
      <c r="S317">
        <f>Cocatenate_generate!S317*'Concatenate_generate Coverage'!O316</f>
        <v>0.3969191352</v>
      </c>
      <c r="T317">
        <f>Cocatenate_generate!T317*'Concatenate_generate Coverage'!P316</f>
        <v>0.8837209795</v>
      </c>
      <c r="U317">
        <f>Cocatenate_generate!U317*'Concatenate_generate Coverage'!Q316</f>
        <v>0.7620567431</v>
      </c>
      <c r="V317">
        <f>Cocatenate_generate!V317*'Concatenate_generate Coverage'!R316</f>
        <v>0.5214189602</v>
      </c>
      <c r="W317">
        <f>Cocatenate_generate!W317*'Concatenate_generate Coverage'!S316</f>
        <v>0.4798372466</v>
      </c>
    </row>
    <row r="318">
      <c r="A318" s="55" t="s">
        <v>450</v>
      </c>
      <c r="B318" s="55" t="s">
        <v>206</v>
      </c>
      <c r="E318" s="10">
        <f t="shared" si="3"/>
        <v>0.6687894835</v>
      </c>
      <c r="F318" s="10">
        <f>(G318*'Dataset lengths'!$B$2+H318*'Dataset lengths'!$C$2+I318*'Dataset lengths'!$D$2+L318*'Dataset lengths'!$G$2+M318*'Dataset lengths'!$H$2+R318*'Dataset lengths'!$M$2+S318*'Dataset lengths'!$N$2+T318*'Dataset lengths'!$O$2+U318*'Dataset lengths'!$P$2+V318*'Dataset lengths'!$Q$2+W318*'Dataset lengths'!$R$2)/'Dataset lengths'!$A$7</f>
        <v>0.5986024991</v>
      </c>
      <c r="G318">
        <f>Cocatenate_generate!G318*'Concatenate_generate Coverage'!C317</f>
        <v>0.494316863</v>
      </c>
      <c r="H318">
        <f>Cocatenate_generate!H318*'Concatenate_generate Coverage'!D317</f>
        <v>0.7246570695</v>
      </c>
      <c r="I318">
        <f>Cocatenate_generate!I318*'Concatenate_generate Coverage'!E317</f>
        <v>0.7477147246</v>
      </c>
      <c r="J318">
        <f>Cocatenate_generate!J318*'Concatenate_generate Coverage'!F317</f>
        <v>0.8137872256</v>
      </c>
      <c r="K318">
        <f>Cocatenate_generate!K318*'Concatenate_generate Coverage'!G317</f>
        <v>0.8130536791</v>
      </c>
      <c r="L318">
        <f>Cocatenate_generate!L318*'Concatenate_generate Coverage'!H317</f>
        <v>0.8137652001</v>
      </c>
      <c r="M318">
        <f>Cocatenate_generate!M318*'Concatenate_generate Coverage'!I317</f>
        <v>0.805552083</v>
      </c>
      <c r="N318">
        <f>Cocatenate_generate!N318*'Concatenate_generate Coverage'!J317</f>
        <v>0.7567344528</v>
      </c>
      <c r="O318">
        <f>Cocatenate_generate!O318*'Concatenate_generate Coverage'!K317</f>
        <v>0.833806022</v>
      </c>
      <c r="P318">
        <f>Cocatenate_generate!P318*'Concatenate_generate Coverage'!L317</f>
        <v>0.7965200398</v>
      </c>
      <c r="Q318">
        <f>Cocatenate_generate!Q318*'Concatenate_generate Coverage'!M317</f>
        <v>0.7334362411</v>
      </c>
      <c r="R318">
        <f>Cocatenate_generate!R318*'Concatenate_generate Coverage'!N317</f>
        <v>0.845537699</v>
      </c>
      <c r="S318">
        <f>Cocatenate_generate!S318*'Concatenate_generate Coverage'!O317</f>
        <v>0.4594198464</v>
      </c>
      <c r="T318">
        <f>Cocatenate_generate!T318*'Concatenate_generate Coverage'!P317</f>
        <v>0.8817180863</v>
      </c>
      <c r="U318">
        <f>Cocatenate_generate!U318*'Concatenate_generate Coverage'!Q317</f>
        <v>0.6387471748</v>
      </c>
      <c r="V318">
        <f>Cocatenate_generate!V318*'Concatenate_generate Coverage'!R317</f>
        <v>0.4193673207</v>
      </c>
      <c r="W318">
        <f>Cocatenate_generate!W318*'Concatenate_generate Coverage'!S317</f>
        <v>0.5258882513</v>
      </c>
    </row>
    <row r="319">
      <c r="A319" s="55" t="s">
        <v>451</v>
      </c>
      <c r="B319" s="55" t="s">
        <v>206</v>
      </c>
      <c r="E319" s="10">
        <f t="shared" si="3"/>
        <v>0.6891566584</v>
      </c>
      <c r="F319" s="10">
        <f>(G319*'Dataset lengths'!$B$2+H319*'Dataset lengths'!$C$2+I319*'Dataset lengths'!$D$2+L319*'Dataset lengths'!$G$2+M319*'Dataset lengths'!$H$2+R319*'Dataset lengths'!$M$2+S319*'Dataset lengths'!$N$2+T319*'Dataset lengths'!$O$2+U319*'Dataset lengths'!$P$2+V319*'Dataset lengths'!$Q$2+W319*'Dataset lengths'!$R$2)/'Dataset lengths'!$A$7</f>
        <v>0.6413416248</v>
      </c>
      <c r="G319">
        <f>Cocatenate_generate!G319*'Concatenate_generate Coverage'!C318</f>
        <v>0.5599676346</v>
      </c>
      <c r="H319">
        <f>Cocatenate_generate!H319*'Concatenate_generate Coverage'!D318</f>
        <v>0.6896642331</v>
      </c>
      <c r="I319">
        <f>Cocatenate_generate!I319*'Concatenate_generate Coverage'!E318</f>
        <v>0.7427834598</v>
      </c>
      <c r="J319">
        <f>Cocatenate_generate!J319*'Concatenate_generate Coverage'!F318</f>
        <v>0.8208646258</v>
      </c>
      <c r="K319">
        <f>Cocatenate_generate!K319*'Concatenate_generate Coverage'!G318</f>
        <v>0.8290598072</v>
      </c>
      <c r="L319">
        <f>Cocatenate_generate!L319*'Concatenate_generate Coverage'!H318</f>
        <v>0.8237721334</v>
      </c>
      <c r="M319">
        <f>Cocatenate_generate!M319*'Concatenate_generate Coverage'!I318</f>
        <v>0.7940672587</v>
      </c>
      <c r="N319">
        <f>Cocatenate_generate!N319*'Concatenate_generate Coverage'!J318</f>
        <v>0.7247583054</v>
      </c>
      <c r="O319">
        <f>Cocatenate_generate!O319*'Concatenate_generate Coverage'!K318</f>
        <v>0.8451792275</v>
      </c>
      <c r="P319">
        <f>Cocatenate_generate!P319*'Concatenate_generate Coverage'!L318</f>
        <v>0.7896391963</v>
      </c>
      <c r="Q319">
        <f>Cocatenate_generate!Q319*'Concatenate_generate Coverage'!M318</f>
        <v>0.7257654656</v>
      </c>
      <c r="R319">
        <f>Cocatenate_generate!R319*'Concatenate_generate Coverage'!N318</f>
        <v>0.878080235</v>
      </c>
      <c r="S319">
        <f>Cocatenate_generate!S319*'Concatenate_generate Coverage'!O318</f>
        <v>0.3607979152</v>
      </c>
      <c r="T319">
        <f>Cocatenate_generate!T319*'Concatenate_generate Coverage'!P318</f>
        <v>0.8763770378</v>
      </c>
      <c r="U319">
        <f>Cocatenate_generate!U319*'Concatenate_generate Coverage'!Q318</f>
        <v>0.8219881039</v>
      </c>
      <c r="V319">
        <f>Cocatenate_generate!V319*'Concatenate_generate Coverage'!R318</f>
        <v>0.5662266787</v>
      </c>
      <c r="W319">
        <f>Cocatenate_generate!W319*'Concatenate_generate Coverage'!S318</f>
        <v>0.4669985517</v>
      </c>
    </row>
    <row r="320">
      <c r="A320" s="55" t="s">
        <v>452</v>
      </c>
      <c r="B320" s="55" t="s">
        <v>206</v>
      </c>
      <c r="E320" s="10">
        <f t="shared" si="3"/>
        <v>0.6932356702</v>
      </c>
      <c r="F320" s="10">
        <f>(G320*'Dataset lengths'!$B$2+H320*'Dataset lengths'!$C$2+I320*'Dataset lengths'!$D$2+L320*'Dataset lengths'!$G$2+M320*'Dataset lengths'!$H$2+R320*'Dataset lengths'!$M$2+S320*'Dataset lengths'!$N$2+T320*'Dataset lengths'!$O$2+U320*'Dataset lengths'!$P$2+V320*'Dataset lengths'!$Q$2+W320*'Dataset lengths'!$R$2)/'Dataset lengths'!$A$7</f>
        <v>0.6386795145</v>
      </c>
      <c r="G320">
        <f>Cocatenate_generate!G320*'Concatenate_generate Coverage'!C319</f>
        <v>0.5490289768</v>
      </c>
      <c r="H320">
        <f>Cocatenate_generate!H320*'Concatenate_generate Coverage'!D319</f>
        <v>0.7003184426</v>
      </c>
      <c r="I320">
        <f>Cocatenate_generate!I320*'Concatenate_generate Coverage'!E319</f>
        <v>0.7550119354</v>
      </c>
      <c r="J320">
        <f>Cocatenate_generate!J320*'Concatenate_generate Coverage'!F319</f>
        <v>0.8242691303</v>
      </c>
      <c r="K320">
        <f>Cocatenate_generate!K320*'Concatenate_generate Coverage'!G319</f>
        <v>0.8267123576</v>
      </c>
      <c r="L320">
        <f>Cocatenate_generate!L320*'Concatenate_generate Coverage'!H319</f>
        <v>0.8254269217</v>
      </c>
      <c r="M320">
        <f>Cocatenate_generate!M320*'Concatenate_generate Coverage'!I319</f>
        <v>0.8173502351</v>
      </c>
      <c r="N320">
        <f>Cocatenate_generate!N320*'Concatenate_generate Coverage'!J319</f>
        <v>0.7601573352</v>
      </c>
      <c r="O320">
        <f>Cocatenate_generate!O320*'Concatenate_generate Coverage'!K319</f>
        <v>0.8527637555</v>
      </c>
      <c r="P320">
        <f>Cocatenate_generate!P320*'Concatenate_generate Coverage'!L319</f>
        <v>0.806260781</v>
      </c>
      <c r="Q320">
        <f>Cocatenate_generate!Q320*'Concatenate_generate Coverage'!M319</f>
        <v>0.7472724389</v>
      </c>
      <c r="R320">
        <f>Cocatenate_generate!R320*'Concatenate_generate Coverage'!N319</f>
        <v>0.8879588289</v>
      </c>
      <c r="S320">
        <f>Cocatenate_generate!S320*'Concatenate_generate Coverage'!O319</f>
        <v>0.3904454306</v>
      </c>
      <c r="T320">
        <f>Cocatenate_generate!T320*'Concatenate_generate Coverage'!P319</f>
        <v>0.8917325522</v>
      </c>
      <c r="U320">
        <f>Cocatenate_generate!U320*'Concatenate_generate Coverage'!Q319</f>
        <v>0.7776851831</v>
      </c>
      <c r="V320">
        <f>Cocatenate_generate!V320*'Concatenate_generate Coverage'!R319</f>
        <v>0.5394874534</v>
      </c>
      <c r="W320">
        <f>Cocatenate_generate!W320*'Concatenate_generate Coverage'!S319</f>
        <v>0.4911464125</v>
      </c>
    </row>
    <row r="321">
      <c r="A321" s="55" t="s">
        <v>453</v>
      </c>
      <c r="B321" s="55" t="s">
        <v>206</v>
      </c>
      <c r="E321" s="10">
        <f t="shared" si="3"/>
        <v>0.6950713582</v>
      </c>
      <c r="F321" s="10">
        <f>(G321*'Dataset lengths'!$B$2+H321*'Dataset lengths'!$C$2+I321*'Dataset lengths'!$D$2+L321*'Dataset lengths'!$G$2+M321*'Dataset lengths'!$H$2+R321*'Dataset lengths'!$M$2+S321*'Dataset lengths'!$N$2+T321*'Dataset lengths'!$O$2+U321*'Dataset lengths'!$P$2+V321*'Dataset lengths'!$Q$2+W321*'Dataset lengths'!$R$2)/'Dataset lengths'!$A$7</f>
        <v>0.6396067392</v>
      </c>
      <c r="G321">
        <f>Cocatenate_generate!G321*'Concatenate_generate Coverage'!C320</f>
        <v>0.5459521222</v>
      </c>
      <c r="H321">
        <f>Cocatenate_generate!H321*'Concatenate_generate Coverage'!D320</f>
        <v>0.7082516074</v>
      </c>
      <c r="I321">
        <f>Cocatenate_generate!I321*'Concatenate_generate Coverage'!E320</f>
        <v>0.7592563869</v>
      </c>
      <c r="J321">
        <f>Cocatenate_generate!J321*'Concatenate_generate Coverage'!F320</f>
        <v>0.8262699527</v>
      </c>
      <c r="K321">
        <f>Cocatenate_generate!K321*'Concatenate_generate Coverage'!G320</f>
        <v>0.8298179564</v>
      </c>
      <c r="L321">
        <f>Cocatenate_generate!L321*'Concatenate_generate Coverage'!H320</f>
        <v>0.8278159561</v>
      </c>
      <c r="M321">
        <f>Cocatenate_generate!M321*'Concatenate_generate Coverage'!I320</f>
        <v>0.8188659946</v>
      </c>
      <c r="N321">
        <f>Cocatenate_generate!N321*'Concatenate_generate Coverage'!J320</f>
        <v>0.7636792032</v>
      </c>
      <c r="O321">
        <f>Cocatenate_generate!O321*'Concatenate_generate Coverage'!K320</f>
        <v>0.85260165</v>
      </c>
      <c r="P321">
        <f>Cocatenate_generate!P321*'Concatenate_generate Coverage'!L320</f>
        <v>0.8096333492</v>
      </c>
      <c r="Q321">
        <f>Cocatenate_generate!Q321*'Concatenate_generate Coverage'!M320</f>
        <v>0.7502163905</v>
      </c>
      <c r="R321">
        <f>Cocatenate_generate!R321*'Concatenate_generate Coverage'!N320</f>
        <v>0.887521723</v>
      </c>
      <c r="S321">
        <f>Cocatenate_generate!S321*'Concatenate_generate Coverage'!O320</f>
        <v>0.4008266865</v>
      </c>
      <c r="T321">
        <f>Cocatenate_generate!T321*'Concatenate_generate Coverage'!P320</f>
        <v>0.8883943969</v>
      </c>
      <c r="U321">
        <f>Cocatenate_generate!U321*'Concatenate_generate Coverage'!Q320</f>
        <v>0.776114953</v>
      </c>
      <c r="V321">
        <f>Cocatenate_generate!V321*'Concatenate_generate Coverage'!R320</f>
        <v>0.5359227628</v>
      </c>
      <c r="W321">
        <f>Cocatenate_generate!W321*'Concatenate_generate Coverage'!S320</f>
        <v>0.4968623504</v>
      </c>
    </row>
    <row r="322">
      <c r="A322" s="55" t="s">
        <v>454</v>
      </c>
      <c r="B322" s="55" t="s">
        <v>206</v>
      </c>
      <c r="E322" s="10">
        <f t="shared" si="3"/>
        <v>0.691834307</v>
      </c>
      <c r="F322" s="10">
        <f>(G322*'Dataset lengths'!$B$2+H322*'Dataset lengths'!$C$2+I322*'Dataset lengths'!$D$2+L322*'Dataset lengths'!$G$2+M322*'Dataset lengths'!$H$2+R322*'Dataset lengths'!$M$2+S322*'Dataset lengths'!$N$2+T322*'Dataset lengths'!$O$2+U322*'Dataset lengths'!$P$2+V322*'Dataset lengths'!$Q$2+W322*'Dataset lengths'!$R$2)/'Dataset lengths'!$A$7</f>
        <v>0.6345553103</v>
      </c>
      <c r="G322">
        <f>Cocatenate_generate!G322*'Concatenate_generate Coverage'!C321</f>
        <v>0.5398003387</v>
      </c>
      <c r="H322">
        <f>Cocatenate_generate!H322*'Concatenate_generate Coverage'!D321</f>
        <v>0.7045086482</v>
      </c>
      <c r="I322">
        <f>Cocatenate_generate!I322*'Concatenate_generate Coverage'!E321</f>
        <v>0.761742475</v>
      </c>
      <c r="J322">
        <f>Cocatenate_generate!J322*'Concatenate_generate Coverage'!F321</f>
        <v>0.8252452965</v>
      </c>
      <c r="K322">
        <f>Cocatenate_generate!K322*'Concatenate_generate Coverage'!G321</f>
        <v>0.8292282281</v>
      </c>
      <c r="L322">
        <f>Cocatenate_generate!L322*'Concatenate_generate Coverage'!H321</f>
        <v>0.8268025607</v>
      </c>
      <c r="M322">
        <f>Cocatenate_generate!M322*'Concatenate_generate Coverage'!I321</f>
        <v>0.8149587399</v>
      </c>
      <c r="N322">
        <f>Cocatenate_generate!N322*'Concatenate_generate Coverage'!J321</f>
        <v>0.7566673375</v>
      </c>
      <c r="O322">
        <f>Cocatenate_generate!O322*'Concatenate_generate Coverage'!K321</f>
        <v>0.851845636</v>
      </c>
      <c r="P322">
        <f>Cocatenate_generate!P322*'Concatenate_generate Coverage'!L321</f>
        <v>0.8051483193</v>
      </c>
      <c r="Q322">
        <f>Cocatenate_generate!Q322*'Concatenate_generate Coverage'!M321</f>
        <v>0.7434906798</v>
      </c>
      <c r="R322">
        <f>Cocatenate_generate!R322*'Concatenate_generate Coverage'!N321</f>
        <v>0.8886144878</v>
      </c>
      <c r="S322">
        <f>Cocatenate_generate!S322*'Concatenate_generate Coverage'!O321</f>
        <v>0.4078514302</v>
      </c>
      <c r="T322">
        <f>Cocatenate_generate!T322*'Concatenate_generate Coverage'!P321</f>
        <v>0.8872816785</v>
      </c>
      <c r="U322">
        <f>Cocatenate_generate!U322*'Concatenate_generate Coverage'!Q321</f>
        <v>0.7594880217</v>
      </c>
      <c r="V322">
        <f>Cocatenate_generate!V322*'Concatenate_generate Coverage'!R321</f>
        <v>0.5232792083</v>
      </c>
      <c r="W322">
        <f>Cocatenate_generate!W322*'Concatenate_generate Coverage'!S321</f>
        <v>0.4958497886</v>
      </c>
    </row>
    <row r="323">
      <c r="A323" s="55" t="s">
        <v>455</v>
      </c>
      <c r="B323" s="55" t="s">
        <v>206</v>
      </c>
      <c r="E323" s="10">
        <f t="shared" si="3"/>
        <v>0.6776669837</v>
      </c>
      <c r="F323" s="10">
        <f>(G323*'Dataset lengths'!$B$2+H323*'Dataset lengths'!$C$2+I323*'Dataset lengths'!$D$2+L323*'Dataset lengths'!$G$2+M323*'Dataset lengths'!$H$2+R323*'Dataset lengths'!$M$2+S323*'Dataset lengths'!$N$2+T323*'Dataset lengths'!$O$2+U323*'Dataset lengths'!$P$2+V323*'Dataset lengths'!$Q$2+W323*'Dataset lengths'!$R$2)/'Dataset lengths'!$A$7</f>
        <v>0.6104911447</v>
      </c>
      <c r="G323">
        <f>Cocatenate_generate!G323*'Concatenate_generate Coverage'!C322</f>
        <v>0.502062185</v>
      </c>
      <c r="H323">
        <f>Cocatenate_generate!H323*'Concatenate_generate Coverage'!D322</f>
        <v>0.7303098366</v>
      </c>
      <c r="I323">
        <f>Cocatenate_generate!I323*'Concatenate_generate Coverage'!E322</f>
        <v>0.7594717966</v>
      </c>
      <c r="J323">
        <f>Cocatenate_generate!J323*'Concatenate_generate Coverage'!F322</f>
        <v>0.8237315519</v>
      </c>
      <c r="K323">
        <f>Cocatenate_generate!K323*'Concatenate_generate Coverage'!G322</f>
        <v>0.8237666269</v>
      </c>
      <c r="L323">
        <f>Cocatenate_generate!L323*'Concatenate_generate Coverage'!H322</f>
        <v>0.8239925596</v>
      </c>
      <c r="M323">
        <f>Cocatenate_generate!M323*'Concatenate_generate Coverage'!I322</f>
        <v>0.8148846707</v>
      </c>
      <c r="N323">
        <f>Cocatenate_generate!N323*'Concatenate_generate Coverage'!J322</f>
        <v>0.7698283181</v>
      </c>
      <c r="O323">
        <f>Cocatenate_generate!O323*'Concatenate_generate Coverage'!K322</f>
        <v>0.8405183364</v>
      </c>
      <c r="P323">
        <f>Cocatenate_generate!P323*'Concatenate_generate Coverage'!L322</f>
        <v>0.7940002471</v>
      </c>
      <c r="Q323">
        <f>Cocatenate_generate!Q323*'Concatenate_generate Coverage'!M322</f>
        <v>0.7513789702</v>
      </c>
      <c r="R323">
        <f>Cocatenate_generate!R323*'Concatenate_generate Coverage'!N322</f>
        <v>0.8538645669</v>
      </c>
      <c r="S323">
        <f>Cocatenate_generate!S323*'Concatenate_generate Coverage'!O322</f>
        <v>0.4578572281</v>
      </c>
      <c r="T323">
        <f>Cocatenate_generate!T323*'Concatenate_generate Coverage'!P322</f>
        <v>0.8841660668</v>
      </c>
      <c r="U323">
        <f>Cocatenate_generate!U323*'Concatenate_generate Coverage'!Q322</f>
        <v>0.6495062601</v>
      </c>
      <c r="V323">
        <f>Cocatenate_generate!V323*'Concatenate_generate Coverage'!R322</f>
        <v>0.4284081042</v>
      </c>
      <c r="W323">
        <f>Cocatenate_generate!W323*'Concatenate_generate Coverage'!S322</f>
        <v>0.5498135465</v>
      </c>
    </row>
    <row r="324">
      <c r="A324" s="55" t="s">
        <v>456</v>
      </c>
      <c r="B324" s="55" t="s">
        <v>206</v>
      </c>
      <c r="E324" s="10">
        <f t="shared" si="3"/>
        <v>0.6860992145</v>
      </c>
      <c r="F324" s="10">
        <f>(G324*'Dataset lengths'!$B$2+H324*'Dataset lengths'!$C$2+I324*'Dataset lengths'!$D$2+L324*'Dataset lengths'!$G$2+M324*'Dataset lengths'!$H$2+R324*'Dataset lengths'!$M$2+S324*'Dataset lengths'!$N$2+T324*'Dataset lengths'!$O$2+U324*'Dataset lengths'!$P$2+V324*'Dataset lengths'!$Q$2+W324*'Dataset lengths'!$R$2)/'Dataset lengths'!$A$7</f>
        <v>0.6302018272</v>
      </c>
      <c r="G324">
        <f>Cocatenate_generate!G324*'Concatenate_generate Coverage'!C323</f>
        <v>0.5423282242</v>
      </c>
      <c r="H324">
        <f>Cocatenate_generate!H324*'Concatenate_generate Coverage'!D323</f>
        <v>0.6964168403</v>
      </c>
      <c r="I324">
        <f>Cocatenate_generate!I324*'Concatenate_generate Coverage'!E323</f>
        <v>0.7505977902</v>
      </c>
      <c r="J324">
        <f>Cocatenate_generate!J324*'Concatenate_generate Coverage'!F323</f>
        <v>0.8189457054</v>
      </c>
      <c r="K324">
        <f>Cocatenate_generate!K324*'Concatenate_generate Coverage'!G323</f>
        <v>0.8218531308</v>
      </c>
      <c r="L324">
        <f>Cocatenate_generate!L324*'Concatenate_generate Coverage'!H323</f>
        <v>0.8203480665</v>
      </c>
      <c r="M324">
        <f>Cocatenate_generate!M324*'Concatenate_generate Coverage'!I323</f>
        <v>0.8143012561</v>
      </c>
      <c r="N324">
        <f>Cocatenate_generate!N324*'Concatenate_generate Coverage'!J323</f>
        <v>0.7575792062</v>
      </c>
      <c r="O324">
        <f>Cocatenate_generate!O324*'Concatenate_generate Coverage'!K323</f>
        <v>0.8492211052</v>
      </c>
      <c r="P324">
        <f>Cocatenate_generate!P324*'Concatenate_generate Coverage'!L323</f>
        <v>0.8088559664</v>
      </c>
      <c r="Q324">
        <f>Cocatenate_generate!Q324*'Concatenate_generate Coverage'!M323</f>
        <v>0.7393931491</v>
      </c>
      <c r="R324">
        <f>Cocatenate_generate!R324*'Concatenate_generate Coverage'!N323</f>
        <v>0.8820797542</v>
      </c>
      <c r="S324">
        <f>Cocatenate_generate!S324*'Concatenate_generate Coverage'!O323</f>
        <v>0.3777453858</v>
      </c>
      <c r="T324">
        <f>Cocatenate_generate!T324*'Concatenate_generate Coverage'!P323</f>
        <v>0.8852787853</v>
      </c>
      <c r="U324">
        <f>Cocatenate_generate!U324*'Concatenate_generate Coverage'!Q323</f>
        <v>0.7763529495</v>
      </c>
      <c r="V324">
        <f>Cocatenate_generate!V324*'Concatenate_generate Coverage'!R323</f>
        <v>0.5348274773</v>
      </c>
      <c r="W324">
        <f>Cocatenate_generate!W324*'Concatenate_generate Coverage'!S323</f>
        <v>0.4668148304</v>
      </c>
    </row>
    <row r="325">
      <c r="A325" s="55" t="s">
        <v>457</v>
      </c>
      <c r="B325" s="55" t="s">
        <v>458</v>
      </c>
      <c r="E325" s="10">
        <f t="shared" si="3"/>
        <v>0.6876202074</v>
      </c>
      <c r="F325" s="10">
        <f>(G325*'Dataset lengths'!$B$2+H325*'Dataset lengths'!$C$2+I325*'Dataset lengths'!$D$2+L325*'Dataset lengths'!$G$2+M325*'Dataset lengths'!$H$2+R325*'Dataset lengths'!$M$2+S325*'Dataset lengths'!$N$2+T325*'Dataset lengths'!$O$2+U325*'Dataset lengths'!$P$2+V325*'Dataset lengths'!$Q$2+W325*'Dataset lengths'!$R$2)/'Dataset lengths'!$A$7</f>
        <v>0.639220796</v>
      </c>
      <c r="G325">
        <f>Cocatenate_generate!G325*'Concatenate_generate Coverage'!C324</f>
        <v>0.5638132771</v>
      </c>
      <c r="H325">
        <f>Cocatenate_generate!H325*'Concatenate_generate Coverage'!D324</f>
        <v>0.6841046212</v>
      </c>
      <c r="I325">
        <f>Cocatenate_generate!I325*'Concatenate_generate Coverage'!E324</f>
        <v>0.7374666334</v>
      </c>
      <c r="J325">
        <f>Cocatenate_generate!J325*'Concatenate_generate Coverage'!F324</f>
        <v>0.8191180132</v>
      </c>
      <c r="K325">
        <f>Cocatenate_generate!K325*'Concatenate_generate Coverage'!G324</f>
        <v>0.8265593617</v>
      </c>
      <c r="L325">
        <f>Cocatenate_generate!L325*'Concatenate_generate Coverage'!H324</f>
        <v>0.821781383</v>
      </c>
      <c r="M325">
        <f>Cocatenate_generate!M325*'Concatenate_generate Coverage'!I324</f>
        <v>0.7893736151</v>
      </c>
      <c r="N325">
        <f>Cocatenate_generate!N325*'Concatenate_generate Coverage'!J324</f>
        <v>0.7191161175</v>
      </c>
      <c r="O325">
        <f>Cocatenate_generate!O325*'Concatenate_generate Coverage'!K324</f>
        <v>0.8452861024</v>
      </c>
      <c r="P325">
        <f>Cocatenate_generate!P325*'Concatenate_generate Coverage'!L324</f>
        <v>0.7854607635</v>
      </c>
      <c r="Q325">
        <f>Cocatenate_generate!Q325*'Concatenate_generate Coverage'!M324</f>
        <v>0.7189332476</v>
      </c>
      <c r="R325">
        <f>Cocatenate_generate!R325*'Concatenate_generate Coverage'!N324</f>
        <v>0.8825605708</v>
      </c>
      <c r="S325">
        <f>Cocatenate_generate!S325*'Concatenate_generate Coverage'!O324</f>
        <v>0.3638326527</v>
      </c>
      <c r="T325">
        <f>Cocatenate_generate!T325*'Concatenate_generate Coverage'!P324</f>
        <v>0.8763770378</v>
      </c>
      <c r="U325">
        <f>Cocatenate_generate!U325*'Concatenate_generate Coverage'!Q324</f>
        <v>0.821282321</v>
      </c>
      <c r="V325">
        <f>Cocatenate_generate!V325*'Concatenate_generate Coverage'!R324</f>
        <v>0.5697619702</v>
      </c>
      <c r="W325">
        <f>Cocatenate_generate!W325*'Concatenate_generate Coverage'!S324</f>
        <v>0.4534681994</v>
      </c>
    </row>
    <row r="326">
      <c r="A326" s="55" t="s">
        <v>459</v>
      </c>
      <c r="B326" s="55" t="s">
        <v>458</v>
      </c>
      <c r="E326" s="10">
        <f t="shared" si="3"/>
        <v>0.6905336498</v>
      </c>
      <c r="F326" s="10">
        <f>(G326*'Dataset lengths'!$B$2+H326*'Dataset lengths'!$C$2+I326*'Dataset lengths'!$D$2+L326*'Dataset lengths'!$G$2+M326*'Dataset lengths'!$H$2+R326*'Dataset lengths'!$M$2+S326*'Dataset lengths'!$N$2+T326*'Dataset lengths'!$O$2+U326*'Dataset lengths'!$P$2+V326*'Dataset lengths'!$Q$2+W326*'Dataset lengths'!$R$2)/'Dataset lengths'!$A$7</f>
        <v>0.6422013192</v>
      </c>
      <c r="G326">
        <f>Cocatenate_generate!G326*'Concatenate_generate Coverage'!C325</f>
        <v>0.5604803926</v>
      </c>
      <c r="H326">
        <f>Cocatenate_generate!H326*'Concatenate_generate Coverage'!D325</f>
        <v>0.6968333733</v>
      </c>
      <c r="I326">
        <f>Cocatenate_generate!I326*'Concatenate_generate Coverage'!E325</f>
        <v>0.7466198975</v>
      </c>
      <c r="J326">
        <f>Cocatenate_generate!J326*'Concatenate_generate Coverage'!F325</f>
        <v>0.8235020314</v>
      </c>
      <c r="K326">
        <f>Cocatenate_generate!K326*'Concatenate_generate Coverage'!G325</f>
        <v>0.8317412477</v>
      </c>
      <c r="L326">
        <f>Cocatenate_generate!L326*'Concatenate_generate Coverage'!H325</f>
        <v>0.8264015654</v>
      </c>
      <c r="M326">
        <f>Cocatenate_generate!M326*'Concatenate_generate Coverage'!I325</f>
        <v>0.7947462949</v>
      </c>
      <c r="N326">
        <f>Cocatenate_generate!N326*'Concatenate_generate Coverage'!J325</f>
        <v>0.7271414624</v>
      </c>
      <c r="O326">
        <f>Cocatenate_generate!O326*'Concatenate_generate Coverage'!K325</f>
        <v>0.8453298565</v>
      </c>
      <c r="P326">
        <f>Cocatenate_generate!P326*'Concatenate_generate Coverage'!L325</f>
        <v>0.7879386714</v>
      </c>
      <c r="Q326">
        <f>Cocatenate_generate!Q326*'Concatenate_generate Coverage'!M325</f>
        <v>0.7281086261</v>
      </c>
      <c r="R326">
        <f>Cocatenate_generate!R326*'Concatenate_generate Coverage'!N325</f>
        <v>0.8814678059</v>
      </c>
      <c r="S326">
        <f>Cocatenate_generate!S326*'Concatenate_generate Coverage'!O325</f>
        <v>0.3771179252</v>
      </c>
      <c r="T326">
        <f>Cocatenate_generate!T326*'Concatenate_generate Coverage'!P325</f>
        <v>0.8610215234</v>
      </c>
      <c r="U326">
        <f>Cocatenate_generate!U326*'Concatenate_generate Coverage'!Q325</f>
        <v>0.8208473618</v>
      </c>
      <c r="V326">
        <f>Cocatenate_generate!V326*'Concatenate_generate Coverage'!R325</f>
        <v>0.5662195036</v>
      </c>
      <c r="W326">
        <f>Cocatenate_generate!W326*'Concatenate_generate Coverage'!S325</f>
        <v>0.4641145039</v>
      </c>
    </row>
    <row r="327">
      <c r="A327" s="55" t="s">
        <v>460</v>
      </c>
      <c r="B327" s="55" t="s">
        <v>458</v>
      </c>
      <c r="E327" s="10">
        <f t="shared" si="3"/>
        <v>0.6939985916</v>
      </c>
      <c r="F327" s="10">
        <f>(G327*'Dataset lengths'!$B$2+H327*'Dataset lengths'!$C$2+I327*'Dataset lengths'!$D$2+L327*'Dataset lengths'!$G$2+M327*'Dataset lengths'!$H$2+R327*'Dataset lengths'!$M$2+S327*'Dataset lengths'!$N$2+T327*'Dataset lengths'!$O$2+U327*'Dataset lengths'!$P$2+V327*'Dataset lengths'!$Q$2+W327*'Dataset lengths'!$R$2)/'Dataset lengths'!$A$7</f>
        <v>0.6386270878</v>
      </c>
      <c r="G327">
        <f>Cocatenate_generate!G327*'Concatenate_generate Coverage'!C326</f>
        <v>0.5481469636</v>
      </c>
      <c r="H327">
        <f>Cocatenate_generate!H327*'Concatenate_generate Coverage'!D326</f>
        <v>0.7042555809</v>
      </c>
      <c r="I327">
        <f>Cocatenate_generate!I327*'Concatenate_generate Coverage'!E326</f>
        <v>0.7566326011</v>
      </c>
      <c r="J327">
        <f>Cocatenate_generate!J327*'Concatenate_generate Coverage'!F326</f>
        <v>0.8252865633</v>
      </c>
      <c r="K327">
        <f>Cocatenate_generate!K327*'Concatenate_generate Coverage'!G326</f>
        <v>0.8284426259</v>
      </c>
      <c r="L327">
        <f>Cocatenate_generate!L327*'Concatenate_generate Coverage'!H326</f>
        <v>0.826618363</v>
      </c>
      <c r="M327">
        <f>Cocatenate_generate!M327*'Concatenate_generate Coverage'!I326</f>
        <v>0.816177404</v>
      </c>
      <c r="N327">
        <f>Cocatenate_generate!N327*'Concatenate_generate Coverage'!J326</f>
        <v>0.7601802069</v>
      </c>
      <c r="O327">
        <f>Cocatenate_generate!O327*'Concatenate_generate Coverage'!K326</f>
        <v>0.8526554461</v>
      </c>
      <c r="P327">
        <f>Cocatenate_generate!P327*'Concatenate_generate Coverage'!L326</f>
        <v>0.8043458055</v>
      </c>
      <c r="Q327">
        <f>Cocatenate_generate!Q327*'Concatenate_generate Coverage'!M326</f>
        <v>0.7472731889</v>
      </c>
      <c r="R327">
        <f>Cocatenate_generate!R327*'Concatenate_generate Coverage'!N326</f>
        <v>0.8881336713</v>
      </c>
      <c r="S327">
        <f>Cocatenate_generate!S327*'Concatenate_generate Coverage'!O326</f>
        <v>0.4000805715</v>
      </c>
      <c r="T327">
        <f>Cocatenate_generate!T327*'Concatenate_generate Coverage'!P326</f>
        <v>0.8912874648</v>
      </c>
      <c r="U327">
        <f>Cocatenate_generate!U327*'Concatenate_generate Coverage'!Q326</f>
        <v>0.7746076415</v>
      </c>
      <c r="V327">
        <f>Cocatenate_generate!V327*'Concatenate_generate Coverage'!R326</f>
        <v>0.5388258682</v>
      </c>
      <c r="W327">
        <f>Cocatenate_generate!W327*'Concatenate_generate Coverage'!S326</f>
        <v>0.4892183782</v>
      </c>
    </row>
    <row r="328">
      <c r="A328" s="55" t="s">
        <v>461</v>
      </c>
      <c r="B328" s="55" t="s">
        <v>458</v>
      </c>
      <c r="E328" s="10">
        <f t="shared" si="3"/>
        <v>0.6889044199</v>
      </c>
      <c r="F328" s="10">
        <f>(G328*'Dataset lengths'!$B$2+H328*'Dataset lengths'!$C$2+I328*'Dataset lengths'!$D$2+L328*'Dataset lengths'!$G$2+M328*'Dataset lengths'!$H$2+R328*'Dataset lengths'!$M$2+S328*'Dataset lengths'!$N$2+T328*'Dataset lengths'!$O$2+U328*'Dataset lengths'!$P$2+V328*'Dataset lengths'!$Q$2+W328*'Dataset lengths'!$R$2)/'Dataset lengths'!$A$7</f>
        <v>0.6399989524</v>
      </c>
      <c r="G328">
        <f>Cocatenate_generate!G328*'Concatenate_generate Coverage'!C327</f>
        <v>0.5582132913</v>
      </c>
      <c r="H328">
        <f>Cocatenate_generate!H328*'Concatenate_generate Coverage'!D327</f>
        <v>0.6936363998</v>
      </c>
      <c r="I328">
        <f>Cocatenate_generate!I328*'Concatenate_generate Coverage'!E327</f>
        <v>0.7522023662</v>
      </c>
      <c r="J328">
        <f>Cocatenate_generate!J328*'Concatenate_generate Coverage'!F327</f>
        <v>0.8247334906</v>
      </c>
      <c r="K328">
        <f>Cocatenate_generate!K328*'Concatenate_generate Coverage'!G327</f>
        <v>0.8338247011</v>
      </c>
      <c r="L328">
        <f>Cocatenate_generate!L328*'Concatenate_generate Coverage'!H327</f>
        <v>0.8279065812</v>
      </c>
      <c r="M328">
        <f>Cocatenate_generate!M328*'Concatenate_generate Coverage'!I327</f>
        <v>0.7906989498</v>
      </c>
      <c r="N328">
        <f>Cocatenate_generate!N328*'Concatenate_generate Coverage'!J327</f>
        <v>0.7202042109</v>
      </c>
      <c r="O328">
        <f>Cocatenate_generate!O328*'Concatenate_generate Coverage'!K327</f>
        <v>0.8436449637</v>
      </c>
      <c r="P328">
        <f>Cocatenate_generate!P328*'Concatenate_generate Coverage'!L327</f>
        <v>0.7838222281</v>
      </c>
      <c r="Q328">
        <f>Cocatenate_generate!Q328*'Concatenate_generate Coverage'!M327</f>
        <v>0.7222732264</v>
      </c>
      <c r="R328">
        <f>Cocatenate_generate!R328*'Concatenate_generate Coverage'!N327</f>
        <v>0.8841122968</v>
      </c>
      <c r="S328">
        <f>Cocatenate_generate!S328*'Concatenate_generate Coverage'!O327</f>
        <v>0.3747890809</v>
      </c>
      <c r="T328">
        <f>Cocatenate_generate!T328*'Concatenate_generate Coverage'!P327</f>
        <v>0.8610215234</v>
      </c>
      <c r="U328">
        <f>Cocatenate_generate!U328*'Concatenate_generate Coverage'!Q327</f>
        <v>0.8141971364</v>
      </c>
      <c r="V328">
        <f>Cocatenate_generate!V328*'Concatenate_generate Coverage'!R327</f>
        <v>0.5597680254</v>
      </c>
      <c r="W328">
        <f>Cocatenate_generate!W328*'Concatenate_generate Coverage'!S327</f>
        <v>0.4614029681</v>
      </c>
    </row>
    <row r="329">
      <c r="A329" s="55" t="s">
        <v>462</v>
      </c>
      <c r="B329" s="55" t="s">
        <v>458</v>
      </c>
      <c r="E329" s="10">
        <f t="shared" si="3"/>
        <v>0.6908880822</v>
      </c>
      <c r="F329" s="10">
        <f>(G329*'Dataset lengths'!$B$2+H329*'Dataset lengths'!$C$2+I329*'Dataset lengths'!$D$2+L329*'Dataset lengths'!$G$2+M329*'Dataset lengths'!$H$2+R329*'Dataset lengths'!$M$2+S329*'Dataset lengths'!$N$2+T329*'Dataset lengths'!$O$2+U329*'Dataset lengths'!$P$2+V329*'Dataset lengths'!$Q$2+W329*'Dataset lengths'!$R$2)/'Dataset lengths'!$A$7</f>
        <v>0.6339214215</v>
      </c>
      <c r="G329">
        <f>Cocatenate_generate!G329*'Concatenate_generate Coverage'!C328</f>
        <v>0.5420906038</v>
      </c>
      <c r="H329">
        <f>Cocatenate_generate!H329*'Concatenate_generate Coverage'!D328</f>
        <v>0.7001257865</v>
      </c>
      <c r="I329">
        <f>Cocatenate_generate!I329*'Concatenate_generate Coverage'!E328</f>
        <v>0.7588822149</v>
      </c>
      <c r="J329">
        <f>Cocatenate_generate!J329*'Concatenate_generate Coverage'!F328</f>
        <v>0.8244082684</v>
      </c>
      <c r="K329">
        <f>Cocatenate_generate!K329*'Concatenate_generate Coverage'!G328</f>
        <v>0.8277210886</v>
      </c>
      <c r="L329">
        <f>Cocatenate_generate!L329*'Concatenate_generate Coverage'!H328</f>
        <v>0.8257042326</v>
      </c>
      <c r="M329">
        <f>Cocatenate_generate!M329*'Concatenate_generate Coverage'!I328</f>
        <v>0.8133525423</v>
      </c>
      <c r="N329">
        <f>Cocatenate_generate!N329*'Concatenate_generate Coverage'!J328</f>
        <v>0.7552290445</v>
      </c>
      <c r="O329">
        <f>Cocatenate_generate!O329*'Concatenate_generate Coverage'!K328</f>
        <v>0.8515766556</v>
      </c>
      <c r="P329">
        <f>Cocatenate_generate!P329*'Concatenate_generate Coverage'!L328</f>
        <v>0.8008693628</v>
      </c>
      <c r="Q329">
        <f>Cocatenate_generate!Q329*'Concatenate_generate Coverage'!M328</f>
        <v>0.7398971837</v>
      </c>
      <c r="R329">
        <f>Cocatenate_generate!R329*'Concatenate_generate Coverage'!N328</f>
        <v>0.8892482914</v>
      </c>
      <c r="S329">
        <f>Cocatenate_generate!S329*'Concatenate_generate Coverage'!O328</f>
        <v>0.4050298684</v>
      </c>
      <c r="T329">
        <f>Cocatenate_generate!T329*'Concatenate_generate Coverage'!P328</f>
        <v>0.8906198338</v>
      </c>
      <c r="U329">
        <f>Cocatenate_generate!U329*'Concatenate_generate Coverage'!Q328</f>
        <v>0.7587658253</v>
      </c>
      <c r="V329">
        <f>Cocatenate_generate!V329*'Concatenate_generate Coverage'!R328</f>
        <v>0.5264794005</v>
      </c>
      <c r="W329">
        <f>Cocatenate_generate!W329*'Concatenate_generate Coverage'!S328</f>
        <v>0.4894703052</v>
      </c>
    </row>
    <row r="330">
      <c r="A330" s="55" t="s">
        <v>463</v>
      </c>
      <c r="B330" s="55" t="s">
        <v>458</v>
      </c>
      <c r="E330" s="10">
        <f t="shared" si="3"/>
        <v>0.6923434104</v>
      </c>
      <c r="F330" s="10">
        <f>(G330*'Dataset lengths'!$B$2+H330*'Dataset lengths'!$C$2+I330*'Dataset lengths'!$D$2+L330*'Dataset lengths'!$G$2+M330*'Dataset lengths'!$H$2+R330*'Dataset lengths'!$M$2+S330*'Dataset lengths'!$N$2+T330*'Dataset lengths'!$O$2+U330*'Dataset lengths'!$P$2+V330*'Dataset lengths'!$Q$2+W330*'Dataset lengths'!$R$2)/'Dataset lengths'!$A$7</f>
        <v>0.6345899518</v>
      </c>
      <c r="G330">
        <f>Cocatenate_generate!G330*'Concatenate_generate Coverage'!C329</f>
        <v>0.538942398</v>
      </c>
      <c r="H330">
        <f>Cocatenate_generate!H330*'Concatenate_generate Coverage'!D329</f>
        <v>0.7077208514</v>
      </c>
      <c r="I330">
        <f>Cocatenate_generate!I330*'Concatenate_generate Coverage'!E329</f>
        <v>0.7624423275</v>
      </c>
      <c r="J330">
        <f>Cocatenate_generate!J330*'Concatenate_generate Coverage'!F329</f>
        <v>0.8260161571</v>
      </c>
      <c r="K330">
        <f>Cocatenate_generate!K330*'Concatenate_generate Coverage'!G329</f>
        <v>0.8304244182</v>
      </c>
      <c r="L330">
        <f>Cocatenate_generate!L330*'Concatenate_generate Coverage'!H329</f>
        <v>0.8277223361</v>
      </c>
      <c r="M330">
        <f>Cocatenate_generate!M330*'Concatenate_generate Coverage'!I329</f>
        <v>0.813569703</v>
      </c>
      <c r="N330">
        <f>Cocatenate_generate!N330*'Concatenate_generate Coverage'!J329</f>
        <v>0.7561829072</v>
      </c>
      <c r="O330">
        <f>Cocatenate_generate!O330*'Concatenate_generate Coverage'!K329</f>
        <v>0.8511068367</v>
      </c>
      <c r="P330">
        <f>Cocatenate_generate!P330*'Concatenate_generate Coverage'!L329</f>
        <v>0.8036488416</v>
      </c>
      <c r="Q330">
        <f>Cocatenate_generate!Q330*'Concatenate_generate Coverage'!M329</f>
        <v>0.7415705483</v>
      </c>
      <c r="R330">
        <f>Cocatenate_generate!R330*'Concatenate_generate Coverage'!N329</f>
        <v>0.8863852476</v>
      </c>
      <c r="S330">
        <f>Cocatenate_generate!S330*'Concatenate_generate Coverage'!O329</f>
        <v>0.4151637601</v>
      </c>
      <c r="T330">
        <f>Cocatenate_generate!T330*'Concatenate_generate Coverage'!P329</f>
        <v>0.8888394843</v>
      </c>
      <c r="U330">
        <f>Cocatenate_generate!U330*'Concatenate_generate Coverage'!Q329</f>
        <v>0.7566539478</v>
      </c>
      <c r="V330">
        <f>Cocatenate_generate!V330*'Concatenate_generate Coverage'!R329</f>
        <v>0.5222847384</v>
      </c>
      <c r="W330">
        <f>Cocatenate_generate!W330*'Concatenate_generate Coverage'!S329</f>
        <v>0.4960527197</v>
      </c>
    </row>
    <row r="331">
      <c r="A331" s="55" t="s">
        <v>464</v>
      </c>
      <c r="B331" s="55" t="s">
        <v>458</v>
      </c>
      <c r="E331" s="10">
        <f t="shared" si="3"/>
        <v>0.7141306465</v>
      </c>
      <c r="F331" s="10">
        <f>(G331*'Dataset lengths'!$B$2+H331*'Dataset lengths'!$C$2+I331*'Dataset lengths'!$D$2+L331*'Dataset lengths'!$G$2+M331*'Dataset lengths'!$H$2+R331*'Dataset lengths'!$M$2+S331*'Dataset lengths'!$N$2+T331*'Dataset lengths'!$O$2+U331*'Dataset lengths'!$P$2+V331*'Dataset lengths'!$Q$2+W331*'Dataset lengths'!$R$2)/'Dataset lengths'!$A$7</f>
        <v>0.6539184831</v>
      </c>
      <c r="G331">
        <f>Cocatenate_generate!G331*'Concatenate_generate Coverage'!C330</f>
        <v>0.5404040729</v>
      </c>
      <c r="H331">
        <f>Cocatenate_generate!H331*'Concatenate_generate Coverage'!D330</f>
        <v>0.7595453285</v>
      </c>
      <c r="I331">
        <f>Cocatenate_generate!I331*'Concatenate_generate Coverage'!E330</f>
        <v>0.7827146429</v>
      </c>
      <c r="J331">
        <f>Cocatenate_generate!J331*'Concatenate_generate Coverage'!F330</f>
        <v>0.8437281935</v>
      </c>
      <c r="K331">
        <f>Cocatenate_generate!K331*'Concatenate_generate Coverage'!G330</f>
        <v>0.8481381272</v>
      </c>
      <c r="L331">
        <f>Cocatenate_generate!L331*'Concatenate_generate Coverage'!H330</f>
        <v>0.8453107349</v>
      </c>
      <c r="M331">
        <f>Cocatenate_generate!M331*'Concatenate_generate Coverage'!I330</f>
        <v>0.8116471765</v>
      </c>
      <c r="N331">
        <f>Cocatenate_generate!N331*'Concatenate_generate Coverage'!J330</f>
        <v>0.7684151465</v>
      </c>
      <c r="O331">
        <f>Cocatenate_generate!O331*'Concatenate_generate Coverage'!K330</f>
        <v>0.8453398984</v>
      </c>
      <c r="P331">
        <f>Cocatenate_generate!P331*'Concatenate_generate Coverage'!L330</f>
        <v>0.7842360505</v>
      </c>
      <c r="Q331">
        <f>Cocatenate_generate!Q331*'Concatenate_generate Coverage'!M330</f>
        <v>0.7706627911</v>
      </c>
      <c r="R331">
        <f>Cocatenate_generate!R331*'Concatenate_generate Coverage'!N330</f>
        <v>0.8762006796</v>
      </c>
      <c r="S331">
        <f>Cocatenate_generate!S331*'Concatenate_generate Coverage'!O330</f>
        <v>0.5171884587</v>
      </c>
      <c r="T331">
        <f>Cocatenate_generate!T331*'Concatenate_generate Coverage'!P330</f>
        <v>0.8799377368</v>
      </c>
      <c r="U331">
        <f>Cocatenate_generate!U331*'Concatenate_generate Coverage'!Q330</f>
        <v>0.7590776828</v>
      </c>
      <c r="V331">
        <f>Cocatenate_generate!V331*'Concatenate_generate Coverage'!R330</f>
        <v>0.5142199202</v>
      </c>
      <c r="W331">
        <f>Cocatenate_generate!W331*'Concatenate_generate Coverage'!S330</f>
        <v>0.5691906783</v>
      </c>
    </row>
    <row r="332">
      <c r="A332" s="55" t="s">
        <v>465</v>
      </c>
      <c r="B332" s="55" t="s">
        <v>458</v>
      </c>
      <c r="E332" s="10">
        <f t="shared" si="3"/>
        <v>0.6752584842</v>
      </c>
      <c r="F332" s="10">
        <f>(G332*'Dataset lengths'!$B$2+H332*'Dataset lengths'!$C$2+I332*'Dataset lengths'!$D$2+L332*'Dataset lengths'!$G$2+M332*'Dataset lengths'!$H$2+R332*'Dataset lengths'!$M$2+S332*'Dataset lengths'!$N$2+T332*'Dataset lengths'!$O$2+U332*'Dataset lengths'!$P$2+V332*'Dataset lengths'!$Q$2+W332*'Dataset lengths'!$R$2)/'Dataset lengths'!$A$7</f>
        <v>0.6105703225</v>
      </c>
      <c r="G332">
        <f>Cocatenate_generate!G332*'Concatenate_generate Coverage'!C331</f>
        <v>0.5053555063</v>
      </c>
      <c r="H332">
        <f>Cocatenate_generate!H332*'Concatenate_generate Coverage'!D331</f>
        <v>0.722004051</v>
      </c>
      <c r="I332">
        <f>Cocatenate_generate!I332*'Concatenate_generate Coverage'!E331</f>
        <v>0.7555116693</v>
      </c>
      <c r="J332">
        <f>Cocatenate_generate!J332*'Concatenate_generate Coverage'!F331</f>
        <v>0.8215370645</v>
      </c>
      <c r="K332">
        <f>Cocatenate_generate!K332*'Concatenate_generate Coverage'!G331</f>
        <v>0.8207078073</v>
      </c>
      <c r="L332">
        <f>Cocatenate_generate!L332*'Concatenate_generate Coverage'!H331</f>
        <v>0.8215636712</v>
      </c>
      <c r="M332">
        <f>Cocatenate_generate!M332*'Concatenate_generate Coverage'!I331</f>
        <v>0.810423329</v>
      </c>
      <c r="N332">
        <f>Cocatenate_generate!N332*'Concatenate_generate Coverage'!J331</f>
        <v>0.7633185051</v>
      </c>
      <c r="O332">
        <f>Cocatenate_generate!O332*'Concatenate_generate Coverage'!K331</f>
        <v>0.8399366216</v>
      </c>
      <c r="P332">
        <f>Cocatenate_generate!P332*'Concatenate_generate Coverage'!L331</f>
        <v>0.7905372076</v>
      </c>
      <c r="Q332">
        <f>Cocatenate_generate!Q332*'Concatenate_generate Coverage'!M331</f>
        <v>0.7475604586</v>
      </c>
      <c r="R332">
        <f>Cocatenate_generate!R332*'Concatenate_generate Coverage'!N331</f>
        <v>0.8503240089</v>
      </c>
      <c r="S332">
        <f>Cocatenate_generate!S332*'Concatenate_generate Coverage'!O331</f>
        <v>0.4522221489</v>
      </c>
      <c r="T332">
        <f>Cocatenate_generate!T332*'Concatenate_generate Coverage'!P331</f>
        <v>0.8868365911</v>
      </c>
      <c r="U332">
        <f>Cocatenate_generate!U332*'Concatenate_generate Coverage'!Q331</f>
        <v>0.6428779195</v>
      </c>
      <c r="V332">
        <f>Cocatenate_generate!V332*'Concatenate_generate Coverage'!R331</f>
        <v>0.4342994736</v>
      </c>
      <c r="W332">
        <f>Cocatenate_generate!W332*'Concatenate_generate Coverage'!S331</f>
        <v>0.5464249581</v>
      </c>
    </row>
    <row r="333">
      <c r="A333" s="55" t="s">
        <v>466</v>
      </c>
      <c r="B333" s="55" t="s">
        <v>458</v>
      </c>
      <c r="E333" s="10">
        <f t="shared" si="3"/>
        <v>0.677591729</v>
      </c>
      <c r="F333" s="10">
        <f>(G333*'Dataset lengths'!$B$2+H333*'Dataset lengths'!$C$2+I333*'Dataset lengths'!$D$2+L333*'Dataset lengths'!$G$2+M333*'Dataset lengths'!$H$2+R333*'Dataset lengths'!$M$2+S333*'Dataset lengths'!$N$2+T333*'Dataset lengths'!$O$2+U333*'Dataset lengths'!$P$2+V333*'Dataset lengths'!$Q$2+W333*'Dataset lengths'!$R$2)/'Dataset lengths'!$A$7</f>
        <v>0.6101084726</v>
      </c>
      <c r="G333">
        <f>Cocatenate_generate!G333*'Concatenate_generate Coverage'!C332</f>
        <v>0.5010777971</v>
      </c>
      <c r="H333">
        <f>Cocatenate_generate!H333*'Concatenate_generate Coverage'!D332</f>
        <v>0.7331143908</v>
      </c>
      <c r="I333">
        <f>Cocatenate_generate!I333*'Concatenate_generate Coverage'!E332</f>
        <v>0.7584647489</v>
      </c>
      <c r="J333">
        <f>Cocatenate_generate!J333*'Concatenate_generate Coverage'!F332</f>
        <v>0.8237255321</v>
      </c>
      <c r="K333">
        <f>Cocatenate_generate!K333*'Concatenate_generate Coverage'!G332</f>
        <v>0.8245188342</v>
      </c>
      <c r="L333">
        <f>Cocatenate_generate!L333*'Concatenate_generate Coverage'!H332</f>
        <v>0.8241527758</v>
      </c>
      <c r="M333">
        <f>Cocatenate_generate!M333*'Concatenate_generate Coverage'!I332</f>
        <v>0.8128092315</v>
      </c>
      <c r="N333">
        <f>Cocatenate_generate!N333*'Concatenate_generate Coverage'!J332</f>
        <v>0.7677368692</v>
      </c>
      <c r="O333">
        <f>Cocatenate_generate!O333*'Concatenate_generate Coverage'!K332</f>
        <v>0.840637405</v>
      </c>
      <c r="P333">
        <f>Cocatenate_generate!P333*'Concatenate_generate Coverage'!L332</f>
        <v>0.7921841199</v>
      </c>
      <c r="Q333">
        <f>Cocatenate_generate!Q333*'Concatenate_generate Coverage'!M332</f>
        <v>0.7519587599</v>
      </c>
      <c r="R333">
        <f>Cocatenate_generate!R333*'Concatenate_generate Coverage'!N332</f>
        <v>0.8536678692</v>
      </c>
      <c r="S333">
        <f>Cocatenate_generate!S333*'Concatenate_generate Coverage'!O332</f>
        <v>0.4651112363</v>
      </c>
      <c r="T333">
        <f>Cocatenate_generate!T333*'Concatenate_generate Coverage'!P332</f>
        <v>0.8828308047</v>
      </c>
      <c r="U333">
        <f>Cocatenate_generate!U333*'Concatenate_generate Coverage'!Q332</f>
        <v>0.6460676203</v>
      </c>
      <c r="V333">
        <f>Cocatenate_generate!V333*'Concatenate_generate Coverage'!R332</f>
        <v>0.4286942931</v>
      </c>
      <c r="W333">
        <f>Cocatenate_generate!W333*'Concatenate_generate Coverage'!S332</f>
        <v>0.5475182514</v>
      </c>
    </row>
    <row r="334">
      <c r="A334" s="55" t="s">
        <v>467</v>
      </c>
      <c r="B334" s="55" t="s">
        <v>458</v>
      </c>
      <c r="E334" s="10">
        <f t="shared" si="3"/>
        <v>0.6464126576</v>
      </c>
      <c r="F334" s="10">
        <f>(G334*'Dataset lengths'!$B$2+H334*'Dataset lengths'!$C$2+I334*'Dataset lengths'!$D$2+L334*'Dataset lengths'!$G$2+M334*'Dataset lengths'!$H$2+R334*'Dataset lengths'!$M$2+S334*'Dataset lengths'!$N$2+T334*'Dataset lengths'!$O$2+U334*'Dataset lengths'!$P$2+V334*'Dataset lengths'!$Q$2+W334*'Dataset lengths'!$R$2)/'Dataset lengths'!$A$7</f>
        <v>0.5740973431</v>
      </c>
      <c r="G334">
        <f>Cocatenate_generate!G334*'Concatenate_generate Coverage'!C333</f>
        <v>0.4594695191</v>
      </c>
      <c r="H334">
        <f>Cocatenate_generate!H334*'Concatenate_generate Coverage'!D333</f>
        <v>0.7244639058</v>
      </c>
      <c r="I334">
        <f>Cocatenate_generate!I334*'Concatenate_generate Coverage'!E333</f>
        <v>0.7372550333</v>
      </c>
      <c r="J334">
        <f>Cocatenate_generate!J334*'Concatenate_generate Coverage'!F333</f>
        <v>0.8130886401</v>
      </c>
      <c r="K334">
        <f>Cocatenate_generate!K334*'Concatenate_generate Coverage'!G333</f>
        <v>0.8141033794</v>
      </c>
      <c r="L334">
        <f>Cocatenate_generate!L334*'Concatenate_generate Coverage'!H333</f>
        <v>0.8136317084</v>
      </c>
      <c r="M334">
        <f>Cocatenate_generate!M334*'Concatenate_generate Coverage'!I333</f>
        <v>0.7942283558</v>
      </c>
      <c r="N334">
        <f>Cocatenate_generate!N334*'Concatenate_generate Coverage'!J333</f>
        <v>0.7397388991</v>
      </c>
      <c r="O334">
        <f>Cocatenate_generate!O334*'Concatenate_generate Coverage'!K333</f>
        <v>0.8293739434</v>
      </c>
      <c r="P334">
        <f>Cocatenate_generate!P334*'Concatenate_generate Coverage'!L333</f>
        <v>0.7765878765</v>
      </c>
      <c r="Q334">
        <f>Cocatenate_generate!Q334*'Concatenate_generate Coverage'!M333</f>
        <v>0.7232115407</v>
      </c>
      <c r="R334">
        <f>Cocatenate_generate!R334*'Concatenate_generate Coverage'!N333</f>
        <v>0.838085043</v>
      </c>
      <c r="S334">
        <f>Cocatenate_generate!S334*'Concatenate_generate Coverage'!O333</f>
        <v>0.4284269106</v>
      </c>
      <c r="T334">
        <f>Cocatenate_generate!T334*'Concatenate_generate Coverage'!P333</f>
        <v>0.8639145914</v>
      </c>
      <c r="U334">
        <f>Cocatenate_generate!U334*'Concatenate_generate Coverage'!Q333</f>
        <v>0.5609332456</v>
      </c>
      <c r="V334">
        <f>Cocatenate_generate!V334*'Concatenate_generate Coverage'!R333</f>
        <v>0.349670281</v>
      </c>
      <c r="W334">
        <f>Cocatenate_generate!W334*'Concatenate_generate Coverage'!S333</f>
        <v>0.5404606394</v>
      </c>
    </row>
    <row r="335">
      <c r="A335" s="55" t="s">
        <v>468</v>
      </c>
      <c r="B335" s="55" t="s">
        <v>458</v>
      </c>
      <c r="E335" s="10">
        <f t="shared" si="3"/>
        <v>0.6792291567</v>
      </c>
      <c r="F335" s="10">
        <f>(G335*'Dataset lengths'!$B$2+H335*'Dataset lengths'!$C$2+I335*'Dataset lengths'!$D$2+L335*'Dataset lengths'!$G$2+M335*'Dataset lengths'!$H$2+R335*'Dataset lengths'!$M$2+S335*'Dataset lengths'!$N$2+T335*'Dataset lengths'!$O$2+U335*'Dataset lengths'!$P$2+V335*'Dataset lengths'!$Q$2+W335*'Dataset lengths'!$R$2)/'Dataset lengths'!$A$7</f>
        <v>0.6301943215</v>
      </c>
      <c r="G335">
        <f>Cocatenate_generate!G335*'Concatenate_generate Coverage'!C334</f>
        <v>0.553550812</v>
      </c>
      <c r="H335">
        <f>Cocatenate_generate!H335*'Concatenate_generate Coverage'!D334</f>
        <v>0.6808510438</v>
      </c>
      <c r="I335">
        <f>Cocatenate_generate!I335*'Concatenate_generate Coverage'!E334</f>
        <v>0.7309311068</v>
      </c>
      <c r="J335">
        <f>Cocatenate_generate!J335*'Concatenate_generate Coverage'!F334</f>
        <v>0.8103035634</v>
      </c>
      <c r="K335">
        <f>Cocatenate_generate!K335*'Concatenate_generate Coverage'!G334</f>
        <v>0.8185863134</v>
      </c>
      <c r="L335">
        <f>Cocatenate_generate!L335*'Concatenate_generate Coverage'!H334</f>
        <v>0.8132407156</v>
      </c>
      <c r="M335">
        <f>Cocatenate_generate!M335*'Concatenate_generate Coverage'!I334</f>
        <v>0.7850737798</v>
      </c>
      <c r="N335">
        <f>Cocatenate_generate!N335*'Concatenate_generate Coverage'!J334</f>
        <v>0.7139426122</v>
      </c>
      <c r="O335">
        <f>Cocatenate_generate!O335*'Concatenate_generate Coverage'!K334</f>
        <v>0.8394330904</v>
      </c>
      <c r="P335">
        <f>Cocatenate_generate!P335*'Concatenate_generate Coverage'!L334</f>
        <v>0.7861577275</v>
      </c>
      <c r="Q335">
        <f>Cocatenate_generate!Q335*'Concatenate_generate Coverage'!M334</f>
        <v>0.7104336654</v>
      </c>
      <c r="R335">
        <f>Cocatenate_generate!R335*'Concatenate_generate Coverage'!N334</f>
        <v>0.8735343334</v>
      </c>
      <c r="S335">
        <f>Cocatenate_generate!S335*'Concatenate_generate Coverage'!O334</f>
        <v>0.3502336499</v>
      </c>
      <c r="T335">
        <f>Cocatenate_generate!T335*'Concatenate_generate Coverage'!P334</f>
        <v>0.8630244166</v>
      </c>
      <c r="U335">
        <f>Cocatenate_generate!U335*'Concatenate_generate Coverage'!Q334</f>
        <v>0.8209294296</v>
      </c>
      <c r="V335">
        <f>Cocatenate_generate!V335*'Concatenate_generate Coverage'!R334</f>
        <v>0.5637468059</v>
      </c>
      <c r="W335">
        <f>Cocatenate_generate!W335*'Concatenate_generate Coverage'!S334</f>
        <v>0.4364046304</v>
      </c>
    </row>
    <row r="336">
      <c r="A336" s="55" t="s">
        <v>469</v>
      </c>
      <c r="B336" s="55" t="s">
        <v>458</v>
      </c>
      <c r="E336" s="10">
        <f t="shared" si="3"/>
        <v>0.6873460053</v>
      </c>
      <c r="F336" s="10">
        <f>(G336*'Dataset lengths'!$B$2+H336*'Dataset lengths'!$C$2+I336*'Dataset lengths'!$D$2+L336*'Dataset lengths'!$G$2+M336*'Dataset lengths'!$H$2+R336*'Dataset lengths'!$M$2+S336*'Dataset lengths'!$N$2+T336*'Dataset lengths'!$O$2+U336*'Dataset lengths'!$P$2+V336*'Dataset lengths'!$Q$2+W336*'Dataset lengths'!$R$2)/'Dataset lengths'!$A$7</f>
        <v>0.6314648289</v>
      </c>
      <c r="G336">
        <f>Cocatenate_generate!G336*'Concatenate_generate Coverage'!C335</f>
        <v>0.5450947532</v>
      </c>
      <c r="H336">
        <f>Cocatenate_generate!H336*'Concatenate_generate Coverage'!D335</f>
        <v>0.6930284798</v>
      </c>
      <c r="I336">
        <f>Cocatenate_generate!I336*'Concatenate_generate Coverage'!E335</f>
        <v>0.7477460528</v>
      </c>
      <c r="J336">
        <f>Cocatenate_generate!J336*'Concatenate_generate Coverage'!F335</f>
        <v>0.8177018998</v>
      </c>
      <c r="K336">
        <f>Cocatenate_generate!K336*'Concatenate_generate Coverage'!G335</f>
        <v>0.819879093</v>
      </c>
      <c r="L336">
        <f>Cocatenate_generate!L336*'Concatenate_generate Coverage'!H335</f>
        <v>0.8188919102</v>
      </c>
      <c r="M336">
        <f>Cocatenate_generate!M336*'Concatenate_generate Coverage'!I335</f>
        <v>0.8131915816</v>
      </c>
      <c r="N336">
        <f>Cocatenate_generate!N336*'Concatenate_generate Coverage'!J335</f>
        <v>0.7554101434</v>
      </c>
      <c r="O336">
        <f>Cocatenate_generate!O336*'Concatenate_generate Coverage'!K335</f>
        <v>0.8497970818</v>
      </c>
      <c r="P336">
        <f>Cocatenate_generate!P336*'Concatenate_generate Coverage'!L335</f>
        <v>0.8054934505</v>
      </c>
      <c r="Q336">
        <f>Cocatenate_generate!Q336*'Concatenate_generate Coverage'!M335</f>
        <v>0.7384945876</v>
      </c>
      <c r="R336">
        <f>Cocatenate_generate!R336*'Concatenate_generate Coverage'!N335</f>
        <v>0.885161351</v>
      </c>
      <c r="S336">
        <f>Cocatenate_generate!S336*'Concatenate_generate Coverage'!O335</f>
        <v>0.3854277566</v>
      </c>
      <c r="T336">
        <f>Cocatenate_generate!T336*'Concatenate_generate Coverage'!P335</f>
        <v>0.8881718532</v>
      </c>
      <c r="U336">
        <f>Cocatenate_generate!U336*'Concatenate_generate Coverage'!Q335</f>
        <v>0.7757565904</v>
      </c>
      <c r="V336">
        <f>Cocatenate_generate!V336*'Concatenate_generate Coverage'!R335</f>
        <v>0.5379145568</v>
      </c>
      <c r="W336">
        <f>Cocatenate_generate!W336*'Concatenate_generate Coverage'!S335</f>
        <v>0.4704211729</v>
      </c>
    </row>
    <row r="337">
      <c r="A337" s="55" t="s">
        <v>470</v>
      </c>
      <c r="B337" s="55" t="s">
        <v>458</v>
      </c>
      <c r="E337" s="10">
        <f t="shared" si="3"/>
        <v>0.6896625232</v>
      </c>
      <c r="F337" s="10">
        <f>(G337*'Dataset lengths'!$B$2+H337*'Dataset lengths'!$C$2+I337*'Dataset lengths'!$D$2+L337*'Dataset lengths'!$G$2+M337*'Dataset lengths'!$H$2+R337*'Dataset lengths'!$M$2+S337*'Dataset lengths'!$N$2+T337*'Dataset lengths'!$O$2+U337*'Dataset lengths'!$P$2+V337*'Dataset lengths'!$Q$2+W337*'Dataset lengths'!$R$2)/'Dataset lengths'!$A$7</f>
        <v>0.6328632621</v>
      </c>
      <c r="G337">
        <f>Cocatenate_generate!G337*'Concatenate_generate Coverage'!C336</f>
        <v>0.5422413944</v>
      </c>
      <c r="H337">
        <f>Cocatenate_generate!H337*'Concatenate_generate Coverage'!D336</f>
        <v>0.703113859</v>
      </c>
      <c r="I337">
        <f>Cocatenate_generate!I337*'Concatenate_generate Coverage'!E336</f>
        <v>0.752840531</v>
      </c>
      <c r="J337">
        <f>Cocatenate_generate!J337*'Concatenate_generate Coverage'!F336</f>
        <v>0.820422608</v>
      </c>
      <c r="K337">
        <f>Cocatenate_generate!K337*'Concatenate_generate Coverage'!G336</f>
        <v>0.8236588858</v>
      </c>
      <c r="L337">
        <f>Cocatenate_generate!L337*'Concatenate_generate Coverage'!H336</f>
        <v>0.8218685964</v>
      </c>
      <c r="M337">
        <f>Cocatenate_generate!M337*'Concatenate_generate Coverage'!I336</f>
        <v>0.8136278126</v>
      </c>
      <c r="N337">
        <f>Cocatenate_generate!N337*'Concatenate_generate Coverage'!J336</f>
        <v>0.7561577858</v>
      </c>
      <c r="O337">
        <f>Cocatenate_generate!O337*'Concatenate_generate Coverage'!K336</f>
        <v>0.8495632482</v>
      </c>
      <c r="P337">
        <f>Cocatenate_generate!P337*'Concatenate_generate Coverage'!L336</f>
        <v>0.8069460171</v>
      </c>
      <c r="Q337">
        <f>Cocatenate_generate!Q337*'Concatenate_generate Coverage'!M336</f>
        <v>0.741055263</v>
      </c>
      <c r="R337">
        <f>Cocatenate_generate!R337*'Concatenate_generate Coverage'!N336</f>
        <v>0.8844619815</v>
      </c>
      <c r="S337">
        <f>Cocatenate_generate!S337*'Concatenate_generate Coverage'!O336</f>
        <v>0.3957386243</v>
      </c>
      <c r="T337">
        <f>Cocatenate_generate!T337*'Concatenate_generate Coverage'!P336</f>
        <v>0.8852787853</v>
      </c>
      <c r="U337">
        <f>Cocatenate_generate!U337*'Concatenate_generate Coverage'!Q336</f>
        <v>0.7755158582</v>
      </c>
      <c r="V337">
        <f>Cocatenate_generate!V337*'Concatenate_generate Coverage'!R336</f>
        <v>0.5343696763</v>
      </c>
      <c r="W337">
        <f>Cocatenate_generate!W337*'Concatenate_generate Coverage'!S336</f>
        <v>0.4772306365</v>
      </c>
    </row>
    <row r="338">
      <c r="A338" s="55" t="s">
        <v>471</v>
      </c>
      <c r="B338" s="55" t="s">
        <v>458</v>
      </c>
      <c r="E338" s="10">
        <f t="shared" si="3"/>
        <v>0.6860761163</v>
      </c>
      <c r="F338" s="10">
        <f>(G338*'Dataset lengths'!$B$2+H338*'Dataset lengths'!$C$2+I338*'Dataset lengths'!$D$2+L338*'Dataset lengths'!$G$2+M338*'Dataset lengths'!$H$2+R338*'Dataset lengths'!$M$2+S338*'Dataset lengths'!$N$2+T338*'Dataset lengths'!$O$2+U338*'Dataset lengths'!$P$2+V338*'Dataset lengths'!$Q$2+W338*'Dataset lengths'!$R$2)/'Dataset lengths'!$A$7</f>
        <v>0.6276315336</v>
      </c>
      <c r="G338">
        <f>Cocatenate_generate!G338*'Concatenate_generate Coverage'!C337</f>
        <v>0.5349307089</v>
      </c>
      <c r="H338">
        <f>Cocatenate_generate!H338*'Concatenate_generate Coverage'!D337</f>
        <v>0.6989363448</v>
      </c>
      <c r="I338">
        <f>Cocatenate_generate!I338*'Concatenate_generate Coverage'!E337</f>
        <v>0.7541858665</v>
      </c>
      <c r="J338">
        <f>Cocatenate_generate!J338*'Concatenate_generate Coverage'!F337</f>
        <v>0.8189157422</v>
      </c>
      <c r="K338">
        <f>Cocatenate_generate!K338*'Concatenate_generate Coverage'!G337</f>
        <v>0.8226434446</v>
      </c>
      <c r="L338">
        <f>Cocatenate_generate!L338*'Concatenate_generate Coverage'!H337</f>
        <v>0.8204661941</v>
      </c>
      <c r="M338">
        <f>Cocatenate_generate!M338*'Concatenate_generate Coverage'!I337</f>
        <v>0.8101611539</v>
      </c>
      <c r="N338">
        <f>Cocatenate_generate!N338*'Concatenate_generate Coverage'!J337</f>
        <v>0.7497402096</v>
      </c>
      <c r="O338">
        <f>Cocatenate_generate!O338*'Concatenate_generate Coverage'!K337</f>
        <v>0.8499627737</v>
      </c>
      <c r="P338">
        <f>Cocatenate_generate!P338*'Concatenate_generate Coverage'!L337</f>
        <v>0.8036170091</v>
      </c>
      <c r="Q338">
        <f>Cocatenate_generate!Q338*'Concatenate_generate Coverage'!M337</f>
        <v>0.7336725073</v>
      </c>
      <c r="R338">
        <f>Cocatenate_generate!R338*'Concatenate_generate Coverage'!N337</f>
        <v>0.8860574181</v>
      </c>
      <c r="S338">
        <f>Cocatenate_generate!S338*'Concatenate_generate Coverage'!O337</f>
        <v>0.3974319636</v>
      </c>
      <c r="T338">
        <f>Cocatenate_generate!T338*'Concatenate_generate Coverage'!P337</f>
        <v>0.8837209795</v>
      </c>
      <c r="U338">
        <f>Cocatenate_generate!U338*'Concatenate_generate Coverage'!Q337</f>
        <v>0.7620567431</v>
      </c>
      <c r="V338">
        <f>Cocatenate_generate!V338*'Concatenate_generate Coverage'!R337</f>
        <v>0.5214169479</v>
      </c>
      <c r="W338">
        <f>Cocatenate_generate!W338*'Concatenate_generate Coverage'!S337</f>
        <v>0.477472959</v>
      </c>
    </row>
    <row r="339">
      <c r="A339" s="55" t="s">
        <v>472</v>
      </c>
      <c r="B339" s="55" t="s">
        <v>458</v>
      </c>
      <c r="E339" s="10">
        <f t="shared" si="3"/>
        <v>0.6682336877</v>
      </c>
      <c r="F339" s="10">
        <f>(G339*'Dataset lengths'!$B$2+H339*'Dataset lengths'!$C$2+I339*'Dataset lengths'!$D$2+L339*'Dataset lengths'!$G$2+M339*'Dataset lengths'!$H$2+R339*'Dataset lengths'!$M$2+S339*'Dataset lengths'!$N$2+T339*'Dataset lengths'!$O$2+U339*'Dataset lengths'!$P$2+V339*'Dataset lengths'!$Q$2+W339*'Dataset lengths'!$R$2)/'Dataset lengths'!$A$7</f>
        <v>0.5987164655</v>
      </c>
      <c r="G339">
        <f>Cocatenate_generate!G339*'Concatenate_generate Coverage'!C338</f>
        <v>0.494316863</v>
      </c>
      <c r="H339">
        <f>Cocatenate_generate!H339*'Concatenate_generate Coverage'!D338</f>
        <v>0.7237684149</v>
      </c>
      <c r="I339">
        <f>Cocatenate_generate!I339*'Concatenate_generate Coverage'!E338</f>
        <v>0.7477157981</v>
      </c>
      <c r="J339">
        <f>Cocatenate_generate!J339*'Concatenate_generate Coverage'!F338</f>
        <v>0.8139039297</v>
      </c>
      <c r="K339">
        <f>Cocatenate_generate!K339*'Concatenate_generate Coverage'!G338</f>
        <v>0.8131842096</v>
      </c>
      <c r="L339">
        <f>Cocatenate_generate!L339*'Concatenate_generate Coverage'!H338</f>
        <v>0.813895347</v>
      </c>
      <c r="M339">
        <f>Cocatenate_generate!M339*'Concatenate_generate Coverage'!I338</f>
        <v>0.8056906729</v>
      </c>
      <c r="N339">
        <f>Cocatenate_generate!N339*'Concatenate_generate Coverage'!J338</f>
        <v>0.7580032702</v>
      </c>
      <c r="O339">
        <f>Cocatenate_generate!O339*'Concatenate_generate Coverage'!K338</f>
        <v>0.8333340512</v>
      </c>
      <c r="P339">
        <f>Cocatenate_generate!P339*'Concatenate_generate Coverage'!L338</f>
        <v>0.7961916626</v>
      </c>
      <c r="Q339">
        <f>Cocatenate_generate!Q339*'Concatenate_generate Coverage'!M338</f>
        <v>0.7345470672</v>
      </c>
      <c r="R339">
        <f>Cocatenate_generate!R339*'Concatenate_generate Coverage'!N338</f>
        <v>0.845537699</v>
      </c>
      <c r="S339">
        <f>Cocatenate_generate!S339*'Concatenate_generate Coverage'!O338</f>
        <v>0.4529240199</v>
      </c>
      <c r="T339">
        <f>Cocatenate_generate!T339*'Concatenate_generate Coverage'!P338</f>
        <v>0.8817180863</v>
      </c>
      <c r="U339">
        <f>Cocatenate_generate!U339*'Concatenate_generate Coverage'!Q338</f>
        <v>0.6387471748</v>
      </c>
      <c r="V339">
        <f>Cocatenate_generate!V339*'Concatenate_generate Coverage'!R338</f>
        <v>0.4193698375</v>
      </c>
      <c r="W339">
        <f>Cocatenate_generate!W339*'Concatenate_generate Coverage'!S338</f>
        <v>0.526886651</v>
      </c>
    </row>
    <row r="340">
      <c r="A340" s="55" t="s">
        <v>473</v>
      </c>
      <c r="B340" s="55" t="s">
        <v>458</v>
      </c>
      <c r="E340" s="10">
        <f t="shared" si="3"/>
        <v>0.6886222302</v>
      </c>
      <c r="F340" s="10">
        <f>(G340*'Dataset lengths'!$B$2+H340*'Dataset lengths'!$C$2+I340*'Dataset lengths'!$D$2+L340*'Dataset lengths'!$G$2+M340*'Dataset lengths'!$H$2+R340*'Dataset lengths'!$M$2+S340*'Dataset lengths'!$N$2+T340*'Dataset lengths'!$O$2+U340*'Dataset lengths'!$P$2+V340*'Dataset lengths'!$Q$2+W340*'Dataset lengths'!$R$2)/'Dataset lengths'!$A$7</f>
        <v>0.6397877525</v>
      </c>
      <c r="G340">
        <f>Cocatenate_generate!G340*'Concatenate_generate Coverage'!C339</f>
        <v>0.5599676346</v>
      </c>
      <c r="H340">
        <f>Cocatenate_generate!H340*'Concatenate_generate Coverage'!D339</f>
        <v>0.6892974505</v>
      </c>
      <c r="I340">
        <f>Cocatenate_generate!I340*'Concatenate_generate Coverage'!E339</f>
        <v>0.7427705646</v>
      </c>
      <c r="J340">
        <f>Cocatenate_generate!J340*'Concatenate_generate Coverage'!F339</f>
        <v>0.8208646258</v>
      </c>
      <c r="K340">
        <f>Cocatenate_generate!K340*'Concatenate_generate Coverage'!G339</f>
        <v>0.8290598072</v>
      </c>
      <c r="L340">
        <f>Cocatenate_generate!L340*'Concatenate_generate Coverage'!H339</f>
        <v>0.8237721334</v>
      </c>
      <c r="M340">
        <f>Cocatenate_generate!M340*'Concatenate_generate Coverage'!I339</f>
        <v>0.7940244267</v>
      </c>
      <c r="N340">
        <f>Cocatenate_generate!N340*'Concatenate_generate Coverage'!J339</f>
        <v>0.7245858302</v>
      </c>
      <c r="O340">
        <f>Cocatenate_generate!O340*'Concatenate_generate Coverage'!K339</f>
        <v>0.8454568152</v>
      </c>
      <c r="P340">
        <f>Cocatenate_generate!P340*'Concatenate_generate Coverage'!L339</f>
        <v>0.7899005578</v>
      </c>
      <c r="Q340">
        <f>Cocatenate_generate!Q340*'Concatenate_generate Coverage'!M339</f>
        <v>0.7253161848</v>
      </c>
      <c r="R340">
        <f>Cocatenate_generate!R340*'Concatenate_generate Coverage'!N339</f>
        <v>0.878080235</v>
      </c>
      <c r="S340">
        <f>Cocatenate_generate!S340*'Concatenate_generate Coverage'!O339</f>
        <v>0.3641584496</v>
      </c>
      <c r="T340">
        <f>Cocatenate_generate!T340*'Concatenate_generate Coverage'!P339</f>
        <v>0.8763770378</v>
      </c>
      <c r="U340">
        <f>Cocatenate_generate!U340*'Concatenate_generate Coverage'!Q339</f>
        <v>0.8219881039</v>
      </c>
      <c r="V340">
        <f>Cocatenate_generate!V340*'Concatenate_generate Coverage'!R339</f>
        <v>0.5662271511</v>
      </c>
      <c r="W340">
        <f>Cocatenate_generate!W340*'Concatenate_generate Coverage'!S339</f>
        <v>0.4581813448</v>
      </c>
    </row>
    <row r="341">
      <c r="A341" s="55" t="s">
        <v>474</v>
      </c>
      <c r="B341" s="55" t="s">
        <v>458</v>
      </c>
      <c r="E341" s="10">
        <f t="shared" si="3"/>
        <v>0.6927524043</v>
      </c>
      <c r="F341" s="10">
        <f>(G341*'Dataset lengths'!$B$2+H341*'Dataset lengths'!$C$2+I341*'Dataset lengths'!$D$2+L341*'Dataset lengths'!$G$2+M341*'Dataset lengths'!$H$2+R341*'Dataset lengths'!$M$2+S341*'Dataset lengths'!$N$2+T341*'Dataset lengths'!$O$2+U341*'Dataset lengths'!$P$2+V341*'Dataset lengths'!$Q$2+W341*'Dataset lengths'!$R$2)/'Dataset lengths'!$A$7</f>
        <v>0.6375893851</v>
      </c>
      <c r="G341">
        <f>Cocatenate_generate!G341*'Concatenate_generate Coverage'!C340</f>
        <v>0.5490289768</v>
      </c>
      <c r="H341">
        <f>Cocatenate_generate!H341*'Concatenate_generate Coverage'!D340</f>
        <v>0.6993376481</v>
      </c>
      <c r="I341">
        <f>Cocatenate_generate!I341*'Concatenate_generate Coverage'!E340</f>
        <v>0.7550112939</v>
      </c>
      <c r="J341">
        <f>Cocatenate_generate!J341*'Concatenate_generate Coverage'!F340</f>
        <v>0.8242691303</v>
      </c>
      <c r="K341">
        <f>Cocatenate_generate!K341*'Concatenate_generate Coverage'!G340</f>
        <v>0.8267123576</v>
      </c>
      <c r="L341">
        <f>Cocatenate_generate!L341*'Concatenate_generate Coverage'!H340</f>
        <v>0.8254269217</v>
      </c>
      <c r="M341">
        <f>Cocatenate_generate!M341*'Concatenate_generate Coverage'!I340</f>
        <v>0.8174200758</v>
      </c>
      <c r="N341">
        <f>Cocatenate_generate!N341*'Concatenate_generate Coverage'!J340</f>
        <v>0.7602371987</v>
      </c>
      <c r="O341">
        <f>Cocatenate_generate!O341*'Concatenate_generate Coverage'!K340</f>
        <v>0.8530879664</v>
      </c>
      <c r="P341">
        <f>Cocatenate_generate!P341*'Concatenate_generate Coverage'!L340</f>
        <v>0.8062473778</v>
      </c>
      <c r="Q341">
        <f>Cocatenate_generate!Q341*'Concatenate_generate Coverage'!M340</f>
        <v>0.7471831828</v>
      </c>
      <c r="R341">
        <f>Cocatenate_generate!R341*'Concatenate_generate Coverage'!N340</f>
        <v>0.8879588289</v>
      </c>
      <c r="S341">
        <f>Cocatenate_generate!S341*'Concatenate_generate Coverage'!O340</f>
        <v>0.3920824594</v>
      </c>
      <c r="T341">
        <f>Cocatenate_generate!T341*'Concatenate_generate Coverage'!P340</f>
        <v>0.8917325522</v>
      </c>
      <c r="U341">
        <f>Cocatenate_generate!U341*'Concatenate_generate Coverage'!Q340</f>
        <v>0.7776851831</v>
      </c>
      <c r="V341">
        <f>Cocatenate_generate!V341*'Concatenate_generate Coverage'!R340</f>
        <v>0.5394718234</v>
      </c>
      <c r="W341">
        <f>Cocatenate_generate!W341*'Concatenate_generate Coverage'!S340</f>
        <v>0.485120684</v>
      </c>
    </row>
    <row r="342">
      <c r="A342" s="55" t="s">
        <v>475</v>
      </c>
      <c r="B342" s="55" t="s">
        <v>458</v>
      </c>
      <c r="E342" s="10">
        <f t="shared" si="3"/>
        <v>0.6947784568</v>
      </c>
      <c r="F342" s="10">
        <f>(G342*'Dataset lengths'!$B$2+H342*'Dataset lengths'!$C$2+I342*'Dataset lengths'!$D$2+L342*'Dataset lengths'!$G$2+M342*'Dataset lengths'!$H$2+R342*'Dataset lengths'!$M$2+S342*'Dataset lengths'!$N$2+T342*'Dataset lengths'!$O$2+U342*'Dataset lengths'!$P$2+V342*'Dataset lengths'!$Q$2+W342*'Dataset lengths'!$R$2)/'Dataset lengths'!$A$7</f>
        <v>0.6385775068</v>
      </c>
      <c r="G342">
        <f>Cocatenate_generate!G342*'Concatenate_generate Coverage'!C341</f>
        <v>0.5459521222</v>
      </c>
      <c r="H342">
        <f>Cocatenate_generate!H342*'Concatenate_generate Coverage'!D341</f>
        <v>0.7084797995</v>
      </c>
      <c r="I342">
        <f>Cocatenate_generate!I342*'Concatenate_generate Coverage'!E341</f>
        <v>0.7592496578</v>
      </c>
      <c r="J342">
        <f>Cocatenate_generate!J342*'Concatenate_generate Coverage'!F341</f>
        <v>0.82626936</v>
      </c>
      <c r="K342">
        <f>Cocatenate_generate!K342*'Concatenate_generate Coverage'!G341</f>
        <v>0.8298179564</v>
      </c>
      <c r="L342">
        <f>Cocatenate_generate!L342*'Concatenate_generate Coverage'!H341</f>
        <v>0.8278157005</v>
      </c>
      <c r="M342">
        <f>Cocatenate_generate!M342*'Concatenate_generate Coverage'!I341</f>
        <v>0.8188524903</v>
      </c>
      <c r="N342">
        <f>Cocatenate_generate!N342*'Concatenate_generate Coverage'!J341</f>
        <v>0.7636169622</v>
      </c>
      <c r="O342">
        <f>Cocatenate_generate!O342*'Concatenate_generate Coverage'!K341</f>
        <v>0.8526052364</v>
      </c>
      <c r="P342">
        <f>Cocatenate_generate!P342*'Concatenate_generate Coverage'!L341</f>
        <v>0.8096936634</v>
      </c>
      <c r="Q342">
        <f>Cocatenate_generate!Q342*'Concatenate_generate Coverage'!M341</f>
        <v>0.7500153768</v>
      </c>
      <c r="R342">
        <f>Cocatenate_generate!R342*'Concatenate_generate Coverage'!N341</f>
        <v>0.887521723</v>
      </c>
      <c r="S342">
        <f>Cocatenate_generate!S342*'Concatenate_generate Coverage'!O341</f>
        <v>0.4033103849</v>
      </c>
      <c r="T342">
        <f>Cocatenate_generate!T342*'Concatenate_generate Coverage'!P341</f>
        <v>0.8883943969</v>
      </c>
      <c r="U342">
        <f>Cocatenate_generate!U342*'Concatenate_generate Coverage'!Q341</f>
        <v>0.776114953</v>
      </c>
      <c r="V342">
        <f>Cocatenate_generate!V342*'Concatenate_generate Coverage'!R341</f>
        <v>0.5359033607</v>
      </c>
      <c r="W342">
        <f>Cocatenate_generate!W342*'Concatenate_generate Coverage'!S341</f>
        <v>0.4909684365</v>
      </c>
    </row>
    <row r="343">
      <c r="A343" s="55" t="s">
        <v>476</v>
      </c>
      <c r="B343" s="55" t="s">
        <v>458</v>
      </c>
      <c r="E343" s="10">
        <f t="shared" si="3"/>
        <v>0.6914689111</v>
      </c>
      <c r="F343" s="10">
        <f>(G343*'Dataset lengths'!$B$2+H343*'Dataset lengths'!$C$2+I343*'Dataset lengths'!$D$2+L343*'Dataset lengths'!$G$2+M343*'Dataset lengths'!$H$2+R343*'Dataset lengths'!$M$2+S343*'Dataset lengths'!$N$2+T343*'Dataset lengths'!$O$2+U343*'Dataset lengths'!$P$2+V343*'Dataset lengths'!$Q$2+W343*'Dataset lengths'!$R$2)/'Dataset lengths'!$A$7</f>
        <v>0.6338332184</v>
      </c>
      <c r="G343">
        <f>Cocatenate_generate!G343*'Concatenate_generate Coverage'!C342</f>
        <v>0.5398003387</v>
      </c>
      <c r="H343">
        <f>Cocatenate_generate!H343*'Concatenate_generate Coverage'!D342</f>
        <v>0.7044964644</v>
      </c>
      <c r="I343">
        <f>Cocatenate_generate!I343*'Concatenate_generate Coverage'!E342</f>
        <v>0.761742475</v>
      </c>
      <c r="J343">
        <f>Cocatenate_generate!J343*'Concatenate_generate Coverage'!F342</f>
        <v>0.8252452965</v>
      </c>
      <c r="K343">
        <f>Cocatenate_generate!K343*'Concatenate_generate Coverage'!G342</f>
        <v>0.8292282281</v>
      </c>
      <c r="L343">
        <f>Cocatenate_generate!L343*'Concatenate_generate Coverage'!H342</f>
        <v>0.8268025607</v>
      </c>
      <c r="M343">
        <f>Cocatenate_generate!M343*'Concatenate_generate Coverage'!I342</f>
        <v>0.8149587399</v>
      </c>
      <c r="N343">
        <f>Cocatenate_generate!N343*'Concatenate_generate Coverage'!J342</f>
        <v>0.7566673375</v>
      </c>
      <c r="O343">
        <f>Cocatenate_generate!O343*'Concatenate_generate Coverage'!K342</f>
        <v>0.851845636</v>
      </c>
      <c r="P343">
        <f>Cocatenate_generate!P343*'Concatenate_generate Coverage'!L342</f>
        <v>0.8051483193</v>
      </c>
      <c r="Q343">
        <f>Cocatenate_generate!Q343*'Concatenate_generate Coverage'!M342</f>
        <v>0.7434906798</v>
      </c>
      <c r="R343">
        <f>Cocatenate_generate!R343*'Concatenate_generate Coverage'!N342</f>
        <v>0.8886144878</v>
      </c>
      <c r="S343">
        <f>Cocatenate_generate!S343*'Concatenate_generate Coverage'!O342</f>
        <v>0.4078514302</v>
      </c>
      <c r="T343">
        <f>Cocatenate_generate!T343*'Concatenate_generate Coverage'!P342</f>
        <v>0.8872816785</v>
      </c>
      <c r="U343">
        <f>Cocatenate_generate!U343*'Concatenate_generate Coverage'!Q342</f>
        <v>0.7594880217</v>
      </c>
      <c r="V343">
        <f>Cocatenate_generate!V343*'Concatenate_generate Coverage'!R342</f>
        <v>0.5232690156</v>
      </c>
      <c r="W343">
        <f>Cocatenate_generate!W343*'Concatenate_generate Coverage'!S342</f>
        <v>0.4918528098</v>
      </c>
    </row>
    <row r="344">
      <c r="A344" s="55" t="s">
        <v>477</v>
      </c>
      <c r="B344" s="55" t="s">
        <v>458</v>
      </c>
      <c r="E344" s="10">
        <f t="shared" si="3"/>
        <v>0.6771689766</v>
      </c>
      <c r="F344" s="10">
        <f>(G344*'Dataset lengths'!$B$2+H344*'Dataset lengths'!$C$2+I344*'Dataset lengths'!$D$2+L344*'Dataset lengths'!$G$2+M344*'Dataset lengths'!$H$2+R344*'Dataset lengths'!$M$2+S344*'Dataset lengths'!$N$2+T344*'Dataset lengths'!$O$2+U344*'Dataset lengths'!$P$2+V344*'Dataset lengths'!$Q$2+W344*'Dataset lengths'!$R$2)/'Dataset lengths'!$A$7</f>
        <v>0.6098173494</v>
      </c>
      <c r="G344">
        <f>Cocatenate_generate!G344*'Concatenate_generate Coverage'!C343</f>
        <v>0.502062185</v>
      </c>
      <c r="H344">
        <f>Cocatenate_generate!H344*'Concatenate_generate Coverage'!D343</f>
        <v>0.7298768047</v>
      </c>
      <c r="I344">
        <f>Cocatenate_generate!I344*'Concatenate_generate Coverage'!E343</f>
        <v>0.7594612448</v>
      </c>
      <c r="J344">
        <f>Cocatenate_generate!J344*'Concatenate_generate Coverage'!F343</f>
        <v>0.8237302826</v>
      </c>
      <c r="K344">
        <f>Cocatenate_generate!K344*'Concatenate_generate Coverage'!G343</f>
        <v>0.8237666269</v>
      </c>
      <c r="L344">
        <f>Cocatenate_generate!L344*'Concatenate_generate Coverage'!H343</f>
        <v>0.8239920252</v>
      </c>
      <c r="M344">
        <f>Cocatenate_generate!M344*'Concatenate_generate Coverage'!I343</f>
        <v>0.8149461905</v>
      </c>
      <c r="N344">
        <f>Cocatenate_generate!N344*'Concatenate_generate Coverage'!J343</f>
        <v>0.7702190119</v>
      </c>
      <c r="O344">
        <f>Cocatenate_generate!O344*'Concatenate_generate Coverage'!K343</f>
        <v>0.8409752443</v>
      </c>
      <c r="P344">
        <f>Cocatenate_generate!P344*'Concatenate_generate Coverage'!L343</f>
        <v>0.7938360585</v>
      </c>
      <c r="Q344">
        <f>Cocatenate_generate!Q344*'Concatenate_generate Coverage'!M343</f>
        <v>0.7516699901</v>
      </c>
      <c r="R344">
        <f>Cocatenate_generate!R344*'Concatenate_generate Coverage'!N343</f>
        <v>0.8538645669</v>
      </c>
      <c r="S344">
        <f>Cocatenate_generate!S344*'Concatenate_generate Coverage'!O343</f>
        <v>0.4563408649</v>
      </c>
      <c r="T344">
        <f>Cocatenate_generate!T344*'Concatenate_generate Coverage'!P343</f>
        <v>0.8841660668</v>
      </c>
      <c r="U344">
        <f>Cocatenate_generate!U344*'Concatenate_generate Coverage'!Q343</f>
        <v>0.6495062601</v>
      </c>
      <c r="V344">
        <f>Cocatenate_generate!V344*'Concatenate_generate Coverage'!R343</f>
        <v>0.4283998755</v>
      </c>
      <c r="W344">
        <f>Cocatenate_generate!W344*'Concatenate_generate Coverage'!S343</f>
        <v>0.5462426578</v>
      </c>
    </row>
    <row r="345">
      <c r="A345" s="55" t="s">
        <v>478</v>
      </c>
      <c r="B345" s="55" t="s">
        <v>458</v>
      </c>
      <c r="E345" s="10">
        <f t="shared" si="3"/>
        <v>0.6875505962</v>
      </c>
      <c r="F345" s="10">
        <f>(G345*'Dataset lengths'!$B$2+H345*'Dataset lengths'!$C$2+I345*'Dataset lengths'!$D$2+L345*'Dataset lengths'!$G$2+M345*'Dataset lengths'!$H$2+R345*'Dataset lengths'!$M$2+S345*'Dataset lengths'!$N$2+T345*'Dataset lengths'!$O$2+U345*'Dataset lengths'!$P$2+V345*'Dataset lengths'!$Q$2+W345*'Dataset lengths'!$R$2)/'Dataset lengths'!$A$7</f>
        <v>0.6313851739</v>
      </c>
      <c r="G345">
        <f>Cocatenate_generate!G345*'Concatenate_generate Coverage'!C344</f>
        <v>0.5423282242</v>
      </c>
      <c r="H345">
        <f>Cocatenate_generate!H345*'Concatenate_generate Coverage'!D344</f>
        <v>0.6988637498</v>
      </c>
      <c r="I345">
        <f>Cocatenate_generate!I345*'Concatenate_generate Coverage'!E344</f>
        <v>0.7505593794</v>
      </c>
      <c r="J345">
        <f>Cocatenate_generate!J345*'Concatenate_generate Coverage'!F344</f>
        <v>0.8189457054</v>
      </c>
      <c r="K345">
        <f>Cocatenate_generate!K345*'Concatenate_generate Coverage'!G344</f>
        <v>0.8218531308</v>
      </c>
      <c r="L345">
        <f>Cocatenate_generate!L345*'Concatenate_generate Coverage'!H344</f>
        <v>0.8203480665</v>
      </c>
      <c r="M345">
        <f>Cocatenate_generate!M345*'Concatenate_generate Coverage'!I344</f>
        <v>0.8149298216</v>
      </c>
      <c r="N345">
        <f>Cocatenate_generate!N345*'Concatenate_generate Coverage'!J344</f>
        <v>0.7585098223</v>
      </c>
      <c r="O345">
        <f>Cocatenate_generate!O345*'Concatenate_generate Coverage'!K344</f>
        <v>0.8491185341</v>
      </c>
      <c r="P345">
        <f>Cocatenate_generate!P345*'Concatenate_generate Coverage'!L344</f>
        <v>0.8091642389</v>
      </c>
      <c r="Q345">
        <f>Cocatenate_generate!Q345*'Concatenate_generate Coverage'!M344</f>
        <v>0.7408587495</v>
      </c>
      <c r="R345">
        <f>Cocatenate_generate!R345*'Concatenate_generate Coverage'!N344</f>
        <v>0.8820797542</v>
      </c>
      <c r="S345">
        <f>Cocatenate_generate!S345*'Concatenate_generate Coverage'!O344</f>
        <v>0.385021516</v>
      </c>
      <c r="T345">
        <f>Cocatenate_generate!T345*'Concatenate_generate Coverage'!P344</f>
        <v>0.8852787853</v>
      </c>
      <c r="U345">
        <f>Cocatenate_generate!U345*'Concatenate_generate Coverage'!Q344</f>
        <v>0.7763529495</v>
      </c>
      <c r="V345">
        <f>Cocatenate_generate!V345*'Concatenate_generate Coverage'!R344</f>
        <v>0.5347925061</v>
      </c>
      <c r="W345">
        <f>Cocatenate_generate!W345*'Concatenate_generate Coverage'!S344</f>
        <v>0.4725018052</v>
      </c>
    </row>
    <row r="346">
      <c r="A346" s="55" t="s">
        <v>479</v>
      </c>
      <c r="B346" s="55" t="s">
        <v>458</v>
      </c>
      <c r="E346" s="10">
        <f t="shared" si="3"/>
        <v>0.6920975733</v>
      </c>
      <c r="F346" s="10">
        <f>(G346*'Dataset lengths'!$B$2+H346*'Dataset lengths'!$C$2+I346*'Dataset lengths'!$D$2+L346*'Dataset lengths'!$G$2+M346*'Dataset lengths'!$H$2+R346*'Dataset lengths'!$M$2+S346*'Dataset lengths'!$N$2+T346*'Dataset lengths'!$O$2+U346*'Dataset lengths'!$P$2+V346*'Dataset lengths'!$Q$2+W346*'Dataset lengths'!$R$2)/'Dataset lengths'!$A$7</f>
        <v>0.6437726885</v>
      </c>
      <c r="G346">
        <f>Cocatenate_generate!G346*'Concatenate_generate Coverage'!C345</f>
        <v>0.5609221364</v>
      </c>
      <c r="H346">
        <f>Cocatenate_generate!H346*'Concatenate_generate Coverage'!D345</f>
        <v>0.6990647822</v>
      </c>
      <c r="I346">
        <f>Cocatenate_generate!I346*'Concatenate_generate Coverage'!E345</f>
        <v>0.7485927149</v>
      </c>
      <c r="J346">
        <f>Cocatenate_generate!J346*'Concatenate_generate Coverage'!F345</f>
        <v>0.824982469</v>
      </c>
      <c r="K346">
        <f>Cocatenate_generate!K346*'Concatenate_generate Coverage'!G345</f>
        <v>0.8330371303</v>
      </c>
      <c r="L346">
        <f>Cocatenate_generate!L346*'Concatenate_generate Coverage'!H345</f>
        <v>0.8278452834</v>
      </c>
      <c r="M346">
        <f>Cocatenate_generate!M346*'Concatenate_generate Coverage'!I345</f>
        <v>0.7957042843</v>
      </c>
      <c r="N346">
        <f>Cocatenate_generate!N346*'Concatenate_generate Coverage'!J345</f>
        <v>0.7284234028</v>
      </c>
      <c r="O346">
        <f>Cocatenate_generate!O346*'Concatenate_generate Coverage'!K345</f>
        <v>0.8474092538</v>
      </c>
      <c r="P346">
        <f>Cocatenate_generate!P346*'Concatenate_generate Coverage'!L345</f>
        <v>0.7877778335</v>
      </c>
      <c r="Q346">
        <f>Cocatenate_generate!Q346*'Concatenate_generate Coverage'!M345</f>
        <v>0.72977074</v>
      </c>
      <c r="R346">
        <f>Cocatenate_generate!R346*'Concatenate_generate Coverage'!N345</f>
        <v>0.881249253</v>
      </c>
      <c r="S346">
        <f>Cocatenate_generate!S346*'Concatenate_generate Coverage'!O345</f>
        <v>0.3789118191</v>
      </c>
      <c r="T346">
        <f>Cocatenate_generate!T346*'Concatenate_generate Coverage'!P345</f>
        <v>0.8648047661</v>
      </c>
      <c r="U346">
        <f>Cocatenate_generate!U346*'Concatenate_generate Coverage'!Q345</f>
        <v>0.8202947721</v>
      </c>
      <c r="V346">
        <f>Cocatenate_generate!V346*'Concatenate_generate Coverage'!R345</f>
        <v>0.5657680613</v>
      </c>
      <c r="W346">
        <f>Cocatenate_generate!W346*'Concatenate_generate Coverage'!S345</f>
        <v>0.469915433</v>
      </c>
    </row>
    <row r="347">
      <c r="A347" s="55" t="s">
        <v>480</v>
      </c>
      <c r="B347" s="55" t="s">
        <v>458</v>
      </c>
      <c r="E347" s="10">
        <f t="shared" si="3"/>
        <v>0.6948805851</v>
      </c>
      <c r="F347" s="10">
        <f>(G347*'Dataset lengths'!$B$2+H347*'Dataset lengths'!$C$2+I347*'Dataset lengths'!$D$2+L347*'Dataset lengths'!$G$2+M347*'Dataset lengths'!$H$2+R347*'Dataset lengths'!$M$2+S347*'Dataset lengths'!$N$2+T347*'Dataset lengths'!$O$2+U347*'Dataset lengths'!$P$2+V347*'Dataset lengths'!$Q$2+W347*'Dataset lengths'!$R$2)/'Dataset lengths'!$A$7</f>
        <v>0.6395638707</v>
      </c>
      <c r="G347">
        <f>Cocatenate_generate!G347*'Concatenate_generate Coverage'!C346</f>
        <v>0.5486495629</v>
      </c>
      <c r="H347">
        <f>Cocatenate_generate!H347*'Concatenate_generate Coverage'!D346</f>
        <v>0.7054138016</v>
      </c>
      <c r="I347">
        <f>Cocatenate_generate!I347*'Concatenate_generate Coverage'!E346</f>
        <v>0.7576893184</v>
      </c>
      <c r="J347">
        <f>Cocatenate_generate!J347*'Concatenate_generate Coverage'!F346</f>
        <v>0.8261775491</v>
      </c>
      <c r="K347">
        <f>Cocatenate_generate!K347*'Concatenate_generate Coverage'!G346</f>
        <v>0.8295634254</v>
      </c>
      <c r="L347">
        <f>Cocatenate_generate!L347*'Concatenate_generate Coverage'!H346</f>
        <v>0.827568795</v>
      </c>
      <c r="M347">
        <f>Cocatenate_generate!M347*'Concatenate_generate Coverage'!I346</f>
        <v>0.8161195672</v>
      </c>
      <c r="N347">
        <f>Cocatenate_generate!N347*'Concatenate_generate Coverage'!J346</f>
        <v>0.7596020401</v>
      </c>
      <c r="O347">
        <f>Cocatenate_generate!O347*'Concatenate_generate Coverage'!K346</f>
        <v>0.8533892244</v>
      </c>
      <c r="P347">
        <f>Cocatenate_generate!P347*'Concatenate_generate Coverage'!L346</f>
        <v>0.804568633</v>
      </c>
      <c r="Q347">
        <f>Cocatenate_generate!Q347*'Concatenate_generate Coverage'!M346</f>
        <v>0.746574141</v>
      </c>
      <c r="R347">
        <f>Cocatenate_generate!R347*'Concatenate_generate Coverage'!N346</f>
        <v>0.8888767514</v>
      </c>
      <c r="S347">
        <f>Cocatenate_generate!S347*'Concatenate_generate Coverage'!O346</f>
        <v>0.4019066428</v>
      </c>
      <c r="T347">
        <f>Cocatenate_generate!T347*'Concatenate_generate Coverage'!P346</f>
        <v>0.8912874648</v>
      </c>
      <c r="U347">
        <f>Cocatenate_generate!U347*'Concatenate_generate Coverage'!Q346</f>
        <v>0.7749277058</v>
      </c>
      <c r="V347">
        <f>Cocatenate_generate!V347*'Concatenate_generate Coverage'!R346</f>
        <v>0.5383148175</v>
      </c>
      <c r="W347">
        <f>Cocatenate_generate!W347*'Concatenate_generate Coverage'!S346</f>
        <v>0.4929320087</v>
      </c>
    </row>
    <row r="348">
      <c r="A348" s="55" t="s">
        <v>481</v>
      </c>
      <c r="B348" s="55" t="s">
        <v>458</v>
      </c>
      <c r="E348" s="10">
        <f t="shared" si="3"/>
        <v>0.6965419313</v>
      </c>
      <c r="F348" s="10">
        <f>(G348*'Dataset lengths'!$B$2+H348*'Dataset lengths'!$C$2+I348*'Dataset lengths'!$D$2+L348*'Dataset lengths'!$G$2+M348*'Dataset lengths'!$H$2+R348*'Dataset lengths'!$M$2+S348*'Dataset lengths'!$N$2+T348*'Dataset lengths'!$O$2+U348*'Dataset lengths'!$P$2+V348*'Dataset lengths'!$Q$2+W348*'Dataset lengths'!$R$2)/'Dataset lengths'!$A$7</f>
        <v>0.6401821488</v>
      </c>
      <c r="G348">
        <f>Cocatenate_generate!G348*'Concatenate_generate Coverage'!C347</f>
        <v>0.5455704153</v>
      </c>
      <c r="H348">
        <f>Cocatenate_generate!H348*'Concatenate_generate Coverage'!D347</f>
        <v>0.7124034849</v>
      </c>
      <c r="I348">
        <f>Cocatenate_generate!I348*'Concatenate_generate Coverage'!E347</f>
        <v>0.7617685928</v>
      </c>
      <c r="J348">
        <f>Cocatenate_generate!J348*'Concatenate_generate Coverage'!F347</f>
        <v>0.8279286</v>
      </c>
      <c r="K348">
        <f>Cocatenate_generate!K348*'Concatenate_generate Coverage'!G347</f>
        <v>0.8320468373</v>
      </c>
      <c r="L348">
        <f>Cocatenate_generate!L348*'Concatenate_generate Coverage'!H347</f>
        <v>0.8295655092</v>
      </c>
      <c r="M348">
        <f>Cocatenate_generate!M348*'Concatenate_generate Coverage'!I347</f>
        <v>0.816811153</v>
      </c>
      <c r="N348">
        <f>Cocatenate_generate!N348*'Concatenate_generate Coverage'!J347</f>
        <v>0.7620328152</v>
      </c>
      <c r="O348">
        <f>Cocatenate_generate!O348*'Concatenate_generate Coverage'!K347</f>
        <v>0.8520378672</v>
      </c>
      <c r="P348">
        <f>Cocatenate_generate!P348*'Concatenate_generate Coverage'!L347</f>
        <v>0.8070297869</v>
      </c>
      <c r="Q348">
        <f>Cocatenate_generate!Q348*'Concatenate_generate Coverage'!M347</f>
        <v>0.7487942931</v>
      </c>
      <c r="R348">
        <f>Cocatenate_generate!R348*'Concatenate_generate Coverage'!N347</f>
        <v>0.8882210925</v>
      </c>
      <c r="S348">
        <f>Cocatenate_generate!S348*'Concatenate_generate Coverage'!O347</f>
        <v>0.410912312</v>
      </c>
      <c r="T348">
        <f>Cocatenate_generate!T348*'Concatenate_generate Coverage'!P347</f>
        <v>0.8908423774</v>
      </c>
      <c r="U348">
        <f>Cocatenate_generate!U348*'Concatenate_generate Coverage'!Q347</f>
        <v>0.7730702385</v>
      </c>
      <c r="V348">
        <f>Cocatenate_generate!V348*'Concatenate_generate Coverage'!R347</f>
        <v>0.5345867698</v>
      </c>
      <c r="W348">
        <f>Cocatenate_generate!W348*'Concatenate_generate Coverage'!S347</f>
        <v>0.4982092988</v>
      </c>
    </row>
    <row r="349">
      <c r="A349" s="55" t="s">
        <v>482</v>
      </c>
      <c r="B349" s="55" t="s">
        <v>458</v>
      </c>
      <c r="E349" s="10">
        <f t="shared" si="3"/>
        <v>0.6933088005</v>
      </c>
      <c r="F349" s="10">
        <f>(G349*'Dataset lengths'!$B$2+H349*'Dataset lengths'!$C$2+I349*'Dataset lengths'!$D$2+L349*'Dataset lengths'!$G$2+M349*'Dataset lengths'!$H$2+R349*'Dataset lengths'!$M$2+S349*'Dataset lengths'!$N$2+T349*'Dataset lengths'!$O$2+U349*'Dataset lengths'!$P$2+V349*'Dataset lengths'!$Q$2+W349*'Dataset lengths'!$R$2)/'Dataset lengths'!$A$7</f>
        <v>0.6357473182</v>
      </c>
      <c r="G349">
        <f>Cocatenate_generate!G349*'Concatenate_generate Coverage'!C348</f>
        <v>0.5393336496</v>
      </c>
      <c r="H349">
        <f>Cocatenate_generate!H349*'Concatenate_generate Coverage'!D348</f>
        <v>0.7089547132</v>
      </c>
      <c r="I349">
        <f>Cocatenate_generate!I349*'Concatenate_generate Coverage'!E348</f>
        <v>0.7637423267</v>
      </c>
      <c r="J349">
        <f>Cocatenate_generate!J349*'Concatenate_generate Coverage'!F348</f>
        <v>0.826758699</v>
      </c>
      <c r="K349">
        <f>Cocatenate_generate!K349*'Concatenate_generate Coverage'!G348</f>
        <v>0.8313341709</v>
      </c>
      <c r="L349">
        <f>Cocatenate_generate!L349*'Concatenate_generate Coverage'!H348</f>
        <v>0.828507941</v>
      </c>
      <c r="M349">
        <f>Cocatenate_generate!M349*'Concatenate_generate Coverage'!I348</f>
        <v>0.8141670312</v>
      </c>
      <c r="N349">
        <f>Cocatenate_generate!N349*'Concatenate_generate Coverage'!J348</f>
        <v>0.7569987898</v>
      </c>
      <c r="O349">
        <f>Cocatenate_generate!O349*'Concatenate_generate Coverage'!K348</f>
        <v>0.8514963202</v>
      </c>
      <c r="P349">
        <f>Cocatenate_generate!P349*'Concatenate_generate Coverage'!L348</f>
        <v>0.8035282132</v>
      </c>
      <c r="Q349">
        <f>Cocatenate_generate!Q349*'Concatenate_generate Coverage'!M348</f>
        <v>0.7422028416</v>
      </c>
      <c r="R349">
        <f>Cocatenate_generate!R349*'Concatenate_generate Coverage'!N348</f>
        <v>0.8871938935</v>
      </c>
      <c r="S349">
        <f>Cocatenate_generate!S349*'Concatenate_generate Coverage'!O348</f>
        <v>0.4171828962</v>
      </c>
      <c r="T349">
        <f>Cocatenate_generate!T349*'Concatenate_generate Coverage'!P348</f>
        <v>0.8888394843</v>
      </c>
      <c r="U349">
        <f>Cocatenate_generate!U349*'Concatenate_generate Coverage'!Q348</f>
        <v>0.75541746</v>
      </c>
      <c r="V349">
        <f>Cocatenate_generate!V349*'Concatenate_generate Coverage'!R348</f>
        <v>0.5215994589</v>
      </c>
      <c r="W349">
        <f>Cocatenate_generate!W349*'Concatenate_generate Coverage'!S348</f>
        <v>0.5014579513</v>
      </c>
    </row>
    <row r="350">
      <c r="A350" s="55" t="s">
        <v>483</v>
      </c>
      <c r="B350" s="55" t="s">
        <v>458</v>
      </c>
      <c r="E350" s="10">
        <f t="shared" si="3"/>
        <v>0.6776148102</v>
      </c>
      <c r="F350" s="10">
        <f>(G350*'Dataset lengths'!$B$2+H350*'Dataset lengths'!$C$2+I350*'Dataset lengths'!$D$2+L350*'Dataset lengths'!$G$2+M350*'Dataset lengths'!$H$2+R350*'Dataset lengths'!$M$2+S350*'Dataset lengths'!$N$2+T350*'Dataset lengths'!$O$2+U350*'Dataset lengths'!$P$2+V350*'Dataset lengths'!$Q$2+W350*'Dataset lengths'!$R$2)/'Dataset lengths'!$A$7</f>
        <v>0.6107855603</v>
      </c>
      <c r="G350">
        <f>Cocatenate_generate!G350*'Concatenate_generate Coverage'!C349</f>
        <v>0.5015298139</v>
      </c>
      <c r="H350">
        <f>Cocatenate_generate!H350*'Concatenate_generate Coverage'!D349</f>
        <v>0.735019122</v>
      </c>
      <c r="I350">
        <f>Cocatenate_generate!I350*'Concatenate_generate Coverage'!E349</f>
        <v>0.7596155035</v>
      </c>
      <c r="J350">
        <f>Cocatenate_generate!J350*'Concatenate_generate Coverage'!F349</f>
        <v>0.824575233</v>
      </c>
      <c r="K350">
        <f>Cocatenate_generate!K350*'Concatenate_generate Coverage'!G349</f>
        <v>0.8256012152</v>
      </c>
      <c r="L350">
        <f>Cocatenate_generate!L350*'Concatenate_generate Coverage'!H349</f>
        <v>0.8250803317</v>
      </c>
      <c r="M350">
        <f>Cocatenate_generate!M350*'Concatenate_generate Coverage'!I349</f>
        <v>0.8131540695</v>
      </c>
      <c r="N350">
        <f>Cocatenate_generate!N350*'Concatenate_generate Coverage'!J349</f>
        <v>0.7677758636</v>
      </c>
      <c r="O350">
        <f>Cocatenate_generate!O350*'Concatenate_generate Coverage'!K349</f>
        <v>0.841937118</v>
      </c>
      <c r="P350">
        <f>Cocatenate_generate!P350*'Concatenate_generate Coverage'!L349</f>
        <v>0.7916999311</v>
      </c>
      <c r="Q350">
        <f>Cocatenate_generate!Q350*'Concatenate_generate Coverage'!M349</f>
        <v>0.7516482386</v>
      </c>
      <c r="R350">
        <f>Cocatenate_generate!R350*'Concatenate_generate Coverage'!N349</f>
        <v>0.8516353266</v>
      </c>
      <c r="S350">
        <f>Cocatenate_generate!S350*'Concatenate_generate Coverage'!O349</f>
        <v>0.4659036064</v>
      </c>
      <c r="T350">
        <f>Cocatenate_generate!T350*'Concatenate_generate Coverage'!P349</f>
        <v>0.8790475621</v>
      </c>
      <c r="U350">
        <f>Cocatenate_generate!U350*'Concatenate_generate Coverage'!Q349</f>
        <v>0.6446478478</v>
      </c>
      <c r="V350">
        <f>Cocatenate_generate!V350*'Concatenate_generate Coverage'!R349</f>
        <v>0.428207644</v>
      </c>
      <c r="W350">
        <f>Cocatenate_generate!W350*'Concatenate_generate Coverage'!S349</f>
        <v>0.5499220845</v>
      </c>
    </row>
    <row r="351">
      <c r="A351" s="55" t="s">
        <v>484</v>
      </c>
      <c r="B351" s="55" t="s">
        <v>458</v>
      </c>
      <c r="E351" s="10">
        <f t="shared" si="3"/>
        <v>0.6902558255</v>
      </c>
      <c r="F351" s="10">
        <f>(G351*'Dataset lengths'!$B$2+H351*'Dataset lengths'!$C$2+I351*'Dataset lengths'!$D$2+L351*'Dataset lengths'!$G$2+M351*'Dataset lengths'!$H$2+R351*'Dataset lengths'!$M$2+S351*'Dataset lengths'!$N$2+T351*'Dataset lengths'!$O$2+U351*'Dataset lengths'!$P$2+V351*'Dataset lengths'!$Q$2+W351*'Dataset lengths'!$R$2)/'Dataset lengths'!$A$7</f>
        <v>0.6338260382</v>
      </c>
      <c r="G351">
        <f>Cocatenate_generate!G351*'Concatenate_generate Coverage'!C350</f>
        <v>0.542629005</v>
      </c>
      <c r="H351">
        <f>Cocatenate_generate!H351*'Concatenate_generate Coverage'!D350</f>
        <v>0.7052988172</v>
      </c>
      <c r="I351">
        <f>Cocatenate_generate!I351*'Concatenate_generate Coverage'!E350</f>
        <v>0.7538963712</v>
      </c>
      <c r="J351">
        <f>Cocatenate_generate!J351*'Concatenate_generate Coverage'!F350</f>
        <v>0.8212093118</v>
      </c>
      <c r="K351">
        <f>Cocatenate_generate!K351*'Concatenate_generate Coverage'!G350</f>
        <v>0.8246369527</v>
      </c>
      <c r="L351">
        <f>Cocatenate_generate!L351*'Concatenate_generate Coverage'!H350</f>
        <v>0.8227251554</v>
      </c>
      <c r="M351">
        <f>Cocatenate_generate!M351*'Concatenate_generate Coverage'!I350</f>
        <v>0.8138545217</v>
      </c>
      <c r="N351">
        <f>Cocatenate_generate!N351*'Concatenate_generate Coverage'!J350</f>
        <v>0.756670712</v>
      </c>
      <c r="O351">
        <f>Cocatenate_generate!O351*'Concatenate_generate Coverage'!K350</f>
        <v>0.8502109529</v>
      </c>
      <c r="P351">
        <f>Cocatenate_generate!P351*'Concatenate_generate Coverage'!L350</f>
        <v>0.8067164882</v>
      </c>
      <c r="Q351">
        <f>Cocatenate_generate!Q351*'Concatenate_generate Coverage'!M350</f>
        <v>0.742018329</v>
      </c>
      <c r="R351">
        <f>Cocatenate_generate!R351*'Concatenate_generate Coverage'!N350</f>
        <v>0.8827135578</v>
      </c>
      <c r="S351">
        <f>Cocatenate_generate!S351*'Concatenate_generate Coverage'!O350</f>
        <v>0.3959377224</v>
      </c>
      <c r="T351">
        <f>Cocatenate_generate!T351*'Concatenate_generate Coverage'!P350</f>
        <v>0.8852787853</v>
      </c>
      <c r="U351">
        <f>Cocatenate_generate!U351*'Concatenate_generate Coverage'!Q350</f>
        <v>0.7753654006</v>
      </c>
      <c r="V351">
        <f>Cocatenate_generate!V351*'Concatenate_generate Coverage'!R350</f>
        <v>0.5339399386</v>
      </c>
      <c r="W351">
        <f>Cocatenate_generate!W351*'Concatenate_generate Coverage'!S350</f>
        <v>0.4811748056</v>
      </c>
    </row>
    <row r="352">
      <c r="A352" s="55" t="s">
        <v>485</v>
      </c>
      <c r="B352" s="55" t="s">
        <v>458</v>
      </c>
      <c r="E352" s="10">
        <f t="shared" si="3"/>
        <v>0.6959161955</v>
      </c>
      <c r="F352" s="10">
        <f>(G352*'Dataset lengths'!$B$2+H352*'Dataset lengths'!$C$2+I352*'Dataset lengths'!$D$2+L352*'Dataset lengths'!$G$2+M352*'Dataset lengths'!$H$2+R352*'Dataset lengths'!$M$2+S352*'Dataset lengths'!$N$2+T352*'Dataset lengths'!$O$2+U352*'Dataset lengths'!$P$2+V352*'Dataset lengths'!$Q$2+W352*'Dataset lengths'!$R$2)/'Dataset lengths'!$A$7</f>
        <v>0.6402375519</v>
      </c>
      <c r="G352">
        <f>Cocatenate_generate!G352*'Concatenate_generate Coverage'!C351</f>
        <v>0.5462803337</v>
      </c>
      <c r="H352">
        <f>Cocatenate_generate!H352*'Concatenate_generate Coverage'!D351</f>
        <v>0.7096890398</v>
      </c>
      <c r="I352">
        <f>Cocatenate_generate!I352*'Concatenate_generate Coverage'!E351</f>
        <v>0.7603835503</v>
      </c>
      <c r="J352">
        <f>Cocatenate_generate!J352*'Concatenate_generate Coverage'!F351</f>
        <v>0.8271717716</v>
      </c>
      <c r="K352">
        <f>Cocatenate_generate!K352*'Concatenate_generate Coverage'!G351</f>
        <v>0.8308400597</v>
      </c>
      <c r="L352">
        <f>Cocatenate_generate!L352*'Concatenate_generate Coverage'!H351</f>
        <v>0.8287296349</v>
      </c>
      <c r="M352">
        <f>Cocatenate_generate!M352*'Concatenate_generate Coverage'!I351</f>
        <v>0.8194509097</v>
      </c>
      <c r="N352">
        <f>Cocatenate_generate!N352*'Concatenate_generate Coverage'!J351</f>
        <v>0.7642933648</v>
      </c>
      <c r="O352">
        <f>Cocatenate_generate!O352*'Concatenate_generate Coverage'!K351</f>
        <v>0.8533978318</v>
      </c>
      <c r="P352">
        <f>Cocatenate_generate!P352*'Concatenate_generate Coverage'!L351</f>
        <v>0.8095328256</v>
      </c>
      <c r="Q352">
        <f>Cocatenate_generate!Q352*'Concatenate_generate Coverage'!M351</f>
        <v>0.7519235075</v>
      </c>
      <c r="R352">
        <f>Cocatenate_generate!R352*'Concatenate_generate Coverage'!N351</f>
        <v>0.8869534853</v>
      </c>
      <c r="S352">
        <f>Cocatenate_generate!S352*'Concatenate_generate Coverage'!O351</f>
        <v>0.4049695357</v>
      </c>
      <c r="T352">
        <f>Cocatenate_generate!T352*'Concatenate_generate Coverage'!P351</f>
        <v>0.8883943969</v>
      </c>
      <c r="U352">
        <f>Cocatenate_generate!U352*'Concatenate_generate Coverage'!Q351</f>
        <v>0.7760301496</v>
      </c>
      <c r="V352">
        <f>Cocatenate_generate!V352*'Concatenate_generate Coverage'!R351</f>
        <v>0.5353489439</v>
      </c>
      <c r="W352">
        <f>Cocatenate_generate!W352*'Concatenate_generate Coverage'!S351</f>
        <v>0.4988481709</v>
      </c>
    </row>
    <row r="353">
      <c r="A353" s="55" t="s">
        <v>486</v>
      </c>
      <c r="B353" s="55" t="s">
        <v>487</v>
      </c>
      <c r="E353" s="10">
        <f t="shared" si="3"/>
        <v>0.6918198424</v>
      </c>
      <c r="F353" s="10">
        <f>(G353*'Dataset lengths'!$B$2+H353*'Dataset lengths'!$C$2+I353*'Dataset lengths'!$D$2+L353*'Dataset lengths'!$G$2+M353*'Dataset lengths'!$H$2+R353*'Dataset lengths'!$M$2+S353*'Dataset lengths'!$N$2+T353*'Dataset lengths'!$O$2+U353*'Dataset lengths'!$P$2+V353*'Dataset lengths'!$Q$2+W353*'Dataset lengths'!$R$2)/'Dataset lengths'!$A$7</f>
        <v>0.6433030619</v>
      </c>
      <c r="G353">
        <f>Cocatenate_generate!G353*'Concatenate_generate Coverage'!C352</f>
        <v>0.5609221364</v>
      </c>
      <c r="H353">
        <f>Cocatenate_generate!H353*'Concatenate_generate Coverage'!D352</f>
        <v>0.6986990149</v>
      </c>
      <c r="I353">
        <f>Cocatenate_generate!I353*'Concatenate_generate Coverage'!E352</f>
        <v>0.7485752245</v>
      </c>
      <c r="J353">
        <f>Cocatenate_generate!J353*'Concatenate_generate Coverage'!F352</f>
        <v>0.8250017235</v>
      </c>
      <c r="K353">
        <f>Cocatenate_generate!K353*'Concatenate_generate Coverage'!G352</f>
        <v>0.8330622245</v>
      </c>
      <c r="L353">
        <f>Cocatenate_generate!L353*'Concatenate_generate Coverage'!H352</f>
        <v>0.8278788806</v>
      </c>
      <c r="M353">
        <f>Cocatenate_generate!M353*'Concatenate_generate Coverage'!I352</f>
        <v>0.7960556699</v>
      </c>
      <c r="N353">
        <f>Cocatenate_generate!N353*'Concatenate_generate Coverage'!J352</f>
        <v>0.729123802</v>
      </c>
      <c r="O353">
        <f>Cocatenate_generate!O353*'Concatenate_generate Coverage'!K352</f>
        <v>0.8474078192</v>
      </c>
      <c r="P353">
        <f>Cocatenate_generate!P353*'Concatenate_generate Coverage'!L352</f>
        <v>0.7878498755</v>
      </c>
      <c r="Q353">
        <f>Cocatenate_generate!Q353*'Concatenate_generate Coverage'!M352</f>
        <v>0.7308868164</v>
      </c>
      <c r="R353">
        <f>Cocatenate_generate!R353*'Concatenate_generate Coverage'!N352</f>
        <v>0.881249253</v>
      </c>
      <c r="S353">
        <f>Cocatenate_generate!S353*'Concatenate_generate Coverage'!O352</f>
        <v>0.3784894898</v>
      </c>
      <c r="T353">
        <f>Cocatenate_generate!T353*'Concatenate_generate Coverage'!P352</f>
        <v>0.8648047661</v>
      </c>
      <c r="U353">
        <f>Cocatenate_generate!U353*'Concatenate_generate Coverage'!Q352</f>
        <v>0.8202947721</v>
      </c>
      <c r="V353">
        <f>Cocatenate_generate!V353*'Concatenate_generate Coverage'!R352</f>
        <v>0.5657680613</v>
      </c>
      <c r="W353">
        <f>Cocatenate_generate!W353*'Concatenate_generate Coverage'!S352</f>
        <v>0.4672809979</v>
      </c>
    </row>
    <row r="354">
      <c r="A354" s="55" t="s">
        <v>488</v>
      </c>
      <c r="B354" s="55" t="s">
        <v>487</v>
      </c>
      <c r="E354" s="10">
        <f t="shared" si="3"/>
        <v>0.6948452037</v>
      </c>
      <c r="F354" s="10">
        <f>(G354*'Dataset lengths'!$B$2+H354*'Dataset lengths'!$C$2+I354*'Dataset lengths'!$D$2+L354*'Dataset lengths'!$G$2+M354*'Dataset lengths'!$H$2+R354*'Dataset lengths'!$M$2+S354*'Dataset lengths'!$N$2+T354*'Dataset lengths'!$O$2+U354*'Dataset lengths'!$P$2+V354*'Dataset lengths'!$Q$2+W354*'Dataset lengths'!$R$2)/'Dataset lengths'!$A$7</f>
        <v>0.6393054228</v>
      </c>
      <c r="G354">
        <f>Cocatenate_generate!G354*'Concatenate_generate Coverage'!C353</f>
        <v>0.5486495629</v>
      </c>
      <c r="H354">
        <f>Cocatenate_generate!H354*'Concatenate_generate Coverage'!D353</f>
        <v>0.7057798227</v>
      </c>
      <c r="I354">
        <f>Cocatenate_generate!I354*'Concatenate_generate Coverage'!E353</f>
        <v>0.7576892791</v>
      </c>
      <c r="J354">
        <f>Cocatenate_generate!J354*'Concatenate_generate Coverage'!F353</f>
        <v>0.8261907523</v>
      </c>
      <c r="K354">
        <f>Cocatenate_generate!K354*'Concatenate_generate Coverage'!G353</f>
        <v>0.8295719722</v>
      </c>
      <c r="L354">
        <f>Cocatenate_generate!L354*'Concatenate_generate Coverage'!H353</f>
        <v>0.8275877935</v>
      </c>
      <c r="M354">
        <f>Cocatenate_generate!M354*'Concatenate_generate Coverage'!I353</f>
        <v>0.8166838848</v>
      </c>
      <c r="N354">
        <f>Cocatenate_generate!N354*'Concatenate_generate Coverage'!J353</f>
        <v>0.7607711218</v>
      </c>
      <c r="O354">
        <f>Cocatenate_generate!O354*'Concatenate_generate Coverage'!K353</f>
        <v>0.8533382975</v>
      </c>
      <c r="P354">
        <f>Cocatenate_generate!P354*'Concatenate_generate Coverage'!L353</f>
        <v>0.8045954393</v>
      </c>
      <c r="Q354">
        <f>Cocatenate_generate!Q354*'Concatenate_generate Coverage'!M353</f>
        <v>0.7479729869</v>
      </c>
      <c r="R354">
        <f>Cocatenate_generate!R354*'Concatenate_generate Coverage'!N353</f>
        <v>0.8888767514</v>
      </c>
      <c r="S354">
        <f>Cocatenate_generate!S354*'Concatenate_generate Coverage'!O353</f>
        <v>0.4022042844</v>
      </c>
      <c r="T354">
        <f>Cocatenate_generate!T354*'Concatenate_generate Coverage'!P353</f>
        <v>0.8912874648</v>
      </c>
      <c r="U354">
        <f>Cocatenate_generate!U354*'Concatenate_generate Coverage'!Q353</f>
        <v>0.7749277058</v>
      </c>
      <c r="V354">
        <f>Cocatenate_generate!V354*'Concatenate_generate Coverage'!R353</f>
        <v>0.5383148175</v>
      </c>
      <c r="W354">
        <f>Cocatenate_generate!W354*'Concatenate_generate Coverage'!S353</f>
        <v>0.4912958734</v>
      </c>
    </row>
    <row r="355">
      <c r="A355" s="55" t="s">
        <v>489</v>
      </c>
      <c r="B355" s="55" t="s">
        <v>487</v>
      </c>
      <c r="E355" s="10">
        <f t="shared" si="3"/>
        <v>0.6964487556</v>
      </c>
      <c r="F355" s="10">
        <f>(G355*'Dataset lengths'!$B$2+H355*'Dataset lengths'!$C$2+I355*'Dataset lengths'!$D$2+L355*'Dataset lengths'!$G$2+M355*'Dataset lengths'!$H$2+R355*'Dataset lengths'!$M$2+S355*'Dataset lengths'!$N$2+T355*'Dataset lengths'!$O$2+U355*'Dataset lengths'!$P$2+V355*'Dataset lengths'!$Q$2+W355*'Dataset lengths'!$R$2)/'Dataset lengths'!$A$7</f>
        <v>0.6399156071</v>
      </c>
      <c r="G355">
        <f>Cocatenate_generate!G355*'Concatenate_generate Coverage'!C354</f>
        <v>0.5455704153</v>
      </c>
      <c r="H355">
        <f>Cocatenate_generate!H355*'Concatenate_generate Coverage'!D354</f>
        <v>0.7119750219</v>
      </c>
      <c r="I355">
        <f>Cocatenate_generate!I355*'Concatenate_generate Coverage'!E354</f>
        <v>0.7617571899</v>
      </c>
      <c r="J355">
        <f>Cocatenate_generate!J355*'Concatenate_generate Coverage'!F354</f>
        <v>0.8279325935</v>
      </c>
      <c r="K355">
        <f>Cocatenate_generate!K355*'Concatenate_generate Coverage'!G354</f>
        <v>0.8320791098</v>
      </c>
      <c r="L355">
        <f>Cocatenate_generate!L355*'Concatenate_generate Coverage'!H354</f>
        <v>0.8295861772</v>
      </c>
      <c r="M355">
        <f>Cocatenate_generate!M355*'Concatenate_generate Coverage'!I354</f>
        <v>0.8171862734</v>
      </c>
      <c r="N355">
        <f>Cocatenate_generate!N355*'Concatenate_generate Coverage'!J354</f>
        <v>0.7627943306</v>
      </c>
      <c r="O355">
        <f>Cocatenate_generate!O355*'Concatenate_generate Coverage'!K354</f>
        <v>0.851899432</v>
      </c>
      <c r="P355">
        <f>Cocatenate_generate!P355*'Concatenate_generate Coverage'!L354</f>
        <v>0.8070297869</v>
      </c>
      <c r="Q355">
        <f>Cocatenate_generate!Q355*'Concatenate_generate Coverage'!M354</f>
        <v>0.7497581091</v>
      </c>
      <c r="R355">
        <f>Cocatenate_generate!R355*'Concatenate_generate Coverage'!N354</f>
        <v>0.8882210925</v>
      </c>
      <c r="S355">
        <f>Cocatenate_generate!S355*'Concatenate_generate Coverage'!O354</f>
        <v>0.4114854731</v>
      </c>
      <c r="T355">
        <f>Cocatenate_generate!T355*'Concatenate_generate Coverage'!P354</f>
        <v>0.8908423774</v>
      </c>
      <c r="U355">
        <f>Cocatenate_generate!U355*'Concatenate_generate Coverage'!Q354</f>
        <v>0.7730702385</v>
      </c>
      <c r="V355">
        <f>Cocatenate_generate!V355*'Concatenate_generate Coverage'!R354</f>
        <v>0.5345869663</v>
      </c>
      <c r="W355">
        <f>Cocatenate_generate!W355*'Concatenate_generate Coverage'!S354</f>
        <v>0.4966550854</v>
      </c>
    </row>
    <row r="356">
      <c r="A356" s="55" t="s">
        <v>490</v>
      </c>
      <c r="B356" s="55" t="s">
        <v>487</v>
      </c>
      <c r="E356" s="10">
        <f t="shared" si="3"/>
        <v>0.6929542542</v>
      </c>
      <c r="F356" s="10">
        <f>(G356*'Dataset lengths'!$B$2+H356*'Dataset lengths'!$C$2+I356*'Dataset lengths'!$D$2+L356*'Dataset lengths'!$G$2+M356*'Dataset lengths'!$H$2+R356*'Dataset lengths'!$M$2+S356*'Dataset lengths'!$N$2+T356*'Dataset lengths'!$O$2+U356*'Dataset lengths'!$P$2+V356*'Dataset lengths'!$Q$2+W356*'Dataset lengths'!$R$2)/'Dataset lengths'!$A$7</f>
        <v>0.6351323283</v>
      </c>
      <c r="G356">
        <f>Cocatenate_generate!G356*'Concatenate_generate Coverage'!C355</f>
        <v>0.5393336496</v>
      </c>
      <c r="H356">
        <f>Cocatenate_generate!H356*'Concatenate_generate Coverage'!D355</f>
        <v>0.7091113255</v>
      </c>
      <c r="I356">
        <f>Cocatenate_generate!I356*'Concatenate_generate Coverage'!E355</f>
        <v>0.7637423267</v>
      </c>
      <c r="J356">
        <f>Cocatenate_generate!J356*'Concatenate_generate Coverage'!F355</f>
        <v>0.8267951058</v>
      </c>
      <c r="K356">
        <f>Cocatenate_generate!K356*'Concatenate_generate Coverage'!G355</f>
        <v>0.8313553818</v>
      </c>
      <c r="L356">
        <f>Cocatenate_generate!L356*'Concatenate_generate Coverage'!H355</f>
        <v>0.8285314232</v>
      </c>
      <c r="M356">
        <f>Cocatenate_generate!M356*'Concatenate_generate Coverage'!I355</f>
        <v>0.8141723511</v>
      </c>
      <c r="N356">
        <f>Cocatenate_generate!N356*'Concatenate_generate Coverage'!J355</f>
        <v>0.7569987898</v>
      </c>
      <c r="O356">
        <f>Cocatenate_generate!O356*'Concatenate_generate Coverage'!K355</f>
        <v>0.8515242941</v>
      </c>
      <c r="P356">
        <f>Cocatenate_generate!P356*'Concatenate_generate Coverage'!L355</f>
        <v>0.8035282132</v>
      </c>
      <c r="Q356">
        <f>Cocatenate_generate!Q356*'Concatenate_generate Coverage'!M355</f>
        <v>0.7422028416</v>
      </c>
      <c r="R356">
        <f>Cocatenate_generate!R356*'Concatenate_generate Coverage'!N355</f>
        <v>0.8871938935</v>
      </c>
      <c r="S356">
        <f>Cocatenate_generate!S356*'Concatenate_generate Coverage'!O355</f>
        <v>0.4165232581</v>
      </c>
      <c r="T356">
        <f>Cocatenate_generate!T356*'Concatenate_generate Coverage'!P355</f>
        <v>0.8888394843</v>
      </c>
      <c r="U356">
        <f>Cocatenate_generate!U356*'Concatenate_generate Coverage'!Q355</f>
        <v>0.75541746</v>
      </c>
      <c r="V356">
        <f>Cocatenate_generate!V356*'Concatenate_generate Coverage'!R355</f>
        <v>0.5215915356</v>
      </c>
      <c r="W356">
        <f>Cocatenate_generate!W356*'Concatenate_generate Coverage'!S355</f>
        <v>0.4980400882</v>
      </c>
    </row>
    <row r="357">
      <c r="A357" s="55" t="s">
        <v>491</v>
      </c>
      <c r="B357" s="55" t="s">
        <v>487</v>
      </c>
      <c r="E357" s="10">
        <f t="shared" si="3"/>
        <v>0.6774510073</v>
      </c>
      <c r="F357" s="10">
        <f>(G357*'Dataset lengths'!$B$2+H357*'Dataset lengths'!$C$2+I357*'Dataset lengths'!$D$2+L357*'Dataset lengths'!$G$2+M357*'Dataset lengths'!$H$2+R357*'Dataset lengths'!$M$2+S357*'Dataset lengths'!$N$2+T357*'Dataset lengths'!$O$2+U357*'Dataset lengths'!$P$2+V357*'Dataset lengths'!$Q$2+W357*'Dataset lengths'!$R$2)/'Dataset lengths'!$A$7</f>
        <v>0.610564837</v>
      </c>
      <c r="G357">
        <f>Cocatenate_generate!G357*'Concatenate_generate Coverage'!C356</f>
        <v>0.5015298139</v>
      </c>
      <c r="H357">
        <f>Cocatenate_generate!H357*'Concatenate_generate Coverage'!D356</f>
        <v>0.7342457057</v>
      </c>
      <c r="I357">
        <f>Cocatenate_generate!I357*'Concatenate_generate Coverage'!E356</f>
        <v>0.75961172</v>
      </c>
      <c r="J357">
        <f>Cocatenate_generate!J357*'Concatenate_generate Coverage'!F356</f>
        <v>0.8245935528</v>
      </c>
      <c r="K357">
        <f>Cocatenate_generate!K357*'Concatenate_generate Coverage'!G356</f>
        <v>0.825634466</v>
      </c>
      <c r="L357">
        <f>Cocatenate_generate!L357*'Concatenate_generate Coverage'!H356</f>
        <v>0.8251064118</v>
      </c>
      <c r="M357">
        <f>Cocatenate_generate!M357*'Concatenate_generate Coverage'!I356</f>
        <v>0.813609534</v>
      </c>
      <c r="N357">
        <f>Cocatenate_generate!N357*'Concatenate_generate Coverage'!J356</f>
        <v>0.7685763733</v>
      </c>
      <c r="O357">
        <f>Cocatenate_generate!O357*'Concatenate_generate Coverage'!K356</f>
        <v>0.84171763</v>
      </c>
      <c r="P357">
        <f>Cocatenate_generate!P357*'Concatenate_generate Coverage'!L356</f>
        <v>0.7921321827</v>
      </c>
      <c r="Q357">
        <f>Cocatenate_generate!Q357*'Concatenate_generate Coverage'!M356</f>
        <v>0.7531678427</v>
      </c>
      <c r="R357">
        <f>Cocatenate_generate!R357*'Concatenate_generate Coverage'!N356</f>
        <v>0.8516353266</v>
      </c>
      <c r="S357">
        <f>Cocatenate_generate!S357*'Concatenate_generate Coverage'!O356</f>
        <v>0.4656119981</v>
      </c>
      <c r="T357">
        <f>Cocatenate_generate!T357*'Concatenate_generate Coverage'!P356</f>
        <v>0.8790475621</v>
      </c>
      <c r="U357">
        <f>Cocatenate_generate!U357*'Concatenate_generate Coverage'!Q356</f>
        <v>0.6446478478</v>
      </c>
      <c r="V357">
        <f>Cocatenate_generate!V357*'Concatenate_generate Coverage'!R356</f>
        <v>0.4282084959</v>
      </c>
      <c r="W357">
        <f>Cocatenate_generate!W357*'Concatenate_generate Coverage'!S356</f>
        <v>0.5487066644</v>
      </c>
    </row>
    <row r="358">
      <c r="A358" s="55" t="s">
        <v>492</v>
      </c>
      <c r="B358" s="55" t="s">
        <v>487</v>
      </c>
      <c r="E358" s="10">
        <f t="shared" si="3"/>
        <v>0.6903479568</v>
      </c>
      <c r="F358" s="10">
        <f>(G358*'Dataset lengths'!$B$2+H358*'Dataset lengths'!$C$2+I358*'Dataset lengths'!$D$2+L358*'Dataset lengths'!$G$2+M358*'Dataset lengths'!$H$2+R358*'Dataset lengths'!$M$2+S358*'Dataset lengths'!$N$2+T358*'Dataset lengths'!$O$2+U358*'Dataset lengths'!$P$2+V358*'Dataset lengths'!$Q$2+W358*'Dataset lengths'!$R$2)/'Dataset lengths'!$A$7</f>
        <v>0.6336363203</v>
      </c>
      <c r="G358">
        <f>Cocatenate_generate!G358*'Concatenate_generate Coverage'!C357</f>
        <v>0.542629005</v>
      </c>
      <c r="H358">
        <f>Cocatenate_generate!H358*'Concatenate_generate Coverage'!D357</f>
        <v>0.7045990112</v>
      </c>
      <c r="I358">
        <f>Cocatenate_generate!I358*'Concatenate_generate Coverage'!E357</f>
        <v>0.7538975363</v>
      </c>
      <c r="J358">
        <f>Cocatenate_generate!J358*'Concatenate_generate Coverage'!F357</f>
        <v>0.8213184867</v>
      </c>
      <c r="K358">
        <f>Cocatenate_generate!K358*'Concatenate_generate Coverage'!G357</f>
        <v>0.8247194616</v>
      </c>
      <c r="L358">
        <f>Cocatenate_generate!L358*'Concatenate_generate Coverage'!H357</f>
        <v>0.8228364182</v>
      </c>
      <c r="M358">
        <f>Cocatenate_generate!M358*'Concatenate_generate Coverage'!I357</f>
        <v>0.8142003146</v>
      </c>
      <c r="N358">
        <f>Cocatenate_generate!N358*'Concatenate_generate Coverage'!J357</f>
        <v>0.7575439613</v>
      </c>
      <c r="O358">
        <f>Cocatenate_generate!O358*'Concatenate_generate Coverage'!K357</f>
        <v>0.8500438264</v>
      </c>
      <c r="P358">
        <f>Cocatenate_generate!P358*'Concatenate_generate Coverage'!L357</f>
        <v>0.8071889493</v>
      </c>
      <c r="Q358">
        <f>Cocatenate_generate!Q358*'Concatenate_generate Coverage'!M357</f>
        <v>0.743026398</v>
      </c>
      <c r="R358">
        <f>Cocatenate_generate!R358*'Concatenate_generate Coverage'!N357</f>
        <v>0.8827135578</v>
      </c>
      <c r="S358">
        <f>Cocatenate_generate!S358*'Concatenate_generate Coverage'!O357</f>
        <v>0.3985601861</v>
      </c>
      <c r="T358">
        <f>Cocatenate_generate!T358*'Concatenate_generate Coverage'!P357</f>
        <v>0.8852787853</v>
      </c>
      <c r="U358">
        <f>Cocatenate_generate!U358*'Concatenate_generate Coverage'!Q357</f>
        <v>0.7753654006</v>
      </c>
      <c r="V358">
        <f>Cocatenate_generate!V358*'Concatenate_generate Coverage'!R357</f>
        <v>0.5339409908</v>
      </c>
      <c r="W358">
        <f>Cocatenate_generate!W358*'Concatenate_generate Coverage'!S357</f>
        <v>0.4798063185</v>
      </c>
    </row>
    <row r="359">
      <c r="A359" s="55" t="s">
        <v>493</v>
      </c>
      <c r="B359" s="55" t="s">
        <v>487</v>
      </c>
      <c r="E359" s="10">
        <f t="shared" si="3"/>
        <v>0.6954169914</v>
      </c>
      <c r="F359" s="10">
        <f>(G359*'Dataset lengths'!$B$2+H359*'Dataset lengths'!$C$2+I359*'Dataset lengths'!$D$2+L359*'Dataset lengths'!$G$2+M359*'Dataset lengths'!$H$2+R359*'Dataset lengths'!$M$2+S359*'Dataset lengths'!$N$2+T359*'Dataset lengths'!$O$2+U359*'Dataset lengths'!$P$2+V359*'Dataset lengths'!$Q$2+W359*'Dataset lengths'!$R$2)/'Dataset lengths'!$A$7</f>
        <v>0.6391946189</v>
      </c>
      <c r="G359">
        <f>Cocatenate_generate!G359*'Concatenate_generate Coverage'!C358</f>
        <v>0.5462803337</v>
      </c>
      <c r="H359">
        <f>Cocatenate_generate!H359*'Concatenate_generate Coverage'!D358</f>
        <v>0.7096126374</v>
      </c>
      <c r="I359">
        <f>Cocatenate_generate!I359*'Concatenate_generate Coverage'!E358</f>
        <v>0.7603835503</v>
      </c>
      <c r="J359">
        <f>Cocatenate_generate!J359*'Concatenate_generate Coverage'!F358</f>
        <v>0.8271717716</v>
      </c>
      <c r="K359">
        <f>Cocatenate_generate!K359*'Concatenate_generate Coverage'!G358</f>
        <v>0.8308400597</v>
      </c>
      <c r="L359">
        <f>Cocatenate_generate!L359*'Concatenate_generate Coverage'!H358</f>
        <v>0.8287296349</v>
      </c>
      <c r="M359">
        <f>Cocatenate_generate!M359*'Concatenate_generate Coverage'!I358</f>
        <v>0.8193604716</v>
      </c>
      <c r="N359">
        <f>Cocatenate_generate!N359*'Concatenate_generate Coverage'!J358</f>
        <v>0.7641178901</v>
      </c>
      <c r="O359">
        <f>Cocatenate_generate!O359*'Concatenate_generate Coverage'!K358</f>
        <v>0.8533798998</v>
      </c>
      <c r="P359">
        <f>Cocatenate_generate!P359*'Concatenate_generate Coverage'!L358</f>
        <v>0.8095596319</v>
      </c>
      <c r="Q359">
        <f>Cocatenate_generate!Q359*'Concatenate_generate Coverage'!M358</f>
        <v>0.7515912347</v>
      </c>
      <c r="R359">
        <f>Cocatenate_generate!R359*'Concatenate_generate Coverage'!N358</f>
        <v>0.8869534853</v>
      </c>
      <c r="S359">
        <f>Cocatenate_generate!S359*'Concatenate_generate Coverage'!O358</f>
        <v>0.4054421422</v>
      </c>
      <c r="T359">
        <f>Cocatenate_generate!T359*'Concatenate_generate Coverage'!P358</f>
        <v>0.8883943969</v>
      </c>
      <c r="U359">
        <f>Cocatenate_generate!U359*'Concatenate_generate Coverage'!Q358</f>
        <v>0.7760301496</v>
      </c>
      <c r="V359">
        <f>Cocatenate_generate!V359*'Concatenate_generate Coverage'!R358</f>
        <v>0.5353340844</v>
      </c>
      <c r="W359">
        <f>Cocatenate_generate!W359*'Concatenate_generate Coverage'!S358</f>
        <v>0.4930660194</v>
      </c>
    </row>
    <row r="360">
      <c r="A360" s="55" t="s">
        <v>494</v>
      </c>
      <c r="B360" s="55" t="s">
        <v>487</v>
      </c>
      <c r="E360" s="10">
        <f t="shared" si="3"/>
        <v>0.6970093352</v>
      </c>
      <c r="F360" s="10">
        <f>(G360*'Dataset lengths'!$B$2+H360*'Dataset lengths'!$C$2+I360*'Dataset lengths'!$D$2+L360*'Dataset lengths'!$G$2+M360*'Dataset lengths'!$H$2+R360*'Dataset lengths'!$M$2+S360*'Dataset lengths'!$N$2+T360*'Dataset lengths'!$O$2+U360*'Dataset lengths'!$P$2+V360*'Dataset lengths'!$Q$2+W360*'Dataset lengths'!$R$2)/'Dataset lengths'!$A$7</f>
        <v>0.6407031316</v>
      </c>
      <c r="G360">
        <f>Cocatenate_generate!G360*'Concatenate_generate Coverage'!C359</f>
        <v>0.5460689945</v>
      </c>
      <c r="H360">
        <f>Cocatenate_generate!H360*'Concatenate_generate Coverage'!D359</f>
        <v>0.7141295206</v>
      </c>
      <c r="I360">
        <f>Cocatenate_generate!I360*'Concatenate_generate Coverage'!E359</f>
        <v>0.7629437239</v>
      </c>
      <c r="J360">
        <f>Cocatenate_generate!J360*'Concatenate_generate Coverage'!F359</f>
        <v>0.8286333816</v>
      </c>
      <c r="K360">
        <f>Cocatenate_generate!K360*'Concatenate_generate Coverage'!G359</f>
        <v>0.8328994334</v>
      </c>
      <c r="L360">
        <f>Cocatenate_generate!L360*'Concatenate_generate Coverage'!H359</f>
        <v>0.8303097038</v>
      </c>
      <c r="M360">
        <f>Cocatenate_generate!M360*'Concatenate_generate Coverage'!I359</f>
        <v>0.8171703137</v>
      </c>
      <c r="N360">
        <f>Cocatenate_generate!N360*'Concatenate_generate Coverage'!J359</f>
        <v>0.7626837215</v>
      </c>
      <c r="O360">
        <f>Cocatenate_generate!O360*'Concatenate_generate Coverage'!K359</f>
        <v>0.8527608864</v>
      </c>
      <c r="P360">
        <f>Cocatenate_generate!P360*'Concatenate_generate Coverage'!L359</f>
        <v>0.8070214099</v>
      </c>
      <c r="Q360">
        <f>Cocatenate_generate!Q360*'Concatenate_generate Coverage'!M359</f>
        <v>0.7490088078</v>
      </c>
      <c r="R360">
        <f>Cocatenate_generate!R360*'Concatenate_generate Coverage'!N359</f>
        <v>0.8878714077</v>
      </c>
      <c r="S360">
        <f>Cocatenate_generate!S360*'Concatenate_generate Coverage'!O359</f>
        <v>0.4117288152</v>
      </c>
      <c r="T360">
        <f>Cocatenate_generate!T360*'Concatenate_generate Coverage'!P359</f>
        <v>0.8908423774</v>
      </c>
      <c r="U360">
        <f>Cocatenate_generate!U360*'Concatenate_generate Coverage'!Q359</f>
        <v>0.7720279778</v>
      </c>
      <c r="V360">
        <f>Cocatenate_generate!V360*'Concatenate_generate Coverage'!R359</f>
        <v>0.534045735</v>
      </c>
      <c r="W360">
        <f>Cocatenate_generate!W360*'Concatenate_generate Coverage'!S359</f>
        <v>0.4999641174</v>
      </c>
    </row>
    <row r="361">
      <c r="A361" s="55" t="s">
        <v>495</v>
      </c>
      <c r="B361" s="55" t="s">
        <v>496</v>
      </c>
      <c r="E361" s="10">
        <f t="shared" si="3"/>
        <v>0.6969292788</v>
      </c>
      <c r="F361" s="10">
        <f>(G361*'Dataset lengths'!$B$2+H361*'Dataset lengths'!$C$2+I361*'Dataset lengths'!$D$2+L361*'Dataset lengths'!$G$2+M361*'Dataset lengths'!$H$2+R361*'Dataset lengths'!$M$2+S361*'Dataset lengths'!$N$2+T361*'Dataset lengths'!$O$2+U361*'Dataset lengths'!$P$2+V361*'Dataset lengths'!$Q$2+W361*'Dataset lengths'!$R$2)/'Dataset lengths'!$A$7</f>
        <v>0.6404381747</v>
      </c>
      <c r="G361">
        <f>Cocatenate_generate!G361*'Concatenate_generate Coverage'!C360</f>
        <v>0.5460689945</v>
      </c>
      <c r="H361">
        <f>Cocatenate_generate!H361*'Concatenate_generate Coverage'!D360</f>
        <v>0.713876961</v>
      </c>
      <c r="I361">
        <f>Cocatenate_generate!I361*'Concatenate_generate Coverage'!E360</f>
        <v>0.7629437239</v>
      </c>
      <c r="J361">
        <f>Cocatenate_generate!J361*'Concatenate_generate Coverage'!F360</f>
        <v>0.8286340966</v>
      </c>
      <c r="K361">
        <f>Cocatenate_generate!K361*'Concatenate_generate Coverage'!G360</f>
        <v>0.8329437038</v>
      </c>
      <c r="L361">
        <f>Cocatenate_generate!L361*'Concatenate_generate Coverage'!H360</f>
        <v>0.8303267851</v>
      </c>
      <c r="M361">
        <f>Cocatenate_generate!M361*'Concatenate_generate Coverage'!I360</f>
        <v>0.8175161066</v>
      </c>
      <c r="N361">
        <f>Cocatenate_generate!N361*'Concatenate_generate Coverage'!J360</f>
        <v>0.7635116023</v>
      </c>
      <c r="O361">
        <f>Cocatenate_generate!O361*'Concatenate_generate Coverage'!K360</f>
        <v>0.852596629</v>
      </c>
      <c r="P361">
        <f>Cocatenate_generate!P361*'Concatenate_generate Coverage'!L360</f>
        <v>0.8068873784</v>
      </c>
      <c r="Q361">
        <f>Cocatenate_generate!Q361*'Concatenate_generate Coverage'!M360</f>
        <v>0.7500963823</v>
      </c>
      <c r="R361">
        <f>Cocatenate_generate!R361*'Concatenate_generate Coverage'!N360</f>
        <v>0.8878714077</v>
      </c>
      <c r="S361">
        <f>Cocatenate_generate!S361*'Concatenate_generate Coverage'!O360</f>
        <v>0.4123019764</v>
      </c>
      <c r="T361">
        <f>Cocatenate_generate!T361*'Concatenate_generate Coverage'!P360</f>
        <v>0.8908423774</v>
      </c>
      <c r="U361">
        <f>Cocatenate_generate!U361*'Concatenate_generate Coverage'!Q360</f>
        <v>0.7720279778</v>
      </c>
      <c r="V361">
        <f>Cocatenate_generate!V361*'Concatenate_generate Coverage'!R360</f>
        <v>0.5340461135</v>
      </c>
      <c r="W361">
        <f>Cocatenate_generate!W361*'Concatenate_generate Coverage'!S360</f>
        <v>0.498399643</v>
      </c>
    </row>
  </sheetData>
  <mergeCells count="1">
    <mergeCell ref="C1:D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104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55" t="s">
        <v>135</v>
      </c>
      <c r="B3" s="55" t="s">
        <v>136</v>
      </c>
      <c r="C3" s="99">
        <f t="shared" ref="C3:C5" si="1">E3-0.629</f>
        <v>-0.0172092624</v>
      </c>
      <c r="D3" s="99">
        <f t="shared" ref="D3:D5" si="2">F3-0.571</f>
        <v>-0.0181575555</v>
      </c>
      <c r="E3" s="10">
        <f t="shared" ref="E3:E164" si="3">AVERAGE(G3,H3,I3,L3,M3,R3,S3,T3,U3,V3,W3)</f>
        <v>0.6117907376</v>
      </c>
      <c r="F3" s="100">
        <f>(G3*'AVG_generate Coverage'!C2*'Dataset lengths'!$B$2+H3*'AVG_generate Coverage'!D2*'Dataset lengths'!$C$2+I3*'AVG_generate Coverage'!E2*'Dataset lengths'!$D$2+L3*'AVG_generate Coverage'!H2*'Dataset lengths'!$G$2+M3*'AVG_generate Coverage'!I2*'Dataset lengths'!$H$2+R3*'AVG_generate Coverage'!N2*'Dataset lengths'!$M$2+S3*'AVG_generate Coverage'!O2*'Dataset lengths'!$N$2+T3*'AVG_generate Coverage'!P2*'Dataset lengths'!$O$2+U3*'AVG_generate Coverage'!Q2*'Dataset lengths'!$P$2+V3*'AVG_generate Coverage'!R2*'Dataset lengths'!$Q$2+W3*'AVG_generate Coverage'!S2*'Dataset lengths'!$R$2)/('AVG_generate Coverage'!C2*'Dataset lengths'!$B$2+'AVG_generate Coverage'!D2*'Dataset lengths'!$C$2+'AVG_generate Coverage'!E2*'Dataset lengths'!$D$2+'AVG_generate Coverage'!H2*'Dataset lengths'!$G$2+'AVG_generate Coverage'!I2*'Dataset lengths'!$H$2+'AVG_generate Coverage'!N2*'Dataset lengths'!$M$2+'AVG_generate Coverage'!O2*'Dataset lengths'!$N$2+'AVG_generate Coverage'!P2*'Dataset lengths'!$O$2+'AVG_generate Coverage'!Q2*'Dataset lengths'!$P$2+'AVG_generate Coverage'!R2*'Dataset lengths'!$Q$2+'AVG_generate Coverage'!S2*'Dataset lengths'!$R$2)</f>
        <v>0.5528424445</v>
      </c>
      <c r="G3" s="24">
        <v>0.441890019308572</v>
      </c>
      <c r="H3" s="24">
        <v>0.687605935489834</v>
      </c>
      <c r="I3" s="24">
        <v>0.67129473795122</v>
      </c>
      <c r="J3" s="24">
        <v>0.772267985770178</v>
      </c>
      <c r="K3" s="24">
        <v>0.770591732969956</v>
      </c>
      <c r="L3" s="24">
        <v>0.771596767903001</v>
      </c>
      <c r="M3" s="24">
        <v>0.689746259754753</v>
      </c>
      <c r="N3" s="24">
        <v>0.625308744866528</v>
      </c>
      <c r="O3" s="24">
        <v>0.771138626501379</v>
      </c>
      <c r="P3" s="24">
        <v>0.653004107921654</v>
      </c>
      <c r="Q3" s="24">
        <v>0.652819218734174</v>
      </c>
      <c r="R3" s="24">
        <v>0.760782860385084</v>
      </c>
      <c r="S3" s="24">
        <v>0.478820849135501</v>
      </c>
      <c r="T3" s="24">
        <v>0.788027194234289</v>
      </c>
      <c r="U3" s="24">
        <v>0.559516208687878</v>
      </c>
      <c r="V3" s="24">
        <v>0.36348695836411</v>
      </c>
      <c r="W3" s="24">
        <v>0.51693032242956</v>
      </c>
    </row>
    <row r="4">
      <c r="A4" s="55" t="s">
        <v>135</v>
      </c>
      <c r="B4" s="55" t="s">
        <v>137</v>
      </c>
      <c r="C4" s="99">
        <f t="shared" si="1"/>
        <v>-0.0172347232</v>
      </c>
      <c r="D4" s="99">
        <f t="shared" si="2"/>
        <v>-0.01815482797</v>
      </c>
      <c r="E4" s="10">
        <f t="shared" si="3"/>
        <v>0.6117652768</v>
      </c>
      <c r="F4" s="100">
        <f>(G4*'AVG_generate Coverage'!C3*'Dataset lengths'!$B$2+H4*'AVG_generate Coverage'!D3*'Dataset lengths'!$C$2+I4*'AVG_generate Coverage'!E3*'Dataset lengths'!$D$2+L4*'AVG_generate Coverage'!H3*'Dataset lengths'!$G$2+M4*'AVG_generate Coverage'!I3*'Dataset lengths'!$H$2+R4*'AVG_generate Coverage'!N3*'Dataset lengths'!$M$2+S4*'AVG_generate Coverage'!O3*'Dataset lengths'!$N$2+T4*'AVG_generate Coverage'!P3*'Dataset lengths'!$O$2+U4*'AVG_generate Coverage'!Q3*'Dataset lengths'!$P$2+V4*'AVG_generate Coverage'!R3*'Dataset lengths'!$Q$2+W4*'AVG_generate Coverage'!S3*'Dataset lengths'!$R$2)/('AVG_generate Coverage'!C3*'Dataset lengths'!$B$2+'AVG_generate Coverage'!D3*'Dataset lengths'!$C$2+'AVG_generate Coverage'!E3*'Dataset lengths'!$D$2+'AVG_generate Coverage'!H3*'Dataset lengths'!$G$2+'AVG_generate Coverage'!I3*'Dataset lengths'!$H$2+'AVG_generate Coverage'!N3*'Dataset lengths'!$M$2+'AVG_generate Coverage'!O3*'Dataset lengths'!$N$2+'AVG_generate Coverage'!P3*'Dataset lengths'!$O$2+'AVG_generate Coverage'!Q3*'Dataset lengths'!$P$2+'AVG_generate Coverage'!R3*'Dataset lengths'!$Q$2+'AVG_generate Coverage'!S3*'Dataset lengths'!$R$2)</f>
        <v>0.552845172</v>
      </c>
      <c r="G4" s="24">
        <v>0.441964680410087</v>
      </c>
      <c r="H4" s="24">
        <v>0.687696044708766</v>
      </c>
      <c r="I4" s="24">
        <v>0.671394640203856</v>
      </c>
      <c r="J4" s="24">
        <v>0.772302571854571</v>
      </c>
      <c r="K4" s="24">
        <v>0.770588984073458</v>
      </c>
      <c r="L4" s="24">
        <v>0.771591443670336</v>
      </c>
      <c r="M4" s="24">
        <v>0.689852657556917</v>
      </c>
      <c r="N4" s="24">
        <v>0.625365736663294</v>
      </c>
      <c r="O4" s="24">
        <v>0.77124478407084</v>
      </c>
      <c r="P4" s="24">
        <v>0.653114683930631</v>
      </c>
      <c r="Q4" s="24">
        <v>0.652360187290086</v>
      </c>
      <c r="R4" s="24">
        <v>0.760782860385084</v>
      </c>
      <c r="S4" s="24">
        <v>0.478768560748431</v>
      </c>
      <c r="T4" s="24">
        <v>0.788027194234289</v>
      </c>
      <c r="U4" s="24">
        <v>0.558955412221892</v>
      </c>
      <c r="V4" s="24">
        <v>0.363472010685008</v>
      </c>
      <c r="W4" s="24">
        <v>0.516912539946398</v>
      </c>
    </row>
    <row r="5">
      <c r="A5" s="55" t="s">
        <v>135</v>
      </c>
      <c r="B5" s="55" t="s">
        <v>138</v>
      </c>
      <c r="C5" s="99">
        <f t="shared" si="1"/>
        <v>-0.017191736</v>
      </c>
      <c r="D5" s="99">
        <f t="shared" si="2"/>
        <v>-0.01813555204</v>
      </c>
      <c r="E5" s="10">
        <f t="shared" si="3"/>
        <v>0.611808264</v>
      </c>
      <c r="F5" s="100">
        <f>(G5*'AVG_generate Coverage'!C4*'Dataset lengths'!$B$2+H5*'AVG_generate Coverage'!D4*'Dataset lengths'!$C$2+I5*'AVG_generate Coverage'!E4*'Dataset lengths'!$D$2+L5*'AVG_generate Coverage'!H4*'Dataset lengths'!$G$2+M5*'AVG_generate Coverage'!I4*'Dataset lengths'!$H$2+R5*'AVG_generate Coverage'!N4*'Dataset lengths'!$M$2+S5*'AVG_generate Coverage'!O4*'Dataset lengths'!$N$2+T5*'AVG_generate Coverage'!P4*'Dataset lengths'!$O$2+U5*'AVG_generate Coverage'!Q4*'Dataset lengths'!$P$2+V5*'AVG_generate Coverage'!R4*'Dataset lengths'!$Q$2+W5*'AVG_generate Coverage'!S4*'Dataset lengths'!$R$2)/('AVG_generate Coverage'!C4*'Dataset lengths'!$B$2+'AVG_generate Coverage'!D4*'Dataset lengths'!$C$2+'AVG_generate Coverage'!E4*'Dataset lengths'!$D$2+'AVG_generate Coverage'!H4*'Dataset lengths'!$G$2+'AVG_generate Coverage'!I4*'Dataset lengths'!$H$2+'AVG_generate Coverage'!N4*'Dataset lengths'!$M$2+'AVG_generate Coverage'!O4*'Dataset lengths'!$N$2+'AVG_generate Coverage'!P4*'Dataset lengths'!$O$2+'AVG_generate Coverage'!Q4*'Dataset lengths'!$P$2+'AVG_generate Coverage'!R4*'Dataset lengths'!$Q$2+'AVG_generate Coverage'!S4*'Dataset lengths'!$R$2)</f>
        <v>0.552864448</v>
      </c>
      <c r="G5" s="24">
        <v>0.441973749753951</v>
      </c>
      <c r="H5" s="24">
        <v>0.687743256862911</v>
      </c>
      <c r="I5" s="24">
        <v>0.671356661376062</v>
      </c>
      <c r="J5" s="24">
        <v>0.772294182847919</v>
      </c>
      <c r="K5" s="24">
        <v>0.770572892825622</v>
      </c>
      <c r="L5" s="24">
        <v>0.771603185346096</v>
      </c>
      <c r="M5" s="24">
        <v>0.689754171386196</v>
      </c>
      <c r="N5" s="24">
        <v>0.625401356536272</v>
      </c>
      <c r="O5" s="24">
        <v>0.771155841242373</v>
      </c>
      <c r="P5" s="24">
        <v>0.652803060632605</v>
      </c>
      <c r="Q5" s="24">
        <v>0.652894973923476</v>
      </c>
      <c r="R5" s="24">
        <v>0.760782860385084</v>
      </c>
      <c r="S5" s="24">
        <v>0.478519185363942</v>
      </c>
      <c r="T5" s="24">
        <v>0.788027194234289</v>
      </c>
      <c r="U5" s="24">
        <v>0.559699493386517</v>
      </c>
      <c r="V5" s="24">
        <v>0.363518407596798</v>
      </c>
      <c r="W5" s="24">
        <v>0.516912738255677</v>
      </c>
    </row>
    <row r="6">
      <c r="A6" s="55" t="s">
        <v>139</v>
      </c>
      <c r="B6" s="55" t="s">
        <v>136</v>
      </c>
      <c r="C6" s="101">
        <f t="shared" ref="C6:C8" si="4">E6-0.675</f>
        <v>-0.0003956379945</v>
      </c>
      <c r="D6" s="101">
        <f t="shared" ref="D6:D8" si="5">F6-0.62</f>
        <v>0.00008404118718</v>
      </c>
      <c r="E6" s="10">
        <f t="shared" si="3"/>
        <v>0.674604362</v>
      </c>
      <c r="F6" s="100">
        <f>(G6*'AVG_generate Coverage'!C5*'Dataset lengths'!$B$2+H6*'AVG_generate Coverage'!D5*'Dataset lengths'!$C$2+I6*'AVG_generate Coverage'!E5*'Dataset lengths'!$D$2+L6*'AVG_generate Coverage'!H5*'Dataset lengths'!$G$2+M6*'AVG_generate Coverage'!I5*'Dataset lengths'!$H$2+R6*'AVG_generate Coverage'!N5*'Dataset lengths'!$M$2+S6*'AVG_generate Coverage'!O5*'Dataset lengths'!$N$2+T6*'AVG_generate Coverage'!P5*'Dataset lengths'!$O$2+U6*'AVG_generate Coverage'!Q5*'Dataset lengths'!$P$2+V6*'AVG_generate Coverage'!R5*'Dataset lengths'!$Q$2+W6*'AVG_generate Coverage'!S5*'Dataset lengths'!$R$2)/('AVG_generate Coverage'!C5*'Dataset lengths'!$B$2+'AVG_generate Coverage'!D5*'Dataset lengths'!$C$2+'AVG_generate Coverage'!E5*'Dataset lengths'!$D$2+'AVG_generate Coverage'!H5*'Dataset lengths'!$G$2+'AVG_generate Coverage'!I5*'Dataset lengths'!$H$2+'AVG_generate Coverage'!N5*'Dataset lengths'!$M$2+'AVG_generate Coverage'!O5*'Dataset lengths'!$N$2+'AVG_generate Coverage'!P5*'Dataset lengths'!$O$2+'AVG_generate Coverage'!Q5*'Dataset lengths'!$P$2+'AVG_generate Coverage'!R5*'Dataset lengths'!$Q$2+'AVG_generate Coverage'!S5*'Dataset lengths'!$R$2)</f>
        <v>0.6200840412</v>
      </c>
      <c r="G6" s="24">
        <v>0.503075839156979</v>
      </c>
      <c r="H6" s="24">
        <v>0.726314571484284</v>
      </c>
      <c r="I6" s="24">
        <v>0.761591633155911</v>
      </c>
      <c r="J6" s="24">
        <v>0.835407013842254</v>
      </c>
      <c r="K6" s="24">
        <v>0.8385359015918</v>
      </c>
      <c r="L6" s="24">
        <v>0.836527745598401</v>
      </c>
      <c r="M6" s="24">
        <v>0.785572076199268</v>
      </c>
      <c r="N6" s="24">
        <v>0.734162701742585</v>
      </c>
      <c r="O6" s="24">
        <v>0.833816781178837</v>
      </c>
      <c r="P6" s="24">
        <v>0.73583726640384</v>
      </c>
      <c r="Q6" s="24">
        <v>0.762963513722598</v>
      </c>
      <c r="R6" s="24">
        <v>0.862694106520552</v>
      </c>
      <c r="S6" s="24">
        <v>0.446713768382641</v>
      </c>
      <c r="T6" s="24">
        <v>0.851897232287167</v>
      </c>
      <c r="U6" s="24">
        <v>0.624937903732031</v>
      </c>
      <c r="V6" s="24">
        <v>0.426035306650582</v>
      </c>
      <c r="W6" s="24">
        <v>0.595287798892379</v>
      </c>
    </row>
    <row r="7">
      <c r="A7" s="55" t="s">
        <v>139</v>
      </c>
      <c r="B7" s="55" t="s">
        <v>137</v>
      </c>
      <c r="C7" s="101">
        <f t="shared" si="4"/>
        <v>-0.0003848735289</v>
      </c>
      <c r="D7" s="101">
        <f t="shared" si="5"/>
        <v>0.00007614889492</v>
      </c>
      <c r="E7" s="10">
        <f t="shared" si="3"/>
        <v>0.6746151265</v>
      </c>
      <c r="F7" s="100">
        <f>(G7*'AVG_generate Coverage'!C6*'Dataset lengths'!$B$2+H7*'AVG_generate Coverage'!D6*'Dataset lengths'!$C$2+I7*'AVG_generate Coverage'!E6*'Dataset lengths'!$D$2+L7*'AVG_generate Coverage'!H6*'Dataset lengths'!$G$2+M7*'AVG_generate Coverage'!I6*'Dataset lengths'!$H$2+R7*'AVG_generate Coverage'!N6*'Dataset lengths'!$M$2+S7*'AVG_generate Coverage'!O6*'Dataset lengths'!$N$2+T7*'AVG_generate Coverage'!P6*'Dataset lengths'!$O$2+U7*'AVG_generate Coverage'!Q6*'Dataset lengths'!$P$2+V7*'AVG_generate Coverage'!R6*'Dataset lengths'!$Q$2+W7*'AVG_generate Coverage'!S6*'Dataset lengths'!$R$2)/('AVG_generate Coverage'!C6*'Dataset lengths'!$B$2+'AVG_generate Coverage'!D6*'Dataset lengths'!$C$2+'AVG_generate Coverage'!E6*'Dataset lengths'!$D$2+'AVG_generate Coverage'!H6*'Dataset lengths'!$G$2+'AVG_generate Coverage'!I6*'Dataset lengths'!$H$2+'AVG_generate Coverage'!N6*'Dataset lengths'!$M$2+'AVG_generate Coverage'!O6*'Dataset lengths'!$N$2+'AVG_generate Coverage'!P6*'Dataset lengths'!$O$2+'AVG_generate Coverage'!Q6*'Dataset lengths'!$P$2+'AVG_generate Coverage'!R6*'Dataset lengths'!$Q$2+'AVG_generate Coverage'!S6*'Dataset lengths'!$R$2)</f>
        <v>0.6200761489</v>
      </c>
      <c r="G7" s="24">
        <v>0.503076531243605</v>
      </c>
      <c r="H7" s="24">
        <v>0.726321678690285</v>
      </c>
      <c r="I7" s="24">
        <v>0.761628538469786</v>
      </c>
      <c r="J7" s="24">
        <v>0.835418104406137</v>
      </c>
      <c r="K7" s="24">
        <v>0.8385895891009</v>
      </c>
      <c r="L7" s="24">
        <v>0.836545240299611</v>
      </c>
      <c r="M7" s="24">
        <v>0.785410024162126</v>
      </c>
      <c r="N7" s="24">
        <v>0.73406146631412</v>
      </c>
      <c r="O7" s="24">
        <v>0.833902137602931</v>
      </c>
      <c r="P7" s="24">
        <v>0.73554909862287</v>
      </c>
      <c r="Q7" s="24">
        <v>0.763048269528451</v>
      </c>
      <c r="R7" s="24">
        <v>0.861688762895798</v>
      </c>
      <c r="S7" s="24">
        <v>0.447608704238265</v>
      </c>
      <c r="T7" s="24">
        <v>0.851897232287167</v>
      </c>
      <c r="U7" s="24">
        <v>0.6253673917572</v>
      </c>
      <c r="V7" s="24">
        <v>0.426013313770068</v>
      </c>
      <c r="W7" s="24">
        <v>0.595208973368409</v>
      </c>
    </row>
    <row r="8">
      <c r="A8" s="55" t="s">
        <v>139</v>
      </c>
      <c r="B8" s="55" t="s">
        <v>138</v>
      </c>
      <c r="C8" s="101">
        <f t="shared" si="4"/>
        <v>-0.0003588988367</v>
      </c>
      <c r="D8" s="101">
        <f t="shared" si="5"/>
        <v>0.00009818760315</v>
      </c>
      <c r="E8" s="10">
        <f t="shared" si="3"/>
        <v>0.6746411012</v>
      </c>
      <c r="F8" s="100">
        <f>(G8*'AVG_generate Coverage'!C7*'Dataset lengths'!$B$2+H8*'AVG_generate Coverage'!D7*'Dataset lengths'!$C$2+I8*'AVG_generate Coverage'!E7*'Dataset lengths'!$D$2+L8*'AVG_generate Coverage'!H7*'Dataset lengths'!$G$2+M8*'AVG_generate Coverage'!I7*'Dataset lengths'!$H$2+R8*'AVG_generate Coverage'!N7*'Dataset lengths'!$M$2+S8*'AVG_generate Coverage'!O7*'Dataset lengths'!$N$2+T8*'AVG_generate Coverage'!P7*'Dataset lengths'!$O$2+U8*'AVG_generate Coverage'!Q7*'Dataset lengths'!$P$2+V8*'AVG_generate Coverage'!R7*'Dataset lengths'!$Q$2+W8*'AVG_generate Coverage'!S7*'Dataset lengths'!$R$2)/('AVG_generate Coverage'!C7*'Dataset lengths'!$B$2+'AVG_generate Coverage'!D7*'Dataset lengths'!$C$2+'AVG_generate Coverage'!E7*'Dataset lengths'!$D$2+'AVG_generate Coverage'!H7*'Dataset lengths'!$G$2+'AVG_generate Coverage'!I7*'Dataset lengths'!$H$2+'AVG_generate Coverage'!N7*'Dataset lengths'!$M$2+'AVG_generate Coverage'!O7*'Dataset lengths'!$N$2+'AVG_generate Coverage'!P7*'Dataset lengths'!$O$2+'AVG_generate Coverage'!Q7*'Dataset lengths'!$P$2+'AVG_generate Coverage'!R7*'Dataset lengths'!$Q$2+'AVG_generate Coverage'!S7*'Dataset lengths'!$R$2)</f>
        <v>0.6200981876</v>
      </c>
      <c r="G8" s="24">
        <v>0.50310246342855</v>
      </c>
      <c r="H8" s="24">
        <v>0.726172427364278</v>
      </c>
      <c r="I8" s="24">
        <v>0.761632570692799</v>
      </c>
      <c r="J8" s="24">
        <v>0.835422170621131</v>
      </c>
      <c r="K8" s="24">
        <v>0.83853701795588</v>
      </c>
      <c r="L8" s="24">
        <v>0.836545740446718</v>
      </c>
      <c r="M8" s="24">
        <v>0.785570984939759</v>
      </c>
      <c r="N8" s="24">
        <v>0.734100085755349</v>
      </c>
      <c r="O8" s="24">
        <v>0.833881336457564</v>
      </c>
      <c r="P8" s="24">
        <v>0.735870774285348</v>
      </c>
      <c r="Q8" s="24">
        <v>0.763028768192591</v>
      </c>
      <c r="R8" s="24">
        <v>0.862694106520552</v>
      </c>
      <c r="S8" s="24">
        <v>0.447168275131789</v>
      </c>
      <c r="T8" s="24">
        <v>0.851897232287167</v>
      </c>
      <c r="U8" s="24">
        <v>0.624937903732031</v>
      </c>
      <c r="V8" s="24">
        <v>0.426041024158483</v>
      </c>
      <c r="W8" s="24">
        <v>0.595289384094214</v>
      </c>
    </row>
    <row r="9">
      <c r="A9" s="55" t="s">
        <v>141</v>
      </c>
      <c r="B9" s="55" t="s">
        <v>136</v>
      </c>
      <c r="C9" s="99">
        <f t="shared" ref="C9:C11" si="6">E9-0.654</f>
        <v>-0.0007114949313</v>
      </c>
      <c r="D9" s="99">
        <f t="shared" ref="D9:D11" si="7">F9-0.606</f>
        <v>-0.004569083134</v>
      </c>
      <c r="E9" s="10">
        <f t="shared" si="3"/>
        <v>0.6532885051</v>
      </c>
      <c r="F9" s="100">
        <f>(G9*'AVG_generate Coverage'!C8*'Dataset lengths'!$B$2+H9*'AVG_generate Coverage'!D8*'Dataset lengths'!$C$2+I9*'AVG_generate Coverage'!E8*'Dataset lengths'!$D$2+L9*'AVG_generate Coverage'!H8*'Dataset lengths'!$G$2+M9*'AVG_generate Coverage'!I8*'Dataset lengths'!$H$2+R9*'AVG_generate Coverage'!N8*'Dataset lengths'!$M$2+S9*'AVG_generate Coverage'!O8*'Dataset lengths'!$N$2+T9*'AVG_generate Coverage'!P8*'Dataset lengths'!$O$2+U9*'AVG_generate Coverage'!Q8*'Dataset lengths'!$P$2+V9*'AVG_generate Coverage'!R8*'Dataset lengths'!$Q$2+W9*'AVG_generate Coverage'!S8*'Dataset lengths'!$R$2)/('AVG_generate Coverage'!C8*'Dataset lengths'!$B$2+'AVG_generate Coverage'!D8*'Dataset lengths'!$C$2+'AVG_generate Coverage'!E8*'Dataset lengths'!$D$2+'AVG_generate Coverage'!H8*'Dataset lengths'!$G$2+'AVG_generate Coverage'!I8*'Dataset lengths'!$H$2+'AVG_generate Coverage'!N8*'Dataset lengths'!$M$2+'AVG_generate Coverage'!O8*'Dataset lengths'!$N$2+'AVG_generate Coverage'!P8*'Dataset lengths'!$O$2+'AVG_generate Coverage'!Q8*'Dataset lengths'!$P$2+'AVG_generate Coverage'!R8*'Dataset lengths'!$Q$2+'AVG_generate Coverage'!S8*'Dataset lengths'!$R$2)</f>
        <v>0.6014309169</v>
      </c>
      <c r="G9" s="24">
        <v>0.541035201767668</v>
      </c>
      <c r="H9" s="24">
        <v>0.624668326582679</v>
      </c>
      <c r="I9" s="24">
        <v>0.692283754805512</v>
      </c>
      <c r="J9" s="24">
        <v>0.77716755577182</v>
      </c>
      <c r="K9" s="24">
        <v>0.783295908180772</v>
      </c>
      <c r="L9" s="24">
        <v>0.779559758473551</v>
      </c>
      <c r="M9" s="24">
        <v>0.75615663049436</v>
      </c>
      <c r="N9" s="24">
        <v>0.66835592378001</v>
      </c>
      <c r="O9" s="24">
        <v>0.825284725173798</v>
      </c>
      <c r="P9" s="24">
        <v>0.772940543597798</v>
      </c>
      <c r="Q9" s="24">
        <v>0.668081264198729</v>
      </c>
      <c r="R9" s="24">
        <v>0.863262344221501</v>
      </c>
      <c r="S9" s="24">
        <v>0.304688453641165</v>
      </c>
      <c r="T9" s="24">
        <v>0.877267212559042</v>
      </c>
      <c r="U9" s="24">
        <v>0.816114786782861</v>
      </c>
      <c r="V9" s="24">
        <v>0.55787392895102</v>
      </c>
      <c r="W9" s="24">
        <v>0.373263157476749</v>
      </c>
    </row>
    <row r="10">
      <c r="A10" s="55" t="s">
        <v>141</v>
      </c>
      <c r="B10" s="55" t="s">
        <v>137</v>
      </c>
      <c r="C10" s="99">
        <f t="shared" si="6"/>
        <v>-0.0006915159003</v>
      </c>
      <c r="D10" s="99">
        <f t="shared" si="7"/>
        <v>-0.00456916248</v>
      </c>
      <c r="E10" s="10">
        <f t="shared" si="3"/>
        <v>0.6533084841</v>
      </c>
      <c r="F10" s="100">
        <f>(G10*'AVG_generate Coverage'!C9*'Dataset lengths'!$B$2+H10*'AVG_generate Coverage'!D9*'Dataset lengths'!$C$2+I10*'AVG_generate Coverage'!E9*'Dataset lengths'!$D$2+L10*'AVG_generate Coverage'!H9*'Dataset lengths'!$G$2+M10*'AVG_generate Coverage'!I9*'Dataset lengths'!$H$2+R10*'AVG_generate Coverage'!N9*'Dataset lengths'!$M$2+S10*'AVG_generate Coverage'!O9*'Dataset lengths'!$N$2+T10*'AVG_generate Coverage'!P9*'Dataset lengths'!$O$2+U10*'AVG_generate Coverage'!Q9*'Dataset lengths'!$P$2+V10*'AVG_generate Coverage'!R9*'Dataset lengths'!$Q$2+W10*'AVG_generate Coverage'!S9*'Dataset lengths'!$R$2)/('AVG_generate Coverage'!C9*'Dataset lengths'!$B$2+'AVG_generate Coverage'!D9*'Dataset lengths'!$C$2+'AVG_generate Coverage'!E9*'Dataset lengths'!$D$2+'AVG_generate Coverage'!H9*'Dataset lengths'!$G$2+'AVG_generate Coverage'!I9*'Dataset lengths'!$H$2+'AVG_generate Coverage'!N9*'Dataset lengths'!$M$2+'AVG_generate Coverage'!O9*'Dataset lengths'!$N$2+'AVG_generate Coverage'!P9*'Dataset lengths'!$O$2+'AVG_generate Coverage'!Q9*'Dataset lengths'!$P$2+'AVG_generate Coverage'!R9*'Dataset lengths'!$Q$2+'AVG_generate Coverage'!S9*'Dataset lengths'!$R$2)</f>
        <v>0.6014308375</v>
      </c>
      <c r="G10" s="24">
        <v>0.540979214968749</v>
      </c>
      <c r="H10" s="24">
        <v>0.624529736065673</v>
      </c>
      <c r="I10" s="24">
        <v>0.692310723569819</v>
      </c>
      <c r="J10" s="24">
        <v>0.777176199104466</v>
      </c>
      <c r="K10" s="24">
        <v>0.783279966981871</v>
      </c>
      <c r="L10" s="24">
        <v>0.779562876057182</v>
      </c>
      <c r="M10" s="24">
        <v>0.756063464213747</v>
      </c>
      <c r="N10" s="24">
        <v>0.668153827869111</v>
      </c>
      <c r="O10" s="24">
        <v>0.825304091757416</v>
      </c>
      <c r="P10" s="24">
        <v>0.772868501652556</v>
      </c>
      <c r="Q10" s="24">
        <v>0.668036261115975</v>
      </c>
      <c r="R10" s="24">
        <v>0.863262344221501</v>
      </c>
      <c r="S10" s="24">
        <v>0.304998161779964</v>
      </c>
      <c r="T10" s="24">
        <v>0.877267212559042</v>
      </c>
      <c r="U10" s="24">
        <v>0.816262508778779</v>
      </c>
      <c r="V10" s="24">
        <v>0.557869256581324</v>
      </c>
      <c r="W10" s="24">
        <v>0.373287826300997</v>
      </c>
    </row>
    <row r="11">
      <c r="A11" s="55" t="s">
        <v>141</v>
      </c>
      <c r="B11" s="55" t="s">
        <v>138</v>
      </c>
      <c r="C11" s="99">
        <f t="shared" si="6"/>
        <v>-0.0007240725134</v>
      </c>
      <c r="D11" s="99">
        <f t="shared" si="7"/>
        <v>-0.004574398423</v>
      </c>
      <c r="E11" s="10">
        <f t="shared" si="3"/>
        <v>0.6532759275</v>
      </c>
      <c r="F11" s="100">
        <f>(G11*'AVG_generate Coverage'!C10*'Dataset lengths'!$B$2+H11*'AVG_generate Coverage'!D10*'Dataset lengths'!$C$2+I11*'AVG_generate Coverage'!E10*'Dataset lengths'!$D$2+L11*'AVG_generate Coverage'!H10*'Dataset lengths'!$G$2+M11*'AVG_generate Coverage'!I10*'Dataset lengths'!$H$2+R11*'AVG_generate Coverage'!N10*'Dataset lengths'!$M$2+S11*'AVG_generate Coverage'!O10*'Dataset lengths'!$N$2+T11*'AVG_generate Coverage'!P10*'Dataset lengths'!$O$2+U11*'AVG_generate Coverage'!Q10*'Dataset lengths'!$P$2+V11*'AVG_generate Coverage'!R10*'Dataset lengths'!$Q$2+W11*'AVG_generate Coverage'!S10*'Dataset lengths'!$R$2)/('AVG_generate Coverage'!C10*'Dataset lengths'!$B$2+'AVG_generate Coverage'!D10*'Dataset lengths'!$C$2+'AVG_generate Coverage'!E10*'Dataset lengths'!$D$2+'AVG_generate Coverage'!H10*'Dataset lengths'!$G$2+'AVG_generate Coverage'!I10*'Dataset lengths'!$H$2+'AVG_generate Coverage'!N10*'Dataset lengths'!$M$2+'AVG_generate Coverage'!O10*'Dataset lengths'!$N$2+'AVG_generate Coverage'!P10*'Dataset lengths'!$O$2+'AVG_generate Coverage'!Q10*'Dataset lengths'!$P$2+'AVG_generate Coverage'!R10*'Dataset lengths'!$Q$2+'AVG_generate Coverage'!S10*'Dataset lengths'!$R$2)</f>
        <v>0.6014256016</v>
      </c>
      <c r="G11" s="24">
        <v>0.541029568784352</v>
      </c>
      <c r="H11" s="24">
        <v>0.624562733807817</v>
      </c>
      <c r="I11" s="24">
        <v>0.692278073036721</v>
      </c>
      <c r="J11" s="24">
        <v>0.777154053237235</v>
      </c>
      <c r="K11" s="24">
        <v>0.783301483999213</v>
      </c>
      <c r="L11" s="24">
        <v>0.779553217216261</v>
      </c>
      <c r="M11" s="24">
        <v>0.756147218381092</v>
      </c>
      <c r="N11" s="24">
        <v>0.668365297430794</v>
      </c>
      <c r="O11" s="24">
        <v>0.825378688968389</v>
      </c>
      <c r="P11" s="24">
        <v>0.772940543597798</v>
      </c>
      <c r="Q11" s="24">
        <v>0.668131517641137</v>
      </c>
      <c r="R11" s="24">
        <v>0.863262344221501</v>
      </c>
      <c r="S11" s="24">
        <v>0.304688453641165</v>
      </c>
      <c r="T11" s="24">
        <v>0.877267212559042</v>
      </c>
      <c r="U11" s="24">
        <v>0.816114786782861</v>
      </c>
      <c r="V11" s="24">
        <v>0.557883662601782</v>
      </c>
      <c r="W11" s="24">
        <v>0.373247931319484</v>
      </c>
    </row>
    <row r="12">
      <c r="A12" s="55" t="s">
        <v>142</v>
      </c>
      <c r="B12" s="55" t="s">
        <v>136</v>
      </c>
      <c r="C12" s="99">
        <f t="shared" ref="C12:C17" si="8">E12- 0.63</f>
        <v>0.002065813731</v>
      </c>
      <c r="D12" s="99">
        <f t="shared" ref="D12:D14" si="9">F12- 0.61</f>
        <v>-0.01328125662</v>
      </c>
      <c r="E12" s="10">
        <f t="shared" si="3"/>
        <v>0.6320658137</v>
      </c>
      <c r="F12" s="100">
        <f>(G12*'AVG_generate Coverage'!C11*'Dataset lengths'!$B$2+H12*'AVG_generate Coverage'!D11*'Dataset lengths'!$C$2+I12*'AVG_generate Coverage'!E11*'Dataset lengths'!$D$2+L12*'AVG_generate Coverage'!H11*'Dataset lengths'!$G$2+M12*'AVG_generate Coverage'!I11*'Dataset lengths'!$H$2+R12*'AVG_generate Coverage'!N11*'Dataset lengths'!$M$2+S12*'AVG_generate Coverage'!O11*'Dataset lengths'!$N$2+T12*'AVG_generate Coverage'!P11*'Dataset lengths'!$O$2+U12*'AVG_generate Coverage'!Q11*'Dataset lengths'!$P$2+V12*'AVG_generate Coverage'!R11*'Dataset lengths'!$Q$2+W12*'AVG_generate Coverage'!S11*'Dataset lengths'!$R$2)/('AVG_generate Coverage'!C11*'Dataset lengths'!$B$2+'AVG_generate Coverage'!D11*'Dataset lengths'!$C$2+'AVG_generate Coverage'!E11*'Dataset lengths'!$D$2+'AVG_generate Coverage'!H11*'Dataset lengths'!$G$2+'AVG_generate Coverage'!I11*'Dataset lengths'!$H$2+'AVG_generate Coverage'!N11*'Dataset lengths'!$M$2+'AVG_generate Coverage'!O11*'Dataset lengths'!$N$2+'AVG_generate Coverage'!P11*'Dataset lengths'!$O$2+'AVG_generate Coverage'!Q11*'Dataset lengths'!$P$2+'AVG_generate Coverage'!R11*'Dataset lengths'!$Q$2+'AVG_generate Coverage'!S11*'Dataset lengths'!$R$2)</f>
        <v>0.5967187434</v>
      </c>
      <c r="G12" s="24">
        <v>0.524854824299413</v>
      </c>
      <c r="H12" s="24">
        <v>0.555827421605892</v>
      </c>
      <c r="I12" s="24">
        <v>0.677863072139781</v>
      </c>
      <c r="J12" s="24">
        <v>0.754529293162166</v>
      </c>
      <c r="K12" s="24">
        <v>0.755536555026959</v>
      </c>
      <c r="L12" s="24">
        <v>0.755588437429673</v>
      </c>
      <c r="M12" s="24">
        <v>0.711896372461132</v>
      </c>
      <c r="N12" s="24">
        <v>0.620189606700481</v>
      </c>
      <c r="O12" s="24">
        <v>0.779313476630798</v>
      </c>
      <c r="P12" s="24">
        <v>0.764397709207299</v>
      </c>
      <c r="Q12" s="24">
        <v>0.588370303922528</v>
      </c>
      <c r="R12" s="24">
        <v>0.823289007489403</v>
      </c>
      <c r="S12" s="24">
        <v>0.276241559983213</v>
      </c>
      <c r="T12" s="24">
        <v>0.873261426200325</v>
      </c>
      <c r="U12" s="24">
        <v>0.767153151913522</v>
      </c>
      <c r="V12" s="24">
        <v>0.545185395270856</v>
      </c>
      <c r="W12" s="24">
        <v>0.441563282248258</v>
      </c>
    </row>
    <row r="13">
      <c r="A13" s="55" t="s">
        <v>142</v>
      </c>
      <c r="B13" s="55" t="s">
        <v>137</v>
      </c>
      <c r="C13" s="99">
        <f t="shared" si="8"/>
        <v>0.002049501903</v>
      </c>
      <c r="D13" s="99">
        <f t="shared" si="9"/>
        <v>-0.01331580532</v>
      </c>
      <c r="E13" s="10">
        <f t="shared" si="3"/>
        <v>0.6320495019</v>
      </c>
      <c r="F13" s="100">
        <f>(G13*'AVG_generate Coverage'!C12*'Dataset lengths'!$B$2+H13*'AVG_generate Coverage'!D12*'Dataset lengths'!$C$2+I13*'AVG_generate Coverage'!E12*'Dataset lengths'!$D$2+L13*'AVG_generate Coverage'!H12*'Dataset lengths'!$G$2+M13*'AVG_generate Coverage'!I12*'Dataset lengths'!$H$2+R13*'AVG_generate Coverage'!N12*'Dataset lengths'!$M$2+S13*'AVG_generate Coverage'!O12*'Dataset lengths'!$N$2+T13*'AVG_generate Coverage'!P12*'Dataset lengths'!$O$2+U13*'AVG_generate Coverage'!Q12*'Dataset lengths'!$P$2+V13*'AVG_generate Coverage'!R12*'Dataset lengths'!$Q$2+W13*'AVG_generate Coverage'!S12*'Dataset lengths'!$R$2)/('AVG_generate Coverage'!C12*'Dataset lengths'!$B$2+'AVG_generate Coverage'!D12*'Dataset lengths'!$C$2+'AVG_generate Coverage'!E12*'Dataset lengths'!$D$2+'AVG_generate Coverage'!H12*'Dataset lengths'!$G$2+'AVG_generate Coverage'!I12*'Dataset lengths'!$H$2+'AVG_generate Coverage'!N12*'Dataset lengths'!$M$2+'AVG_generate Coverage'!O12*'Dataset lengths'!$N$2+'AVG_generate Coverage'!P12*'Dataset lengths'!$O$2+'AVG_generate Coverage'!Q12*'Dataset lengths'!$P$2+'AVG_generate Coverage'!R12*'Dataset lengths'!$Q$2+'AVG_generate Coverage'!S12*'Dataset lengths'!$R$2)</f>
        <v>0.5966841947</v>
      </c>
      <c r="G13" s="24">
        <v>0.524789750102196</v>
      </c>
      <c r="H13" s="24">
        <v>0.555541610393165</v>
      </c>
      <c r="I13" s="24">
        <v>0.677814371264429</v>
      </c>
      <c r="J13" s="24">
        <v>0.754530592550426</v>
      </c>
      <c r="K13" s="24">
        <v>0.755526939891177</v>
      </c>
      <c r="L13" s="24">
        <v>0.75558005474188</v>
      </c>
      <c r="M13" s="24">
        <v>0.711760919874532</v>
      </c>
      <c r="N13" s="24">
        <v>0.619732922434294</v>
      </c>
      <c r="O13" s="24">
        <v>0.779166434051476</v>
      </c>
      <c r="P13" s="24">
        <v>0.764444620241411</v>
      </c>
      <c r="Q13" s="24">
        <v>0.588593069182159</v>
      </c>
      <c r="R13" s="24">
        <v>0.823157875712261</v>
      </c>
      <c r="S13" s="24">
        <v>0.276241559983213</v>
      </c>
      <c r="T13" s="24">
        <v>0.874151600946707</v>
      </c>
      <c r="U13" s="24">
        <v>0.766794789293794</v>
      </c>
      <c r="V13" s="24">
        <v>0.545164797126357</v>
      </c>
      <c r="W13" s="24">
        <v>0.441547191489458</v>
      </c>
    </row>
    <row r="14">
      <c r="A14" s="55" t="s">
        <v>142</v>
      </c>
      <c r="B14" s="55" t="s">
        <v>138</v>
      </c>
      <c r="C14" s="99">
        <f t="shared" si="8"/>
        <v>0.002063508363</v>
      </c>
      <c r="D14" s="99">
        <f t="shared" si="9"/>
        <v>-0.01327129139</v>
      </c>
      <c r="E14" s="10">
        <f t="shared" si="3"/>
        <v>0.6320635084</v>
      </c>
      <c r="F14" s="100">
        <f>(G14*'AVG_generate Coverage'!C13*'Dataset lengths'!$B$2+H14*'AVG_generate Coverage'!D13*'Dataset lengths'!$C$2+I14*'AVG_generate Coverage'!E13*'Dataset lengths'!$D$2+L14*'AVG_generate Coverage'!H13*'Dataset lengths'!$G$2+M14*'AVG_generate Coverage'!I13*'Dataset lengths'!$H$2+R14*'AVG_generate Coverage'!N13*'Dataset lengths'!$M$2+S14*'AVG_generate Coverage'!O13*'Dataset lengths'!$N$2+T14*'AVG_generate Coverage'!P13*'Dataset lengths'!$O$2+U14*'AVG_generate Coverage'!Q13*'Dataset lengths'!$P$2+V14*'AVG_generate Coverage'!R13*'Dataset lengths'!$Q$2+W14*'AVG_generate Coverage'!S13*'Dataset lengths'!$R$2)/('AVG_generate Coverage'!C13*'Dataset lengths'!$B$2+'AVG_generate Coverage'!D13*'Dataset lengths'!$C$2+'AVG_generate Coverage'!E13*'Dataset lengths'!$D$2+'AVG_generate Coverage'!H13*'Dataset lengths'!$G$2+'AVG_generate Coverage'!I13*'Dataset lengths'!$H$2+'AVG_generate Coverage'!N13*'Dataset lengths'!$M$2+'AVG_generate Coverage'!O13*'Dataset lengths'!$N$2+'AVG_generate Coverage'!P13*'Dataset lengths'!$O$2+'AVG_generate Coverage'!Q13*'Dataset lengths'!$P$2+'AVG_generate Coverage'!R13*'Dataset lengths'!$Q$2+'AVG_generate Coverage'!S13*'Dataset lengths'!$R$2)</f>
        <v>0.5967287086</v>
      </c>
      <c r="G14" s="24">
        <v>0.52488094304684</v>
      </c>
      <c r="H14" s="24">
        <v>0.55572893603703</v>
      </c>
      <c r="I14" s="24">
        <v>0.677825826443444</v>
      </c>
      <c r="J14" s="24">
        <v>0.75453807828718</v>
      </c>
      <c r="K14" s="24">
        <v>0.75556290962198</v>
      </c>
      <c r="L14" s="24">
        <v>0.755598999731367</v>
      </c>
      <c r="M14" s="24">
        <v>0.711898554980151</v>
      </c>
      <c r="N14" s="24">
        <v>0.620292716859102</v>
      </c>
      <c r="O14" s="24">
        <v>0.779370859100777</v>
      </c>
      <c r="P14" s="24">
        <v>0.764397709207299</v>
      </c>
      <c r="Q14" s="24">
        <v>0.588526314609408</v>
      </c>
      <c r="R14" s="24">
        <v>0.823289007489403</v>
      </c>
      <c r="S14" s="24">
        <v>0.276297870553904</v>
      </c>
      <c r="T14" s="24">
        <v>0.873261426200325</v>
      </c>
      <c r="U14" s="24">
        <v>0.76713673835842</v>
      </c>
      <c r="V14" s="24">
        <v>0.545213274175293</v>
      </c>
      <c r="W14" s="24">
        <v>0.441567014977219</v>
      </c>
    </row>
    <row r="15">
      <c r="A15" s="55" t="s">
        <v>143</v>
      </c>
      <c r="B15" s="55" t="s">
        <v>136</v>
      </c>
      <c r="C15" s="99">
        <f t="shared" si="8"/>
        <v>-0.001580323039</v>
      </c>
      <c r="D15" s="99">
        <f t="shared" ref="D15:D17" si="10">F15- 0.573</f>
        <v>-0.00115911713</v>
      </c>
      <c r="E15" s="10">
        <f t="shared" si="3"/>
        <v>0.628419677</v>
      </c>
      <c r="F15" s="100">
        <f>(G15*'AVG_generate Coverage'!C14*'Dataset lengths'!$B$2+H15*'AVG_generate Coverage'!D14*'Dataset lengths'!$C$2+I15*'AVG_generate Coverage'!E14*'Dataset lengths'!$D$2+L15*'AVG_generate Coverage'!H14*'Dataset lengths'!$G$2+M15*'AVG_generate Coverage'!I14*'Dataset lengths'!$H$2+R15*'AVG_generate Coverage'!N14*'Dataset lengths'!$M$2+S15*'AVG_generate Coverage'!O14*'Dataset lengths'!$N$2+T15*'AVG_generate Coverage'!P14*'Dataset lengths'!$O$2+U15*'AVG_generate Coverage'!Q14*'Dataset lengths'!$P$2+V15*'AVG_generate Coverage'!R14*'Dataset lengths'!$Q$2+W15*'AVG_generate Coverage'!S14*'Dataset lengths'!$R$2)/('AVG_generate Coverage'!C14*'Dataset lengths'!$B$2+'AVG_generate Coverage'!D14*'Dataset lengths'!$C$2+'AVG_generate Coverage'!E14*'Dataset lengths'!$D$2+'AVG_generate Coverage'!H14*'Dataset lengths'!$G$2+'AVG_generate Coverage'!I14*'Dataset lengths'!$H$2+'AVG_generate Coverage'!N14*'Dataset lengths'!$M$2+'AVG_generate Coverage'!O14*'Dataset lengths'!$N$2+'AVG_generate Coverage'!P14*'Dataset lengths'!$O$2+'AVG_generate Coverage'!Q14*'Dataset lengths'!$P$2+'AVG_generate Coverage'!R14*'Dataset lengths'!$Q$2+'AVG_generate Coverage'!S14*'Dataset lengths'!$R$2)</f>
        <v>0.5718408829</v>
      </c>
      <c r="G15" s="24">
        <v>0.476714295705982</v>
      </c>
      <c r="H15" s="24">
        <v>0.717507220277159</v>
      </c>
      <c r="I15" s="24">
        <v>0.738342398203241</v>
      </c>
      <c r="J15" s="24">
        <v>0.807322131271299</v>
      </c>
      <c r="K15" s="24">
        <v>0.805311111995995</v>
      </c>
      <c r="L15" s="24">
        <v>0.806574574912132</v>
      </c>
      <c r="M15" s="24">
        <v>0.737020712960308</v>
      </c>
      <c r="N15" s="24">
        <v>0.673776893501296</v>
      </c>
      <c r="O15" s="24">
        <v>0.805494945839704</v>
      </c>
      <c r="P15" s="24">
        <v>0.715566673485494</v>
      </c>
      <c r="Q15" s="24">
        <v>0.703254923627681</v>
      </c>
      <c r="R15" s="24">
        <v>0.743910571726156</v>
      </c>
      <c r="S15" s="24">
        <v>0.439300883969548</v>
      </c>
      <c r="T15" s="24">
        <v>0.784243951562168</v>
      </c>
      <c r="U15" s="24">
        <v>0.578818549487859</v>
      </c>
      <c r="V15" s="24">
        <v>0.352017597065359</v>
      </c>
      <c r="W15" s="24">
        <v>0.538165690703001</v>
      </c>
    </row>
    <row r="16">
      <c r="A16" s="55" t="s">
        <v>143</v>
      </c>
      <c r="B16" s="55" t="s">
        <v>137</v>
      </c>
      <c r="C16" s="99">
        <f t="shared" si="8"/>
        <v>-0.002045154624</v>
      </c>
      <c r="D16" s="99">
        <f t="shared" si="10"/>
        <v>-0.001215632901</v>
      </c>
      <c r="E16" s="10">
        <f t="shared" si="3"/>
        <v>0.6279548454</v>
      </c>
      <c r="F16" s="100">
        <f>(G16*'AVG_generate Coverage'!C15*'Dataset lengths'!$B$2+H16*'AVG_generate Coverage'!D15*'Dataset lengths'!$C$2+I16*'AVG_generate Coverage'!E15*'Dataset lengths'!$D$2+L16*'AVG_generate Coverage'!H15*'Dataset lengths'!$G$2+M16*'AVG_generate Coverage'!I15*'Dataset lengths'!$H$2+R16*'AVG_generate Coverage'!N15*'Dataset lengths'!$M$2+S16*'AVG_generate Coverage'!O15*'Dataset lengths'!$N$2+T16*'AVG_generate Coverage'!P15*'Dataset lengths'!$O$2+U16*'AVG_generate Coverage'!Q15*'Dataset lengths'!$P$2+V16*'AVG_generate Coverage'!R15*'Dataset lengths'!$Q$2+W16*'AVG_generate Coverage'!S15*'Dataset lengths'!$R$2)/('AVG_generate Coverage'!C15*'Dataset lengths'!$B$2+'AVG_generate Coverage'!D15*'Dataset lengths'!$C$2+'AVG_generate Coverage'!E15*'Dataset lengths'!$D$2+'AVG_generate Coverage'!H15*'Dataset lengths'!$G$2+'AVG_generate Coverage'!I15*'Dataset lengths'!$H$2+'AVG_generate Coverage'!N15*'Dataset lengths'!$M$2+'AVG_generate Coverage'!O15*'Dataset lengths'!$N$2+'AVG_generate Coverage'!P15*'Dataset lengths'!$O$2+'AVG_generate Coverage'!Q15*'Dataset lengths'!$P$2+'AVG_generate Coverage'!R15*'Dataset lengths'!$Q$2+'AVG_generate Coverage'!S15*'Dataset lengths'!$R$2)</f>
        <v>0.5717843671</v>
      </c>
      <c r="G16" s="24">
        <v>0.476686515950655</v>
      </c>
      <c r="H16" s="24">
        <v>0.717300349816792</v>
      </c>
      <c r="I16" s="24">
        <v>0.738385810058796</v>
      </c>
      <c r="J16" s="24">
        <v>0.807301174509376</v>
      </c>
      <c r="K16" s="24">
        <v>0.805202788668524</v>
      </c>
      <c r="L16" s="24">
        <v>0.806532717711934</v>
      </c>
      <c r="M16" s="24">
        <v>0.737286434650841</v>
      </c>
      <c r="N16" s="24">
        <v>0.673638913361759</v>
      </c>
      <c r="O16" s="24">
        <v>0.804926142106035</v>
      </c>
      <c r="P16" s="24">
        <v>0.715876621389444</v>
      </c>
      <c r="Q16" s="24">
        <v>0.704406252494797</v>
      </c>
      <c r="R16" s="24">
        <v>0.743386044617589</v>
      </c>
      <c r="S16" s="24">
        <v>0.438782022282467</v>
      </c>
      <c r="T16" s="24">
        <v>0.779347990457069</v>
      </c>
      <c r="U16" s="24">
        <v>0.579732237388538</v>
      </c>
      <c r="V16" s="24">
        <v>0.3519006882597</v>
      </c>
      <c r="W16" s="24">
        <v>0.538162487938849</v>
      </c>
    </row>
    <row r="17">
      <c r="A17" s="55" t="s">
        <v>143</v>
      </c>
      <c r="B17" s="55" t="s">
        <v>138</v>
      </c>
      <c r="C17" s="99">
        <f t="shared" si="8"/>
        <v>-0.001526332789</v>
      </c>
      <c r="D17" s="99">
        <f t="shared" si="10"/>
        <v>-0.001133087793</v>
      </c>
      <c r="E17" s="10">
        <f t="shared" si="3"/>
        <v>0.6284736672</v>
      </c>
      <c r="F17" s="100">
        <f>(G17*'AVG_generate Coverage'!C16*'Dataset lengths'!$B$2+H17*'AVG_generate Coverage'!D16*'Dataset lengths'!$C$2+I17*'AVG_generate Coverage'!E16*'Dataset lengths'!$D$2+L17*'AVG_generate Coverage'!H16*'Dataset lengths'!$G$2+M17*'AVG_generate Coverage'!I16*'Dataset lengths'!$H$2+R17*'AVG_generate Coverage'!N16*'Dataset lengths'!$M$2+S17*'AVG_generate Coverage'!O16*'Dataset lengths'!$N$2+T17*'AVG_generate Coverage'!P16*'Dataset lengths'!$O$2+U17*'AVG_generate Coverage'!Q16*'Dataset lengths'!$P$2+V17*'AVG_generate Coverage'!R16*'Dataset lengths'!$Q$2+W17*'AVG_generate Coverage'!S16*'Dataset lengths'!$R$2)/('AVG_generate Coverage'!C16*'Dataset lengths'!$B$2+'AVG_generate Coverage'!D16*'Dataset lengths'!$C$2+'AVG_generate Coverage'!E16*'Dataset lengths'!$D$2+'AVG_generate Coverage'!H16*'Dataset lengths'!$G$2+'AVG_generate Coverage'!I16*'Dataset lengths'!$H$2+'AVG_generate Coverage'!N16*'Dataset lengths'!$M$2+'AVG_generate Coverage'!O16*'Dataset lengths'!$N$2+'AVG_generate Coverage'!P16*'Dataset lengths'!$O$2+'AVG_generate Coverage'!Q16*'Dataset lengths'!$P$2+'AVG_generate Coverage'!R16*'Dataset lengths'!$Q$2+'AVG_generate Coverage'!S16*'Dataset lengths'!$R$2)</f>
        <v>0.5718669122</v>
      </c>
      <c r="G17" s="24">
        <v>0.476738867790255</v>
      </c>
      <c r="H17" s="24">
        <v>0.717009208199564</v>
      </c>
      <c r="I17" s="24">
        <v>0.738375742592897</v>
      </c>
      <c r="J17" s="24">
        <v>0.807307180804069</v>
      </c>
      <c r="K17" s="24">
        <v>0.805374750750492</v>
      </c>
      <c r="L17" s="24">
        <v>0.80657838269877</v>
      </c>
      <c r="M17" s="24">
        <v>0.736886215225778</v>
      </c>
      <c r="N17" s="24">
        <v>0.673745023088631</v>
      </c>
      <c r="O17" s="24">
        <v>0.805068163719234</v>
      </c>
      <c r="P17" s="24">
        <v>0.715315364374183</v>
      </c>
      <c r="Q17" s="24">
        <v>0.703172417975966</v>
      </c>
      <c r="R17" s="24">
        <v>0.743910571726156</v>
      </c>
      <c r="S17" s="24">
        <v>0.44039894009802</v>
      </c>
      <c r="T17" s="24">
        <v>0.784243951562168</v>
      </c>
      <c r="U17" s="24">
        <v>0.578818549487859</v>
      </c>
      <c r="V17" s="24">
        <v>0.352105177809397</v>
      </c>
      <c r="W17" s="24">
        <v>0.53814473213408</v>
      </c>
    </row>
    <row r="18">
      <c r="A18" s="55" t="s">
        <v>145</v>
      </c>
      <c r="B18" s="55" t="s">
        <v>136</v>
      </c>
      <c r="C18" s="99">
        <f t="shared" ref="C18:C20" si="11">E18-0.629</f>
        <v>-0.03138694853</v>
      </c>
      <c r="D18" s="99">
        <f t="shared" ref="D18:D20" si="12">F18-0.571</f>
        <v>-0.04543112945</v>
      </c>
      <c r="E18" s="10">
        <f t="shared" si="3"/>
        <v>0.5976130515</v>
      </c>
      <c r="F18" s="100">
        <f>(G18*'AVG_generate Coverage'!C17*'Dataset lengths'!$B$2+H18*'AVG_generate Coverage'!D17*'Dataset lengths'!$C$2+I18*'AVG_generate Coverage'!E17*'Dataset lengths'!$D$2+L18*'AVG_generate Coverage'!H17*'Dataset lengths'!$G$2+M18*'AVG_generate Coverage'!I17*'Dataset lengths'!$H$2+R18*'AVG_generate Coverage'!N17*'Dataset lengths'!$M$2+S18*'AVG_generate Coverage'!O17*'Dataset lengths'!$N$2+T18*'AVG_generate Coverage'!P17*'Dataset lengths'!$O$2+U18*'AVG_generate Coverage'!Q17*'Dataset lengths'!$P$2+V18*'AVG_generate Coverage'!R17*'Dataset lengths'!$Q$2+W18*'AVG_generate Coverage'!S17*'Dataset lengths'!$R$2)/('AVG_generate Coverage'!C17*'Dataset lengths'!$B$2+'AVG_generate Coverage'!D17*'Dataset lengths'!$C$2+'AVG_generate Coverage'!E17*'Dataset lengths'!$D$2+'AVG_generate Coverage'!H17*'Dataset lengths'!$G$2+'AVG_generate Coverage'!I17*'Dataset lengths'!$H$2+'AVG_generate Coverage'!N17*'Dataset lengths'!$M$2+'AVG_generate Coverage'!O17*'Dataset lengths'!$N$2+'AVG_generate Coverage'!P17*'Dataset lengths'!$O$2+'AVG_generate Coverage'!Q17*'Dataset lengths'!$P$2+'AVG_generate Coverage'!R17*'Dataset lengths'!$Q$2+'AVG_generate Coverage'!S17*'Dataset lengths'!$R$2)</f>
        <v>0.5255688706</v>
      </c>
      <c r="G18" s="24">
        <v>0.426813766751689</v>
      </c>
      <c r="H18" s="24">
        <v>0.672066537227679</v>
      </c>
      <c r="I18" s="24">
        <v>0.687539176757438</v>
      </c>
      <c r="J18" s="24">
        <v>0.774280571634994</v>
      </c>
      <c r="K18" s="24">
        <v>0.768105308072565</v>
      </c>
      <c r="L18" s="24">
        <v>0.772624435945126</v>
      </c>
      <c r="M18" s="24">
        <v>0.765216130533737</v>
      </c>
      <c r="N18" s="24">
        <v>0.699963874222976</v>
      </c>
      <c r="O18" s="24">
        <v>0.796348180125012</v>
      </c>
      <c r="P18" s="24">
        <v>0.766451742343748</v>
      </c>
      <c r="Q18" s="24">
        <v>0.671048467454959</v>
      </c>
      <c r="R18" s="24">
        <v>0.790068957280115</v>
      </c>
      <c r="S18" s="24">
        <v>0.343066118658817</v>
      </c>
      <c r="T18" s="24">
        <v>0.82808505782146</v>
      </c>
      <c r="U18" s="24">
        <v>0.510666733111736</v>
      </c>
      <c r="V18" s="24">
        <v>0.295921415806427</v>
      </c>
      <c r="W18" s="24">
        <v>0.481675236265</v>
      </c>
    </row>
    <row r="19">
      <c r="A19" s="55" t="s">
        <v>145</v>
      </c>
      <c r="B19" s="55" t="s">
        <v>137</v>
      </c>
      <c r="C19" s="99">
        <f t="shared" si="11"/>
        <v>-0.03132349318</v>
      </c>
      <c r="D19" s="99">
        <f t="shared" si="12"/>
        <v>-0.04541104175</v>
      </c>
      <c r="E19" s="10">
        <f t="shared" si="3"/>
        <v>0.5976765068</v>
      </c>
      <c r="F19" s="100">
        <f>(G19*'AVG_generate Coverage'!C18*'Dataset lengths'!$B$2+H19*'AVG_generate Coverage'!D18*'Dataset lengths'!$C$2+I19*'AVG_generate Coverage'!E18*'Dataset lengths'!$D$2+L19*'AVG_generate Coverage'!H18*'Dataset lengths'!$G$2+M19*'AVG_generate Coverage'!I18*'Dataset lengths'!$H$2+R19*'AVG_generate Coverage'!N18*'Dataset lengths'!$M$2+S19*'AVG_generate Coverage'!O18*'Dataset lengths'!$N$2+T19*'AVG_generate Coverage'!P18*'Dataset lengths'!$O$2+U19*'AVG_generate Coverage'!Q18*'Dataset lengths'!$P$2+V19*'AVG_generate Coverage'!R18*'Dataset lengths'!$Q$2+W19*'AVG_generate Coverage'!S18*'Dataset lengths'!$R$2)/('AVG_generate Coverage'!C18*'Dataset lengths'!$B$2+'AVG_generate Coverage'!D18*'Dataset lengths'!$C$2+'AVG_generate Coverage'!E18*'Dataset lengths'!$D$2+'AVG_generate Coverage'!H18*'Dataset lengths'!$G$2+'AVG_generate Coverage'!I18*'Dataset lengths'!$H$2+'AVG_generate Coverage'!N18*'Dataset lengths'!$M$2+'AVG_generate Coverage'!O18*'Dataset lengths'!$N$2+'AVG_generate Coverage'!P18*'Dataset lengths'!$O$2+'AVG_generate Coverage'!Q18*'Dataset lengths'!$P$2+'AVG_generate Coverage'!R18*'Dataset lengths'!$Q$2+'AVG_generate Coverage'!S18*'Dataset lengths'!$R$2)</f>
        <v>0.5255889582</v>
      </c>
      <c r="G19" s="24">
        <v>0.426855592856439</v>
      </c>
      <c r="H19" s="24">
        <v>0.672033285656749</v>
      </c>
      <c r="I19" s="24">
        <v>0.687672724507294</v>
      </c>
      <c r="J19" s="24">
        <v>0.774260524144762</v>
      </c>
      <c r="K19" s="24">
        <v>0.768084199188327</v>
      </c>
      <c r="L19" s="24">
        <v>0.772596015808235</v>
      </c>
      <c r="M19" s="24">
        <v>0.765499721598735</v>
      </c>
      <c r="N19" s="24">
        <v>0.700538666489039</v>
      </c>
      <c r="O19" s="24">
        <v>0.796208310354438</v>
      </c>
      <c r="P19" s="24">
        <v>0.766734883942492</v>
      </c>
      <c r="Q19" s="24">
        <v>0.671721263542128</v>
      </c>
      <c r="R19" s="24">
        <v>0.790549773796302</v>
      </c>
      <c r="S19" s="24">
        <v>0.343023885730798</v>
      </c>
      <c r="T19" s="24">
        <v>0.82808505782146</v>
      </c>
      <c r="U19" s="24">
        <v>0.510499861968199</v>
      </c>
      <c r="V19" s="24">
        <v>0.295931445218338</v>
      </c>
      <c r="W19" s="24">
        <v>0.481694210091981</v>
      </c>
    </row>
    <row r="20">
      <c r="A20" s="55" t="s">
        <v>145</v>
      </c>
      <c r="B20" s="55" t="s">
        <v>138</v>
      </c>
      <c r="C20" s="99">
        <f t="shared" si="11"/>
        <v>-0.03134017879</v>
      </c>
      <c r="D20" s="101">
        <f t="shared" si="12"/>
        <v>-0.04541751658</v>
      </c>
      <c r="E20" s="10">
        <f t="shared" si="3"/>
        <v>0.5976598212</v>
      </c>
      <c r="F20" s="100">
        <f>(G20*'AVG_generate Coverage'!C19*'Dataset lengths'!$B$2+H20*'AVG_generate Coverage'!D19*'Dataset lengths'!$C$2+I20*'AVG_generate Coverage'!E19*'Dataset lengths'!$D$2+L20*'AVG_generate Coverage'!H19*'Dataset lengths'!$G$2+M20*'AVG_generate Coverage'!I19*'Dataset lengths'!$H$2+R20*'AVG_generate Coverage'!N19*'Dataset lengths'!$M$2+S20*'AVG_generate Coverage'!O19*'Dataset lengths'!$N$2+T20*'AVG_generate Coverage'!P19*'Dataset lengths'!$O$2+U20*'AVG_generate Coverage'!Q19*'Dataset lengths'!$P$2+V20*'AVG_generate Coverage'!R19*'Dataset lengths'!$Q$2+W20*'AVG_generate Coverage'!S19*'Dataset lengths'!$R$2)/('AVG_generate Coverage'!C19*'Dataset lengths'!$B$2+'AVG_generate Coverage'!D19*'Dataset lengths'!$C$2+'AVG_generate Coverage'!E19*'Dataset lengths'!$D$2+'AVG_generate Coverage'!H19*'Dataset lengths'!$G$2+'AVG_generate Coverage'!I19*'Dataset lengths'!$H$2+'AVG_generate Coverage'!N19*'Dataset lengths'!$M$2+'AVG_generate Coverage'!O19*'Dataset lengths'!$N$2+'AVG_generate Coverage'!P19*'Dataset lengths'!$O$2+'AVG_generate Coverage'!Q19*'Dataset lengths'!$P$2+'AVG_generate Coverage'!R19*'Dataset lengths'!$Q$2+'AVG_generate Coverage'!S19*'Dataset lengths'!$R$2)</f>
        <v>0.5255824834</v>
      </c>
      <c r="G20" s="24">
        <v>0.426851705135048</v>
      </c>
      <c r="H20" s="24">
        <v>0.672285337640975</v>
      </c>
      <c r="I20" s="24">
        <v>0.687573725577345</v>
      </c>
      <c r="J20" s="24">
        <v>0.774286833756128</v>
      </c>
      <c r="K20" s="24">
        <v>0.768105284064735</v>
      </c>
      <c r="L20" s="24">
        <v>0.772636737118782</v>
      </c>
      <c r="M20" s="24">
        <v>0.765179982562489</v>
      </c>
      <c r="N20" s="24">
        <v>0.699862638794512</v>
      </c>
      <c r="O20" s="24">
        <v>0.796404128033242</v>
      </c>
      <c r="P20" s="24">
        <v>0.766498653377859</v>
      </c>
      <c r="Q20" s="24">
        <v>0.670967461906003</v>
      </c>
      <c r="R20" s="24">
        <v>0.790068957280115</v>
      </c>
      <c r="S20" s="24">
        <v>0.343066118658817</v>
      </c>
      <c r="T20" s="24">
        <v>0.82808505782146</v>
      </c>
      <c r="U20" s="24">
        <v>0.510926614400852</v>
      </c>
      <c r="V20" s="24">
        <v>0.295917589135074</v>
      </c>
      <c r="W20" s="24">
        <v>0.481666207950123</v>
      </c>
    </row>
    <row r="21">
      <c r="A21" s="55" t="s">
        <v>146</v>
      </c>
      <c r="B21" s="55" t="s">
        <v>136</v>
      </c>
      <c r="C21" s="101">
        <f t="shared" ref="C21:C23" si="13">E21-0.675</f>
        <v>-0.02253062377</v>
      </c>
      <c r="D21" s="101">
        <f t="shared" ref="D21:D23" si="14">F21-0.62</f>
        <v>-0.02191680398</v>
      </c>
      <c r="E21" s="10">
        <f t="shared" si="3"/>
        <v>0.6524693762</v>
      </c>
      <c r="F21" s="100">
        <f>(G21*'AVG_generate Coverage'!C20*'Dataset lengths'!$B$2+H21*'AVG_generate Coverage'!D20*'Dataset lengths'!$C$2+I21*'AVG_generate Coverage'!E20*'Dataset lengths'!$D$2+L21*'AVG_generate Coverage'!H20*'Dataset lengths'!$G$2+M21*'AVG_generate Coverage'!I20*'Dataset lengths'!$H$2+R21*'AVG_generate Coverage'!N20*'Dataset lengths'!$M$2+S21*'AVG_generate Coverage'!O20*'Dataset lengths'!$N$2+T21*'AVG_generate Coverage'!P20*'Dataset lengths'!$O$2+U21*'AVG_generate Coverage'!Q20*'Dataset lengths'!$P$2+V21*'AVG_generate Coverage'!R20*'Dataset lengths'!$Q$2+W21*'AVG_generate Coverage'!S20*'Dataset lengths'!$R$2)/('AVG_generate Coverage'!C20*'Dataset lengths'!$B$2+'AVG_generate Coverage'!D20*'Dataset lengths'!$C$2+'AVG_generate Coverage'!E20*'Dataset lengths'!$D$2+'AVG_generate Coverage'!H20*'Dataset lengths'!$G$2+'AVG_generate Coverage'!I20*'Dataset lengths'!$H$2+'AVG_generate Coverage'!N20*'Dataset lengths'!$M$2+'AVG_generate Coverage'!O20*'Dataset lengths'!$N$2+'AVG_generate Coverage'!P20*'Dataset lengths'!$O$2+'AVG_generate Coverage'!Q20*'Dataset lengths'!$P$2+'AVG_generate Coverage'!R20*'Dataset lengths'!$Q$2+'AVG_generate Coverage'!S20*'Dataset lengths'!$R$2)</f>
        <v>0.598083196</v>
      </c>
      <c r="G21" s="24">
        <v>0.468083746798282</v>
      </c>
      <c r="H21" s="24">
        <v>0.697501196872581</v>
      </c>
      <c r="I21" s="24">
        <v>0.72091147777545</v>
      </c>
      <c r="J21" s="24">
        <v>0.811475932685746</v>
      </c>
      <c r="K21" s="24">
        <v>0.815079009599021</v>
      </c>
      <c r="L21" s="24">
        <v>0.813000646545291</v>
      </c>
      <c r="M21" s="24">
        <v>0.771822615603482</v>
      </c>
      <c r="N21" s="24">
        <v>0.714722499909051</v>
      </c>
      <c r="O21" s="24">
        <v>0.80751265694035</v>
      </c>
      <c r="P21" s="24">
        <v>0.739092557092355</v>
      </c>
      <c r="Q21" s="24">
        <v>0.73344899194993</v>
      </c>
      <c r="R21" s="24">
        <v>0.818000025811345</v>
      </c>
      <c r="S21" s="24">
        <v>0.486205578263249</v>
      </c>
      <c r="T21" s="24">
        <v>0.838989698464635</v>
      </c>
      <c r="U21" s="24">
        <v>0.576181438301467</v>
      </c>
      <c r="V21" s="24">
        <v>0.409619023990775</v>
      </c>
      <c r="W21" s="24">
        <v>0.576847690065083</v>
      </c>
    </row>
    <row r="22">
      <c r="A22" s="55" t="s">
        <v>146</v>
      </c>
      <c r="B22" s="55" t="s">
        <v>137</v>
      </c>
      <c r="C22" s="101">
        <f t="shared" si="13"/>
        <v>-0.04151118553</v>
      </c>
      <c r="D22" s="101">
        <f t="shared" si="14"/>
        <v>-0.04411505988</v>
      </c>
      <c r="E22" s="10">
        <f t="shared" si="3"/>
        <v>0.6334888145</v>
      </c>
      <c r="F22" s="100">
        <f>(G22*'AVG_generate Coverage'!C21*'Dataset lengths'!$B$2+H22*'AVG_generate Coverage'!D21*'Dataset lengths'!$C$2+I22*'AVG_generate Coverage'!E21*'Dataset lengths'!$D$2+L22*'AVG_generate Coverage'!H21*'Dataset lengths'!$G$2+M22*'AVG_generate Coverage'!I21*'Dataset lengths'!$H$2+R22*'AVG_generate Coverage'!N21*'Dataset lengths'!$M$2+S22*'AVG_generate Coverage'!O21*'Dataset lengths'!$N$2+T22*'AVG_generate Coverage'!P21*'Dataset lengths'!$O$2+U22*'AVG_generate Coverage'!Q21*'Dataset lengths'!$P$2+V22*'AVG_generate Coverage'!R21*'Dataset lengths'!$Q$2+W22*'AVG_generate Coverage'!S21*'Dataset lengths'!$R$2)/('AVG_generate Coverage'!C21*'Dataset lengths'!$B$2+'AVG_generate Coverage'!D21*'Dataset lengths'!$C$2+'AVG_generate Coverage'!E21*'Dataset lengths'!$D$2+'AVG_generate Coverage'!H21*'Dataset lengths'!$G$2+'AVG_generate Coverage'!I21*'Dataset lengths'!$H$2+'AVG_generate Coverage'!N21*'Dataset lengths'!$M$2+'AVG_generate Coverage'!O21*'Dataset lengths'!$N$2+'AVG_generate Coverage'!P21*'Dataset lengths'!$O$2+'AVG_generate Coverage'!Q21*'Dataset lengths'!$P$2+'AVG_generate Coverage'!R21*'Dataset lengths'!$Q$2+'AVG_generate Coverage'!S21*'Dataset lengths'!$R$2)</f>
        <v>0.5758849401</v>
      </c>
      <c r="G22" s="24">
        <v>0.448229412433955</v>
      </c>
      <c r="H22" s="24">
        <v>0.683659913186935</v>
      </c>
      <c r="I22" s="24">
        <v>0.691857451954953</v>
      </c>
      <c r="J22" s="24">
        <v>0.789795755103879</v>
      </c>
      <c r="K22" s="24">
        <v>0.793190471093137</v>
      </c>
      <c r="L22" s="24">
        <v>0.791144572095817</v>
      </c>
      <c r="M22" s="24">
        <v>0.74073481470046</v>
      </c>
      <c r="N22" s="24">
        <v>0.681444164896411</v>
      </c>
      <c r="O22" s="24">
        <v>0.786388735179239</v>
      </c>
      <c r="P22" s="24">
        <v>0.716029082250306</v>
      </c>
      <c r="Q22" s="24">
        <v>0.692226168147495</v>
      </c>
      <c r="R22" s="24">
        <v>0.789653706652499</v>
      </c>
      <c r="S22" s="24">
        <v>0.489286570916765</v>
      </c>
      <c r="T22" s="24">
        <v>0.835651543165704</v>
      </c>
      <c r="U22" s="24">
        <v>0.557130772013051</v>
      </c>
      <c r="V22" s="24">
        <v>0.387767503505945</v>
      </c>
      <c r="W22" s="24">
        <v>0.553260698566075</v>
      </c>
    </row>
    <row r="23">
      <c r="A23" s="55" t="s">
        <v>146</v>
      </c>
      <c r="B23" s="55" t="s">
        <v>138</v>
      </c>
      <c r="C23" s="101">
        <f t="shared" si="13"/>
        <v>-0.008103083751</v>
      </c>
      <c r="D23" s="101">
        <f t="shared" si="14"/>
        <v>-0.006755106069</v>
      </c>
      <c r="E23" s="10">
        <f t="shared" si="3"/>
        <v>0.6668969162</v>
      </c>
      <c r="F23" s="100">
        <f>(G23*'AVG_generate Coverage'!C22*'Dataset lengths'!$B$2+H23*'AVG_generate Coverage'!D22*'Dataset lengths'!$C$2+I23*'AVG_generate Coverage'!E22*'Dataset lengths'!$D$2+L23*'AVG_generate Coverage'!H22*'Dataset lengths'!$G$2+M23*'AVG_generate Coverage'!I22*'Dataset lengths'!$H$2+R23*'AVG_generate Coverage'!N22*'Dataset lengths'!$M$2+S23*'AVG_generate Coverage'!O22*'Dataset lengths'!$N$2+T23*'AVG_generate Coverage'!P22*'Dataset lengths'!$O$2+U23*'AVG_generate Coverage'!Q22*'Dataset lengths'!$P$2+V23*'AVG_generate Coverage'!R22*'Dataset lengths'!$Q$2+W23*'AVG_generate Coverage'!S22*'Dataset lengths'!$R$2)/('AVG_generate Coverage'!C22*'Dataset lengths'!$B$2+'AVG_generate Coverage'!D22*'Dataset lengths'!$C$2+'AVG_generate Coverage'!E22*'Dataset lengths'!$D$2+'AVG_generate Coverage'!H22*'Dataset lengths'!$G$2+'AVG_generate Coverage'!I22*'Dataset lengths'!$H$2+'AVG_generate Coverage'!N22*'Dataset lengths'!$M$2+'AVG_generate Coverage'!O22*'Dataset lengths'!$N$2+'AVG_generate Coverage'!P22*'Dataset lengths'!$O$2+'AVG_generate Coverage'!Q22*'Dataset lengths'!$P$2+'AVG_generate Coverage'!R22*'Dataset lengths'!$Q$2+'AVG_generate Coverage'!S22*'Dataset lengths'!$R$2)</f>
        <v>0.6132448939</v>
      </c>
      <c r="G23" s="24">
        <v>0.488091283528489</v>
      </c>
      <c r="H23" s="24">
        <v>0.709968251512307</v>
      </c>
      <c r="I23" s="24">
        <v>0.744004555727799</v>
      </c>
      <c r="J23" s="24">
        <v>0.827109962166066</v>
      </c>
      <c r="K23" s="24">
        <v>0.831298153145951</v>
      </c>
      <c r="L23" s="24">
        <v>0.828712979958056</v>
      </c>
      <c r="M23" s="24">
        <v>0.787483553637374</v>
      </c>
      <c r="N23" s="24">
        <v>0.734928341538605</v>
      </c>
      <c r="O23" s="24">
        <v>0.824784780404103</v>
      </c>
      <c r="P23" s="24">
        <v>0.741838527981947</v>
      </c>
      <c r="Q23" s="24">
        <v>0.757997423540722</v>
      </c>
      <c r="R23" s="24">
        <v>0.843767420019734</v>
      </c>
      <c r="S23" s="24">
        <v>0.477049077250548</v>
      </c>
      <c r="T23" s="24">
        <v>0.847668902241855</v>
      </c>
      <c r="U23" s="24">
        <v>0.595650650244985</v>
      </c>
      <c r="V23" s="24">
        <v>0.422828736189843</v>
      </c>
      <c r="W23" s="24">
        <v>0.590640668427869</v>
      </c>
    </row>
    <row r="24">
      <c r="A24" s="55" t="s">
        <v>147</v>
      </c>
      <c r="B24" s="55" t="s">
        <v>136</v>
      </c>
      <c r="C24" s="99">
        <f t="shared" ref="C24:C26" si="15">E24-0.654</f>
        <v>0.004539571264</v>
      </c>
      <c r="D24" s="99">
        <f t="shared" ref="D24:D26" si="16">F24-0.606</f>
        <v>0.001541858287</v>
      </c>
      <c r="E24" s="10">
        <f t="shared" si="3"/>
        <v>0.6585395713</v>
      </c>
      <c r="F24" s="100">
        <f>(G24*'AVG_generate Coverage'!C23*'Dataset lengths'!$B$2+H24*'AVG_generate Coverage'!D23*'Dataset lengths'!$C$2+I24*'AVG_generate Coverage'!E23*'Dataset lengths'!$D$2+L24*'AVG_generate Coverage'!H23*'Dataset lengths'!$G$2+M24*'AVG_generate Coverage'!I23*'Dataset lengths'!$H$2+R24*'AVG_generate Coverage'!N23*'Dataset lengths'!$M$2+S24*'AVG_generate Coverage'!O23*'Dataset lengths'!$N$2+T24*'AVG_generate Coverage'!P23*'Dataset lengths'!$O$2+U24*'AVG_generate Coverage'!Q23*'Dataset lengths'!$P$2+V24*'AVG_generate Coverage'!R23*'Dataset lengths'!$Q$2+W24*'AVG_generate Coverage'!S23*'Dataset lengths'!$R$2)/('AVG_generate Coverage'!C23*'Dataset lengths'!$B$2+'AVG_generate Coverage'!D23*'Dataset lengths'!$C$2+'AVG_generate Coverage'!E23*'Dataset lengths'!$D$2+'AVG_generate Coverage'!H23*'Dataset lengths'!$G$2+'AVG_generate Coverage'!I23*'Dataset lengths'!$H$2+'AVG_generate Coverage'!N23*'Dataset lengths'!$M$2+'AVG_generate Coverage'!O23*'Dataset lengths'!$N$2+'AVG_generate Coverage'!P23*'Dataset lengths'!$O$2+'AVG_generate Coverage'!Q23*'Dataset lengths'!$P$2+'AVG_generate Coverage'!R23*'Dataset lengths'!$Q$2+'AVG_generate Coverage'!S23*'Dataset lengths'!$R$2)</f>
        <v>0.6075418583</v>
      </c>
      <c r="G24" s="24">
        <v>0.538496477572243</v>
      </c>
      <c r="H24" s="24">
        <v>0.629386242222971</v>
      </c>
      <c r="I24" s="24">
        <v>0.702028276298058</v>
      </c>
      <c r="J24" s="24">
        <v>0.782532887444012</v>
      </c>
      <c r="K24" s="24">
        <v>0.787809860315326</v>
      </c>
      <c r="L24" s="24">
        <v>0.784414098930118</v>
      </c>
      <c r="M24" s="24">
        <v>0.761476247787677</v>
      </c>
      <c r="N24" s="24">
        <v>0.679854393723479</v>
      </c>
      <c r="O24" s="24">
        <v>0.825188609536582</v>
      </c>
      <c r="P24" s="24">
        <v>0.770613421227058</v>
      </c>
      <c r="Q24" s="24">
        <v>0.675734038421004</v>
      </c>
      <c r="R24" s="24">
        <v>0.8707150002224</v>
      </c>
      <c r="S24" s="24">
        <v>0.314044052743094</v>
      </c>
      <c r="T24" s="24">
        <v>0.873929057260111</v>
      </c>
      <c r="U24" s="24">
        <v>0.816185912188303</v>
      </c>
      <c r="V24" s="24">
        <v>0.553685853884666</v>
      </c>
      <c r="W24" s="24">
        <v>0.399574064796085</v>
      </c>
    </row>
    <row r="25">
      <c r="A25" s="55" t="s">
        <v>147</v>
      </c>
      <c r="B25" s="55" t="s">
        <v>137</v>
      </c>
      <c r="C25" s="99">
        <f t="shared" si="15"/>
        <v>0.01161419607</v>
      </c>
      <c r="D25" s="99">
        <f t="shared" si="16"/>
        <v>0.007149252671</v>
      </c>
      <c r="E25" s="10">
        <f t="shared" si="3"/>
        <v>0.6656141961</v>
      </c>
      <c r="F25" s="100">
        <f>(G25*'AVG_generate Coverage'!C24*'Dataset lengths'!$B$2+H25*'AVG_generate Coverage'!D24*'Dataset lengths'!$C$2+I25*'AVG_generate Coverage'!E24*'Dataset lengths'!$D$2+L25*'AVG_generate Coverage'!H24*'Dataset lengths'!$G$2+M25*'AVG_generate Coverage'!I24*'Dataset lengths'!$H$2+R25*'AVG_generate Coverage'!N24*'Dataset lengths'!$M$2+S25*'AVG_generate Coverage'!O24*'Dataset lengths'!$N$2+T25*'AVG_generate Coverage'!P24*'Dataset lengths'!$O$2+U25*'AVG_generate Coverage'!Q24*'Dataset lengths'!$P$2+V25*'AVG_generate Coverage'!R24*'Dataset lengths'!$Q$2+W25*'AVG_generate Coverage'!S24*'Dataset lengths'!$R$2)/('AVG_generate Coverage'!C24*'Dataset lengths'!$B$2+'AVG_generate Coverage'!D24*'Dataset lengths'!$C$2+'AVG_generate Coverage'!E24*'Dataset lengths'!$D$2+'AVG_generate Coverage'!H24*'Dataset lengths'!$G$2+'AVG_generate Coverage'!I24*'Dataset lengths'!$H$2+'AVG_generate Coverage'!N24*'Dataset lengths'!$M$2+'AVG_generate Coverage'!O24*'Dataset lengths'!$N$2+'AVG_generate Coverage'!P24*'Dataset lengths'!$O$2+'AVG_generate Coverage'!Q24*'Dataset lengths'!$P$2+'AVG_generate Coverage'!R24*'Dataset lengths'!$Q$2+'AVG_generate Coverage'!S24*'Dataset lengths'!$R$2)</f>
        <v>0.6131492527</v>
      </c>
      <c r="G25" s="24">
        <v>0.533533530399949</v>
      </c>
      <c r="H25" s="24">
        <v>0.651238870043706</v>
      </c>
      <c r="I25" s="24">
        <v>0.714333508144883</v>
      </c>
      <c r="J25" s="24">
        <v>0.789513129904885</v>
      </c>
      <c r="K25" s="24">
        <v>0.794005398865413</v>
      </c>
      <c r="L25" s="24">
        <v>0.791178581654483</v>
      </c>
      <c r="M25" s="24">
        <v>0.761244355141935</v>
      </c>
      <c r="N25" s="24">
        <v>0.686756775214637</v>
      </c>
      <c r="O25" s="24">
        <v>0.820942306758118</v>
      </c>
      <c r="P25" s="24">
        <v>0.755858225604951</v>
      </c>
      <c r="Q25" s="24">
        <v>0.688067133249669</v>
      </c>
      <c r="R25" s="24">
        <v>0.871720343847155</v>
      </c>
      <c r="S25" s="24">
        <v>0.349968185752071</v>
      </c>
      <c r="T25" s="24">
        <v>0.875709406752874</v>
      </c>
      <c r="U25" s="24">
        <v>0.794344941532543</v>
      </c>
      <c r="V25" s="24">
        <v>0.539840008677342</v>
      </c>
      <c r="W25" s="24">
        <v>0.438644424802207</v>
      </c>
    </row>
    <row r="26">
      <c r="A26" s="55" t="s">
        <v>147</v>
      </c>
      <c r="B26" s="55" t="s">
        <v>138</v>
      </c>
      <c r="C26" s="99">
        <f t="shared" si="15"/>
        <v>0.0007167649416</v>
      </c>
      <c r="D26" s="99">
        <f t="shared" si="16"/>
        <v>-0.001946456246</v>
      </c>
      <c r="E26" s="10">
        <f t="shared" si="3"/>
        <v>0.6547167649</v>
      </c>
      <c r="F26" s="100">
        <f>(G26*'AVG_generate Coverage'!C25*'Dataset lengths'!$B$2+H26*'AVG_generate Coverage'!D25*'Dataset lengths'!$C$2+I26*'AVG_generate Coverage'!E25*'Dataset lengths'!$D$2+L26*'AVG_generate Coverage'!H25*'Dataset lengths'!$G$2+M26*'AVG_generate Coverage'!I25*'Dataset lengths'!$H$2+R26*'AVG_generate Coverage'!N25*'Dataset lengths'!$M$2+S26*'AVG_generate Coverage'!O25*'Dataset lengths'!$N$2+T26*'AVG_generate Coverage'!P25*'Dataset lengths'!$O$2+U26*'AVG_generate Coverage'!Q25*'Dataset lengths'!$P$2+V26*'AVG_generate Coverage'!R25*'Dataset lengths'!$Q$2+W26*'AVG_generate Coverage'!S25*'Dataset lengths'!$R$2)/('AVG_generate Coverage'!C25*'Dataset lengths'!$B$2+'AVG_generate Coverage'!D25*'Dataset lengths'!$C$2+'AVG_generate Coverage'!E25*'Dataset lengths'!$D$2+'AVG_generate Coverage'!H25*'Dataset lengths'!$G$2+'AVG_generate Coverage'!I25*'Dataset lengths'!$H$2+'AVG_generate Coverage'!N25*'Dataset lengths'!$M$2+'AVG_generate Coverage'!O25*'Dataset lengths'!$N$2+'AVG_generate Coverage'!P25*'Dataset lengths'!$O$2+'AVG_generate Coverage'!Q25*'Dataset lengths'!$P$2+'AVG_generate Coverage'!R25*'Dataset lengths'!$Q$2+'AVG_generate Coverage'!S25*'Dataset lengths'!$R$2)</f>
        <v>0.6040535438</v>
      </c>
      <c r="G26" s="24">
        <v>0.53894195266948</v>
      </c>
      <c r="H26" s="24">
        <v>0.622186134887063</v>
      </c>
      <c r="I26" s="24">
        <v>0.695701234000251</v>
      </c>
      <c r="J26" s="24">
        <v>0.778463505004129</v>
      </c>
      <c r="K26" s="24">
        <v>0.783972508840447</v>
      </c>
      <c r="L26" s="24">
        <v>0.780630516967496</v>
      </c>
      <c r="M26" s="24">
        <v>0.757191008101807</v>
      </c>
      <c r="N26" s="24">
        <v>0.670681714012486</v>
      </c>
      <c r="O26" s="24">
        <v>0.824300615813654</v>
      </c>
      <c r="P26" s="24">
        <v>0.771729233681279</v>
      </c>
      <c r="Q26" s="24">
        <v>0.668674554839699</v>
      </c>
      <c r="R26" s="24">
        <v>0.865207465582439</v>
      </c>
      <c r="S26" s="24">
        <v>0.304883529546772</v>
      </c>
      <c r="T26" s="24">
        <v>0.877489756245638</v>
      </c>
      <c r="U26" s="24">
        <v>0.817783498218233</v>
      </c>
      <c r="V26" s="24">
        <v>0.556481974499522</v>
      </c>
      <c r="W26" s="24">
        <v>0.38538734363924</v>
      </c>
    </row>
    <row r="27">
      <c r="A27" s="55" t="s">
        <v>148</v>
      </c>
      <c r="B27" s="55" t="s">
        <v>136</v>
      </c>
      <c r="C27" s="99">
        <f t="shared" ref="C27:C32" si="17">E27- 0.63</f>
        <v>0.02552849251</v>
      </c>
      <c r="D27" s="99">
        <f t="shared" ref="D27:D29" si="18">F27- 0.61</f>
        <v>0.006062409089</v>
      </c>
      <c r="E27" s="10">
        <f t="shared" si="3"/>
        <v>0.6555284925</v>
      </c>
      <c r="F27" s="100">
        <f>(G27*'AVG_generate Coverage'!C26*'Dataset lengths'!$B$2+H27*'AVG_generate Coverage'!D26*'Dataset lengths'!$C$2+I27*'AVG_generate Coverage'!E26*'Dataset lengths'!$D$2+L27*'AVG_generate Coverage'!H26*'Dataset lengths'!$G$2+M27*'AVG_generate Coverage'!I26*'Dataset lengths'!$H$2+R27*'AVG_generate Coverage'!N26*'Dataset lengths'!$M$2+S27*'AVG_generate Coverage'!O26*'Dataset lengths'!$N$2+T27*'AVG_generate Coverage'!P26*'Dataset lengths'!$O$2+U27*'AVG_generate Coverage'!Q26*'Dataset lengths'!$P$2+V27*'AVG_generate Coverage'!R26*'Dataset lengths'!$Q$2+W27*'AVG_generate Coverage'!S26*'Dataset lengths'!$R$2)/('AVG_generate Coverage'!C26*'Dataset lengths'!$B$2+'AVG_generate Coverage'!D26*'Dataset lengths'!$C$2+'AVG_generate Coverage'!E26*'Dataset lengths'!$D$2+'AVG_generate Coverage'!H26*'Dataset lengths'!$G$2+'AVG_generate Coverage'!I26*'Dataset lengths'!$H$2+'AVG_generate Coverage'!N26*'Dataset lengths'!$M$2+'AVG_generate Coverage'!O26*'Dataset lengths'!$N$2+'AVG_generate Coverage'!P26*'Dataset lengths'!$O$2+'AVG_generate Coverage'!Q26*'Dataset lengths'!$P$2+'AVG_generate Coverage'!R26*'Dataset lengths'!$Q$2+'AVG_generate Coverage'!S26*'Dataset lengths'!$R$2)</f>
        <v>0.6160624091</v>
      </c>
      <c r="G27" s="24">
        <v>0.533964249006704</v>
      </c>
      <c r="H27" s="24">
        <v>0.634319043593509</v>
      </c>
      <c r="I27" s="24">
        <v>0.704037069581617</v>
      </c>
      <c r="J27" s="24">
        <v>0.781433682249228</v>
      </c>
      <c r="K27" s="24">
        <v>0.779696300241157</v>
      </c>
      <c r="L27" s="24">
        <v>0.78087627858582</v>
      </c>
      <c r="M27" s="24">
        <v>0.73372319953786</v>
      </c>
      <c r="N27" s="24">
        <v>0.644344004986202</v>
      </c>
      <c r="O27" s="24">
        <v>0.787359216202763</v>
      </c>
      <c r="P27" s="24">
        <v>0.768658236341059</v>
      </c>
      <c r="Q27" s="24">
        <v>0.639637065744221</v>
      </c>
      <c r="R27" s="24">
        <v>0.830260846974116</v>
      </c>
      <c r="S27" s="24">
        <v>0.331762566156395</v>
      </c>
      <c r="T27" s="24">
        <v>0.877934843618829</v>
      </c>
      <c r="U27" s="24">
        <v>0.753442362218297</v>
      </c>
      <c r="V27" s="24">
        <v>0.531942107933897</v>
      </c>
      <c r="W27" s="24">
        <v>0.498550850387109</v>
      </c>
    </row>
    <row r="28">
      <c r="A28" s="55" t="s">
        <v>148</v>
      </c>
      <c r="B28" s="55" t="s">
        <v>137</v>
      </c>
      <c r="C28" s="99">
        <f t="shared" si="17"/>
        <v>0.02118159449</v>
      </c>
      <c r="D28" s="101">
        <f t="shared" si="18"/>
        <v>-0.006512230577</v>
      </c>
      <c r="E28" s="10">
        <f t="shared" si="3"/>
        <v>0.6511815945</v>
      </c>
      <c r="F28" s="100">
        <f>(G28*'AVG_generate Coverage'!C27*'Dataset lengths'!$B$2+H28*'AVG_generate Coverage'!D27*'Dataset lengths'!$C$2+I28*'AVG_generate Coverage'!E27*'Dataset lengths'!$D$2+L28*'AVG_generate Coverage'!H27*'Dataset lengths'!$G$2+M28*'AVG_generate Coverage'!I27*'Dataset lengths'!$H$2+R28*'AVG_generate Coverage'!N27*'Dataset lengths'!$M$2+S28*'AVG_generate Coverage'!O27*'Dataset lengths'!$N$2+T28*'AVG_generate Coverage'!P27*'Dataset lengths'!$O$2+U28*'AVG_generate Coverage'!Q27*'Dataset lengths'!$P$2+V28*'AVG_generate Coverage'!R27*'Dataset lengths'!$Q$2+W28*'AVG_generate Coverage'!S27*'Dataset lengths'!$R$2)/('AVG_generate Coverage'!C27*'Dataset lengths'!$B$2+'AVG_generate Coverage'!D27*'Dataset lengths'!$C$2+'AVG_generate Coverage'!E27*'Dataset lengths'!$D$2+'AVG_generate Coverage'!H27*'Dataset lengths'!$G$2+'AVG_generate Coverage'!I27*'Dataset lengths'!$H$2+'AVG_generate Coverage'!N27*'Dataset lengths'!$M$2+'AVG_generate Coverage'!O27*'Dataset lengths'!$N$2+'AVG_generate Coverage'!P27*'Dataset lengths'!$O$2+'AVG_generate Coverage'!Q27*'Dataset lengths'!$P$2+'AVG_generate Coverage'!R27*'Dataset lengths'!$Q$2+'AVG_generate Coverage'!S27*'Dataset lengths'!$R$2)</f>
        <v>0.6034877694</v>
      </c>
      <c r="G28" s="24">
        <v>0.512029989716264</v>
      </c>
      <c r="H28" s="24">
        <v>0.67981748498617</v>
      </c>
      <c r="I28" s="24">
        <v>0.706752077924308</v>
      </c>
      <c r="J28" s="24">
        <v>0.784934313745154</v>
      </c>
      <c r="K28" s="24">
        <v>0.781419036076745</v>
      </c>
      <c r="L28" s="24">
        <v>0.784021468780541</v>
      </c>
      <c r="M28" s="24">
        <v>0.722912364393377</v>
      </c>
      <c r="N28" s="24">
        <v>0.637246651558742</v>
      </c>
      <c r="O28" s="24">
        <v>0.785122017154447</v>
      </c>
      <c r="P28" s="24">
        <v>0.720780499848159</v>
      </c>
      <c r="Q28" s="24">
        <v>0.653315002695844</v>
      </c>
      <c r="R28" s="24">
        <v>0.797084507357208</v>
      </c>
      <c r="S28" s="24">
        <v>0.419817258198309</v>
      </c>
      <c r="T28" s="24">
        <v>0.853009950720145</v>
      </c>
      <c r="U28" s="24">
        <v>0.687024911497955</v>
      </c>
      <c r="V28" s="24">
        <v>0.478278496935962</v>
      </c>
      <c r="W28" s="24">
        <v>0.522249028838315</v>
      </c>
    </row>
    <row r="29">
      <c r="A29" s="55" t="s">
        <v>148</v>
      </c>
      <c r="B29" s="55" t="s">
        <v>138</v>
      </c>
      <c r="C29" s="99">
        <f t="shared" si="17"/>
        <v>0.01173024896</v>
      </c>
      <c r="D29" s="99">
        <f t="shared" si="18"/>
        <v>-0.002799044408</v>
      </c>
      <c r="E29" s="10">
        <f t="shared" si="3"/>
        <v>0.641730249</v>
      </c>
      <c r="F29" s="100">
        <f>(G29*'AVG_generate Coverage'!C28*'Dataset lengths'!$B$2+H29*'AVG_generate Coverage'!D28*'Dataset lengths'!$C$2+I29*'AVG_generate Coverage'!E28*'Dataset lengths'!$D$2+L29*'AVG_generate Coverage'!H28*'Dataset lengths'!$G$2+M29*'AVG_generate Coverage'!I28*'Dataset lengths'!$H$2+R29*'AVG_generate Coverage'!N28*'Dataset lengths'!$M$2+S29*'AVG_generate Coverage'!O28*'Dataset lengths'!$N$2+T29*'AVG_generate Coverage'!P28*'Dataset lengths'!$O$2+U29*'AVG_generate Coverage'!Q28*'Dataset lengths'!$P$2+V29*'AVG_generate Coverage'!R28*'Dataset lengths'!$Q$2+W29*'AVG_generate Coverage'!S28*'Dataset lengths'!$R$2)/('AVG_generate Coverage'!C28*'Dataset lengths'!$B$2+'AVG_generate Coverage'!D28*'Dataset lengths'!$C$2+'AVG_generate Coverage'!E28*'Dataset lengths'!$D$2+'AVG_generate Coverage'!H28*'Dataset lengths'!$G$2+'AVG_generate Coverage'!I28*'Dataset lengths'!$H$2+'AVG_generate Coverage'!N28*'Dataset lengths'!$M$2+'AVG_generate Coverage'!O28*'Dataset lengths'!$N$2+'AVG_generate Coverage'!P28*'Dataset lengths'!$O$2+'AVG_generate Coverage'!Q28*'Dataset lengths'!$P$2+'AVG_generate Coverage'!R28*'Dataset lengths'!$Q$2+'AVG_generate Coverage'!S28*'Dataset lengths'!$R$2)</f>
        <v>0.6072009556</v>
      </c>
      <c r="G29" s="24">
        <v>0.531366360432028</v>
      </c>
      <c r="H29" s="24">
        <v>0.582807617713169</v>
      </c>
      <c r="I29" s="24">
        <v>0.687510990471247</v>
      </c>
      <c r="J29" s="24">
        <v>0.765946031257104</v>
      </c>
      <c r="K29" s="24">
        <v>0.766417437607615</v>
      </c>
      <c r="L29" s="24">
        <v>0.766465158338702</v>
      </c>
      <c r="M29" s="24">
        <v>0.719193488392872</v>
      </c>
      <c r="N29" s="24">
        <v>0.624709581108428</v>
      </c>
      <c r="O29" s="24">
        <v>0.782235678914491</v>
      </c>
      <c r="P29" s="24">
        <v>0.768594571366193</v>
      </c>
      <c r="Q29" s="24">
        <v>0.605144452967609</v>
      </c>
      <c r="R29" s="24">
        <v>0.831419177672203</v>
      </c>
      <c r="S29" s="24">
        <v>0.270599684935144</v>
      </c>
      <c r="T29" s="24">
        <v>0.889062027948598</v>
      </c>
      <c r="U29" s="24">
        <v>0.766638860520325</v>
      </c>
      <c r="V29" s="24">
        <v>0.543601297073243</v>
      </c>
      <c r="W29" s="24">
        <v>0.470368075038408</v>
      </c>
    </row>
    <row r="30">
      <c r="A30" s="55" t="s">
        <v>149</v>
      </c>
      <c r="B30" s="55" t="s">
        <v>136</v>
      </c>
      <c r="C30" s="99">
        <f t="shared" si="17"/>
        <v>-0.01530324044</v>
      </c>
      <c r="D30" s="99">
        <f t="shared" ref="D30:D32" si="19">F30- 0.573</f>
        <v>-0.0171711311</v>
      </c>
      <c r="E30" s="10">
        <f t="shared" si="3"/>
        <v>0.6146967596</v>
      </c>
      <c r="F30" s="100">
        <f>(G30*'AVG_generate Coverage'!C29*'Dataset lengths'!$B$2+H30*'AVG_generate Coverage'!D29*'Dataset lengths'!$C$2+I30*'AVG_generate Coverage'!E29*'Dataset lengths'!$D$2+L30*'AVG_generate Coverage'!H29*'Dataset lengths'!$G$2+M30*'AVG_generate Coverage'!I29*'Dataset lengths'!$H$2+R30*'AVG_generate Coverage'!N29*'Dataset lengths'!$M$2+S30*'AVG_generate Coverage'!O29*'Dataset lengths'!$N$2+T30*'AVG_generate Coverage'!P29*'Dataset lengths'!$O$2+U30*'AVG_generate Coverage'!Q29*'Dataset lengths'!$P$2+V30*'AVG_generate Coverage'!R29*'Dataset lengths'!$Q$2+W30*'AVG_generate Coverage'!S29*'Dataset lengths'!$R$2)/('AVG_generate Coverage'!C29*'Dataset lengths'!$B$2+'AVG_generate Coverage'!D29*'Dataset lengths'!$C$2+'AVG_generate Coverage'!E29*'Dataset lengths'!$D$2+'AVG_generate Coverage'!H29*'Dataset lengths'!$G$2+'AVG_generate Coverage'!I29*'Dataset lengths'!$H$2+'AVG_generate Coverage'!N29*'Dataset lengths'!$M$2+'AVG_generate Coverage'!O29*'Dataset lengths'!$N$2+'AVG_generate Coverage'!P29*'Dataset lengths'!$O$2+'AVG_generate Coverage'!Q29*'Dataset lengths'!$P$2+'AVG_generate Coverage'!R29*'Dataset lengths'!$Q$2+'AVG_generate Coverage'!S29*'Dataset lengths'!$R$2)</f>
        <v>0.5558288689</v>
      </c>
      <c r="G30" s="24">
        <v>0.452828731275141</v>
      </c>
      <c r="H30" s="24">
        <v>0.698531234085058</v>
      </c>
      <c r="I30" s="24">
        <v>0.67479576794878</v>
      </c>
      <c r="J30" s="24">
        <v>0.777367230935172</v>
      </c>
      <c r="K30" s="24">
        <v>0.780231371083666</v>
      </c>
      <c r="L30" s="24">
        <v>0.778307750533583</v>
      </c>
      <c r="M30" s="24">
        <v>0.687160157991068</v>
      </c>
      <c r="N30" s="24">
        <v>0.611961718238593</v>
      </c>
      <c r="O30" s="24">
        <v>0.776922779475287</v>
      </c>
      <c r="P30" s="24">
        <v>0.663803698131726</v>
      </c>
      <c r="Q30" s="24">
        <v>0.631691021432667</v>
      </c>
      <c r="R30" s="24">
        <v>0.781807655320173</v>
      </c>
      <c r="S30" s="24">
        <v>0.455817981008272</v>
      </c>
      <c r="T30" s="24">
        <v>0.792032980593006</v>
      </c>
      <c r="U30" s="24">
        <v>0.555899755380399</v>
      </c>
      <c r="V30" s="24">
        <v>0.357893860495851</v>
      </c>
      <c r="W30" s="24">
        <v>0.526588480543725</v>
      </c>
    </row>
    <row r="31">
      <c r="A31" s="55" t="s">
        <v>149</v>
      </c>
      <c r="B31" s="55" t="s">
        <v>137</v>
      </c>
      <c r="C31" s="99">
        <f t="shared" si="17"/>
        <v>-0.01650799045</v>
      </c>
      <c r="D31" s="99">
        <f t="shared" si="19"/>
        <v>-0.01909557703</v>
      </c>
      <c r="E31" s="10">
        <f t="shared" si="3"/>
        <v>0.6134920096</v>
      </c>
      <c r="F31" s="100">
        <f>(G31*'AVG_generate Coverage'!C30*'Dataset lengths'!$B$2+H31*'AVG_generate Coverage'!D30*'Dataset lengths'!$C$2+I31*'AVG_generate Coverage'!E30*'Dataset lengths'!$D$2+L31*'AVG_generate Coverage'!H30*'Dataset lengths'!$G$2+M31*'AVG_generate Coverage'!I30*'Dataset lengths'!$H$2+R31*'AVG_generate Coverage'!N30*'Dataset lengths'!$M$2+S31*'AVG_generate Coverage'!O30*'Dataset lengths'!$N$2+T31*'AVG_generate Coverage'!P30*'Dataset lengths'!$O$2+U31*'AVG_generate Coverage'!Q30*'Dataset lengths'!$P$2+V31*'AVG_generate Coverage'!R30*'Dataset lengths'!$Q$2+W31*'AVG_generate Coverage'!S30*'Dataset lengths'!$R$2)/('AVG_generate Coverage'!C30*'Dataset lengths'!$B$2+'AVG_generate Coverage'!D30*'Dataset lengths'!$C$2+'AVG_generate Coverage'!E30*'Dataset lengths'!$D$2+'AVG_generate Coverage'!H30*'Dataset lengths'!$G$2+'AVG_generate Coverage'!I30*'Dataset lengths'!$H$2+'AVG_generate Coverage'!N30*'Dataset lengths'!$M$2+'AVG_generate Coverage'!O30*'Dataset lengths'!$N$2+'AVG_generate Coverage'!P30*'Dataset lengths'!$O$2+'AVG_generate Coverage'!Q30*'Dataset lengths'!$P$2+'AVG_generate Coverage'!R30*'Dataset lengths'!$Q$2+'AVG_generate Coverage'!S30*'Dataset lengths'!$R$2)</f>
        <v>0.553904423</v>
      </c>
      <c r="G31" s="24">
        <v>0.446499568995525</v>
      </c>
      <c r="H31" s="24">
        <v>0.698914261722719</v>
      </c>
      <c r="I31" s="24">
        <v>0.670223868542075</v>
      </c>
      <c r="J31" s="24">
        <v>0.773302436116079</v>
      </c>
      <c r="K31" s="24">
        <v>0.773563013993404</v>
      </c>
      <c r="L31" s="24">
        <v>0.773472476265099</v>
      </c>
      <c r="M31" s="24">
        <v>0.683336474211573</v>
      </c>
      <c r="N31" s="24">
        <v>0.614369694401836</v>
      </c>
      <c r="O31" s="24">
        <v>0.769153193040097</v>
      </c>
      <c r="P31" s="24">
        <v>0.652166410883951</v>
      </c>
      <c r="Q31" s="24">
        <v>0.638940268012917</v>
      </c>
      <c r="R31" s="24">
        <v>0.766924198614565</v>
      </c>
      <c r="S31" s="24">
        <v>0.476620714694935</v>
      </c>
      <c r="T31" s="24">
        <v>0.791142805846625</v>
      </c>
      <c r="U31" s="24">
        <v>0.558148412429376</v>
      </c>
      <c r="V31" s="24">
        <v>0.360745221995536</v>
      </c>
      <c r="W31" s="24">
        <v>0.522384101755672</v>
      </c>
    </row>
    <row r="32">
      <c r="A32" s="55" t="s">
        <v>149</v>
      </c>
      <c r="B32" s="55" t="s">
        <v>138</v>
      </c>
      <c r="C32" s="99">
        <f t="shared" si="17"/>
        <v>-0.01007835523</v>
      </c>
      <c r="D32" s="99">
        <f t="shared" si="19"/>
        <v>-0.01220996086</v>
      </c>
      <c r="E32" s="10">
        <f t="shared" si="3"/>
        <v>0.6199216448</v>
      </c>
      <c r="F32" s="100">
        <f>(G32*'AVG_generate Coverage'!C31*'Dataset lengths'!$B$2+H32*'AVG_generate Coverage'!D31*'Dataset lengths'!$C$2+I32*'AVG_generate Coverage'!E31*'Dataset lengths'!$D$2+L32*'AVG_generate Coverage'!H31*'Dataset lengths'!$G$2+M32*'AVG_generate Coverage'!I31*'Dataset lengths'!$H$2+R32*'AVG_generate Coverage'!N31*'Dataset lengths'!$M$2+S32*'AVG_generate Coverage'!O31*'Dataset lengths'!$N$2+T32*'AVG_generate Coverage'!P31*'Dataset lengths'!$O$2+U32*'AVG_generate Coverage'!Q31*'Dataset lengths'!$P$2+V32*'AVG_generate Coverage'!R31*'Dataset lengths'!$Q$2+W32*'AVG_generate Coverage'!S31*'Dataset lengths'!$R$2)/('AVG_generate Coverage'!C31*'Dataset lengths'!$B$2+'AVG_generate Coverage'!D31*'Dataset lengths'!$C$2+'AVG_generate Coverage'!E31*'Dataset lengths'!$D$2+'AVG_generate Coverage'!H31*'Dataset lengths'!$G$2+'AVG_generate Coverage'!I31*'Dataset lengths'!$H$2+'AVG_generate Coverage'!N31*'Dataset lengths'!$M$2+'AVG_generate Coverage'!O31*'Dataset lengths'!$N$2+'AVG_generate Coverage'!P31*'Dataset lengths'!$O$2+'AVG_generate Coverage'!Q31*'Dataset lengths'!$P$2+'AVG_generate Coverage'!R31*'Dataset lengths'!$Q$2+'AVG_generate Coverage'!S31*'Dataset lengths'!$R$2)</f>
        <v>0.5607900391</v>
      </c>
      <c r="G32" s="24">
        <v>0.464464952215324</v>
      </c>
      <c r="H32" s="24">
        <v>0.705100323059651</v>
      </c>
      <c r="I32" s="24">
        <v>0.691526430010527</v>
      </c>
      <c r="J32" s="24">
        <v>0.78679419598181</v>
      </c>
      <c r="K32" s="24">
        <v>0.79109248925113</v>
      </c>
      <c r="L32" s="24">
        <v>0.78814670398663</v>
      </c>
      <c r="M32" s="24">
        <v>0.698261494113831</v>
      </c>
      <c r="N32" s="24">
        <v>0.621188462928002</v>
      </c>
      <c r="O32" s="24">
        <v>0.784941979654887</v>
      </c>
      <c r="P32" s="24">
        <v>0.685414606310398</v>
      </c>
      <c r="Q32" s="24">
        <v>0.635029500121616</v>
      </c>
      <c r="R32" s="24">
        <v>0.791227287978202</v>
      </c>
      <c r="S32" s="24">
        <v>0.448734915652082</v>
      </c>
      <c r="T32" s="24">
        <v>0.788027194234289</v>
      </c>
      <c r="U32" s="24">
        <v>0.557746280329377</v>
      </c>
      <c r="V32" s="24">
        <v>0.353605260647262</v>
      </c>
      <c r="W32" s="24">
        <v>0.532297250297373</v>
      </c>
    </row>
    <row r="33">
      <c r="A33" s="55" t="s">
        <v>151</v>
      </c>
      <c r="B33" s="55" t="s">
        <v>136</v>
      </c>
      <c r="C33" s="99">
        <f t="shared" ref="C33:C35" si="20">E33-0.616</f>
        <v>-0.01571917192</v>
      </c>
      <c r="D33" s="99">
        <f t="shared" ref="D33:D35" si="21">F33-0.555</f>
        <v>-0.02123715749</v>
      </c>
      <c r="E33" s="10">
        <f t="shared" si="3"/>
        <v>0.6002808281</v>
      </c>
      <c r="F33" s="100">
        <f>(G33*'AVG_generate Coverage'!C32*'Dataset lengths'!$B$2+H33*'AVG_generate Coverage'!D32*'Dataset lengths'!$C$2+I33*'AVG_generate Coverage'!E32*'Dataset lengths'!$D$2+L33*'AVG_generate Coverage'!H32*'Dataset lengths'!$G$2+M33*'AVG_generate Coverage'!I32*'Dataset lengths'!$H$2+R33*'AVG_generate Coverage'!N32*'Dataset lengths'!$M$2+S33*'AVG_generate Coverage'!O32*'Dataset lengths'!$N$2+T33*'AVG_generate Coverage'!P32*'Dataset lengths'!$O$2+U33*'AVG_generate Coverage'!Q32*'Dataset lengths'!$P$2+V33*'AVG_generate Coverage'!R32*'Dataset lengths'!$Q$2+W33*'AVG_generate Coverage'!S32*'Dataset lengths'!$R$2)/('AVG_generate Coverage'!C32*'Dataset lengths'!$B$2+'AVG_generate Coverage'!D32*'Dataset lengths'!$C$2+'AVG_generate Coverage'!E32*'Dataset lengths'!$D$2+'AVG_generate Coverage'!H32*'Dataset lengths'!$G$2+'AVG_generate Coverage'!I32*'Dataset lengths'!$H$2+'AVG_generate Coverage'!N32*'Dataset lengths'!$M$2+'AVG_generate Coverage'!O32*'Dataset lengths'!$N$2+'AVG_generate Coverage'!P32*'Dataset lengths'!$O$2+'AVG_generate Coverage'!Q32*'Dataset lengths'!$P$2+'AVG_generate Coverage'!R32*'Dataset lengths'!$Q$2+'AVG_generate Coverage'!S32*'Dataset lengths'!$R$2)</f>
        <v>0.5337628425</v>
      </c>
      <c r="G33" s="24">
        <v>0.424355210260059</v>
      </c>
      <c r="H33" s="24">
        <v>0.667542800608468</v>
      </c>
      <c r="I33" s="24">
        <v>0.687372062060163</v>
      </c>
      <c r="J33" s="24">
        <v>0.777901145219863</v>
      </c>
      <c r="K33" s="24">
        <v>0.772267977643387</v>
      </c>
      <c r="L33" s="24">
        <v>0.776171211367794</v>
      </c>
      <c r="M33" s="24">
        <v>0.764409826163749</v>
      </c>
      <c r="N33" s="24">
        <v>0.70335113667021</v>
      </c>
      <c r="O33" s="24">
        <v>0.798443357560129</v>
      </c>
      <c r="P33" s="24">
        <v>0.755285240831162</v>
      </c>
      <c r="Q33" s="24">
        <v>0.686646535937409</v>
      </c>
      <c r="R33" s="24">
        <v>0.774682828762128</v>
      </c>
      <c r="S33" s="24">
        <v>0.391859228162473</v>
      </c>
      <c r="T33" s="24">
        <v>0.819850941417431</v>
      </c>
      <c r="U33" s="24">
        <v>0.489928206240328</v>
      </c>
      <c r="V33" s="24">
        <v>0.310499643313102</v>
      </c>
      <c r="W33" s="24">
        <v>0.496417150510022</v>
      </c>
    </row>
    <row r="34">
      <c r="A34" s="55" t="s">
        <v>151</v>
      </c>
      <c r="B34" s="55" t="s">
        <v>137</v>
      </c>
      <c r="C34" s="99">
        <f t="shared" si="20"/>
        <v>-0.01035281558</v>
      </c>
      <c r="D34" s="99">
        <f t="shared" si="21"/>
        <v>-0.01161688446</v>
      </c>
      <c r="E34" s="10">
        <f t="shared" si="3"/>
        <v>0.6056471844</v>
      </c>
      <c r="F34" s="100">
        <f>(G34*'AVG_generate Coverage'!C33*'Dataset lengths'!$B$2+H34*'AVG_generate Coverage'!D33*'Dataset lengths'!$C$2+I34*'AVG_generate Coverage'!E33*'Dataset lengths'!$D$2+L34*'AVG_generate Coverage'!H33*'Dataset lengths'!$G$2+M34*'AVG_generate Coverage'!I33*'Dataset lengths'!$H$2+R34*'AVG_generate Coverage'!N33*'Dataset lengths'!$M$2+S34*'AVG_generate Coverage'!O33*'Dataset lengths'!$N$2+T34*'AVG_generate Coverage'!P33*'Dataset lengths'!$O$2+U34*'AVG_generate Coverage'!Q33*'Dataset lengths'!$P$2+V34*'AVG_generate Coverage'!R33*'Dataset lengths'!$Q$2+W34*'AVG_generate Coverage'!S33*'Dataset lengths'!$R$2)/('AVG_generate Coverage'!C33*'Dataset lengths'!$B$2+'AVG_generate Coverage'!D33*'Dataset lengths'!$C$2+'AVG_generate Coverage'!E33*'Dataset lengths'!$D$2+'AVG_generate Coverage'!H33*'Dataset lengths'!$G$2+'AVG_generate Coverage'!I33*'Dataset lengths'!$H$2+'AVG_generate Coverage'!N33*'Dataset lengths'!$M$2+'AVG_generate Coverage'!O33*'Dataset lengths'!$N$2+'AVG_generate Coverage'!P33*'Dataset lengths'!$O$2+'AVG_generate Coverage'!Q33*'Dataset lengths'!$P$2+'AVG_generate Coverage'!R33*'Dataset lengths'!$Q$2+'AVG_generate Coverage'!S33*'Dataset lengths'!$R$2)</f>
        <v>0.5433831155</v>
      </c>
      <c r="G34" s="24">
        <v>0.426706992830758</v>
      </c>
      <c r="H34" s="24">
        <v>0.664827847916341</v>
      </c>
      <c r="I34" s="24">
        <v>0.687446252345275</v>
      </c>
      <c r="J34" s="24">
        <v>0.780963331000077</v>
      </c>
      <c r="K34" s="24">
        <v>0.777516599375631</v>
      </c>
      <c r="L34" s="24">
        <v>0.77968112736907</v>
      </c>
      <c r="M34" s="24">
        <v>0.757852447771926</v>
      </c>
      <c r="N34" s="24">
        <v>0.697028046797491</v>
      </c>
      <c r="O34" s="24">
        <v>0.79766725965366</v>
      </c>
      <c r="P34" s="24">
        <v>0.734513705084269</v>
      </c>
      <c r="Q34" s="24">
        <v>0.696583966660817</v>
      </c>
      <c r="R34" s="24">
        <v>0.77002765067359</v>
      </c>
      <c r="S34" s="24">
        <v>0.434313376279783</v>
      </c>
      <c r="T34" s="24">
        <v>0.806498320221707</v>
      </c>
      <c r="U34" s="24">
        <v>0.497749265246443</v>
      </c>
      <c r="V34" s="24">
        <v>0.331831601491423</v>
      </c>
      <c r="W34" s="24">
        <v>0.505184146499832</v>
      </c>
    </row>
    <row r="35">
      <c r="A35" s="55" t="s">
        <v>151</v>
      </c>
      <c r="B35" s="55" t="s">
        <v>138</v>
      </c>
      <c r="C35" s="99">
        <f t="shared" si="20"/>
        <v>-0.01788696875</v>
      </c>
      <c r="D35" s="99">
        <f t="shared" si="21"/>
        <v>-0.02580147009</v>
      </c>
      <c r="E35" s="10">
        <f t="shared" si="3"/>
        <v>0.5981130313</v>
      </c>
      <c r="F35" s="100">
        <f>(G35*'AVG_generate Coverage'!C34*'Dataset lengths'!$B$2+H35*'AVG_generate Coverage'!D34*'Dataset lengths'!$C$2+I35*'AVG_generate Coverage'!E34*'Dataset lengths'!$D$2+L35*'AVG_generate Coverage'!H34*'Dataset lengths'!$G$2+M35*'AVG_generate Coverage'!I34*'Dataset lengths'!$H$2+R35*'AVG_generate Coverage'!N34*'Dataset lengths'!$M$2+S35*'AVG_generate Coverage'!O34*'Dataset lengths'!$N$2+T35*'AVG_generate Coverage'!P34*'Dataset lengths'!$O$2+U35*'AVG_generate Coverage'!Q34*'Dataset lengths'!$P$2+V35*'AVG_generate Coverage'!R34*'Dataset lengths'!$Q$2+W35*'AVG_generate Coverage'!S34*'Dataset lengths'!$R$2)/('AVG_generate Coverage'!C34*'Dataset lengths'!$B$2+'AVG_generate Coverage'!D34*'Dataset lengths'!$C$2+'AVG_generate Coverage'!E34*'Dataset lengths'!$D$2+'AVG_generate Coverage'!H34*'Dataset lengths'!$G$2+'AVG_generate Coverage'!I34*'Dataset lengths'!$H$2+'AVG_generate Coverage'!N34*'Dataset lengths'!$M$2+'AVG_generate Coverage'!O34*'Dataset lengths'!$N$2+'AVG_generate Coverage'!P34*'Dataset lengths'!$O$2+'AVG_generate Coverage'!Q34*'Dataset lengths'!$P$2+'AVG_generate Coverage'!R34*'Dataset lengths'!$Q$2+'AVG_generate Coverage'!S34*'Dataset lengths'!$R$2)</f>
        <v>0.5291985299</v>
      </c>
      <c r="G35" s="24">
        <v>0.424312024054637</v>
      </c>
      <c r="H35" s="24">
        <v>0.667537470203967</v>
      </c>
      <c r="I35" s="24">
        <v>0.68673977545348</v>
      </c>
      <c r="J35" s="24">
        <v>0.775956046520352</v>
      </c>
      <c r="K35" s="24">
        <v>0.769068232110842</v>
      </c>
      <c r="L35" s="24">
        <v>0.773886592512083</v>
      </c>
      <c r="M35" s="24">
        <v>0.7672244572533</v>
      </c>
      <c r="N35" s="24">
        <v>0.704700192491014</v>
      </c>
      <c r="O35" s="24">
        <v>0.798058895011268</v>
      </c>
      <c r="P35" s="24">
        <v>0.766042946189349</v>
      </c>
      <c r="Q35" s="24">
        <v>0.68031160198844</v>
      </c>
      <c r="R35" s="24">
        <v>0.782222905947789</v>
      </c>
      <c r="S35" s="24">
        <v>0.368104211698159</v>
      </c>
      <c r="T35" s="24">
        <v>0.820741116163812</v>
      </c>
      <c r="U35" s="24">
        <v>0.495659272563452</v>
      </c>
      <c r="V35" s="24">
        <v>0.300690534058081</v>
      </c>
      <c r="W35" s="24">
        <v>0.492124983890801</v>
      </c>
    </row>
    <row r="36">
      <c r="A36" s="55" t="s">
        <v>152</v>
      </c>
      <c r="B36" s="55" t="s">
        <v>136</v>
      </c>
      <c r="C36" s="99">
        <f t="shared" ref="C36:C47" si="22">E36-0.675</f>
        <v>-0.01011625963</v>
      </c>
      <c r="D36" s="99">
        <f t="shared" ref="D36:D47" si="23">F36-0.62</f>
        <v>-0.00590265822</v>
      </c>
      <c r="E36" s="10">
        <f t="shared" si="3"/>
        <v>0.6648837404</v>
      </c>
      <c r="F36" s="100">
        <f>(G36*'AVG_generate Coverage'!C35*'Dataset lengths'!$B$2+H36*'AVG_generate Coverage'!D35*'Dataset lengths'!$C$2+I36*'AVG_generate Coverage'!E35*'Dataset lengths'!$D$2+L36*'AVG_generate Coverage'!H35*'Dataset lengths'!$G$2+M36*'AVG_generate Coverage'!I35*'Dataset lengths'!$H$2+R36*'AVG_generate Coverage'!N35*'Dataset lengths'!$M$2+S36*'AVG_generate Coverage'!O35*'Dataset lengths'!$N$2+T36*'AVG_generate Coverage'!P35*'Dataset lengths'!$O$2+U36*'AVG_generate Coverage'!Q35*'Dataset lengths'!$P$2+V36*'AVG_generate Coverage'!R35*'Dataset lengths'!$Q$2+W36*'AVG_generate Coverage'!S35*'Dataset lengths'!$R$2)/('AVG_generate Coverage'!C35*'Dataset lengths'!$B$2+'AVG_generate Coverage'!D35*'Dataset lengths'!$C$2+'AVG_generate Coverage'!E35*'Dataset lengths'!$D$2+'AVG_generate Coverage'!H35*'Dataset lengths'!$G$2+'AVG_generate Coverage'!I35*'Dataset lengths'!$H$2+'AVG_generate Coverage'!N35*'Dataset lengths'!$M$2+'AVG_generate Coverage'!O35*'Dataset lengths'!$N$2+'AVG_generate Coverage'!P35*'Dataset lengths'!$O$2+'AVG_generate Coverage'!Q35*'Dataset lengths'!$P$2+'AVG_generate Coverage'!R35*'Dataset lengths'!$Q$2+'AVG_generate Coverage'!S35*'Dataset lengths'!$R$2)</f>
        <v>0.6140973418</v>
      </c>
      <c r="G36" s="24">
        <v>0.547360626779508</v>
      </c>
      <c r="H36" s="24">
        <v>0.634765889507651</v>
      </c>
      <c r="I36" s="24">
        <v>0.709161894114795</v>
      </c>
      <c r="J36" s="24">
        <v>0.791535832542614</v>
      </c>
      <c r="K36" s="24">
        <v>0.798545939671327</v>
      </c>
      <c r="L36" s="24">
        <v>0.79414617605803</v>
      </c>
      <c r="M36" s="24">
        <v>0.768935415756558</v>
      </c>
      <c r="N36" s="24">
        <v>0.677251518373834</v>
      </c>
      <c r="O36" s="24">
        <v>0.838529316525883</v>
      </c>
      <c r="P36" s="24">
        <v>0.781459922471242</v>
      </c>
      <c r="Q36" s="24">
        <v>0.680693378140467</v>
      </c>
      <c r="R36" s="24">
        <v>0.883434782605167</v>
      </c>
      <c r="S36" s="24">
        <v>0.306415981506289</v>
      </c>
      <c r="T36" s="24">
        <v>0.88461115421669</v>
      </c>
      <c r="U36" s="24">
        <v>0.813639075554972</v>
      </c>
      <c r="V36" s="24">
        <v>0.550950089617551</v>
      </c>
      <c r="W36" s="24">
        <v>0.420300058335413</v>
      </c>
    </row>
    <row r="37">
      <c r="A37" s="55" t="s">
        <v>152</v>
      </c>
      <c r="B37" s="55" t="s">
        <v>137</v>
      </c>
      <c r="C37" s="99">
        <f t="shared" si="22"/>
        <v>0.004395003921</v>
      </c>
      <c r="D37" s="99">
        <f t="shared" si="23"/>
        <v>0.009763031912</v>
      </c>
      <c r="E37" s="10">
        <f t="shared" si="3"/>
        <v>0.6793950039</v>
      </c>
      <c r="F37" s="100">
        <f>(G37*'AVG_generate Coverage'!C36*'Dataset lengths'!$B$2+H37*'AVG_generate Coverage'!D36*'Dataset lengths'!$C$2+I37*'AVG_generate Coverage'!E36*'Dataset lengths'!$D$2+L37*'AVG_generate Coverage'!H36*'Dataset lengths'!$G$2+M37*'AVG_generate Coverage'!I36*'Dataset lengths'!$H$2+R37*'AVG_generate Coverage'!N36*'Dataset lengths'!$M$2+S37*'AVG_generate Coverage'!O36*'Dataset lengths'!$N$2+T37*'AVG_generate Coverage'!P36*'Dataset lengths'!$O$2+U37*'AVG_generate Coverage'!Q36*'Dataset lengths'!$P$2+V37*'AVG_generate Coverage'!R36*'Dataset lengths'!$Q$2+W37*'AVG_generate Coverage'!S36*'Dataset lengths'!$R$2)/('AVG_generate Coverage'!C36*'Dataset lengths'!$B$2+'AVG_generate Coverage'!D36*'Dataset lengths'!$C$2+'AVG_generate Coverage'!E36*'Dataset lengths'!$D$2+'AVG_generate Coverage'!H36*'Dataset lengths'!$G$2+'AVG_generate Coverage'!I36*'Dataset lengths'!$H$2+'AVG_generate Coverage'!N36*'Dataset lengths'!$M$2+'AVG_generate Coverage'!O36*'Dataset lengths'!$N$2+'AVG_generate Coverage'!P36*'Dataset lengths'!$O$2+'AVG_generate Coverage'!Q36*'Dataset lengths'!$P$2+'AVG_generate Coverage'!R36*'Dataset lengths'!$Q$2+'AVG_generate Coverage'!S36*'Dataset lengths'!$R$2)</f>
        <v>0.6297630319</v>
      </c>
      <c r="G37" s="24">
        <v>0.549638301917993</v>
      </c>
      <c r="H37" s="24">
        <v>0.670448886376246</v>
      </c>
      <c r="I37" s="24">
        <v>0.736289682490433</v>
      </c>
      <c r="J37" s="24">
        <v>0.80990377672592</v>
      </c>
      <c r="K37" s="24">
        <v>0.818645972892242</v>
      </c>
      <c r="L37" s="24">
        <v>0.813054264739466</v>
      </c>
      <c r="M37" s="24">
        <v>0.781954550925696</v>
      </c>
      <c r="N37" s="24">
        <v>0.698408598084929</v>
      </c>
      <c r="O37" s="24">
        <v>0.843438386832608</v>
      </c>
      <c r="P37" s="24">
        <v>0.779821387065494</v>
      </c>
      <c r="Q37" s="24">
        <v>0.710919698672024</v>
      </c>
      <c r="R37" s="24">
        <v>0.888833040764177</v>
      </c>
      <c r="S37" s="24">
        <v>0.340835817841095</v>
      </c>
      <c r="T37" s="24">
        <v>0.886614047396049</v>
      </c>
      <c r="U37" s="24">
        <v>0.78230286327269</v>
      </c>
      <c r="V37" s="24">
        <v>0.53411589240098</v>
      </c>
      <c r="W37" s="24">
        <v>0.48925769500311</v>
      </c>
    </row>
    <row r="38">
      <c r="A38" s="55" t="s">
        <v>152</v>
      </c>
      <c r="B38" s="55" t="s">
        <v>138</v>
      </c>
      <c r="C38" s="99">
        <f t="shared" si="22"/>
        <v>-0.0189209361</v>
      </c>
      <c r="D38" s="99">
        <f t="shared" si="23"/>
        <v>-0.01471009501</v>
      </c>
      <c r="E38" s="10">
        <f t="shared" si="3"/>
        <v>0.6560790639</v>
      </c>
      <c r="F38" s="100">
        <f>(G38*'AVG_generate Coverage'!C37*'Dataset lengths'!$B$2+H38*'AVG_generate Coverage'!D37*'Dataset lengths'!$C$2+I38*'AVG_generate Coverage'!E37*'Dataset lengths'!$D$2+L38*'AVG_generate Coverage'!H37*'Dataset lengths'!$G$2+M38*'AVG_generate Coverage'!I37*'Dataset lengths'!$H$2+R38*'AVG_generate Coverage'!N37*'Dataset lengths'!$M$2+S38*'AVG_generate Coverage'!O37*'Dataset lengths'!$N$2+T38*'AVG_generate Coverage'!P37*'Dataset lengths'!$O$2+U38*'AVG_generate Coverage'!Q37*'Dataset lengths'!$P$2+V38*'AVG_generate Coverage'!R37*'Dataset lengths'!$Q$2+W38*'AVG_generate Coverage'!S37*'Dataset lengths'!$R$2)/('AVG_generate Coverage'!C37*'Dataset lengths'!$B$2+'AVG_generate Coverage'!D37*'Dataset lengths'!$C$2+'AVG_generate Coverage'!E37*'Dataset lengths'!$D$2+'AVG_generate Coverage'!H37*'Dataset lengths'!$G$2+'AVG_generate Coverage'!I37*'Dataset lengths'!$H$2+'AVG_generate Coverage'!N37*'Dataset lengths'!$M$2+'AVG_generate Coverage'!O37*'Dataset lengths'!$N$2+'AVG_generate Coverage'!P37*'Dataset lengths'!$O$2+'AVG_generate Coverage'!Q37*'Dataset lengths'!$P$2+'AVG_generate Coverage'!R37*'Dataset lengths'!$Q$2+'AVG_generate Coverage'!S37*'Dataset lengths'!$R$2)</f>
        <v>0.605289905</v>
      </c>
      <c r="G38" s="24">
        <v>0.542730561237722</v>
      </c>
      <c r="H38" s="24">
        <v>0.622174966420491</v>
      </c>
      <c r="I38" s="24">
        <v>0.69645675214986</v>
      </c>
      <c r="J38" s="24">
        <v>0.781101769573035</v>
      </c>
      <c r="K38" s="24">
        <v>0.787280775765058</v>
      </c>
      <c r="L38" s="24">
        <v>0.783499853804227</v>
      </c>
      <c r="M38" s="24">
        <v>0.761983274237219</v>
      </c>
      <c r="N38" s="24">
        <v>0.670905181847172</v>
      </c>
      <c r="O38" s="24">
        <v>0.83227534457902</v>
      </c>
      <c r="P38" s="24">
        <v>0.779062433549335</v>
      </c>
      <c r="Q38" s="24">
        <v>0.669867136532674</v>
      </c>
      <c r="R38" s="24">
        <v>0.873381346357619</v>
      </c>
      <c r="S38" s="24">
        <v>0.293587226847818</v>
      </c>
      <c r="T38" s="24">
        <v>0.879270105738401</v>
      </c>
      <c r="U38" s="24">
        <v>0.817821796513472</v>
      </c>
      <c r="V38" s="24">
        <v>0.555231561361112</v>
      </c>
      <c r="W38" s="24">
        <v>0.390732258274558</v>
      </c>
    </row>
    <row r="39">
      <c r="A39" s="55" t="s">
        <v>153</v>
      </c>
      <c r="B39" s="55" t="s">
        <v>136</v>
      </c>
      <c r="C39" s="99">
        <f t="shared" si="22"/>
        <v>0.01389950793</v>
      </c>
      <c r="D39" s="99">
        <f t="shared" si="23"/>
        <v>0.01969676866</v>
      </c>
      <c r="E39" s="10">
        <f t="shared" si="3"/>
        <v>0.6888995079</v>
      </c>
      <c r="F39" s="100">
        <f>(G39*'AVG_generate Coverage'!C38*'Dataset lengths'!$B$2+H39*'AVG_generate Coverage'!D38*'Dataset lengths'!$C$2+I39*'AVG_generate Coverage'!E38*'Dataset lengths'!$D$2+L39*'AVG_generate Coverage'!H38*'Dataset lengths'!$G$2+M39*'AVG_generate Coverage'!I38*'Dataset lengths'!$H$2+R39*'AVG_generate Coverage'!N38*'Dataset lengths'!$M$2+S39*'AVG_generate Coverage'!O38*'Dataset lengths'!$N$2+T39*'AVG_generate Coverage'!P38*'Dataset lengths'!$O$2+U39*'AVG_generate Coverage'!Q38*'Dataset lengths'!$P$2+V39*'AVG_generate Coverage'!R38*'Dataset lengths'!$Q$2+W39*'AVG_generate Coverage'!S38*'Dataset lengths'!$R$2)/('AVG_generate Coverage'!C38*'Dataset lengths'!$B$2+'AVG_generate Coverage'!D38*'Dataset lengths'!$C$2+'AVG_generate Coverage'!E38*'Dataset lengths'!$D$2+'AVG_generate Coverage'!H38*'Dataset lengths'!$G$2+'AVG_generate Coverage'!I38*'Dataset lengths'!$H$2+'AVG_generate Coverage'!N38*'Dataset lengths'!$M$2+'AVG_generate Coverage'!O38*'Dataset lengths'!$N$2+'AVG_generate Coverage'!P38*'Dataset lengths'!$O$2+'AVG_generate Coverage'!Q38*'Dataset lengths'!$P$2+'AVG_generate Coverage'!R38*'Dataset lengths'!$Q$2+'AVG_generate Coverage'!S38*'Dataset lengths'!$R$2)</f>
        <v>0.6396967687</v>
      </c>
      <c r="G39" s="24">
        <v>0.539689785367973</v>
      </c>
      <c r="H39" s="24">
        <v>0.656010851215358</v>
      </c>
      <c r="I39" s="24">
        <v>0.749704731355051</v>
      </c>
      <c r="J39" s="24">
        <v>0.813415052098635</v>
      </c>
      <c r="K39" s="24">
        <v>0.810263735194279</v>
      </c>
      <c r="L39" s="24">
        <v>0.812728429590197</v>
      </c>
      <c r="M39" s="24">
        <v>0.767083821184029</v>
      </c>
      <c r="N39" s="24">
        <v>0.697143155229116</v>
      </c>
      <c r="O39" s="24">
        <v>0.815901256770441</v>
      </c>
      <c r="P39" s="24">
        <v>0.751277698202789</v>
      </c>
      <c r="Q39" s="24">
        <v>0.728920181722144</v>
      </c>
      <c r="R39" s="24">
        <v>0.873534333430952</v>
      </c>
      <c r="S39" s="24">
        <v>0.463120255371794</v>
      </c>
      <c r="T39" s="24">
        <v>0.886391503709453</v>
      </c>
      <c r="U39" s="24">
        <v>0.752112864255034</v>
      </c>
      <c r="V39" s="24">
        <v>0.533888679616741</v>
      </c>
      <c r="W39" s="24">
        <v>0.543629332136907</v>
      </c>
    </row>
    <row r="40">
      <c r="A40" s="55" t="s">
        <v>153</v>
      </c>
      <c r="B40" s="55" t="s">
        <v>137</v>
      </c>
      <c r="C40" s="99">
        <f t="shared" si="22"/>
        <v>0.01871461818</v>
      </c>
      <c r="D40" s="99">
        <f t="shared" si="23"/>
        <v>0.01778205128</v>
      </c>
      <c r="E40" s="10">
        <f t="shared" si="3"/>
        <v>0.6937146182</v>
      </c>
      <c r="F40" s="100">
        <f>(G40*'AVG_generate Coverage'!C39*'Dataset lengths'!$B$2+H40*'AVG_generate Coverage'!D39*'Dataset lengths'!$C$2+I40*'AVG_generate Coverage'!E39*'Dataset lengths'!$D$2+L40*'AVG_generate Coverage'!H39*'Dataset lengths'!$G$2+M40*'AVG_generate Coverage'!I39*'Dataset lengths'!$H$2+R40*'AVG_generate Coverage'!N39*'Dataset lengths'!$M$2+S40*'AVG_generate Coverage'!O39*'Dataset lengths'!$N$2+T40*'AVG_generate Coverage'!P39*'Dataset lengths'!$O$2+U40*'AVG_generate Coverage'!Q39*'Dataset lengths'!$P$2+V40*'AVG_generate Coverage'!R39*'Dataset lengths'!$Q$2+W40*'AVG_generate Coverage'!S39*'Dataset lengths'!$R$2)/('AVG_generate Coverage'!C39*'Dataset lengths'!$B$2+'AVG_generate Coverage'!D39*'Dataset lengths'!$C$2+'AVG_generate Coverage'!E39*'Dataset lengths'!$D$2+'AVG_generate Coverage'!H39*'Dataset lengths'!$G$2+'AVG_generate Coverage'!I39*'Dataset lengths'!$H$2+'AVG_generate Coverage'!N39*'Dataset lengths'!$M$2+'AVG_generate Coverage'!O39*'Dataset lengths'!$N$2+'AVG_generate Coverage'!P39*'Dataset lengths'!$O$2+'AVG_generate Coverage'!Q39*'Dataset lengths'!$P$2+'AVG_generate Coverage'!R39*'Dataset lengths'!$Q$2+'AVG_generate Coverage'!S39*'Dataset lengths'!$R$2)</f>
        <v>0.6377820513</v>
      </c>
      <c r="G40" s="24">
        <v>0.529187310646729</v>
      </c>
      <c r="H40" s="24">
        <v>0.701334773023403</v>
      </c>
      <c r="I40" s="24">
        <v>0.772763836519352</v>
      </c>
      <c r="J40" s="24">
        <v>0.832732358149605</v>
      </c>
      <c r="K40" s="24">
        <v>0.831626742308687</v>
      </c>
      <c r="L40" s="24">
        <v>0.832595158476088</v>
      </c>
      <c r="M40" s="24">
        <v>0.782215089133559</v>
      </c>
      <c r="N40" s="24">
        <v>0.727911976453917</v>
      </c>
      <c r="O40" s="24">
        <v>0.827884868344732</v>
      </c>
      <c r="P40" s="24">
        <v>0.736783864056445</v>
      </c>
      <c r="Q40" s="24">
        <v>0.763223031499811</v>
      </c>
      <c r="R40" s="24">
        <v>0.873927728762378</v>
      </c>
      <c r="S40" s="24">
        <v>0.511243671302591</v>
      </c>
      <c r="T40" s="24">
        <v>0.863024416616937</v>
      </c>
      <c r="U40" s="24">
        <v>0.704718723897938</v>
      </c>
      <c r="V40" s="24">
        <v>0.485487667271482</v>
      </c>
      <c r="W40" s="24">
        <v>0.574362424361988</v>
      </c>
    </row>
    <row r="41">
      <c r="A41" s="55" t="s">
        <v>153</v>
      </c>
      <c r="B41" s="55" t="s">
        <v>138</v>
      </c>
      <c r="C41" s="99">
        <f t="shared" si="22"/>
        <v>-0.01835564031</v>
      </c>
      <c r="D41" s="99">
        <f t="shared" si="23"/>
        <v>-0.0002895838244</v>
      </c>
      <c r="E41" s="10">
        <f t="shared" si="3"/>
        <v>0.6566443597</v>
      </c>
      <c r="F41" s="100">
        <f>(G41*'AVG_generate Coverage'!C40*'Dataset lengths'!$B$2+H41*'AVG_generate Coverage'!D40*'Dataset lengths'!$C$2+I41*'AVG_generate Coverage'!E40*'Dataset lengths'!$D$2+L41*'AVG_generate Coverage'!H40*'Dataset lengths'!$G$2+M41*'AVG_generate Coverage'!I40*'Dataset lengths'!$H$2+R41*'AVG_generate Coverage'!N40*'Dataset lengths'!$M$2+S41*'AVG_generate Coverage'!O40*'Dataset lengths'!$N$2+T41*'AVG_generate Coverage'!P40*'Dataset lengths'!$O$2+U41*'AVG_generate Coverage'!Q40*'Dataset lengths'!$P$2+V41*'AVG_generate Coverage'!R40*'Dataset lengths'!$Q$2+W41*'AVG_generate Coverage'!S40*'Dataset lengths'!$R$2)/('AVG_generate Coverage'!C40*'Dataset lengths'!$B$2+'AVG_generate Coverage'!D40*'Dataset lengths'!$C$2+'AVG_generate Coverage'!E40*'Dataset lengths'!$D$2+'AVG_generate Coverage'!H40*'Dataset lengths'!$G$2+'AVG_generate Coverage'!I40*'Dataset lengths'!$H$2+'AVG_generate Coverage'!N40*'Dataset lengths'!$M$2+'AVG_generate Coverage'!O40*'Dataset lengths'!$N$2+'AVG_generate Coverage'!P40*'Dataset lengths'!$O$2+'AVG_generate Coverage'!Q40*'Dataset lengths'!$P$2+'AVG_generate Coverage'!R40*'Dataset lengths'!$Q$2+'AVG_generate Coverage'!S40*'Dataset lengths'!$R$2)</f>
        <v>0.6197104162</v>
      </c>
      <c r="G41" s="24">
        <v>0.530048031701035</v>
      </c>
      <c r="H41" s="24">
        <v>0.595958260286767</v>
      </c>
      <c r="I41" s="24">
        <v>0.711486994347109</v>
      </c>
      <c r="J41" s="24">
        <v>0.781384793891286</v>
      </c>
      <c r="K41" s="24">
        <v>0.778233383140216</v>
      </c>
      <c r="L41" s="24">
        <v>0.780609027313487</v>
      </c>
      <c r="M41" s="24">
        <v>0.733524044677399</v>
      </c>
      <c r="N41" s="24">
        <v>0.644675832223949</v>
      </c>
      <c r="O41" s="24">
        <v>0.800024961888932</v>
      </c>
      <c r="P41" s="24">
        <v>0.75169319593349</v>
      </c>
      <c r="Q41" s="24">
        <v>0.661738079684588</v>
      </c>
      <c r="R41" s="24">
        <v>0.848094768665418</v>
      </c>
      <c r="S41" s="24">
        <v>0.336059474791422</v>
      </c>
      <c r="T41" s="24">
        <v>0.866140028229273</v>
      </c>
      <c r="U41" s="24">
        <v>0.775855071710112</v>
      </c>
      <c r="V41" s="24">
        <v>0.548438384057796</v>
      </c>
      <c r="W41" s="24">
        <v>0.496873870761382</v>
      </c>
    </row>
    <row r="42">
      <c r="A42" s="55" t="s">
        <v>155</v>
      </c>
      <c r="B42" s="55" t="s">
        <v>136</v>
      </c>
      <c r="C42" s="101">
        <f t="shared" si="22"/>
        <v>-0.001171614142</v>
      </c>
      <c r="D42" s="101">
        <f t="shared" si="23"/>
        <v>-0.002862139689</v>
      </c>
      <c r="E42" s="10">
        <f t="shared" si="3"/>
        <v>0.6738283859</v>
      </c>
      <c r="F42" s="100">
        <f>(G42*'AVG_generate Coverage'!C41*'Dataset lengths'!$B$2+H42*'AVG_generate Coverage'!D41*'Dataset lengths'!$C$2+I42*'AVG_generate Coverage'!E41*'Dataset lengths'!$D$2+L42*'AVG_generate Coverage'!H41*'Dataset lengths'!$G$2+M42*'AVG_generate Coverage'!I41*'Dataset lengths'!$H$2+R42*'AVG_generate Coverage'!N41*'Dataset lengths'!$M$2+S42*'AVG_generate Coverage'!O41*'Dataset lengths'!$N$2+T42*'AVG_generate Coverage'!P41*'Dataset lengths'!$O$2+U42*'AVG_generate Coverage'!Q41*'Dataset lengths'!$P$2+V42*'AVG_generate Coverage'!R41*'Dataset lengths'!$Q$2+W42*'AVG_generate Coverage'!S41*'Dataset lengths'!$R$2)/('AVG_generate Coverage'!C41*'Dataset lengths'!$B$2+'AVG_generate Coverage'!D41*'Dataset lengths'!$C$2+'AVG_generate Coverage'!E41*'Dataset lengths'!$D$2+'AVG_generate Coverage'!H41*'Dataset lengths'!$G$2+'AVG_generate Coverage'!I41*'Dataset lengths'!$H$2+'AVG_generate Coverage'!N41*'Dataset lengths'!$M$2+'AVG_generate Coverage'!O41*'Dataset lengths'!$N$2+'AVG_generate Coverage'!P41*'Dataset lengths'!$O$2+'AVG_generate Coverage'!Q41*'Dataset lengths'!$P$2+'AVG_generate Coverage'!R41*'Dataset lengths'!$Q$2+'AVG_generate Coverage'!S41*'Dataset lengths'!$R$2)</f>
        <v>0.6171378603</v>
      </c>
      <c r="G42" s="24">
        <v>0.5025823813931</v>
      </c>
      <c r="H42" s="24">
        <v>0.731470087951168</v>
      </c>
      <c r="I42" s="24">
        <v>0.755619426483247</v>
      </c>
      <c r="J42" s="24">
        <v>0.831205348876079</v>
      </c>
      <c r="K42" s="24">
        <v>0.839570158893984</v>
      </c>
      <c r="L42" s="24">
        <v>0.834058626698571</v>
      </c>
      <c r="M42" s="24">
        <v>0.771648832526615</v>
      </c>
      <c r="N42" s="24">
        <v>0.712033386972195</v>
      </c>
      <c r="O42" s="24">
        <v>0.812806189795935</v>
      </c>
      <c r="P42" s="24">
        <v>0.714326881869693</v>
      </c>
      <c r="Q42" s="24">
        <v>0.768846166689892</v>
      </c>
      <c r="R42" s="24">
        <v>0.855962675293933</v>
      </c>
      <c r="S42" s="24">
        <v>0.464051390880004</v>
      </c>
      <c r="T42" s="24">
        <v>0.837654436345062</v>
      </c>
      <c r="U42" s="24">
        <v>0.642396455175551</v>
      </c>
      <c r="V42" s="24">
        <v>0.418202065672867</v>
      </c>
      <c r="W42" s="24">
        <v>0.59846586601898</v>
      </c>
    </row>
    <row r="43">
      <c r="A43" s="55" t="s">
        <v>155</v>
      </c>
      <c r="B43" s="55" t="s">
        <v>137</v>
      </c>
      <c r="C43" s="101">
        <f t="shared" si="22"/>
        <v>0.00268156944</v>
      </c>
      <c r="D43" s="101">
        <f t="shared" si="23"/>
        <v>0.0001693800956</v>
      </c>
      <c r="E43" s="10">
        <f t="shared" si="3"/>
        <v>0.6776815694</v>
      </c>
      <c r="F43" s="100">
        <f>(G43*'AVG_generate Coverage'!C42*'Dataset lengths'!$B$2+H43*'AVG_generate Coverage'!D42*'Dataset lengths'!$C$2+I43*'AVG_generate Coverage'!E42*'Dataset lengths'!$D$2+L43*'AVG_generate Coverage'!H42*'Dataset lengths'!$G$2+M43*'AVG_generate Coverage'!I42*'Dataset lengths'!$H$2+R43*'AVG_generate Coverage'!N42*'Dataset lengths'!$M$2+S43*'AVG_generate Coverage'!O42*'Dataset lengths'!$N$2+T43*'AVG_generate Coverage'!P42*'Dataset lengths'!$O$2+U43*'AVG_generate Coverage'!Q42*'Dataset lengths'!$P$2+V43*'AVG_generate Coverage'!R42*'Dataset lengths'!$Q$2+W43*'AVG_generate Coverage'!S42*'Dataset lengths'!$R$2)/('AVG_generate Coverage'!C42*'Dataset lengths'!$B$2+'AVG_generate Coverage'!D42*'Dataset lengths'!$C$2+'AVG_generate Coverage'!E42*'Dataset lengths'!$D$2+'AVG_generate Coverage'!H42*'Dataset lengths'!$G$2+'AVG_generate Coverage'!I42*'Dataset lengths'!$H$2+'AVG_generate Coverage'!N42*'Dataset lengths'!$M$2+'AVG_generate Coverage'!O42*'Dataset lengths'!$N$2+'AVG_generate Coverage'!P42*'Dataset lengths'!$O$2+'AVG_generate Coverage'!Q42*'Dataset lengths'!$P$2+'AVG_generate Coverage'!R42*'Dataset lengths'!$Q$2+'AVG_generate Coverage'!S42*'Dataset lengths'!$R$2)</f>
        <v>0.6201693801</v>
      </c>
      <c r="G43" s="24">
        <v>0.503261817878574</v>
      </c>
      <c r="H43" s="24">
        <v>0.729768673600446</v>
      </c>
      <c r="I43" s="24">
        <v>0.76019827754716</v>
      </c>
      <c r="J43" s="24">
        <v>0.834270643292385</v>
      </c>
      <c r="K43" s="24">
        <v>0.840834789327724</v>
      </c>
      <c r="L43" s="24">
        <v>0.836485518511632</v>
      </c>
      <c r="M43" s="24">
        <v>0.779504536919715</v>
      </c>
      <c r="N43" s="24">
        <v>0.724351488940199</v>
      </c>
      <c r="O43" s="24">
        <v>0.822800781504571</v>
      </c>
      <c r="P43" s="24">
        <v>0.724404377233264</v>
      </c>
      <c r="Q43" s="24">
        <v>0.769190440272958</v>
      </c>
      <c r="R43" s="24">
        <v>0.868223496456704</v>
      </c>
      <c r="S43" s="24">
        <v>0.461943766662717</v>
      </c>
      <c r="T43" s="24">
        <v>0.858573542885029</v>
      </c>
      <c r="U43" s="24">
        <v>0.634430409766035</v>
      </c>
      <c r="V43" s="24">
        <v>0.424533506335101</v>
      </c>
      <c r="W43" s="24">
        <v>0.597573717275166</v>
      </c>
    </row>
    <row r="44">
      <c r="A44" s="55" t="s">
        <v>155</v>
      </c>
      <c r="B44" s="55" t="s">
        <v>138</v>
      </c>
      <c r="C44" s="101">
        <f t="shared" si="22"/>
        <v>-0.01209665522</v>
      </c>
      <c r="D44" s="101">
        <f t="shared" si="23"/>
        <v>-0.01333752468</v>
      </c>
      <c r="E44" s="10">
        <f t="shared" si="3"/>
        <v>0.6629033448</v>
      </c>
      <c r="F44" s="100">
        <f>(G44*'AVG_generate Coverage'!C43*'Dataset lengths'!$B$2+H44*'AVG_generate Coverage'!D43*'Dataset lengths'!$C$2+I44*'AVG_generate Coverage'!E43*'Dataset lengths'!$D$2+L44*'AVG_generate Coverage'!H43*'Dataset lengths'!$G$2+M44*'AVG_generate Coverage'!I43*'Dataset lengths'!$H$2+R44*'AVG_generate Coverage'!N43*'Dataset lengths'!$M$2+S44*'AVG_generate Coverage'!O43*'Dataset lengths'!$N$2+T44*'AVG_generate Coverage'!P43*'Dataset lengths'!$O$2+U44*'AVG_generate Coverage'!Q43*'Dataset lengths'!$P$2+V44*'AVG_generate Coverage'!R43*'Dataset lengths'!$Q$2+W44*'AVG_generate Coverage'!S43*'Dataset lengths'!$R$2)/('AVG_generate Coverage'!C43*'Dataset lengths'!$B$2+'AVG_generate Coverage'!D43*'Dataset lengths'!$C$2+'AVG_generate Coverage'!E43*'Dataset lengths'!$D$2+'AVG_generate Coverage'!H43*'Dataset lengths'!$G$2+'AVG_generate Coverage'!I43*'Dataset lengths'!$H$2+'AVG_generate Coverage'!N43*'Dataset lengths'!$M$2+'AVG_generate Coverage'!O43*'Dataset lengths'!$N$2+'AVG_generate Coverage'!P43*'Dataset lengths'!$O$2+'AVG_generate Coverage'!Q43*'Dataset lengths'!$P$2+'AVG_generate Coverage'!R43*'Dataset lengths'!$Q$2+'AVG_generate Coverage'!S43*'Dataset lengths'!$R$2)</f>
        <v>0.6066624753</v>
      </c>
      <c r="G44" s="24">
        <v>0.495731801049939</v>
      </c>
      <c r="H44" s="24">
        <v>0.734076401923004</v>
      </c>
      <c r="I44" s="24">
        <v>0.746172202888109</v>
      </c>
      <c r="J44" s="24">
        <v>0.823577631757189</v>
      </c>
      <c r="K44" s="24">
        <v>0.832448680367226</v>
      </c>
      <c r="L44" s="24">
        <v>0.826487972394075</v>
      </c>
      <c r="M44" s="24">
        <v>0.754800314607252</v>
      </c>
      <c r="N44" s="24">
        <v>0.687561725766615</v>
      </c>
      <c r="O44" s="24">
        <v>0.797171545816527</v>
      </c>
      <c r="P44" s="24">
        <v>0.701166661407372</v>
      </c>
      <c r="Q44" s="24">
        <v>0.755968443029524</v>
      </c>
      <c r="R44" s="24">
        <v>0.83738567353216</v>
      </c>
      <c r="S44" s="24">
        <v>0.467842298942588</v>
      </c>
      <c r="T44" s="24">
        <v>0.802269990176395</v>
      </c>
      <c r="U44" s="24">
        <v>0.634230711512294</v>
      </c>
      <c r="V44" s="24">
        <v>0.400925128438236</v>
      </c>
      <c r="W44" s="24">
        <v>0.592014297108156</v>
      </c>
    </row>
    <row r="45">
      <c r="A45" s="55" t="s">
        <v>157</v>
      </c>
      <c r="B45" s="55" t="s">
        <v>136</v>
      </c>
      <c r="C45" s="101">
        <f t="shared" si="22"/>
        <v>-0.06970655601</v>
      </c>
      <c r="D45" s="101">
        <f t="shared" si="23"/>
        <v>-0.07394992413</v>
      </c>
      <c r="E45" s="10">
        <f t="shared" si="3"/>
        <v>0.605293444</v>
      </c>
      <c r="F45" s="100">
        <f>(G45*'AVG_generate Coverage'!C44*'Dataset lengths'!$B$2+H45*'AVG_generate Coverage'!D44*'Dataset lengths'!$C$2+I45*'AVG_generate Coverage'!E44*'Dataset lengths'!$D$2+L45*'AVG_generate Coverage'!H44*'Dataset lengths'!$G$2+M45*'AVG_generate Coverage'!I44*'Dataset lengths'!$H$2+R45*'AVG_generate Coverage'!N44*'Dataset lengths'!$M$2+S45*'AVG_generate Coverage'!O44*'Dataset lengths'!$N$2+T45*'AVG_generate Coverage'!P44*'Dataset lengths'!$O$2+U45*'AVG_generate Coverage'!Q44*'Dataset lengths'!$P$2+V45*'AVG_generate Coverage'!R44*'Dataset lengths'!$Q$2+W45*'AVG_generate Coverage'!S44*'Dataset lengths'!$R$2)/('AVG_generate Coverage'!C44*'Dataset lengths'!$B$2+'AVG_generate Coverage'!D44*'Dataset lengths'!$C$2+'AVG_generate Coverage'!E44*'Dataset lengths'!$D$2+'AVG_generate Coverage'!H44*'Dataset lengths'!$G$2+'AVG_generate Coverage'!I44*'Dataset lengths'!$H$2+'AVG_generate Coverage'!N44*'Dataset lengths'!$M$2+'AVG_generate Coverage'!O44*'Dataset lengths'!$N$2+'AVG_generate Coverage'!P44*'Dataset lengths'!$O$2+'AVG_generate Coverage'!Q44*'Dataset lengths'!$P$2+'AVG_generate Coverage'!R44*'Dataset lengths'!$Q$2+'AVG_generate Coverage'!S44*'Dataset lengths'!$R$2)</f>
        <v>0.5460500759</v>
      </c>
      <c r="G45" s="24">
        <v>0.436704352642094</v>
      </c>
      <c r="H45" s="24">
        <v>0.692775666368718</v>
      </c>
      <c r="I45" s="24">
        <v>0.705168579435554</v>
      </c>
      <c r="J45" s="24">
        <v>0.79414024774726</v>
      </c>
      <c r="K45" s="24">
        <v>0.783767535992682</v>
      </c>
      <c r="L45" s="24">
        <v>0.79099999357145</v>
      </c>
      <c r="M45" s="24">
        <v>0.776181924528551</v>
      </c>
      <c r="N45" s="24">
        <v>0.706525429771635</v>
      </c>
      <c r="O45" s="24">
        <v>0.805116221537841</v>
      </c>
      <c r="P45" s="24">
        <v>0.776733635784519</v>
      </c>
      <c r="Q45" s="24">
        <v>0.691264602279323</v>
      </c>
      <c r="R45" s="24">
        <v>0.789981536095353</v>
      </c>
      <c r="S45" s="24">
        <v>0.315558404876317</v>
      </c>
      <c r="T45" s="24">
        <v>0.829642863627628</v>
      </c>
      <c r="U45" s="24">
        <v>0.484949427859381</v>
      </c>
      <c r="V45" s="24">
        <v>0.317449838381682</v>
      </c>
      <c r="W45" s="24">
        <v>0.518815296493743</v>
      </c>
    </row>
    <row r="46">
      <c r="A46" s="55" t="s">
        <v>157</v>
      </c>
      <c r="B46" s="55" t="s">
        <v>137</v>
      </c>
      <c r="C46" s="101">
        <f t="shared" si="22"/>
        <v>-0.04328855742</v>
      </c>
      <c r="D46" s="101">
        <f t="shared" si="23"/>
        <v>-0.04306118096</v>
      </c>
      <c r="E46" s="10">
        <f t="shared" si="3"/>
        <v>0.6317114426</v>
      </c>
      <c r="F46" s="100">
        <f>(G46*'AVG_generate Coverage'!C45*'Dataset lengths'!$B$2+H46*'AVG_generate Coverage'!D45*'Dataset lengths'!$C$2+I46*'AVG_generate Coverage'!E45*'Dataset lengths'!$D$2+L46*'AVG_generate Coverage'!H45*'Dataset lengths'!$G$2+M46*'AVG_generate Coverage'!I45*'Dataset lengths'!$H$2+R46*'AVG_generate Coverage'!N45*'Dataset lengths'!$M$2+S46*'AVG_generate Coverage'!O45*'Dataset lengths'!$N$2+T46*'AVG_generate Coverage'!P45*'Dataset lengths'!$O$2+U46*'AVG_generate Coverage'!Q45*'Dataset lengths'!$P$2+V46*'AVG_generate Coverage'!R45*'Dataset lengths'!$Q$2+W46*'AVG_generate Coverage'!S45*'Dataset lengths'!$R$2)/('AVG_generate Coverage'!C45*'Dataset lengths'!$B$2+'AVG_generate Coverage'!D45*'Dataset lengths'!$C$2+'AVG_generate Coverage'!E45*'Dataset lengths'!$D$2+'AVG_generate Coverage'!H45*'Dataset lengths'!$G$2+'AVG_generate Coverage'!I45*'Dataset lengths'!$H$2+'AVG_generate Coverage'!N45*'Dataset lengths'!$M$2+'AVG_generate Coverage'!O45*'Dataset lengths'!$N$2+'AVG_generate Coverage'!P45*'Dataset lengths'!$O$2+'AVG_generate Coverage'!Q45*'Dataset lengths'!$P$2+'AVG_generate Coverage'!R45*'Dataset lengths'!$Q$2+'AVG_generate Coverage'!S45*'Dataset lengths'!$R$2)</f>
        <v>0.576938819</v>
      </c>
      <c r="G46" s="24">
        <v>0.463931660352546</v>
      </c>
      <c r="H46" s="24">
        <v>0.706927128830522</v>
      </c>
      <c r="I46" s="24">
        <v>0.727284929912806</v>
      </c>
      <c r="J46" s="24">
        <v>0.815358747128727</v>
      </c>
      <c r="K46" s="24">
        <v>0.808729970987981</v>
      </c>
      <c r="L46" s="24">
        <v>0.813305204568304</v>
      </c>
      <c r="M46" s="24">
        <v>0.785421755201852</v>
      </c>
      <c r="N46" s="24">
        <v>0.722441513856492</v>
      </c>
      <c r="O46" s="24">
        <v>0.815953618274297</v>
      </c>
      <c r="P46" s="24">
        <v>0.774604209914677</v>
      </c>
      <c r="Q46" s="24">
        <v>0.713282360516596</v>
      </c>
      <c r="R46" s="24">
        <v>0.8135852559809</v>
      </c>
      <c r="S46" s="24">
        <v>0.350985798208128</v>
      </c>
      <c r="T46" s="24">
        <v>0.855012843899503</v>
      </c>
      <c r="U46" s="24">
        <v>0.518386575194722</v>
      </c>
      <c r="V46" s="24">
        <v>0.359226579631044</v>
      </c>
      <c r="W46" s="24">
        <v>0.554758136561948</v>
      </c>
    </row>
    <row r="47">
      <c r="A47" s="55" t="s">
        <v>157</v>
      </c>
      <c r="B47" s="55" t="s">
        <v>138</v>
      </c>
      <c r="C47" s="101">
        <f t="shared" si="22"/>
        <v>-0.0788127543</v>
      </c>
      <c r="D47" s="101">
        <f t="shared" si="23"/>
        <v>-0.08926950664</v>
      </c>
      <c r="E47" s="10">
        <f t="shared" si="3"/>
        <v>0.5961872457</v>
      </c>
      <c r="F47" s="100">
        <f>(G47*'AVG_generate Coverage'!C46*'Dataset lengths'!$B$2+H47*'AVG_generate Coverage'!D46*'Dataset lengths'!$C$2+I47*'AVG_generate Coverage'!E46*'Dataset lengths'!$D$2+L47*'AVG_generate Coverage'!H46*'Dataset lengths'!$G$2+M47*'AVG_generate Coverage'!I46*'Dataset lengths'!$H$2+R47*'AVG_generate Coverage'!N46*'Dataset lengths'!$M$2+S47*'AVG_generate Coverage'!O46*'Dataset lengths'!$N$2+T47*'AVG_generate Coverage'!P46*'Dataset lengths'!$O$2+U47*'AVG_generate Coverage'!Q46*'Dataset lengths'!$P$2+V47*'AVG_generate Coverage'!R46*'Dataset lengths'!$Q$2+W47*'AVG_generate Coverage'!S46*'Dataset lengths'!$R$2)/('AVG_generate Coverage'!C46*'Dataset lengths'!$B$2+'AVG_generate Coverage'!D46*'Dataset lengths'!$C$2+'AVG_generate Coverage'!E46*'Dataset lengths'!$D$2+'AVG_generate Coverage'!H46*'Dataset lengths'!$G$2+'AVG_generate Coverage'!I46*'Dataset lengths'!$H$2+'AVG_generate Coverage'!N46*'Dataset lengths'!$M$2+'AVG_generate Coverage'!O46*'Dataset lengths'!$N$2+'AVG_generate Coverage'!P46*'Dataset lengths'!$O$2+'AVG_generate Coverage'!Q46*'Dataset lengths'!$P$2+'AVG_generate Coverage'!R46*'Dataset lengths'!$Q$2+'AVG_generate Coverage'!S46*'Dataset lengths'!$R$2)</f>
        <v>0.5307304934</v>
      </c>
      <c r="G47" s="24">
        <v>0.426357705738157</v>
      </c>
      <c r="H47" s="24">
        <v>0.683480710064212</v>
      </c>
      <c r="I47" s="24">
        <v>0.693728756907075</v>
      </c>
      <c r="J47" s="24">
        <v>0.78126396053603</v>
      </c>
      <c r="K47" s="24">
        <v>0.771343214050371</v>
      </c>
      <c r="L47" s="24">
        <v>0.778437154952835</v>
      </c>
      <c r="M47" s="24">
        <v>0.77001862722705</v>
      </c>
      <c r="N47" s="24">
        <v>0.700903114031513</v>
      </c>
      <c r="O47" s="24">
        <v>0.799880071152235</v>
      </c>
      <c r="P47" s="24">
        <v>0.776921279920965</v>
      </c>
      <c r="Q47" s="24">
        <v>0.676479589491958</v>
      </c>
      <c r="R47" s="24">
        <v>0.787446321737276</v>
      </c>
      <c r="S47" s="24">
        <v>0.317933504304386</v>
      </c>
      <c r="T47" s="24">
        <v>0.826972339388483</v>
      </c>
      <c r="U47" s="24">
        <v>0.478898297211768</v>
      </c>
      <c r="V47" s="24">
        <v>0.299205132643551</v>
      </c>
      <c r="W47" s="24">
        <v>0.495581152537746</v>
      </c>
    </row>
    <row r="48">
      <c r="A48" s="55" t="s">
        <v>158</v>
      </c>
      <c r="B48" s="55" t="s">
        <v>136</v>
      </c>
      <c r="C48" s="99">
        <f t="shared" ref="C48:C56" si="24">E48-0.654</f>
        <v>-0.0145349383</v>
      </c>
      <c r="D48" s="101">
        <f t="shared" ref="D48:D50" si="25">F48- 0.61</f>
        <v>-0.01493528353</v>
      </c>
      <c r="E48" s="10">
        <f t="shared" si="3"/>
        <v>0.6394650617</v>
      </c>
      <c r="F48" s="100">
        <f>(G48*'AVG_generate Coverage'!C47*'Dataset lengths'!$B$2+H48*'AVG_generate Coverage'!D47*'Dataset lengths'!$C$2+I48*'AVG_generate Coverage'!E47*'Dataset lengths'!$D$2+L48*'AVG_generate Coverage'!H47*'Dataset lengths'!$G$2+M48*'AVG_generate Coverage'!I47*'Dataset lengths'!$H$2+R48*'AVG_generate Coverage'!N47*'Dataset lengths'!$M$2+S48*'AVG_generate Coverage'!O47*'Dataset lengths'!$N$2+T48*'AVG_generate Coverage'!P47*'Dataset lengths'!$O$2+U48*'AVG_generate Coverage'!Q47*'Dataset lengths'!$P$2+V48*'AVG_generate Coverage'!R47*'Dataset lengths'!$Q$2+W48*'AVG_generate Coverage'!S47*'Dataset lengths'!$R$2)/('AVG_generate Coverage'!C47*'Dataset lengths'!$B$2+'AVG_generate Coverage'!D47*'Dataset lengths'!$C$2+'AVG_generate Coverage'!E47*'Dataset lengths'!$D$2+'AVG_generate Coverage'!H47*'Dataset lengths'!$G$2+'AVG_generate Coverage'!I47*'Dataset lengths'!$H$2+'AVG_generate Coverage'!N47*'Dataset lengths'!$M$2+'AVG_generate Coverage'!O47*'Dataset lengths'!$N$2+'AVG_generate Coverage'!P47*'Dataset lengths'!$O$2+'AVG_generate Coverage'!Q47*'Dataset lengths'!$P$2+'AVG_generate Coverage'!R47*'Dataset lengths'!$Q$2+'AVG_generate Coverage'!S47*'Dataset lengths'!$R$2)</f>
        <v>0.5950647165</v>
      </c>
      <c r="G48" s="24">
        <v>0.535713880104475</v>
      </c>
      <c r="H48" s="24">
        <v>0.593576330961513</v>
      </c>
      <c r="I48" s="24">
        <v>0.687203153809145</v>
      </c>
      <c r="J48" s="24">
        <v>0.765329908908473</v>
      </c>
      <c r="K48" s="24">
        <v>0.768067618084188</v>
      </c>
      <c r="L48" s="24">
        <v>0.766908775792402</v>
      </c>
      <c r="M48" s="24">
        <v>0.751094141222939</v>
      </c>
      <c r="N48" s="24">
        <v>0.652535075987116</v>
      </c>
      <c r="O48" s="24">
        <v>0.818356509204678</v>
      </c>
      <c r="P48" s="24">
        <v>0.765161688905685</v>
      </c>
      <c r="Q48" s="24">
        <v>0.657891066160522</v>
      </c>
      <c r="R48" s="24">
        <v>0.842980629356883</v>
      </c>
      <c r="S48" s="24">
        <v>0.297307746697037</v>
      </c>
      <c r="T48" s="24">
        <v>0.86191169818396</v>
      </c>
      <c r="U48" s="24">
        <v>0.774749892333242</v>
      </c>
      <c r="V48" s="24">
        <v>0.541937852042787</v>
      </c>
      <c r="W48" s="24">
        <v>0.380731578209186</v>
      </c>
    </row>
    <row r="49">
      <c r="A49" s="55" t="s">
        <v>158</v>
      </c>
      <c r="B49" s="55" t="s">
        <v>137</v>
      </c>
      <c r="C49" s="99">
        <f t="shared" si="24"/>
        <v>-0.004413976783</v>
      </c>
      <c r="D49" s="101">
        <f t="shared" si="25"/>
        <v>-0.008100848673</v>
      </c>
      <c r="E49" s="10">
        <f t="shared" si="3"/>
        <v>0.6495860232</v>
      </c>
      <c r="F49" s="100">
        <f>(G49*'AVG_generate Coverage'!C48*'Dataset lengths'!$B$2+H49*'AVG_generate Coverage'!D48*'Dataset lengths'!$C$2+I49*'AVG_generate Coverage'!E48*'Dataset lengths'!$D$2+L49*'AVG_generate Coverage'!H48*'Dataset lengths'!$G$2+M49*'AVG_generate Coverage'!I48*'Dataset lengths'!$H$2+R49*'AVG_generate Coverage'!N48*'Dataset lengths'!$M$2+S49*'AVG_generate Coverage'!O48*'Dataset lengths'!$N$2+T49*'AVG_generate Coverage'!P48*'Dataset lengths'!$O$2+U49*'AVG_generate Coverage'!Q48*'Dataset lengths'!$P$2+V49*'AVG_generate Coverage'!R48*'Dataset lengths'!$Q$2+W49*'AVG_generate Coverage'!S48*'Dataset lengths'!$R$2)/('AVG_generate Coverage'!C48*'Dataset lengths'!$B$2+'AVG_generate Coverage'!D48*'Dataset lengths'!$C$2+'AVG_generate Coverage'!E48*'Dataset lengths'!$D$2+'AVG_generate Coverage'!H48*'Dataset lengths'!$G$2+'AVG_generate Coverage'!I48*'Dataset lengths'!$H$2+'AVG_generate Coverage'!N48*'Dataset lengths'!$M$2+'AVG_generate Coverage'!O48*'Dataset lengths'!$N$2+'AVG_generate Coverage'!P48*'Dataset lengths'!$O$2+'AVG_generate Coverage'!Q48*'Dataset lengths'!$P$2+'AVG_generate Coverage'!R48*'Dataset lengths'!$Q$2+'AVG_generate Coverage'!S48*'Dataset lengths'!$R$2)</f>
        <v>0.6018991513</v>
      </c>
      <c r="G49" s="24">
        <v>0.54013441792497</v>
      </c>
      <c r="H49" s="24">
        <v>0.609379457332036</v>
      </c>
      <c r="I49" s="24">
        <v>0.690905114192431</v>
      </c>
      <c r="J49" s="24">
        <v>0.773926860445359</v>
      </c>
      <c r="K49" s="24">
        <v>0.778846249014074</v>
      </c>
      <c r="L49" s="24">
        <v>0.776010487650254</v>
      </c>
      <c r="M49" s="24">
        <v>0.757075198186375</v>
      </c>
      <c r="N49" s="24">
        <v>0.663784581765768</v>
      </c>
      <c r="O49" s="24">
        <v>0.826486170638988</v>
      </c>
      <c r="P49" s="24">
        <v>0.770395619997255</v>
      </c>
      <c r="Q49" s="24">
        <v>0.668739809309692</v>
      </c>
      <c r="R49" s="24">
        <v>0.86459551728911</v>
      </c>
      <c r="S49" s="24">
        <v>0.309269720785231</v>
      </c>
      <c r="T49" s="24">
        <v>0.870590901961181</v>
      </c>
      <c r="U49" s="24">
        <v>0.797332208561111</v>
      </c>
      <c r="V49" s="24">
        <v>0.550924492957516</v>
      </c>
      <c r="W49" s="24">
        <v>0.379228738542238</v>
      </c>
    </row>
    <row r="50">
      <c r="A50" s="55" t="s">
        <v>158</v>
      </c>
      <c r="B50" s="55" t="s">
        <v>138</v>
      </c>
      <c r="C50" s="101">
        <f t="shared" si="24"/>
        <v>-0.02994796651</v>
      </c>
      <c r="D50" s="101">
        <f t="shared" si="25"/>
        <v>-0.02514346149</v>
      </c>
      <c r="E50" s="10">
        <f t="shared" si="3"/>
        <v>0.6240520335</v>
      </c>
      <c r="F50" s="100">
        <f>(G50*'AVG_generate Coverage'!C49*'Dataset lengths'!$B$2+H50*'AVG_generate Coverage'!D49*'Dataset lengths'!$C$2+I50*'AVG_generate Coverage'!E49*'Dataset lengths'!$D$2+L50*'AVG_generate Coverage'!H49*'Dataset lengths'!$G$2+M50*'AVG_generate Coverage'!I49*'Dataset lengths'!$H$2+R50*'AVG_generate Coverage'!N49*'Dataset lengths'!$M$2+S50*'AVG_generate Coverage'!O49*'Dataset lengths'!$N$2+T50*'AVG_generate Coverage'!P49*'Dataset lengths'!$O$2+U50*'AVG_generate Coverage'!Q49*'Dataset lengths'!$P$2+V50*'AVG_generate Coverage'!R49*'Dataset lengths'!$Q$2+W50*'AVG_generate Coverage'!S49*'Dataset lengths'!$R$2)/('AVG_generate Coverage'!C49*'Dataset lengths'!$B$2+'AVG_generate Coverage'!D49*'Dataset lengths'!$C$2+'AVG_generate Coverage'!E49*'Dataset lengths'!$D$2+'AVG_generate Coverage'!H49*'Dataset lengths'!$G$2+'AVG_generate Coverage'!I49*'Dataset lengths'!$H$2+'AVG_generate Coverage'!N49*'Dataset lengths'!$M$2+'AVG_generate Coverage'!O49*'Dataset lengths'!$N$2+'AVG_generate Coverage'!P49*'Dataset lengths'!$O$2+'AVG_generate Coverage'!Q49*'Dataset lengths'!$P$2+'AVG_generate Coverage'!R49*'Dataset lengths'!$Q$2+'AVG_generate Coverage'!S49*'Dataset lengths'!$R$2)</f>
        <v>0.5848565385</v>
      </c>
      <c r="G50" s="24">
        <v>0.527082211821885</v>
      </c>
      <c r="H50" s="24">
        <v>0.563940297255271</v>
      </c>
      <c r="I50" s="24">
        <v>0.680544277885655</v>
      </c>
      <c r="J50" s="24">
        <v>0.750919278982469</v>
      </c>
      <c r="K50" s="24">
        <v>0.752959974727201</v>
      </c>
      <c r="L50" s="24">
        <v>0.752322637982803</v>
      </c>
      <c r="M50" s="24">
        <v>0.738654192038401</v>
      </c>
      <c r="N50" s="24">
        <v>0.635974834620396</v>
      </c>
      <c r="O50" s="24">
        <v>0.804901037275419</v>
      </c>
      <c r="P50" s="24">
        <v>0.760758753275516</v>
      </c>
      <c r="Q50" s="24">
        <v>0.636122324981153</v>
      </c>
      <c r="R50" s="24">
        <v>0.810722212179968</v>
      </c>
      <c r="S50" s="24">
        <v>0.272776448793913</v>
      </c>
      <c r="T50" s="24">
        <v>0.862134241870555</v>
      </c>
      <c r="U50" s="24">
        <v>0.74219087019586</v>
      </c>
      <c r="V50" s="24">
        <v>0.531077570212459</v>
      </c>
      <c r="W50" s="24">
        <v>0.383127408150387</v>
      </c>
    </row>
    <row r="51">
      <c r="A51" s="55" t="s">
        <v>159</v>
      </c>
      <c r="B51" s="55" t="s">
        <v>136</v>
      </c>
      <c r="C51" s="99">
        <f t="shared" si="24"/>
        <v>-0.0008137895361</v>
      </c>
      <c r="D51" s="99">
        <f t="shared" ref="D51:D56" si="26">F51-0.606</f>
        <v>-0.001522538107</v>
      </c>
      <c r="E51" s="10">
        <f t="shared" si="3"/>
        <v>0.6531862105</v>
      </c>
      <c r="F51" s="100">
        <f>(G51*'AVG_generate Coverage'!C50*'Dataset lengths'!$B$2+H51*'AVG_generate Coverage'!D50*'Dataset lengths'!$C$2+I51*'AVG_generate Coverage'!E50*'Dataset lengths'!$D$2+L51*'AVG_generate Coverage'!H50*'Dataset lengths'!$G$2+M51*'AVG_generate Coverage'!I50*'Dataset lengths'!$H$2+R51*'AVG_generate Coverage'!N50*'Dataset lengths'!$M$2+S51*'AVG_generate Coverage'!O50*'Dataset lengths'!$N$2+T51*'AVG_generate Coverage'!P50*'Dataset lengths'!$O$2+U51*'AVG_generate Coverage'!Q50*'Dataset lengths'!$P$2+V51*'AVG_generate Coverage'!R50*'Dataset lengths'!$Q$2+W51*'AVG_generate Coverage'!S50*'Dataset lengths'!$R$2)/('AVG_generate Coverage'!C50*'Dataset lengths'!$B$2+'AVG_generate Coverage'!D50*'Dataset lengths'!$C$2+'AVG_generate Coverage'!E50*'Dataset lengths'!$D$2+'AVG_generate Coverage'!H50*'Dataset lengths'!$G$2+'AVG_generate Coverage'!I50*'Dataset lengths'!$H$2+'AVG_generate Coverage'!N50*'Dataset lengths'!$M$2+'AVG_generate Coverage'!O50*'Dataset lengths'!$N$2+'AVG_generate Coverage'!P50*'Dataset lengths'!$O$2+'AVG_generate Coverage'!Q50*'Dataset lengths'!$P$2+'AVG_generate Coverage'!R50*'Dataset lengths'!$Q$2+'AVG_generate Coverage'!S50*'Dataset lengths'!$R$2)</f>
        <v>0.6044774619</v>
      </c>
      <c r="G51" s="24">
        <v>0.538441856892141</v>
      </c>
      <c r="H51" s="24">
        <v>0.635095359271523</v>
      </c>
      <c r="I51" s="24">
        <v>0.695157656299854</v>
      </c>
      <c r="J51" s="24">
        <v>0.780025293919885</v>
      </c>
      <c r="K51" s="24">
        <v>0.787077777561284</v>
      </c>
      <c r="L51" s="24">
        <v>0.782650519857367</v>
      </c>
      <c r="M51" s="24">
        <v>0.755788466817385</v>
      </c>
      <c r="N51" s="24">
        <v>0.67182829897636</v>
      </c>
      <c r="O51" s="24">
        <v>0.824893089816189</v>
      </c>
      <c r="P51" s="24">
        <v>0.771146196543038</v>
      </c>
      <c r="Q51" s="24">
        <v>0.669153087619648</v>
      </c>
      <c r="R51" s="24">
        <v>0.861404644045323</v>
      </c>
      <c r="S51" s="24">
        <v>0.303479787463121</v>
      </c>
      <c r="T51" s="24">
        <v>0.852119775973763</v>
      </c>
      <c r="U51" s="24">
        <v>0.816992911980819</v>
      </c>
      <c r="V51" s="24">
        <v>0.556291147700678</v>
      </c>
      <c r="W51" s="24">
        <v>0.387626188801036</v>
      </c>
    </row>
    <row r="52">
      <c r="A52" s="55" t="s">
        <v>159</v>
      </c>
      <c r="B52" s="55" t="s">
        <v>137</v>
      </c>
      <c r="C52" s="99">
        <f t="shared" si="24"/>
        <v>-0.001078818571</v>
      </c>
      <c r="D52" s="99">
        <f t="shared" si="26"/>
        <v>-0.00276788951</v>
      </c>
      <c r="E52" s="10">
        <f t="shared" si="3"/>
        <v>0.6529211814</v>
      </c>
      <c r="F52" s="100">
        <f>(G52*'AVG_generate Coverage'!C51*'Dataset lengths'!$B$2+H52*'AVG_generate Coverage'!D51*'Dataset lengths'!$C$2+I52*'AVG_generate Coverage'!E51*'Dataset lengths'!$D$2+L52*'AVG_generate Coverage'!H51*'Dataset lengths'!$G$2+M52*'AVG_generate Coverage'!I51*'Dataset lengths'!$H$2+R52*'AVG_generate Coverage'!N51*'Dataset lengths'!$M$2+S52*'AVG_generate Coverage'!O51*'Dataset lengths'!$N$2+T52*'AVG_generate Coverage'!P51*'Dataset lengths'!$O$2+U52*'AVG_generate Coverage'!Q51*'Dataset lengths'!$P$2+V52*'AVG_generate Coverage'!R51*'Dataset lengths'!$Q$2+W52*'AVG_generate Coverage'!S51*'Dataset lengths'!$R$2)/('AVG_generate Coverage'!C51*'Dataset lengths'!$B$2+'AVG_generate Coverage'!D51*'Dataset lengths'!$C$2+'AVG_generate Coverage'!E51*'Dataset lengths'!$D$2+'AVG_generate Coverage'!H51*'Dataset lengths'!$G$2+'AVG_generate Coverage'!I51*'Dataset lengths'!$H$2+'AVG_generate Coverage'!N51*'Dataset lengths'!$M$2+'AVG_generate Coverage'!O51*'Dataset lengths'!$N$2+'AVG_generate Coverage'!P51*'Dataset lengths'!$O$2+'AVG_generate Coverage'!Q51*'Dataset lengths'!$P$2+'AVG_generate Coverage'!R51*'Dataset lengths'!$Q$2+'AVG_generate Coverage'!S51*'Dataset lengths'!$R$2)</f>
        <v>0.6032321105</v>
      </c>
      <c r="G52" s="24">
        <v>0.539349760199863</v>
      </c>
      <c r="H52" s="24">
        <v>0.628411539685783</v>
      </c>
      <c r="I52" s="24">
        <v>0.692849994122907</v>
      </c>
      <c r="J52" s="24">
        <v>0.777819548588621</v>
      </c>
      <c r="K52" s="24">
        <v>0.78476527138398</v>
      </c>
      <c r="L52" s="24">
        <v>0.780422822768028</v>
      </c>
      <c r="M52" s="24">
        <v>0.755677703977184</v>
      </c>
      <c r="N52" s="24">
        <v>0.669164682369636</v>
      </c>
      <c r="O52" s="24">
        <v>0.826222211277084</v>
      </c>
      <c r="P52" s="24">
        <v>0.771869966783613</v>
      </c>
      <c r="Q52" s="24">
        <v>0.667911002535644</v>
      </c>
      <c r="R52" s="24">
        <v>0.858956850872007</v>
      </c>
      <c r="S52" s="24">
        <v>0.302894559746298</v>
      </c>
      <c r="T52" s="24">
        <v>0.864137135049914</v>
      </c>
      <c r="U52" s="24">
        <v>0.818647945453607</v>
      </c>
      <c r="V52" s="24">
        <v>0.557283561790197</v>
      </c>
      <c r="W52" s="24">
        <v>0.383501122056344</v>
      </c>
    </row>
    <row r="53">
      <c r="A53" s="55" t="s">
        <v>159</v>
      </c>
      <c r="B53" s="55" t="s">
        <v>138</v>
      </c>
      <c r="C53" s="99">
        <f t="shared" si="24"/>
        <v>0.002565997935</v>
      </c>
      <c r="D53" s="99">
        <f t="shared" si="26"/>
        <v>0.003237886972</v>
      </c>
      <c r="E53" s="10">
        <f t="shared" si="3"/>
        <v>0.6565659979</v>
      </c>
      <c r="F53" s="100">
        <f>(G53*'AVG_generate Coverage'!C52*'Dataset lengths'!$B$2+H53*'AVG_generate Coverage'!D52*'Dataset lengths'!$C$2+I53*'AVG_generate Coverage'!E52*'Dataset lengths'!$D$2+L53*'AVG_generate Coverage'!H52*'Dataset lengths'!$G$2+M53*'AVG_generate Coverage'!I52*'Dataset lengths'!$H$2+R53*'AVG_generate Coverage'!N52*'Dataset lengths'!$M$2+S53*'AVG_generate Coverage'!O52*'Dataset lengths'!$N$2+T53*'AVG_generate Coverage'!P52*'Dataset lengths'!$O$2+U53*'AVG_generate Coverage'!Q52*'Dataset lengths'!$P$2+V53*'AVG_generate Coverage'!R52*'Dataset lengths'!$Q$2+W53*'AVG_generate Coverage'!S52*'Dataset lengths'!$R$2)/('AVG_generate Coverage'!C52*'Dataset lengths'!$B$2+'AVG_generate Coverage'!D52*'Dataset lengths'!$C$2+'AVG_generate Coverage'!E52*'Dataset lengths'!$D$2+'AVG_generate Coverage'!H52*'Dataset lengths'!$G$2+'AVG_generate Coverage'!I52*'Dataset lengths'!$H$2+'AVG_generate Coverage'!N52*'Dataset lengths'!$M$2+'AVG_generate Coverage'!O52*'Dataset lengths'!$N$2+'AVG_generate Coverage'!P52*'Dataset lengths'!$O$2+'AVG_generate Coverage'!Q52*'Dataset lengths'!$P$2+'AVG_generate Coverage'!R52*'Dataset lengths'!$Q$2+'AVG_generate Coverage'!S52*'Dataset lengths'!$R$2)</f>
        <v>0.609237887</v>
      </c>
      <c r="G53" s="24">
        <v>0.537982449790229</v>
      </c>
      <c r="H53" s="24">
        <v>0.647485249960388</v>
      </c>
      <c r="I53" s="24">
        <v>0.704065426059039</v>
      </c>
      <c r="J53" s="24">
        <v>0.787014772390497</v>
      </c>
      <c r="K53" s="24">
        <v>0.794815651112861</v>
      </c>
      <c r="L53" s="24">
        <v>0.789822051774284</v>
      </c>
      <c r="M53" s="24">
        <v>0.75670294228624</v>
      </c>
      <c r="N53" s="24">
        <v>0.676774212075923</v>
      </c>
      <c r="O53" s="24">
        <v>0.826033566407027</v>
      </c>
      <c r="P53" s="24">
        <v>0.770730698812337</v>
      </c>
      <c r="Q53" s="24">
        <v>0.674563208218027</v>
      </c>
      <c r="R53" s="24">
        <v>0.857273993065353</v>
      </c>
      <c r="S53" s="24">
        <v>0.3127287986991</v>
      </c>
      <c r="T53" s="24">
        <v>0.847001271182069</v>
      </c>
      <c r="U53" s="24">
        <v>0.812156384410756</v>
      </c>
      <c r="V53" s="24">
        <v>0.553003986131814</v>
      </c>
      <c r="W53" s="24">
        <v>0.404003423931224</v>
      </c>
    </row>
    <row r="54">
      <c r="A54" s="55" t="s">
        <v>161</v>
      </c>
      <c r="B54" s="55" t="s">
        <v>136</v>
      </c>
      <c r="C54" s="99">
        <f t="shared" si="24"/>
        <v>0.004556675866</v>
      </c>
      <c r="D54" s="99">
        <f t="shared" si="26"/>
        <v>-0.003486660397</v>
      </c>
      <c r="E54" s="10">
        <f t="shared" si="3"/>
        <v>0.6585566759</v>
      </c>
      <c r="F54" s="100">
        <f>(G54*'AVG_generate Coverage'!C53*'Dataset lengths'!$B$2+H54*'AVG_generate Coverage'!D53*'Dataset lengths'!$C$2+I54*'AVG_generate Coverage'!E53*'Dataset lengths'!$D$2+L54*'AVG_generate Coverage'!H53*'Dataset lengths'!$G$2+M54*'AVG_generate Coverage'!I53*'Dataset lengths'!$H$2+R54*'AVG_generate Coverage'!N53*'Dataset lengths'!$M$2+S54*'AVG_generate Coverage'!O53*'Dataset lengths'!$N$2+T54*'AVG_generate Coverage'!P53*'Dataset lengths'!$O$2+U54*'AVG_generate Coverage'!Q53*'Dataset lengths'!$P$2+V54*'AVG_generate Coverage'!R53*'Dataset lengths'!$Q$2+W54*'AVG_generate Coverage'!S53*'Dataset lengths'!$R$2)/('AVG_generate Coverage'!C53*'Dataset lengths'!$B$2+'AVG_generate Coverage'!D53*'Dataset lengths'!$C$2+'AVG_generate Coverage'!E53*'Dataset lengths'!$D$2+'AVG_generate Coverage'!H53*'Dataset lengths'!$G$2+'AVG_generate Coverage'!I53*'Dataset lengths'!$H$2+'AVG_generate Coverage'!N53*'Dataset lengths'!$M$2+'AVG_generate Coverage'!O53*'Dataset lengths'!$N$2+'AVG_generate Coverage'!P53*'Dataset lengths'!$O$2+'AVG_generate Coverage'!Q53*'Dataset lengths'!$P$2+'AVG_generate Coverage'!R53*'Dataset lengths'!$Q$2+'AVG_generate Coverage'!S53*'Dataset lengths'!$R$2)</f>
        <v>0.6025133396</v>
      </c>
      <c r="G54" s="24">
        <v>0.51813859903374</v>
      </c>
      <c r="H54" s="24">
        <v>0.640520188080063</v>
      </c>
      <c r="I54" s="24">
        <v>0.720174877035755</v>
      </c>
      <c r="J54" s="24">
        <v>0.791505978122051</v>
      </c>
      <c r="K54" s="24">
        <v>0.796258287599689</v>
      </c>
      <c r="L54" s="24">
        <v>0.793268177370953</v>
      </c>
      <c r="M54" s="24">
        <v>0.786564576723043</v>
      </c>
      <c r="N54" s="24">
        <v>0.717288255601592</v>
      </c>
      <c r="O54" s="24">
        <v>0.832583058074283</v>
      </c>
      <c r="P54" s="24">
        <v>0.786025371326725</v>
      </c>
      <c r="Q54" s="24">
        <v>0.713026592996278</v>
      </c>
      <c r="R54" s="24">
        <v>0.855678556443459</v>
      </c>
      <c r="S54" s="24">
        <v>0.378696632263477</v>
      </c>
      <c r="T54" s="24">
        <v>0.870368358274585</v>
      </c>
      <c r="U54" s="24">
        <v>0.73032934104213</v>
      </c>
      <c r="V54" s="24">
        <v>0.499334764243102</v>
      </c>
      <c r="W54" s="24">
        <v>0.45104936401265</v>
      </c>
    </row>
    <row r="55">
      <c r="A55" s="55" t="s">
        <v>161</v>
      </c>
      <c r="B55" s="55" t="s">
        <v>137</v>
      </c>
      <c r="C55" s="99">
        <f t="shared" si="24"/>
        <v>0.003951241745</v>
      </c>
      <c r="D55" s="99">
        <f t="shared" si="26"/>
        <v>0.0005958106616</v>
      </c>
      <c r="E55" s="10">
        <f t="shared" si="3"/>
        <v>0.6579512417</v>
      </c>
      <c r="F55" s="100">
        <f>(G55*'AVG_generate Coverage'!C54*'Dataset lengths'!$B$2+H55*'AVG_generate Coverage'!D54*'Dataset lengths'!$C$2+I55*'AVG_generate Coverage'!E54*'Dataset lengths'!$D$2+L55*'AVG_generate Coverage'!H54*'Dataset lengths'!$G$2+M55*'AVG_generate Coverage'!I54*'Dataset lengths'!$H$2+R55*'AVG_generate Coverage'!N54*'Dataset lengths'!$M$2+S55*'AVG_generate Coverage'!O54*'Dataset lengths'!$N$2+T55*'AVG_generate Coverage'!P54*'Dataset lengths'!$O$2+U55*'AVG_generate Coverage'!Q54*'Dataset lengths'!$P$2+V55*'AVG_generate Coverage'!R54*'Dataset lengths'!$Q$2+W55*'AVG_generate Coverage'!S54*'Dataset lengths'!$R$2)/('AVG_generate Coverage'!C54*'Dataset lengths'!$B$2+'AVG_generate Coverage'!D54*'Dataset lengths'!$C$2+'AVG_generate Coverage'!E54*'Dataset lengths'!$D$2+'AVG_generate Coverage'!H54*'Dataset lengths'!$G$2+'AVG_generate Coverage'!I54*'Dataset lengths'!$H$2+'AVG_generate Coverage'!N54*'Dataset lengths'!$M$2+'AVG_generate Coverage'!O54*'Dataset lengths'!$N$2+'AVG_generate Coverage'!P54*'Dataset lengths'!$O$2+'AVG_generate Coverage'!Q54*'Dataset lengths'!$P$2+'AVG_generate Coverage'!R54*'Dataset lengths'!$Q$2+'AVG_generate Coverage'!S54*'Dataset lengths'!$R$2)</f>
        <v>0.6065958107</v>
      </c>
      <c r="G55" s="24">
        <v>0.536303267092774</v>
      </c>
      <c r="H55" s="24">
        <v>0.624998557832909</v>
      </c>
      <c r="I55" s="24">
        <v>0.709525723691918</v>
      </c>
      <c r="J55" s="24">
        <v>0.787585662973783</v>
      </c>
      <c r="K55" s="24">
        <v>0.795266776238233</v>
      </c>
      <c r="L55" s="24">
        <v>0.790358094105175</v>
      </c>
      <c r="M55" s="24">
        <v>0.773671482027238</v>
      </c>
      <c r="N55" s="24">
        <v>0.697914419215607</v>
      </c>
      <c r="O55" s="24">
        <v>0.831891599311033</v>
      </c>
      <c r="P55" s="24">
        <v>0.785189349683097</v>
      </c>
      <c r="Q55" s="24">
        <v>0.695386884659567</v>
      </c>
      <c r="R55" s="24">
        <v>0.867436705793852</v>
      </c>
      <c r="S55" s="24">
        <v>0.334975496305622</v>
      </c>
      <c r="T55" s="24">
        <v>0.860131348691197</v>
      </c>
      <c r="U55" s="24">
        <v>0.795729151346147</v>
      </c>
      <c r="V55" s="24">
        <v>0.54138474074834</v>
      </c>
      <c r="W55" s="24">
        <v>0.402949091557571</v>
      </c>
    </row>
    <row r="56">
      <c r="A56" s="55" t="s">
        <v>161</v>
      </c>
      <c r="B56" s="55" t="s">
        <v>138</v>
      </c>
      <c r="C56" s="99">
        <f t="shared" si="24"/>
        <v>-0.01617254138</v>
      </c>
      <c r="D56" s="101">
        <f t="shared" si="26"/>
        <v>-0.03183191925</v>
      </c>
      <c r="E56" s="10">
        <f t="shared" si="3"/>
        <v>0.6378274586</v>
      </c>
      <c r="F56" s="100">
        <f>(G56*'AVG_generate Coverage'!C55*'Dataset lengths'!$B$2+H56*'AVG_generate Coverage'!D55*'Dataset lengths'!$C$2+I56*'AVG_generate Coverage'!E55*'Dataset lengths'!$D$2+L56*'AVG_generate Coverage'!H55*'Dataset lengths'!$G$2+M56*'AVG_generate Coverage'!I55*'Dataset lengths'!$H$2+R56*'AVG_generate Coverage'!N55*'Dataset lengths'!$M$2+S56*'AVG_generate Coverage'!O55*'Dataset lengths'!$N$2+T56*'AVG_generate Coverage'!P55*'Dataset lengths'!$O$2+U56*'AVG_generate Coverage'!Q55*'Dataset lengths'!$P$2+V56*'AVG_generate Coverage'!R55*'Dataset lengths'!$Q$2+W56*'AVG_generate Coverage'!S55*'Dataset lengths'!$R$2)/('AVG_generate Coverage'!C55*'Dataset lengths'!$B$2+'AVG_generate Coverage'!D55*'Dataset lengths'!$C$2+'AVG_generate Coverage'!E55*'Dataset lengths'!$D$2+'AVG_generate Coverage'!H55*'Dataset lengths'!$G$2+'AVG_generate Coverage'!I55*'Dataset lengths'!$H$2+'AVG_generate Coverage'!N55*'Dataset lengths'!$M$2+'AVG_generate Coverage'!O55*'Dataset lengths'!$N$2+'AVG_generate Coverage'!P55*'Dataset lengths'!$O$2+'AVG_generate Coverage'!Q55*'Dataset lengths'!$P$2+'AVG_generate Coverage'!R55*'Dataset lengths'!$Q$2+'AVG_generate Coverage'!S55*'Dataset lengths'!$R$2)</f>
        <v>0.5741680807</v>
      </c>
      <c r="G56" s="24">
        <v>0.477328465413614</v>
      </c>
      <c r="H56" s="24">
        <v>0.651893494482094</v>
      </c>
      <c r="I56" s="24">
        <v>0.716631927628819</v>
      </c>
      <c r="J56" s="24">
        <v>0.786952148928477</v>
      </c>
      <c r="K56" s="24">
        <v>0.785783647506837</v>
      </c>
      <c r="L56" s="24">
        <v>0.787061984632215</v>
      </c>
      <c r="M56" s="24">
        <v>0.785718168566085</v>
      </c>
      <c r="N56" s="24">
        <v>0.722700976510188</v>
      </c>
      <c r="O56" s="24">
        <v>0.825380123530138</v>
      </c>
      <c r="P56" s="24">
        <v>0.781949137541261</v>
      </c>
      <c r="Q56" s="24">
        <v>0.710128394466937</v>
      </c>
      <c r="R56" s="24">
        <v>0.824797022926535</v>
      </c>
      <c r="S56" s="24">
        <v>0.399209768729444</v>
      </c>
      <c r="T56" s="24">
        <v>0.861466610810769</v>
      </c>
      <c r="U56" s="24">
        <v>0.616011665349047</v>
      </c>
      <c r="V56" s="24">
        <v>0.407797465443231</v>
      </c>
      <c r="W56" s="24">
        <v>0.488185470883931</v>
      </c>
    </row>
    <row r="57">
      <c r="A57" s="55" t="s">
        <v>162</v>
      </c>
      <c r="B57" s="55" t="s">
        <v>136</v>
      </c>
      <c r="C57" s="99">
        <f t="shared" ref="C57:C65" si="27">E57- 0.63</f>
        <v>0.01344921652</v>
      </c>
      <c r="D57" s="99">
        <f t="shared" ref="D57:D65" si="28">F57- 0.61</f>
        <v>0.001815354222</v>
      </c>
      <c r="E57" s="10">
        <f t="shared" si="3"/>
        <v>0.6434492165</v>
      </c>
      <c r="F57" s="100">
        <f>(G57*'AVG_generate Coverage'!C56*'Dataset lengths'!$B$2+H57*'AVG_generate Coverage'!D56*'Dataset lengths'!$C$2+I57*'AVG_generate Coverage'!E56*'Dataset lengths'!$D$2+L57*'AVG_generate Coverage'!H56*'Dataset lengths'!$G$2+M57*'AVG_generate Coverage'!I56*'Dataset lengths'!$H$2+R57*'AVG_generate Coverage'!N56*'Dataset lengths'!$M$2+S57*'AVG_generate Coverage'!O56*'Dataset lengths'!$N$2+T57*'AVG_generate Coverage'!P56*'Dataset lengths'!$O$2+U57*'AVG_generate Coverage'!Q56*'Dataset lengths'!$P$2+V57*'AVG_generate Coverage'!R56*'Dataset lengths'!$Q$2+W57*'AVG_generate Coverage'!S56*'Dataset lengths'!$R$2)/('AVG_generate Coverage'!C56*'Dataset lengths'!$B$2+'AVG_generate Coverage'!D56*'Dataset lengths'!$C$2+'AVG_generate Coverage'!E56*'Dataset lengths'!$D$2+'AVG_generate Coverage'!H56*'Dataset lengths'!$G$2+'AVG_generate Coverage'!I56*'Dataset lengths'!$H$2+'AVG_generate Coverage'!N56*'Dataset lengths'!$M$2+'AVG_generate Coverage'!O56*'Dataset lengths'!$N$2+'AVG_generate Coverage'!P56*'Dataset lengths'!$O$2+'AVG_generate Coverage'!Q56*'Dataset lengths'!$P$2+'AVG_generate Coverage'!R56*'Dataset lengths'!$Q$2+'AVG_generate Coverage'!S56*'Dataset lengths'!$R$2)</f>
        <v>0.6118153542</v>
      </c>
      <c r="G57" s="24">
        <v>0.530354427477298</v>
      </c>
      <c r="H57" s="24">
        <v>0.587924325389749</v>
      </c>
      <c r="I57" s="24">
        <v>0.701023558911266</v>
      </c>
      <c r="J57" s="24">
        <v>0.777209935935101</v>
      </c>
      <c r="K57" s="24">
        <v>0.775804481002714</v>
      </c>
      <c r="L57" s="24">
        <v>0.777244344201985</v>
      </c>
      <c r="M57" s="24">
        <v>0.728477515076303</v>
      </c>
      <c r="N57" s="24">
        <v>0.644974664210936</v>
      </c>
      <c r="O57" s="24">
        <v>0.780983306507194</v>
      </c>
      <c r="P57" s="24">
        <v>0.783838982058319</v>
      </c>
      <c r="Q57" s="24">
        <v>0.613629784220829</v>
      </c>
      <c r="R57" s="24">
        <v>0.816513865670404</v>
      </c>
      <c r="S57" s="24">
        <v>0.285440293923932</v>
      </c>
      <c r="T57" s="24">
        <v>0.879937736798187</v>
      </c>
      <c r="U57" s="24">
        <v>0.749390949700614</v>
      </c>
      <c r="V57" s="24">
        <v>0.543655243474841</v>
      </c>
      <c r="W57" s="24">
        <v>0.477979121077709</v>
      </c>
    </row>
    <row r="58">
      <c r="A58" s="55" t="s">
        <v>162</v>
      </c>
      <c r="B58" s="55" t="s">
        <v>137</v>
      </c>
      <c r="C58" s="99">
        <f t="shared" si="27"/>
        <v>0.005720008997</v>
      </c>
      <c r="D58" s="99">
        <f t="shared" si="28"/>
        <v>-0.006415032599</v>
      </c>
      <c r="E58" s="10">
        <f t="shared" si="3"/>
        <v>0.635720009</v>
      </c>
      <c r="F58" s="100">
        <f>(G58*'AVG_generate Coverage'!C57*'Dataset lengths'!$B$2+H58*'AVG_generate Coverage'!D57*'Dataset lengths'!$C$2+I58*'AVG_generate Coverage'!E57*'Dataset lengths'!$D$2+L58*'AVG_generate Coverage'!H57*'Dataset lengths'!$G$2+M58*'AVG_generate Coverage'!I57*'Dataset lengths'!$H$2+R58*'AVG_generate Coverage'!N57*'Dataset lengths'!$M$2+S58*'AVG_generate Coverage'!O57*'Dataset lengths'!$N$2+T58*'AVG_generate Coverage'!P57*'Dataset lengths'!$O$2+U58*'AVG_generate Coverage'!Q57*'Dataset lengths'!$P$2+V58*'AVG_generate Coverage'!R57*'Dataset lengths'!$Q$2+W58*'AVG_generate Coverage'!S57*'Dataset lengths'!$R$2)/('AVG_generate Coverage'!C57*'Dataset lengths'!$B$2+'AVG_generate Coverage'!D57*'Dataset lengths'!$C$2+'AVG_generate Coverage'!E57*'Dataset lengths'!$D$2+'AVG_generate Coverage'!H57*'Dataset lengths'!$G$2+'AVG_generate Coverage'!I57*'Dataset lengths'!$H$2+'AVG_generate Coverage'!N57*'Dataset lengths'!$M$2+'AVG_generate Coverage'!O57*'Dataset lengths'!$N$2+'AVG_generate Coverage'!P57*'Dataset lengths'!$O$2+'AVG_generate Coverage'!Q57*'Dataset lengths'!$P$2+'AVG_generate Coverage'!R57*'Dataset lengths'!$Q$2+'AVG_generate Coverage'!S57*'Dataset lengths'!$R$2)</f>
        <v>0.6035849674</v>
      </c>
      <c r="G58" s="24">
        <v>0.526283567928801</v>
      </c>
      <c r="H58" s="24">
        <v>0.560584680707972</v>
      </c>
      <c r="I58" s="24">
        <v>0.686401592385715</v>
      </c>
      <c r="J58" s="24">
        <v>0.762737424518779</v>
      </c>
      <c r="K58" s="24">
        <v>0.76199458546873</v>
      </c>
      <c r="L58" s="24">
        <v>0.762963200960733</v>
      </c>
      <c r="M58" s="24">
        <v>0.715096081750053</v>
      </c>
      <c r="N58" s="24">
        <v>0.627318830540606</v>
      </c>
      <c r="O58" s="24">
        <v>0.774096692828809</v>
      </c>
      <c r="P58" s="24">
        <v>0.772260333603183</v>
      </c>
      <c r="Q58" s="24">
        <v>0.593036373552713</v>
      </c>
      <c r="R58" s="24">
        <v>0.819901436579903</v>
      </c>
      <c r="S58" s="24">
        <v>0.27658947886641</v>
      </c>
      <c r="T58" s="24">
        <v>0.877934843618829</v>
      </c>
      <c r="U58" s="24">
        <v>0.757564900141423</v>
      </c>
      <c r="V58" s="24">
        <v>0.54512282921873</v>
      </c>
      <c r="W58" s="24">
        <v>0.464477486804448</v>
      </c>
    </row>
    <row r="59">
      <c r="A59" s="55" t="s">
        <v>162</v>
      </c>
      <c r="B59" s="55" t="s">
        <v>138</v>
      </c>
      <c r="C59" s="99">
        <f t="shared" si="27"/>
        <v>0.03160019427</v>
      </c>
      <c r="D59" s="99">
        <f t="shared" si="28"/>
        <v>0.01545611669</v>
      </c>
      <c r="E59" s="10">
        <f t="shared" si="3"/>
        <v>0.6616001943</v>
      </c>
      <c r="F59" s="100">
        <f>(G59*'AVG_generate Coverage'!C58*'Dataset lengths'!$B$2+H59*'AVG_generate Coverage'!D58*'Dataset lengths'!$C$2+I59*'AVG_generate Coverage'!E58*'Dataset lengths'!$D$2+L59*'AVG_generate Coverage'!H58*'Dataset lengths'!$G$2+M59*'AVG_generate Coverage'!I58*'Dataset lengths'!$H$2+R59*'AVG_generate Coverage'!N58*'Dataset lengths'!$M$2+S59*'AVG_generate Coverage'!O58*'Dataset lengths'!$N$2+T59*'AVG_generate Coverage'!P58*'Dataset lengths'!$O$2+U59*'AVG_generate Coverage'!Q58*'Dataset lengths'!$P$2+V59*'AVG_generate Coverage'!R58*'Dataset lengths'!$Q$2+W59*'AVG_generate Coverage'!S58*'Dataset lengths'!$R$2)/('AVG_generate Coverage'!C58*'Dataset lengths'!$B$2+'AVG_generate Coverage'!D58*'Dataset lengths'!$C$2+'AVG_generate Coverage'!E58*'Dataset lengths'!$D$2+'AVG_generate Coverage'!H58*'Dataset lengths'!$G$2+'AVG_generate Coverage'!I58*'Dataset lengths'!$H$2+'AVG_generate Coverage'!N58*'Dataset lengths'!$M$2+'AVG_generate Coverage'!O58*'Dataset lengths'!$N$2+'AVG_generate Coverage'!P58*'Dataset lengths'!$O$2+'AVG_generate Coverage'!Q58*'Dataset lengths'!$P$2+'AVG_generate Coverage'!R58*'Dataset lengths'!$Q$2+'AVG_generate Coverage'!S58*'Dataset lengths'!$R$2)</f>
        <v>0.6254561167</v>
      </c>
      <c r="G59" s="24">
        <v>0.537375543983091</v>
      </c>
      <c r="H59" s="24">
        <v>0.643820469952074</v>
      </c>
      <c r="I59" s="24">
        <v>0.733549721494941</v>
      </c>
      <c r="J59" s="24">
        <v>0.803726589666037</v>
      </c>
      <c r="K59" s="24">
        <v>0.802626430441189</v>
      </c>
      <c r="L59" s="24">
        <v>0.803624195794278</v>
      </c>
      <c r="M59" s="24">
        <v>0.757205603697745</v>
      </c>
      <c r="N59" s="24">
        <v>0.682486139917538</v>
      </c>
      <c r="O59" s="24">
        <v>0.796638678879282</v>
      </c>
      <c r="P59" s="24">
        <v>0.787514796659762</v>
      </c>
      <c r="Q59" s="24">
        <v>0.667803745188414</v>
      </c>
      <c r="R59" s="24">
        <v>0.822655203899884</v>
      </c>
      <c r="S59" s="24">
        <v>0.323232731224761</v>
      </c>
      <c r="T59" s="24">
        <v>0.880827911544569</v>
      </c>
      <c r="U59" s="24">
        <v>0.737942495016952</v>
      </c>
      <c r="V59" s="24">
        <v>0.530409896435403</v>
      </c>
      <c r="W59" s="24">
        <v>0.506958363926442</v>
      </c>
    </row>
    <row r="60">
      <c r="A60" s="55" t="s">
        <v>164</v>
      </c>
      <c r="B60" s="55" t="s">
        <v>136</v>
      </c>
      <c r="C60" s="99">
        <f t="shared" si="27"/>
        <v>0.0005882981797</v>
      </c>
      <c r="D60" s="99">
        <f t="shared" si="28"/>
        <v>-0.04211196752</v>
      </c>
      <c r="E60" s="10">
        <f t="shared" si="3"/>
        <v>0.6305882982</v>
      </c>
      <c r="F60" s="100">
        <f>(G60*'AVG_generate Coverage'!C59*'Dataset lengths'!$B$2+H60*'AVG_generate Coverage'!D59*'Dataset lengths'!$C$2+I60*'AVG_generate Coverage'!E59*'Dataset lengths'!$D$2+L60*'AVG_generate Coverage'!H59*'Dataset lengths'!$G$2+M60*'AVG_generate Coverage'!I59*'Dataset lengths'!$H$2+R60*'AVG_generate Coverage'!N59*'Dataset lengths'!$M$2+S60*'AVG_generate Coverage'!O59*'Dataset lengths'!$N$2+T60*'AVG_generate Coverage'!P59*'Dataset lengths'!$O$2+U60*'AVG_generate Coverage'!Q59*'Dataset lengths'!$P$2+V60*'AVG_generate Coverage'!R59*'Dataset lengths'!$Q$2+W60*'AVG_generate Coverage'!S59*'Dataset lengths'!$R$2)/('AVG_generate Coverage'!C59*'Dataset lengths'!$B$2+'AVG_generate Coverage'!D59*'Dataset lengths'!$C$2+'AVG_generate Coverage'!E59*'Dataset lengths'!$D$2+'AVG_generate Coverage'!H59*'Dataset lengths'!$G$2+'AVG_generate Coverage'!I59*'Dataset lengths'!$H$2+'AVG_generate Coverage'!N59*'Dataset lengths'!$M$2+'AVG_generate Coverage'!O59*'Dataset lengths'!$N$2+'AVG_generate Coverage'!P59*'Dataset lengths'!$O$2+'AVG_generate Coverage'!Q59*'Dataset lengths'!$P$2+'AVG_generate Coverage'!R59*'Dataset lengths'!$Q$2+'AVG_generate Coverage'!S59*'Dataset lengths'!$R$2)</f>
        <v>0.5678880325</v>
      </c>
      <c r="G60" s="24">
        <v>0.469199390438358</v>
      </c>
      <c r="H60" s="24">
        <v>0.683739361596867</v>
      </c>
      <c r="I60" s="24">
        <v>0.705248137290262</v>
      </c>
      <c r="J60" s="24">
        <v>0.792987019660324</v>
      </c>
      <c r="K60" s="24">
        <v>0.77595864728094</v>
      </c>
      <c r="L60" s="24">
        <v>0.787849078804092</v>
      </c>
      <c r="M60" s="24">
        <v>0.767009615537392</v>
      </c>
      <c r="N60" s="24">
        <v>0.696178044144416</v>
      </c>
      <c r="O60" s="24">
        <v>0.783604968104371</v>
      </c>
      <c r="P60" s="24">
        <v>0.790912495844687</v>
      </c>
      <c r="Q60" s="24">
        <v>0.657047258358889</v>
      </c>
      <c r="R60" s="24">
        <v>0.803728517399066</v>
      </c>
      <c r="S60" s="24">
        <v>0.352071787785738</v>
      </c>
      <c r="T60" s="24">
        <v>0.8648047661097</v>
      </c>
      <c r="U60" s="24">
        <v>0.621242118241558</v>
      </c>
      <c r="V60" s="24">
        <v>0.392666388967903</v>
      </c>
      <c r="W60" s="24">
        <v>0.488912117805999</v>
      </c>
    </row>
    <row r="61">
      <c r="A61" s="55" t="s">
        <v>164</v>
      </c>
      <c r="B61" s="55" t="s">
        <v>137</v>
      </c>
      <c r="C61" s="99">
        <f t="shared" si="27"/>
        <v>0.01548200913</v>
      </c>
      <c r="D61" s="99">
        <f t="shared" si="28"/>
        <v>-0.01104802007</v>
      </c>
      <c r="E61" s="10">
        <f t="shared" si="3"/>
        <v>0.6454820091</v>
      </c>
      <c r="F61" s="100">
        <f>(G61*'AVG_generate Coverage'!C60*'Dataset lengths'!$B$2+H61*'AVG_generate Coverage'!D60*'Dataset lengths'!$C$2+I61*'AVG_generate Coverage'!E60*'Dataset lengths'!$D$2+L61*'AVG_generate Coverage'!H60*'Dataset lengths'!$G$2+M61*'AVG_generate Coverage'!I60*'Dataset lengths'!$H$2+R61*'AVG_generate Coverage'!N60*'Dataset lengths'!$M$2+S61*'AVG_generate Coverage'!O60*'Dataset lengths'!$N$2+T61*'AVG_generate Coverage'!P60*'Dataset lengths'!$O$2+U61*'AVG_generate Coverage'!Q60*'Dataset lengths'!$P$2+V61*'AVG_generate Coverage'!R60*'Dataset lengths'!$Q$2+W61*'AVG_generate Coverage'!S60*'Dataset lengths'!$R$2)/('AVG_generate Coverage'!C60*'Dataset lengths'!$B$2+'AVG_generate Coverage'!D60*'Dataset lengths'!$C$2+'AVG_generate Coverage'!E60*'Dataset lengths'!$D$2+'AVG_generate Coverage'!H60*'Dataset lengths'!$G$2+'AVG_generate Coverage'!I60*'Dataset lengths'!$H$2+'AVG_generate Coverage'!N60*'Dataset lengths'!$M$2+'AVG_generate Coverage'!O60*'Dataset lengths'!$N$2+'AVG_generate Coverage'!P60*'Dataset lengths'!$O$2+'AVG_generate Coverage'!Q60*'Dataset lengths'!$P$2+'AVG_generate Coverage'!R60*'Dataset lengths'!$Q$2+'AVG_generate Coverage'!S60*'Dataset lengths'!$R$2)</f>
        <v>0.5989519799</v>
      </c>
      <c r="G61" s="24">
        <v>0.504183111557961</v>
      </c>
      <c r="H61" s="24">
        <v>0.650276097459447</v>
      </c>
      <c r="I61" s="24">
        <v>0.710665795473941</v>
      </c>
      <c r="J61" s="24">
        <v>0.794519548333058</v>
      </c>
      <c r="K61" s="24">
        <v>0.775321683548051</v>
      </c>
      <c r="L61" s="24">
        <v>0.788697367641605</v>
      </c>
      <c r="M61" s="24">
        <v>0.762162104389318</v>
      </c>
      <c r="N61" s="24">
        <v>0.682840838863197</v>
      </c>
      <c r="O61" s="24">
        <v>0.785220284634286</v>
      </c>
      <c r="P61" s="24">
        <v>0.791217417566411</v>
      </c>
      <c r="Q61" s="24">
        <v>0.651416622655015</v>
      </c>
      <c r="R61" s="24">
        <v>0.836249198130264</v>
      </c>
      <c r="S61" s="24">
        <v>0.290604777693011</v>
      </c>
      <c r="T61" s="24">
        <v>0.884388610530095</v>
      </c>
      <c r="U61" s="24">
        <v>0.706018130343515</v>
      </c>
      <c r="V61" s="24">
        <v>0.488652470638208</v>
      </c>
      <c r="W61" s="24">
        <v>0.478404436521625</v>
      </c>
    </row>
    <row r="62">
      <c r="A62" s="55" t="s">
        <v>164</v>
      </c>
      <c r="B62" s="55" t="s">
        <v>138</v>
      </c>
      <c r="C62" s="99">
        <f t="shared" si="27"/>
        <v>-0.02179722693</v>
      </c>
      <c r="D62" s="101">
        <f t="shared" si="28"/>
        <v>-0.07088446707</v>
      </c>
      <c r="E62" s="10">
        <f t="shared" si="3"/>
        <v>0.6082027731</v>
      </c>
      <c r="F62" s="100">
        <f>(G62*'AVG_generate Coverage'!C61*'Dataset lengths'!$B$2+H62*'AVG_generate Coverage'!D61*'Dataset lengths'!$C$2+I62*'AVG_generate Coverage'!E61*'Dataset lengths'!$D$2+L62*'AVG_generate Coverage'!H61*'Dataset lengths'!$G$2+M62*'AVG_generate Coverage'!I61*'Dataset lengths'!$H$2+R62*'AVG_generate Coverage'!N61*'Dataset lengths'!$M$2+S62*'AVG_generate Coverage'!O61*'Dataset lengths'!$N$2+T62*'AVG_generate Coverage'!P61*'Dataset lengths'!$O$2+U62*'AVG_generate Coverage'!Q61*'Dataset lengths'!$P$2+V62*'AVG_generate Coverage'!R61*'Dataset lengths'!$Q$2+W62*'AVG_generate Coverage'!S61*'Dataset lengths'!$R$2)/('AVG_generate Coverage'!C61*'Dataset lengths'!$B$2+'AVG_generate Coverage'!D61*'Dataset lengths'!$C$2+'AVG_generate Coverage'!E61*'Dataset lengths'!$D$2+'AVG_generate Coverage'!H61*'Dataset lengths'!$G$2+'AVG_generate Coverage'!I61*'Dataset lengths'!$H$2+'AVG_generate Coverage'!N61*'Dataset lengths'!$M$2+'AVG_generate Coverage'!O61*'Dataset lengths'!$N$2+'AVG_generate Coverage'!P61*'Dataset lengths'!$O$2+'AVG_generate Coverage'!Q61*'Dataset lengths'!$P$2+'AVG_generate Coverage'!R61*'Dataset lengths'!$Q$2+'AVG_generate Coverage'!S61*'Dataset lengths'!$R$2)</f>
        <v>0.5391155329</v>
      </c>
      <c r="G62" s="24">
        <v>0.439035595285382</v>
      </c>
      <c r="H62" s="24">
        <v>0.685307262006298</v>
      </c>
      <c r="I62" s="24">
        <v>0.69597097400986</v>
      </c>
      <c r="J62" s="24">
        <v>0.783981264972211</v>
      </c>
      <c r="K62" s="24">
        <v>0.771984079055582</v>
      </c>
      <c r="L62" s="24">
        <v>0.780456967230843</v>
      </c>
      <c r="M62" s="24">
        <v>0.76188260554748</v>
      </c>
      <c r="N62" s="24">
        <v>0.691174014409994</v>
      </c>
      <c r="O62" s="24">
        <v>0.784668695641611</v>
      </c>
      <c r="P62" s="24">
        <v>0.780967356613072</v>
      </c>
      <c r="Q62" s="24">
        <v>0.653258748842402</v>
      </c>
      <c r="R62" s="24">
        <v>0.784932962675389</v>
      </c>
      <c r="S62" s="24">
        <v>0.348041559797719</v>
      </c>
      <c r="T62" s="24">
        <v>0.833648649986345</v>
      </c>
      <c r="U62" s="24">
        <v>0.554228308352509</v>
      </c>
      <c r="V62" s="24">
        <v>0.324374960489121</v>
      </c>
      <c r="W62" s="24">
        <v>0.482350658389671</v>
      </c>
    </row>
    <row r="63">
      <c r="A63" s="55" t="s">
        <v>166</v>
      </c>
      <c r="B63" s="55" t="s">
        <v>136</v>
      </c>
      <c r="C63" s="99">
        <f t="shared" si="27"/>
        <v>-0.030366057</v>
      </c>
      <c r="D63" s="101">
        <f t="shared" si="28"/>
        <v>-0.08128494117</v>
      </c>
      <c r="E63" s="10">
        <f t="shared" si="3"/>
        <v>0.599633943</v>
      </c>
      <c r="F63" s="100">
        <f>(G63*'AVG_generate Coverage'!C62*'Dataset lengths'!$B$2+H63*'AVG_generate Coverage'!D62*'Dataset lengths'!$C$2+I63*'AVG_generate Coverage'!E62*'Dataset lengths'!$D$2+L63*'AVG_generate Coverage'!H62*'Dataset lengths'!$G$2+M63*'AVG_generate Coverage'!I62*'Dataset lengths'!$H$2+R63*'AVG_generate Coverage'!N62*'Dataset lengths'!$M$2+S63*'AVG_generate Coverage'!O62*'Dataset lengths'!$N$2+T63*'AVG_generate Coverage'!P62*'Dataset lengths'!$O$2+U63*'AVG_generate Coverage'!Q62*'Dataset lengths'!$P$2+V63*'AVG_generate Coverage'!R62*'Dataset lengths'!$Q$2+W63*'AVG_generate Coverage'!S62*'Dataset lengths'!$R$2)/('AVG_generate Coverage'!C62*'Dataset lengths'!$B$2+'AVG_generate Coverage'!D62*'Dataset lengths'!$C$2+'AVG_generate Coverage'!E62*'Dataset lengths'!$D$2+'AVG_generate Coverage'!H62*'Dataset lengths'!$G$2+'AVG_generate Coverage'!I62*'Dataset lengths'!$H$2+'AVG_generate Coverage'!N62*'Dataset lengths'!$M$2+'AVG_generate Coverage'!O62*'Dataset lengths'!$N$2+'AVG_generate Coverage'!P62*'Dataset lengths'!$O$2+'AVG_generate Coverage'!Q62*'Dataset lengths'!$P$2+'AVG_generate Coverage'!R62*'Dataset lengths'!$Q$2+'AVG_generate Coverage'!S62*'Dataset lengths'!$R$2)</f>
        <v>0.5287150588</v>
      </c>
      <c r="G63" s="24">
        <v>0.426414023535028</v>
      </c>
      <c r="H63" s="24">
        <v>0.674466742225505</v>
      </c>
      <c r="I63" s="24">
        <v>0.684706801923477</v>
      </c>
      <c r="J63" s="24">
        <v>0.774070687421157</v>
      </c>
      <c r="K63" s="24">
        <v>0.767184523777316</v>
      </c>
      <c r="L63" s="24">
        <v>0.772100304895435</v>
      </c>
      <c r="M63" s="24">
        <v>0.765117507955578</v>
      </c>
      <c r="N63" s="24">
        <v>0.699137493169877</v>
      </c>
      <c r="O63" s="24">
        <v>0.793984739642742</v>
      </c>
      <c r="P63" s="24">
        <v>0.766091532617535</v>
      </c>
      <c r="Q63" s="24">
        <v>0.674050173074635</v>
      </c>
      <c r="R63" s="24">
        <v>0.803903359768588</v>
      </c>
      <c r="S63" s="24">
        <v>0.356916507956965</v>
      </c>
      <c r="T63" s="24">
        <v>0.826082164642102</v>
      </c>
      <c r="U63" s="24">
        <v>0.493853781502229</v>
      </c>
      <c r="V63" s="24">
        <v>0.301375823659025</v>
      </c>
      <c r="W63" s="24">
        <v>0.491036354950768</v>
      </c>
    </row>
    <row r="64">
      <c r="A64" s="55" t="s">
        <v>166</v>
      </c>
      <c r="B64" s="55" t="s">
        <v>137</v>
      </c>
      <c r="C64" s="99">
        <f t="shared" si="27"/>
        <v>-0.02475744868</v>
      </c>
      <c r="D64" s="101">
        <f t="shared" si="28"/>
        <v>-0.07431743621</v>
      </c>
      <c r="E64" s="10">
        <f t="shared" si="3"/>
        <v>0.6052425513</v>
      </c>
      <c r="F64" s="100">
        <f>(G64*'AVG_generate Coverage'!C63*'Dataset lengths'!$B$2+H64*'AVG_generate Coverage'!D63*'Dataset lengths'!$C$2+I64*'AVG_generate Coverage'!E63*'Dataset lengths'!$D$2+L64*'AVG_generate Coverage'!H63*'Dataset lengths'!$G$2+M64*'AVG_generate Coverage'!I63*'Dataset lengths'!$H$2+R64*'AVG_generate Coverage'!N63*'Dataset lengths'!$M$2+S64*'AVG_generate Coverage'!O63*'Dataset lengths'!$N$2+T64*'AVG_generate Coverage'!P63*'Dataset lengths'!$O$2+U64*'AVG_generate Coverage'!Q63*'Dataset lengths'!$P$2+V64*'AVG_generate Coverage'!R63*'Dataset lengths'!$Q$2+W64*'AVG_generate Coverage'!S63*'Dataset lengths'!$R$2)/('AVG_generate Coverage'!C63*'Dataset lengths'!$B$2+'AVG_generate Coverage'!D63*'Dataset lengths'!$C$2+'AVG_generate Coverage'!E63*'Dataset lengths'!$D$2+'AVG_generate Coverage'!H63*'Dataset lengths'!$G$2+'AVG_generate Coverage'!I63*'Dataset lengths'!$H$2+'AVG_generate Coverage'!N63*'Dataset lengths'!$M$2+'AVG_generate Coverage'!O63*'Dataset lengths'!$N$2+'AVG_generate Coverage'!P63*'Dataset lengths'!$O$2+'AVG_generate Coverage'!Q63*'Dataset lengths'!$P$2+'AVG_generate Coverage'!R63*'Dataset lengths'!$Q$2+'AVG_generate Coverage'!S63*'Dataset lengths'!$R$2)</f>
        <v>0.5356825638</v>
      </c>
      <c r="G64" s="24">
        <v>0.42974479573709</v>
      </c>
      <c r="H64" s="24">
        <v>0.678099793635604</v>
      </c>
      <c r="I64" s="24">
        <v>0.688704620124524</v>
      </c>
      <c r="J64" s="24">
        <v>0.777514069310782</v>
      </c>
      <c r="K64" s="24">
        <v>0.771199659232859</v>
      </c>
      <c r="L64" s="24">
        <v>0.775539208367887</v>
      </c>
      <c r="M64" s="24">
        <v>0.765312161370562</v>
      </c>
      <c r="N64" s="24">
        <v>0.696584485642402</v>
      </c>
      <c r="O64" s="24">
        <v>0.79616025253583</v>
      </c>
      <c r="P64" s="24">
        <v>0.763229959536741</v>
      </c>
      <c r="Q64" s="24">
        <v>0.683246553035363</v>
      </c>
      <c r="R64" s="24">
        <v>0.823835389894161</v>
      </c>
      <c r="S64" s="24">
        <v>0.382859592310982</v>
      </c>
      <c r="T64" s="24">
        <v>0.814954980312332</v>
      </c>
      <c r="U64" s="24">
        <v>0.484823590603599</v>
      </c>
      <c r="V64" s="24">
        <v>0.311016801910131</v>
      </c>
      <c r="W64" s="24">
        <v>0.50277713026271</v>
      </c>
    </row>
    <row r="65">
      <c r="A65" s="55" t="s">
        <v>166</v>
      </c>
      <c r="B65" s="55" t="s">
        <v>138</v>
      </c>
      <c r="C65" s="99">
        <f t="shared" si="27"/>
        <v>-0.03199265037</v>
      </c>
      <c r="D65" s="101">
        <f t="shared" si="28"/>
        <v>-0.08334522888</v>
      </c>
      <c r="E65" s="10">
        <f t="shared" si="3"/>
        <v>0.5980073496</v>
      </c>
      <c r="F65" s="100">
        <f>(G65*'AVG_generate Coverage'!C64*'Dataset lengths'!$B$2+H65*'AVG_generate Coverage'!D64*'Dataset lengths'!$C$2+I65*'AVG_generate Coverage'!E64*'Dataset lengths'!$D$2+L65*'AVG_generate Coverage'!H64*'Dataset lengths'!$G$2+M65*'AVG_generate Coverage'!I64*'Dataset lengths'!$H$2+R65*'AVG_generate Coverage'!N64*'Dataset lengths'!$M$2+S65*'AVG_generate Coverage'!O64*'Dataset lengths'!$N$2+T65*'AVG_generate Coverage'!P64*'Dataset lengths'!$O$2+U65*'AVG_generate Coverage'!Q64*'Dataset lengths'!$P$2+V65*'AVG_generate Coverage'!R64*'Dataset lengths'!$Q$2+W65*'AVG_generate Coverage'!S64*'Dataset lengths'!$R$2)/('AVG_generate Coverage'!C64*'Dataset lengths'!$B$2+'AVG_generate Coverage'!D64*'Dataset lengths'!$C$2+'AVG_generate Coverage'!E64*'Dataset lengths'!$D$2+'AVG_generate Coverage'!H64*'Dataset lengths'!$G$2+'AVG_generate Coverage'!I64*'Dataset lengths'!$H$2+'AVG_generate Coverage'!N64*'Dataset lengths'!$M$2+'AVG_generate Coverage'!O64*'Dataset lengths'!$N$2+'AVG_generate Coverage'!P64*'Dataset lengths'!$O$2+'AVG_generate Coverage'!Q64*'Dataset lengths'!$P$2+'AVG_generate Coverage'!R64*'Dataset lengths'!$Q$2+'AVG_generate Coverage'!S64*'Dataset lengths'!$R$2)</f>
        <v>0.5266547711</v>
      </c>
      <c r="G65" s="24">
        <v>0.42577882041213</v>
      </c>
      <c r="H65" s="24">
        <v>0.672497030848271</v>
      </c>
      <c r="I65" s="24">
        <v>0.685439082424229</v>
      </c>
      <c r="J65" s="24">
        <v>0.773538804743513</v>
      </c>
      <c r="K65" s="24">
        <v>0.766796113105</v>
      </c>
      <c r="L65" s="24">
        <v>0.771679939699359</v>
      </c>
      <c r="M65" s="24">
        <v>0.764741023424844</v>
      </c>
      <c r="N65" s="24">
        <v>0.699264224928474</v>
      </c>
      <c r="O65" s="24">
        <v>0.794110263795821</v>
      </c>
      <c r="P65" s="24">
        <v>0.76839519947122</v>
      </c>
      <c r="Q65" s="24">
        <v>0.670884206202908</v>
      </c>
      <c r="R65" s="24">
        <v>0.795576491920076</v>
      </c>
      <c r="S65" s="24">
        <v>0.351798279299525</v>
      </c>
      <c r="T65" s="24">
        <v>0.823856727776148</v>
      </c>
      <c r="U65" s="24">
        <v>0.50239977252535</v>
      </c>
      <c r="V65" s="24">
        <v>0.298190726254236</v>
      </c>
      <c r="W65" s="24">
        <v>0.486122951394477</v>
      </c>
    </row>
    <row r="66">
      <c r="A66" s="55" t="s">
        <v>294</v>
      </c>
      <c r="B66" s="55" t="s">
        <v>184</v>
      </c>
      <c r="C66" s="99"/>
      <c r="D66" s="99"/>
      <c r="E66" s="10">
        <f t="shared" si="3"/>
        <v>0.6521331783</v>
      </c>
      <c r="F66" s="100">
        <f>(G66*'AVG_generate Coverage'!C65*'Dataset lengths'!$B$2+H66*'AVG_generate Coverage'!D65*'Dataset lengths'!$C$2+I66*'AVG_generate Coverage'!E65*'Dataset lengths'!$D$2+L66*'AVG_generate Coverage'!H65*'Dataset lengths'!$G$2+M66*'AVG_generate Coverage'!I65*'Dataset lengths'!$H$2+R66*'AVG_generate Coverage'!N65*'Dataset lengths'!$M$2+S66*'AVG_generate Coverage'!O65*'Dataset lengths'!$N$2+T66*'AVG_generate Coverage'!P65*'Dataset lengths'!$O$2+U66*'AVG_generate Coverage'!Q65*'Dataset lengths'!$P$2+V66*'AVG_generate Coverage'!R65*'Dataset lengths'!$Q$2+W66*'AVG_generate Coverage'!S65*'Dataset lengths'!$R$2)/('AVG_generate Coverage'!C65*'Dataset lengths'!$B$2+'AVG_generate Coverage'!D65*'Dataset lengths'!$C$2+'AVG_generate Coverage'!E65*'Dataset lengths'!$D$2+'AVG_generate Coverage'!H65*'Dataset lengths'!$G$2+'AVG_generate Coverage'!I65*'Dataset lengths'!$H$2+'AVG_generate Coverage'!N65*'Dataset lengths'!$M$2+'AVG_generate Coverage'!O65*'Dataset lengths'!$N$2+'AVG_generate Coverage'!P65*'Dataset lengths'!$O$2+'AVG_generate Coverage'!Q65*'Dataset lengths'!$P$2+'AVG_generate Coverage'!R65*'Dataset lengths'!$Q$2+'AVG_generate Coverage'!S65*'Dataset lengths'!$R$2)</f>
        <v>0.5980194599</v>
      </c>
      <c r="G66" s="24">
        <v>0.468022367741829</v>
      </c>
      <c r="H66" s="24">
        <v>0.696804690684549</v>
      </c>
      <c r="I66" s="24">
        <v>0.720897941026763</v>
      </c>
      <c r="J66" s="24">
        <v>0.811614707651993</v>
      </c>
      <c r="K66" s="24">
        <v>0.81504550067076</v>
      </c>
      <c r="L66" s="24">
        <v>0.813080765443711</v>
      </c>
      <c r="M66" s="24">
        <v>0.7720590096947</v>
      </c>
      <c r="N66" s="24">
        <v>0.71420657416991</v>
      </c>
      <c r="O66" s="24">
        <v>0.80805133487728</v>
      </c>
      <c r="P66" s="24">
        <v>0.738410671703665</v>
      </c>
      <c r="Q66" s="24">
        <v>0.733689758442663</v>
      </c>
      <c r="R66" s="24">
        <v>0.818000025811345</v>
      </c>
      <c r="S66" s="24">
        <v>0.483512726329138</v>
      </c>
      <c r="T66" s="24">
        <v>0.838989698464635</v>
      </c>
      <c r="U66" s="24">
        <v>0.575697238425957</v>
      </c>
      <c r="V66" s="24">
        <v>0.409607000148639</v>
      </c>
      <c r="W66" s="24">
        <v>0.576793497335087</v>
      </c>
    </row>
    <row r="67">
      <c r="A67" s="55" t="s">
        <v>295</v>
      </c>
      <c r="B67" s="55" t="s">
        <v>184</v>
      </c>
      <c r="C67" s="99"/>
      <c r="D67" s="99"/>
      <c r="E67" s="10">
        <f t="shared" si="3"/>
        <v>0.6580990495</v>
      </c>
      <c r="F67" s="100">
        <f>(G67*'AVG_generate Coverage'!C66*'Dataset lengths'!$B$2+H67*'AVG_generate Coverage'!D66*'Dataset lengths'!$C$2+I67*'AVG_generate Coverage'!E66*'Dataset lengths'!$D$2+L67*'AVG_generate Coverage'!H66*'Dataset lengths'!$G$2+M67*'AVG_generate Coverage'!I66*'Dataset lengths'!$H$2+R67*'AVG_generate Coverage'!N66*'Dataset lengths'!$M$2+S67*'AVG_generate Coverage'!O66*'Dataset lengths'!$N$2+T67*'AVG_generate Coverage'!P66*'Dataset lengths'!$O$2+U67*'AVG_generate Coverage'!Q66*'Dataset lengths'!$P$2+V67*'AVG_generate Coverage'!R66*'Dataset lengths'!$Q$2+W67*'AVG_generate Coverage'!S66*'Dataset lengths'!$R$2)/('AVG_generate Coverage'!C66*'Dataset lengths'!$B$2+'AVG_generate Coverage'!D66*'Dataset lengths'!$C$2+'AVG_generate Coverage'!E66*'Dataset lengths'!$D$2+'AVG_generate Coverage'!H66*'Dataset lengths'!$G$2+'AVG_generate Coverage'!I66*'Dataset lengths'!$H$2+'AVG_generate Coverage'!N66*'Dataset lengths'!$M$2+'AVG_generate Coverage'!O66*'Dataset lengths'!$N$2+'AVG_generate Coverage'!P66*'Dataset lengths'!$O$2+'AVG_generate Coverage'!Q66*'Dataset lengths'!$P$2+'AVG_generate Coverage'!R66*'Dataset lengths'!$Q$2+'AVG_generate Coverage'!S66*'Dataset lengths'!$R$2)</f>
        <v>0.6062190331</v>
      </c>
      <c r="G67" s="24">
        <v>0.538458972495293</v>
      </c>
      <c r="H67" s="24">
        <v>0.630114730838005</v>
      </c>
      <c r="I67" s="24">
        <v>0.702049969134203</v>
      </c>
      <c r="J67" s="24">
        <v>0.782941680842325</v>
      </c>
      <c r="K67" s="24">
        <v>0.788150939551448</v>
      </c>
      <c r="L67" s="24">
        <v>0.784807178989803</v>
      </c>
      <c r="M67" s="24">
        <v>0.761157872825817</v>
      </c>
      <c r="N67" s="24">
        <v>0.679958253774164</v>
      </c>
      <c r="O67" s="24">
        <v>0.825017896688394</v>
      </c>
      <c r="P67" s="24">
        <v>0.770693840142678</v>
      </c>
      <c r="Q67" s="24">
        <v>0.675834545305821</v>
      </c>
      <c r="R67" s="24">
        <v>0.8707150002224</v>
      </c>
      <c r="S67" s="24">
        <v>0.313599601452998</v>
      </c>
      <c r="T67" s="24">
        <v>0.873929057260111</v>
      </c>
      <c r="U67" s="24">
        <v>0.816062810525038</v>
      </c>
      <c r="V67" s="24">
        <v>0.553668787298536</v>
      </c>
      <c r="W67" s="24">
        <v>0.394525563962431</v>
      </c>
    </row>
    <row r="68">
      <c r="A68" s="55" t="s">
        <v>296</v>
      </c>
      <c r="B68" s="55" t="s">
        <v>184</v>
      </c>
      <c r="C68" s="99"/>
      <c r="D68" s="99"/>
      <c r="E68" s="10">
        <f t="shared" si="3"/>
        <v>0.6551850352</v>
      </c>
      <c r="F68" s="100">
        <f>(G68*'AVG_generate Coverage'!C67*'Dataset lengths'!$B$2+H68*'AVG_generate Coverage'!D67*'Dataset lengths'!$C$2+I68*'AVG_generate Coverage'!E67*'Dataset lengths'!$D$2+L68*'AVG_generate Coverage'!H67*'Dataset lengths'!$G$2+M68*'AVG_generate Coverage'!I67*'Dataset lengths'!$H$2+R68*'AVG_generate Coverage'!N67*'Dataset lengths'!$M$2+S68*'AVG_generate Coverage'!O67*'Dataset lengths'!$N$2+T68*'AVG_generate Coverage'!P67*'Dataset lengths'!$O$2+U68*'AVG_generate Coverage'!Q67*'Dataset lengths'!$P$2+V68*'AVG_generate Coverage'!R67*'Dataset lengths'!$Q$2+W68*'AVG_generate Coverage'!S67*'Dataset lengths'!$R$2)/('AVG_generate Coverage'!C67*'Dataset lengths'!$B$2+'AVG_generate Coverage'!D67*'Dataset lengths'!$C$2+'AVG_generate Coverage'!E67*'Dataset lengths'!$D$2+'AVG_generate Coverage'!H67*'Dataset lengths'!$G$2+'AVG_generate Coverage'!I67*'Dataset lengths'!$H$2+'AVG_generate Coverage'!N67*'Dataset lengths'!$M$2+'AVG_generate Coverage'!O67*'Dataset lengths'!$N$2+'AVG_generate Coverage'!P67*'Dataset lengths'!$O$2+'AVG_generate Coverage'!Q67*'Dataset lengths'!$P$2+'AVG_generate Coverage'!R67*'Dataset lengths'!$Q$2+'AVG_generate Coverage'!S67*'Dataset lengths'!$R$2)</f>
        <v>0.6150819137</v>
      </c>
      <c r="G68" s="24">
        <v>0.533897399456839</v>
      </c>
      <c r="H68" s="24">
        <v>0.631882140673016</v>
      </c>
      <c r="I68" s="24">
        <v>0.703899214684452</v>
      </c>
      <c r="J68" s="24">
        <v>0.782751782600337</v>
      </c>
      <c r="K68" s="24">
        <v>0.781591478315307</v>
      </c>
      <c r="L68" s="24">
        <v>0.782421862738548</v>
      </c>
      <c r="M68" s="24">
        <v>0.734241684212251</v>
      </c>
      <c r="N68" s="24">
        <v>0.650292148827569</v>
      </c>
      <c r="O68" s="24">
        <v>0.784288536777998</v>
      </c>
      <c r="P68" s="24">
        <v>0.769557922959552</v>
      </c>
      <c r="Q68" s="24">
        <v>0.639490805725271</v>
      </c>
      <c r="R68" s="24">
        <v>0.830260846974116</v>
      </c>
      <c r="S68" s="24">
        <v>0.331773838143483</v>
      </c>
      <c r="T68" s="24">
        <v>0.877934843618829</v>
      </c>
      <c r="U68" s="24">
        <v>0.754098904422378</v>
      </c>
      <c r="V68" s="24">
        <v>0.531923234279358</v>
      </c>
      <c r="W68" s="24">
        <v>0.494701417593509</v>
      </c>
    </row>
    <row r="69">
      <c r="A69" s="55" t="s">
        <v>297</v>
      </c>
      <c r="B69" s="55" t="s">
        <v>184</v>
      </c>
      <c r="C69" s="99"/>
      <c r="D69" s="99"/>
      <c r="E69" s="10">
        <f t="shared" si="3"/>
        <v>0.6144323119</v>
      </c>
      <c r="F69" s="100">
        <f>(G69*'AVG_generate Coverage'!C68*'Dataset lengths'!$B$2+H69*'AVG_generate Coverage'!D68*'Dataset lengths'!$C$2+I69*'AVG_generate Coverage'!E68*'Dataset lengths'!$D$2+L69*'AVG_generate Coverage'!H68*'Dataset lengths'!$G$2+M69*'AVG_generate Coverage'!I68*'Dataset lengths'!$H$2+R69*'AVG_generate Coverage'!N68*'Dataset lengths'!$M$2+S69*'AVG_generate Coverage'!O68*'Dataset lengths'!$N$2+T69*'AVG_generate Coverage'!P68*'Dataset lengths'!$O$2+U69*'AVG_generate Coverage'!Q68*'Dataset lengths'!$P$2+V69*'AVG_generate Coverage'!R68*'Dataset lengths'!$Q$2+W69*'AVG_generate Coverage'!S68*'Dataset lengths'!$R$2)/('AVG_generate Coverage'!C68*'Dataset lengths'!$B$2+'AVG_generate Coverage'!D68*'Dataset lengths'!$C$2+'AVG_generate Coverage'!E68*'Dataset lengths'!$D$2+'AVG_generate Coverage'!H68*'Dataset lengths'!$G$2+'AVG_generate Coverage'!I68*'Dataset lengths'!$H$2+'AVG_generate Coverage'!N68*'Dataset lengths'!$M$2+'AVG_generate Coverage'!O68*'Dataset lengths'!$N$2+'AVG_generate Coverage'!P68*'Dataset lengths'!$O$2+'AVG_generate Coverage'!Q68*'Dataset lengths'!$P$2+'AVG_generate Coverage'!R68*'Dataset lengths'!$Q$2+'AVG_generate Coverage'!S68*'Dataset lengths'!$R$2)</f>
        <v>0.5551566912</v>
      </c>
      <c r="G69" s="24">
        <v>0.452848326353856</v>
      </c>
      <c r="H69" s="24">
        <v>0.69842716428291</v>
      </c>
      <c r="I69" s="24">
        <v>0.674805207016288</v>
      </c>
      <c r="J69" s="24">
        <v>0.777350865545159</v>
      </c>
      <c r="K69" s="24">
        <v>0.780380637423943</v>
      </c>
      <c r="L69" s="24">
        <v>0.778359323616137</v>
      </c>
      <c r="M69" s="24">
        <v>0.6889323165682</v>
      </c>
      <c r="N69" s="24">
        <v>0.615894599911344</v>
      </c>
      <c r="O69" s="24">
        <v>0.776475913490324</v>
      </c>
      <c r="P69" s="24">
        <v>0.663847258377687</v>
      </c>
      <c r="Q69" s="24">
        <v>0.631835781348859</v>
      </c>
      <c r="R69" s="24">
        <v>0.781676523543031</v>
      </c>
      <c r="S69" s="24">
        <v>0.45482249056213</v>
      </c>
      <c r="T69" s="24">
        <v>0.792032980593006</v>
      </c>
      <c r="U69" s="24">
        <v>0.556135016336861</v>
      </c>
      <c r="V69" s="24">
        <v>0.357812341289933</v>
      </c>
      <c r="W69" s="24">
        <v>0.522903740292223</v>
      </c>
    </row>
    <row r="70">
      <c r="A70" s="55" t="s">
        <v>299</v>
      </c>
      <c r="B70" s="55" t="s">
        <v>184</v>
      </c>
      <c r="C70" s="99"/>
      <c r="D70" s="99"/>
      <c r="E70" s="10">
        <f t="shared" si="3"/>
        <v>0.599110646</v>
      </c>
      <c r="F70" s="100">
        <f>(G70*'AVG_generate Coverage'!C69*'Dataset lengths'!$B$2+H70*'AVG_generate Coverage'!D69*'Dataset lengths'!$C$2+I70*'AVG_generate Coverage'!E69*'Dataset lengths'!$D$2+L70*'AVG_generate Coverage'!H69*'Dataset lengths'!$G$2+M70*'AVG_generate Coverage'!I69*'Dataset lengths'!$H$2+R70*'AVG_generate Coverage'!N69*'Dataset lengths'!$M$2+S70*'AVG_generate Coverage'!O69*'Dataset lengths'!$N$2+T70*'AVG_generate Coverage'!P69*'Dataset lengths'!$O$2+U70*'AVG_generate Coverage'!Q69*'Dataset lengths'!$P$2+V70*'AVG_generate Coverage'!R69*'Dataset lengths'!$Q$2+W70*'AVG_generate Coverage'!S69*'Dataset lengths'!$R$2)/('AVG_generate Coverage'!C69*'Dataset lengths'!$B$2+'AVG_generate Coverage'!D69*'Dataset lengths'!$C$2+'AVG_generate Coverage'!E69*'Dataset lengths'!$D$2+'AVG_generate Coverage'!H69*'Dataset lengths'!$G$2+'AVG_generate Coverage'!I69*'Dataset lengths'!$H$2+'AVG_generate Coverage'!N69*'Dataset lengths'!$M$2+'AVG_generate Coverage'!O69*'Dataset lengths'!$N$2+'AVG_generate Coverage'!P69*'Dataset lengths'!$O$2+'AVG_generate Coverage'!Q69*'Dataset lengths'!$P$2+'AVG_generate Coverage'!R69*'Dataset lengths'!$Q$2+'AVG_generate Coverage'!S69*'Dataset lengths'!$R$2)</f>
        <v>0.531922812</v>
      </c>
      <c r="G70" s="24">
        <v>0.424304224539276</v>
      </c>
      <c r="H70" s="24">
        <v>0.666822942172148</v>
      </c>
      <c r="I70" s="24">
        <v>0.687453740759443</v>
      </c>
      <c r="J70" s="24">
        <v>0.778171429231285</v>
      </c>
      <c r="K70" s="24">
        <v>0.772296973099671</v>
      </c>
      <c r="L70" s="24">
        <v>0.776338150913573</v>
      </c>
      <c r="M70" s="24">
        <v>0.763661222140319</v>
      </c>
      <c r="N70" s="24">
        <v>0.702676608759808</v>
      </c>
      <c r="O70" s="24">
        <v>0.798186571006972</v>
      </c>
      <c r="P70" s="24">
        <v>0.755293617801539</v>
      </c>
      <c r="Q70" s="24">
        <v>0.686646535937409</v>
      </c>
      <c r="R70" s="24">
        <v>0.774682828762128</v>
      </c>
      <c r="S70" s="24">
        <v>0.389272964094313</v>
      </c>
      <c r="T70" s="24">
        <v>0.819850941417431</v>
      </c>
      <c r="U70" s="24">
        <v>0.489928206240328</v>
      </c>
      <c r="V70" s="24">
        <v>0.310479965988297</v>
      </c>
      <c r="W70" s="24">
        <v>0.487421918917382</v>
      </c>
    </row>
    <row r="71">
      <c r="A71" s="55" t="s">
        <v>187</v>
      </c>
      <c r="B71" s="55" t="s">
        <v>184</v>
      </c>
      <c r="C71" s="99"/>
      <c r="D71" s="99"/>
      <c r="E71" s="10">
        <f t="shared" si="3"/>
        <v>0.6643715133</v>
      </c>
      <c r="F71" s="100">
        <f>(G71*'AVG_generate Coverage'!C70*'Dataset lengths'!$B$2+H71*'AVG_generate Coverage'!D70*'Dataset lengths'!$C$2+I71*'AVG_generate Coverage'!E70*'Dataset lengths'!$D$2+L71*'AVG_generate Coverage'!H70*'Dataset lengths'!$G$2+M71*'AVG_generate Coverage'!I70*'Dataset lengths'!$H$2+R71*'AVG_generate Coverage'!N70*'Dataset lengths'!$M$2+S71*'AVG_generate Coverage'!O70*'Dataset lengths'!$N$2+T71*'AVG_generate Coverage'!P70*'Dataset lengths'!$O$2+U71*'AVG_generate Coverage'!Q70*'Dataset lengths'!$P$2+V71*'AVG_generate Coverage'!R70*'Dataset lengths'!$Q$2+W71*'AVG_generate Coverage'!S70*'Dataset lengths'!$R$2)/('AVG_generate Coverage'!C70*'Dataset lengths'!$B$2+'AVG_generate Coverage'!D70*'Dataset lengths'!$C$2+'AVG_generate Coverage'!E70*'Dataset lengths'!$D$2+'AVG_generate Coverage'!H70*'Dataset lengths'!$G$2+'AVG_generate Coverage'!I70*'Dataset lengths'!$H$2+'AVG_generate Coverage'!N70*'Dataset lengths'!$M$2+'AVG_generate Coverage'!O70*'Dataset lengths'!$N$2+'AVG_generate Coverage'!P70*'Dataset lengths'!$O$2+'AVG_generate Coverage'!Q70*'Dataset lengths'!$P$2+'AVG_generate Coverage'!R70*'Dataset lengths'!$Q$2+'AVG_generate Coverage'!S70*'Dataset lengths'!$R$2)</f>
        <v>0.613066503</v>
      </c>
      <c r="G71" s="24">
        <v>0.547318216914735</v>
      </c>
      <c r="H71" s="24">
        <v>0.634656743129789</v>
      </c>
      <c r="I71" s="24">
        <v>0.709206379484269</v>
      </c>
      <c r="J71" s="24">
        <v>0.791534701954792</v>
      </c>
      <c r="K71" s="24">
        <v>0.798553027983037</v>
      </c>
      <c r="L71" s="24">
        <v>0.794156102755512</v>
      </c>
      <c r="M71" s="24">
        <v>0.768829290769272</v>
      </c>
      <c r="N71" s="24">
        <v>0.677309635008694</v>
      </c>
      <c r="O71" s="24">
        <v>0.838278985500598</v>
      </c>
      <c r="P71" s="24">
        <v>0.781459922471242</v>
      </c>
      <c r="Q71" s="24">
        <v>0.680401608153947</v>
      </c>
      <c r="R71" s="24">
        <v>0.883434782605167</v>
      </c>
      <c r="S71" s="24">
        <v>0.306532624831291</v>
      </c>
      <c r="T71" s="24">
        <v>0.88461115421669</v>
      </c>
      <c r="U71" s="24">
        <v>0.813825095846129</v>
      </c>
      <c r="V71" s="24">
        <v>0.550945218748703</v>
      </c>
      <c r="W71" s="24">
        <v>0.414571037429825</v>
      </c>
    </row>
    <row r="72">
      <c r="A72" s="55" t="s">
        <v>182</v>
      </c>
      <c r="B72" s="55" t="s">
        <v>184</v>
      </c>
      <c r="C72" s="99"/>
      <c r="D72" s="99"/>
      <c r="E72" s="10">
        <f t="shared" si="3"/>
        <v>0.687806313</v>
      </c>
      <c r="F72" s="100">
        <f>(G72*'AVG_generate Coverage'!C71*'Dataset lengths'!$B$2+H72*'AVG_generate Coverage'!D71*'Dataset lengths'!$C$2+I72*'AVG_generate Coverage'!E71*'Dataset lengths'!$D$2+L72*'AVG_generate Coverage'!H71*'Dataset lengths'!$G$2+M72*'AVG_generate Coverage'!I71*'Dataset lengths'!$H$2+R72*'AVG_generate Coverage'!N71*'Dataset lengths'!$M$2+S72*'AVG_generate Coverage'!O71*'Dataset lengths'!$N$2+T72*'AVG_generate Coverage'!P71*'Dataset lengths'!$O$2+U72*'AVG_generate Coverage'!Q71*'Dataset lengths'!$P$2+V72*'AVG_generate Coverage'!R71*'Dataset lengths'!$Q$2+W72*'AVG_generate Coverage'!S71*'Dataset lengths'!$R$2)/('AVG_generate Coverage'!C71*'Dataset lengths'!$B$2+'AVG_generate Coverage'!D71*'Dataset lengths'!$C$2+'AVG_generate Coverage'!E71*'Dataset lengths'!$D$2+'AVG_generate Coverage'!H71*'Dataset lengths'!$G$2+'AVG_generate Coverage'!I71*'Dataset lengths'!$H$2+'AVG_generate Coverage'!N71*'Dataset lengths'!$M$2+'AVG_generate Coverage'!O71*'Dataset lengths'!$N$2+'AVG_generate Coverage'!P71*'Dataset lengths'!$O$2+'AVG_generate Coverage'!Q71*'Dataset lengths'!$P$2+'AVG_generate Coverage'!R71*'Dataset lengths'!$Q$2+'AVG_generate Coverage'!S71*'Dataset lengths'!$R$2)</f>
        <v>0.637945191</v>
      </c>
      <c r="G72" s="24">
        <v>0.539611435143838</v>
      </c>
      <c r="H72" s="24">
        <v>0.659278135345225</v>
      </c>
      <c r="I72" s="24">
        <v>0.74951774355864</v>
      </c>
      <c r="J72" s="24">
        <v>0.813388511418225</v>
      </c>
      <c r="K72" s="24">
        <v>0.810296691942459</v>
      </c>
      <c r="L72" s="24">
        <v>0.812712839671456</v>
      </c>
      <c r="M72" s="24">
        <v>0.766440660110692</v>
      </c>
      <c r="N72" s="24">
        <v>0.695876212589178</v>
      </c>
      <c r="O72" s="24">
        <v>0.816281415634054</v>
      </c>
      <c r="P72" s="24">
        <v>0.750165236536719</v>
      </c>
      <c r="Q72" s="24">
        <v>0.729365712241407</v>
      </c>
      <c r="R72" s="24">
        <v>0.873534333430952</v>
      </c>
      <c r="S72" s="24">
        <v>0.458868807284632</v>
      </c>
      <c r="T72" s="24">
        <v>0.886391503709453</v>
      </c>
      <c r="U72" s="24">
        <v>0.751634135564558</v>
      </c>
      <c r="V72" s="24">
        <v>0.533887143032476</v>
      </c>
      <c r="W72" s="24">
        <v>0.533992706033361</v>
      </c>
    </row>
    <row r="73">
      <c r="A73" s="55" t="s">
        <v>300</v>
      </c>
      <c r="B73" s="55" t="s">
        <v>184</v>
      </c>
      <c r="C73" s="99"/>
      <c r="D73" s="99"/>
      <c r="E73" s="10">
        <f t="shared" si="3"/>
        <v>0.6738692288</v>
      </c>
      <c r="F73" s="100">
        <f>(G73*'AVG_generate Coverage'!C72*'Dataset lengths'!$B$2+H73*'AVG_generate Coverage'!D72*'Dataset lengths'!$C$2+I73*'AVG_generate Coverage'!E72*'Dataset lengths'!$D$2+L73*'AVG_generate Coverage'!H72*'Dataset lengths'!$G$2+M73*'AVG_generate Coverage'!I72*'Dataset lengths'!$H$2+R73*'AVG_generate Coverage'!N72*'Dataset lengths'!$M$2+S73*'AVG_generate Coverage'!O72*'Dataset lengths'!$N$2+T73*'AVG_generate Coverage'!P72*'Dataset lengths'!$O$2+U73*'AVG_generate Coverage'!Q72*'Dataset lengths'!$P$2+V73*'AVG_generate Coverage'!R72*'Dataset lengths'!$Q$2+W73*'AVG_generate Coverage'!S72*'Dataset lengths'!$R$2)/('AVG_generate Coverage'!C72*'Dataset lengths'!$B$2+'AVG_generate Coverage'!D72*'Dataset lengths'!$C$2+'AVG_generate Coverage'!E72*'Dataset lengths'!$D$2+'AVG_generate Coverage'!H72*'Dataset lengths'!$G$2+'AVG_generate Coverage'!I72*'Dataset lengths'!$H$2+'AVG_generate Coverage'!N72*'Dataset lengths'!$M$2+'AVG_generate Coverage'!O72*'Dataset lengths'!$N$2+'AVG_generate Coverage'!P72*'Dataset lengths'!$O$2+'AVG_generate Coverage'!Q72*'Dataset lengths'!$P$2+'AVG_generate Coverage'!R72*'Dataset lengths'!$Q$2+'AVG_generate Coverage'!S72*'Dataset lengths'!$R$2)</f>
        <v>0.6171233667</v>
      </c>
      <c r="G73" s="24">
        <v>0.502412759988441</v>
      </c>
      <c r="H73" s="24">
        <v>0.731521107537099</v>
      </c>
      <c r="I73" s="24">
        <v>0.755626207949223</v>
      </c>
      <c r="J73" s="24">
        <v>0.831194233554798</v>
      </c>
      <c r="K73" s="24">
        <v>0.839573495982308</v>
      </c>
      <c r="L73" s="24">
        <v>0.834047676588965</v>
      </c>
      <c r="M73" s="24">
        <v>0.771694392611131</v>
      </c>
      <c r="N73" s="24">
        <v>0.711981644419868</v>
      </c>
      <c r="O73" s="24">
        <v>0.813010614845236</v>
      </c>
      <c r="P73" s="24">
        <v>0.71421127967849</v>
      </c>
      <c r="Q73" s="24">
        <v>0.768939173060917</v>
      </c>
      <c r="R73" s="24">
        <v>0.855962675293933</v>
      </c>
      <c r="S73" s="24">
        <v>0.46433696591708</v>
      </c>
      <c r="T73" s="24">
        <v>0.837654436345062</v>
      </c>
      <c r="U73" s="24">
        <v>0.642672750019768</v>
      </c>
      <c r="V73" s="24">
        <v>0.418199942316269</v>
      </c>
      <c r="W73" s="24">
        <v>0.598432602104244</v>
      </c>
    </row>
    <row r="74">
      <c r="A74" s="55" t="s">
        <v>302</v>
      </c>
      <c r="B74" s="55" t="s">
        <v>184</v>
      </c>
      <c r="C74" s="99"/>
      <c r="D74" s="99"/>
      <c r="E74" s="10">
        <f t="shared" si="3"/>
        <v>0.6050215467</v>
      </c>
      <c r="F74" s="100">
        <f>(G74*'AVG_generate Coverage'!C73*'Dataset lengths'!$B$2+H74*'AVG_generate Coverage'!D73*'Dataset lengths'!$C$2+I74*'AVG_generate Coverage'!E73*'Dataset lengths'!$D$2+L74*'AVG_generate Coverage'!H73*'Dataset lengths'!$G$2+M74*'AVG_generate Coverage'!I73*'Dataset lengths'!$H$2+R74*'AVG_generate Coverage'!N73*'Dataset lengths'!$M$2+S74*'AVG_generate Coverage'!O73*'Dataset lengths'!$N$2+T74*'AVG_generate Coverage'!P73*'Dataset lengths'!$O$2+U74*'AVG_generate Coverage'!Q73*'Dataset lengths'!$P$2+V74*'AVG_generate Coverage'!R73*'Dataset lengths'!$Q$2+W74*'AVG_generate Coverage'!S73*'Dataset lengths'!$R$2)/('AVG_generate Coverage'!C73*'Dataset lengths'!$B$2+'AVG_generate Coverage'!D73*'Dataset lengths'!$C$2+'AVG_generate Coverage'!E73*'Dataset lengths'!$D$2+'AVG_generate Coverage'!H73*'Dataset lengths'!$G$2+'AVG_generate Coverage'!I73*'Dataset lengths'!$H$2+'AVG_generate Coverage'!N73*'Dataset lengths'!$M$2+'AVG_generate Coverage'!O73*'Dataset lengths'!$N$2+'AVG_generate Coverage'!P73*'Dataset lengths'!$O$2+'AVG_generate Coverage'!Q73*'Dataset lengths'!$P$2+'AVG_generate Coverage'!R73*'Dataset lengths'!$Q$2+'AVG_generate Coverage'!S73*'Dataset lengths'!$R$2)</f>
        <v>0.5454294477</v>
      </c>
      <c r="G74" s="24">
        <v>0.436731307911616</v>
      </c>
      <c r="H74" s="24">
        <v>0.692829731900077</v>
      </c>
      <c r="I74" s="24">
        <v>0.705214059769149</v>
      </c>
      <c r="J74" s="24">
        <v>0.794158615485578</v>
      </c>
      <c r="K74" s="24">
        <v>0.78377890370003</v>
      </c>
      <c r="L74" s="24">
        <v>0.79100304068991</v>
      </c>
      <c r="M74" s="24">
        <v>0.776142912001091</v>
      </c>
      <c r="N74" s="24">
        <v>0.706481936031998</v>
      </c>
      <c r="O74" s="24">
        <v>0.805207316208933</v>
      </c>
      <c r="P74" s="24">
        <v>0.776582850317733</v>
      </c>
      <c r="Q74" s="24">
        <v>0.691263102176565</v>
      </c>
      <c r="R74" s="24">
        <v>0.789981536095353</v>
      </c>
      <c r="S74" s="24">
        <v>0.315974700881067</v>
      </c>
      <c r="T74" s="24">
        <v>0.829642863627628</v>
      </c>
      <c r="U74" s="24">
        <v>0.484949427859381</v>
      </c>
      <c r="V74" s="24">
        <v>0.317459673872694</v>
      </c>
      <c r="W74" s="24">
        <v>0.515307759422916</v>
      </c>
    </row>
    <row r="75">
      <c r="A75" s="55" t="s">
        <v>303</v>
      </c>
      <c r="B75" s="55" t="s">
        <v>184</v>
      </c>
      <c r="C75" s="99"/>
      <c r="D75" s="99"/>
      <c r="E75" s="10">
        <f t="shared" si="3"/>
        <v>0.6414623145</v>
      </c>
      <c r="F75" s="100">
        <f>(G75*'AVG_generate Coverage'!C74*'Dataset lengths'!$B$2+H75*'AVG_generate Coverage'!D74*'Dataset lengths'!$C$2+I75*'AVG_generate Coverage'!E74*'Dataset lengths'!$D$2+L75*'AVG_generate Coverage'!H74*'Dataset lengths'!$G$2+M75*'AVG_generate Coverage'!I74*'Dataset lengths'!$H$2+R75*'AVG_generate Coverage'!N74*'Dataset lengths'!$M$2+S75*'AVG_generate Coverage'!O74*'Dataset lengths'!$N$2+T75*'AVG_generate Coverage'!P74*'Dataset lengths'!$O$2+U75*'AVG_generate Coverage'!Q74*'Dataset lengths'!$P$2+V75*'AVG_generate Coverage'!R74*'Dataset lengths'!$Q$2+W75*'AVG_generate Coverage'!S74*'Dataset lengths'!$R$2)/('AVG_generate Coverage'!C74*'Dataset lengths'!$B$2+'AVG_generate Coverage'!D74*'Dataset lengths'!$C$2+'AVG_generate Coverage'!E74*'Dataset lengths'!$D$2+'AVG_generate Coverage'!H74*'Dataset lengths'!$G$2+'AVG_generate Coverage'!I74*'Dataset lengths'!$H$2+'AVG_generate Coverage'!N74*'Dataset lengths'!$M$2+'AVG_generate Coverage'!O74*'Dataset lengths'!$N$2+'AVG_generate Coverage'!P74*'Dataset lengths'!$O$2+'AVG_generate Coverage'!Q74*'Dataset lengths'!$P$2+'AVG_generate Coverage'!R74*'Dataset lengths'!$Q$2+'AVG_generate Coverage'!S74*'Dataset lengths'!$R$2)</f>
        <v>0.5945190253</v>
      </c>
      <c r="G75" s="24">
        <v>0.535723238319279</v>
      </c>
      <c r="H75" s="24">
        <v>0.595500353157317</v>
      </c>
      <c r="I75" s="24">
        <v>0.68693007543308</v>
      </c>
      <c r="J75" s="24">
        <v>0.765345102448334</v>
      </c>
      <c r="K75" s="24">
        <v>0.768064548779743</v>
      </c>
      <c r="L75" s="24">
        <v>0.766915984494152</v>
      </c>
      <c r="M75" s="24">
        <v>0.750467349042243</v>
      </c>
      <c r="N75" s="24">
        <v>0.652188250908116</v>
      </c>
      <c r="O75" s="24">
        <v>0.81819799013136</v>
      </c>
      <c r="P75" s="24">
        <v>0.763467865495448</v>
      </c>
      <c r="Q75" s="24">
        <v>0.659714441063427</v>
      </c>
      <c r="R75" s="24">
        <v>0.843374024688308</v>
      </c>
      <c r="S75" s="24">
        <v>0.304181658504947</v>
      </c>
      <c r="T75" s="24">
        <v>0.86191169818396</v>
      </c>
      <c r="U75" s="24">
        <v>0.774935912624399</v>
      </c>
      <c r="V75" s="24">
        <v>0.541931057375993</v>
      </c>
      <c r="W75" s="24">
        <v>0.394214107791001</v>
      </c>
    </row>
    <row r="76">
      <c r="A76" s="55" t="s">
        <v>304</v>
      </c>
      <c r="B76" s="55" t="s">
        <v>184</v>
      </c>
      <c r="C76" s="99"/>
      <c r="D76" s="99"/>
      <c r="E76" s="10">
        <f t="shared" si="3"/>
        <v>0.6524230893</v>
      </c>
      <c r="F76" s="100">
        <f>(G76*'AVG_generate Coverage'!C75*'Dataset lengths'!$B$2+H76*'AVG_generate Coverage'!D75*'Dataset lengths'!$C$2+I76*'AVG_generate Coverage'!E75*'Dataset lengths'!$D$2+L76*'AVG_generate Coverage'!H75*'Dataset lengths'!$G$2+M76*'AVG_generate Coverage'!I75*'Dataset lengths'!$H$2+R76*'AVG_generate Coverage'!N75*'Dataset lengths'!$M$2+S76*'AVG_generate Coverage'!O75*'Dataset lengths'!$N$2+T76*'AVG_generate Coverage'!P75*'Dataset lengths'!$O$2+U76*'AVG_generate Coverage'!Q75*'Dataset lengths'!$P$2+V76*'AVG_generate Coverage'!R75*'Dataset lengths'!$Q$2+W76*'AVG_generate Coverage'!S75*'Dataset lengths'!$R$2)/('AVG_generate Coverage'!C75*'Dataset lengths'!$B$2+'AVG_generate Coverage'!D75*'Dataset lengths'!$C$2+'AVG_generate Coverage'!E75*'Dataset lengths'!$D$2+'AVG_generate Coverage'!H75*'Dataset lengths'!$G$2+'AVG_generate Coverage'!I75*'Dataset lengths'!$H$2+'AVG_generate Coverage'!N75*'Dataset lengths'!$M$2+'AVG_generate Coverage'!O75*'Dataset lengths'!$N$2+'AVG_generate Coverage'!P75*'Dataset lengths'!$O$2+'AVG_generate Coverage'!Q75*'Dataset lengths'!$P$2+'AVG_generate Coverage'!R75*'Dataset lengths'!$Q$2+'AVG_generate Coverage'!S75*'Dataset lengths'!$R$2)</f>
        <v>0.6029957522</v>
      </c>
      <c r="G76" s="24">
        <v>0.538421395200608</v>
      </c>
      <c r="H76" s="24">
        <v>0.635072514680808</v>
      </c>
      <c r="I76" s="24">
        <v>0.695112778181385</v>
      </c>
      <c r="J76" s="24">
        <v>0.78003803872806</v>
      </c>
      <c r="K76" s="24">
        <v>0.787066115758022</v>
      </c>
      <c r="L76" s="24">
        <v>0.782656860524278</v>
      </c>
      <c r="M76" s="24">
        <v>0.755644693377025</v>
      </c>
      <c r="N76" s="24">
        <v>0.671726313655832</v>
      </c>
      <c r="O76" s="24">
        <v>0.824788366808477</v>
      </c>
      <c r="P76" s="24">
        <v>0.77076253129977</v>
      </c>
      <c r="Q76" s="24">
        <v>0.668942323182084</v>
      </c>
      <c r="R76" s="24">
        <v>0.861404644045323</v>
      </c>
      <c r="S76" s="24">
        <v>0.303509953840277</v>
      </c>
      <c r="T76" s="24">
        <v>0.852119775973763</v>
      </c>
      <c r="U76" s="24">
        <v>0.816992911980819</v>
      </c>
      <c r="V76" s="24">
        <v>0.556279423279336</v>
      </c>
      <c r="W76" s="24">
        <v>0.379439031253891</v>
      </c>
    </row>
    <row r="77">
      <c r="A77" s="55" t="s">
        <v>306</v>
      </c>
      <c r="B77" s="55" t="s">
        <v>184</v>
      </c>
      <c r="C77" s="99"/>
      <c r="D77" s="99"/>
      <c r="E77" s="10">
        <f t="shared" si="3"/>
        <v>0.6589446555</v>
      </c>
      <c r="F77" s="100">
        <f>(G77*'AVG_generate Coverage'!C76*'Dataset lengths'!$B$2+H77*'AVG_generate Coverage'!D76*'Dataset lengths'!$C$2+I77*'AVG_generate Coverage'!E76*'Dataset lengths'!$D$2+L77*'AVG_generate Coverage'!H76*'Dataset lengths'!$G$2+M77*'AVG_generate Coverage'!I76*'Dataset lengths'!$H$2+R77*'AVG_generate Coverage'!N76*'Dataset lengths'!$M$2+S77*'AVG_generate Coverage'!O76*'Dataset lengths'!$N$2+T77*'AVG_generate Coverage'!P76*'Dataset lengths'!$O$2+U77*'AVG_generate Coverage'!Q76*'Dataset lengths'!$P$2+V77*'AVG_generate Coverage'!R76*'Dataset lengths'!$Q$2+W77*'AVG_generate Coverage'!S76*'Dataset lengths'!$R$2)/('AVG_generate Coverage'!C76*'Dataset lengths'!$B$2+'AVG_generate Coverage'!D76*'Dataset lengths'!$C$2+'AVG_generate Coverage'!E76*'Dataset lengths'!$D$2+'AVG_generate Coverage'!H76*'Dataset lengths'!$G$2+'AVG_generate Coverage'!I76*'Dataset lengths'!$H$2+'AVG_generate Coverage'!N76*'Dataset lengths'!$M$2+'AVG_generate Coverage'!O76*'Dataset lengths'!$N$2+'AVG_generate Coverage'!P76*'Dataset lengths'!$O$2+'AVG_generate Coverage'!Q76*'Dataset lengths'!$P$2+'AVG_generate Coverage'!R76*'Dataset lengths'!$Q$2+'AVG_generate Coverage'!S76*'Dataset lengths'!$R$2)</f>
        <v>0.6027798076</v>
      </c>
      <c r="G77" s="24">
        <v>0.518169803113327</v>
      </c>
      <c r="H77" s="24">
        <v>0.640881894099722</v>
      </c>
      <c r="I77" s="24">
        <v>0.720187890119115</v>
      </c>
      <c r="J77" s="24">
        <v>0.791498785722948</v>
      </c>
      <c r="K77" s="24">
        <v>0.796275327156797</v>
      </c>
      <c r="L77" s="24">
        <v>0.793270589413732</v>
      </c>
      <c r="M77" s="24">
        <v>0.786623777551427</v>
      </c>
      <c r="N77" s="24">
        <v>0.717239512617516</v>
      </c>
      <c r="O77" s="24">
        <v>0.832745163551975</v>
      </c>
      <c r="P77" s="24">
        <v>0.785975109504463</v>
      </c>
      <c r="Q77" s="24">
        <v>0.713203605121776</v>
      </c>
      <c r="R77" s="24">
        <v>0.855678556443459</v>
      </c>
      <c r="S77" s="24">
        <v>0.378515634000542</v>
      </c>
      <c r="T77" s="24">
        <v>0.870368358274585</v>
      </c>
      <c r="U77" s="24">
        <v>0.73032934104213</v>
      </c>
      <c r="V77" s="24">
        <v>0.499390592628611</v>
      </c>
      <c r="W77" s="24">
        <v>0.454974773424639</v>
      </c>
    </row>
    <row r="78">
      <c r="A78" s="55" t="s">
        <v>307</v>
      </c>
      <c r="B78" s="55" t="s">
        <v>184</v>
      </c>
      <c r="C78" s="101"/>
      <c r="D78" s="101"/>
      <c r="E78" s="10">
        <f t="shared" si="3"/>
        <v>0.6426445105</v>
      </c>
      <c r="F78" s="100">
        <f>(G78*'AVG_generate Coverage'!C77*'Dataset lengths'!$B$2+H78*'AVG_generate Coverage'!D77*'Dataset lengths'!$C$2+I78*'AVG_generate Coverage'!E77*'Dataset lengths'!$D$2+L78*'AVG_generate Coverage'!H77*'Dataset lengths'!$G$2+M78*'AVG_generate Coverage'!I77*'Dataset lengths'!$H$2+R78*'AVG_generate Coverage'!N77*'Dataset lengths'!$M$2+S78*'AVG_generate Coverage'!O77*'Dataset lengths'!$N$2+T78*'AVG_generate Coverage'!P77*'Dataset lengths'!$O$2+U78*'AVG_generate Coverage'!Q77*'Dataset lengths'!$P$2+V78*'AVG_generate Coverage'!R77*'Dataset lengths'!$Q$2+W78*'AVG_generate Coverage'!S77*'Dataset lengths'!$R$2)/('AVG_generate Coverage'!C77*'Dataset lengths'!$B$2+'AVG_generate Coverage'!D77*'Dataset lengths'!$C$2+'AVG_generate Coverage'!E77*'Dataset lengths'!$D$2+'AVG_generate Coverage'!H77*'Dataset lengths'!$G$2+'AVG_generate Coverage'!I77*'Dataset lengths'!$H$2+'AVG_generate Coverage'!N77*'Dataset lengths'!$M$2+'AVG_generate Coverage'!O77*'Dataset lengths'!$N$2+'AVG_generate Coverage'!P77*'Dataset lengths'!$O$2+'AVG_generate Coverage'!Q77*'Dataset lengths'!$P$2+'AVG_generate Coverage'!R77*'Dataset lengths'!$Q$2+'AVG_generate Coverage'!S77*'Dataset lengths'!$R$2)</f>
        <v>0.6092751346</v>
      </c>
      <c r="G78" s="24">
        <v>0.530407140405572</v>
      </c>
      <c r="H78" s="24">
        <v>0.586887942457629</v>
      </c>
      <c r="I78" s="24">
        <v>0.699997567620591</v>
      </c>
      <c r="J78" s="24">
        <v>0.777212119837655</v>
      </c>
      <c r="K78" s="24">
        <v>0.77580314256621</v>
      </c>
      <c r="L78" s="24">
        <v>0.777234350287287</v>
      </c>
      <c r="M78" s="24">
        <v>0.729877055397074</v>
      </c>
      <c r="N78" s="24">
        <v>0.647127229376927</v>
      </c>
      <c r="O78" s="24">
        <v>0.782231375229242</v>
      </c>
      <c r="P78" s="24">
        <v>0.780845052845567</v>
      </c>
      <c r="Q78" s="24">
        <v>0.618072338540003</v>
      </c>
      <c r="R78" s="24">
        <v>0.816513865670404</v>
      </c>
      <c r="S78" s="24">
        <v>0.291224193970611</v>
      </c>
      <c r="T78" s="24">
        <v>0.879937736798187</v>
      </c>
      <c r="U78" s="24">
        <v>0.749637153027145</v>
      </c>
      <c r="V78" s="24">
        <v>0.543608232963183</v>
      </c>
      <c r="W78" s="24">
        <v>0.463764377053752</v>
      </c>
    </row>
    <row r="79">
      <c r="A79" s="55" t="s">
        <v>309</v>
      </c>
      <c r="B79" s="55" t="s">
        <v>184</v>
      </c>
      <c r="C79" s="101"/>
      <c r="D79" s="101"/>
      <c r="E79" s="10">
        <f t="shared" si="3"/>
        <v>0.6324670314</v>
      </c>
      <c r="F79" s="100">
        <f>(G79*'AVG_generate Coverage'!C78*'Dataset lengths'!$B$2+H79*'AVG_generate Coverage'!D78*'Dataset lengths'!$C$2+I79*'AVG_generate Coverage'!E78*'Dataset lengths'!$D$2+L79*'AVG_generate Coverage'!H78*'Dataset lengths'!$G$2+M79*'AVG_generate Coverage'!I78*'Dataset lengths'!$H$2+R79*'AVG_generate Coverage'!N78*'Dataset lengths'!$M$2+S79*'AVG_generate Coverage'!O78*'Dataset lengths'!$N$2+T79*'AVG_generate Coverage'!P78*'Dataset lengths'!$O$2+U79*'AVG_generate Coverage'!Q78*'Dataset lengths'!$P$2+V79*'AVG_generate Coverage'!R78*'Dataset lengths'!$Q$2+W79*'AVG_generate Coverage'!S78*'Dataset lengths'!$R$2)/('AVG_generate Coverage'!C78*'Dataset lengths'!$B$2+'AVG_generate Coverage'!D78*'Dataset lengths'!$C$2+'AVG_generate Coverage'!E78*'Dataset lengths'!$D$2+'AVG_generate Coverage'!H78*'Dataset lengths'!$G$2+'AVG_generate Coverage'!I78*'Dataset lengths'!$H$2+'AVG_generate Coverage'!N78*'Dataset lengths'!$M$2+'AVG_generate Coverage'!O78*'Dataset lengths'!$N$2+'AVG_generate Coverage'!P78*'Dataset lengths'!$O$2+'AVG_generate Coverage'!Q78*'Dataset lengths'!$P$2+'AVG_generate Coverage'!R78*'Dataset lengths'!$Q$2+'AVG_generate Coverage'!S78*'Dataset lengths'!$R$2)</f>
        <v>0.5690513084</v>
      </c>
      <c r="G79" s="24">
        <v>0.469267756560654</v>
      </c>
      <c r="H79" s="24">
        <v>0.685132881630504</v>
      </c>
      <c r="I79" s="24">
        <v>0.705266478668317</v>
      </c>
      <c r="J79" s="24">
        <v>0.792981472502822</v>
      </c>
      <c r="K79" s="24">
        <v>0.775929879899038</v>
      </c>
      <c r="L79" s="24">
        <v>0.787848676908106</v>
      </c>
      <c r="M79" s="24">
        <v>0.767374505435839</v>
      </c>
      <c r="N79" s="24">
        <v>0.697062541832375</v>
      </c>
      <c r="O79" s="24">
        <v>0.784698104157475</v>
      </c>
      <c r="P79" s="24">
        <v>0.790228935061921</v>
      </c>
      <c r="Q79" s="24">
        <v>0.658374849300124</v>
      </c>
      <c r="R79" s="24">
        <v>0.803990780953349</v>
      </c>
      <c r="S79" s="24">
        <v>0.364033761873932</v>
      </c>
      <c r="T79" s="24">
        <v>0.8648047661097</v>
      </c>
      <c r="U79" s="24">
        <v>0.621116280985776</v>
      </c>
      <c r="V79" s="24">
        <v>0.392674749798494</v>
      </c>
      <c r="W79" s="24">
        <v>0.495626706024849</v>
      </c>
    </row>
    <row r="80">
      <c r="A80" s="55" t="s">
        <v>311</v>
      </c>
      <c r="B80" s="55" t="s">
        <v>184</v>
      </c>
      <c r="C80" s="101"/>
      <c r="D80" s="101"/>
      <c r="E80" s="10">
        <f t="shared" si="3"/>
        <v>0.5993729348</v>
      </c>
      <c r="F80" s="100">
        <f>(G80*'AVG_generate Coverage'!C79*'Dataset lengths'!$B$2+H80*'AVG_generate Coverage'!D79*'Dataset lengths'!$C$2+I80*'AVG_generate Coverage'!E79*'Dataset lengths'!$D$2+L80*'AVG_generate Coverage'!H79*'Dataset lengths'!$G$2+M80*'AVG_generate Coverage'!I79*'Dataset lengths'!$H$2+R80*'AVG_generate Coverage'!N79*'Dataset lengths'!$M$2+S80*'AVG_generate Coverage'!O79*'Dataset lengths'!$N$2+T80*'AVG_generate Coverage'!P79*'Dataset lengths'!$O$2+U80*'AVG_generate Coverage'!Q79*'Dataset lengths'!$P$2+V80*'AVG_generate Coverage'!R79*'Dataset lengths'!$Q$2+W80*'AVG_generate Coverage'!S79*'Dataset lengths'!$R$2)/('AVG_generate Coverage'!C79*'Dataset lengths'!$B$2+'AVG_generate Coverage'!D79*'Dataset lengths'!$C$2+'AVG_generate Coverage'!E79*'Dataset lengths'!$D$2+'AVG_generate Coverage'!H79*'Dataset lengths'!$G$2+'AVG_generate Coverage'!I79*'Dataset lengths'!$H$2+'AVG_generate Coverage'!N79*'Dataset lengths'!$M$2+'AVG_generate Coverage'!O79*'Dataset lengths'!$N$2+'AVG_generate Coverage'!P79*'Dataset lengths'!$O$2+'AVG_generate Coverage'!Q79*'Dataset lengths'!$P$2+'AVG_generate Coverage'!R79*'Dataset lengths'!$Q$2+'AVG_generate Coverage'!S79*'Dataset lengths'!$R$2)</f>
        <v>0.52818796</v>
      </c>
      <c r="G80" s="24">
        <v>0.426440160336888</v>
      </c>
      <c r="H80" s="24">
        <v>0.674459635019505</v>
      </c>
      <c r="I80" s="24">
        <v>0.684702193668605</v>
      </c>
      <c r="J80" s="24">
        <v>0.774048672843155</v>
      </c>
      <c r="K80" s="24">
        <v>0.767150462668972</v>
      </c>
      <c r="L80" s="24">
        <v>0.772086144730556</v>
      </c>
      <c r="M80" s="24">
        <v>0.765118462807648</v>
      </c>
      <c r="N80" s="24">
        <v>0.699097748890554</v>
      </c>
      <c r="O80" s="24">
        <v>0.794093766335702</v>
      </c>
      <c r="P80" s="24">
        <v>0.766217187173191</v>
      </c>
      <c r="Q80" s="24">
        <v>0.674115427544628</v>
      </c>
      <c r="R80" s="24">
        <v>0.803903359768588</v>
      </c>
      <c r="S80" s="24">
        <v>0.356972818527656</v>
      </c>
      <c r="T80" s="24">
        <v>0.826082164642102</v>
      </c>
      <c r="U80" s="24">
        <v>0.493344961294066</v>
      </c>
      <c r="V80" s="24">
        <v>0.301190790477155</v>
      </c>
      <c r="W80" s="24">
        <v>0.488801591417339</v>
      </c>
    </row>
    <row r="81">
      <c r="A81" s="55" t="s">
        <v>313</v>
      </c>
      <c r="B81" s="55" t="s">
        <v>184</v>
      </c>
      <c r="C81" s="101"/>
      <c r="D81" s="101"/>
      <c r="E81" s="10">
        <f t="shared" si="3"/>
        <v>0.6695380118</v>
      </c>
      <c r="F81" s="100">
        <f>(G81*'AVG_generate Coverage'!C80*'Dataset lengths'!$B$2+H81*'AVG_generate Coverage'!D80*'Dataset lengths'!$C$2+I81*'AVG_generate Coverage'!E80*'Dataset lengths'!$D$2+L81*'AVG_generate Coverage'!H80*'Dataset lengths'!$G$2+M81*'AVG_generate Coverage'!I80*'Dataset lengths'!$H$2+R81*'AVG_generate Coverage'!N80*'Dataset lengths'!$M$2+S81*'AVG_generate Coverage'!O80*'Dataset lengths'!$N$2+T81*'AVG_generate Coverage'!P80*'Dataset lengths'!$O$2+U81*'AVG_generate Coverage'!Q80*'Dataset lengths'!$P$2+V81*'AVG_generate Coverage'!R80*'Dataset lengths'!$Q$2+W81*'AVG_generate Coverage'!S80*'Dataset lengths'!$R$2)/('AVG_generate Coverage'!C80*'Dataset lengths'!$B$2+'AVG_generate Coverage'!D80*'Dataset lengths'!$C$2+'AVG_generate Coverage'!E80*'Dataset lengths'!$D$2+'AVG_generate Coverage'!H80*'Dataset lengths'!$G$2+'AVG_generate Coverage'!I80*'Dataset lengths'!$H$2+'AVG_generate Coverage'!N80*'Dataset lengths'!$M$2+'AVG_generate Coverage'!O80*'Dataset lengths'!$N$2+'AVG_generate Coverage'!P80*'Dataset lengths'!$O$2+'AVG_generate Coverage'!Q80*'Dataset lengths'!$P$2+'AVG_generate Coverage'!R80*'Dataset lengths'!$Q$2+'AVG_generate Coverage'!S80*'Dataset lengths'!$R$2)</f>
        <v>0.6163625125</v>
      </c>
      <c r="G81" s="24">
        <v>0.541768277975681</v>
      </c>
      <c r="H81" s="24">
        <v>0.639265512392218</v>
      </c>
      <c r="I81" s="24">
        <v>0.713564112864125</v>
      </c>
      <c r="J81" s="24">
        <v>0.792886436355825</v>
      </c>
      <c r="K81" s="24">
        <v>0.799845831604894</v>
      </c>
      <c r="L81" s="24">
        <v>0.795438188962081</v>
      </c>
      <c r="M81" s="24">
        <v>0.775342882373281</v>
      </c>
      <c r="N81" s="24">
        <v>0.691604077507954</v>
      </c>
      <c r="O81" s="24">
        <v>0.834796586853733</v>
      </c>
      <c r="P81" s="24">
        <v>0.788285477934449</v>
      </c>
      <c r="Q81" s="24">
        <v>0.694305310570718</v>
      </c>
      <c r="R81" s="24">
        <v>0.881227397689945</v>
      </c>
      <c r="S81" s="24">
        <v>0.325889383506285</v>
      </c>
      <c r="T81" s="24">
        <v>0.897296144352628</v>
      </c>
      <c r="U81" s="24">
        <v>0.813031774016197</v>
      </c>
      <c r="V81" s="24">
        <v>0.547815563395415</v>
      </c>
      <c r="W81" s="24">
        <v>0.434278892579282</v>
      </c>
    </row>
    <row r="82">
      <c r="A82" s="55" t="s">
        <v>179</v>
      </c>
      <c r="B82" s="55" t="s">
        <v>184</v>
      </c>
      <c r="C82" s="101"/>
      <c r="D82" s="101"/>
      <c r="E82" s="10">
        <f t="shared" si="3"/>
        <v>0.6785889132</v>
      </c>
      <c r="F82" s="100">
        <f>(G82*'AVG_generate Coverage'!C81*'Dataset lengths'!$B$2+H82*'AVG_generate Coverage'!D81*'Dataset lengths'!$C$2+I82*'AVG_generate Coverage'!E81*'Dataset lengths'!$D$2+L82*'AVG_generate Coverage'!H81*'Dataset lengths'!$G$2+M82*'AVG_generate Coverage'!I81*'Dataset lengths'!$H$2+R82*'AVG_generate Coverage'!N81*'Dataset lengths'!$M$2+S82*'AVG_generate Coverage'!O81*'Dataset lengths'!$N$2+T82*'AVG_generate Coverage'!P81*'Dataset lengths'!$O$2+U82*'AVG_generate Coverage'!Q81*'Dataset lengths'!$P$2+V82*'AVG_generate Coverage'!R81*'Dataset lengths'!$Q$2+W82*'AVG_generate Coverage'!S81*'Dataset lengths'!$R$2)/('AVG_generate Coverage'!C81*'Dataset lengths'!$B$2+'AVG_generate Coverage'!D81*'Dataset lengths'!$C$2+'AVG_generate Coverage'!E81*'Dataset lengths'!$D$2+'AVG_generate Coverage'!H81*'Dataset lengths'!$G$2+'AVG_generate Coverage'!I81*'Dataset lengths'!$H$2+'AVG_generate Coverage'!N81*'Dataset lengths'!$M$2+'AVG_generate Coverage'!O81*'Dataset lengths'!$N$2+'AVG_generate Coverage'!P81*'Dataset lengths'!$O$2+'AVG_generate Coverage'!Q81*'Dataset lengths'!$P$2+'AVG_generate Coverage'!R81*'Dataset lengths'!$Q$2+'AVG_generate Coverage'!S81*'Dataset lengths'!$R$2)</f>
        <v>0.6319095378</v>
      </c>
      <c r="G82" s="24">
        <v>0.528082746410803</v>
      </c>
      <c r="H82" s="24">
        <v>0.65036087627388</v>
      </c>
      <c r="I82" s="24">
        <v>0.738467410208277</v>
      </c>
      <c r="J82" s="24">
        <v>0.81055591553272</v>
      </c>
      <c r="K82" s="24">
        <v>0.809242442120117</v>
      </c>
      <c r="L82" s="24">
        <v>0.81038755307651</v>
      </c>
      <c r="M82" s="24">
        <v>0.769171537032899</v>
      </c>
      <c r="N82" s="24">
        <v>0.699978122172168</v>
      </c>
      <c r="O82" s="24">
        <v>0.802181825479277</v>
      </c>
      <c r="P82" s="24">
        <v>0.755952047673174</v>
      </c>
      <c r="Q82" s="24">
        <v>0.721579428873629</v>
      </c>
      <c r="R82" s="24">
        <v>0.839483781966431</v>
      </c>
      <c r="S82" s="24">
        <v>0.465895562070131</v>
      </c>
      <c r="T82" s="24">
        <v>0.877934843618829</v>
      </c>
      <c r="U82" s="24">
        <v>0.722464512555743</v>
      </c>
      <c r="V82" s="24">
        <v>0.518276830972467</v>
      </c>
      <c r="W82" s="24">
        <v>0.543952390547209</v>
      </c>
    </row>
    <row r="83">
      <c r="A83" s="55" t="s">
        <v>314</v>
      </c>
      <c r="B83" s="55" t="s">
        <v>184</v>
      </c>
      <c r="C83" s="101"/>
      <c r="D83" s="101"/>
      <c r="E83" s="10">
        <f t="shared" si="3"/>
        <v>0.6551354912</v>
      </c>
      <c r="F83" s="100">
        <f>(G83*'AVG_generate Coverage'!C82*'Dataset lengths'!$B$2+H83*'AVG_generate Coverage'!D82*'Dataset lengths'!$C$2+I83*'AVG_generate Coverage'!E82*'Dataset lengths'!$D$2+L83*'AVG_generate Coverage'!H82*'Dataset lengths'!$G$2+M83*'AVG_generate Coverage'!I82*'Dataset lengths'!$H$2+R83*'AVG_generate Coverage'!N82*'Dataset lengths'!$M$2+S83*'AVG_generate Coverage'!O82*'Dataset lengths'!$N$2+T83*'AVG_generate Coverage'!P82*'Dataset lengths'!$O$2+U83*'AVG_generate Coverage'!Q82*'Dataset lengths'!$P$2+V83*'AVG_generate Coverage'!R82*'Dataset lengths'!$Q$2+W83*'AVG_generate Coverage'!S82*'Dataset lengths'!$R$2)/('AVG_generate Coverage'!C82*'Dataset lengths'!$B$2+'AVG_generate Coverage'!D82*'Dataset lengths'!$C$2+'AVG_generate Coverage'!E82*'Dataset lengths'!$D$2+'AVG_generate Coverage'!H82*'Dataset lengths'!$G$2+'AVG_generate Coverage'!I82*'Dataset lengths'!$H$2+'AVG_generate Coverage'!N82*'Dataset lengths'!$M$2+'AVG_generate Coverage'!O82*'Dataset lengths'!$N$2+'AVG_generate Coverage'!P82*'Dataset lengths'!$O$2+'AVG_generate Coverage'!Q82*'Dataset lengths'!$P$2+'AVG_generate Coverage'!R82*'Dataset lengths'!$Q$2+'AVG_generate Coverage'!S82*'Dataset lengths'!$R$2)</f>
        <v>0.5976076602</v>
      </c>
      <c r="G83" s="24">
        <v>0.471871446626694</v>
      </c>
      <c r="H83" s="24">
        <v>0.708086364894933</v>
      </c>
      <c r="I83" s="24">
        <v>0.717767050773508</v>
      </c>
      <c r="J83" s="24">
        <v>0.81090269690171</v>
      </c>
      <c r="K83" s="24">
        <v>0.820095271551804</v>
      </c>
      <c r="L83" s="24">
        <v>0.81422866662736</v>
      </c>
      <c r="M83" s="24">
        <v>0.766512410423434</v>
      </c>
      <c r="N83" s="24">
        <v>0.706390449200348</v>
      </c>
      <c r="O83" s="24">
        <v>0.799221607309223</v>
      </c>
      <c r="P83" s="24">
        <v>0.731456110896651</v>
      </c>
      <c r="Q83" s="24">
        <v>0.732759694732419</v>
      </c>
      <c r="R83" s="24">
        <v>0.825758655958909</v>
      </c>
      <c r="S83" s="24">
        <v>0.482810855287312</v>
      </c>
      <c r="T83" s="24">
        <v>0.855012843899503</v>
      </c>
      <c r="U83" s="24">
        <v>0.580167196598742</v>
      </c>
      <c r="V83" s="24">
        <v>0.404337676984838</v>
      </c>
      <c r="W83" s="24">
        <v>0.579937234688406</v>
      </c>
    </row>
    <row r="84">
      <c r="A84" s="55" t="s">
        <v>316</v>
      </c>
      <c r="B84" s="55" t="s">
        <v>184</v>
      </c>
      <c r="C84" s="101"/>
      <c r="D84" s="101"/>
      <c r="E84" s="10">
        <f t="shared" si="3"/>
        <v>0.6091597405</v>
      </c>
      <c r="F84" s="100">
        <f>(G84*'AVG_generate Coverage'!C83*'Dataset lengths'!$B$2+H84*'AVG_generate Coverage'!D83*'Dataset lengths'!$C$2+I84*'AVG_generate Coverage'!E83*'Dataset lengths'!$D$2+L84*'AVG_generate Coverage'!H83*'Dataset lengths'!$G$2+M84*'AVG_generate Coverage'!I83*'Dataset lengths'!$H$2+R84*'AVG_generate Coverage'!N83*'Dataset lengths'!$M$2+S84*'AVG_generate Coverage'!O83*'Dataset lengths'!$N$2+T84*'AVG_generate Coverage'!P83*'Dataset lengths'!$O$2+U84*'AVG_generate Coverage'!Q83*'Dataset lengths'!$P$2+V84*'AVG_generate Coverage'!R83*'Dataset lengths'!$Q$2+W84*'AVG_generate Coverage'!S83*'Dataset lengths'!$R$2)/('AVG_generate Coverage'!C83*'Dataset lengths'!$B$2+'AVG_generate Coverage'!D83*'Dataset lengths'!$C$2+'AVG_generate Coverage'!E83*'Dataset lengths'!$D$2+'AVG_generate Coverage'!H83*'Dataset lengths'!$G$2+'AVG_generate Coverage'!I83*'Dataset lengths'!$H$2+'AVG_generate Coverage'!N83*'Dataset lengths'!$M$2+'AVG_generate Coverage'!O83*'Dataset lengths'!$N$2+'AVG_generate Coverage'!P83*'Dataset lengths'!$O$2+'AVG_generate Coverage'!Q83*'Dataset lengths'!$P$2+'AVG_generate Coverage'!R83*'Dataset lengths'!$Q$2+'AVG_generate Coverage'!S83*'Dataset lengths'!$R$2)</f>
        <v>0.549869176</v>
      </c>
      <c r="G84" s="24">
        <v>0.430935196768994</v>
      </c>
      <c r="H84" s="24">
        <v>0.684915350361136</v>
      </c>
      <c r="I84" s="24">
        <v>0.70199732767727</v>
      </c>
      <c r="J84" s="24">
        <v>0.793820163105307</v>
      </c>
      <c r="K84" s="24">
        <v>0.78451629753896</v>
      </c>
      <c r="L84" s="24">
        <v>0.790841006540406</v>
      </c>
      <c r="M84" s="24">
        <v>0.780802180883798</v>
      </c>
      <c r="N84" s="24">
        <v>0.718614814660515</v>
      </c>
      <c r="O84" s="24">
        <v>0.803384705506217</v>
      </c>
      <c r="P84" s="24">
        <v>0.776783897606782</v>
      </c>
      <c r="Q84" s="24">
        <v>0.705992611161867</v>
      </c>
      <c r="R84" s="24">
        <v>0.787315189960134</v>
      </c>
      <c r="S84" s="24">
        <v>0.363796453040306</v>
      </c>
      <c r="T84" s="24">
        <v>0.830087951000819</v>
      </c>
      <c r="U84" s="24">
        <v>0.479401646234897</v>
      </c>
      <c r="V84" s="24">
        <v>0.329138933214316</v>
      </c>
      <c r="W84" s="24">
        <v>0.521525910248194</v>
      </c>
    </row>
    <row r="85">
      <c r="A85" s="55" t="s">
        <v>317</v>
      </c>
      <c r="B85" s="55" t="s">
        <v>184</v>
      </c>
      <c r="C85" s="101"/>
      <c r="D85" s="101"/>
      <c r="E85" s="10">
        <f t="shared" si="3"/>
        <v>0.6465595501</v>
      </c>
      <c r="F85" s="100">
        <f>(G85*'AVG_generate Coverage'!C84*'Dataset lengths'!$B$2+H85*'AVG_generate Coverage'!D84*'Dataset lengths'!$C$2+I85*'AVG_generate Coverage'!E84*'Dataset lengths'!$D$2+L85*'AVG_generate Coverage'!H84*'Dataset lengths'!$G$2+M85*'AVG_generate Coverage'!I84*'Dataset lengths'!$H$2+R85*'AVG_generate Coverage'!N84*'Dataset lengths'!$M$2+S85*'AVG_generate Coverage'!O84*'Dataset lengths'!$N$2+T85*'AVG_generate Coverage'!P84*'Dataset lengths'!$O$2+U85*'AVG_generate Coverage'!Q84*'Dataset lengths'!$P$2+V85*'AVG_generate Coverage'!R84*'Dataset lengths'!$Q$2+W85*'AVG_generate Coverage'!S84*'Dataset lengths'!$R$2)/('AVG_generate Coverage'!C84*'Dataset lengths'!$B$2+'AVG_generate Coverage'!D84*'Dataset lengths'!$C$2+'AVG_generate Coverage'!E84*'Dataset lengths'!$D$2+'AVG_generate Coverage'!H84*'Dataset lengths'!$G$2+'AVG_generate Coverage'!I84*'Dataset lengths'!$H$2+'AVG_generate Coverage'!N84*'Dataset lengths'!$M$2+'AVG_generate Coverage'!O84*'Dataset lengths'!$N$2+'AVG_generate Coverage'!P84*'Dataset lengths'!$O$2+'AVG_generate Coverage'!Q84*'Dataset lengths'!$P$2+'AVG_generate Coverage'!R84*'Dataset lengths'!$Q$2+'AVG_generate Coverage'!S84*'Dataset lengths'!$R$2)</f>
        <v>0.600216464</v>
      </c>
      <c r="G85" s="24">
        <v>0.534528859293816</v>
      </c>
      <c r="H85" s="24">
        <v>0.600689121195131</v>
      </c>
      <c r="I85" s="24">
        <v>0.694743855958962</v>
      </c>
      <c r="J85" s="24">
        <v>0.771633817529397</v>
      </c>
      <c r="K85" s="24">
        <v>0.773806795497831</v>
      </c>
      <c r="L85" s="24">
        <v>0.772781773555612</v>
      </c>
      <c r="M85" s="24">
        <v>0.752307485389923</v>
      </c>
      <c r="N85" s="24">
        <v>0.655707119412353</v>
      </c>
      <c r="O85" s="24">
        <v>0.815272201443293</v>
      </c>
      <c r="P85" s="24">
        <v>0.763749331700117</v>
      </c>
      <c r="Q85" s="24">
        <v>0.667514225356032</v>
      </c>
      <c r="R85" s="24">
        <v>0.849799481768263</v>
      </c>
      <c r="S85" s="24">
        <v>0.307996699669254</v>
      </c>
      <c r="T85" s="24">
        <v>0.873706513573516</v>
      </c>
      <c r="U85" s="24">
        <v>0.771992415076102</v>
      </c>
      <c r="V85" s="24">
        <v>0.540718399423553</v>
      </c>
      <c r="W85" s="24">
        <v>0.412890446510052</v>
      </c>
    </row>
    <row r="86">
      <c r="A86" s="55" t="s">
        <v>318</v>
      </c>
      <c r="B86" s="55" t="s">
        <v>184</v>
      </c>
      <c r="C86" s="101"/>
      <c r="D86" s="101"/>
      <c r="E86" s="10">
        <f t="shared" si="3"/>
        <v>0.6600494604</v>
      </c>
      <c r="F86" s="100">
        <f>(G86*'AVG_generate Coverage'!C85*'Dataset lengths'!$B$2+H86*'AVG_generate Coverage'!D85*'Dataset lengths'!$C$2+I86*'AVG_generate Coverage'!E85*'Dataset lengths'!$D$2+L86*'AVG_generate Coverage'!H85*'Dataset lengths'!$G$2+M86*'AVG_generate Coverage'!I85*'Dataset lengths'!$H$2+R86*'AVG_generate Coverage'!N85*'Dataset lengths'!$M$2+S86*'AVG_generate Coverage'!O85*'Dataset lengths'!$N$2+T86*'AVG_generate Coverage'!P85*'Dataset lengths'!$O$2+U86*'AVG_generate Coverage'!Q85*'Dataset lengths'!$P$2+V86*'AVG_generate Coverage'!R85*'Dataset lengths'!$Q$2+W86*'AVG_generate Coverage'!S85*'Dataset lengths'!$R$2)/('AVG_generate Coverage'!C85*'Dataset lengths'!$B$2+'AVG_generate Coverage'!D85*'Dataset lengths'!$C$2+'AVG_generate Coverage'!E85*'Dataset lengths'!$D$2+'AVG_generate Coverage'!H85*'Dataset lengths'!$G$2+'AVG_generate Coverage'!I85*'Dataset lengths'!$H$2+'AVG_generate Coverage'!N85*'Dataset lengths'!$M$2+'AVG_generate Coverage'!O85*'Dataset lengths'!$N$2+'AVG_generate Coverage'!P85*'Dataset lengths'!$O$2+'AVG_generate Coverage'!Q85*'Dataset lengths'!$P$2+'AVG_generate Coverage'!R85*'Dataset lengths'!$Q$2+'AVG_generate Coverage'!S85*'Dataset lengths'!$R$2)</f>
        <v>0.608094696</v>
      </c>
      <c r="G86" s="24">
        <v>0.535373680410173</v>
      </c>
      <c r="H86" s="24">
        <v>0.64156621650604</v>
      </c>
      <c r="I86" s="24">
        <v>0.703133170861783</v>
      </c>
      <c r="J86" s="24">
        <v>0.784491562950302</v>
      </c>
      <c r="K86" s="24">
        <v>0.790505921581395</v>
      </c>
      <c r="L86" s="24">
        <v>0.7867707651991</v>
      </c>
      <c r="M86" s="24">
        <v>0.761175332977967</v>
      </c>
      <c r="N86" s="24">
        <v>0.681656009404125</v>
      </c>
      <c r="O86" s="24">
        <v>0.826636799622684</v>
      </c>
      <c r="P86" s="24">
        <v>0.770837924033163</v>
      </c>
      <c r="Q86" s="24">
        <v>0.677573164402874</v>
      </c>
      <c r="R86" s="24">
        <v>0.870605723741449</v>
      </c>
      <c r="S86" s="24">
        <v>0.317084823560402</v>
      </c>
      <c r="T86" s="24">
        <v>0.867920377722036</v>
      </c>
      <c r="U86" s="24">
        <v>0.820855568614829</v>
      </c>
      <c r="V86" s="24">
        <v>0.551876988663169</v>
      </c>
      <c r="W86" s="24">
        <v>0.404181415768696</v>
      </c>
    </row>
    <row r="87">
      <c r="A87" s="55" t="s">
        <v>320</v>
      </c>
      <c r="B87" s="55" t="s">
        <v>184</v>
      </c>
      <c r="C87" s="101"/>
      <c r="D87" s="101"/>
      <c r="E87" s="10">
        <f t="shared" si="3"/>
        <v>0.6586685274</v>
      </c>
      <c r="F87" s="100">
        <f>(G87*'AVG_generate Coverage'!C86*'Dataset lengths'!$B$2+H87*'AVG_generate Coverage'!D86*'Dataset lengths'!$C$2+I87*'AVG_generate Coverage'!E86*'Dataset lengths'!$D$2+L87*'AVG_generate Coverage'!H86*'Dataset lengths'!$G$2+M87*'AVG_generate Coverage'!I86*'Dataset lengths'!$H$2+R87*'AVG_generate Coverage'!N86*'Dataset lengths'!$M$2+S87*'AVG_generate Coverage'!O86*'Dataset lengths'!$N$2+T87*'AVG_generate Coverage'!P86*'Dataset lengths'!$O$2+U87*'AVG_generate Coverage'!Q86*'Dataset lengths'!$P$2+V87*'AVG_generate Coverage'!R86*'Dataset lengths'!$Q$2+W87*'AVG_generate Coverage'!S86*'Dataset lengths'!$R$2)/('AVG_generate Coverage'!C86*'Dataset lengths'!$B$2+'AVG_generate Coverage'!D86*'Dataset lengths'!$C$2+'AVG_generate Coverage'!E86*'Dataset lengths'!$D$2+'AVG_generate Coverage'!H86*'Dataset lengths'!$G$2+'AVG_generate Coverage'!I86*'Dataset lengths'!$H$2+'AVG_generate Coverage'!N86*'Dataset lengths'!$M$2+'AVG_generate Coverage'!O86*'Dataset lengths'!$N$2+'AVG_generate Coverage'!P86*'Dataset lengths'!$O$2+'AVG_generate Coverage'!Q86*'Dataset lengths'!$P$2+'AVG_generate Coverage'!R86*'Dataset lengths'!$Q$2+'AVG_generate Coverage'!S86*'Dataset lengths'!$R$2)</f>
        <v>0.6043135071</v>
      </c>
      <c r="G87" s="24">
        <v>0.510857263974957</v>
      </c>
      <c r="H87" s="24">
        <v>0.645454619674579</v>
      </c>
      <c r="I87" s="24">
        <v>0.723126398823098</v>
      </c>
      <c r="J87" s="24">
        <v>0.794028933236254</v>
      </c>
      <c r="K87" s="24">
        <v>0.797713342136414</v>
      </c>
      <c r="L87" s="24">
        <v>0.795422513684901</v>
      </c>
      <c r="M87" s="24">
        <v>0.790600190796144</v>
      </c>
      <c r="N87" s="24">
        <v>0.725259983174165</v>
      </c>
      <c r="O87" s="24">
        <v>0.83394732629804</v>
      </c>
      <c r="P87" s="24">
        <v>0.783373222505356</v>
      </c>
      <c r="Q87" s="24">
        <v>0.721069393935753</v>
      </c>
      <c r="R87" s="24">
        <v>0.843199182318786</v>
      </c>
      <c r="S87" s="24">
        <v>0.394455547689685</v>
      </c>
      <c r="T87" s="24">
        <v>0.869923270901394</v>
      </c>
      <c r="U87" s="24">
        <v>0.709549780282967</v>
      </c>
      <c r="V87" s="24">
        <v>0.496482742290828</v>
      </c>
      <c r="W87" s="24">
        <v>0.466282290950266</v>
      </c>
    </row>
    <row r="88">
      <c r="A88" s="55" t="s">
        <v>321</v>
      </c>
      <c r="B88" s="55" t="s">
        <v>184</v>
      </c>
      <c r="C88" s="101"/>
      <c r="D88" s="101"/>
      <c r="E88" s="10">
        <f t="shared" si="3"/>
        <v>0.6551778926</v>
      </c>
      <c r="F88" s="100">
        <f>(G88*'AVG_generate Coverage'!C87*'Dataset lengths'!$B$2+H88*'AVG_generate Coverage'!D87*'Dataset lengths'!$C$2+I88*'AVG_generate Coverage'!E87*'Dataset lengths'!$D$2+L88*'AVG_generate Coverage'!H87*'Dataset lengths'!$G$2+M88*'AVG_generate Coverage'!I87*'Dataset lengths'!$H$2+R88*'AVG_generate Coverage'!N87*'Dataset lengths'!$M$2+S88*'AVG_generate Coverage'!O87*'Dataset lengths'!$N$2+T88*'AVG_generate Coverage'!P87*'Dataset lengths'!$O$2+U88*'AVG_generate Coverage'!Q87*'Dataset lengths'!$P$2+V88*'AVG_generate Coverage'!R87*'Dataset lengths'!$Q$2+W88*'AVG_generate Coverage'!S87*'Dataset lengths'!$R$2)/('AVG_generate Coverage'!C87*'Dataset lengths'!$B$2+'AVG_generate Coverage'!D87*'Dataset lengths'!$C$2+'AVG_generate Coverage'!E87*'Dataset lengths'!$D$2+'AVG_generate Coverage'!H87*'Dataset lengths'!$G$2+'AVG_generate Coverage'!I87*'Dataset lengths'!$H$2+'AVG_generate Coverage'!N87*'Dataset lengths'!$M$2+'AVG_generate Coverage'!O87*'Dataset lengths'!$N$2+'AVG_generate Coverage'!P87*'Dataset lengths'!$O$2+'AVG_generate Coverage'!Q87*'Dataset lengths'!$P$2+'AVG_generate Coverage'!R87*'Dataset lengths'!$Q$2+'AVG_generate Coverage'!S87*'Dataset lengths'!$R$2)</f>
        <v>0.617170082</v>
      </c>
      <c r="G88" s="24">
        <v>0.535241100685332</v>
      </c>
      <c r="H88" s="24">
        <v>0.64065395585014</v>
      </c>
      <c r="I88" s="24">
        <v>0.714536454642115</v>
      </c>
      <c r="J88" s="24">
        <v>0.789574937873234</v>
      </c>
      <c r="K88" s="24">
        <v>0.785706506705272</v>
      </c>
      <c r="L88" s="24">
        <v>0.788569965812506</v>
      </c>
      <c r="M88" s="24">
        <v>0.735852110433208</v>
      </c>
      <c r="N88" s="24">
        <v>0.647725268296934</v>
      </c>
      <c r="O88" s="24">
        <v>0.783950697485995</v>
      </c>
      <c r="P88" s="24">
        <v>0.770935096889536</v>
      </c>
      <c r="Q88" s="24">
        <v>0.639071527004282</v>
      </c>
      <c r="R88" s="24">
        <v>0.824491048779871</v>
      </c>
      <c r="S88" s="24">
        <v>0.324362964822199</v>
      </c>
      <c r="T88" s="24">
        <v>0.871703620394157</v>
      </c>
      <c r="U88" s="24">
        <v>0.742825527659805</v>
      </c>
      <c r="V88" s="24">
        <v>0.52606072114045</v>
      </c>
      <c r="W88" s="24">
        <v>0.502659348277639</v>
      </c>
    </row>
    <row r="89">
      <c r="A89" s="55" t="s">
        <v>323</v>
      </c>
      <c r="B89" s="55" t="s">
        <v>184</v>
      </c>
      <c r="C89" s="101"/>
      <c r="D89" s="101"/>
      <c r="E89" s="10">
        <f t="shared" si="3"/>
        <v>0.6308184351</v>
      </c>
      <c r="F89" s="100">
        <f>(G89*'AVG_generate Coverage'!C88*'Dataset lengths'!$B$2+H89*'AVG_generate Coverage'!D88*'Dataset lengths'!$C$2+I89*'AVG_generate Coverage'!E88*'Dataset lengths'!$D$2+L89*'AVG_generate Coverage'!H88*'Dataset lengths'!$G$2+M89*'AVG_generate Coverage'!I88*'Dataset lengths'!$H$2+R89*'AVG_generate Coverage'!N88*'Dataset lengths'!$M$2+S89*'AVG_generate Coverage'!O88*'Dataset lengths'!$N$2+T89*'AVG_generate Coverage'!P88*'Dataset lengths'!$O$2+U89*'AVG_generate Coverage'!Q88*'Dataset lengths'!$P$2+V89*'AVG_generate Coverage'!R88*'Dataset lengths'!$Q$2+W89*'AVG_generate Coverage'!S88*'Dataset lengths'!$R$2)/('AVG_generate Coverage'!C88*'Dataset lengths'!$B$2+'AVG_generate Coverage'!D88*'Dataset lengths'!$C$2+'AVG_generate Coverage'!E88*'Dataset lengths'!$D$2+'AVG_generate Coverage'!H88*'Dataset lengths'!$G$2+'AVG_generate Coverage'!I88*'Dataset lengths'!$H$2+'AVG_generate Coverage'!N88*'Dataset lengths'!$M$2+'AVG_generate Coverage'!O88*'Dataset lengths'!$N$2+'AVG_generate Coverage'!P88*'Dataset lengths'!$O$2+'AVG_generate Coverage'!Q88*'Dataset lengths'!$P$2+'AVG_generate Coverage'!R88*'Dataset lengths'!$Q$2+'AVG_generate Coverage'!S88*'Dataset lengths'!$R$2)</f>
        <v>0.569948745</v>
      </c>
      <c r="G89" s="24">
        <v>0.465505080177356</v>
      </c>
      <c r="H89" s="24">
        <v>0.674827432930022</v>
      </c>
      <c r="I89" s="24">
        <v>0.704245174182313</v>
      </c>
      <c r="J89" s="24">
        <v>0.793050629667125</v>
      </c>
      <c r="K89" s="24">
        <v>0.777134838872133</v>
      </c>
      <c r="L89" s="24">
        <v>0.788000402645768</v>
      </c>
      <c r="M89" s="24">
        <v>0.764236588716636</v>
      </c>
      <c r="N89" s="24">
        <v>0.690615344823279</v>
      </c>
      <c r="O89" s="24">
        <v>0.784611313171632</v>
      </c>
      <c r="P89" s="24">
        <v>0.779229972956875</v>
      </c>
      <c r="Q89" s="24">
        <v>0.666210636058931</v>
      </c>
      <c r="R89" s="24">
        <v>0.790506063203921</v>
      </c>
      <c r="S89" s="24">
        <v>0.377067647897062</v>
      </c>
      <c r="T89" s="24">
        <v>0.871481076707562</v>
      </c>
      <c r="U89" s="24">
        <v>0.607878748795993</v>
      </c>
      <c r="V89" s="24">
        <v>0.395305763065013</v>
      </c>
      <c r="W89" s="24">
        <v>0.499948808071224</v>
      </c>
    </row>
    <row r="90">
      <c r="A90" s="55" t="s">
        <v>325</v>
      </c>
      <c r="B90" s="55" t="s">
        <v>184</v>
      </c>
      <c r="C90" s="101"/>
      <c r="D90" s="101"/>
      <c r="E90" s="10">
        <f t="shared" si="3"/>
        <v>0.6018613491</v>
      </c>
      <c r="F90" s="100">
        <f>(G90*'AVG_generate Coverage'!C89*'Dataset lengths'!$B$2+H90*'AVG_generate Coverage'!D89*'Dataset lengths'!$C$2+I90*'AVG_generate Coverage'!E89*'Dataset lengths'!$D$2+L90*'AVG_generate Coverage'!H89*'Dataset lengths'!$G$2+M90*'AVG_generate Coverage'!I89*'Dataset lengths'!$H$2+R90*'AVG_generate Coverage'!N89*'Dataset lengths'!$M$2+S90*'AVG_generate Coverage'!O89*'Dataset lengths'!$N$2+T90*'AVG_generate Coverage'!P89*'Dataset lengths'!$O$2+U90*'AVG_generate Coverage'!Q89*'Dataset lengths'!$P$2+V90*'AVG_generate Coverage'!R89*'Dataset lengths'!$Q$2+W90*'AVG_generate Coverage'!S89*'Dataset lengths'!$R$2)/('AVG_generate Coverage'!C89*'Dataset lengths'!$B$2+'AVG_generate Coverage'!D89*'Dataset lengths'!$C$2+'AVG_generate Coverage'!E89*'Dataset lengths'!$D$2+'AVG_generate Coverage'!H89*'Dataset lengths'!$G$2+'AVG_generate Coverage'!I89*'Dataset lengths'!$H$2+'AVG_generate Coverage'!N89*'Dataset lengths'!$M$2+'AVG_generate Coverage'!O89*'Dataset lengths'!$N$2+'AVG_generate Coverage'!P89*'Dataset lengths'!$O$2+'AVG_generate Coverage'!Q89*'Dataset lengths'!$P$2+'AVG_generate Coverage'!R89*'Dataset lengths'!$Q$2+'AVG_generate Coverage'!S89*'Dataset lengths'!$R$2)</f>
        <v>0.534361709</v>
      </c>
      <c r="G90" s="24">
        <v>0.423942215089058</v>
      </c>
      <c r="H90" s="24">
        <v>0.667997407963703</v>
      </c>
      <c r="I90" s="24">
        <v>0.684615631790157</v>
      </c>
      <c r="J90" s="24">
        <v>0.777606245603248</v>
      </c>
      <c r="K90" s="24">
        <v>0.771713366768223</v>
      </c>
      <c r="L90" s="24">
        <v>0.775720704417342</v>
      </c>
      <c r="M90" s="24">
        <v>0.761556455361616</v>
      </c>
      <c r="N90" s="24">
        <v>0.700396561943157</v>
      </c>
      <c r="O90" s="24">
        <v>0.793900100499522</v>
      </c>
      <c r="P90" s="24">
        <v>0.755880005727931</v>
      </c>
      <c r="Q90" s="24">
        <v>0.682657012651289</v>
      </c>
      <c r="R90" s="24">
        <v>0.798286548647676</v>
      </c>
      <c r="S90" s="24">
        <v>0.40989067733442</v>
      </c>
      <c r="T90" s="24">
        <v>0.812061912386592</v>
      </c>
      <c r="U90" s="24">
        <v>0.475905558998165</v>
      </c>
      <c r="V90" s="24">
        <v>0.31324271591296</v>
      </c>
      <c r="W90" s="24">
        <v>0.497255012057172</v>
      </c>
    </row>
    <row r="91">
      <c r="A91" s="55" t="s">
        <v>170</v>
      </c>
      <c r="B91" s="55" t="s">
        <v>184</v>
      </c>
      <c r="C91" s="101"/>
      <c r="D91" s="101"/>
      <c r="E91" s="10">
        <f t="shared" si="3"/>
        <v>0.6539075772</v>
      </c>
      <c r="F91" s="100">
        <f>(G91*'AVG_generate Coverage'!C90*'Dataset lengths'!$B$2+H91*'AVG_generate Coverage'!D90*'Dataset lengths'!$C$2+I91*'AVG_generate Coverage'!E90*'Dataset lengths'!$D$2+L91*'AVG_generate Coverage'!H90*'Dataset lengths'!$G$2+M91*'AVG_generate Coverage'!I90*'Dataset lengths'!$H$2+R91*'AVG_generate Coverage'!N90*'Dataset lengths'!$M$2+S91*'AVG_generate Coverage'!O90*'Dataset lengths'!$N$2+T91*'AVG_generate Coverage'!P90*'Dataset lengths'!$O$2+U91*'AVG_generate Coverage'!Q90*'Dataset lengths'!$P$2+V91*'AVG_generate Coverage'!R90*'Dataset lengths'!$Q$2+W91*'AVG_generate Coverage'!S90*'Dataset lengths'!$R$2)/('AVG_generate Coverage'!C90*'Dataset lengths'!$B$2+'AVG_generate Coverage'!D90*'Dataset lengths'!$C$2+'AVG_generate Coverage'!E90*'Dataset lengths'!$D$2+'AVG_generate Coverage'!H90*'Dataset lengths'!$G$2+'AVG_generate Coverage'!I90*'Dataset lengths'!$H$2+'AVG_generate Coverage'!N90*'Dataset lengths'!$M$2+'AVG_generate Coverage'!O90*'Dataset lengths'!$N$2+'AVG_generate Coverage'!P90*'Dataset lengths'!$O$2+'AVG_generate Coverage'!Q90*'Dataset lengths'!$P$2+'AVG_generate Coverage'!R90*'Dataset lengths'!$Q$2+'AVG_generate Coverage'!S90*'Dataset lengths'!$R$2)</f>
        <v>0.6079085707</v>
      </c>
      <c r="G91" s="24">
        <v>0.53903563110783</v>
      </c>
      <c r="H91" s="24">
        <v>0.602133153157127</v>
      </c>
      <c r="I91" s="24">
        <v>0.705481089810694</v>
      </c>
      <c r="J91" s="24">
        <v>0.78190505034499</v>
      </c>
      <c r="K91" s="24">
        <v>0.785851301570847</v>
      </c>
      <c r="L91" s="24">
        <v>0.783799318551395</v>
      </c>
      <c r="M91" s="24">
        <v>0.764358264151931</v>
      </c>
      <c r="N91" s="24">
        <v>0.666259600518721</v>
      </c>
      <c r="O91" s="24">
        <v>0.833078699158729</v>
      </c>
      <c r="P91" s="24">
        <v>0.771638762401207</v>
      </c>
      <c r="Q91" s="24">
        <v>0.681861958189306</v>
      </c>
      <c r="R91" s="24">
        <v>0.862694106520552</v>
      </c>
      <c r="S91" s="24">
        <v>0.296070925233648</v>
      </c>
      <c r="T91" s="24">
        <v>0.877934843618829</v>
      </c>
      <c r="U91" s="24">
        <v>0.787240607765883</v>
      </c>
      <c r="V91" s="24">
        <v>0.539778086317231</v>
      </c>
      <c r="W91" s="24">
        <v>0.434457323460659</v>
      </c>
    </row>
    <row r="92">
      <c r="A92" s="55" t="s">
        <v>185</v>
      </c>
      <c r="B92" s="55" t="s">
        <v>184</v>
      </c>
      <c r="C92" s="101"/>
      <c r="D92" s="101"/>
      <c r="E92" s="10">
        <f t="shared" si="3"/>
        <v>0.6659212657</v>
      </c>
      <c r="F92" s="100">
        <f>(G92*'AVG_generate Coverage'!C91*'Dataset lengths'!$B$2+H92*'AVG_generate Coverage'!D91*'Dataset lengths'!$C$2+I92*'AVG_generate Coverage'!E91*'Dataset lengths'!$D$2+L92*'AVG_generate Coverage'!H91*'Dataset lengths'!$G$2+M92*'AVG_generate Coverage'!I91*'Dataset lengths'!$H$2+R92*'AVG_generate Coverage'!N91*'Dataset lengths'!$M$2+S92*'AVG_generate Coverage'!O91*'Dataset lengths'!$N$2+T92*'AVG_generate Coverage'!P91*'Dataset lengths'!$O$2+U92*'AVG_generate Coverage'!Q91*'Dataset lengths'!$P$2+V92*'AVG_generate Coverage'!R91*'Dataset lengths'!$Q$2+W92*'AVG_generate Coverage'!S91*'Dataset lengths'!$R$2)/('AVG_generate Coverage'!C91*'Dataset lengths'!$B$2+'AVG_generate Coverage'!D91*'Dataset lengths'!$C$2+'AVG_generate Coverage'!E91*'Dataset lengths'!$D$2+'AVG_generate Coverage'!H91*'Dataset lengths'!$G$2+'AVG_generate Coverage'!I91*'Dataset lengths'!$H$2+'AVG_generate Coverage'!N91*'Dataset lengths'!$M$2+'AVG_generate Coverage'!O91*'Dataset lengths'!$N$2+'AVG_generate Coverage'!P91*'Dataset lengths'!$O$2+'AVG_generate Coverage'!Q91*'Dataset lengths'!$P$2+'AVG_generate Coverage'!R91*'Dataset lengths'!$Q$2+'AVG_generate Coverage'!S91*'Dataset lengths'!$R$2)</f>
        <v>0.6152766332</v>
      </c>
      <c r="G92" s="24">
        <v>0.544149663799511</v>
      </c>
      <c r="H92" s="24">
        <v>0.644402245528958</v>
      </c>
      <c r="I92" s="24">
        <v>0.711494508944543</v>
      </c>
      <c r="J92" s="24">
        <v>0.792441530839214</v>
      </c>
      <c r="K92" s="24">
        <v>0.800474074493656</v>
      </c>
      <c r="L92" s="24">
        <v>0.795512888577133</v>
      </c>
      <c r="M92" s="24">
        <v>0.769785779729237</v>
      </c>
      <c r="N92" s="24">
        <v>0.682011083295816</v>
      </c>
      <c r="O92" s="24">
        <v>0.839918689580256</v>
      </c>
      <c r="P92" s="24">
        <v>0.782185368105893</v>
      </c>
      <c r="Q92" s="24">
        <v>0.685228188779287</v>
      </c>
      <c r="R92" s="24">
        <v>0.883041387273742</v>
      </c>
      <c r="S92" s="24">
        <v>0.308398918031332</v>
      </c>
      <c r="T92" s="24">
        <v>0.875486863066279</v>
      </c>
      <c r="U92" s="24">
        <v>0.817074979756329</v>
      </c>
      <c r="V92" s="24">
        <v>0.549544043993527</v>
      </c>
      <c r="W92" s="24">
        <v>0.426242643661986</v>
      </c>
    </row>
    <row r="93">
      <c r="A93" s="55" t="s">
        <v>328</v>
      </c>
      <c r="B93" s="55" t="s">
        <v>184</v>
      </c>
      <c r="C93" s="99"/>
      <c r="D93" s="101"/>
      <c r="E93" s="10">
        <f t="shared" si="3"/>
        <v>0.660042193</v>
      </c>
      <c r="F93" s="100">
        <f>(G93*'AVG_generate Coverage'!C92*'Dataset lengths'!$B$2+H93*'AVG_generate Coverage'!D92*'Dataset lengths'!$C$2+I93*'AVG_generate Coverage'!E92*'Dataset lengths'!$D$2+L93*'AVG_generate Coverage'!H92*'Dataset lengths'!$G$2+M93*'AVG_generate Coverage'!I92*'Dataset lengths'!$H$2+R93*'AVG_generate Coverage'!N92*'Dataset lengths'!$M$2+S93*'AVG_generate Coverage'!O92*'Dataset lengths'!$N$2+T93*'AVG_generate Coverage'!P92*'Dataset lengths'!$O$2+U93*'AVG_generate Coverage'!Q92*'Dataset lengths'!$P$2+V93*'AVG_generate Coverage'!R92*'Dataset lengths'!$Q$2+W93*'AVG_generate Coverage'!S92*'Dataset lengths'!$R$2)/('AVG_generate Coverage'!C92*'Dataset lengths'!$B$2+'AVG_generate Coverage'!D92*'Dataset lengths'!$C$2+'AVG_generate Coverage'!E92*'Dataset lengths'!$D$2+'AVG_generate Coverage'!H92*'Dataset lengths'!$G$2+'AVG_generate Coverage'!I92*'Dataset lengths'!$H$2+'AVG_generate Coverage'!N92*'Dataset lengths'!$M$2+'AVG_generate Coverage'!O92*'Dataset lengths'!$N$2+'AVG_generate Coverage'!P92*'Dataset lengths'!$O$2+'AVG_generate Coverage'!Q92*'Dataset lengths'!$P$2+'AVG_generate Coverage'!R92*'Dataset lengths'!$Q$2+'AVG_generate Coverage'!S92*'Dataset lengths'!$R$2)</f>
        <v>0.6061326059</v>
      </c>
      <c r="G93" s="24">
        <v>0.51987172236096</v>
      </c>
      <c r="H93" s="24">
        <v>0.642661741545234</v>
      </c>
      <c r="I93" s="24">
        <v>0.727234867507605</v>
      </c>
      <c r="J93" s="24">
        <v>0.796911132443333</v>
      </c>
      <c r="K93" s="24">
        <v>0.802767560467904</v>
      </c>
      <c r="L93" s="24">
        <v>0.798604699427658</v>
      </c>
      <c r="M93" s="24">
        <v>0.785221372674443</v>
      </c>
      <c r="N93" s="24">
        <v>0.71248969629235</v>
      </c>
      <c r="O93" s="24">
        <v>0.835803649201869</v>
      </c>
      <c r="P93" s="24">
        <v>0.789136578124756</v>
      </c>
      <c r="Q93" s="24">
        <v>0.709031069299125</v>
      </c>
      <c r="R93" s="24">
        <v>0.855263305815843</v>
      </c>
      <c r="S93" s="24">
        <v>0.366435005495536</v>
      </c>
      <c r="T93" s="24">
        <v>0.878379930992019</v>
      </c>
      <c r="U93" s="24">
        <v>0.718393950890441</v>
      </c>
      <c r="V93" s="24">
        <v>0.492138825003692</v>
      </c>
      <c r="W93" s="24">
        <v>0.476258700940168</v>
      </c>
    </row>
    <row r="94">
      <c r="A94" s="55" t="s">
        <v>172</v>
      </c>
      <c r="B94" s="55" t="s">
        <v>184</v>
      </c>
      <c r="C94" s="99"/>
      <c r="D94" s="101"/>
      <c r="E94" s="10">
        <f t="shared" si="3"/>
        <v>0.6854404706</v>
      </c>
      <c r="F94" s="100">
        <f>(G94*'AVG_generate Coverage'!C93*'Dataset lengths'!$B$2+H94*'AVG_generate Coverage'!D93*'Dataset lengths'!$C$2+I94*'AVG_generate Coverage'!E93*'Dataset lengths'!$D$2+L94*'AVG_generate Coverage'!H93*'Dataset lengths'!$G$2+M94*'AVG_generate Coverage'!I93*'Dataset lengths'!$H$2+R94*'AVG_generate Coverage'!N93*'Dataset lengths'!$M$2+S94*'AVG_generate Coverage'!O93*'Dataset lengths'!$N$2+T94*'AVG_generate Coverage'!P93*'Dataset lengths'!$O$2+U94*'AVG_generate Coverage'!Q93*'Dataset lengths'!$P$2+V94*'AVG_generate Coverage'!R93*'Dataset lengths'!$Q$2+W94*'AVG_generate Coverage'!S93*'Dataset lengths'!$R$2)/('AVG_generate Coverage'!C93*'Dataset lengths'!$B$2+'AVG_generate Coverage'!D93*'Dataset lengths'!$C$2+'AVG_generate Coverage'!E93*'Dataset lengths'!$D$2+'AVG_generate Coverage'!H93*'Dataset lengths'!$G$2+'AVG_generate Coverage'!I93*'Dataset lengths'!$H$2+'AVG_generate Coverage'!N93*'Dataset lengths'!$M$2+'AVG_generate Coverage'!O93*'Dataset lengths'!$N$2+'AVG_generate Coverage'!P93*'Dataset lengths'!$O$2+'AVG_generate Coverage'!Q93*'Dataset lengths'!$P$2+'AVG_generate Coverage'!R93*'Dataset lengths'!$Q$2+'AVG_generate Coverage'!S93*'Dataset lengths'!$R$2)</f>
        <v>0.6405077194</v>
      </c>
      <c r="G94" s="24">
        <v>0.536564213841257</v>
      </c>
      <c r="H94" s="24">
        <v>0.661881149542846</v>
      </c>
      <c r="I94" s="24">
        <v>0.752940014291116</v>
      </c>
      <c r="J94" s="24">
        <v>0.818128991883585</v>
      </c>
      <c r="K94" s="24">
        <v>0.818166074383011</v>
      </c>
      <c r="L94" s="24">
        <v>0.818524411452847</v>
      </c>
      <c r="M94" s="24">
        <v>0.771530430869848</v>
      </c>
      <c r="N94" s="24">
        <v>0.706207475537049</v>
      </c>
      <c r="O94" s="24">
        <v>0.806020712720889</v>
      </c>
      <c r="P94" s="24">
        <v>0.754274978203691</v>
      </c>
      <c r="Q94" s="24">
        <v>0.738313825195611</v>
      </c>
      <c r="R94" s="24">
        <v>0.852946644419669</v>
      </c>
      <c r="S94" s="24">
        <v>0.474917319931536</v>
      </c>
      <c r="T94" s="24">
        <v>0.855457931272694</v>
      </c>
      <c r="U94" s="24">
        <v>0.737337929070695</v>
      </c>
      <c r="V94" s="24">
        <v>0.52788759774014</v>
      </c>
      <c r="W94" s="24">
        <v>0.549857534667836</v>
      </c>
    </row>
    <row r="95">
      <c r="A95" s="55" t="s">
        <v>186</v>
      </c>
      <c r="B95" s="55" t="s">
        <v>184</v>
      </c>
      <c r="C95" s="99"/>
      <c r="D95" s="101"/>
      <c r="E95" s="10">
        <f t="shared" si="3"/>
        <v>0.6386947167</v>
      </c>
      <c r="F95" s="100">
        <f>(G95*'AVG_generate Coverage'!C94*'Dataset lengths'!$B$2+H95*'AVG_generate Coverage'!D94*'Dataset lengths'!$C$2+I95*'AVG_generate Coverage'!E94*'Dataset lengths'!$D$2+L95*'AVG_generate Coverage'!H94*'Dataset lengths'!$G$2+M95*'AVG_generate Coverage'!I94*'Dataset lengths'!$H$2+R95*'AVG_generate Coverage'!N94*'Dataset lengths'!$M$2+S95*'AVG_generate Coverage'!O94*'Dataset lengths'!$N$2+T95*'AVG_generate Coverage'!P94*'Dataset lengths'!$O$2+U95*'AVG_generate Coverage'!Q94*'Dataset lengths'!$P$2+V95*'AVG_generate Coverage'!R94*'Dataset lengths'!$Q$2+W95*'AVG_generate Coverage'!S94*'Dataset lengths'!$R$2)/('AVG_generate Coverage'!C94*'Dataset lengths'!$B$2+'AVG_generate Coverage'!D94*'Dataset lengths'!$C$2+'AVG_generate Coverage'!E94*'Dataset lengths'!$D$2+'AVG_generate Coverage'!H94*'Dataset lengths'!$G$2+'AVG_generate Coverage'!I94*'Dataset lengths'!$H$2+'AVG_generate Coverage'!N94*'Dataset lengths'!$M$2+'AVG_generate Coverage'!O94*'Dataset lengths'!$N$2+'AVG_generate Coverage'!P94*'Dataset lengths'!$O$2+'AVG_generate Coverage'!Q94*'Dataset lengths'!$P$2+'AVG_generate Coverage'!R94*'Dataset lengths'!$Q$2+'AVG_generate Coverage'!S94*'Dataset lengths'!$R$2)</f>
        <v>0.5782100433</v>
      </c>
      <c r="G95" s="24">
        <v>0.472009882006199</v>
      </c>
      <c r="H95" s="24">
        <v>0.707821113813849</v>
      </c>
      <c r="I95" s="24">
        <v>0.723051082657534</v>
      </c>
      <c r="J95" s="24">
        <v>0.803288352970006</v>
      </c>
      <c r="K95" s="24">
        <v>0.784724710155752</v>
      </c>
      <c r="L95" s="24">
        <v>0.797683924603432</v>
      </c>
      <c r="M95" s="24">
        <v>0.773186007953005</v>
      </c>
      <c r="N95" s="24">
        <v>0.705451584337843</v>
      </c>
      <c r="O95" s="24">
        <v>0.793735125898332</v>
      </c>
      <c r="P95" s="24">
        <v>0.785281496357244</v>
      </c>
      <c r="Q95" s="24">
        <v>0.676064811079244</v>
      </c>
      <c r="R95" s="24">
        <v>0.817868894034203</v>
      </c>
      <c r="S95" s="24">
        <v>0.346436708533028</v>
      </c>
      <c r="T95" s="24">
        <v>0.875486863066279</v>
      </c>
      <c r="U95" s="24">
        <v>0.597893836108928</v>
      </c>
      <c r="V95" s="24">
        <v>0.393211447898813</v>
      </c>
      <c r="W95" s="24">
        <v>0.520992123394322</v>
      </c>
    </row>
    <row r="96">
      <c r="A96" s="55" t="s">
        <v>330</v>
      </c>
      <c r="B96" s="55" t="s">
        <v>184</v>
      </c>
      <c r="C96" s="99"/>
      <c r="D96" s="101"/>
      <c r="E96" s="10">
        <f t="shared" si="3"/>
        <v>0.6075128327</v>
      </c>
      <c r="F96" s="100">
        <f>(G96*'AVG_generate Coverage'!C95*'Dataset lengths'!$B$2+H96*'AVG_generate Coverage'!D95*'Dataset lengths'!$C$2+I96*'AVG_generate Coverage'!E95*'Dataset lengths'!$D$2+L96*'AVG_generate Coverage'!H95*'Dataset lengths'!$G$2+M96*'AVG_generate Coverage'!I95*'Dataset lengths'!$H$2+R96*'AVG_generate Coverage'!N95*'Dataset lengths'!$M$2+S96*'AVG_generate Coverage'!O95*'Dataset lengths'!$N$2+T96*'AVG_generate Coverage'!P95*'Dataset lengths'!$O$2+U96*'AVG_generate Coverage'!Q95*'Dataset lengths'!$P$2+V96*'AVG_generate Coverage'!R95*'Dataset lengths'!$Q$2+W96*'AVG_generate Coverage'!S95*'Dataset lengths'!$R$2)/('AVG_generate Coverage'!C95*'Dataset lengths'!$B$2+'AVG_generate Coverage'!D95*'Dataset lengths'!$C$2+'AVG_generate Coverage'!E95*'Dataset lengths'!$D$2+'AVG_generate Coverage'!H95*'Dataset lengths'!$G$2+'AVG_generate Coverage'!I95*'Dataset lengths'!$H$2+'AVG_generate Coverage'!N95*'Dataset lengths'!$M$2+'AVG_generate Coverage'!O95*'Dataset lengths'!$N$2+'AVG_generate Coverage'!P95*'Dataset lengths'!$O$2+'AVG_generate Coverage'!Q95*'Dataset lengths'!$P$2+'AVG_generate Coverage'!R95*'Dataset lengths'!$Q$2+'AVG_generate Coverage'!S95*'Dataset lengths'!$R$2)</f>
        <v>0.5481376413</v>
      </c>
      <c r="G96" s="24">
        <v>0.435701916319493</v>
      </c>
      <c r="H96" s="24">
        <v>0.697282904116857</v>
      </c>
      <c r="I96" s="24">
        <v>0.702679873063651</v>
      </c>
      <c r="J96" s="24">
        <v>0.793530836153816</v>
      </c>
      <c r="K96" s="24">
        <v>0.783764673058994</v>
      </c>
      <c r="L96" s="24">
        <v>0.790504164179358</v>
      </c>
      <c r="M96" s="24">
        <v>0.773551989110961</v>
      </c>
      <c r="N96" s="24">
        <v>0.702050073941419</v>
      </c>
      <c r="O96" s="24">
        <v>0.797850166276719</v>
      </c>
      <c r="P96" s="24">
        <v>0.771246720187562</v>
      </c>
      <c r="Q96" s="24">
        <v>0.694024791354887</v>
      </c>
      <c r="R96" s="24">
        <v>0.792079644529624</v>
      </c>
      <c r="S96" s="24">
        <v>0.337467239058694</v>
      </c>
      <c r="T96" s="24">
        <v>0.823411640402957</v>
      </c>
      <c r="U96" s="24">
        <v>0.484812648233531</v>
      </c>
      <c r="V96" s="24">
        <v>0.322056426917238</v>
      </c>
      <c r="W96" s="24">
        <v>0.523092713786662</v>
      </c>
    </row>
    <row r="97">
      <c r="A97" s="55" t="s">
        <v>332</v>
      </c>
      <c r="B97" s="55" t="s">
        <v>184</v>
      </c>
      <c r="C97" s="99"/>
      <c r="D97" s="101"/>
      <c r="E97" s="10">
        <f t="shared" si="3"/>
        <v>0.6409764419</v>
      </c>
      <c r="F97" s="100">
        <f>(G97*'AVG_generate Coverage'!C96*'Dataset lengths'!$B$2+H97*'AVG_generate Coverage'!D96*'Dataset lengths'!$C$2+I97*'AVG_generate Coverage'!E96*'Dataset lengths'!$D$2+L97*'AVG_generate Coverage'!H96*'Dataset lengths'!$G$2+M97*'AVG_generate Coverage'!I96*'Dataset lengths'!$H$2+R97*'AVG_generate Coverage'!N96*'Dataset lengths'!$M$2+S97*'AVG_generate Coverage'!O96*'Dataset lengths'!$N$2+T97*'AVG_generate Coverage'!P96*'Dataset lengths'!$O$2+U97*'AVG_generate Coverage'!Q96*'Dataset lengths'!$P$2+V97*'AVG_generate Coverage'!R96*'Dataset lengths'!$Q$2+W97*'AVG_generate Coverage'!S96*'Dataset lengths'!$R$2)/('AVG_generate Coverage'!C96*'Dataset lengths'!$B$2+'AVG_generate Coverage'!D96*'Dataset lengths'!$C$2+'AVG_generate Coverage'!E96*'Dataset lengths'!$D$2+'AVG_generate Coverage'!H96*'Dataset lengths'!$G$2+'AVG_generate Coverage'!I96*'Dataset lengths'!$H$2+'AVG_generate Coverage'!N96*'Dataset lengths'!$M$2+'AVG_generate Coverage'!O96*'Dataset lengths'!$N$2+'AVG_generate Coverage'!P96*'Dataset lengths'!$O$2+'AVG_generate Coverage'!Q96*'Dataset lengths'!$P$2+'AVG_generate Coverage'!R96*'Dataset lengths'!$Q$2+'AVG_generate Coverage'!S96*'Dataset lengths'!$R$2)</f>
        <v>0.5944950537</v>
      </c>
      <c r="G97" s="24">
        <v>0.532573540050988</v>
      </c>
      <c r="H97" s="24">
        <v>0.599673044565869</v>
      </c>
      <c r="I97" s="24">
        <v>0.690916765745942</v>
      </c>
      <c r="J97" s="24">
        <v>0.76887905064936</v>
      </c>
      <c r="K97" s="24">
        <v>0.774145617997963</v>
      </c>
      <c r="L97" s="24">
        <v>0.771167231206115</v>
      </c>
      <c r="M97" s="24">
        <v>0.7548544850848</v>
      </c>
      <c r="N97" s="24">
        <v>0.66154990341891</v>
      </c>
      <c r="O97" s="24">
        <v>0.82218033354792</v>
      </c>
      <c r="P97" s="24">
        <v>0.76917928389851</v>
      </c>
      <c r="Q97" s="24">
        <v>0.661375054817041</v>
      </c>
      <c r="R97" s="24">
        <v>0.842193838694031</v>
      </c>
      <c r="S97" s="24">
        <v>0.298019673197915</v>
      </c>
      <c r="T97" s="24">
        <v>0.858350999198434</v>
      </c>
      <c r="U97" s="24">
        <v>0.7733273842244</v>
      </c>
      <c r="V97" s="24">
        <v>0.541076836782092</v>
      </c>
      <c r="W97" s="24">
        <v>0.388587061815809</v>
      </c>
    </row>
    <row r="98">
      <c r="A98" s="55" t="s">
        <v>334</v>
      </c>
      <c r="B98" s="55" t="s">
        <v>184</v>
      </c>
      <c r="C98" s="99"/>
      <c r="D98" s="99"/>
      <c r="E98" s="10">
        <f t="shared" si="3"/>
        <v>0.6567798342</v>
      </c>
      <c r="F98" s="100">
        <f>(G98*'AVG_generate Coverage'!C97*'Dataset lengths'!$B$2+H98*'AVG_generate Coverage'!D97*'Dataset lengths'!$C$2+I98*'AVG_generate Coverage'!E97*'Dataset lengths'!$D$2+L98*'AVG_generate Coverage'!H97*'Dataset lengths'!$G$2+M98*'AVG_generate Coverage'!I97*'Dataset lengths'!$H$2+R98*'AVG_generate Coverage'!N97*'Dataset lengths'!$M$2+S98*'AVG_generate Coverage'!O97*'Dataset lengths'!$N$2+T98*'AVG_generate Coverage'!P97*'Dataset lengths'!$O$2+U98*'AVG_generate Coverage'!Q97*'Dataset lengths'!$P$2+V98*'AVG_generate Coverage'!R97*'Dataset lengths'!$Q$2+W98*'AVG_generate Coverage'!S97*'Dataset lengths'!$R$2)/('AVG_generate Coverage'!C97*'Dataset lengths'!$B$2+'AVG_generate Coverage'!D97*'Dataset lengths'!$C$2+'AVG_generate Coverage'!E97*'Dataset lengths'!$D$2+'AVG_generate Coverage'!H97*'Dataset lengths'!$G$2+'AVG_generate Coverage'!I97*'Dataset lengths'!$H$2+'AVG_generate Coverage'!N97*'Dataset lengths'!$M$2+'AVG_generate Coverage'!O97*'Dataset lengths'!$N$2+'AVG_generate Coverage'!P97*'Dataset lengths'!$O$2+'AVG_generate Coverage'!Q97*'Dataset lengths'!$P$2+'AVG_generate Coverage'!R97*'Dataset lengths'!$Q$2+'AVG_generate Coverage'!S97*'Dataset lengths'!$R$2)</f>
        <v>0.5997532524</v>
      </c>
      <c r="G98" s="24">
        <v>0.516176888521381</v>
      </c>
      <c r="H98" s="24">
        <v>0.640418148908201</v>
      </c>
      <c r="I98" s="24">
        <v>0.723453021978783</v>
      </c>
      <c r="J98" s="24">
        <v>0.793165075613811</v>
      </c>
      <c r="K98" s="24">
        <v>0.790929923861197</v>
      </c>
      <c r="L98" s="24">
        <v>0.792746605518434</v>
      </c>
      <c r="M98" s="24">
        <v>0.780111822836681</v>
      </c>
      <c r="N98" s="24">
        <v>0.700775257434822</v>
      </c>
      <c r="O98" s="24">
        <v>0.822115060988319</v>
      </c>
      <c r="P98" s="24">
        <v>0.785445684976634</v>
      </c>
      <c r="Q98" s="24">
        <v>0.690988583371767</v>
      </c>
      <c r="R98" s="24">
        <v>0.863852437218639</v>
      </c>
      <c r="S98" s="24">
        <v>0.344294895754964</v>
      </c>
      <c r="T98" s="24">
        <v>0.896628513292841</v>
      </c>
      <c r="U98" s="24">
        <v>0.725096152557101</v>
      </c>
      <c r="V98" s="24">
        <v>0.495101876935504</v>
      </c>
      <c r="W98" s="24">
        <v>0.446697812168922</v>
      </c>
    </row>
    <row r="99">
      <c r="A99" s="55" t="s">
        <v>336</v>
      </c>
      <c r="B99" s="55" t="s">
        <v>184</v>
      </c>
      <c r="C99" s="99"/>
      <c r="D99" s="99"/>
      <c r="E99" s="10">
        <f t="shared" si="3"/>
        <v>0.658780571</v>
      </c>
      <c r="F99" s="100">
        <f>(G99*'AVG_generate Coverage'!C98*'Dataset lengths'!$B$2+H99*'AVG_generate Coverage'!D98*'Dataset lengths'!$C$2+I99*'AVG_generate Coverage'!E98*'Dataset lengths'!$D$2+L99*'AVG_generate Coverage'!H98*'Dataset lengths'!$G$2+M99*'AVG_generate Coverage'!I98*'Dataset lengths'!$H$2+R99*'AVG_generate Coverage'!N98*'Dataset lengths'!$M$2+S99*'AVG_generate Coverage'!O98*'Dataset lengths'!$N$2+T99*'AVG_generate Coverage'!P98*'Dataset lengths'!$O$2+U99*'AVG_generate Coverage'!Q98*'Dataset lengths'!$P$2+V99*'AVG_generate Coverage'!R98*'Dataset lengths'!$Q$2+W99*'AVG_generate Coverage'!S98*'Dataset lengths'!$R$2)/('AVG_generate Coverage'!C98*'Dataset lengths'!$B$2+'AVG_generate Coverage'!D98*'Dataset lengths'!$C$2+'AVG_generate Coverage'!E98*'Dataset lengths'!$D$2+'AVG_generate Coverage'!H98*'Dataset lengths'!$G$2+'AVG_generate Coverage'!I98*'Dataset lengths'!$H$2+'AVG_generate Coverage'!N98*'Dataset lengths'!$M$2+'AVG_generate Coverage'!O98*'Dataset lengths'!$N$2+'AVG_generate Coverage'!P98*'Dataset lengths'!$O$2+'AVG_generate Coverage'!Q98*'Dataset lengths'!$P$2+'AVG_generate Coverage'!R98*'Dataset lengths'!$Q$2+'AVG_generate Coverage'!S98*'Dataset lengths'!$R$2)</f>
        <v>0.6038121377</v>
      </c>
      <c r="G99" s="24">
        <v>0.51460982987538</v>
      </c>
      <c r="H99" s="24">
        <v>0.641991633550917</v>
      </c>
      <c r="I99" s="24">
        <v>0.719553076827233</v>
      </c>
      <c r="J99" s="24">
        <v>0.791553532581422</v>
      </c>
      <c r="K99" s="24">
        <v>0.797094666367775</v>
      </c>
      <c r="L99" s="24">
        <v>0.793452150593454</v>
      </c>
      <c r="M99" s="24">
        <v>0.785453265320185</v>
      </c>
      <c r="N99" s="24">
        <v>0.718225620679972</v>
      </c>
      <c r="O99" s="24">
        <v>0.834288034713542</v>
      </c>
      <c r="P99" s="24">
        <v>0.783255944920078</v>
      </c>
      <c r="Q99" s="24">
        <v>0.714564198323698</v>
      </c>
      <c r="R99" s="24">
        <v>0.861011248713898</v>
      </c>
      <c r="S99" s="24">
        <v>0.382037055760533</v>
      </c>
      <c r="T99" s="24">
        <v>0.863692047676723</v>
      </c>
      <c r="U99" s="24">
        <v>0.723211329312885</v>
      </c>
      <c r="V99" s="24">
        <v>0.500004207053545</v>
      </c>
      <c r="W99" s="24">
        <v>0.461570436203698</v>
      </c>
    </row>
    <row r="100">
      <c r="A100" s="55" t="s">
        <v>339</v>
      </c>
      <c r="B100" s="55" t="s">
        <v>184</v>
      </c>
      <c r="C100" s="99"/>
      <c r="D100" s="99"/>
      <c r="E100" s="10">
        <f t="shared" si="3"/>
        <v>0.6327623753</v>
      </c>
      <c r="F100" s="100">
        <f>(G100*'AVG_generate Coverage'!C99*'Dataset lengths'!$B$2+H100*'AVG_generate Coverage'!D99*'Dataset lengths'!$C$2+I100*'AVG_generate Coverage'!E99*'Dataset lengths'!$D$2+L100*'AVG_generate Coverage'!H99*'Dataset lengths'!$G$2+M100*'AVG_generate Coverage'!I99*'Dataset lengths'!$H$2+R100*'AVG_generate Coverage'!N99*'Dataset lengths'!$M$2+S100*'AVG_generate Coverage'!O99*'Dataset lengths'!$N$2+T100*'AVG_generate Coverage'!P99*'Dataset lengths'!$O$2+U100*'AVG_generate Coverage'!Q99*'Dataset lengths'!$P$2+V100*'AVG_generate Coverage'!R99*'Dataset lengths'!$Q$2+W100*'AVG_generate Coverage'!S99*'Dataset lengths'!$R$2)/('AVG_generate Coverage'!C99*'Dataset lengths'!$B$2+'AVG_generate Coverage'!D99*'Dataset lengths'!$C$2+'AVG_generate Coverage'!E99*'Dataset lengths'!$D$2+'AVG_generate Coverage'!H99*'Dataset lengths'!$G$2+'AVG_generate Coverage'!I99*'Dataset lengths'!$H$2+'AVG_generate Coverage'!N99*'Dataset lengths'!$M$2+'AVG_generate Coverage'!O99*'Dataset lengths'!$N$2+'AVG_generate Coverage'!P99*'Dataset lengths'!$O$2+'AVG_generate Coverage'!Q99*'Dataset lengths'!$P$2+'AVG_generate Coverage'!R99*'Dataset lengths'!$Q$2+'AVG_generate Coverage'!S99*'Dataset lengths'!$R$2)</f>
        <v>0.5697173984</v>
      </c>
      <c r="G100" s="24">
        <v>0.46764713040985</v>
      </c>
      <c r="H100" s="24">
        <v>0.681944792081783</v>
      </c>
      <c r="I100" s="24">
        <v>0.70352424412751</v>
      </c>
      <c r="J100" s="24">
        <v>0.79244954331128</v>
      </c>
      <c r="K100" s="24">
        <v>0.77423682374288</v>
      </c>
      <c r="L100" s="24">
        <v>0.786921441739278</v>
      </c>
      <c r="M100" s="24">
        <v>0.767286522637895</v>
      </c>
      <c r="N100" s="24">
        <v>0.695719110202042</v>
      </c>
      <c r="O100" s="24">
        <v>0.782251459093735</v>
      </c>
      <c r="P100" s="24">
        <v>0.789716264474846</v>
      </c>
      <c r="Q100" s="24">
        <v>0.662002097770077</v>
      </c>
      <c r="R100" s="24">
        <v>0.816120470338978</v>
      </c>
      <c r="S100" s="24">
        <v>0.380534770178173</v>
      </c>
      <c r="T100" s="24">
        <v>0.85612556233248</v>
      </c>
      <c r="U100" s="24">
        <v>0.607927989461299</v>
      </c>
      <c r="V100" s="24">
        <v>0.395945456604077</v>
      </c>
      <c r="W100" s="24">
        <v>0.496407747944807</v>
      </c>
    </row>
    <row r="101">
      <c r="A101" s="55" t="s">
        <v>342</v>
      </c>
      <c r="B101" s="55" t="s">
        <v>205</v>
      </c>
      <c r="C101" s="99"/>
      <c r="D101" s="99"/>
      <c r="E101" s="10">
        <f t="shared" si="3"/>
        <v>0.6690425846</v>
      </c>
      <c r="F101" s="100">
        <f>(G101*'AVG_generate Coverage'!C100*'Dataset lengths'!$B$2+H101*'AVG_generate Coverage'!D100*'Dataset lengths'!$C$2+I101*'AVG_generate Coverage'!E100*'Dataset lengths'!$D$2+L101*'AVG_generate Coverage'!H100*'Dataset lengths'!$G$2+M101*'AVG_generate Coverage'!I100*'Dataset lengths'!$H$2+R101*'AVG_generate Coverage'!N100*'Dataset lengths'!$M$2+S101*'AVG_generate Coverage'!O100*'Dataset lengths'!$N$2+T101*'AVG_generate Coverage'!P100*'Dataset lengths'!$O$2+U101*'AVG_generate Coverage'!Q100*'Dataset lengths'!$P$2+V101*'AVG_generate Coverage'!R100*'Dataset lengths'!$Q$2+W101*'AVG_generate Coverage'!S100*'Dataset lengths'!$R$2)/('AVG_generate Coverage'!C100*'Dataset lengths'!$B$2+'AVG_generate Coverage'!D100*'Dataset lengths'!$C$2+'AVG_generate Coverage'!E100*'Dataset lengths'!$D$2+'AVG_generate Coverage'!H100*'Dataset lengths'!$G$2+'AVG_generate Coverage'!I100*'Dataset lengths'!$H$2+'AVG_generate Coverage'!N100*'Dataset lengths'!$M$2+'AVG_generate Coverage'!O100*'Dataset lengths'!$N$2+'AVG_generate Coverage'!P100*'Dataset lengths'!$O$2+'AVG_generate Coverage'!Q100*'Dataset lengths'!$P$2+'AVG_generate Coverage'!R100*'Dataset lengths'!$Q$2+'AVG_generate Coverage'!S100*'Dataset lengths'!$R$2)</f>
        <v>0.6154796537</v>
      </c>
      <c r="G101" s="24">
        <v>0.541748658824388</v>
      </c>
      <c r="H101" s="24">
        <v>0.639544724056517</v>
      </c>
      <c r="I101" s="24">
        <v>0.713599499548554</v>
      </c>
      <c r="J101" s="24">
        <v>0.793059062937004</v>
      </c>
      <c r="K101" s="24">
        <v>0.799941760890299</v>
      </c>
      <c r="L101" s="24">
        <v>0.795567219802352</v>
      </c>
      <c r="M101" s="24">
        <v>0.77533278822282</v>
      </c>
      <c r="N101" s="24">
        <v>0.691643446841246</v>
      </c>
      <c r="O101" s="24">
        <v>0.834821691684349</v>
      </c>
      <c r="P101" s="24">
        <v>0.788303907269278</v>
      </c>
      <c r="Q101" s="24">
        <v>0.694301560313822</v>
      </c>
      <c r="R101" s="24">
        <v>0.881227397689945</v>
      </c>
      <c r="S101" s="24">
        <v>0.325111090975664</v>
      </c>
      <c r="T101" s="24">
        <v>0.897296144352628</v>
      </c>
      <c r="U101" s="24">
        <v>0.813031774016197</v>
      </c>
      <c r="V101" s="24">
        <v>0.547804593338272</v>
      </c>
      <c r="W101" s="24">
        <v>0.42920453985459</v>
      </c>
    </row>
    <row r="102">
      <c r="A102" s="55" t="s">
        <v>343</v>
      </c>
      <c r="B102" s="55" t="s">
        <v>205</v>
      </c>
      <c r="C102" s="99"/>
      <c r="D102" s="99"/>
      <c r="E102" s="10">
        <f t="shared" si="3"/>
        <v>0.6785581869</v>
      </c>
      <c r="F102" s="100">
        <f>(G102*'AVG_generate Coverage'!C101*'Dataset lengths'!$B$2+H102*'AVG_generate Coverage'!D101*'Dataset lengths'!$C$2+I102*'AVG_generate Coverage'!E101*'Dataset lengths'!$D$2+L102*'AVG_generate Coverage'!H101*'Dataset lengths'!$G$2+M102*'AVG_generate Coverage'!I101*'Dataset lengths'!$H$2+R102*'AVG_generate Coverage'!N101*'Dataset lengths'!$M$2+S102*'AVG_generate Coverage'!O101*'Dataset lengths'!$N$2+T102*'AVG_generate Coverage'!P101*'Dataset lengths'!$O$2+U102*'AVG_generate Coverage'!Q101*'Dataset lengths'!$P$2+V102*'AVG_generate Coverage'!R101*'Dataset lengths'!$Q$2+W102*'AVG_generate Coverage'!S101*'Dataset lengths'!$R$2)/('AVG_generate Coverage'!C101*'Dataset lengths'!$B$2+'AVG_generate Coverage'!D101*'Dataset lengths'!$C$2+'AVG_generate Coverage'!E101*'Dataset lengths'!$D$2+'AVG_generate Coverage'!H101*'Dataset lengths'!$G$2+'AVG_generate Coverage'!I101*'Dataset lengths'!$H$2+'AVG_generate Coverage'!N101*'Dataset lengths'!$M$2+'AVG_generate Coverage'!O101*'Dataset lengths'!$N$2+'AVG_generate Coverage'!P101*'Dataset lengths'!$O$2+'AVG_generate Coverage'!Q101*'Dataset lengths'!$P$2+'AVG_generate Coverage'!R101*'Dataset lengths'!$Q$2+'AVG_generate Coverage'!S101*'Dataset lengths'!$R$2)</f>
        <v>0.6318146764</v>
      </c>
      <c r="G102" s="24">
        <v>0.528041383703185</v>
      </c>
      <c r="H102" s="24">
        <v>0.650614705059606</v>
      </c>
      <c r="I102" s="24">
        <v>0.738449592495547</v>
      </c>
      <c r="J102" s="24">
        <v>0.810686272233571</v>
      </c>
      <c r="K102" s="24">
        <v>0.809369305494051</v>
      </c>
      <c r="L102" s="24">
        <v>0.810512393795467</v>
      </c>
      <c r="M102" s="24">
        <v>0.77052278912038</v>
      </c>
      <c r="N102" s="24">
        <v>0.702784968162868</v>
      </c>
      <c r="O102" s="24">
        <v>0.802059170449697</v>
      </c>
      <c r="P102" s="24">
        <v>0.757610687807826</v>
      </c>
      <c r="Q102" s="24">
        <v>0.72455563274641</v>
      </c>
      <c r="R102" s="24">
        <v>0.839767900816905</v>
      </c>
      <c r="S102" s="24">
        <v>0.464111723634316</v>
      </c>
      <c r="T102" s="24">
        <v>0.877934843618829</v>
      </c>
      <c r="U102" s="24">
        <v>0.72278731247275</v>
      </c>
      <c r="V102" s="24">
        <v>0.518238480032097</v>
      </c>
      <c r="W102" s="24">
        <v>0.543158930775298</v>
      </c>
    </row>
    <row r="103">
      <c r="A103" s="55" t="s">
        <v>344</v>
      </c>
      <c r="B103" s="55" t="s">
        <v>205</v>
      </c>
      <c r="C103" s="99"/>
      <c r="D103" s="99"/>
      <c r="E103" s="10">
        <f t="shared" si="3"/>
        <v>0.6550639558</v>
      </c>
      <c r="F103" s="100">
        <f>(G103*'AVG_generate Coverage'!C102*'Dataset lengths'!$B$2+H103*'AVG_generate Coverage'!D102*'Dataset lengths'!$C$2+I103*'AVG_generate Coverage'!E102*'Dataset lengths'!$D$2+L103*'AVG_generate Coverage'!H102*'Dataset lengths'!$G$2+M103*'AVG_generate Coverage'!I102*'Dataset lengths'!$H$2+R103*'AVG_generate Coverage'!N102*'Dataset lengths'!$M$2+S103*'AVG_generate Coverage'!O102*'Dataset lengths'!$N$2+T103*'AVG_generate Coverage'!P102*'Dataset lengths'!$O$2+U103*'AVG_generate Coverage'!Q102*'Dataset lengths'!$P$2+V103*'AVG_generate Coverage'!R102*'Dataset lengths'!$Q$2+W103*'AVG_generate Coverage'!S102*'Dataset lengths'!$R$2)/('AVG_generate Coverage'!C102*'Dataset lengths'!$B$2+'AVG_generate Coverage'!D102*'Dataset lengths'!$C$2+'AVG_generate Coverage'!E102*'Dataset lengths'!$D$2+'AVG_generate Coverage'!H102*'Dataset lengths'!$G$2+'AVG_generate Coverage'!I102*'Dataset lengths'!$H$2+'AVG_generate Coverage'!N102*'Dataset lengths'!$M$2+'AVG_generate Coverage'!O102*'Dataset lengths'!$N$2+'AVG_generate Coverage'!P102*'Dataset lengths'!$O$2+'AVG_generate Coverage'!Q102*'Dataset lengths'!$P$2+'AVG_generate Coverage'!R102*'Dataset lengths'!$Q$2+'AVG_generate Coverage'!S102*'Dataset lengths'!$R$2)</f>
        <v>0.5975395721</v>
      </c>
      <c r="G103" s="24">
        <v>0.471819516057214</v>
      </c>
      <c r="H103" s="24">
        <v>0.707694199420986</v>
      </c>
      <c r="I103" s="24">
        <v>0.71774969126794</v>
      </c>
      <c r="J103" s="24">
        <v>0.811002559991007</v>
      </c>
      <c r="K103" s="24">
        <v>0.820003273548508</v>
      </c>
      <c r="L103" s="24">
        <v>0.814275978098471</v>
      </c>
      <c r="M103" s="24">
        <v>0.766766264666802</v>
      </c>
      <c r="N103" s="24">
        <v>0.705950262559541</v>
      </c>
      <c r="O103" s="24">
        <v>0.799535776332359</v>
      </c>
      <c r="P103" s="24">
        <v>0.732975693323045</v>
      </c>
      <c r="Q103" s="24">
        <v>0.732585682812437</v>
      </c>
      <c r="R103" s="24">
        <v>0.825758655958909</v>
      </c>
      <c r="S103" s="24">
        <v>0.482115017520918</v>
      </c>
      <c r="T103" s="24">
        <v>0.855012843899503</v>
      </c>
      <c r="U103" s="24">
        <v>0.580604891401463</v>
      </c>
      <c r="V103" s="24">
        <v>0.404312034794982</v>
      </c>
      <c r="W103" s="24">
        <v>0.579594421217346</v>
      </c>
    </row>
    <row r="104">
      <c r="A104" s="55" t="s">
        <v>346</v>
      </c>
      <c r="B104" s="55" t="s">
        <v>205</v>
      </c>
      <c r="C104" s="99"/>
      <c r="D104" s="99"/>
      <c r="E104" s="10">
        <f t="shared" si="3"/>
        <v>0.6087272714</v>
      </c>
      <c r="F104" s="100">
        <f>(G104*'AVG_generate Coverage'!C103*'Dataset lengths'!$B$2+H104*'AVG_generate Coverage'!D103*'Dataset lengths'!$C$2+I104*'AVG_generate Coverage'!E103*'Dataset lengths'!$D$2+L104*'AVG_generate Coverage'!H103*'Dataset lengths'!$G$2+M104*'AVG_generate Coverage'!I103*'Dataset lengths'!$H$2+R104*'AVG_generate Coverage'!N103*'Dataset lengths'!$M$2+S104*'AVG_generate Coverage'!O103*'Dataset lengths'!$N$2+T104*'AVG_generate Coverage'!P103*'Dataset lengths'!$O$2+U104*'AVG_generate Coverage'!Q103*'Dataset lengths'!$P$2+V104*'AVG_generate Coverage'!R103*'Dataset lengths'!$Q$2+W104*'AVG_generate Coverage'!S103*'Dataset lengths'!$R$2)/('AVG_generate Coverage'!C103*'Dataset lengths'!$B$2+'AVG_generate Coverage'!D103*'Dataset lengths'!$C$2+'AVG_generate Coverage'!E103*'Dataset lengths'!$D$2+'AVG_generate Coverage'!H103*'Dataset lengths'!$G$2+'AVG_generate Coverage'!I103*'Dataset lengths'!$H$2+'AVG_generate Coverage'!N103*'Dataset lengths'!$M$2+'AVG_generate Coverage'!O103*'Dataset lengths'!$N$2+'AVG_generate Coverage'!P103*'Dataset lengths'!$O$2+'AVG_generate Coverage'!Q103*'Dataset lengths'!$P$2+'AVG_generate Coverage'!R103*'Dataset lengths'!$Q$2+'AVG_generate Coverage'!S103*'Dataset lengths'!$R$2)</f>
        <v>0.5492430394</v>
      </c>
      <c r="G104" s="24">
        <v>0.430914771186329</v>
      </c>
      <c r="H104" s="24">
        <v>0.684805188668131</v>
      </c>
      <c r="I104" s="24">
        <v>0.701978567366953</v>
      </c>
      <c r="J104" s="24">
        <v>0.793922174836623</v>
      </c>
      <c r="K104" s="24">
        <v>0.784457466999781</v>
      </c>
      <c r="L104" s="24">
        <v>0.790895689114973</v>
      </c>
      <c r="M104" s="24">
        <v>0.780874749641171</v>
      </c>
      <c r="N104" s="24">
        <v>0.718620438850985</v>
      </c>
      <c r="O104" s="24">
        <v>0.803475800177309</v>
      </c>
      <c r="P104" s="24">
        <v>0.776731960390444</v>
      </c>
      <c r="Q104" s="24">
        <v>0.705943857822217</v>
      </c>
      <c r="R104" s="24">
        <v>0.787315189960134</v>
      </c>
      <c r="S104" s="24">
        <v>0.362796940410542</v>
      </c>
      <c r="T104" s="24">
        <v>0.830087951000819</v>
      </c>
      <c r="U104" s="24">
        <v>0.47907884631789</v>
      </c>
      <c r="V104" s="24">
        <v>0.329126269739105</v>
      </c>
      <c r="W104" s="24">
        <v>0.518125822443777</v>
      </c>
    </row>
    <row r="105">
      <c r="A105" s="55" t="s">
        <v>347</v>
      </c>
      <c r="B105" s="55" t="s">
        <v>205</v>
      </c>
      <c r="C105" s="99"/>
      <c r="D105" s="99"/>
      <c r="E105" s="10">
        <f t="shared" si="3"/>
        <v>0.6462665681</v>
      </c>
      <c r="F105" s="100">
        <f>(G105*'AVG_generate Coverage'!C104*'Dataset lengths'!$B$2+H105*'AVG_generate Coverage'!D104*'Dataset lengths'!$C$2+I105*'AVG_generate Coverage'!E104*'Dataset lengths'!$D$2+L105*'AVG_generate Coverage'!H104*'Dataset lengths'!$G$2+M105*'AVG_generate Coverage'!I104*'Dataset lengths'!$H$2+R105*'AVG_generate Coverage'!N104*'Dataset lengths'!$M$2+S105*'AVG_generate Coverage'!O104*'Dataset lengths'!$N$2+T105*'AVG_generate Coverage'!P104*'Dataset lengths'!$O$2+U105*'AVG_generate Coverage'!Q104*'Dataset lengths'!$P$2+V105*'AVG_generate Coverage'!R104*'Dataset lengths'!$Q$2+W105*'AVG_generate Coverage'!S104*'Dataset lengths'!$R$2)/('AVG_generate Coverage'!C104*'Dataset lengths'!$B$2+'AVG_generate Coverage'!D104*'Dataset lengths'!$C$2+'AVG_generate Coverage'!E104*'Dataset lengths'!$D$2+'AVG_generate Coverage'!H104*'Dataset lengths'!$G$2+'AVG_generate Coverage'!I104*'Dataset lengths'!$H$2+'AVG_generate Coverage'!N104*'Dataset lengths'!$M$2+'AVG_generate Coverage'!O104*'Dataset lengths'!$N$2+'AVG_generate Coverage'!P104*'Dataset lengths'!$O$2+'AVG_generate Coverage'!Q104*'Dataset lengths'!$P$2+'AVG_generate Coverage'!R104*'Dataset lengths'!$Q$2+'AVG_generate Coverage'!S104*'Dataset lengths'!$R$2)</f>
        <v>0.5994865842</v>
      </c>
      <c r="G105" s="24">
        <v>0.534467841326037</v>
      </c>
      <c r="H105" s="24">
        <v>0.602297888039063</v>
      </c>
      <c r="I105" s="24">
        <v>0.694745099664113</v>
      </c>
      <c r="J105" s="24">
        <v>0.77206923638345</v>
      </c>
      <c r="K105" s="24">
        <v>0.774380666654348</v>
      </c>
      <c r="L105" s="24">
        <v>0.773233449516567</v>
      </c>
      <c r="M105" s="24">
        <v>0.752443620013718</v>
      </c>
      <c r="N105" s="24">
        <v>0.656558621849553</v>
      </c>
      <c r="O105" s="24">
        <v>0.814576438994795</v>
      </c>
      <c r="P105" s="24">
        <v>0.762896556115735</v>
      </c>
      <c r="Q105" s="24">
        <v>0.668367033774215</v>
      </c>
      <c r="R105" s="24">
        <v>0.849799481768263</v>
      </c>
      <c r="S105" s="24">
        <v>0.304776941680822</v>
      </c>
      <c r="T105" s="24">
        <v>0.873706513573516</v>
      </c>
      <c r="U105" s="24">
        <v>0.771992415076102</v>
      </c>
      <c r="V105" s="24">
        <v>0.540715037500915</v>
      </c>
      <c r="W105" s="24">
        <v>0.410753961059724</v>
      </c>
    </row>
    <row r="106">
      <c r="A106" s="55" t="s">
        <v>348</v>
      </c>
      <c r="B106" s="55" t="s">
        <v>205</v>
      </c>
      <c r="C106" s="99"/>
      <c r="D106" s="99"/>
      <c r="E106" s="10">
        <f t="shared" si="3"/>
        <v>0.6590058006</v>
      </c>
      <c r="F106" s="100">
        <f>(G106*'AVG_generate Coverage'!C105*'Dataset lengths'!$B$2+H106*'AVG_generate Coverage'!D105*'Dataset lengths'!$C$2+I106*'AVG_generate Coverage'!E105*'Dataset lengths'!$D$2+L106*'AVG_generate Coverage'!H105*'Dataset lengths'!$G$2+M106*'AVG_generate Coverage'!I105*'Dataset lengths'!$H$2+R106*'AVG_generate Coverage'!N105*'Dataset lengths'!$M$2+S106*'AVG_generate Coverage'!O105*'Dataset lengths'!$N$2+T106*'AVG_generate Coverage'!P105*'Dataset lengths'!$O$2+U106*'AVG_generate Coverage'!Q105*'Dataset lengths'!$P$2+V106*'AVG_generate Coverage'!R105*'Dataset lengths'!$Q$2+W106*'AVG_generate Coverage'!S105*'Dataset lengths'!$R$2)/('AVG_generate Coverage'!C105*'Dataset lengths'!$B$2+'AVG_generate Coverage'!D105*'Dataset lengths'!$C$2+'AVG_generate Coverage'!E105*'Dataset lengths'!$D$2+'AVG_generate Coverage'!H105*'Dataset lengths'!$G$2+'AVG_generate Coverage'!I105*'Dataset lengths'!$H$2+'AVG_generate Coverage'!N105*'Dataset lengths'!$M$2+'AVG_generate Coverage'!O105*'Dataset lengths'!$N$2+'AVG_generate Coverage'!P105*'Dataset lengths'!$O$2+'AVG_generate Coverage'!Q105*'Dataset lengths'!$P$2+'AVG_generate Coverage'!R105*'Dataset lengths'!$Q$2+'AVG_generate Coverage'!S105*'Dataset lengths'!$R$2)</f>
        <v>0.6070538581</v>
      </c>
      <c r="G106" s="24">
        <v>0.535318078772506</v>
      </c>
      <c r="H106" s="24">
        <v>0.642012447511347</v>
      </c>
      <c r="I106" s="24">
        <v>0.703177342032062</v>
      </c>
      <c r="J106" s="24">
        <v>0.784991623369388</v>
      </c>
      <c r="K106" s="24">
        <v>0.790826642177957</v>
      </c>
      <c r="L106" s="24">
        <v>0.787178663839544</v>
      </c>
      <c r="M106" s="24">
        <v>0.760897061803077</v>
      </c>
      <c r="N106" s="24">
        <v>0.681865604235651</v>
      </c>
      <c r="O106" s="24">
        <v>0.825988377711918</v>
      </c>
      <c r="P106" s="24">
        <v>0.770238132954167</v>
      </c>
      <c r="Q106" s="24">
        <v>0.677997693483518</v>
      </c>
      <c r="R106" s="24">
        <v>0.870605723741449</v>
      </c>
      <c r="S106" s="24">
        <v>0.316437251997457</v>
      </c>
      <c r="T106" s="24">
        <v>0.862579329243746</v>
      </c>
      <c r="U106" s="24">
        <v>0.821074416016189</v>
      </c>
      <c r="V106" s="24">
        <v>0.551853474799584</v>
      </c>
      <c r="W106" s="24">
        <v>0.397930017128791</v>
      </c>
    </row>
    <row r="107">
      <c r="A107" s="55" t="s">
        <v>350</v>
      </c>
      <c r="B107" s="55" t="s">
        <v>205</v>
      </c>
      <c r="C107" s="99"/>
      <c r="D107" s="99"/>
      <c r="E107" s="10">
        <f t="shared" si="3"/>
        <v>0.6584599245</v>
      </c>
      <c r="F107" s="100">
        <f>(G107*'AVG_generate Coverage'!C106*'Dataset lengths'!$B$2+H107*'AVG_generate Coverage'!D106*'Dataset lengths'!$C$2+I107*'AVG_generate Coverage'!E106*'Dataset lengths'!$D$2+L107*'AVG_generate Coverage'!H106*'Dataset lengths'!$G$2+M107*'AVG_generate Coverage'!I106*'Dataset lengths'!$H$2+R107*'AVG_generate Coverage'!N106*'Dataset lengths'!$M$2+S107*'AVG_generate Coverage'!O106*'Dataset lengths'!$N$2+T107*'AVG_generate Coverage'!P106*'Dataset lengths'!$O$2+U107*'AVG_generate Coverage'!Q106*'Dataset lengths'!$P$2+V107*'AVG_generate Coverage'!R106*'Dataset lengths'!$Q$2+W107*'AVG_generate Coverage'!S106*'Dataset lengths'!$R$2)/('AVG_generate Coverage'!C106*'Dataset lengths'!$B$2+'AVG_generate Coverage'!D106*'Dataset lengths'!$C$2+'AVG_generate Coverage'!E106*'Dataset lengths'!$D$2+'AVG_generate Coverage'!H106*'Dataset lengths'!$G$2+'AVG_generate Coverage'!I106*'Dataset lengths'!$H$2+'AVG_generate Coverage'!N106*'Dataset lengths'!$M$2+'AVG_generate Coverage'!O106*'Dataset lengths'!$N$2+'AVG_generate Coverage'!P106*'Dataset lengths'!$O$2+'AVG_generate Coverage'!Q106*'Dataset lengths'!$P$2+'AVG_generate Coverage'!R106*'Dataset lengths'!$Q$2+'AVG_generate Coverage'!S106*'Dataset lengths'!$R$2)</f>
        <v>0.6038515136</v>
      </c>
      <c r="G107" s="24">
        <v>0.510868566050456</v>
      </c>
      <c r="H107" s="24">
        <v>0.645177692469352</v>
      </c>
      <c r="I107" s="24">
        <v>0.723174510574957</v>
      </c>
      <c r="J107" s="24">
        <v>0.794144661316043</v>
      </c>
      <c r="K107" s="24">
        <v>0.797831496670135</v>
      </c>
      <c r="L107" s="24">
        <v>0.795552040448814</v>
      </c>
      <c r="M107" s="24">
        <v>0.790617787355732</v>
      </c>
      <c r="N107" s="24">
        <v>0.725291478640798</v>
      </c>
      <c r="O107" s="24">
        <v>0.833981755780028</v>
      </c>
      <c r="P107" s="24">
        <v>0.783684845803382</v>
      </c>
      <c r="Q107" s="24">
        <v>0.721069393935753</v>
      </c>
      <c r="R107" s="24">
        <v>0.843199182318786</v>
      </c>
      <c r="S107" s="24">
        <v>0.394079473521142</v>
      </c>
      <c r="T107" s="24">
        <v>0.869923270901394</v>
      </c>
      <c r="U107" s="24">
        <v>0.709549780282967</v>
      </c>
      <c r="V107" s="24">
        <v>0.496397863821577</v>
      </c>
      <c r="W107" s="24">
        <v>0.464519001361673</v>
      </c>
    </row>
    <row r="108">
      <c r="A108" s="55" t="s">
        <v>351</v>
      </c>
      <c r="B108" s="55" t="s">
        <v>205</v>
      </c>
      <c r="C108" s="99"/>
      <c r="D108" s="99"/>
      <c r="E108" s="10">
        <f t="shared" si="3"/>
        <v>0.6554572991</v>
      </c>
      <c r="F108" s="100">
        <f>(G108*'AVG_generate Coverage'!C107*'Dataset lengths'!$B$2+H108*'AVG_generate Coverage'!D107*'Dataset lengths'!$C$2+I108*'AVG_generate Coverage'!E107*'Dataset lengths'!$D$2+L108*'AVG_generate Coverage'!H107*'Dataset lengths'!$G$2+M108*'AVG_generate Coverage'!I107*'Dataset lengths'!$H$2+R108*'AVG_generate Coverage'!N107*'Dataset lengths'!$M$2+S108*'AVG_generate Coverage'!O107*'Dataset lengths'!$N$2+T108*'AVG_generate Coverage'!P107*'Dataset lengths'!$O$2+U108*'AVG_generate Coverage'!Q107*'Dataset lengths'!$P$2+V108*'AVG_generate Coverage'!R107*'Dataset lengths'!$Q$2+W108*'AVG_generate Coverage'!S107*'Dataset lengths'!$R$2)/('AVG_generate Coverage'!C107*'Dataset lengths'!$B$2+'AVG_generate Coverage'!D107*'Dataset lengths'!$C$2+'AVG_generate Coverage'!E107*'Dataset lengths'!$D$2+'AVG_generate Coverage'!H107*'Dataset lengths'!$G$2+'AVG_generate Coverage'!I107*'Dataset lengths'!$H$2+'AVG_generate Coverage'!N107*'Dataset lengths'!$M$2+'AVG_generate Coverage'!O107*'Dataset lengths'!$N$2+'AVG_generate Coverage'!P107*'Dataset lengths'!$O$2+'AVG_generate Coverage'!Q107*'Dataset lengths'!$P$2+'AVG_generate Coverage'!R107*'Dataset lengths'!$Q$2+'AVG_generate Coverage'!S107*'Dataset lengths'!$R$2)</f>
        <v>0.6174737282</v>
      </c>
      <c r="G108" s="24">
        <v>0.535297954097069</v>
      </c>
      <c r="H108" s="24">
        <v>0.646017611921319</v>
      </c>
      <c r="I108" s="24">
        <v>0.714442600723997</v>
      </c>
      <c r="J108" s="24">
        <v>0.790916869095057</v>
      </c>
      <c r="K108" s="24">
        <v>0.787784598076556</v>
      </c>
      <c r="L108" s="24">
        <v>0.790089512663826</v>
      </c>
      <c r="M108" s="24">
        <v>0.737823470736891</v>
      </c>
      <c r="N108" s="24">
        <v>0.655608508606108</v>
      </c>
      <c r="O108" s="24">
        <v>0.780873562533358</v>
      </c>
      <c r="P108" s="24">
        <v>0.773382847633706</v>
      </c>
      <c r="Q108" s="24">
        <v>0.640690137880659</v>
      </c>
      <c r="R108" s="24">
        <v>0.824491048779871</v>
      </c>
      <c r="S108" s="24">
        <v>0.319827952789772</v>
      </c>
      <c r="T108" s="24">
        <v>0.871703620394157</v>
      </c>
      <c r="U108" s="24">
        <v>0.742937686953002</v>
      </c>
      <c r="V108" s="24">
        <v>0.526044513896875</v>
      </c>
      <c r="W108" s="24">
        <v>0.501354316943368</v>
      </c>
    </row>
    <row r="109">
      <c r="A109" s="55" t="s">
        <v>353</v>
      </c>
      <c r="B109" s="55" t="s">
        <v>205</v>
      </c>
      <c r="C109" s="99"/>
      <c r="D109" s="99"/>
      <c r="E109" s="10">
        <f t="shared" si="3"/>
        <v>0.6324179907</v>
      </c>
      <c r="F109" s="100">
        <f>(G109*'AVG_generate Coverage'!C108*'Dataset lengths'!$B$2+H109*'AVG_generate Coverage'!D108*'Dataset lengths'!$C$2+I109*'AVG_generate Coverage'!E108*'Dataset lengths'!$D$2+L109*'AVG_generate Coverage'!H108*'Dataset lengths'!$G$2+M109*'AVG_generate Coverage'!I108*'Dataset lengths'!$H$2+R109*'AVG_generate Coverage'!N108*'Dataset lengths'!$M$2+S109*'AVG_generate Coverage'!O108*'Dataset lengths'!$N$2+T109*'AVG_generate Coverage'!P108*'Dataset lengths'!$O$2+U109*'AVG_generate Coverage'!Q108*'Dataset lengths'!$P$2+V109*'AVG_generate Coverage'!R108*'Dataset lengths'!$Q$2+W109*'AVG_generate Coverage'!S108*'Dataset lengths'!$R$2)/('AVG_generate Coverage'!C108*'Dataset lengths'!$B$2+'AVG_generate Coverage'!D108*'Dataset lengths'!$C$2+'AVG_generate Coverage'!E108*'Dataset lengths'!$D$2+'AVG_generate Coverage'!H108*'Dataset lengths'!$G$2+'AVG_generate Coverage'!I108*'Dataset lengths'!$H$2+'AVG_generate Coverage'!N108*'Dataset lengths'!$M$2+'AVG_generate Coverage'!O108*'Dataset lengths'!$N$2+'AVG_generate Coverage'!P108*'Dataset lengths'!$O$2+'AVG_generate Coverage'!Q108*'Dataset lengths'!$P$2+'AVG_generate Coverage'!R108*'Dataset lengths'!$Q$2+'AVG_generate Coverage'!S108*'Dataset lengths'!$R$2)</f>
        <v>0.570705142</v>
      </c>
      <c r="G109" s="24">
        <v>0.465500091135509</v>
      </c>
      <c r="H109" s="24">
        <v>0.678986925241717</v>
      </c>
      <c r="I109" s="24">
        <v>0.704198423960302</v>
      </c>
      <c r="J109" s="24">
        <v>0.793230563431706</v>
      </c>
      <c r="K109" s="24">
        <v>0.777417615093901</v>
      </c>
      <c r="L109" s="24">
        <v>0.788246519257395</v>
      </c>
      <c r="M109" s="24">
        <v>0.765657135782963</v>
      </c>
      <c r="N109" s="24">
        <v>0.693746144185068</v>
      </c>
      <c r="O109" s="24">
        <v>0.784825780153179</v>
      </c>
      <c r="P109" s="24">
        <v>0.779628716746822</v>
      </c>
      <c r="Q109" s="24">
        <v>0.668827565321062</v>
      </c>
      <c r="R109" s="24">
        <v>0.791511406828676</v>
      </c>
      <c r="S109" s="24">
        <v>0.380599125116105</v>
      </c>
      <c r="T109" s="24">
        <v>0.875486863066279</v>
      </c>
      <c r="U109" s="24">
        <v>0.608023735199395</v>
      </c>
      <c r="V109" s="24">
        <v>0.395255436958626</v>
      </c>
      <c r="W109" s="24">
        <v>0.503132235373608</v>
      </c>
    </row>
    <row r="110">
      <c r="A110" s="55" t="s">
        <v>355</v>
      </c>
      <c r="B110" s="55" t="s">
        <v>205</v>
      </c>
      <c r="C110" s="99"/>
      <c r="D110" s="99"/>
      <c r="E110" s="10">
        <f t="shared" si="3"/>
        <v>0.6013170028</v>
      </c>
      <c r="F110" s="100">
        <f>(G110*'AVG_generate Coverage'!C109*'Dataset lengths'!$B$2+H110*'AVG_generate Coverage'!D109*'Dataset lengths'!$C$2+I110*'AVG_generate Coverage'!E109*'Dataset lengths'!$D$2+L110*'AVG_generate Coverage'!H109*'Dataset lengths'!$G$2+M110*'AVG_generate Coverage'!I109*'Dataset lengths'!$H$2+R110*'AVG_generate Coverage'!N109*'Dataset lengths'!$M$2+S110*'AVG_generate Coverage'!O109*'Dataset lengths'!$N$2+T110*'AVG_generate Coverage'!P109*'Dataset lengths'!$O$2+U110*'AVG_generate Coverage'!Q109*'Dataset lengths'!$P$2+V110*'AVG_generate Coverage'!R109*'Dataset lengths'!$Q$2+W110*'AVG_generate Coverage'!S109*'Dataset lengths'!$R$2)/('AVG_generate Coverage'!C109*'Dataset lengths'!$B$2+'AVG_generate Coverage'!D109*'Dataset lengths'!$C$2+'AVG_generate Coverage'!E109*'Dataset lengths'!$D$2+'AVG_generate Coverage'!H109*'Dataset lengths'!$G$2+'AVG_generate Coverage'!I109*'Dataset lengths'!$H$2+'AVG_generate Coverage'!N109*'Dataset lengths'!$M$2+'AVG_generate Coverage'!O109*'Dataset lengths'!$N$2+'AVG_generate Coverage'!P109*'Dataset lengths'!$O$2+'AVG_generate Coverage'!Q109*'Dataset lengths'!$P$2+'AVG_generate Coverage'!R109*'Dataset lengths'!$Q$2+'AVG_generate Coverage'!S109*'Dataset lengths'!$R$2)</f>
        <v>0.5335052944</v>
      </c>
      <c r="G110" s="24">
        <v>0.423972270978773</v>
      </c>
      <c r="H110" s="24">
        <v>0.668527148639514</v>
      </c>
      <c r="I110" s="24">
        <v>0.68456206082727</v>
      </c>
      <c r="J110" s="24">
        <v>0.777593204456527</v>
      </c>
      <c r="K110" s="24">
        <v>0.771621992968499</v>
      </c>
      <c r="L110" s="24">
        <v>0.775678745853996</v>
      </c>
      <c r="M110" s="24">
        <v>0.761659170162935</v>
      </c>
      <c r="N110" s="24">
        <v>0.70063615245719</v>
      </c>
      <c r="O110" s="24">
        <v>0.793809723109305</v>
      </c>
      <c r="P110" s="24">
        <v>0.756459692078022</v>
      </c>
      <c r="Q110" s="24">
        <v>0.68259775859233</v>
      </c>
      <c r="R110" s="24">
        <v>0.798220982759105</v>
      </c>
      <c r="S110" s="24">
        <v>0.407694565077475</v>
      </c>
      <c r="T110" s="24">
        <v>0.812061912386592</v>
      </c>
      <c r="U110" s="24">
        <v>0.475905558998165</v>
      </c>
      <c r="V110" s="24">
        <v>0.313220035951753</v>
      </c>
      <c r="W110" s="24">
        <v>0.492984579286128</v>
      </c>
    </row>
    <row r="111">
      <c r="A111" s="55" t="s">
        <v>193</v>
      </c>
      <c r="B111" s="55" t="s">
        <v>205</v>
      </c>
      <c r="C111" s="99"/>
      <c r="D111" s="99"/>
      <c r="E111" s="10">
        <f t="shared" si="3"/>
        <v>0.6540510232</v>
      </c>
      <c r="F111" s="100">
        <f>(G111*'AVG_generate Coverage'!C110*'Dataset lengths'!$B$2+H111*'AVG_generate Coverage'!D110*'Dataset lengths'!$C$2+I111*'AVG_generate Coverage'!E110*'Dataset lengths'!$D$2+L111*'AVG_generate Coverage'!H110*'Dataset lengths'!$G$2+M111*'AVG_generate Coverage'!I110*'Dataset lengths'!$H$2+R111*'AVG_generate Coverage'!N110*'Dataset lengths'!$M$2+S111*'AVG_generate Coverage'!O110*'Dataset lengths'!$N$2+T111*'AVG_generate Coverage'!P110*'Dataset lengths'!$O$2+U111*'AVG_generate Coverage'!Q110*'Dataset lengths'!$P$2+V111*'AVG_generate Coverage'!R110*'Dataset lengths'!$Q$2+W111*'AVG_generate Coverage'!S110*'Dataset lengths'!$R$2)/('AVG_generate Coverage'!C110*'Dataset lengths'!$B$2+'AVG_generate Coverage'!D110*'Dataset lengths'!$C$2+'AVG_generate Coverage'!E110*'Dataset lengths'!$D$2+'AVG_generate Coverage'!H110*'Dataset lengths'!$G$2+'AVG_generate Coverage'!I110*'Dataset lengths'!$H$2+'AVG_generate Coverage'!N110*'Dataset lengths'!$M$2+'AVG_generate Coverage'!O110*'Dataset lengths'!$N$2+'AVG_generate Coverage'!P110*'Dataset lengths'!$O$2+'AVG_generate Coverage'!Q110*'Dataset lengths'!$P$2+'AVG_generate Coverage'!R110*'Dataset lengths'!$Q$2+'AVG_generate Coverage'!S110*'Dataset lengths'!$R$2)</f>
        <v>0.6064464277</v>
      </c>
      <c r="G111" s="24">
        <v>0.539057079775072</v>
      </c>
      <c r="H111" s="24">
        <v>0.602386728114067</v>
      </c>
      <c r="I111" s="24">
        <v>0.705453021349201</v>
      </c>
      <c r="J111" s="24">
        <v>0.781904766760254</v>
      </c>
      <c r="K111" s="24">
        <v>0.785860922708587</v>
      </c>
      <c r="L111" s="24">
        <v>0.783788582727039</v>
      </c>
      <c r="M111" s="24">
        <v>0.764100999722596</v>
      </c>
      <c r="N111" s="24">
        <v>0.665642439351116</v>
      </c>
      <c r="O111" s="24">
        <v>0.833430884068227</v>
      </c>
      <c r="P111" s="24">
        <v>0.771571746638191</v>
      </c>
      <c r="Q111" s="24">
        <v>0.68159568994968</v>
      </c>
      <c r="R111" s="24">
        <v>0.862694106520552</v>
      </c>
      <c r="S111" s="24">
        <v>0.306520558280429</v>
      </c>
      <c r="T111" s="24">
        <v>0.877934843618829</v>
      </c>
      <c r="U111" s="24">
        <v>0.787240607765883</v>
      </c>
      <c r="V111" s="24">
        <v>0.539767610331151</v>
      </c>
      <c r="W111" s="24">
        <v>0.425617117109896</v>
      </c>
    </row>
    <row r="112">
      <c r="A112" s="55" t="s">
        <v>357</v>
      </c>
      <c r="B112" s="55" t="s">
        <v>205</v>
      </c>
      <c r="C112" s="99"/>
      <c r="D112" s="99"/>
      <c r="E112" s="10">
        <f t="shared" si="3"/>
        <v>0.6654332543</v>
      </c>
      <c r="F112" s="100">
        <f>(G112*'AVG_generate Coverage'!C111*'Dataset lengths'!$B$2+H112*'AVG_generate Coverage'!D111*'Dataset lengths'!$C$2+I112*'AVG_generate Coverage'!E111*'Dataset lengths'!$D$2+L112*'AVG_generate Coverage'!H111*'Dataset lengths'!$G$2+M112*'AVG_generate Coverage'!I111*'Dataset lengths'!$H$2+R112*'AVG_generate Coverage'!N111*'Dataset lengths'!$M$2+S112*'AVG_generate Coverage'!O111*'Dataset lengths'!$N$2+T112*'AVG_generate Coverage'!P111*'Dataset lengths'!$O$2+U112*'AVG_generate Coverage'!Q111*'Dataset lengths'!$P$2+V112*'AVG_generate Coverage'!R111*'Dataset lengths'!$Q$2+W112*'AVG_generate Coverage'!S111*'Dataset lengths'!$R$2)/('AVG_generate Coverage'!C111*'Dataset lengths'!$B$2+'AVG_generate Coverage'!D111*'Dataset lengths'!$C$2+'AVG_generate Coverage'!E111*'Dataset lengths'!$D$2+'AVG_generate Coverage'!H111*'Dataset lengths'!$G$2+'AVG_generate Coverage'!I111*'Dataset lengths'!$H$2+'AVG_generate Coverage'!N111*'Dataset lengths'!$M$2+'AVG_generate Coverage'!O111*'Dataset lengths'!$N$2+'AVG_generate Coverage'!P111*'Dataset lengths'!$O$2+'AVG_generate Coverage'!Q111*'Dataset lengths'!$P$2+'AVG_generate Coverage'!R111*'Dataset lengths'!$Q$2+'AVG_generate Coverage'!S111*'Dataset lengths'!$R$2)</f>
        <v>0.614235717</v>
      </c>
      <c r="G112" s="24">
        <v>0.544170143545477</v>
      </c>
      <c r="H112" s="24">
        <v>0.644431689668102</v>
      </c>
      <c r="I112" s="24">
        <v>0.711544610624642</v>
      </c>
      <c r="J112" s="24">
        <v>0.792444663103064</v>
      </c>
      <c r="K112" s="24">
        <v>0.800437594596473</v>
      </c>
      <c r="L112" s="24">
        <v>0.795517653956012</v>
      </c>
      <c r="M112" s="24">
        <v>0.769617180135039</v>
      </c>
      <c r="N112" s="24">
        <v>0.681661633594596</v>
      </c>
      <c r="O112" s="24">
        <v>0.839484017370163</v>
      </c>
      <c r="P112" s="24">
        <v>0.782115001554726</v>
      </c>
      <c r="Q112" s="24">
        <v>0.685348196999964</v>
      </c>
      <c r="R112" s="24">
        <v>0.883041387273742</v>
      </c>
      <c r="S112" s="24">
        <v>0.308398918031332</v>
      </c>
      <c r="T112" s="24">
        <v>0.875486863066279</v>
      </c>
      <c r="U112" s="24">
        <v>0.817605684704628</v>
      </c>
      <c r="V112" s="24">
        <v>0.549535096128653</v>
      </c>
      <c r="W112" s="24">
        <v>0.420416570417793</v>
      </c>
    </row>
    <row r="113">
      <c r="A113" s="55" t="s">
        <v>359</v>
      </c>
      <c r="B113" s="55" t="s">
        <v>205</v>
      </c>
      <c r="C113" s="99"/>
      <c r="D113" s="99"/>
      <c r="E113" s="10">
        <f t="shared" si="3"/>
        <v>0.6595862541</v>
      </c>
      <c r="F113" s="100">
        <f>(G113*'AVG_generate Coverage'!C112*'Dataset lengths'!$B$2+H113*'AVG_generate Coverage'!D112*'Dataset lengths'!$C$2+I113*'AVG_generate Coverage'!E112*'Dataset lengths'!$D$2+L113*'AVG_generate Coverage'!H112*'Dataset lengths'!$G$2+M113*'AVG_generate Coverage'!I112*'Dataset lengths'!$H$2+R113*'AVG_generate Coverage'!N112*'Dataset lengths'!$M$2+S113*'AVG_generate Coverage'!O112*'Dataset lengths'!$N$2+T113*'AVG_generate Coverage'!P112*'Dataset lengths'!$O$2+U113*'AVG_generate Coverage'!Q112*'Dataset lengths'!$P$2+V113*'AVG_generate Coverage'!R112*'Dataset lengths'!$Q$2+W113*'AVG_generate Coverage'!S112*'Dataset lengths'!$R$2)/('AVG_generate Coverage'!C112*'Dataset lengths'!$B$2+'AVG_generate Coverage'!D112*'Dataset lengths'!$C$2+'AVG_generate Coverage'!E112*'Dataset lengths'!$D$2+'AVG_generate Coverage'!H112*'Dataset lengths'!$G$2+'AVG_generate Coverage'!I112*'Dataset lengths'!$H$2+'AVG_generate Coverage'!N112*'Dataset lengths'!$M$2+'AVG_generate Coverage'!O112*'Dataset lengths'!$N$2+'AVG_generate Coverage'!P112*'Dataset lengths'!$O$2+'AVG_generate Coverage'!Q112*'Dataset lengths'!$P$2+'AVG_generate Coverage'!R112*'Dataset lengths'!$Q$2+'AVG_generate Coverage'!S112*'Dataset lengths'!$R$2)</f>
        <v>0.6053242715</v>
      </c>
      <c r="G113" s="24">
        <v>0.519884613226625</v>
      </c>
      <c r="H113" s="24">
        <v>0.642629505289447</v>
      </c>
      <c r="I113" s="24">
        <v>0.727237800033433</v>
      </c>
      <c r="J113" s="24">
        <v>0.796903039775227</v>
      </c>
      <c r="K113" s="24">
        <v>0.802762506819759</v>
      </c>
      <c r="L113" s="24">
        <v>0.798602793533751</v>
      </c>
      <c r="M113" s="24">
        <v>0.785204594559487</v>
      </c>
      <c r="N113" s="24">
        <v>0.712397459568637</v>
      </c>
      <c r="O113" s="24">
        <v>0.83586892176147</v>
      </c>
      <c r="P113" s="24">
        <v>0.789263908074487</v>
      </c>
      <c r="Q113" s="24">
        <v>0.709027319042228</v>
      </c>
      <c r="R113" s="24">
        <v>0.855263305815843</v>
      </c>
      <c r="S113" s="24">
        <v>0.366435005495536</v>
      </c>
      <c r="T113" s="24">
        <v>0.878379930992019</v>
      </c>
      <c r="U113" s="24">
        <v>0.717920693384999</v>
      </c>
      <c r="V113" s="24">
        <v>0.492192382515675</v>
      </c>
      <c r="W113" s="24">
        <v>0.471698170681505</v>
      </c>
    </row>
    <row r="114">
      <c r="A114" s="55" t="s">
        <v>360</v>
      </c>
      <c r="B114" s="55" t="s">
        <v>205</v>
      </c>
      <c r="C114" s="99"/>
      <c r="D114" s="99"/>
      <c r="E114" s="10">
        <f t="shared" si="3"/>
        <v>0.6843655556</v>
      </c>
      <c r="F114" s="100">
        <f>(G114*'AVG_generate Coverage'!C113*'Dataset lengths'!$B$2+H114*'AVG_generate Coverage'!D113*'Dataset lengths'!$C$2+I114*'AVG_generate Coverage'!E113*'Dataset lengths'!$D$2+L114*'AVG_generate Coverage'!H113*'Dataset lengths'!$G$2+M114*'AVG_generate Coverage'!I113*'Dataset lengths'!$H$2+R114*'AVG_generate Coverage'!N113*'Dataset lengths'!$M$2+S114*'AVG_generate Coverage'!O113*'Dataset lengths'!$N$2+T114*'AVG_generate Coverage'!P113*'Dataset lengths'!$O$2+U114*'AVG_generate Coverage'!Q113*'Dataset lengths'!$P$2+V114*'AVG_generate Coverage'!R113*'Dataset lengths'!$Q$2+W114*'AVG_generate Coverage'!S113*'Dataset lengths'!$R$2)/('AVG_generate Coverage'!C113*'Dataset lengths'!$B$2+'AVG_generate Coverage'!D113*'Dataset lengths'!$C$2+'AVG_generate Coverage'!E113*'Dataset lengths'!$D$2+'AVG_generate Coverage'!H113*'Dataset lengths'!$G$2+'AVG_generate Coverage'!I113*'Dataset lengths'!$H$2+'AVG_generate Coverage'!N113*'Dataset lengths'!$M$2+'AVG_generate Coverage'!O113*'Dataset lengths'!$N$2+'AVG_generate Coverage'!P113*'Dataset lengths'!$O$2+'AVG_generate Coverage'!Q113*'Dataset lengths'!$P$2+'AVG_generate Coverage'!R113*'Dataset lengths'!$Q$2+'AVG_generate Coverage'!S113*'Dataset lengths'!$R$2)</f>
        <v>0.6389732615</v>
      </c>
      <c r="G114" s="24">
        <v>0.536592288485668</v>
      </c>
      <c r="H114" s="24">
        <v>0.664545590306613</v>
      </c>
      <c r="I114" s="24">
        <v>0.752768985195526</v>
      </c>
      <c r="J114" s="24">
        <v>0.818145853921996</v>
      </c>
      <c r="K114" s="24">
        <v>0.818168631216871</v>
      </c>
      <c r="L114" s="24">
        <v>0.818524739327061</v>
      </c>
      <c r="M114" s="24">
        <v>0.771730131360063</v>
      </c>
      <c r="N114" s="24">
        <v>0.706847508412566</v>
      </c>
      <c r="O114" s="24">
        <v>0.807017733136779</v>
      </c>
      <c r="P114" s="24">
        <v>0.753814244832955</v>
      </c>
      <c r="Q114" s="24">
        <v>0.739741923021663</v>
      </c>
      <c r="R114" s="24">
        <v>0.852509538495863</v>
      </c>
      <c r="S114" s="24">
        <v>0.468602491646915</v>
      </c>
      <c r="T114" s="24">
        <v>0.855457931272694</v>
      </c>
      <c r="U114" s="24">
        <v>0.738013620422395</v>
      </c>
      <c r="V114" s="24">
        <v>0.527863130165448</v>
      </c>
      <c r="W114" s="24">
        <v>0.541412664987572</v>
      </c>
    </row>
    <row r="115">
      <c r="A115" s="55" t="s">
        <v>362</v>
      </c>
      <c r="B115" s="55" t="s">
        <v>205</v>
      </c>
      <c r="C115" s="99"/>
      <c r="D115" s="99"/>
      <c r="E115" s="10">
        <f t="shared" si="3"/>
        <v>0.6387232467</v>
      </c>
      <c r="F115" s="100">
        <f>(G115*'AVG_generate Coverage'!C114*'Dataset lengths'!$B$2+H115*'AVG_generate Coverage'!D114*'Dataset lengths'!$C$2+I115*'AVG_generate Coverage'!E114*'Dataset lengths'!$D$2+L115*'AVG_generate Coverage'!H114*'Dataset lengths'!$G$2+M115*'AVG_generate Coverage'!I114*'Dataset lengths'!$H$2+R115*'AVG_generate Coverage'!N114*'Dataset lengths'!$M$2+S115*'AVG_generate Coverage'!O114*'Dataset lengths'!$N$2+T115*'AVG_generate Coverage'!P114*'Dataset lengths'!$O$2+U115*'AVG_generate Coverage'!Q114*'Dataset lengths'!$P$2+V115*'AVG_generate Coverage'!R114*'Dataset lengths'!$Q$2+W115*'AVG_generate Coverage'!S114*'Dataset lengths'!$R$2)/('AVG_generate Coverage'!C114*'Dataset lengths'!$B$2+'AVG_generate Coverage'!D114*'Dataset lengths'!$C$2+'AVG_generate Coverage'!E114*'Dataset lengths'!$D$2+'AVG_generate Coverage'!H114*'Dataset lengths'!$G$2+'AVG_generate Coverage'!I114*'Dataset lengths'!$H$2+'AVG_generate Coverage'!N114*'Dataset lengths'!$M$2+'AVG_generate Coverage'!O114*'Dataset lengths'!$N$2+'AVG_generate Coverage'!P114*'Dataset lengths'!$O$2+'AVG_generate Coverage'!Q114*'Dataset lengths'!$P$2+'AVG_generate Coverage'!R114*'Dataset lengths'!$Q$2+'AVG_generate Coverage'!S114*'Dataset lengths'!$R$2)</f>
        <v>0.5774392637</v>
      </c>
      <c r="G115" s="24">
        <v>0.472008323306756</v>
      </c>
      <c r="H115" s="24">
        <v>0.70654714713829</v>
      </c>
      <c r="I115" s="24">
        <v>0.723104784536752</v>
      </c>
      <c r="J115" s="24">
        <v>0.803286695724818</v>
      </c>
      <c r="K115" s="24">
        <v>0.784706404185629</v>
      </c>
      <c r="L115" s="24">
        <v>0.797682483068327</v>
      </c>
      <c r="M115" s="24">
        <v>0.773521843067015</v>
      </c>
      <c r="N115" s="24">
        <v>0.706044374013411</v>
      </c>
      <c r="O115" s="24">
        <v>0.794242243476774</v>
      </c>
      <c r="P115" s="24">
        <v>0.785782439185791</v>
      </c>
      <c r="Q115" s="24">
        <v>0.675831545100304</v>
      </c>
      <c r="R115" s="24">
        <v>0.817868894034203</v>
      </c>
      <c r="S115" s="24">
        <v>0.351906878257286</v>
      </c>
      <c r="T115" s="24">
        <v>0.875486863066279</v>
      </c>
      <c r="U115" s="24">
        <v>0.598197486878316</v>
      </c>
      <c r="V115" s="24">
        <v>0.393179950098799</v>
      </c>
      <c r="W115" s="24">
        <v>0.516451060571311</v>
      </c>
    </row>
    <row r="116">
      <c r="A116" s="55" t="s">
        <v>364</v>
      </c>
      <c r="B116" s="55" t="s">
        <v>205</v>
      </c>
      <c r="C116" s="99"/>
      <c r="D116" s="99"/>
      <c r="E116" s="10">
        <f t="shared" si="3"/>
        <v>0.6073601487</v>
      </c>
      <c r="F116" s="100">
        <f>(G116*'AVG_generate Coverage'!C115*'Dataset lengths'!$B$2+H116*'AVG_generate Coverage'!D115*'Dataset lengths'!$C$2+I116*'AVG_generate Coverage'!E115*'Dataset lengths'!$D$2+L116*'AVG_generate Coverage'!H115*'Dataset lengths'!$G$2+M116*'AVG_generate Coverage'!I115*'Dataset lengths'!$H$2+R116*'AVG_generate Coverage'!N115*'Dataset lengths'!$M$2+S116*'AVG_generate Coverage'!O115*'Dataset lengths'!$N$2+T116*'AVG_generate Coverage'!P115*'Dataset lengths'!$O$2+U116*'AVG_generate Coverage'!Q115*'Dataset lengths'!$P$2+V116*'AVG_generate Coverage'!R115*'Dataset lengths'!$Q$2+W116*'AVG_generate Coverage'!S115*'Dataset lengths'!$R$2)/('AVG_generate Coverage'!C115*'Dataset lengths'!$B$2+'AVG_generate Coverage'!D115*'Dataset lengths'!$C$2+'AVG_generate Coverage'!E115*'Dataset lengths'!$D$2+'AVG_generate Coverage'!H115*'Dataset lengths'!$G$2+'AVG_generate Coverage'!I115*'Dataset lengths'!$H$2+'AVG_generate Coverage'!N115*'Dataset lengths'!$M$2+'AVG_generate Coverage'!O115*'Dataset lengths'!$N$2+'AVG_generate Coverage'!P115*'Dataset lengths'!$O$2+'AVG_generate Coverage'!Q115*'Dataset lengths'!$P$2+'AVG_generate Coverage'!R115*'Dataset lengths'!$Q$2+'AVG_generate Coverage'!S115*'Dataset lengths'!$R$2)</f>
        <v>0.5477506043</v>
      </c>
      <c r="G116" s="24">
        <v>0.435624577143645</v>
      </c>
      <c r="H116" s="24">
        <v>0.697183910890424</v>
      </c>
      <c r="I116" s="24">
        <v>0.702704642433588</v>
      </c>
      <c r="J116" s="24">
        <v>0.793542408284082</v>
      </c>
      <c r="K116" s="24">
        <v>0.783771401253259</v>
      </c>
      <c r="L116" s="24">
        <v>0.790506955643765</v>
      </c>
      <c r="M116" s="24">
        <v>0.77352538966042</v>
      </c>
      <c r="N116" s="24">
        <v>0.701988582792277</v>
      </c>
      <c r="O116" s="24">
        <v>0.797951302880057</v>
      </c>
      <c r="P116" s="24">
        <v>0.771317086738729</v>
      </c>
      <c r="Q116" s="24">
        <v>0.694000039659372</v>
      </c>
      <c r="R116" s="24">
        <v>0.792407473972479</v>
      </c>
      <c r="S116" s="24">
        <v>0.337784991564735</v>
      </c>
      <c r="T116" s="24">
        <v>0.823411640402957</v>
      </c>
      <c r="U116" s="24">
        <v>0.484812648233531</v>
      </c>
      <c r="V116" s="24">
        <v>0.322048388954907</v>
      </c>
      <c r="W116" s="24">
        <v>0.520951017284579</v>
      </c>
    </row>
    <row r="117">
      <c r="A117" s="55" t="s">
        <v>366</v>
      </c>
      <c r="B117" s="55" t="s">
        <v>205</v>
      </c>
      <c r="C117" s="99"/>
      <c r="D117" s="99"/>
      <c r="E117" s="10">
        <f t="shared" si="3"/>
        <v>0.6427587336</v>
      </c>
      <c r="F117" s="100">
        <f>(G117*'AVG_generate Coverage'!C116*'Dataset lengths'!$B$2+H117*'AVG_generate Coverage'!D116*'Dataset lengths'!$C$2+I117*'AVG_generate Coverage'!E116*'Dataset lengths'!$D$2+L117*'AVG_generate Coverage'!H116*'Dataset lengths'!$G$2+M117*'AVG_generate Coverage'!I116*'Dataset lengths'!$H$2+R117*'AVG_generate Coverage'!N116*'Dataset lengths'!$M$2+S117*'AVG_generate Coverage'!O116*'Dataset lengths'!$N$2+T117*'AVG_generate Coverage'!P116*'Dataset lengths'!$O$2+U117*'AVG_generate Coverage'!Q116*'Dataset lengths'!$P$2+V117*'AVG_generate Coverage'!R116*'Dataset lengths'!$Q$2+W117*'AVG_generate Coverage'!S116*'Dataset lengths'!$R$2)/('AVG_generate Coverage'!C116*'Dataset lengths'!$B$2+'AVG_generate Coverage'!D116*'Dataset lengths'!$C$2+'AVG_generate Coverage'!E116*'Dataset lengths'!$D$2+'AVG_generate Coverage'!H116*'Dataset lengths'!$G$2+'AVG_generate Coverage'!I116*'Dataset lengths'!$H$2+'AVG_generate Coverage'!N116*'Dataset lengths'!$M$2+'AVG_generate Coverage'!O116*'Dataset lengths'!$N$2+'AVG_generate Coverage'!P116*'Dataset lengths'!$O$2+'AVG_generate Coverage'!Q116*'Dataset lengths'!$P$2+'AVG_generate Coverage'!R116*'Dataset lengths'!$Q$2+'AVG_generate Coverage'!S116*'Dataset lengths'!$R$2)</f>
        <v>0.5965768526</v>
      </c>
      <c r="G117" s="24">
        <v>0.532521436557684</v>
      </c>
      <c r="H117" s="24">
        <v>0.602461099948285</v>
      </c>
      <c r="I117" s="24">
        <v>0.690748354976984</v>
      </c>
      <c r="J117" s="24">
        <v>0.768858837359587</v>
      </c>
      <c r="K117" s="24">
        <v>0.774114245766542</v>
      </c>
      <c r="L117" s="24">
        <v>0.771152782426242</v>
      </c>
      <c r="M117" s="24">
        <v>0.754891724315558</v>
      </c>
      <c r="N117" s="24">
        <v>0.66204633196442</v>
      </c>
      <c r="O117" s="24">
        <v>0.822082783348955</v>
      </c>
      <c r="P117" s="24">
        <v>0.768212581517</v>
      </c>
      <c r="Q117" s="24">
        <v>0.662946412456526</v>
      </c>
      <c r="R117" s="24">
        <v>0.842193838694031</v>
      </c>
      <c r="S117" s="24">
        <v>0.303811617611835</v>
      </c>
      <c r="T117" s="24">
        <v>0.858350999198434</v>
      </c>
      <c r="U117" s="24">
        <v>0.77367480447406</v>
      </c>
      <c r="V117" s="24">
        <v>0.541069824332133</v>
      </c>
      <c r="W117" s="24">
        <v>0.399469587255575</v>
      </c>
    </row>
    <row r="118">
      <c r="A118" s="55" t="s">
        <v>368</v>
      </c>
      <c r="B118" s="55" t="s">
        <v>205</v>
      </c>
      <c r="C118" s="99"/>
      <c r="D118" s="99"/>
      <c r="E118" s="10">
        <f t="shared" si="3"/>
        <v>0.6587451813</v>
      </c>
      <c r="F118" s="100">
        <f>(G118*'AVG_generate Coverage'!C117*'Dataset lengths'!$B$2+H118*'AVG_generate Coverage'!D117*'Dataset lengths'!$C$2+I118*'AVG_generate Coverage'!E117*'Dataset lengths'!$D$2+L118*'AVG_generate Coverage'!H117*'Dataset lengths'!$G$2+M118*'AVG_generate Coverage'!I117*'Dataset lengths'!$H$2+R118*'AVG_generate Coverage'!N117*'Dataset lengths'!$M$2+S118*'AVG_generate Coverage'!O117*'Dataset lengths'!$N$2+T118*'AVG_generate Coverage'!P117*'Dataset lengths'!$O$2+U118*'AVG_generate Coverage'!Q117*'Dataset lengths'!$P$2+V118*'AVG_generate Coverage'!R117*'Dataset lengths'!$Q$2+W118*'AVG_generate Coverage'!S117*'Dataset lengths'!$R$2)/('AVG_generate Coverage'!C117*'Dataset lengths'!$B$2+'AVG_generate Coverage'!D117*'Dataset lengths'!$C$2+'AVG_generate Coverage'!E117*'Dataset lengths'!$D$2+'AVG_generate Coverage'!H117*'Dataset lengths'!$G$2+'AVG_generate Coverage'!I117*'Dataset lengths'!$H$2+'AVG_generate Coverage'!N117*'Dataset lengths'!$M$2+'AVG_generate Coverage'!O117*'Dataset lengths'!$N$2+'AVG_generate Coverage'!P117*'Dataset lengths'!$O$2+'AVG_generate Coverage'!Q117*'Dataset lengths'!$P$2+'AVG_generate Coverage'!R117*'Dataset lengths'!$Q$2+'AVG_generate Coverage'!S117*'Dataset lengths'!$R$2)</f>
        <v>0.6012735737</v>
      </c>
      <c r="G118" s="24">
        <v>0.51615968264606</v>
      </c>
      <c r="H118" s="24">
        <v>0.638834003456484</v>
      </c>
      <c r="I118" s="24">
        <v>0.723399948497956</v>
      </c>
      <c r="J118" s="24">
        <v>0.793159227616417</v>
      </c>
      <c r="K118" s="24">
        <v>0.790932504702886</v>
      </c>
      <c r="L118" s="24">
        <v>0.792735616374292</v>
      </c>
      <c r="M118" s="24">
        <v>0.780177161999805</v>
      </c>
      <c r="N118" s="24">
        <v>0.7011768246344</v>
      </c>
      <c r="O118" s="24">
        <v>0.823008075677371</v>
      </c>
      <c r="P118" s="24">
        <v>0.785021810275557</v>
      </c>
      <c r="Q118" s="24">
        <v>0.69159912519446</v>
      </c>
      <c r="R118" s="24">
        <v>0.863852437218639</v>
      </c>
      <c r="S118" s="24">
        <v>0.357270460115594</v>
      </c>
      <c r="T118" s="24">
        <v>0.896628513292841</v>
      </c>
      <c r="U118" s="24">
        <v>0.724904661080911</v>
      </c>
      <c r="V118" s="24">
        <v>0.495127558133478</v>
      </c>
      <c r="W118" s="24">
        <v>0.457106951837645</v>
      </c>
    </row>
    <row r="119">
      <c r="A119" s="55" t="s">
        <v>370</v>
      </c>
      <c r="B119" s="55" t="s">
        <v>205</v>
      </c>
      <c r="C119" s="99"/>
      <c r="D119" s="99"/>
      <c r="E119" s="10">
        <f t="shared" si="3"/>
        <v>0.6585907853</v>
      </c>
      <c r="F119" s="100">
        <f>(G119*'AVG_generate Coverage'!C118*'Dataset lengths'!$B$2+H119*'AVG_generate Coverage'!D118*'Dataset lengths'!$C$2+I119*'AVG_generate Coverage'!E118*'Dataset lengths'!$D$2+L119*'AVG_generate Coverage'!H118*'Dataset lengths'!$G$2+M119*'AVG_generate Coverage'!I118*'Dataset lengths'!$H$2+R119*'AVG_generate Coverage'!N118*'Dataset lengths'!$M$2+S119*'AVG_generate Coverage'!O118*'Dataset lengths'!$N$2+T119*'AVG_generate Coverage'!P118*'Dataset lengths'!$O$2+U119*'AVG_generate Coverage'!Q118*'Dataset lengths'!$P$2+V119*'AVG_generate Coverage'!R118*'Dataset lengths'!$Q$2+W119*'AVG_generate Coverage'!S118*'Dataset lengths'!$R$2)/('AVG_generate Coverage'!C118*'Dataset lengths'!$B$2+'AVG_generate Coverage'!D118*'Dataset lengths'!$C$2+'AVG_generate Coverage'!E118*'Dataset lengths'!$D$2+'AVG_generate Coverage'!H118*'Dataset lengths'!$G$2+'AVG_generate Coverage'!I118*'Dataset lengths'!$H$2+'AVG_generate Coverage'!N118*'Dataset lengths'!$M$2+'AVG_generate Coverage'!O118*'Dataset lengths'!$N$2+'AVG_generate Coverage'!P118*'Dataset lengths'!$O$2+'AVG_generate Coverage'!Q118*'Dataset lengths'!$P$2+'AVG_generate Coverage'!R118*'Dataset lengths'!$Q$2+'AVG_generate Coverage'!S118*'Dataset lengths'!$R$2)</f>
        <v>0.6034096508</v>
      </c>
      <c r="G119" s="24">
        <v>0.514592088385192</v>
      </c>
      <c r="H119" s="24">
        <v>0.642236578329143</v>
      </c>
      <c r="I119" s="24">
        <v>0.719580255057671</v>
      </c>
      <c r="J119" s="24">
        <v>0.791554299310522</v>
      </c>
      <c r="K119" s="24">
        <v>0.797097991452185</v>
      </c>
      <c r="L119" s="24">
        <v>0.793454376803797</v>
      </c>
      <c r="M119" s="24">
        <v>0.785419163460517</v>
      </c>
      <c r="N119" s="24">
        <v>0.718195250051432</v>
      </c>
      <c r="O119" s="24">
        <v>0.834288034713542</v>
      </c>
      <c r="P119" s="24">
        <v>0.783255944920078</v>
      </c>
      <c r="Q119" s="24">
        <v>0.714516195035428</v>
      </c>
      <c r="R119" s="24">
        <v>0.861011248713898</v>
      </c>
      <c r="S119" s="24">
        <v>0.382037055760533</v>
      </c>
      <c r="T119" s="24">
        <v>0.863692047676723</v>
      </c>
      <c r="U119" s="24">
        <v>0.723211329312885</v>
      </c>
      <c r="V119" s="24">
        <v>0.500052957626098</v>
      </c>
      <c r="W119" s="24">
        <v>0.459211537093174</v>
      </c>
    </row>
    <row r="120">
      <c r="A120" s="55" t="s">
        <v>373</v>
      </c>
      <c r="B120" s="55" t="s">
        <v>205</v>
      </c>
      <c r="C120" s="99"/>
      <c r="D120" s="99"/>
      <c r="E120" s="10">
        <f t="shared" si="3"/>
        <v>0.6315901629</v>
      </c>
      <c r="F120" s="100">
        <f>(G120*'AVG_generate Coverage'!C119*'Dataset lengths'!$B$2+H120*'AVG_generate Coverage'!D119*'Dataset lengths'!$C$2+I120*'AVG_generate Coverage'!E119*'Dataset lengths'!$D$2+L120*'AVG_generate Coverage'!H119*'Dataset lengths'!$G$2+M120*'AVG_generate Coverage'!I119*'Dataset lengths'!$H$2+R120*'AVG_generate Coverage'!N119*'Dataset lengths'!$M$2+S120*'AVG_generate Coverage'!O119*'Dataset lengths'!$N$2+T120*'AVG_generate Coverage'!P119*'Dataset lengths'!$O$2+U120*'AVG_generate Coverage'!Q119*'Dataset lengths'!$P$2+V120*'AVG_generate Coverage'!R119*'Dataset lengths'!$Q$2+W120*'AVG_generate Coverage'!S119*'Dataset lengths'!$R$2)/('AVG_generate Coverage'!C119*'Dataset lengths'!$B$2+'AVG_generate Coverage'!D119*'Dataset lengths'!$C$2+'AVG_generate Coverage'!E119*'Dataset lengths'!$D$2+'AVG_generate Coverage'!H119*'Dataset lengths'!$G$2+'AVG_generate Coverage'!I119*'Dataset lengths'!$H$2+'AVG_generate Coverage'!N119*'Dataset lengths'!$M$2+'AVG_generate Coverage'!O119*'Dataset lengths'!$N$2+'AVG_generate Coverage'!P119*'Dataset lengths'!$O$2+'AVG_generate Coverage'!Q119*'Dataset lengths'!$P$2+'AVG_generate Coverage'!R119*'Dataset lengths'!$Q$2+'AVG_generate Coverage'!S119*'Dataset lengths'!$R$2)</f>
        <v>0.5701644289</v>
      </c>
      <c r="G120" s="24">
        <v>0.467587984085032</v>
      </c>
      <c r="H120" s="24">
        <v>0.681769142562061</v>
      </c>
      <c r="I120" s="24">
        <v>0.703529860438135</v>
      </c>
      <c r="J120" s="24">
        <v>0.792433235688529</v>
      </c>
      <c r="K120" s="24">
        <v>0.774178676779419</v>
      </c>
      <c r="L120" s="24">
        <v>0.78691449878458</v>
      </c>
      <c r="M120" s="24">
        <v>0.767216682029295</v>
      </c>
      <c r="N120" s="24">
        <v>0.695713860957603</v>
      </c>
      <c r="O120" s="24">
        <v>0.782040578516561</v>
      </c>
      <c r="P120" s="24">
        <v>0.789677730411112</v>
      </c>
      <c r="Q120" s="24">
        <v>0.661934593145946</v>
      </c>
      <c r="R120" s="24">
        <v>0.816120470338978</v>
      </c>
      <c r="S120" s="24">
        <v>0.363957340385137</v>
      </c>
      <c r="T120" s="24">
        <v>0.85612556233248</v>
      </c>
      <c r="U120" s="24">
        <v>0.608190606342932</v>
      </c>
      <c r="V120" s="24">
        <v>0.395939449469471</v>
      </c>
      <c r="W120" s="24">
        <v>0.500140195558029</v>
      </c>
    </row>
    <row r="121">
      <c r="A121" s="55" t="s">
        <v>376</v>
      </c>
      <c r="B121" s="55" t="s">
        <v>205</v>
      </c>
      <c r="C121" s="99"/>
      <c r="D121" s="99"/>
      <c r="E121" s="10">
        <f t="shared" si="3"/>
        <v>0.6560739341</v>
      </c>
      <c r="F121" s="100">
        <f>(G121*'AVG_generate Coverage'!C120*'Dataset lengths'!$B$2+H121*'AVG_generate Coverage'!D120*'Dataset lengths'!$C$2+I121*'AVG_generate Coverage'!E120*'Dataset lengths'!$D$2+L121*'AVG_generate Coverage'!H120*'Dataset lengths'!$G$2+M121*'AVG_generate Coverage'!I120*'Dataset lengths'!$H$2+R121*'AVG_generate Coverage'!N120*'Dataset lengths'!$M$2+S121*'AVG_generate Coverage'!O120*'Dataset lengths'!$N$2+T121*'AVG_generate Coverage'!P120*'Dataset lengths'!$O$2+U121*'AVG_generate Coverage'!Q120*'Dataset lengths'!$P$2+V121*'AVG_generate Coverage'!R120*'Dataset lengths'!$Q$2+W121*'AVG_generate Coverage'!S120*'Dataset lengths'!$R$2)/('AVG_generate Coverage'!C120*'Dataset lengths'!$B$2+'AVG_generate Coverage'!D120*'Dataset lengths'!$C$2+'AVG_generate Coverage'!E120*'Dataset lengths'!$D$2+'AVG_generate Coverage'!H120*'Dataset lengths'!$G$2+'AVG_generate Coverage'!I120*'Dataset lengths'!$H$2+'AVG_generate Coverage'!N120*'Dataset lengths'!$M$2+'AVG_generate Coverage'!O120*'Dataset lengths'!$N$2+'AVG_generate Coverage'!P120*'Dataset lengths'!$O$2+'AVG_generate Coverage'!Q120*'Dataset lengths'!$P$2+'AVG_generate Coverage'!R120*'Dataset lengths'!$Q$2+'AVG_generate Coverage'!S120*'Dataset lengths'!$R$2)</f>
        <v>0.6093369806</v>
      </c>
      <c r="G121" s="24">
        <v>0.535678210561619</v>
      </c>
      <c r="H121" s="24">
        <v>0.606798780067559</v>
      </c>
      <c r="I121" s="24">
        <v>0.707642151879526</v>
      </c>
      <c r="J121" s="24">
        <v>0.783484873149309</v>
      </c>
      <c r="K121" s="24">
        <v>0.787599677768522</v>
      </c>
      <c r="L121" s="24">
        <v>0.785228288404774</v>
      </c>
      <c r="M121" s="24">
        <v>0.767051765435941</v>
      </c>
      <c r="N121" s="24">
        <v>0.675982701003739</v>
      </c>
      <c r="O121" s="24">
        <v>0.82615048318961</v>
      </c>
      <c r="P121" s="24">
        <v>0.773580544134604</v>
      </c>
      <c r="Q121" s="24">
        <v>0.690957831265219</v>
      </c>
      <c r="R121" s="24">
        <v>0.858344902578679</v>
      </c>
      <c r="S121" s="24">
        <v>0.31190223996503</v>
      </c>
      <c r="T121" s="24">
        <v>0.880605367857973</v>
      </c>
      <c r="U121" s="24">
        <v>0.784182215331872</v>
      </c>
      <c r="V121" s="24">
        <v>0.539192359334505</v>
      </c>
      <c r="W121" s="24">
        <v>0.440186993263114</v>
      </c>
    </row>
    <row r="122">
      <c r="A122" s="55" t="s">
        <v>377</v>
      </c>
      <c r="B122" s="55" t="s">
        <v>205</v>
      </c>
      <c r="C122" s="99"/>
      <c r="D122" s="99"/>
      <c r="E122" s="10">
        <f t="shared" si="3"/>
        <v>0.6703802219</v>
      </c>
      <c r="F122" s="100">
        <f>(G122*'AVG_generate Coverage'!C121*'Dataset lengths'!$B$2+H122*'AVG_generate Coverage'!D121*'Dataset lengths'!$C$2+I122*'AVG_generate Coverage'!E121*'Dataset lengths'!$D$2+L122*'AVG_generate Coverage'!H121*'Dataset lengths'!$G$2+M122*'AVG_generate Coverage'!I121*'Dataset lengths'!$H$2+R122*'AVG_generate Coverage'!N121*'Dataset lengths'!$M$2+S122*'AVG_generate Coverage'!O121*'Dataset lengths'!$N$2+T122*'AVG_generate Coverage'!P121*'Dataset lengths'!$O$2+U122*'AVG_generate Coverage'!Q121*'Dataset lengths'!$P$2+V122*'AVG_generate Coverage'!R121*'Dataset lengths'!$Q$2+W122*'AVG_generate Coverage'!S121*'Dataset lengths'!$R$2)/('AVG_generate Coverage'!C121*'Dataset lengths'!$B$2+'AVG_generate Coverage'!D121*'Dataset lengths'!$C$2+'AVG_generate Coverage'!E121*'Dataset lengths'!$D$2+'AVG_generate Coverage'!H121*'Dataset lengths'!$G$2+'AVG_generate Coverage'!I121*'Dataset lengths'!$H$2+'AVG_generate Coverage'!N121*'Dataset lengths'!$M$2+'AVG_generate Coverage'!O121*'Dataset lengths'!$N$2+'AVG_generate Coverage'!P121*'Dataset lengths'!$O$2+'AVG_generate Coverage'!Q121*'Dataset lengths'!$P$2+'AVG_generate Coverage'!R121*'Dataset lengths'!$Q$2+'AVG_generate Coverage'!S121*'Dataset lengths'!$R$2)</f>
        <v>0.6170320255</v>
      </c>
      <c r="G122" s="24">
        <v>0.538423164535112</v>
      </c>
      <c r="H122" s="24">
        <v>0.650693899640752</v>
      </c>
      <c r="I122" s="24">
        <v>0.715123038357439</v>
      </c>
      <c r="J122" s="24">
        <v>0.794122796782875</v>
      </c>
      <c r="K122" s="24">
        <v>0.802313614422546</v>
      </c>
      <c r="L122" s="24">
        <v>0.797055244136326</v>
      </c>
      <c r="M122" s="24">
        <v>0.77313826534947</v>
      </c>
      <c r="N122" s="24">
        <v>0.690994040314945</v>
      </c>
      <c r="O122" s="24">
        <v>0.834924262849437</v>
      </c>
      <c r="P122" s="24">
        <v>0.784011547648086</v>
      </c>
      <c r="Q122" s="24">
        <v>0.692709951287098</v>
      </c>
      <c r="R122" s="24">
        <v>0.873709175800474</v>
      </c>
      <c r="S122" s="24">
        <v>0.325875305863612</v>
      </c>
      <c r="T122" s="24">
        <v>0.897963775412414</v>
      </c>
      <c r="U122" s="24">
        <v>0.81775887788558</v>
      </c>
      <c r="V122" s="24">
        <v>0.546078371190772</v>
      </c>
      <c r="W122" s="24">
        <v>0.438363322650718</v>
      </c>
    </row>
    <row r="123">
      <c r="A123" s="55" t="s">
        <v>379</v>
      </c>
      <c r="B123" s="55" t="s">
        <v>205</v>
      </c>
      <c r="C123" s="99"/>
      <c r="D123" s="99"/>
      <c r="E123" s="10">
        <f t="shared" si="3"/>
        <v>0.6611788084</v>
      </c>
      <c r="F123" s="100">
        <f>(G123*'AVG_generate Coverage'!C122*'Dataset lengths'!$B$2+H123*'AVG_generate Coverage'!D122*'Dataset lengths'!$C$2+I123*'AVG_generate Coverage'!E122*'Dataset lengths'!$D$2+L123*'AVG_generate Coverage'!H122*'Dataset lengths'!$G$2+M123*'AVG_generate Coverage'!I122*'Dataset lengths'!$H$2+R123*'AVG_generate Coverage'!N122*'Dataset lengths'!$M$2+S123*'AVG_generate Coverage'!O122*'Dataset lengths'!$N$2+T123*'AVG_generate Coverage'!P122*'Dataset lengths'!$O$2+U123*'AVG_generate Coverage'!Q122*'Dataset lengths'!$P$2+V123*'AVG_generate Coverage'!R122*'Dataset lengths'!$Q$2+W123*'AVG_generate Coverage'!S122*'Dataset lengths'!$R$2)/('AVG_generate Coverage'!C122*'Dataset lengths'!$B$2+'AVG_generate Coverage'!D122*'Dataset lengths'!$C$2+'AVG_generate Coverage'!E122*'Dataset lengths'!$D$2+'AVG_generate Coverage'!H122*'Dataset lengths'!$G$2+'AVG_generate Coverage'!I122*'Dataset lengths'!$H$2+'AVG_generate Coverage'!N122*'Dataset lengths'!$M$2+'AVG_generate Coverage'!O122*'Dataset lengths'!$N$2+'AVG_generate Coverage'!P122*'Dataset lengths'!$O$2+'AVG_generate Coverage'!Q122*'Dataset lengths'!$P$2+'AVG_generate Coverage'!R122*'Dataset lengths'!$Q$2+'AVG_generate Coverage'!S122*'Dataset lengths'!$R$2)</f>
        <v>0.6066813589</v>
      </c>
      <c r="G123" s="24">
        <v>0.511332685359565</v>
      </c>
      <c r="H123" s="24">
        <v>0.646454958919126</v>
      </c>
      <c r="I123" s="24">
        <v>0.727503560186562</v>
      </c>
      <c r="J123" s="24">
        <v>0.798064961008878</v>
      </c>
      <c r="K123" s="24">
        <v>0.802223435012348</v>
      </c>
      <c r="L123" s="24">
        <v>0.799533431458897</v>
      </c>
      <c r="M123" s="24">
        <v>0.788248253738567</v>
      </c>
      <c r="N123" s="24">
        <v>0.717747189543967</v>
      </c>
      <c r="O123" s="24">
        <v>0.83344809880922</v>
      </c>
      <c r="P123" s="24">
        <v>0.788250294658865</v>
      </c>
      <c r="Q123" s="24">
        <v>0.717240381644788</v>
      </c>
      <c r="R123" s="24">
        <v>0.848990835809221</v>
      </c>
      <c r="S123" s="24">
        <v>0.382785181913998</v>
      </c>
      <c r="T123" s="24">
        <v>0.889507115321789</v>
      </c>
      <c r="U123" s="24">
        <v>0.704231788429911</v>
      </c>
      <c r="V123" s="24">
        <v>0.490095534465887</v>
      </c>
      <c r="W123" s="24">
        <v>0.484283546891668</v>
      </c>
    </row>
    <row r="124">
      <c r="A124" s="55" t="s">
        <v>380</v>
      </c>
      <c r="B124" s="55" t="s">
        <v>205</v>
      </c>
      <c r="C124" s="99"/>
      <c r="D124" s="99"/>
      <c r="E124" s="10">
        <f t="shared" si="3"/>
        <v>0.6767586376</v>
      </c>
      <c r="F124" s="100">
        <f>(G124*'AVG_generate Coverage'!C123*'Dataset lengths'!$B$2+H124*'AVG_generate Coverage'!D123*'Dataset lengths'!$C$2+I124*'AVG_generate Coverage'!E123*'Dataset lengths'!$D$2+L124*'AVG_generate Coverage'!H123*'Dataset lengths'!$G$2+M124*'AVG_generate Coverage'!I123*'Dataset lengths'!$H$2+R124*'AVG_generate Coverage'!N123*'Dataset lengths'!$M$2+S124*'AVG_generate Coverage'!O123*'Dataset lengths'!$N$2+T124*'AVG_generate Coverage'!P123*'Dataset lengths'!$O$2+U124*'AVG_generate Coverage'!Q123*'Dataset lengths'!$P$2+V124*'AVG_generate Coverage'!R123*'Dataset lengths'!$Q$2+W124*'AVG_generate Coverage'!S123*'Dataset lengths'!$R$2)/('AVG_generate Coverage'!C123*'Dataset lengths'!$B$2+'AVG_generate Coverage'!D123*'Dataset lengths'!$C$2+'AVG_generate Coverage'!E123*'Dataset lengths'!$D$2+'AVG_generate Coverage'!H123*'Dataset lengths'!$G$2+'AVG_generate Coverage'!I123*'Dataset lengths'!$H$2+'AVG_generate Coverage'!N123*'Dataset lengths'!$M$2+'AVG_generate Coverage'!O123*'Dataset lengths'!$N$2+'AVG_generate Coverage'!P123*'Dataset lengths'!$O$2+'AVG_generate Coverage'!Q123*'Dataset lengths'!$P$2+'AVG_generate Coverage'!R123*'Dataset lengths'!$Q$2+'AVG_generate Coverage'!S123*'Dataset lengths'!$R$2)</f>
        <v>0.6321498342</v>
      </c>
      <c r="G124" s="24">
        <v>0.526451787105775</v>
      </c>
      <c r="H124" s="24">
        <v>0.662471047640874</v>
      </c>
      <c r="I124" s="24">
        <v>0.741006453909676</v>
      </c>
      <c r="J124" s="24">
        <v>0.814510149816096</v>
      </c>
      <c r="K124" s="24">
        <v>0.814370754615927</v>
      </c>
      <c r="L124" s="24">
        <v>0.814761532023832</v>
      </c>
      <c r="M124" s="24">
        <v>0.771268528587598</v>
      </c>
      <c r="N124" s="24">
        <v>0.705800284147</v>
      </c>
      <c r="O124" s="24">
        <v>0.795392761999858</v>
      </c>
      <c r="P124" s="24">
        <v>0.762429121168696</v>
      </c>
      <c r="Q124" s="24">
        <v>0.723642820217888</v>
      </c>
      <c r="R124" s="24">
        <v>0.832752350739812</v>
      </c>
      <c r="S124" s="24">
        <v>0.465986061201599</v>
      </c>
      <c r="T124" s="24">
        <v>0.857015737078861</v>
      </c>
      <c r="U124" s="24">
        <v>0.711773816999291</v>
      </c>
      <c r="V124" s="24">
        <v>0.511659487572924</v>
      </c>
      <c r="W124" s="24">
        <v>0.549198210329622</v>
      </c>
    </row>
    <row r="125">
      <c r="A125" s="55" t="s">
        <v>382</v>
      </c>
      <c r="B125" s="55" t="s">
        <v>205</v>
      </c>
      <c r="C125" s="99"/>
      <c r="D125" s="99"/>
      <c r="E125" s="10">
        <f t="shared" si="3"/>
        <v>0.6352807017</v>
      </c>
      <c r="F125" s="100">
        <f>(G125*'AVG_generate Coverage'!C124*'Dataset lengths'!$B$2+H125*'AVG_generate Coverage'!D124*'Dataset lengths'!$C$2+I125*'AVG_generate Coverage'!E124*'Dataset lengths'!$D$2+L125*'AVG_generate Coverage'!H124*'Dataset lengths'!$G$2+M125*'AVG_generate Coverage'!I124*'Dataset lengths'!$H$2+R125*'AVG_generate Coverage'!N124*'Dataset lengths'!$M$2+S125*'AVG_generate Coverage'!O124*'Dataset lengths'!$N$2+T125*'AVG_generate Coverage'!P124*'Dataset lengths'!$O$2+U125*'AVG_generate Coverage'!Q124*'Dataset lengths'!$P$2+V125*'AVG_generate Coverage'!R124*'Dataset lengths'!$Q$2+W125*'AVG_generate Coverage'!S124*'Dataset lengths'!$R$2)/('AVG_generate Coverage'!C124*'Dataset lengths'!$B$2+'AVG_generate Coverage'!D124*'Dataset lengths'!$C$2+'AVG_generate Coverage'!E124*'Dataset lengths'!$D$2+'AVG_generate Coverage'!H124*'Dataset lengths'!$G$2+'AVG_generate Coverage'!I124*'Dataset lengths'!$H$2+'AVG_generate Coverage'!N124*'Dataset lengths'!$M$2+'AVG_generate Coverage'!O124*'Dataset lengths'!$N$2+'AVG_generate Coverage'!P124*'Dataset lengths'!$O$2+'AVG_generate Coverage'!Q124*'Dataset lengths'!$P$2+'AVG_generate Coverage'!R124*'Dataset lengths'!$Q$2+'AVG_generate Coverage'!S124*'Dataset lengths'!$R$2)</f>
        <v>0.5778921165</v>
      </c>
      <c r="G125" s="24">
        <v>0.464039565684656</v>
      </c>
      <c r="H125" s="24">
        <v>0.687097262603238</v>
      </c>
      <c r="I125" s="24">
        <v>0.718295730195371</v>
      </c>
      <c r="J125" s="24">
        <v>0.802749013814352</v>
      </c>
      <c r="K125" s="24">
        <v>0.784865774160936</v>
      </c>
      <c r="L125" s="24">
        <v>0.797123572678001</v>
      </c>
      <c r="M125" s="24">
        <v>0.77461392102102</v>
      </c>
      <c r="N125" s="24">
        <v>0.707609398748273</v>
      </c>
      <c r="O125" s="24">
        <v>0.792054536808815</v>
      </c>
      <c r="P125" s="24">
        <v>0.786065580784535</v>
      </c>
      <c r="Q125" s="24">
        <v>0.686913554228415</v>
      </c>
      <c r="R125" s="24">
        <v>0.802766884366691</v>
      </c>
      <c r="S125" s="24">
        <v>0.377200379956548</v>
      </c>
      <c r="T125" s="24">
        <v>0.87014581458799</v>
      </c>
      <c r="U125" s="24">
        <v>0.578309729279696</v>
      </c>
      <c r="V125" s="24">
        <v>0.397091598735162</v>
      </c>
      <c r="W125" s="24">
        <v>0.521403259535238</v>
      </c>
    </row>
    <row r="126">
      <c r="A126" s="55" t="s">
        <v>384</v>
      </c>
      <c r="B126" s="55" t="s">
        <v>205</v>
      </c>
      <c r="C126" s="99"/>
      <c r="D126" s="99"/>
      <c r="E126" s="10">
        <f t="shared" si="3"/>
        <v>0.609169186</v>
      </c>
      <c r="F126" s="100">
        <f>(G126*'AVG_generate Coverage'!C125*'Dataset lengths'!$B$2+H126*'AVG_generate Coverage'!D125*'Dataset lengths'!$C$2+I126*'AVG_generate Coverage'!E125*'Dataset lengths'!$D$2+L126*'AVG_generate Coverage'!H125*'Dataset lengths'!$G$2+M126*'AVG_generate Coverage'!I125*'Dataset lengths'!$H$2+R126*'AVG_generate Coverage'!N125*'Dataset lengths'!$M$2+S126*'AVG_generate Coverage'!O125*'Dataset lengths'!$N$2+T126*'AVG_generate Coverage'!P125*'Dataset lengths'!$O$2+U126*'AVG_generate Coverage'!Q125*'Dataset lengths'!$P$2+V126*'AVG_generate Coverage'!R125*'Dataset lengths'!$Q$2+W126*'AVG_generate Coverage'!S125*'Dataset lengths'!$R$2)/('AVG_generate Coverage'!C125*'Dataset lengths'!$B$2+'AVG_generate Coverage'!D125*'Dataset lengths'!$C$2+'AVG_generate Coverage'!E125*'Dataset lengths'!$D$2+'AVG_generate Coverage'!H125*'Dataset lengths'!$G$2+'AVG_generate Coverage'!I125*'Dataset lengths'!$H$2+'AVG_generate Coverage'!N125*'Dataset lengths'!$M$2+'AVG_generate Coverage'!O125*'Dataset lengths'!$N$2+'AVG_generate Coverage'!P125*'Dataset lengths'!$O$2+'AVG_generate Coverage'!Q125*'Dataset lengths'!$P$2+'AVG_generate Coverage'!R125*'Dataset lengths'!$Q$2+'AVG_generate Coverage'!S125*'Dataset lengths'!$R$2)</f>
        <v>0.5507919808</v>
      </c>
      <c r="G126" s="24">
        <v>0.429229955505559</v>
      </c>
      <c r="H126" s="24">
        <v>0.687990739928994</v>
      </c>
      <c r="I126" s="24">
        <v>0.698286766090999</v>
      </c>
      <c r="J126" s="24">
        <v>0.792880015187166</v>
      </c>
      <c r="K126" s="24">
        <v>0.784683704782676</v>
      </c>
      <c r="L126" s="24">
        <v>0.790229565634887</v>
      </c>
      <c r="M126" s="24">
        <v>0.776017826379829</v>
      </c>
      <c r="N126" s="24">
        <v>0.710794940230639</v>
      </c>
      <c r="O126" s="24">
        <v>0.796327378979645</v>
      </c>
      <c r="P126" s="24">
        <v>0.773156669433526</v>
      </c>
      <c r="Q126" s="24">
        <v>0.702878397835308</v>
      </c>
      <c r="R126" s="24">
        <v>0.795117530700079</v>
      </c>
      <c r="S126" s="24">
        <v>0.373503993209053</v>
      </c>
      <c r="T126" s="24">
        <v>0.821186203537003</v>
      </c>
      <c r="U126" s="24">
        <v>0.472283634505652</v>
      </c>
      <c r="V126" s="24">
        <v>0.332058764005557</v>
      </c>
      <c r="W126" s="24">
        <v>0.524956066492523</v>
      </c>
    </row>
    <row r="127">
      <c r="A127" s="55" t="s">
        <v>386</v>
      </c>
      <c r="B127" s="55" t="s">
        <v>205</v>
      </c>
      <c r="C127" s="99"/>
      <c r="D127" s="99"/>
      <c r="E127" s="10">
        <f t="shared" si="3"/>
        <v>0.6455145191</v>
      </c>
      <c r="F127" s="100">
        <f>(G127*'AVG_generate Coverage'!C126*'Dataset lengths'!$B$2+H127*'AVG_generate Coverage'!D126*'Dataset lengths'!$C$2+I127*'AVG_generate Coverage'!E126*'Dataset lengths'!$D$2+L127*'AVG_generate Coverage'!H126*'Dataset lengths'!$G$2+M127*'AVG_generate Coverage'!I126*'Dataset lengths'!$H$2+R127*'AVG_generate Coverage'!N126*'Dataset lengths'!$M$2+S127*'AVG_generate Coverage'!O126*'Dataset lengths'!$N$2+T127*'AVG_generate Coverage'!P126*'Dataset lengths'!$O$2+U127*'AVG_generate Coverage'!Q126*'Dataset lengths'!$P$2+V127*'AVG_generate Coverage'!R126*'Dataset lengths'!$Q$2+W127*'AVG_generate Coverage'!S126*'Dataset lengths'!$R$2)/('AVG_generate Coverage'!C126*'Dataset lengths'!$B$2+'AVG_generate Coverage'!D126*'Dataset lengths'!$C$2+'AVG_generate Coverage'!E126*'Dataset lengths'!$D$2+'AVG_generate Coverage'!H126*'Dataset lengths'!$G$2+'AVG_generate Coverage'!I126*'Dataset lengths'!$H$2+'AVG_generate Coverage'!N126*'Dataset lengths'!$M$2+'AVG_generate Coverage'!O126*'Dataset lengths'!$N$2+'AVG_generate Coverage'!P126*'Dataset lengths'!$O$2+'AVG_generate Coverage'!Q126*'Dataset lengths'!$P$2+'AVG_generate Coverage'!R126*'Dataset lengths'!$Q$2+'AVG_generate Coverage'!S126*'Dataset lengths'!$R$2)</f>
        <v>0.6013226901</v>
      </c>
      <c r="G127" s="24">
        <v>0.530731139254697</v>
      </c>
      <c r="H127" s="24">
        <v>0.606433774273685</v>
      </c>
      <c r="I127" s="24">
        <v>0.697640275062338</v>
      </c>
      <c r="J127" s="24">
        <v>0.774560281462868</v>
      </c>
      <c r="K127" s="24">
        <v>0.778683806036569</v>
      </c>
      <c r="L127" s="24">
        <v>0.776406507908062</v>
      </c>
      <c r="M127" s="24">
        <v>0.754345276116239</v>
      </c>
      <c r="N127" s="24">
        <v>0.662025709932696</v>
      </c>
      <c r="O127" s="24">
        <v>0.818063141326909</v>
      </c>
      <c r="P127" s="24">
        <v>0.765431427351825</v>
      </c>
      <c r="Q127" s="24">
        <v>0.665197316645593</v>
      </c>
      <c r="R127" s="24">
        <v>0.844226381239731</v>
      </c>
      <c r="S127" s="24">
        <v>0.307288795351997</v>
      </c>
      <c r="T127" s="24">
        <v>0.853677581779931</v>
      </c>
      <c r="U127" s="24">
        <v>0.772118252331884</v>
      </c>
      <c r="V127" s="24">
        <v>0.539784661241372</v>
      </c>
      <c r="W127" s="24">
        <v>0.41800706523013</v>
      </c>
    </row>
    <row r="128">
      <c r="A128" s="55" t="s">
        <v>388</v>
      </c>
      <c r="B128" s="55" t="s">
        <v>205</v>
      </c>
      <c r="C128" s="99"/>
      <c r="D128" s="101"/>
      <c r="E128" s="10">
        <f t="shared" si="3"/>
        <v>0.6578651959</v>
      </c>
      <c r="F128" s="100">
        <f>(G128*'AVG_generate Coverage'!C127*'Dataset lengths'!$B$2+H128*'AVG_generate Coverage'!D127*'Dataset lengths'!$C$2+I128*'AVG_generate Coverage'!E127*'Dataset lengths'!$D$2+L128*'AVG_generate Coverage'!H127*'Dataset lengths'!$G$2+M128*'AVG_generate Coverage'!I127*'Dataset lengths'!$H$2+R128*'AVG_generate Coverage'!N127*'Dataset lengths'!$M$2+S128*'AVG_generate Coverage'!O127*'Dataset lengths'!$N$2+T128*'AVG_generate Coverage'!P127*'Dataset lengths'!$O$2+U128*'AVG_generate Coverage'!Q127*'Dataset lengths'!$P$2+V128*'AVG_generate Coverage'!R127*'Dataset lengths'!$Q$2+W128*'AVG_generate Coverage'!S127*'Dataset lengths'!$R$2)/('AVG_generate Coverage'!C127*'Dataset lengths'!$B$2+'AVG_generate Coverage'!D127*'Dataset lengths'!$C$2+'AVG_generate Coverage'!E127*'Dataset lengths'!$D$2+'AVG_generate Coverage'!H127*'Dataset lengths'!$G$2+'AVG_generate Coverage'!I127*'Dataset lengths'!$H$2+'AVG_generate Coverage'!N127*'Dataset lengths'!$M$2+'AVG_generate Coverage'!O127*'Dataset lengths'!$N$2+'AVG_generate Coverage'!P127*'Dataset lengths'!$O$2+'AVG_generate Coverage'!Q127*'Dataset lengths'!$P$2+'AVG_generate Coverage'!R127*'Dataset lengths'!$Q$2+'AVG_generate Coverage'!S127*'Dataset lengths'!$R$2)</f>
        <v>0.6020042459</v>
      </c>
      <c r="G128" s="24">
        <v>0.509080828061278</v>
      </c>
      <c r="H128" s="24">
        <v>0.637697104325216</v>
      </c>
      <c r="I128" s="24">
        <v>0.72442481390818</v>
      </c>
      <c r="J128" s="24">
        <v>0.795299922510476</v>
      </c>
      <c r="K128" s="24">
        <v>0.790706062853439</v>
      </c>
      <c r="L128" s="24">
        <v>0.793915269697919</v>
      </c>
      <c r="M128" s="24">
        <v>0.779575468787824</v>
      </c>
      <c r="N128" s="24">
        <v>0.701542771960999</v>
      </c>
      <c r="O128" s="24">
        <v>0.821584273141011</v>
      </c>
      <c r="P128" s="24">
        <v>0.781381178949698</v>
      </c>
      <c r="Q128" s="24">
        <v>0.696710725343906</v>
      </c>
      <c r="R128" s="24">
        <v>0.849996179433976</v>
      </c>
      <c r="S128" s="24">
        <v>0.378270280799675</v>
      </c>
      <c r="T128" s="24">
        <v>0.896405969606246</v>
      </c>
      <c r="U128" s="24">
        <v>0.708447336498614</v>
      </c>
      <c r="V128" s="24">
        <v>0.492944961040728</v>
      </c>
      <c r="W128" s="24">
        <v>0.4657589422589</v>
      </c>
    </row>
    <row r="129">
      <c r="A129" s="55" t="s">
        <v>390</v>
      </c>
      <c r="B129" s="55" t="s">
        <v>205</v>
      </c>
      <c r="C129" s="99"/>
      <c r="D129" s="101"/>
      <c r="E129" s="10">
        <f t="shared" si="3"/>
        <v>0.6595401603</v>
      </c>
      <c r="F129" s="100">
        <f>(G129*'AVG_generate Coverage'!C128*'Dataset lengths'!$B$2+H129*'AVG_generate Coverage'!D128*'Dataset lengths'!$C$2+I129*'AVG_generate Coverage'!E128*'Dataset lengths'!$D$2+L129*'AVG_generate Coverage'!H128*'Dataset lengths'!$G$2+M129*'AVG_generate Coverage'!I128*'Dataset lengths'!$H$2+R129*'AVG_generate Coverage'!N128*'Dataset lengths'!$M$2+S129*'AVG_generate Coverage'!O128*'Dataset lengths'!$N$2+T129*'AVG_generate Coverage'!P128*'Dataset lengths'!$O$2+U129*'AVG_generate Coverage'!Q128*'Dataset lengths'!$P$2+V129*'AVG_generate Coverage'!R128*'Dataset lengths'!$Q$2+W129*'AVG_generate Coverage'!S128*'Dataset lengths'!$R$2)/('AVG_generate Coverage'!C128*'Dataset lengths'!$B$2+'AVG_generate Coverage'!D128*'Dataset lengths'!$C$2+'AVG_generate Coverage'!E128*'Dataset lengths'!$D$2+'AVG_generate Coverage'!H128*'Dataset lengths'!$G$2+'AVG_generate Coverage'!I128*'Dataset lengths'!$H$2+'AVG_generate Coverage'!N128*'Dataset lengths'!$M$2+'AVG_generate Coverage'!O128*'Dataset lengths'!$N$2+'AVG_generate Coverage'!P128*'Dataset lengths'!$O$2+'AVG_generate Coverage'!Q128*'Dataset lengths'!$P$2+'AVG_generate Coverage'!R128*'Dataset lengths'!$Q$2+'AVG_generate Coverage'!S128*'Dataset lengths'!$R$2)</f>
        <v>0.6047274534</v>
      </c>
      <c r="G129" s="24">
        <v>0.506720012255582</v>
      </c>
      <c r="H129" s="24">
        <v>0.64835283675</v>
      </c>
      <c r="I129" s="24">
        <v>0.721153018407234</v>
      </c>
      <c r="J129" s="24">
        <v>0.794043991735764</v>
      </c>
      <c r="K129" s="24">
        <v>0.798458125032352</v>
      </c>
      <c r="L129" s="24">
        <v>0.795601414971167</v>
      </c>
      <c r="M129" s="24">
        <v>0.789275401751764</v>
      </c>
      <c r="N129" s="24">
        <v>0.725283979720171</v>
      </c>
      <c r="O129" s="24">
        <v>0.833859100750447</v>
      </c>
      <c r="P129" s="24">
        <v>0.782041284215408</v>
      </c>
      <c r="Q129" s="24">
        <v>0.721649183651897</v>
      </c>
      <c r="R129" s="24">
        <v>0.855307016408224</v>
      </c>
      <c r="S129" s="24">
        <v>0.392090503720668</v>
      </c>
      <c r="T129" s="24">
        <v>0.872371251453944</v>
      </c>
      <c r="U129" s="24">
        <v>0.706083784563923</v>
      </c>
      <c r="V129" s="24">
        <v>0.496767090264487</v>
      </c>
      <c r="W129" s="24">
        <v>0.471219433052007</v>
      </c>
    </row>
    <row r="130">
      <c r="A130" s="55" t="s">
        <v>393</v>
      </c>
      <c r="B130" s="55" t="s">
        <v>205</v>
      </c>
      <c r="C130" s="99"/>
      <c r="D130" s="101"/>
      <c r="E130" s="10">
        <f t="shared" si="3"/>
        <v>0.6327109887</v>
      </c>
      <c r="F130" s="100">
        <f>(G130*'AVG_generate Coverage'!C129*'Dataset lengths'!$B$2+H130*'AVG_generate Coverage'!D129*'Dataset lengths'!$C$2+I130*'AVG_generate Coverage'!E129*'Dataset lengths'!$D$2+L130*'AVG_generate Coverage'!H129*'Dataset lengths'!$G$2+M130*'AVG_generate Coverage'!I129*'Dataset lengths'!$H$2+R130*'AVG_generate Coverage'!N129*'Dataset lengths'!$M$2+S130*'AVG_generate Coverage'!O129*'Dataset lengths'!$N$2+T130*'AVG_generate Coverage'!P129*'Dataset lengths'!$O$2+U130*'AVG_generate Coverage'!Q129*'Dataset lengths'!$P$2+V130*'AVG_generate Coverage'!R129*'Dataset lengths'!$Q$2+W130*'AVG_generate Coverage'!S129*'Dataset lengths'!$R$2)/('AVG_generate Coverage'!C129*'Dataset lengths'!$B$2+'AVG_generate Coverage'!D129*'Dataset lengths'!$C$2+'AVG_generate Coverage'!E129*'Dataset lengths'!$D$2+'AVG_generate Coverage'!H129*'Dataset lengths'!$G$2+'AVG_generate Coverage'!I129*'Dataset lengths'!$H$2+'AVG_generate Coverage'!N129*'Dataset lengths'!$M$2+'AVG_generate Coverage'!O129*'Dataset lengths'!$N$2+'AVG_generate Coverage'!P129*'Dataset lengths'!$O$2+'AVG_generate Coverage'!Q129*'Dataset lengths'!$P$2+'AVG_generate Coverage'!R129*'Dataset lengths'!$Q$2+'AVG_generate Coverage'!S129*'Dataset lengths'!$R$2)</f>
        <v>0.5708511588</v>
      </c>
      <c r="G130" s="24">
        <v>0.463627611652665</v>
      </c>
      <c r="H130" s="24">
        <v>0.672497284677056</v>
      </c>
      <c r="I130" s="24">
        <v>0.701145900223138</v>
      </c>
      <c r="J130" s="24">
        <v>0.792971400743359</v>
      </c>
      <c r="K130" s="24">
        <v>0.77649065478447</v>
      </c>
      <c r="L130" s="24">
        <v>0.787667038816873</v>
      </c>
      <c r="M130" s="24">
        <v>0.763087356045828</v>
      </c>
      <c r="N130" s="24">
        <v>0.691010162994293</v>
      </c>
      <c r="O130" s="24">
        <v>0.78056513175722</v>
      </c>
      <c r="P130" s="24">
        <v>0.780863482180397</v>
      </c>
      <c r="Q130" s="24">
        <v>0.665986370696542</v>
      </c>
      <c r="R130" s="24">
        <v>0.807137943604756</v>
      </c>
      <c r="S130" s="24">
        <v>0.39391255290088</v>
      </c>
      <c r="T130" s="24">
        <v>0.871481076707562</v>
      </c>
      <c r="U130" s="24">
        <v>0.59780082596335</v>
      </c>
      <c r="V130" s="24">
        <v>0.397061683543295</v>
      </c>
      <c r="W130" s="24">
        <v>0.50440160155061</v>
      </c>
    </row>
    <row r="131">
      <c r="A131" s="55" t="s">
        <v>198</v>
      </c>
      <c r="B131" s="55" t="s">
        <v>205</v>
      </c>
      <c r="C131" s="99"/>
      <c r="D131" s="101"/>
      <c r="E131" s="10">
        <f t="shared" si="3"/>
        <v>0.6554848677</v>
      </c>
      <c r="F131" s="100">
        <f>(G131*'AVG_generate Coverage'!C130*'Dataset lengths'!$B$2+H131*'AVG_generate Coverage'!D130*'Dataset lengths'!$C$2+I131*'AVG_generate Coverage'!E130*'Dataset lengths'!$D$2+L131*'AVG_generate Coverage'!H130*'Dataset lengths'!$G$2+M131*'AVG_generate Coverage'!I130*'Dataset lengths'!$H$2+R131*'AVG_generate Coverage'!N130*'Dataset lengths'!$M$2+S131*'AVG_generate Coverage'!O130*'Dataset lengths'!$N$2+T131*'AVG_generate Coverage'!P130*'Dataset lengths'!$O$2+U131*'AVG_generate Coverage'!Q130*'Dataset lengths'!$P$2+V131*'AVG_generate Coverage'!R130*'Dataset lengths'!$Q$2+W131*'AVG_generate Coverage'!S130*'Dataset lengths'!$R$2)/('AVG_generate Coverage'!C130*'Dataset lengths'!$B$2+'AVG_generate Coverage'!D130*'Dataset lengths'!$C$2+'AVG_generate Coverage'!E130*'Dataset lengths'!$D$2+'AVG_generate Coverage'!H130*'Dataset lengths'!$G$2+'AVG_generate Coverage'!I130*'Dataset lengths'!$H$2+'AVG_generate Coverage'!N130*'Dataset lengths'!$M$2+'AVG_generate Coverage'!O130*'Dataset lengths'!$N$2+'AVG_generate Coverage'!P130*'Dataset lengths'!$O$2+'AVG_generate Coverage'!Q130*'Dataset lengths'!$P$2+'AVG_generate Coverage'!R130*'Dataset lengths'!$Q$2+'AVG_generate Coverage'!S130*'Dataset lengths'!$R$2)</f>
        <v>0.6090972974</v>
      </c>
      <c r="G131" s="24">
        <v>0.534326029767429</v>
      </c>
      <c r="H131" s="24">
        <v>0.610169880170788</v>
      </c>
      <c r="I131" s="24">
        <v>0.708391071846023</v>
      </c>
      <c r="J131" s="24">
        <v>0.783784114313187</v>
      </c>
      <c r="K131" s="24">
        <v>0.790301981070306</v>
      </c>
      <c r="L131" s="24">
        <v>0.786665624496661</v>
      </c>
      <c r="M131" s="24">
        <v>0.766013841235089</v>
      </c>
      <c r="N131" s="24">
        <v>0.669885703587926</v>
      </c>
      <c r="O131" s="24">
        <v>0.834391323159504</v>
      </c>
      <c r="P131" s="24">
        <v>0.774711435135503</v>
      </c>
      <c r="Q131" s="24">
        <v>0.685636216729588</v>
      </c>
      <c r="R131" s="24">
        <v>0.864092845476733</v>
      </c>
      <c r="S131" s="24">
        <v>0.296473143595726</v>
      </c>
      <c r="T131" s="24">
        <v>0.881495542604355</v>
      </c>
      <c r="U131" s="24">
        <v>0.785612930218265</v>
      </c>
      <c r="V131" s="24">
        <v>0.538803841026197</v>
      </c>
      <c r="W131" s="24">
        <v>0.438288793738402</v>
      </c>
    </row>
    <row r="132">
      <c r="A132" s="55" t="s">
        <v>396</v>
      </c>
      <c r="B132" s="55" t="s">
        <v>205</v>
      </c>
      <c r="C132" s="99"/>
      <c r="D132" s="101"/>
      <c r="E132" s="10">
        <f t="shared" si="3"/>
        <v>0.6602506249</v>
      </c>
      <c r="F132" s="100">
        <f>(G132*'AVG_generate Coverage'!C131*'Dataset lengths'!$B$2+H132*'AVG_generate Coverage'!D131*'Dataset lengths'!$C$2+I132*'AVG_generate Coverage'!E131*'Dataset lengths'!$D$2+L132*'AVG_generate Coverage'!H131*'Dataset lengths'!$G$2+M132*'AVG_generate Coverage'!I131*'Dataset lengths'!$H$2+R132*'AVG_generate Coverage'!N131*'Dataset lengths'!$M$2+S132*'AVG_generate Coverage'!O131*'Dataset lengths'!$N$2+T132*'AVG_generate Coverage'!P131*'Dataset lengths'!$O$2+U132*'AVG_generate Coverage'!Q131*'Dataset lengths'!$P$2+V132*'AVG_generate Coverage'!R131*'Dataset lengths'!$Q$2+W132*'AVG_generate Coverage'!S131*'Dataset lengths'!$R$2)/('AVG_generate Coverage'!C131*'Dataset lengths'!$B$2+'AVG_generate Coverage'!D131*'Dataset lengths'!$C$2+'AVG_generate Coverage'!E131*'Dataset lengths'!$D$2+'AVG_generate Coverage'!H131*'Dataset lengths'!$G$2+'AVG_generate Coverage'!I131*'Dataset lengths'!$H$2+'AVG_generate Coverage'!N131*'Dataset lengths'!$M$2+'AVG_generate Coverage'!O131*'Dataset lengths'!$N$2+'AVG_generate Coverage'!P131*'Dataset lengths'!$O$2+'AVG_generate Coverage'!Q131*'Dataset lengths'!$P$2+'AVG_generate Coverage'!R131*'Dataset lengths'!$Q$2+'AVG_generate Coverage'!S131*'Dataset lengths'!$R$2)</f>
        <v>0.605301995</v>
      </c>
      <c r="G132" s="24">
        <v>0.514724806527357</v>
      </c>
      <c r="H132" s="24">
        <v>0.641908377709199</v>
      </c>
      <c r="I132" s="24">
        <v>0.732191490737955</v>
      </c>
      <c r="J132" s="24">
        <v>0.797235618650483</v>
      </c>
      <c r="K132" s="24">
        <v>0.795757838388261</v>
      </c>
      <c r="L132" s="24">
        <v>0.797199462332489</v>
      </c>
      <c r="M132" s="24">
        <v>0.777881015584645</v>
      </c>
      <c r="N132" s="24">
        <v>0.695681990544938</v>
      </c>
      <c r="O132" s="24">
        <v>0.827605846084458</v>
      </c>
      <c r="P132" s="24">
        <v>0.781689451459572</v>
      </c>
      <c r="Q132" s="24">
        <v>0.692874212539149</v>
      </c>
      <c r="R132" s="24">
        <v>0.857230282472972</v>
      </c>
      <c r="S132" s="24">
        <v>0.351498626619777</v>
      </c>
      <c r="T132" s="24">
        <v>0.898408862785605</v>
      </c>
      <c r="U132" s="24">
        <v>0.722505546443498</v>
      </c>
      <c r="V132" s="24">
        <v>0.490906554949426</v>
      </c>
      <c r="W132" s="24">
        <v>0.478301847794628</v>
      </c>
    </row>
    <row r="133">
      <c r="A133" s="55" t="s">
        <v>398</v>
      </c>
      <c r="B133" s="55" t="s">
        <v>205</v>
      </c>
      <c r="C133" s="99"/>
      <c r="D133" s="101"/>
      <c r="E133" s="10">
        <f t="shared" si="3"/>
        <v>0.6612691598</v>
      </c>
      <c r="F133" s="100">
        <f>(G133*'AVG_generate Coverage'!C132*'Dataset lengths'!$B$2+H133*'AVG_generate Coverage'!D132*'Dataset lengths'!$C$2+I133*'AVG_generate Coverage'!E132*'Dataset lengths'!$D$2+L133*'AVG_generate Coverage'!H132*'Dataset lengths'!$G$2+M133*'AVG_generate Coverage'!I132*'Dataset lengths'!$H$2+R133*'AVG_generate Coverage'!N132*'Dataset lengths'!$M$2+S133*'AVG_generate Coverage'!O132*'Dataset lengths'!$N$2+T133*'AVG_generate Coverage'!P132*'Dataset lengths'!$O$2+U133*'AVG_generate Coverage'!Q132*'Dataset lengths'!$P$2+V133*'AVG_generate Coverage'!R132*'Dataset lengths'!$Q$2+W133*'AVG_generate Coverage'!S132*'Dataset lengths'!$R$2)/('AVG_generate Coverage'!C132*'Dataset lengths'!$B$2+'AVG_generate Coverage'!D132*'Dataset lengths'!$C$2+'AVG_generate Coverage'!E132*'Dataset lengths'!$D$2+'AVG_generate Coverage'!H132*'Dataset lengths'!$G$2+'AVG_generate Coverage'!I132*'Dataset lengths'!$H$2+'AVG_generate Coverage'!N132*'Dataset lengths'!$M$2+'AVG_generate Coverage'!O132*'Dataset lengths'!$N$2+'AVG_generate Coverage'!P132*'Dataset lengths'!$O$2+'AVG_generate Coverage'!Q132*'Dataset lengths'!$P$2+'AVG_generate Coverage'!R132*'Dataset lengths'!$Q$2+'AVG_generate Coverage'!S132*'Dataset lengths'!$R$2)</f>
        <v>0.6068978564</v>
      </c>
      <c r="G133" s="24">
        <v>0.516431829161585</v>
      </c>
      <c r="H133" s="24">
        <v>0.646896621006289</v>
      </c>
      <c r="I133" s="24">
        <v>0.726560635308281</v>
      </c>
      <c r="J133" s="24">
        <v>0.796485794351433</v>
      </c>
      <c r="K133" s="24">
        <v>0.803591119054947</v>
      </c>
      <c r="L133" s="24">
        <v>0.798452915006068</v>
      </c>
      <c r="M133" s="24">
        <v>0.785072142936536</v>
      </c>
      <c r="N133" s="24">
        <v>0.714226071363541</v>
      </c>
      <c r="O133" s="24">
        <v>0.835612135208313</v>
      </c>
      <c r="P133" s="24">
        <v>0.781833535350057</v>
      </c>
      <c r="Q133" s="24">
        <v>0.7139394055248</v>
      </c>
      <c r="R133" s="24">
        <v>0.865316742063391</v>
      </c>
      <c r="S133" s="24">
        <v>0.368413919836959</v>
      </c>
      <c r="T133" s="24">
        <v>0.878602474678615</v>
      </c>
      <c r="U133" s="24">
        <v>0.714854094173438</v>
      </c>
      <c r="V133" s="24">
        <v>0.493051979877503</v>
      </c>
      <c r="W133" s="24">
        <v>0.480307404126477</v>
      </c>
    </row>
    <row r="134">
      <c r="A134" s="55" t="s">
        <v>401</v>
      </c>
      <c r="B134" s="55" t="s">
        <v>205</v>
      </c>
      <c r="C134" s="99"/>
      <c r="D134" s="101"/>
      <c r="E134" s="10">
        <f t="shared" si="3"/>
        <v>0.6395562113</v>
      </c>
      <c r="F134" s="100">
        <f>(G134*'AVG_generate Coverage'!C133*'Dataset lengths'!$B$2+H134*'AVG_generate Coverage'!D133*'Dataset lengths'!$C$2+I134*'AVG_generate Coverage'!E133*'Dataset lengths'!$D$2+L134*'AVG_generate Coverage'!H133*'Dataset lengths'!$G$2+M134*'AVG_generate Coverage'!I133*'Dataset lengths'!$H$2+R134*'AVG_generate Coverage'!N133*'Dataset lengths'!$M$2+S134*'AVG_generate Coverage'!O133*'Dataset lengths'!$N$2+T134*'AVG_generate Coverage'!P133*'Dataset lengths'!$O$2+U134*'AVG_generate Coverage'!Q133*'Dataset lengths'!$P$2+V134*'AVG_generate Coverage'!R133*'Dataset lengths'!$Q$2+W134*'AVG_generate Coverage'!S133*'Dataset lengths'!$R$2)/('AVG_generate Coverage'!C133*'Dataset lengths'!$B$2+'AVG_generate Coverage'!D133*'Dataset lengths'!$C$2+'AVG_generate Coverage'!E133*'Dataset lengths'!$D$2+'AVG_generate Coverage'!H133*'Dataset lengths'!$G$2+'AVG_generate Coverage'!I133*'Dataset lengths'!$H$2+'AVG_generate Coverage'!N133*'Dataset lengths'!$M$2+'AVG_generate Coverage'!O133*'Dataset lengths'!$N$2+'AVG_generate Coverage'!P133*'Dataset lengths'!$O$2+'AVG_generate Coverage'!Q133*'Dataset lengths'!$P$2+'AVG_generate Coverage'!R133*'Dataset lengths'!$Q$2+'AVG_generate Coverage'!S133*'Dataset lengths'!$R$2)</f>
        <v>0.5796631496</v>
      </c>
      <c r="G134" s="24">
        <v>0.468642531521451</v>
      </c>
      <c r="H134" s="24">
        <v>0.706903776582235</v>
      </c>
      <c r="I134" s="24">
        <v>0.720570807297385</v>
      </c>
      <c r="J134" s="24">
        <v>0.803215035812688</v>
      </c>
      <c r="K134" s="24">
        <v>0.7846342846653</v>
      </c>
      <c r="L134" s="24">
        <v>0.797585356723123</v>
      </c>
      <c r="M134" s="24">
        <v>0.773226930184607</v>
      </c>
      <c r="N134" s="24">
        <v>0.705267485836449</v>
      </c>
      <c r="O134" s="24">
        <v>0.79024268531922</v>
      </c>
      <c r="P134" s="24">
        <v>0.787950399119367</v>
      </c>
      <c r="Q134" s="24">
        <v>0.679982329432958</v>
      </c>
      <c r="R134" s="24">
        <v>0.826108340697955</v>
      </c>
      <c r="S134" s="24">
        <v>0.356707354408685</v>
      </c>
      <c r="T134" s="24">
        <v>0.874374144633302</v>
      </c>
      <c r="U134" s="24">
        <v>0.588833553692611</v>
      </c>
      <c r="V134" s="24">
        <v>0.396806673412174</v>
      </c>
      <c r="W134" s="24">
        <v>0.525358855332104</v>
      </c>
    </row>
    <row r="135">
      <c r="A135" s="55" t="s">
        <v>405</v>
      </c>
      <c r="B135" s="55" t="s">
        <v>205</v>
      </c>
      <c r="C135" s="99"/>
      <c r="D135" s="101"/>
      <c r="E135" s="10">
        <f t="shared" si="3"/>
        <v>0.6574235363</v>
      </c>
      <c r="F135" s="100">
        <f>(G135*'AVG_generate Coverage'!C134*'Dataset lengths'!$B$2+H135*'AVG_generate Coverage'!D134*'Dataset lengths'!$C$2+I135*'AVG_generate Coverage'!E134*'Dataset lengths'!$D$2+L135*'AVG_generate Coverage'!H134*'Dataset lengths'!$G$2+M135*'AVG_generate Coverage'!I134*'Dataset lengths'!$H$2+R135*'AVG_generate Coverage'!N134*'Dataset lengths'!$M$2+S135*'AVG_generate Coverage'!O134*'Dataset lengths'!$N$2+T135*'AVG_generate Coverage'!P134*'Dataset lengths'!$O$2+U135*'AVG_generate Coverage'!Q134*'Dataset lengths'!$P$2+V135*'AVG_generate Coverage'!R134*'Dataset lengths'!$Q$2+W135*'AVG_generate Coverage'!S134*'Dataset lengths'!$R$2)/('AVG_generate Coverage'!C134*'Dataset lengths'!$B$2+'AVG_generate Coverage'!D134*'Dataset lengths'!$C$2+'AVG_generate Coverage'!E134*'Dataset lengths'!$D$2+'AVG_generate Coverage'!H134*'Dataset lengths'!$G$2+'AVG_generate Coverage'!I134*'Dataset lengths'!$H$2+'AVG_generate Coverage'!N134*'Dataset lengths'!$M$2+'AVG_generate Coverage'!O134*'Dataset lengths'!$N$2+'AVG_generate Coverage'!P134*'Dataset lengths'!$O$2+'AVG_generate Coverage'!Q134*'Dataset lengths'!$P$2+'AVG_generate Coverage'!R134*'Dataset lengths'!$Q$2+'AVG_generate Coverage'!S134*'Dataset lengths'!$R$2)</f>
        <v>0.6006643997</v>
      </c>
      <c r="G135" s="24">
        <v>0.512635926602125</v>
      </c>
      <c r="H135" s="24">
        <v>0.643583901523777</v>
      </c>
      <c r="I135" s="24">
        <v>0.722209866677265</v>
      </c>
      <c r="J135" s="24">
        <v>0.793505423810555</v>
      </c>
      <c r="K135" s="24">
        <v>0.791682701364415</v>
      </c>
      <c r="L135" s="24">
        <v>0.793210163640915</v>
      </c>
      <c r="M135" s="24">
        <v>0.779726199007556</v>
      </c>
      <c r="N135" s="24">
        <v>0.701864850601931</v>
      </c>
      <c r="O135" s="24">
        <v>0.824126316561091</v>
      </c>
      <c r="P135" s="24">
        <v>0.7870557386831</v>
      </c>
      <c r="Q135" s="24">
        <v>0.691722883672032</v>
      </c>
      <c r="R135" s="24">
        <v>0.867545982274804</v>
      </c>
      <c r="S135" s="24">
        <v>0.351846545502975</v>
      </c>
      <c r="T135" s="24">
        <v>0.893512901680506</v>
      </c>
      <c r="U135" s="24">
        <v>0.717269622365952</v>
      </c>
      <c r="V135" s="24">
        <v>0.495703733273643</v>
      </c>
      <c r="W135" s="24">
        <v>0.454414056342356</v>
      </c>
    </row>
    <row r="136">
      <c r="A136" s="55" t="s">
        <v>199</v>
      </c>
      <c r="B136" s="55" t="s">
        <v>206</v>
      </c>
      <c r="C136" s="99"/>
      <c r="D136" s="101"/>
      <c r="E136" s="10">
        <f t="shared" si="3"/>
        <v>0.6554453277</v>
      </c>
      <c r="F136" s="100">
        <f>(G136*'AVG_generate Coverage'!C135*'Dataset lengths'!$B$2+H136*'AVG_generate Coverage'!D135*'Dataset lengths'!$C$2+I136*'AVG_generate Coverage'!E135*'Dataset lengths'!$D$2+L136*'AVG_generate Coverage'!H135*'Dataset lengths'!$G$2+M136*'AVG_generate Coverage'!I135*'Dataset lengths'!$H$2+R136*'AVG_generate Coverage'!N135*'Dataset lengths'!$M$2+S136*'AVG_generate Coverage'!O135*'Dataset lengths'!$N$2+T136*'AVG_generate Coverage'!P135*'Dataset lengths'!$O$2+U136*'AVG_generate Coverage'!Q135*'Dataset lengths'!$P$2+V136*'AVG_generate Coverage'!R135*'Dataset lengths'!$Q$2+W136*'AVG_generate Coverage'!S135*'Dataset lengths'!$R$2)/('AVG_generate Coverage'!C135*'Dataset lengths'!$B$2+'AVG_generate Coverage'!D135*'Dataset lengths'!$C$2+'AVG_generate Coverage'!E135*'Dataset lengths'!$D$2+'AVG_generate Coverage'!H135*'Dataset lengths'!$G$2+'AVG_generate Coverage'!I135*'Dataset lengths'!$H$2+'AVG_generate Coverage'!N135*'Dataset lengths'!$M$2+'AVG_generate Coverage'!O135*'Dataset lengths'!$N$2+'AVG_generate Coverage'!P135*'Dataset lengths'!$O$2+'AVG_generate Coverage'!Q135*'Dataset lengths'!$P$2+'AVG_generate Coverage'!R135*'Dataset lengths'!$Q$2+'AVG_generate Coverage'!S135*'Dataset lengths'!$R$2)</f>
        <v>0.6088511078</v>
      </c>
      <c r="G136" s="24">
        <v>0.535668617639177</v>
      </c>
      <c r="H136" s="24">
        <v>0.608609594624929</v>
      </c>
      <c r="I136" s="24">
        <v>0.707668047129914</v>
      </c>
      <c r="J136" s="24">
        <v>0.78365409146209</v>
      </c>
      <c r="K136" s="24">
        <v>0.787714687276557</v>
      </c>
      <c r="L136" s="24">
        <v>0.785385253016661</v>
      </c>
      <c r="M136" s="24">
        <v>0.767170712722463</v>
      </c>
      <c r="N136" s="24">
        <v>0.675961329079952</v>
      </c>
      <c r="O136" s="24">
        <v>0.826313305948176</v>
      </c>
      <c r="P136" s="24">
        <v>0.773476669701929</v>
      </c>
      <c r="Q136" s="24">
        <v>0.691301354796905</v>
      </c>
      <c r="R136" s="24">
        <v>0.858344902578679</v>
      </c>
      <c r="S136" s="24">
        <v>0.306353637660167</v>
      </c>
      <c r="T136" s="24">
        <v>0.880605367857973</v>
      </c>
      <c r="U136" s="24">
        <v>0.78349011042507</v>
      </c>
      <c r="V136" s="24">
        <v>0.539186131799706</v>
      </c>
      <c r="W136" s="24">
        <v>0.437416229427637</v>
      </c>
    </row>
    <row r="137">
      <c r="A137" s="55" t="s">
        <v>409</v>
      </c>
      <c r="B137" s="55" t="s">
        <v>206</v>
      </c>
      <c r="C137" s="99"/>
      <c r="D137" s="101"/>
      <c r="E137" s="10">
        <f t="shared" si="3"/>
        <v>0.6699480187</v>
      </c>
      <c r="F137" s="100">
        <f>(G137*'AVG_generate Coverage'!C136*'Dataset lengths'!$B$2+H137*'AVG_generate Coverage'!D136*'Dataset lengths'!$C$2+I137*'AVG_generate Coverage'!E136*'Dataset lengths'!$D$2+L137*'AVG_generate Coverage'!H136*'Dataset lengths'!$G$2+M137*'AVG_generate Coverage'!I136*'Dataset lengths'!$H$2+R137*'AVG_generate Coverage'!N136*'Dataset lengths'!$M$2+S137*'AVG_generate Coverage'!O136*'Dataset lengths'!$N$2+T137*'AVG_generate Coverage'!P136*'Dataset lengths'!$O$2+U137*'AVG_generate Coverage'!Q136*'Dataset lengths'!$P$2+V137*'AVG_generate Coverage'!R136*'Dataset lengths'!$Q$2+W137*'AVG_generate Coverage'!S136*'Dataset lengths'!$R$2)/('AVG_generate Coverage'!C136*'Dataset lengths'!$B$2+'AVG_generate Coverage'!D136*'Dataset lengths'!$C$2+'AVG_generate Coverage'!E136*'Dataset lengths'!$D$2+'AVG_generate Coverage'!H136*'Dataset lengths'!$G$2+'AVG_generate Coverage'!I136*'Dataset lengths'!$H$2+'AVG_generate Coverage'!N136*'Dataset lengths'!$M$2+'AVG_generate Coverage'!O136*'Dataset lengths'!$N$2+'AVG_generate Coverage'!P136*'Dataset lengths'!$O$2+'AVG_generate Coverage'!Q136*'Dataset lengths'!$P$2+'AVG_generate Coverage'!R136*'Dataset lengths'!$Q$2+'AVG_generate Coverage'!S136*'Dataset lengths'!$R$2)</f>
        <v>0.6162009857</v>
      </c>
      <c r="G137" s="24">
        <v>0.538363127524898</v>
      </c>
      <c r="H137" s="24">
        <v>0.651300296609852</v>
      </c>
      <c r="I137" s="24">
        <v>0.715118757393396</v>
      </c>
      <c r="J137" s="24">
        <v>0.794248646136922</v>
      </c>
      <c r="K137" s="24">
        <v>0.802453892171308</v>
      </c>
      <c r="L137" s="24">
        <v>0.797175362799735</v>
      </c>
      <c r="M137" s="24">
        <v>0.77324916459711</v>
      </c>
      <c r="N137" s="24">
        <v>0.691232505990885</v>
      </c>
      <c r="O137" s="24">
        <v>0.834995273656036</v>
      </c>
      <c r="P137" s="24">
        <v>0.783971338190276</v>
      </c>
      <c r="Q137" s="24">
        <v>0.69295146783121</v>
      </c>
      <c r="R137" s="24">
        <v>0.873709175800474</v>
      </c>
      <c r="S137" s="24">
        <v>0.325231756484287</v>
      </c>
      <c r="T137" s="24">
        <v>0.897963775412414</v>
      </c>
      <c r="U137" s="24">
        <v>0.817706901627757</v>
      </c>
      <c r="V137" s="24">
        <v>0.546080757707962</v>
      </c>
      <c r="W137" s="24">
        <v>0.433529129493704</v>
      </c>
    </row>
    <row r="138">
      <c r="A138" s="55" t="s">
        <v>411</v>
      </c>
      <c r="B138" s="55" t="s">
        <v>206</v>
      </c>
      <c r="C138" s="99"/>
      <c r="D138" s="99"/>
      <c r="E138" s="10">
        <f t="shared" si="3"/>
        <v>0.660720766</v>
      </c>
      <c r="F138" s="100">
        <f>(G138*'AVG_generate Coverage'!C137*'Dataset lengths'!$B$2+H138*'AVG_generate Coverage'!D137*'Dataset lengths'!$C$2+I138*'AVG_generate Coverage'!E137*'Dataset lengths'!$D$2+L138*'AVG_generate Coverage'!H137*'Dataset lengths'!$G$2+M138*'AVG_generate Coverage'!I137*'Dataset lengths'!$H$2+R138*'AVG_generate Coverage'!N137*'Dataset lengths'!$M$2+S138*'AVG_generate Coverage'!O137*'Dataset lengths'!$N$2+T138*'AVG_generate Coverage'!P137*'Dataset lengths'!$O$2+U138*'AVG_generate Coverage'!Q137*'Dataset lengths'!$P$2+V138*'AVG_generate Coverage'!R137*'Dataset lengths'!$Q$2+W138*'AVG_generate Coverage'!S137*'Dataset lengths'!$R$2)/('AVG_generate Coverage'!C137*'Dataset lengths'!$B$2+'AVG_generate Coverage'!D137*'Dataset lengths'!$C$2+'AVG_generate Coverage'!E137*'Dataset lengths'!$D$2+'AVG_generate Coverage'!H137*'Dataset lengths'!$G$2+'AVG_generate Coverage'!I137*'Dataset lengths'!$H$2+'AVG_generate Coverage'!N137*'Dataset lengths'!$M$2+'AVG_generate Coverage'!O137*'Dataset lengths'!$N$2+'AVG_generate Coverage'!P137*'Dataset lengths'!$O$2+'AVG_generate Coverage'!Q137*'Dataset lengths'!$P$2+'AVG_generate Coverage'!R137*'Dataset lengths'!$Q$2+'AVG_generate Coverage'!S137*'Dataset lengths'!$R$2)</f>
        <v>0.6059447509</v>
      </c>
      <c r="G138" s="24">
        <v>0.511269849912128</v>
      </c>
      <c r="H138" s="24">
        <v>0.646783921025427</v>
      </c>
      <c r="I138" s="24">
        <v>0.727492785772472</v>
      </c>
      <c r="J138" s="24">
        <v>0.798173978034206</v>
      </c>
      <c r="K138" s="24">
        <v>0.802208280069869</v>
      </c>
      <c r="L138" s="24">
        <v>0.799589249454301</v>
      </c>
      <c r="M138" s="24">
        <v>0.788376067508602</v>
      </c>
      <c r="N138" s="24">
        <v>0.717825553264519</v>
      </c>
      <c r="O138" s="24">
        <v>0.833763702394106</v>
      </c>
      <c r="P138" s="24">
        <v>0.788468095888668</v>
      </c>
      <c r="Q138" s="24">
        <v>0.717616907437161</v>
      </c>
      <c r="R138" s="24">
        <v>0.848990835809221</v>
      </c>
      <c r="S138" s="24">
        <v>0.381361328912243</v>
      </c>
      <c r="T138" s="24">
        <v>0.889507115321789</v>
      </c>
      <c r="U138" s="24">
        <v>0.704231788429911</v>
      </c>
      <c r="V138" s="24">
        <v>0.490007684921991</v>
      </c>
      <c r="W138" s="24">
        <v>0.48031779936833</v>
      </c>
    </row>
    <row r="139">
      <c r="A139" s="55" t="s">
        <v>412</v>
      </c>
      <c r="B139" s="55" t="s">
        <v>206</v>
      </c>
      <c r="C139" s="99"/>
      <c r="D139" s="99"/>
      <c r="E139" s="10">
        <f t="shared" si="3"/>
        <v>0.6761335713</v>
      </c>
      <c r="F139" s="100">
        <f>(G139*'AVG_generate Coverage'!C138*'Dataset lengths'!$B$2+H139*'AVG_generate Coverage'!D138*'Dataset lengths'!$C$2+I139*'AVG_generate Coverage'!E138*'Dataset lengths'!$D$2+L139*'AVG_generate Coverage'!H138*'Dataset lengths'!$G$2+M139*'AVG_generate Coverage'!I138*'Dataset lengths'!$H$2+R139*'AVG_generate Coverage'!N138*'Dataset lengths'!$M$2+S139*'AVG_generate Coverage'!O138*'Dataset lengths'!$N$2+T139*'AVG_generate Coverage'!P138*'Dataset lengths'!$O$2+U139*'AVG_generate Coverage'!Q138*'Dataset lengths'!$P$2+V139*'AVG_generate Coverage'!R138*'Dataset lengths'!$Q$2+W139*'AVG_generate Coverage'!S138*'Dataset lengths'!$R$2)/('AVG_generate Coverage'!C138*'Dataset lengths'!$B$2+'AVG_generate Coverage'!D138*'Dataset lengths'!$C$2+'AVG_generate Coverage'!E138*'Dataset lengths'!$D$2+'AVG_generate Coverage'!H138*'Dataset lengths'!$G$2+'AVG_generate Coverage'!I138*'Dataset lengths'!$H$2+'AVG_generate Coverage'!N138*'Dataset lengths'!$M$2+'AVG_generate Coverage'!O138*'Dataset lengths'!$N$2+'AVG_generate Coverage'!P138*'Dataset lengths'!$O$2+'AVG_generate Coverage'!Q138*'Dataset lengths'!$P$2+'AVG_generate Coverage'!R138*'Dataset lengths'!$Q$2+'AVG_generate Coverage'!S138*'Dataset lengths'!$R$2)</f>
        <v>0.6320141493</v>
      </c>
      <c r="G139" s="24">
        <v>0.526376891296622</v>
      </c>
      <c r="H139" s="24">
        <v>0.663022617592257</v>
      </c>
      <c r="I139" s="24">
        <v>0.740940524445088</v>
      </c>
      <c r="J139" s="24">
        <v>0.814664742508712</v>
      </c>
      <c r="K139" s="24">
        <v>0.814471467461392</v>
      </c>
      <c r="L139" s="24">
        <v>0.814886723068051</v>
      </c>
      <c r="M139" s="24">
        <v>0.772648699052078</v>
      </c>
      <c r="N139" s="24">
        <v>0.708191314988932</v>
      </c>
      <c r="O139" s="24">
        <v>0.795341835057751</v>
      </c>
      <c r="P139" s="24">
        <v>0.763392472762055</v>
      </c>
      <c r="Q139" s="24">
        <v>0.726202745575197</v>
      </c>
      <c r="R139" s="24">
        <v>0.832752350739812</v>
      </c>
      <c r="S139" s="24">
        <v>0.457575675250552</v>
      </c>
      <c r="T139" s="24">
        <v>0.857015737078861</v>
      </c>
      <c r="U139" s="24">
        <v>0.711992664400652</v>
      </c>
      <c r="V139" s="24">
        <v>0.511640311877209</v>
      </c>
      <c r="W139" s="24">
        <v>0.548617089523356</v>
      </c>
    </row>
    <row r="140">
      <c r="A140" s="55" t="s">
        <v>414</v>
      </c>
      <c r="B140" s="55" t="s">
        <v>206</v>
      </c>
      <c r="C140" s="99"/>
      <c r="D140" s="99"/>
      <c r="E140" s="10">
        <f t="shared" si="3"/>
        <v>0.6350036831</v>
      </c>
      <c r="F140" s="100">
        <f>(G140*'AVG_generate Coverage'!C139*'Dataset lengths'!$B$2+H140*'AVG_generate Coverage'!D139*'Dataset lengths'!$C$2+I140*'AVG_generate Coverage'!E139*'Dataset lengths'!$D$2+L140*'AVG_generate Coverage'!H139*'Dataset lengths'!$G$2+M140*'AVG_generate Coverage'!I139*'Dataset lengths'!$H$2+R140*'AVG_generate Coverage'!N139*'Dataset lengths'!$M$2+S140*'AVG_generate Coverage'!O139*'Dataset lengths'!$N$2+T140*'AVG_generate Coverage'!P139*'Dataset lengths'!$O$2+U140*'AVG_generate Coverage'!Q139*'Dataset lengths'!$P$2+V140*'AVG_generate Coverage'!R139*'Dataset lengths'!$Q$2+W140*'AVG_generate Coverage'!S139*'Dataset lengths'!$R$2)/('AVG_generate Coverage'!C139*'Dataset lengths'!$B$2+'AVG_generate Coverage'!D139*'Dataset lengths'!$C$2+'AVG_generate Coverage'!E139*'Dataset lengths'!$D$2+'AVG_generate Coverage'!H139*'Dataset lengths'!$G$2+'AVG_generate Coverage'!I139*'Dataset lengths'!$H$2+'AVG_generate Coverage'!N139*'Dataset lengths'!$M$2+'AVG_generate Coverage'!O139*'Dataset lengths'!$N$2+'AVG_generate Coverage'!P139*'Dataset lengths'!$O$2+'AVG_generate Coverage'!Q139*'Dataset lengths'!$P$2+'AVG_generate Coverage'!R139*'Dataset lengths'!$Q$2+'AVG_generate Coverage'!S139*'Dataset lengths'!$R$2)</f>
        <v>0.5778419362</v>
      </c>
      <c r="G140" s="24">
        <v>0.464056061418918</v>
      </c>
      <c r="H140" s="24">
        <v>0.688371483107583</v>
      </c>
      <c r="I140" s="24">
        <v>0.718286317311129</v>
      </c>
      <c r="J140" s="24">
        <v>0.802794934285484</v>
      </c>
      <c r="K140" s="24">
        <v>0.7847947409949</v>
      </c>
      <c r="L140" s="24">
        <v>0.797132785387703</v>
      </c>
      <c r="M140" s="24">
        <v>0.775821126853264</v>
      </c>
      <c r="N140" s="24">
        <v>0.709249412689407</v>
      </c>
      <c r="O140" s="24">
        <v>0.792655618181847</v>
      </c>
      <c r="P140" s="24">
        <v>0.786822858906619</v>
      </c>
      <c r="Q140" s="24">
        <v>0.689063951532665</v>
      </c>
      <c r="R140" s="24">
        <v>0.802766884366691</v>
      </c>
      <c r="S140" s="24">
        <v>0.371951430331433</v>
      </c>
      <c r="T140" s="24">
        <v>0.87014581458799</v>
      </c>
      <c r="U140" s="24">
        <v>0.578309729279696</v>
      </c>
      <c r="V140" s="24">
        <v>0.397064868091063</v>
      </c>
      <c r="W140" s="24">
        <v>0.5211340138901</v>
      </c>
    </row>
    <row r="141">
      <c r="A141" s="55" t="s">
        <v>415</v>
      </c>
      <c r="B141" s="55" t="s">
        <v>206</v>
      </c>
      <c r="C141" s="99"/>
      <c r="D141" s="99"/>
      <c r="E141" s="10">
        <f t="shared" si="3"/>
        <v>0.6089388427</v>
      </c>
      <c r="F141" s="100">
        <f>(G141*'AVG_generate Coverage'!C140*'Dataset lengths'!$B$2+H141*'AVG_generate Coverage'!D140*'Dataset lengths'!$C$2+I141*'AVG_generate Coverage'!E140*'Dataset lengths'!$D$2+L141*'AVG_generate Coverage'!H140*'Dataset lengths'!$G$2+M141*'AVG_generate Coverage'!I140*'Dataset lengths'!$H$2+R141*'AVG_generate Coverage'!N140*'Dataset lengths'!$M$2+S141*'AVG_generate Coverage'!O140*'Dataset lengths'!$N$2+T141*'AVG_generate Coverage'!P140*'Dataset lengths'!$O$2+U141*'AVG_generate Coverage'!Q140*'Dataset lengths'!$P$2+V141*'AVG_generate Coverage'!R140*'Dataset lengths'!$Q$2+W141*'AVG_generate Coverage'!S140*'Dataset lengths'!$R$2)/('AVG_generate Coverage'!C140*'Dataset lengths'!$B$2+'AVG_generate Coverage'!D140*'Dataset lengths'!$C$2+'AVG_generate Coverage'!E140*'Dataset lengths'!$D$2+'AVG_generate Coverage'!H140*'Dataset lengths'!$G$2+'AVG_generate Coverage'!I140*'Dataset lengths'!$H$2+'AVG_generate Coverage'!N140*'Dataset lengths'!$M$2+'AVG_generate Coverage'!O140*'Dataset lengths'!$N$2+'AVG_generate Coverage'!P140*'Dataset lengths'!$O$2+'AVG_generate Coverage'!Q140*'Dataset lengths'!$P$2+'AVG_generate Coverage'!R140*'Dataset lengths'!$Q$2+'AVG_generate Coverage'!S140*'Dataset lengths'!$R$2)</f>
        <v>0.550413964</v>
      </c>
      <c r="G141" s="24">
        <v>0.429245235574618</v>
      </c>
      <c r="H141" s="24">
        <v>0.687761278706698</v>
      </c>
      <c r="I141" s="24">
        <v>0.698277471031456</v>
      </c>
      <c r="J141" s="24">
        <v>0.792961414509452</v>
      </c>
      <c r="K141" s="24">
        <v>0.784664714589407</v>
      </c>
      <c r="L141" s="24">
        <v>0.790276981136595</v>
      </c>
      <c r="M141" s="24">
        <v>0.775959307588639</v>
      </c>
      <c r="N141" s="24">
        <v>0.710737573487842</v>
      </c>
      <c r="O141" s="24">
        <v>0.796216917724935</v>
      </c>
      <c r="P141" s="24">
        <v>0.772824941406595</v>
      </c>
      <c r="Q141" s="24">
        <v>0.702552875536722</v>
      </c>
      <c r="R141" s="24">
        <v>0.795117530700079</v>
      </c>
      <c r="S141" s="24">
        <v>0.373363216782326</v>
      </c>
      <c r="T141" s="24">
        <v>0.821186203537003</v>
      </c>
      <c r="U141" s="24">
        <v>0.472256278580482</v>
      </c>
      <c r="V141" s="24">
        <v>0.332053213754007</v>
      </c>
      <c r="W141" s="24">
        <v>0.522830552396278</v>
      </c>
    </row>
    <row r="142">
      <c r="A142" s="55" t="s">
        <v>416</v>
      </c>
      <c r="B142" s="55" t="s">
        <v>206</v>
      </c>
      <c r="C142" s="99"/>
      <c r="D142" s="99"/>
      <c r="E142" s="10">
        <f t="shared" si="3"/>
        <v>0.644745993</v>
      </c>
      <c r="F142" s="100">
        <f>(G142*'AVG_generate Coverage'!C141*'Dataset lengths'!$B$2+H142*'AVG_generate Coverage'!D141*'Dataset lengths'!$C$2+I142*'AVG_generate Coverage'!E141*'Dataset lengths'!$D$2+L142*'AVG_generate Coverage'!H141*'Dataset lengths'!$G$2+M142*'AVG_generate Coverage'!I141*'Dataset lengths'!$H$2+R142*'AVG_generate Coverage'!N141*'Dataset lengths'!$M$2+S142*'AVG_generate Coverage'!O141*'Dataset lengths'!$N$2+T142*'AVG_generate Coverage'!P141*'Dataset lengths'!$O$2+U142*'AVG_generate Coverage'!Q141*'Dataset lengths'!$P$2+V142*'AVG_generate Coverage'!R141*'Dataset lengths'!$Q$2+W142*'AVG_generate Coverage'!S141*'Dataset lengths'!$R$2)/('AVG_generate Coverage'!C141*'Dataset lengths'!$B$2+'AVG_generate Coverage'!D141*'Dataset lengths'!$C$2+'AVG_generate Coverage'!E141*'Dataset lengths'!$D$2+'AVG_generate Coverage'!H141*'Dataset lengths'!$G$2+'AVG_generate Coverage'!I141*'Dataset lengths'!$H$2+'AVG_generate Coverage'!N141*'Dataset lengths'!$M$2+'AVG_generate Coverage'!O141*'Dataset lengths'!$N$2+'AVG_generate Coverage'!P141*'Dataset lengths'!$O$2+'AVG_generate Coverage'!Q141*'Dataset lengths'!$P$2+'AVG_generate Coverage'!R141*'Dataset lengths'!$Q$2+'AVG_generate Coverage'!S141*'Dataset lengths'!$R$2)</f>
        <v>0.6006680113</v>
      </c>
      <c r="G142" s="24">
        <v>0.530692219913773</v>
      </c>
      <c r="H142" s="24">
        <v>0.608131888850192</v>
      </c>
      <c r="I142" s="24">
        <v>0.697682770503573</v>
      </c>
      <c r="J142" s="24">
        <v>0.774979339428254</v>
      </c>
      <c r="K142" s="24">
        <v>0.779156844308472</v>
      </c>
      <c r="L142" s="24">
        <v>0.776841175977658</v>
      </c>
      <c r="M142" s="24">
        <v>0.754354142599753</v>
      </c>
      <c r="N142" s="24">
        <v>0.663331646959894</v>
      </c>
      <c r="O142" s="24">
        <v>0.817398939236899</v>
      </c>
      <c r="P142" s="24">
        <v>0.764816557726151</v>
      </c>
      <c r="Q142" s="24">
        <v>0.666578911286133</v>
      </c>
      <c r="R142" s="24">
        <v>0.844226381239731</v>
      </c>
      <c r="S142" s="24">
        <v>0.30073665823375</v>
      </c>
      <c r="T142" s="24">
        <v>0.853677581779931</v>
      </c>
      <c r="U142" s="24">
        <v>0.772118252331884</v>
      </c>
      <c r="V142" s="24">
        <v>0.539764182205789</v>
      </c>
      <c r="W142" s="24">
        <v>0.413980669485101</v>
      </c>
    </row>
    <row r="143">
      <c r="A143" s="55" t="s">
        <v>418</v>
      </c>
      <c r="B143" s="55" t="s">
        <v>206</v>
      </c>
      <c r="C143" s="99"/>
      <c r="D143" s="99"/>
      <c r="E143" s="10">
        <f t="shared" si="3"/>
        <v>0.6574519764</v>
      </c>
      <c r="F143" s="100">
        <f>(G143*'AVG_generate Coverage'!C142*'Dataset lengths'!$B$2+H143*'AVG_generate Coverage'!D142*'Dataset lengths'!$C$2+I143*'AVG_generate Coverage'!E142*'Dataset lengths'!$D$2+L143*'AVG_generate Coverage'!H142*'Dataset lengths'!$G$2+M143*'AVG_generate Coverage'!I142*'Dataset lengths'!$H$2+R143*'AVG_generate Coverage'!N142*'Dataset lengths'!$M$2+S143*'AVG_generate Coverage'!O142*'Dataset lengths'!$N$2+T143*'AVG_generate Coverage'!P142*'Dataset lengths'!$O$2+U143*'AVG_generate Coverage'!Q142*'Dataset lengths'!$P$2+V143*'AVG_generate Coverage'!R142*'Dataset lengths'!$Q$2+W143*'AVG_generate Coverage'!S142*'Dataset lengths'!$R$2)/('AVG_generate Coverage'!C142*'Dataset lengths'!$B$2+'AVG_generate Coverage'!D142*'Dataset lengths'!$C$2+'AVG_generate Coverage'!E142*'Dataset lengths'!$D$2+'AVG_generate Coverage'!H142*'Dataset lengths'!$G$2+'AVG_generate Coverage'!I142*'Dataset lengths'!$H$2+'AVG_generate Coverage'!N142*'Dataset lengths'!$M$2+'AVG_generate Coverage'!O142*'Dataset lengths'!$N$2+'AVG_generate Coverage'!P142*'Dataset lengths'!$O$2+'AVG_generate Coverage'!Q142*'Dataset lengths'!$P$2+'AVG_generate Coverage'!R142*'Dataset lengths'!$Q$2+'AVG_generate Coverage'!S142*'Dataset lengths'!$R$2)</f>
        <v>0.6019084535</v>
      </c>
      <c r="G143" s="24">
        <v>0.509033862461067</v>
      </c>
      <c r="H143" s="24">
        <v>0.638857609533556</v>
      </c>
      <c r="I143" s="24">
        <v>0.724463342584567</v>
      </c>
      <c r="J143" s="24">
        <v>0.795383747307498</v>
      </c>
      <c r="K143" s="24">
        <v>0.790916923621431</v>
      </c>
      <c r="L143" s="24">
        <v>0.794050844685219</v>
      </c>
      <c r="M143" s="24">
        <v>0.780101046649026</v>
      </c>
      <c r="N143" s="24">
        <v>0.702823212658066</v>
      </c>
      <c r="O143" s="24">
        <v>0.821574231208764</v>
      </c>
      <c r="P143" s="24">
        <v>0.781441493136412</v>
      </c>
      <c r="Q143" s="24">
        <v>0.697532031604162</v>
      </c>
      <c r="R143" s="24">
        <v>0.850214732395879</v>
      </c>
      <c r="S143" s="24">
        <v>0.371372235890041</v>
      </c>
      <c r="T143" s="24">
        <v>0.896405969606246</v>
      </c>
      <c r="U143" s="24">
        <v>0.708447336498614</v>
      </c>
      <c r="V143" s="24">
        <v>0.492925136439857</v>
      </c>
      <c r="W143" s="24">
        <v>0.466099623884249</v>
      </c>
    </row>
    <row r="144">
      <c r="A144" s="55" t="s">
        <v>420</v>
      </c>
      <c r="B144" s="55" t="s">
        <v>206</v>
      </c>
      <c r="C144" s="55"/>
      <c r="D144" s="55"/>
      <c r="E144" s="10">
        <f t="shared" si="3"/>
        <v>0.6589666623</v>
      </c>
      <c r="F144" s="100">
        <f>(G144*'AVG_generate Coverage'!C143*'Dataset lengths'!$B$2+H144*'AVG_generate Coverage'!D143*'Dataset lengths'!$C$2+I144*'AVG_generate Coverage'!E143*'Dataset lengths'!$D$2+L144*'AVG_generate Coverage'!H143*'Dataset lengths'!$G$2+M144*'AVG_generate Coverage'!I143*'Dataset lengths'!$H$2+R144*'AVG_generate Coverage'!N143*'Dataset lengths'!$M$2+S144*'AVG_generate Coverage'!O143*'Dataset lengths'!$N$2+T144*'AVG_generate Coverage'!P143*'Dataset lengths'!$O$2+U144*'AVG_generate Coverage'!Q143*'Dataset lengths'!$P$2+V144*'AVG_generate Coverage'!R143*'Dataset lengths'!$Q$2+W144*'AVG_generate Coverage'!S143*'Dataset lengths'!$R$2)/('AVG_generate Coverage'!C143*'Dataset lengths'!$B$2+'AVG_generate Coverage'!D143*'Dataset lengths'!$C$2+'AVG_generate Coverage'!E143*'Dataset lengths'!$D$2+'AVG_generate Coverage'!H143*'Dataset lengths'!$G$2+'AVG_generate Coverage'!I143*'Dataset lengths'!$H$2+'AVG_generate Coverage'!N143*'Dataset lengths'!$M$2+'AVG_generate Coverage'!O143*'Dataset lengths'!$N$2+'AVG_generate Coverage'!P143*'Dataset lengths'!$O$2+'AVG_generate Coverage'!Q143*'Dataset lengths'!$P$2+'AVG_generate Coverage'!R143*'Dataset lengths'!$Q$2+'AVG_generate Coverage'!S143*'Dataset lengths'!$R$2)</f>
        <v>0.6041095426</v>
      </c>
      <c r="G144" s="24">
        <v>0.506718062376742</v>
      </c>
      <c r="H144" s="24">
        <v>0.648619103146227</v>
      </c>
      <c r="I144" s="24">
        <v>0.721176517888755</v>
      </c>
      <c r="J144" s="24">
        <v>0.794175380745072</v>
      </c>
      <c r="K144" s="24">
        <v>0.798589309815626</v>
      </c>
      <c r="L144" s="24">
        <v>0.795739149482529</v>
      </c>
      <c r="M144" s="24">
        <v>0.789171732098374</v>
      </c>
      <c r="N144" s="24">
        <v>0.725164746882201</v>
      </c>
      <c r="O144" s="24">
        <v>0.833739314844365</v>
      </c>
      <c r="P144" s="24">
        <v>0.782138457071781</v>
      </c>
      <c r="Q144" s="24">
        <v>0.72153892609915</v>
      </c>
      <c r="R144" s="24">
        <v>0.855307016408224</v>
      </c>
      <c r="S144" s="24">
        <v>0.388756113499043</v>
      </c>
      <c r="T144" s="24">
        <v>0.872371251453944</v>
      </c>
      <c r="U144" s="24">
        <v>0.706185001487052</v>
      </c>
      <c r="V144" s="24">
        <v>0.496705082421449</v>
      </c>
      <c r="W144" s="24">
        <v>0.467884254997796</v>
      </c>
    </row>
    <row r="145">
      <c r="A145" s="55" t="s">
        <v>423</v>
      </c>
      <c r="B145" s="55" t="s">
        <v>206</v>
      </c>
      <c r="C145" s="55"/>
      <c r="D145" s="55"/>
      <c r="E145" s="10">
        <f t="shared" si="3"/>
        <v>0.6321081989</v>
      </c>
      <c r="F145" s="100">
        <f>(G145*'AVG_generate Coverage'!C144*'Dataset lengths'!$B$2+H145*'AVG_generate Coverage'!D144*'Dataset lengths'!$C$2+I145*'AVG_generate Coverage'!E144*'Dataset lengths'!$D$2+L145*'AVG_generate Coverage'!H144*'Dataset lengths'!$G$2+M145*'AVG_generate Coverage'!I144*'Dataset lengths'!$H$2+R145*'AVG_generate Coverage'!N144*'Dataset lengths'!$M$2+S145*'AVG_generate Coverage'!O144*'Dataset lengths'!$N$2+T145*'AVG_generate Coverage'!P144*'Dataset lengths'!$O$2+U145*'AVG_generate Coverage'!Q144*'Dataset lengths'!$P$2+V145*'AVG_generate Coverage'!R144*'Dataset lengths'!$Q$2+W145*'AVG_generate Coverage'!S144*'Dataset lengths'!$R$2)/('AVG_generate Coverage'!C144*'Dataset lengths'!$B$2+'AVG_generate Coverage'!D144*'Dataset lengths'!$C$2+'AVG_generate Coverage'!E144*'Dataset lengths'!$D$2+'AVG_generate Coverage'!H144*'Dataset lengths'!$G$2+'AVG_generate Coverage'!I144*'Dataset lengths'!$H$2+'AVG_generate Coverage'!N144*'Dataset lengths'!$M$2+'AVG_generate Coverage'!O144*'Dataset lengths'!$N$2+'AVG_generate Coverage'!P144*'Dataset lengths'!$O$2+'AVG_generate Coverage'!Q144*'Dataset lengths'!$P$2+'AVG_generate Coverage'!R144*'Dataset lengths'!$Q$2+'AVG_generate Coverage'!S144*'Dataset lengths'!$R$2)</f>
        <v>0.5711814263</v>
      </c>
      <c r="G145" s="24">
        <v>0.463695412069372</v>
      </c>
      <c r="H145" s="24">
        <v>0.674395162507931</v>
      </c>
      <c r="I145" s="24">
        <v>0.700972239709283</v>
      </c>
      <c r="J145" s="24">
        <v>0.793133460417125</v>
      </c>
      <c r="K145" s="24">
        <v>0.77684389398632</v>
      </c>
      <c r="L145" s="24">
        <v>0.787890681484985</v>
      </c>
      <c r="M145" s="24">
        <v>0.764106319612705</v>
      </c>
      <c r="N145" s="24">
        <v>0.693491930775811</v>
      </c>
      <c r="O145" s="24">
        <v>0.781081573987033</v>
      </c>
      <c r="P145" s="24">
        <v>0.78155541993354</v>
      </c>
      <c r="Q145" s="24">
        <v>0.667721239536699</v>
      </c>
      <c r="R145" s="24">
        <v>0.807137943604756</v>
      </c>
      <c r="S145" s="24">
        <v>0.382294475512263</v>
      </c>
      <c r="T145" s="24">
        <v>0.871481076707562</v>
      </c>
      <c r="U145" s="24">
        <v>0.59780082596335</v>
      </c>
      <c r="V145" s="24">
        <v>0.397016147365719</v>
      </c>
      <c r="W145" s="24">
        <v>0.506399903802177</v>
      </c>
    </row>
    <row r="146">
      <c r="A146" s="55" t="s">
        <v>203</v>
      </c>
      <c r="B146" s="55" t="s">
        <v>206</v>
      </c>
      <c r="C146" s="55"/>
      <c r="D146" s="55"/>
      <c r="E146" s="10">
        <f t="shared" si="3"/>
        <v>0.6551987932</v>
      </c>
      <c r="F146" s="100">
        <f>(G146*'AVG_generate Coverage'!C145*'Dataset lengths'!$B$2+H146*'AVG_generate Coverage'!D145*'Dataset lengths'!$C$2+I146*'AVG_generate Coverage'!E145*'Dataset lengths'!$D$2+L146*'AVG_generate Coverage'!H145*'Dataset lengths'!$G$2+M146*'AVG_generate Coverage'!I145*'Dataset lengths'!$H$2+R146*'AVG_generate Coverage'!N145*'Dataset lengths'!$M$2+S146*'AVG_generate Coverage'!O145*'Dataset lengths'!$N$2+T146*'AVG_generate Coverage'!P145*'Dataset lengths'!$O$2+U146*'AVG_generate Coverage'!Q145*'Dataset lengths'!$P$2+V146*'AVG_generate Coverage'!R145*'Dataset lengths'!$Q$2+W146*'AVG_generate Coverage'!S145*'Dataset lengths'!$R$2)/('AVG_generate Coverage'!C145*'Dataset lengths'!$B$2+'AVG_generate Coverage'!D145*'Dataset lengths'!$C$2+'AVG_generate Coverage'!E145*'Dataset lengths'!$D$2+'AVG_generate Coverage'!H145*'Dataset lengths'!$G$2+'AVG_generate Coverage'!I145*'Dataset lengths'!$H$2+'AVG_generate Coverage'!N145*'Dataset lengths'!$M$2+'AVG_generate Coverage'!O145*'Dataset lengths'!$N$2+'AVG_generate Coverage'!P145*'Dataset lengths'!$O$2+'AVG_generate Coverage'!Q145*'Dataset lengths'!$P$2+'AVG_generate Coverage'!R145*'Dataset lengths'!$Q$2+'AVG_generate Coverage'!S145*'Dataset lengths'!$R$2)</f>
        <v>0.6075926027</v>
      </c>
      <c r="G146" s="24">
        <v>0.534287916857878</v>
      </c>
      <c r="H146" s="24">
        <v>0.61067398413924</v>
      </c>
      <c r="I146" s="24">
        <v>0.708353799966419</v>
      </c>
      <c r="J146" s="24">
        <v>0.783781802122299</v>
      </c>
      <c r="K146" s="24">
        <v>0.79027638272192</v>
      </c>
      <c r="L146" s="24">
        <v>0.786654491666646</v>
      </c>
      <c r="M146" s="24">
        <v>0.765862701793041</v>
      </c>
      <c r="N146" s="24">
        <v>0.669602244388224</v>
      </c>
      <c r="O146" s="24">
        <v>0.83457064337819</v>
      </c>
      <c r="P146" s="24">
        <v>0.774515414028681</v>
      </c>
      <c r="Q146" s="24">
        <v>0.685253690526181</v>
      </c>
      <c r="R146" s="24">
        <v>0.863174923036739</v>
      </c>
      <c r="S146" s="24">
        <v>0.302631106719137</v>
      </c>
      <c r="T146" s="24">
        <v>0.881495542604355</v>
      </c>
      <c r="U146" s="24">
        <v>0.785749709844116</v>
      </c>
      <c r="V146" s="24">
        <v>0.538802879934724</v>
      </c>
      <c r="W146" s="24">
        <v>0.429499669035992</v>
      </c>
    </row>
    <row r="147">
      <c r="A147" s="55" t="s">
        <v>425</v>
      </c>
      <c r="B147" s="55" t="s">
        <v>206</v>
      </c>
      <c r="C147" s="55"/>
      <c r="D147" s="55"/>
      <c r="E147" s="10">
        <f t="shared" si="3"/>
        <v>0.659735008</v>
      </c>
      <c r="F147" s="100">
        <f>(G147*'AVG_generate Coverage'!C146*'Dataset lengths'!$B$2+H147*'AVG_generate Coverage'!D146*'Dataset lengths'!$C$2+I147*'AVG_generate Coverage'!E146*'Dataset lengths'!$D$2+L147*'AVG_generate Coverage'!H146*'Dataset lengths'!$G$2+M147*'AVG_generate Coverage'!I146*'Dataset lengths'!$H$2+R147*'AVG_generate Coverage'!N146*'Dataset lengths'!$M$2+S147*'AVG_generate Coverage'!O146*'Dataset lengths'!$N$2+T147*'AVG_generate Coverage'!P146*'Dataset lengths'!$O$2+U147*'AVG_generate Coverage'!Q146*'Dataset lengths'!$P$2+V147*'AVG_generate Coverage'!R146*'Dataset lengths'!$Q$2+W147*'AVG_generate Coverage'!S146*'Dataset lengths'!$R$2)/('AVG_generate Coverage'!C146*'Dataset lengths'!$B$2+'AVG_generate Coverage'!D146*'Dataset lengths'!$C$2+'AVG_generate Coverage'!E146*'Dataset lengths'!$D$2+'AVG_generate Coverage'!H146*'Dataset lengths'!$G$2+'AVG_generate Coverage'!I146*'Dataset lengths'!$H$2+'AVG_generate Coverage'!N146*'Dataset lengths'!$M$2+'AVG_generate Coverage'!O146*'Dataset lengths'!$N$2+'AVG_generate Coverage'!P146*'Dataset lengths'!$O$2+'AVG_generate Coverage'!Q146*'Dataset lengths'!$P$2+'AVG_generate Coverage'!R146*'Dataset lengths'!$Q$2+'AVG_generate Coverage'!S146*'Dataset lengths'!$R$2)</f>
        <v>0.6040740876</v>
      </c>
      <c r="G147" s="24">
        <v>0.514725582868007</v>
      </c>
      <c r="H147" s="24">
        <v>0.641467223279607</v>
      </c>
      <c r="I147" s="24">
        <v>0.732212332617945</v>
      </c>
      <c r="J147" s="24">
        <v>0.797231695728305</v>
      </c>
      <c r="K147" s="24">
        <v>0.795740792829195</v>
      </c>
      <c r="L147" s="24">
        <v>0.79719360905533</v>
      </c>
      <c r="M147" s="24">
        <v>0.777953584342018</v>
      </c>
      <c r="N147" s="24">
        <v>0.695968074366859</v>
      </c>
      <c r="O147" s="24">
        <v>0.828074230495664</v>
      </c>
      <c r="P147" s="24">
        <v>0.781707880794402</v>
      </c>
      <c r="Q147" s="24">
        <v>0.692899714286043</v>
      </c>
      <c r="R147" s="24">
        <v>0.857230282472972</v>
      </c>
      <c r="S147" s="24">
        <v>0.352916446346102</v>
      </c>
      <c r="T147" s="24">
        <v>0.898408862785605</v>
      </c>
      <c r="U147" s="24">
        <v>0.722718922659825</v>
      </c>
      <c r="V147" s="24">
        <v>0.490973232007428</v>
      </c>
      <c r="W147" s="24">
        <v>0.471285009595262</v>
      </c>
    </row>
    <row r="148">
      <c r="A148" s="55" t="s">
        <v>427</v>
      </c>
      <c r="B148" s="55" t="s">
        <v>206</v>
      </c>
      <c r="C148" s="55"/>
      <c r="D148" s="55"/>
      <c r="E148" s="10">
        <f t="shared" si="3"/>
        <v>0.6608499441</v>
      </c>
      <c r="F148" s="100">
        <f>(G148*'AVG_generate Coverage'!C147*'Dataset lengths'!$B$2+H148*'AVG_generate Coverage'!D147*'Dataset lengths'!$C$2+I148*'AVG_generate Coverage'!E147*'Dataset lengths'!$D$2+L148*'AVG_generate Coverage'!H147*'Dataset lengths'!$G$2+M148*'AVG_generate Coverage'!I147*'Dataset lengths'!$H$2+R148*'AVG_generate Coverage'!N147*'Dataset lengths'!$M$2+S148*'AVG_generate Coverage'!O147*'Dataset lengths'!$N$2+T148*'AVG_generate Coverage'!P147*'Dataset lengths'!$O$2+U148*'AVG_generate Coverage'!Q147*'Dataset lengths'!$P$2+V148*'AVG_generate Coverage'!R147*'Dataset lengths'!$Q$2+W148*'AVG_generate Coverage'!S147*'Dataset lengths'!$R$2)/('AVG_generate Coverage'!C147*'Dataset lengths'!$B$2+'AVG_generate Coverage'!D147*'Dataset lengths'!$C$2+'AVG_generate Coverage'!E147*'Dataset lengths'!$D$2+'AVG_generate Coverage'!H147*'Dataset lengths'!$G$2+'AVG_generate Coverage'!I147*'Dataset lengths'!$H$2+'AVG_generate Coverage'!N147*'Dataset lengths'!$M$2+'AVG_generate Coverage'!O147*'Dataset lengths'!$N$2+'AVG_generate Coverage'!P147*'Dataset lengths'!$O$2+'AVG_generate Coverage'!Q147*'Dataset lengths'!$P$2+'AVG_generate Coverage'!R147*'Dataset lengths'!$Q$2+'AVG_generate Coverage'!S147*'Dataset lengths'!$R$2)</f>
        <v>0.6061468137</v>
      </c>
      <c r="G148" s="24">
        <v>0.51644736801086</v>
      </c>
      <c r="H148" s="24">
        <v>0.646896113348718</v>
      </c>
      <c r="I148" s="24">
        <v>0.726610174048155</v>
      </c>
      <c r="J148" s="24">
        <v>0.796488814003711</v>
      </c>
      <c r="K148" s="24">
        <v>0.803630840009136</v>
      </c>
      <c r="L148" s="24">
        <v>0.798462671653533</v>
      </c>
      <c r="M148" s="24">
        <v>0.785106926833398</v>
      </c>
      <c r="N148" s="24">
        <v>0.71417882816359</v>
      </c>
      <c r="O148" s="24">
        <v>0.835768502439006</v>
      </c>
      <c r="P148" s="24">
        <v>0.78184358771451</v>
      </c>
      <c r="Q148" s="24">
        <v>0.714112667393402</v>
      </c>
      <c r="R148" s="24">
        <v>0.865316742063391</v>
      </c>
      <c r="S148" s="24">
        <v>0.368293254328335</v>
      </c>
      <c r="T148" s="24">
        <v>0.878602474678615</v>
      </c>
      <c r="U148" s="24">
        <v>0.714465640036023</v>
      </c>
      <c r="V148" s="24">
        <v>0.493073587718501</v>
      </c>
      <c r="W148" s="24">
        <v>0.476074432135657</v>
      </c>
    </row>
    <row r="149">
      <c r="A149" s="55" t="s">
        <v>430</v>
      </c>
      <c r="B149" s="55" t="s">
        <v>206</v>
      </c>
      <c r="C149" s="55"/>
      <c r="D149" s="55"/>
      <c r="E149" s="10">
        <f t="shared" si="3"/>
        <v>0.6391241587</v>
      </c>
      <c r="F149" s="100">
        <f>(G149*'AVG_generate Coverage'!C148*'Dataset lengths'!$B$2+H149*'AVG_generate Coverage'!D148*'Dataset lengths'!$C$2+I149*'AVG_generate Coverage'!E148*'Dataset lengths'!$D$2+L149*'AVG_generate Coverage'!H148*'Dataset lengths'!$G$2+M149*'AVG_generate Coverage'!I148*'Dataset lengths'!$H$2+R149*'AVG_generate Coverage'!N148*'Dataset lengths'!$M$2+S149*'AVG_generate Coverage'!O148*'Dataset lengths'!$N$2+T149*'AVG_generate Coverage'!P148*'Dataset lengths'!$O$2+U149*'AVG_generate Coverage'!Q148*'Dataset lengths'!$P$2+V149*'AVG_generate Coverage'!R148*'Dataset lengths'!$Q$2+W149*'AVG_generate Coverage'!S148*'Dataset lengths'!$R$2)/('AVG_generate Coverage'!C148*'Dataset lengths'!$B$2+'AVG_generate Coverage'!D148*'Dataset lengths'!$C$2+'AVG_generate Coverage'!E148*'Dataset lengths'!$D$2+'AVG_generate Coverage'!H148*'Dataset lengths'!$G$2+'AVG_generate Coverage'!I148*'Dataset lengths'!$H$2+'AVG_generate Coverage'!N148*'Dataset lengths'!$M$2+'AVG_generate Coverage'!O148*'Dataset lengths'!$N$2+'AVG_generate Coverage'!P148*'Dataset lengths'!$O$2+'AVG_generate Coverage'!Q148*'Dataset lengths'!$P$2+'AVG_generate Coverage'!R148*'Dataset lengths'!$Q$2+'AVG_generate Coverage'!S148*'Dataset lengths'!$R$2)</f>
        <v>0.5788554863</v>
      </c>
      <c r="G149" s="24">
        <v>0.468645552630024</v>
      </c>
      <c r="H149" s="24">
        <v>0.707352545875399</v>
      </c>
      <c r="I149" s="24">
        <v>0.720581005679615</v>
      </c>
      <c r="J149" s="24">
        <v>0.803198294560368</v>
      </c>
      <c r="K149" s="24">
        <v>0.784669204053555</v>
      </c>
      <c r="L149" s="24">
        <v>0.797578024566542</v>
      </c>
      <c r="M149" s="24">
        <v>0.77279424578914</v>
      </c>
      <c r="N149" s="24">
        <v>0.704598582116518</v>
      </c>
      <c r="O149" s="24">
        <v>0.790150873367253</v>
      </c>
      <c r="P149" s="24">
        <v>0.787923592814161</v>
      </c>
      <c r="Q149" s="24">
        <v>0.678909005909281</v>
      </c>
      <c r="R149" s="24">
        <v>0.826108340697955</v>
      </c>
      <c r="S149" s="24">
        <v>0.356361446617298</v>
      </c>
      <c r="T149" s="24">
        <v>0.874374144633302</v>
      </c>
      <c r="U149" s="24">
        <v>0.588855438432747</v>
      </c>
      <c r="V149" s="24">
        <v>0.396797396380974</v>
      </c>
      <c r="W149" s="24">
        <v>0.520917604636496</v>
      </c>
    </row>
    <row r="150">
      <c r="A150" s="55" t="s">
        <v>434</v>
      </c>
      <c r="B150" s="55" t="s">
        <v>206</v>
      </c>
      <c r="C150" s="55"/>
      <c r="D150" s="55"/>
      <c r="E150" s="10">
        <f t="shared" si="3"/>
        <v>0.6587304136</v>
      </c>
      <c r="F150" s="100">
        <f>(G150*'AVG_generate Coverage'!C149*'Dataset lengths'!$B$2+H150*'AVG_generate Coverage'!D149*'Dataset lengths'!$C$2+I150*'AVG_generate Coverage'!E149*'Dataset lengths'!$D$2+L150*'AVG_generate Coverage'!H149*'Dataset lengths'!$G$2+M150*'AVG_generate Coverage'!I149*'Dataset lengths'!$H$2+R150*'AVG_generate Coverage'!N149*'Dataset lengths'!$M$2+S150*'AVG_generate Coverage'!O149*'Dataset lengths'!$N$2+T150*'AVG_generate Coverage'!P149*'Dataset lengths'!$O$2+U150*'AVG_generate Coverage'!Q149*'Dataset lengths'!$P$2+V150*'AVG_generate Coverage'!R149*'Dataset lengths'!$Q$2+W150*'AVG_generate Coverage'!S149*'Dataset lengths'!$R$2)/('AVG_generate Coverage'!C149*'Dataset lengths'!$B$2+'AVG_generate Coverage'!D149*'Dataset lengths'!$C$2+'AVG_generate Coverage'!E149*'Dataset lengths'!$D$2+'AVG_generate Coverage'!H149*'Dataset lengths'!$G$2+'AVG_generate Coverage'!I149*'Dataset lengths'!$H$2+'AVG_generate Coverage'!N149*'Dataset lengths'!$M$2+'AVG_generate Coverage'!O149*'Dataset lengths'!$N$2+'AVG_generate Coverage'!P149*'Dataset lengths'!$O$2+'AVG_generate Coverage'!Q149*'Dataset lengths'!$P$2+'AVG_generate Coverage'!R149*'Dataset lengths'!$Q$2+'AVG_generate Coverage'!S149*'Dataset lengths'!$R$2)</f>
        <v>0.6019103975</v>
      </c>
      <c r="G150" s="24">
        <v>0.512569143251851</v>
      </c>
      <c r="H150" s="24">
        <v>0.640301133837981</v>
      </c>
      <c r="I150" s="24">
        <v>0.722177281602332</v>
      </c>
      <c r="J150" s="24">
        <v>0.79350942550627</v>
      </c>
      <c r="K150" s="24">
        <v>0.79167411256335</v>
      </c>
      <c r="L150" s="24">
        <v>0.793210542863565</v>
      </c>
      <c r="M150" s="24">
        <v>0.779925217460578</v>
      </c>
      <c r="N150" s="24">
        <v>0.702151684315915</v>
      </c>
      <c r="O150" s="24">
        <v>0.824865833142949</v>
      </c>
      <c r="P150" s="24">
        <v>0.787018880013441</v>
      </c>
      <c r="Q150" s="24">
        <v>0.691944898880284</v>
      </c>
      <c r="R150" s="24">
        <v>0.867545982274804</v>
      </c>
      <c r="S150" s="24">
        <v>0.362778840584249</v>
      </c>
      <c r="T150" s="24">
        <v>0.893512901680506</v>
      </c>
      <c r="U150" s="24">
        <v>0.717269622365952</v>
      </c>
      <c r="V150" s="24">
        <v>0.495719382869566</v>
      </c>
      <c r="W150" s="24">
        <v>0.461024501221222</v>
      </c>
    </row>
    <row r="151">
      <c r="A151" s="55" t="s">
        <v>196</v>
      </c>
      <c r="B151" s="55" t="s">
        <v>206</v>
      </c>
      <c r="C151" s="55"/>
      <c r="D151" s="55"/>
      <c r="E151" s="10">
        <f t="shared" si="3"/>
        <v>0.6573361536</v>
      </c>
      <c r="F151" s="100">
        <f>(G151*'AVG_generate Coverage'!C150*'Dataset lengths'!$B$2+H151*'AVG_generate Coverage'!D150*'Dataset lengths'!$C$2+I151*'AVG_generate Coverage'!E150*'Dataset lengths'!$D$2+L151*'AVG_generate Coverage'!H150*'Dataset lengths'!$G$2+M151*'AVG_generate Coverage'!I150*'Dataset lengths'!$H$2+R151*'AVG_generate Coverage'!N150*'Dataset lengths'!$M$2+S151*'AVG_generate Coverage'!O150*'Dataset lengths'!$N$2+T151*'AVG_generate Coverage'!P150*'Dataset lengths'!$O$2+U151*'AVG_generate Coverage'!Q150*'Dataset lengths'!$P$2+V151*'AVG_generate Coverage'!R150*'Dataset lengths'!$Q$2+W151*'AVG_generate Coverage'!S150*'Dataset lengths'!$R$2)/('AVG_generate Coverage'!C150*'Dataset lengths'!$B$2+'AVG_generate Coverage'!D150*'Dataset lengths'!$C$2+'AVG_generate Coverage'!E150*'Dataset lengths'!$D$2+'AVG_generate Coverage'!H150*'Dataset lengths'!$G$2+'AVG_generate Coverage'!I150*'Dataset lengths'!$H$2+'AVG_generate Coverage'!N150*'Dataset lengths'!$M$2+'AVG_generate Coverage'!O150*'Dataset lengths'!$N$2+'AVG_generate Coverage'!P150*'Dataset lengths'!$O$2+'AVG_generate Coverage'!Q150*'Dataset lengths'!$P$2+'AVG_generate Coverage'!R150*'Dataset lengths'!$Q$2+'AVG_generate Coverage'!S150*'Dataset lengths'!$R$2)</f>
        <v>0.6104295858</v>
      </c>
      <c r="G151" s="24">
        <v>0.531961849818919</v>
      </c>
      <c r="H151" s="24">
        <v>0.614547157580635</v>
      </c>
      <c r="I151" s="24">
        <v>0.710903906097838</v>
      </c>
      <c r="J151" s="24">
        <v>0.785669402141086</v>
      </c>
      <c r="K151" s="24">
        <v>0.791788936010704</v>
      </c>
      <c r="L151" s="24">
        <v>0.788164120577319</v>
      </c>
      <c r="M151" s="24">
        <v>0.767909495410309</v>
      </c>
      <c r="N151" s="24">
        <v>0.677705578017802</v>
      </c>
      <c r="O151" s="24">
        <v>0.827941533533837</v>
      </c>
      <c r="P151" s="24">
        <v>0.774771749322218</v>
      </c>
      <c r="Q151" s="24">
        <v>0.691426613377237</v>
      </c>
      <c r="R151" s="24">
        <v>0.859481377980575</v>
      </c>
      <c r="S151" s="24">
        <v>0.312205914828398</v>
      </c>
      <c r="T151" s="24">
        <v>0.878379930992019</v>
      </c>
      <c r="U151" s="24">
        <v>0.785845455582211</v>
      </c>
      <c r="V151" s="24">
        <v>0.537869234650588</v>
      </c>
      <c r="W151" s="24">
        <v>0.443429245848194</v>
      </c>
    </row>
    <row r="152">
      <c r="A152" s="55" t="s">
        <v>438</v>
      </c>
      <c r="B152" s="55" t="s">
        <v>206</v>
      </c>
      <c r="C152" s="55"/>
      <c r="D152" s="55"/>
      <c r="E152" s="10">
        <f t="shared" si="3"/>
        <v>0.6616333893</v>
      </c>
      <c r="F152" s="100">
        <f>(G152*'AVG_generate Coverage'!C151*'Dataset lengths'!$B$2+H152*'AVG_generate Coverage'!D151*'Dataset lengths'!$C$2+I152*'AVG_generate Coverage'!E151*'Dataset lengths'!$D$2+L152*'AVG_generate Coverage'!H151*'Dataset lengths'!$G$2+M152*'AVG_generate Coverage'!I151*'Dataset lengths'!$H$2+R152*'AVG_generate Coverage'!N151*'Dataset lengths'!$M$2+S152*'AVG_generate Coverage'!O151*'Dataset lengths'!$N$2+T152*'AVG_generate Coverage'!P151*'Dataset lengths'!$O$2+U152*'AVG_generate Coverage'!Q151*'Dataset lengths'!$P$2+V152*'AVG_generate Coverage'!R151*'Dataset lengths'!$Q$2+W152*'AVG_generate Coverage'!S151*'Dataset lengths'!$R$2)/('AVG_generate Coverage'!C151*'Dataset lengths'!$B$2+'AVG_generate Coverage'!D151*'Dataset lengths'!$C$2+'AVG_generate Coverage'!E151*'Dataset lengths'!$D$2+'AVG_generate Coverage'!H151*'Dataset lengths'!$G$2+'AVG_generate Coverage'!I151*'Dataset lengths'!$H$2+'AVG_generate Coverage'!N151*'Dataset lengths'!$M$2+'AVG_generate Coverage'!O151*'Dataset lengths'!$N$2+'AVG_generate Coverage'!P151*'Dataset lengths'!$O$2+'AVG_generate Coverage'!Q151*'Dataset lengths'!$P$2+'AVG_generate Coverage'!R151*'Dataset lengths'!$Q$2+'AVG_generate Coverage'!S151*'Dataset lengths'!$R$2)</f>
        <v>0.6049536665</v>
      </c>
      <c r="G152" s="24">
        <v>0.508078999571278</v>
      </c>
      <c r="H152" s="24">
        <v>0.64125146881174</v>
      </c>
      <c r="I152" s="24">
        <v>0.731628574938617</v>
      </c>
      <c r="J152" s="24">
        <v>0.798000901318526</v>
      </c>
      <c r="K152" s="24">
        <v>0.795204433906537</v>
      </c>
      <c r="L152" s="24">
        <v>0.797313401400538</v>
      </c>
      <c r="M152" s="24">
        <v>0.778413686632658</v>
      </c>
      <c r="N152" s="24">
        <v>0.697507977717622</v>
      </c>
      <c r="O152" s="24">
        <v>0.823116385089457</v>
      </c>
      <c r="P152" s="24">
        <v>0.782592488866217</v>
      </c>
      <c r="Q152" s="24">
        <v>0.696915489370436</v>
      </c>
      <c r="R152" s="24">
        <v>0.851351207797776</v>
      </c>
      <c r="S152" s="24">
        <v>0.384281434220927</v>
      </c>
      <c r="T152" s="24">
        <v>0.905085173383467</v>
      </c>
      <c r="U152" s="24">
        <v>0.71041422751834</v>
      </c>
      <c r="V152" s="24">
        <v>0.489487004669714</v>
      </c>
      <c r="W152" s="24">
        <v>0.4806621036159</v>
      </c>
    </row>
    <row r="153">
      <c r="A153" s="55" t="s">
        <v>440</v>
      </c>
      <c r="B153" s="55" t="s">
        <v>206</v>
      </c>
      <c r="C153" s="55"/>
      <c r="D153" s="55"/>
      <c r="E153" s="10">
        <f t="shared" si="3"/>
        <v>0.6621183141</v>
      </c>
      <c r="F153" s="100">
        <f>(G153*'AVG_generate Coverage'!C152*'Dataset lengths'!$B$2+H153*'AVG_generate Coverage'!D152*'Dataset lengths'!$C$2+I153*'AVG_generate Coverage'!E152*'Dataset lengths'!$D$2+L153*'AVG_generate Coverage'!H152*'Dataset lengths'!$G$2+M153*'AVG_generate Coverage'!I152*'Dataset lengths'!$H$2+R153*'AVG_generate Coverage'!N152*'Dataset lengths'!$M$2+S153*'AVG_generate Coverage'!O152*'Dataset lengths'!$N$2+T153*'AVG_generate Coverage'!P152*'Dataset lengths'!$O$2+U153*'AVG_generate Coverage'!Q152*'Dataset lengths'!$P$2+V153*'AVG_generate Coverage'!R152*'Dataset lengths'!$Q$2+W153*'AVG_generate Coverage'!S152*'Dataset lengths'!$R$2)/('AVG_generate Coverage'!C152*'Dataset lengths'!$B$2+'AVG_generate Coverage'!D152*'Dataset lengths'!$C$2+'AVG_generate Coverage'!E152*'Dataset lengths'!$D$2+'AVG_generate Coverage'!H152*'Dataset lengths'!$G$2+'AVG_generate Coverage'!I152*'Dataset lengths'!$H$2+'AVG_generate Coverage'!N152*'Dataset lengths'!$M$2+'AVG_generate Coverage'!O152*'Dataset lengths'!$N$2+'AVG_generate Coverage'!P152*'Dataset lengths'!$O$2+'AVG_generate Coverage'!Q152*'Dataset lengths'!$P$2+'AVG_generate Coverage'!R152*'Dataset lengths'!$Q$2+'AVG_generate Coverage'!S152*'Dataset lengths'!$R$2)</f>
        <v>0.6071909737</v>
      </c>
      <c r="G153" s="24">
        <v>0.507534826903121</v>
      </c>
      <c r="H153" s="24">
        <v>0.653453272370381</v>
      </c>
      <c r="I153" s="24">
        <v>0.725783659971924</v>
      </c>
      <c r="J153" s="24">
        <v>0.797793254273159</v>
      </c>
      <c r="K153" s="24">
        <v>0.803286999872602</v>
      </c>
      <c r="L153" s="24">
        <v>0.799609710138996</v>
      </c>
      <c r="M153" s="24">
        <v>0.787039001794743</v>
      </c>
      <c r="N153" s="24">
        <v>0.718852155498361</v>
      </c>
      <c r="O153" s="24">
        <v>0.833342658520634</v>
      </c>
      <c r="P153" s="24">
        <v>0.782982855685787</v>
      </c>
      <c r="Q153" s="24">
        <v>0.718781737229104</v>
      </c>
      <c r="R153" s="24">
        <v>0.852290985533959</v>
      </c>
      <c r="S153" s="24">
        <v>0.386202026899849</v>
      </c>
      <c r="T153" s="24">
        <v>0.886836591082644</v>
      </c>
      <c r="U153" s="24">
        <v>0.706502330219025</v>
      </c>
      <c r="V153" s="24">
        <v>0.490570731629297</v>
      </c>
      <c r="W153" s="24">
        <v>0.487478318274916</v>
      </c>
    </row>
    <row r="154">
      <c r="A154" s="55" t="s">
        <v>443</v>
      </c>
      <c r="B154" s="55" t="s">
        <v>206</v>
      </c>
      <c r="C154" s="55"/>
      <c r="D154" s="55"/>
      <c r="E154" s="10">
        <f t="shared" si="3"/>
        <v>0.6362283591</v>
      </c>
      <c r="F154" s="100">
        <f>(G154*'AVG_generate Coverage'!C153*'Dataset lengths'!$B$2+H154*'AVG_generate Coverage'!D153*'Dataset lengths'!$C$2+I154*'AVG_generate Coverage'!E153*'Dataset lengths'!$D$2+L154*'AVG_generate Coverage'!H153*'Dataset lengths'!$G$2+M154*'AVG_generate Coverage'!I153*'Dataset lengths'!$H$2+R154*'AVG_generate Coverage'!N153*'Dataset lengths'!$M$2+S154*'AVG_generate Coverage'!O153*'Dataset lengths'!$N$2+T154*'AVG_generate Coverage'!P153*'Dataset lengths'!$O$2+U154*'AVG_generate Coverage'!Q153*'Dataset lengths'!$P$2+V154*'AVG_generate Coverage'!R153*'Dataset lengths'!$Q$2+W154*'AVG_generate Coverage'!S153*'Dataset lengths'!$R$2)/('AVG_generate Coverage'!C153*'Dataset lengths'!$B$2+'AVG_generate Coverage'!D153*'Dataset lengths'!$C$2+'AVG_generate Coverage'!E153*'Dataset lengths'!$D$2+'AVG_generate Coverage'!H153*'Dataset lengths'!$G$2+'AVG_generate Coverage'!I153*'Dataset lengths'!$H$2+'AVG_generate Coverage'!N153*'Dataset lengths'!$M$2+'AVG_generate Coverage'!O153*'Dataset lengths'!$N$2+'AVG_generate Coverage'!P153*'Dataset lengths'!$O$2+'AVG_generate Coverage'!Q153*'Dataset lengths'!$P$2+'AVG_generate Coverage'!R153*'Dataset lengths'!$Q$2+'AVG_generate Coverage'!S153*'Dataset lengths'!$R$2)</f>
        <v>0.5788600997</v>
      </c>
      <c r="G154" s="24">
        <v>0.461148966594465</v>
      </c>
      <c r="H154" s="24">
        <v>0.686833280666083</v>
      </c>
      <c r="I154" s="24">
        <v>0.715234304147658</v>
      </c>
      <c r="J154" s="24">
        <v>0.80287012100143</v>
      </c>
      <c r="K154" s="24">
        <v>0.78574180786168</v>
      </c>
      <c r="L154" s="24">
        <v>0.797245822412659</v>
      </c>
      <c r="M154" s="24">
        <v>0.77555663282968</v>
      </c>
      <c r="N154" s="24">
        <v>0.709554243812896</v>
      </c>
      <c r="O154" s="24">
        <v>0.787933040902555</v>
      </c>
      <c r="P154" s="24">
        <v>0.785849454948807</v>
      </c>
      <c r="Q154" s="24">
        <v>0.691148344315543</v>
      </c>
      <c r="R154" s="24">
        <v>0.81220837232091</v>
      </c>
      <c r="S154" s="24">
        <v>0.380400027026877</v>
      </c>
      <c r="T154" s="24">
        <v>0.876599581499256</v>
      </c>
      <c r="U154" s="24">
        <v>0.568836372393311</v>
      </c>
      <c r="V154" s="24">
        <v>0.399435806786771</v>
      </c>
      <c r="W154" s="24">
        <v>0.525012783449361</v>
      </c>
    </row>
    <row r="155">
      <c r="A155" s="55" t="s">
        <v>447</v>
      </c>
      <c r="B155" s="55" t="s">
        <v>206</v>
      </c>
      <c r="C155" s="55"/>
      <c r="D155" s="55"/>
      <c r="E155" s="10">
        <f t="shared" si="3"/>
        <v>0.659585929</v>
      </c>
      <c r="F155" s="100">
        <f>(G155*'AVG_generate Coverage'!C154*'Dataset lengths'!$B$2+H155*'AVG_generate Coverage'!D154*'Dataset lengths'!$C$2+I155*'AVG_generate Coverage'!E154*'Dataset lengths'!$D$2+L155*'AVG_generate Coverage'!H154*'Dataset lengths'!$G$2+M155*'AVG_generate Coverage'!I154*'Dataset lengths'!$H$2+R155*'AVG_generate Coverage'!N154*'Dataset lengths'!$M$2+S155*'AVG_generate Coverage'!O154*'Dataset lengths'!$N$2+T155*'AVG_generate Coverage'!P154*'Dataset lengths'!$O$2+U155*'AVG_generate Coverage'!Q154*'Dataset lengths'!$P$2+V155*'AVG_generate Coverage'!R154*'Dataset lengths'!$Q$2+W155*'AVG_generate Coverage'!S154*'Dataset lengths'!$R$2)/('AVG_generate Coverage'!C154*'Dataset lengths'!$B$2+'AVG_generate Coverage'!D154*'Dataset lengths'!$C$2+'AVG_generate Coverage'!E154*'Dataset lengths'!$D$2+'AVG_generate Coverage'!H154*'Dataset lengths'!$G$2+'AVG_generate Coverage'!I154*'Dataset lengths'!$H$2+'AVG_generate Coverage'!N154*'Dataset lengths'!$M$2+'AVG_generate Coverage'!O154*'Dataset lengths'!$N$2+'AVG_generate Coverage'!P154*'Dataset lengths'!$O$2+'AVG_generate Coverage'!Q154*'Dataset lengths'!$P$2+'AVG_generate Coverage'!R154*'Dataset lengths'!$Q$2+'AVG_generate Coverage'!S154*'Dataset lengths'!$R$2)</f>
        <v>0.6028864754</v>
      </c>
      <c r="G155" s="24">
        <v>0.505334791847712</v>
      </c>
      <c r="H155" s="24">
        <v>0.640263821006479</v>
      </c>
      <c r="I155" s="24">
        <v>0.723770454807991</v>
      </c>
      <c r="J155" s="24">
        <v>0.7954312965153</v>
      </c>
      <c r="K155" s="24">
        <v>0.791932250749919</v>
      </c>
      <c r="L155" s="24">
        <v>0.79444198448469</v>
      </c>
      <c r="M155" s="24">
        <v>0.780323527181499</v>
      </c>
      <c r="N155" s="24">
        <v>0.704356741926296</v>
      </c>
      <c r="O155" s="24">
        <v>0.822231260490027</v>
      </c>
      <c r="P155" s="24">
        <v>0.784344951069092</v>
      </c>
      <c r="Q155" s="24">
        <v>0.698466595622682</v>
      </c>
      <c r="R155" s="24">
        <v>0.860355589828188</v>
      </c>
      <c r="S155" s="24">
        <v>0.38377665017652</v>
      </c>
      <c r="T155" s="24">
        <v>0.8986314064722</v>
      </c>
      <c r="U155" s="24">
        <v>0.704365832463244</v>
      </c>
      <c r="V155" s="24">
        <v>0.493729268445385</v>
      </c>
      <c r="W155" s="24">
        <v>0.470451891911222</v>
      </c>
    </row>
    <row r="156">
      <c r="A156" s="55" t="s">
        <v>452</v>
      </c>
      <c r="B156" s="55" t="s">
        <v>206</v>
      </c>
      <c r="C156" s="55"/>
      <c r="D156" s="55"/>
      <c r="E156" s="10">
        <f t="shared" si="3"/>
        <v>0.6610002706</v>
      </c>
      <c r="F156" s="100">
        <f>(G156*'AVG_generate Coverage'!C155*'Dataset lengths'!$B$2+H156*'AVG_generate Coverage'!D155*'Dataset lengths'!$C$2+I156*'AVG_generate Coverage'!E155*'Dataset lengths'!$D$2+L156*'AVG_generate Coverage'!H155*'Dataset lengths'!$G$2+M156*'AVG_generate Coverage'!I155*'Dataset lengths'!$H$2+R156*'AVG_generate Coverage'!N155*'Dataset lengths'!$M$2+S156*'AVG_generate Coverage'!O155*'Dataset lengths'!$N$2+T156*'AVG_generate Coverage'!P155*'Dataset lengths'!$O$2+U156*'AVG_generate Coverage'!Q155*'Dataset lengths'!$P$2+V156*'AVG_generate Coverage'!R155*'Dataset lengths'!$Q$2+W156*'AVG_generate Coverage'!S155*'Dataset lengths'!$R$2)/('AVG_generate Coverage'!C155*'Dataset lengths'!$B$2+'AVG_generate Coverage'!D155*'Dataset lengths'!$C$2+'AVG_generate Coverage'!E155*'Dataset lengths'!$D$2+'AVG_generate Coverage'!H155*'Dataset lengths'!$G$2+'AVG_generate Coverage'!I155*'Dataset lengths'!$H$2+'AVG_generate Coverage'!N155*'Dataset lengths'!$M$2+'AVG_generate Coverage'!O155*'Dataset lengths'!$N$2+'AVG_generate Coverage'!P155*'Dataset lengths'!$O$2+'AVG_generate Coverage'!Q155*'Dataset lengths'!$P$2+'AVG_generate Coverage'!R155*'Dataset lengths'!$Q$2+'AVG_generate Coverage'!S155*'Dataset lengths'!$R$2)</f>
        <v>0.6060903091</v>
      </c>
      <c r="G156" s="24">
        <v>0.51138113142334</v>
      </c>
      <c r="H156" s="24">
        <v>0.646098583303966</v>
      </c>
      <c r="I156" s="24">
        <v>0.731451211249344</v>
      </c>
      <c r="J156" s="24">
        <v>0.797314308913296</v>
      </c>
      <c r="K156" s="24">
        <v>0.797342793289372</v>
      </c>
      <c r="L156" s="24">
        <v>0.797671996872949</v>
      </c>
      <c r="M156" s="24">
        <v>0.778212758475494</v>
      </c>
      <c r="N156" s="24">
        <v>0.696514370734539</v>
      </c>
      <c r="O156" s="24">
        <v>0.827930057039841</v>
      </c>
      <c r="P156" s="24">
        <v>0.781786624315946</v>
      </c>
      <c r="Q156" s="24">
        <v>0.695863917336756</v>
      </c>
      <c r="R156" s="24">
        <v>0.862060302931033</v>
      </c>
      <c r="S156" s="24">
        <v>0.354700284781916</v>
      </c>
      <c r="T156" s="24">
        <v>0.897073600666032</v>
      </c>
      <c r="U156" s="24">
        <v>0.718932862616291</v>
      </c>
      <c r="V156" s="24">
        <v>0.491767608454559</v>
      </c>
      <c r="W156" s="24">
        <v>0.481652636087774</v>
      </c>
    </row>
    <row r="157">
      <c r="A157" s="55" t="s">
        <v>457</v>
      </c>
      <c r="B157" s="55" t="s">
        <v>458</v>
      </c>
      <c r="C157" s="55"/>
      <c r="D157" s="55"/>
      <c r="E157" s="10">
        <f t="shared" si="3"/>
        <v>0.6563952949</v>
      </c>
      <c r="F157" s="100">
        <f>(G157*'AVG_generate Coverage'!C156*'Dataset lengths'!$B$2+H157*'AVG_generate Coverage'!D156*'Dataset lengths'!$C$2+I157*'AVG_generate Coverage'!E156*'Dataset lengths'!$D$2+L157*'AVG_generate Coverage'!H156*'Dataset lengths'!$G$2+M157*'AVG_generate Coverage'!I156*'Dataset lengths'!$H$2+R157*'AVG_generate Coverage'!N156*'Dataset lengths'!$M$2+S157*'AVG_generate Coverage'!O156*'Dataset lengths'!$N$2+T157*'AVG_generate Coverage'!P156*'Dataset lengths'!$O$2+U157*'AVG_generate Coverage'!Q156*'Dataset lengths'!$P$2+V157*'AVG_generate Coverage'!R156*'Dataset lengths'!$Q$2+W157*'AVG_generate Coverage'!S156*'Dataset lengths'!$R$2)/('AVG_generate Coverage'!C156*'Dataset lengths'!$B$2+'AVG_generate Coverage'!D156*'Dataset lengths'!$C$2+'AVG_generate Coverage'!E156*'Dataset lengths'!$D$2+'AVG_generate Coverage'!H156*'Dataset lengths'!$G$2+'AVG_generate Coverage'!I156*'Dataset lengths'!$H$2+'AVG_generate Coverage'!N156*'Dataset lengths'!$M$2+'AVG_generate Coverage'!O156*'Dataset lengths'!$N$2+'AVG_generate Coverage'!P156*'Dataset lengths'!$O$2+'AVG_generate Coverage'!Q156*'Dataset lengths'!$P$2+'AVG_generate Coverage'!R156*'Dataset lengths'!$Q$2+'AVG_generate Coverage'!S156*'Dataset lengths'!$R$2)</f>
        <v>0.609919422</v>
      </c>
      <c r="G157" s="24">
        <v>0.531962794667617</v>
      </c>
      <c r="H157" s="24">
        <v>0.616251110219215</v>
      </c>
      <c r="I157" s="24">
        <v>0.710909129659469</v>
      </c>
      <c r="J157" s="24">
        <v>0.785828993577337</v>
      </c>
      <c r="K157" s="24">
        <v>0.791888238396177</v>
      </c>
      <c r="L157" s="24">
        <v>0.78830170504455</v>
      </c>
      <c r="M157" s="24">
        <v>0.768095827971534</v>
      </c>
      <c r="N157" s="24">
        <v>0.678037030309517</v>
      </c>
      <c r="O157" s="24">
        <v>0.827696223474676</v>
      </c>
      <c r="P157" s="24">
        <v>0.774699707376975</v>
      </c>
      <c r="Q157" s="24">
        <v>0.691897645643393</v>
      </c>
      <c r="R157" s="24">
        <v>0.859481377980575</v>
      </c>
      <c r="S157" s="24">
        <v>0.302240954907921</v>
      </c>
      <c r="T157" s="24">
        <v>0.878379930992019</v>
      </c>
      <c r="U157" s="24">
        <v>0.786045153835952</v>
      </c>
      <c r="V157" s="24">
        <v>0.537858421912391</v>
      </c>
      <c r="W157" s="24">
        <v>0.440821836427167</v>
      </c>
    </row>
    <row r="158">
      <c r="A158" s="55" t="s">
        <v>460</v>
      </c>
      <c r="B158" s="55" t="s">
        <v>458</v>
      </c>
      <c r="C158" s="55"/>
      <c r="D158" s="55"/>
      <c r="E158" s="10">
        <f t="shared" si="3"/>
        <v>0.6604393421</v>
      </c>
      <c r="F158" s="100">
        <f>(G158*'AVG_generate Coverage'!C157*'Dataset lengths'!$B$2+H158*'AVG_generate Coverage'!D157*'Dataset lengths'!$C$2+I158*'AVG_generate Coverage'!E157*'Dataset lengths'!$D$2+L158*'AVG_generate Coverage'!H157*'Dataset lengths'!$G$2+M158*'AVG_generate Coverage'!I157*'Dataset lengths'!$H$2+R158*'AVG_generate Coverage'!N157*'Dataset lengths'!$M$2+S158*'AVG_generate Coverage'!O157*'Dataset lengths'!$N$2+T158*'AVG_generate Coverage'!P157*'Dataset lengths'!$O$2+U158*'AVG_generate Coverage'!Q157*'Dataset lengths'!$P$2+V158*'AVG_generate Coverage'!R157*'Dataset lengths'!$Q$2+W158*'AVG_generate Coverage'!S157*'Dataset lengths'!$R$2)/('AVG_generate Coverage'!C157*'Dataset lengths'!$B$2+'AVG_generate Coverage'!D157*'Dataset lengths'!$C$2+'AVG_generate Coverage'!E157*'Dataset lengths'!$D$2+'AVG_generate Coverage'!H157*'Dataset lengths'!$G$2+'AVG_generate Coverage'!I157*'Dataset lengths'!$H$2+'AVG_generate Coverage'!N157*'Dataset lengths'!$M$2+'AVG_generate Coverage'!O157*'Dataset lengths'!$N$2+'AVG_generate Coverage'!P157*'Dataset lengths'!$O$2+'AVG_generate Coverage'!Q157*'Dataset lengths'!$P$2+'AVG_generate Coverage'!R157*'Dataset lengths'!$Q$2+'AVG_generate Coverage'!S157*'Dataset lengths'!$R$2)</f>
        <v>0.6044729048</v>
      </c>
      <c r="G158" s="24">
        <v>0.508082748875345</v>
      </c>
      <c r="H158" s="24">
        <v>0.64419131380802</v>
      </c>
      <c r="I158" s="24">
        <v>0.731657888862026</v>
      </c>
      <c r="J158" s="24">
        <v>0.798089593569953</v>
      </c>
      <c r="K158" s="24">
        <v>0.795182298687582</v>
      </c>
      <c r="L158" s="24">
        <v>0.797356071061925</v>
      </c>
      <c r="M158" s="24">
        <v>0.779030248255453</v>
      </c>
      <c r="N158" s="24">
        <v>0.698471589018196</v>
      </c>
      <c r="O158" s="24">
        <v>0.823219673535419</v>
      </c>
      <c r="P158" s="24">
        <v>0.782823693248623</v>
      </c>
      <c r="Q158" s="24">
        <v>0.69764078905415</v>
      </c>
      <c r="R158" s="24">
        <v>0.851351207797776</v>
      </c>
      <c r="S158" s="24">
        <v>0.369383266089566</v>
      </c>
      <c r="T158" s="24">
        <v>0.905085173383467</v>
      </c>
      <c r="U158" s="24">
        <v>0.710737027435347</v>
      </c>
      <c r="V158" s="24">
        <v>0.489419428625046</v>
      </c>
      <c r="W158" s="24">
        <v>0.478538389324274</v>
      </c>
    </row>
    <row r="159">
      <c r="A159" s="55" t="s">
        <v>462</v>
      </c>
      <c r="B159" s="55" t="s">
        <v>458</v>
      </c>
      <c r="C159" s="55"/>
      <c r="D159" s="55"/>
      <c r="E159" s="10">
        <f t="shared" si="3"/>
        <v>0.6617430536</v>
      </c>
      <c r="F159" s="100">
        <f>(G159*'AVG_generate Coverage'!C158*'Dataset lengths'!$B$2+H159*'AVG_generate Coverage'!D158*'Dataset lengths'!$C$2+I159*'AVG_generate Coverage'!E158*'Dataset lengths'!$D$2+L159*'AVG_generate Coverage'!H158*'Dataset lengths'!$G$2+M159*'AVG_generate Coverage'!I158*'Dataset lengths'!$H$2+R159*'AVG_generate Coverage'!N158*'Dataset lengths'!$M$2+S159*'AVG_generate Coverage'!O158*'Dataset lengths'!$N$2+T159*'AVG_generate Coverage'!P158*'Dataset lengths'!$O$2+U159*'AVG_generate Coverage'!Q158*'Dataset lengths'!$P$2+V159*'AVG_generate Coverage'!R158*'Dataset lengths'!$Q$2+W159*'AVG_generate Coverage'!S158*'Dataset lengths'!$R$2)/('AVG_generate Coverage'!C158*'Dataset lengths'!$B$2+'AVG_generate Coverage'!D158*'Dataset lengths'!$C$2+'AVG_generate Coverage'!E158*'Dataset lengths'!$D$2+'AVG_generate Coverage'!H158*'Dataset lengths'!$G$2+'AVG_generate Coverage'!I158*'Dataset lengths'!$H$2+'AVG_generate Coverage'!N158*'Dataset lengths'!$M$2+'AVG_generate Coverage'!O158*'Dataset lengths'!$N$2+'AVG_generate Coverage'!P158*'Dataset lengths'!$O$2+'AVG_generate Coverage'!Q158*'Dataset lengths'!$P$2+'AVG_generate Coverage'!R158*'Dataset lengths'!$Q$2+'AVG_generate Coverage'!S158*'Dataset lengths'!$R$2)</f>
        <v>0.6065151857</v>
      </c>
      <c r="G159" s="24">
        <v>0.507522748532194</v>
      </c>
      <c r="H159" s="24">
        <v>0.654016010788336</v>
      </c>
      <c r="I159" s="24">
        <v>0.725823746552657</v>
      </c>
      <c r="J159" s="24">
        <v>0.797867667507988</v>
      </c>
      <c r="K159" s="24">
        <v>0.803257391625457</v>
      </c>
      <c r="L159" s="24">
        <v>0.79965395802007</v>
      </c>
      <c r="M159" s="24">
        <v>0.786949518514974</v>
      </c>
      <c r="N159" s="24">
        <v>0.718980387041083</v>
      </c>
      <c r="O159" s="24">
        <v>0.83326806130966</v>
      </c>
      <c r="P159" s="24">
        <v>0.782265787021512</v>
      </c>
      <c r="Q159" s="24">
        <v>0.718942248224259</v>
      </c>
      <c r="R159" s="24">
        <v>0.852247274941579</v>
      </c>
      <c r="S159" s="24">
        <v>0.385363401614917</v>
      </c>
      <c r="T159" s="24">
        <v>0.886836591082644</v>
      </c>
      <c r="U159" s="24">
        <v>0.706502330219025</v>
      </c>
      <c r="V159" s="24">
        <v>0.490501665393525</v>
      </c>
      <c r="W159" s="24">
        <v>0.483756343971713</v>
      </c>
    </row>
    <row r="160">
      <c r="A160" s="55" t="s">
        <v>465</v>
      </c>
      <c r="B160" s="55" t="s">
        <v>458</v>
      </c>
      <c r="C160" s="55"/>
      <c r="D160" s="55"/>
      <c r="E160" s="10">
        <f t="shared" si="3"/>
        <v>0.6365514127</v>
      </c>
      <c r="F160" s="100">
        <f>(G160*'AVG_generate Coverage'!C159*'Dataset lengths'!$B$2+H160*'AVG_generate Coverage'!D159*'Dataset lengths'!$C$2+I160*'AVG_generate Coverage'!E159*'Dataset lengths'!$D$2+L160*'AVG_generate Coverage'!H159*'Dataset lengths'!$G$2+M160*'AVG_generate Coverage'!I159*'Dataset lengths'!$H$2+R160*'AVG_generate Coverage'!N159*'Dataset lengths'!$M$2+S160*'AVG_generate Coverage'!O159*'Dataset lengths'!$N$2+T160*'AVG_generate Coverage'!P159*'Dataset lengths'!$O$2+U160*'AVG_generate Coverage'!Q159*'Dataset lengths'!$P$2+V160*'AVG_generate Coverage'!R159*'Dataset lengths'!$Q$2+W160*'AVG_generate Coverage'!S159*'Dataset lengths'!$R$2)/('AVG_generate Coverage'!C159*'Dataset lengths'!$B$2+'AVG_generate Coverage'!D159*'Dataset lengths'!$C$2+'AVG_generate Coverage'!E159*'Dataset lengths'!$D$2+'AVG_generate Coverage'!H159*'Dataset lengths'!$G$2+'AVG_generate Coverage'!I159*'Dataset lengths'!$H$2+'AVG_generate Coverage'!N159*'Dataset lengths'!$M$2+'AVG_generate Coverage'!O159*'Dataset lengths'!$N$2+'AVG_generate Coverage'!P159*'Dataset lengths'!$O$2+'AVG_generate Coverage'!Q159*'Dataset lengths'!$P$2+'AVG_generate Coverage'!R159*'Dataset lengths'!$Q$2+'AVG_generate Coverage'!S159*'Dataset lengths'!$R$2)</f>
        <v>0.5789610308</v>
      </c>
      <c r="G160" s="24">
        <v>0.461224795216026</v>
      </c>
      <c r="H160" s="24">
        <v>0.687773462488413</v>
      </c>
      <c r="I160" s="24">
        <v>0.715232039295121</v>
      </c>
      <c r="J160" s="24">
        <v>0.802914857618824</v>
      </c>
      <c r="K160" s="24">
        <v>0.785676842674592</v>
      </c>
      <c r="L160" s="24">
        <v>0.797249172953697</v>
      </c>
      <c r="M160" s="24">
        <v>0.776406587580043</v>
      </c>
      <c r="N160" s="24">
        <v>0.71070645296724</v>
      </c>
      <c r="O160" s="24">
        <v>0.788102319188994</v>
      </c>
      <c r="P160" s="24">
        <v>0.786916680974842</v>
      </c>
      <c r="Q160" s="24">
        <v>0.693154731754981</v>
      </c>
      <c r="R160" s="24">
        <v>0.81220837232091</v>
      </c>
      <c r="S160" s="24">
        <v>0.382236153849762</v>
      </c>
      <c r="T160" s="24">
        <v>0.876599581499256</v>
      </c>
      <c r="U160" s="24">
        <v>0.568546399586509</v>
      </c>
      <c r="V160" s="24">
        <v>0.399419318949605</v>
      </c>
      <c r="W160" s="24">
        <v>0.525169656057364</v>
      </c>
    </row>
    <row r="161">
      <c r="A161" s="55" t="s">
        <v>469</v>
      </c>
      <c r="B161" s="55" t="s">
        <v>458</v>
      </c>
      <c r="C161" s="55"/>
      <c r="D161" s="55"/>
      <c r="E161" s="10">
        <f t="shared" si="3"/>
        <v>0.6589021635</v>
      </c>
      <c r="F161" s="100">
        <f>(G161*'AVG_generate Coverage'!C160*'Dataset lengths'!$B$2+H161*'AVG_generate Coverage'!D160*'Dataset lengths'!$C$2+I161*'AVG_generate Coverage'!E160*'Dataset lengths'!$D$2+L161*'AVG_generate Coverage'!H160*'Dataset lengths'!$G$2+M161*'AVG_generate Coverage'!I160*'Dataset lengths'!$H$2+R161*'AVG_generate Coverage'!N160*'Dataset lengths'!$M$2+S161*'AVG_generate Coverage'!O160*'Dataset lengths'!$N$2+T161*'AVG_generate Coverage'!P160*'Dataset lengths'!$O$2+U161*'AVG_generate Coverage'!Q160*'Dataset lengths'!$P$2+V161*'AVG_generate Coverage'!R160*'Dataset lengths'!$Q$2+W161*'AVG_generate Coverage'!S160*'Dataset lengths'!$R$2)/('AVG_generate Coverage'!C160*'Dataset lengths'!$B$2+'AVG_generate Coverage'!D160*'Dataset lengths'!$C$2+'AVG_generate Coverage'!E160*'Dataset lengths'!$D$2+'AVG_generate Coverage'!H160*'Dataset lengths'!$G$2+'AVG_generate Coverage'!I160*'Dataset lengths'!$H$2+'AVG_generate Coverage'!N160*'Dataset lengths'!$M$2+'AVG_generate Coverage'!O160*'Dataset lengths'!$N$2+'AVG_generate Coverage'!P160*'Dataset lengths'!$O$2+'AVG_generate Coverage'!Q160*'Dataset lengths'!$P$2+'AVG_generate Coverage'!R160*'Dataset lengths'!$Q$2+'AVG_generate Coverage'!S160*'Dataset lengths'!$R$2)</f>
        <v>0.6026341843</v>
      </c>
      <c r="G161" s="24">
        <v>0.505314256449874</v>
      </c>
      <c r="H161" s="24">
        <v>0.643345302465195</v>
      </c>
      <c r="I161" s="24">
        <v>0.723787015723937</v>
      </c>
      <c r="J161" s="24">
        <v>0.795561821266365</v>
      </c>
      <c r="K161" s="24">
        <v>0.792131677789031</v>
      </c>
      <c r="L161" s="24">
        <v>0.794578609470354</v>
      </c>
      <c r="M161" s="24">
        <v>0.78068691659812</v>
      </c>
      <c r="N161" s="24">
        <v>0.705219867690468</v>
      </c>
      <c r="O161" s="24">
        <v>0.822262820848515</v>
      </c>
      <c r="P161" s="24">
        <v>0.784641495820439</v>
      </c>
      <c r="Q161" s="24">
        <v>0.699126640836403</v>
      </c>
      <c r="R161" s="24">
        <v>0.859568799165336</v>
      </c>
      <c r="S161" s="24">
        <v>0.374877568915549</v>
      </c>
      <c r="T161" s="24">
        <v>0.8986314064722</v>
      </c>
      <c r="U161" s="24">
        <v>0.704365832463244</v>
      </c>
      <c r="V161" s="24">
        <v>0.493684580032281</v>
      </c>
      <c r="W161" s="24">
        <v>0.469083510231917</v>
      </c>
    </row>
    <row r="162">
      <c r="A162" s="55" t="s">
        <v>474</v>
      </c>
      <c r="B162" s="55" t="s">
        <v>458</v>
      </c>
      <c r="C162" s="55"/>
      <c r="D162" s="55"/>
      <c r="E162" s="10">
        <f t="shared" si="3"/>
        <v>0.6607085627</v>
      </c>
      <c r="F162" s="100">
        <f>(G162*'AVG_generate Coverage'!C161*'Dataset lengths'!$B$2+H162*'AVG_generate Coverage'!D161*'Dataset lengths'!$C$2+I162*'AVG_generate Coverage'!E161*'Dataset lengths'!$D$2+L162*'AVG_generate Coverage'!H161*'Dataset lengths'!$G$2+M162*'AVG_generate Coverage'!I161*'Dataset lengths'!$H$2+R162*'AVG_generate Coverage'!N161*'Dataset lengths'!$M$2+S162*'AVG_generate Coverage'!O161*'Dataset lengths'!$N$2+T162*'AVG_generate Coverage'!P161*'Dataset lengths'!$O$2+U162*'AVG_generate Coverage'!Q161*'Dataset lengths'!$P$2+V162*'AVG_generate Coverage'!R161*'Dataset lengths'!$Q$2+W162*'AVG_generate Coverage'!S161*'Dataset lengths'!$R$2)/('AVG_generate Coverage'!C161*'Dataset lengths'!$B$2+'AVG_generate Coverage'!D161*'Dataset lengths'!$C$2+'AVG_generate Coverage'!E161*'Dataset lengths'!$D$2+'AVG_generate Coverage'!H161*'Dataset lengths'!$G$2+'AVG_generate Coverage'!I161*'Dataset lengths'!$H$2+'AVG_generate Coverage'!N161*'Dataset lengths'!$M$2+'AVG_generate Coverage'!O161*'Dataset lengths'!$N$2+'AVG_generate Coverage'!P161*'Dataset lengths'!$O$2+'AVG_generate Coverage'!Q161*'Dataset lengths'!$P$2+'AVG_generate Coverage'!R161*'Dataset lengths'!$Q$2+'AVG_generate Coverage'!S161*'Dataset lengths'!$R$2)</f>
        <v>0.6049360132</v>
      </c>
      <c r="G162" s="24">
        <v>0.511368848390276</v>
      </c>
      <c r="H162" s="24">
        <v>0.64658593457256</v>
      </c>
      <c r="I162" s="24">
        <v>0.731399224374069</v>
      </c>
      <c r="J162" s="24">
        <v>0.797292661194913</v>
      </c>
      <c r="K162" s="24">
        <v>0.797350763888823</v>
      </c>
      <c r="L162" s="24">
        <v>0.797663048463207</v>
      </c>
      <c r="M162" s="24">
        <v>0.777961223158584</v>
      </c>
      <c r="N162" s="24">
        <v>0.696113553427024</v>
      </c>
      <c r="O162" s="24">
        <v>0.828275786421466</v>
      </c>
      <c r="P162" s="24">
        <v>0.781813430621153</v>
      </c>
      <c r="Q162" s="24">
        <v>0.695410886303702</v>
      </c>
      <c r="R162" s="24">
        <v>0.862060302931033</v>
      </c>
      <c r="S162" s="24">
        <v>0.357815465996209</v>
      </c>
      <c r="T162" s="24">
        <v>0.897073600666032</v>
      </c>
      <c r="U162" s="24">
        <v>0.719135296462549</v>
      </c>
      <c r="V162" s="24">
        <v>0.491824441848319</v>
      </c>
      <c r="W162" s="24">
        <v>0.474906803103445</v>
      </c>
    </row>
    <row r="163">
      <c r="A163" s="55" t="s">
        <v>480</v>
      </c>
      <c r="B163" s="55" t="s">
        <v>458</v>
      </c>
      <c r="C163" s="55"/>
      <c r="D163" s="55"/>
      <c r="E163" s="10">
        <f t="shared" si="3"/>
        <v>0.6612288411</v>
      </c>
      <c r="F163" s="100">
        <f>(G163*'AVG_generate Coverage'!C162*'Dataset lengths'!$B$2+H163*'AVG_generate Coverage'!D162*'Dataset lengths'!$C$2+I163*'AVG_generate Coverage'!E162*'Dataset lengths'!$D$2+L163*'AVG_generate Coverage'!H162*'Dataset lengths'!$G$2+M163*'AVG_generate Coverage'!I162*'Dataset lengths'!$H$2+R163*'AVG_generate Coverage'!N162*'Dataset lengths'!$M$2+S163*'AVG_generate Coverage'!O162*'Dataset lengths'!$N$2+T163*'AVG_generate Coverage'!P162*'Dataset lengths'!$O$2+U163*'AVG_generate Coverage'!Q162*'Dataset lengths'!$P$2+V163*'AVG_generate Coverage'!R162*'Dataset lengths'!$Q$2+W163*'AVG_generate Coverage'!S162*'Dataset lengths'!$R$2)/('AVG_generate Coverage'!C162*'Dataset lengths'!$B$2+'AVG_generate Coverage'!D162*'Dataset lengths'!$C$2+'AVG_generate Coverage'!E162*'Dataset lengths'!$D$2+'AVG_generate Coverage'!H162*'Dataset lengths'!$G$2+'AVG_generate Coverage'!I162*'Dataset lengths'!$H$2+'AVG_generate Coverage'!N162*'Dataset lengths'!$M$2+'AVG_generate Coverage'!O162*'Dataset lengths'!$N$2+'AVG_generate Coverage'!P162*'Dataset lengths'!$O$2+'AVG_generate Coverage'!Q162*'Dataset lengths'!$P$2+'AVG_generate Coverage'!R162*'Dataset lengths'!$Q$2+'AVG_generate Coverage'!S162*'Dataset lengths'!$R$2)</f>
        <v>0.605594616</v>
      </c>
      <c r="G163" s="24">
        <v>0.504401437806611</v>
      </c>
      <c r="H163" s="24">
        <v>0.646140211224825</v>
      </c>
      <c r="I163" s="24">
        <v>0.731535311900757</v>
      </c>
      <c r="J163" s="24">
        <v>0.798120224472531</v>
      </c>
      <c r="K163" s="24">
        <v>0.796682565969532</v>
      </c>
      <c r="L163" s="24">
        <v>0.797815402385636</v>
      </c>
      <c r="M163" s="24">
        <v>0.778921940749148</v>
      </c>
      <c r="N163" s="24">
        <v>0.699293845664951</v>
      </c>
      <c r="O163" s="24">
        <v>0.822684582002863</v>
      </c>
      <c r="P163" s="24">
        <v>0.784770501164246</v>
      </c>
      <c r="Q163" s="24">
        <v>0.698189826663746</v>
      </c>
      <c r="R163" s="24">
        <v>0.852881078531098</v>
      </c>
      <c r="S163" s="24">
        <v>0.379925409359625</v>
      </c>
      <c r="T163" s="24">
        <v>0.900634299651559</v>
      </c>
      <c r="U163" s="24">
        <v>0.707440638452357</v>
      </c>
      <c r="V163" s="24">
        <v>0.490505173298067</v>
      </c>
      <c r="W163" s="24">
        <v>0.483316348923002</v>
      </c>
    </row>
    <row r="164">
      <c r="A164" s="55" t="s">
        <v>488</v>
      </c>
      <c r="B164" s="55" t="s">
        <v>487</v>
      </c>
      <c r="C164" s="55"/>
      <c r="D164" s="55"/>
      <c r="E164" s="10">
        <f t="shared" si="3"/>
        <v>0.6607172738</v>
      </c>
      <c r="F164" s="100">
        <f>(G164*'AVG_generate Coverage'!C163*'Dataset lengths'!$B$2+H164*'AVG_generate Coverage'!D163*'Dataset lengths'!$C$2+I164*'AVG_generate Coverage'!E163*'Dataset lengths'!$D$2+L164*'AVG_generate Coverage'!H163*'Dataset lengths'!$G$2+M164*'AVG_generate Coverage'!I163*'Dataset lengths'!$H$2+R164*'AVG_generate Coverage'!N163*'Dataset lengths'!$M$2+S164*'AVG_generate Coverage'!O163*'Dataset lengths'!$N$2+T164*'AVG_generate Coverage'!P163*'Dataset lengths'!$O$2+U164*'AVG_generate Coverage'!Q163*'Dataset lengths'!$P$2+V164*'AVG_generate Coverage'!R163*'Dataset lengths'!$Q$2+W164*'AVG_generate Coverage'!S163*'Dataset lengths'!$R$2)/('AVG_generate Coverage'!C163*'Dataset lengths'!$B$2+'AVG_generate Coverage'!D163*'Dataset lengths'!$C$2+'AVG_generate Coverage'!E163*'Dataset lengths'!$D$2+'AVG_generate Coverage'!H163*'Dataset lengths'!$G$2+'AVG_generate Coverage'!I163*'Dataset lengths'!$H$2+'AVG_generate Coverage'!N163*'Dataset lengths'!$M$2+'AVG_generate Coverage'!O163*'Dataset lengths'!$N$2+'AVG_generate Coverage'!P163*'Dataset lengths'!$O$2+'AVG_generate Coverage'!Q163*'Dataset lengths'!$P$2+'AVG_generate Coverage'!R163*'Dataset lengths'!$Q$2+'AVG_generate Coverage'!S163*'Dataset lengths'!$R$2)</f>
        <v>0.6052396202</v>
      </c>
      <c r="G164" s="24">
        <v>0.504418916016244</v>
      </c>
      <c r="H164" s="24">
        <v>0.648201047136136</v>
      </c>
      <c r="I164" s="24">
        <v>0.731508565694213</v>
      </c>
      <c r="J164" s="24">
        <v>0.798211298685694</v>
      </c>
      <c r="K164" s="24">
        <v>0.796714094251846</v>
      </c>
      <c r="L164" s="24">
        <v>0.797866567879205</v>
      </c>
      <c r="M164" s="24">
        <v>0.779161472211455</v>
      </c>
      <c r="N164" s="24">
        <v>0.699774151531112</v>
      </c>
      <c r="O164" s="24">
        <v>0.822879682400792</v>
      </c>
      <c r="P164" s="24">
        <v>0.784720239341983</v>
      </c>
      <c r="Q164" s="24">
        <v>0.699038884825034</v>
      </c>
      <c r="R164" s="24">
        <v>0.853799000971092</v>
      </c>
      <c r="S164" s="24">
        <v>0.372842344003435</v>
      </c>
      <c r="T164" s="24">
        <v>0.900634299651559</v>
      </c>
      <c r="U164" s="24">
        <v>0.707500821487731</v>
      </c>
      <c r="V164" s="24">
        <v>0.490435746550702</v>
      </c>
      <c r="W164" s="24">
        <v>0.481521230175001</v>
      </c>
    </row>
    <row r="165">
      <c r="C165" s="55"/>
      <c r="D165" s="55"/>
      <c r="E165" s="10"/>
    </row>
    <row r="166">
      <c r="C166" s="55"/>
      <c r="D166" s="55"/>
      <c r="E166" s="10"/>
    </row>
    <row r="167">
      <c r="C167" s="55"/>
      <c r="D167" s="55"/>
      <c r="E167" s="10"/>
    </row>
    <row r="168">
      <c r="C168" s="55"/>
      <c r="D168" s="55"/>
      <c r="E168" s="10"/>
    </row>
    <row r="169">
      <c r="C169" s="55"/>
      <c r="D169" s="55"/>
      <c r="E169" s="10"/>
    </row>
    <row r="170">
      <c r="C170" s="55"/>
      <c r="D170" s="55"/>
      <c r="E170" s="10"/>
    </row>
    <row r="171">
      <c r="C171" s="55"/>
      <c r="D171" s="55"/>
      <c r="E171" s="10"/>
    </row>
    <row r="172">
      <c r="C172" s="55"/>
      <c r="D172" s="55"/>
      <c r="E172" s="10"/>
    </row>
    <row r="173">
      <c r="C173" s="55"/>
      <c r="D173" s="55"/>
      <c r="E173" s="10"/>
    </row>
    <row r="174">
      <c r="C174" s="55"/>
      <c r="D174" s="55"/>
      <c r="E174" s="10"/>
    </row>
    <row r="175">
      <c r="C175" s="55"/>
      <c r="D175" s="55"/>
      <c r="E175" s="10"/>
    </row>
    <row r="176">
      <c r="C176" s="55"/>
      <c r="D176" s="55"/>
      <c r="E176" s="10"/>
    </row>
    <row r="177">
      <c r="C177" s="55"/>
      <c r="D177" s="55"/>
      <c r="E177" s="10"/>
    </row>
    <row r="178">
      <c r="C178" s="55"/>
      <c r="D178" s="55"/>
      <c r="E178" s="10"/>
    </row>
    <row r="179">
      <c r="C179" s="55"/>
      <c r="D179" s="55"/>
      <c r="E179" s="10"/>
    </row>
    <row r="180">
      <c r="C180" s="55"/>
      <c r="D180" s="55"/>
      <c r="E180" s="10"/>
    </row>
    <row r="181">
      <c r="C181" s="55"/>
      <c r="D181" s="55"/>
      <c r="E181" s="10"/>
    </row>
    <row r="182">
      <c r="C182" s="55"/>
      <c r="D182" s="55"/>
      <c r="E182" s="10"/>
    </row>
    <row r="183">
      <c r="C183" s="55"/>
      <c r="D183" s="55"/>
      <c r="E183" s="10"/>
    </row>
    <row r="184">
      <c r="C184" s="55"/>
      <c r="D184" s="55"/>
      <c r="E184" s="10"/>
    </row>
    <row r="185">
      <c r="C185" s="55"/>
      <c r="D185" s="55"/>
      <c r="E185" s="10"/>
    </row>
    <row r="186">
      <c r="C186" s="55"/>
      <c r="D186" s="55"/>
      <c r="E186" s="10"/>
    </row>
    <row r="187">
      <c r="C187" s="55"/>
      <c r="D187" s="55"/>
      <c r="E187" s="10"/>
    </row>
    <row r="188">
      <c r="C188" s="55"/>
      <c r="D188" s="55"/>
      <c r="E188" s="10"/>
    </row>
    <row r="189">
      <c r="C189" s="55"/>
      <c r="D189" s="55"/>
      <c r="E189" s="10"/>
    </row>
    <row r="190">
      <c r="C190" s="55"/>
      <c r="D190" s="55"/>
      <c r="E190" s="10"/>
    </row>
    <row r="191">
      <c r="C191" s="55"/>
      <c r="D191" s="55"/>
      <c r="E191" s="10"/>
    </row>
    <row r="192">
      <c r="C192" s="55"/>
      <c r="D192" s="55"/>
      <c r="E192" s="10"/>
    </row>
    <row r="193">
      <c r="C193" s="55"/>
      <c r="D193" s="55"/>
      <c r="E193" s="10"/>
    </row>
    <row r="194">
      <c r="C194" s="55"/>
      <c r="D194" s="55"/>
      <c r="E194" s="10"/>
    </row>
    <row r="195">
      <c r="C195" s="55"/>
      <c r="D195" s="55"/>
      <c r="E195" s="10"/>
    </row>
    <row r="196">
      <c r="C196" s="55"/>
      <c r="D196" s="55"/>
      <c r="E196" s="10"/>
    </row>
    <row r="197">
      <c r="C197" s="55"/>
      <c r="D197" s="55"/>
      <c r="E197" s="10"/>
    </row>
    <row r="198">
      <c r="C198" s="55"/>
      <c r="D198" s="55"/>
      <c r="E198" s="10"/>
    </row>
    <row r="199">
      <c r="C199" s="55"/>
      <c r="D199" s="55"/>
      <c r="E199" s="10"/>
    </row>
    <row r="200">
      <c r="C200" s="55"/>
      <c r="D200" s="55"/>
      <c r="E200" s="10"/>
    </row>
    <row r="201">
      <c r="C201" s="55"/>
      <c r="D201" s="55"/>
      <c r="E201" s="10"/>
    </row>
    <row r="202">
      <c r="C202" s="55"/>
      <c r="D202" s="55"/>
      <c r="E202" s="10"/>
    </row>
    <row r="203">
      <c r="C203" s="55"/>
      <c r="D203" s="55"/>
      <c r="E203" s="10"/>
    </row>
    <row r="204">
      <c r="C204" s="55"/>
      <c r="D204" s="55"/>
      <c r="E204" s="10"/>
    </row>
    <row r="205">
      <c r="C205" s="55"/>
      <c r="D205" s="55"/>
      <c r="E205" s="10"/>
    </row>
    <row r="206">
      <c r="C206" s="55"/>
      <c r="D206" s="55"/>
      <c r="E206" s="10"/>
    </row>
    <row r="207">
      <c r="C207" s="55"/>
      <c r="D207" s="55"/>
      <c r="E207" s="10"/>
    </row>
    <row r="208">
      <c r="C208" s="55"/>
      <c r="D208" s="55"/>
      <c r="E208" s="10"/>
    </row>
    <row r="209">
      <c r="C209" s="55"/>
      <c r="D209" s="55"/>
      <c r="E209" s="10"/>
    </row>
    <row r="210">
      <c r="C210" s="55"/>
      <c r="D210" s="55"/>
      <c r="E210" s="10"/>
    </row>
    <row r="211">
      <c r="C211" s="55"/>
      <c r="D211" s="55"/>
      <c r="E211" s="10"/>
    </row>
    <row r="212">
      <c r="C212" s="55"/>
      <c r="D212" s="55"/>
      <c r="E212" s="10"/>
    </row>
    <row r="213">
      <c r="C213" s="55"/>
      <c r="D213" s="55"/>
      <c r="E213" s="10"/>
    </row>
    <row r="214">
      <c r="C214" s="55"/>
      <c r="D214" s="55"/>
      <c r="E214" s="10"/>
    </row>
    <row r="215">
      <c r="C215" s="55"/>
      <c r="D215" s="55"/>
      <c r="E215" s="10"/>
    </row>
    <row r="216">
      <c r="C216" s="55"/>
      <c r="D216" s="55"/>
      <c r="E216" s="10"/>
    </row>
    <row r="217">
      <c r="C217" s="55"/>
      <c r="D217" s="55"/>
      <c r="E217" s="10"/>
    </row>
    <row r="218">
      <c r="C218" s="55"/>
      <c r="D218" s="55"/>
      <c r="E218" s="10"/>
    </row>
    <row r="219">
      <c r="C219" s="55"/>
      <c r="D219" s="55"/>
      <c r="E219" s="10"/>
    </row>
    <row r="220">
      <c r="C220" s="55"/>
      <c r="D220" s="55"/>
      <c r="E220" s="10"/>
    </row>
    <row r="221">
      <c r="C221" s="55"/>
      <c r="D221" s="55"/>
      <c r="E221" s="10"/>
    </row>
    <row r="222">
      <c r="C222" s="55"/>
      <c r="D222" s="55"/>
      <c r="E222" s="10"/>
    </row>
    <row r="223">
      <c r="C223" s="55"/>
      <c r="D223" s="55"/>
      <c r="E223" s="10"/>
    </row>
    <row r="224">
      <c r="C224" s="55"/>
      <c r="D224" s="55"/>
      <c r="E224" s="10"/>
    </row>
    <row r="225">
      <c r="C225" s="55"/>
      <c r="D225" s="55"/>
      <c r="E225" s="10"/>
    </row>
    <row r="226">
      <c r="C226" s="55"/>
      <c r="D226" s="55"/>
      <c r="E226" s="10"/>
    </row>
    <row r="227">
      <c r="C227" s="55"/>
      <c r="D227" s="55"/>
      <c r="E227" s="10"/>
    </row>
    <row r="228">
      <c r="C228" s="55"/>
      <c r="D228" s="55"/>
      <c r="E228" s="10"/>
    </row>
    <row r="229">
      <c r="C229" s="55"/>
      <c r="D229" s="55"/>
      <c r="E229" s="10"/>
    </row>
    <row r="230">
      <c r="C230" s="55"/>
      <c r="D230" s="55"/>
      <c r="E230" s="10"/>
    </row>
    <row r="231">
      <c r="C231" s="55"/>
      <c r="D231" s="55"/>
      <c r="E231" s="10"/>
    </row>
    <row r="232">
      <c r="C232" s="55"/>
      <c r="D232" s="55"/>
      <c r="E232" s="10"/>
    </row>
    <row r="233">
      <c r="C233" s="55"/>
      <c r="D233" s="55"/>
      <c r="E233" s="10"/>
    </row>
    <row r="234">
      <c r="C234" s="55"/>
      <c r="D234" s="55"/>
      <c r="E234" s="10"/>
    </row>
    <row r="235">
      <c r="C235" s="55"/>
      <c r="D235" s="55"/>
      <c r="E235" s="10"/>
    </row>
    <row r="236">
      <c r="C236" s="55"/>
      <c r="D236" s="55"/>
      <c r="E236" s="10"/>
    </row>
    <row r="237">
      <c r="C237" s="55"/>
      <c r="D237" s="55"/>
      <c r="E237" s="10"/>
    </row>
    <row r="238">
      <c r="C238" s="55"/>
      <c r="D238" s="55"/>
      <c r="E238" s="10"/>
    </row>
    <row r="239">
      <c r="C239" s="55"/>
      <c r="D239" s="55"/>
      <c r="E239" s="10"/>
    </row>
    <row r="240">
      <c r="C240" s="55"/>
      <c r="D240" s="55"/>
      <c r="E240" s="10"/>
    </row>
    <row r="241">
      <c r="C241" s="55"/>
      <c r="D241" s="55"/>
      <c r="E241" s="10"/>
    </row>
    <row r="242">
      <c r="C242" s="55"/>
      <c r="D242" s="55"/>
      <c r="E242" s="10"/>
    </row>
    <row r="243">
      <c r="C243" s="55"/>
      <c r="D243" s="55"/>
      <c r="E243" s="10"/>
    </row>
    <row r="244">
      <c r="C244" s="55"/>
      <c r="D244" s="55"/>
      <c r="E244" s="10"/>
    </row>
    <row r="245">
      <c r="C245" s="55"/>
      <c r="D245" s="55"/>
      <c r="E245" s="10"/>
    </row>
    <row r="246">
      <c r="C246" s="55"/>
      <c r="D246" s="55"/>
      <c r="E246" s="10"/>
    </row>
    <row r="247">
      <c r="C247" s="55"/>
      <c r="D247" s="55"/>
      <c r="E247" s="10"/>
    </row>
    <row r="248">
      <c r="C248" s="55"/>
      <c r="D248" s="55"/>
      <c r="E248" s="10"/>
    </row>
    <row r="249">
      <c r="C249" s="55"/>
      <c r="D249" s="55"/>
      <c r="E249" s="10"/>
    </row>
    <row r="250">
      <c r="C250" s="55"/>
      <c r="D250" s="55"/>
      <c r="E250" s="10"/>
    </row>
    <row r="251">
      <c r="C251" s="55"/>
      <c r="D251" s="55"/>
      <c r="E251" s="10"/>
    </row>
    <row r="252">
      <c r="C252" s="55"/>
      <c r="D252" s="55"/>
      <c r="E252" s="10"/>
    </row>
    <row r="253">
      <c r="C253" s="55"/>
      <c r="D253" s="55"/>
      <c r="E253" s="10"/>
    </row>
    <row r="254">
      <c r="C254" s="55"/>
      <c r="D254" s="55"/>
      <c r="E254" s="10"/>
    </row>
    <row r="255">
      <c r="C255" s="55"/>
      <c r="D255" s="55"/>
      <c r="E255" s="10"/>
    </row>
    <row r="256">
      <c r="C256" s="55"/>
      <c r="D256" s="55"/>
      <c r="E256" s="10"/>
    </row>
    <row r="257">
      <c r="C257" s="55"/>
      <c r="D257" s="55"/>
      <c r="E257" s="10"/>
    </row>
    <row r="258">
      <c r="C258" s="55"/>
      <c r="D258" s="55"/>
      <c r="E258" s="10"/>
    </row>
    <row r="259">
      <c r="C259" s="55"/>
      <c r="D259" s="55"/>
      <c r="E259" s="10"/>
    </row>
    <row r="260">
      <c r="C260" s="55"/>
      <c r="D260" s="55"/>
      <c r="E260" s="10"/>
    </row>
    <row r="261">
      <c r="C261" s="55"/>
      <c r="D261" s="55"/>
      <c r="E261" s="10"/>
    </row>
    <row r="262">
      <c r="C262" s="55"/>
      <c r="D262" s="55"/>
      <c r="E262" s="10"/>
    </row>
    <row r="263">
      <c r="C263" s="55"/>
      <c r="D263" s="55"/>
      <c r="E263" s="10"/>
    </row>
    <row r="264">
      <c r="C264" s="55"/>
      <c r="D264" s="55"/>
      <c r="E264" s="10"/>
    </row>
    <row r="265">
      <c r="C265" s="55"/>
      <c r="D265" s="55"/>
      <c r="E265" s="10"/>
    </row>
    <row r="266">
      <c r="C266" s="55"/>
      <c r="D266" s="55"/>
      <c r="E266" s="10"/>
    </row>
    <row r="267">
      <c r="C267" s="55"/>
      <c r="D267" s="55"/>
      <c r="E267" s="10"/>
    </row>
    <row r="268">
      <c r="C268" s="55"/>
      <c r="D268" s="55"/>
      <c r="E268" s="10"/>
    </row>
    <row r="269">
      <c r="C269" s="55"/>
      <c r="D269" s="55"/>
      <c r="E269" s="10"/>
    </row>
    <row r="270">
      <c r="C270" s="55"/>
      <c r="D270" s="55"/>
      <c r="E270" s="10"/>
    </row>
    <row r="271">
      <c r="C271" s="55"/>
      <c r="D271" s="55"/>
      <c r="E271" s="10"/>
    </row>
    <row r="272">
      <c r="C272" s="55"/>
      <c r="D272" s="55"/>
      <c r="E272" s="10"/>
    </row>
    <row r="273">
      <c r="C273" s="55"/>
      <c r="D273" s="55"/>
      <c r="E273" s="10"/>
    </row>
    <row r="274">
      <c r="C274" s="55"/>
      <c r="D274" s="55"/>
      <c r="E274" s="10"/>
    </row>
    <row r="275">
      <c r="C275" s="55"/>
      <c r="D275" s="55"/>
      <c r="E275" s="10"/>
    </row>
    <row r="276">
      <c r="C276" s="55"/>
      <c r="D276" s="55"/>
      <c r="E276" s="10"/>
    </row>
    <row r="277">
      <c r="C277" s="55"/>
      <c r="D277" s="55"/>
      <c r="E277" s="10"/>
    </row>
    <row r="278">
      <c r="C278" s="55"/>
      <c r="D278" s="55"/>
      <c r="E278" s="10"/>
    </row>
    <row r="279">
      <c r="C279" s="55"/>
      <c r="D279" s="55"/>
      <c r="E279" s="10"/>
    </row>
    <row r="280">
      <c r="C280" s="55"/>
      <c r="D280" s="55"/>
      <c r="E280" s="10"/>
    </row>
    <row r="281">
      <c r="C281" s="55"/>
      <c r="D281" s="55"/>
      <c r="E281" s="10"/>
    </row>
    <row r="282">
      <c r="C282" s="55"/>
      <c r="D282" s="55"/>
      <c r="E282" s="10"/>
    </row>
    <row r="283">
      <c r="C283" s="55"/>
      <c r="D283" s="55"/>
      <c r="E283" s="10"/>
    </row>
    <row r="284">
      <c r="C284" s="55"/>
      <c r="D284" s="55"/>
      <c r="E284" s="10"/>
    </row>
    <row r="285">
      <c r="C285" s="55"/>
      <c r="D285" s="55"/>
      <c r="E285" s="10"/>
    </row>
    <row r="286">
      <c r="C286" s="55"/>
      <c r="D286" s="55"/>
      <c r="E286" s="10"/>
    </row>
    <row r="287">
      <c r="C287" s="55"/>
      <c r="D287" s="55"/>
      <c r="E287" s="10"/>
    </row>
    <row r="288">
      <c r="C288" s="55"/>
      <c r="D288" s="55"/>
      <c r="E288" s="10"/>
    </row>
    <row r="289">
      <c r="C289" s="55"/>
      <c r="D289" s="55"/>
      <c r="E289" s="10"/>
    </row>
    <row r="290">
      <c r="C290" s="55"/>
      <c r="D290" s="55"/>
      <c r="E290" s="10"/>
    </row>
    <row r="291">
      <c r="C291" s="55"/>
      <c r="D291" s="55"/>
      <c r="E291" s="10"/>
    </row>
    <row r="292">
      <c r="C292" s="55"/>
      <c r="D292" s="55"/>
      <c r="E292" s="10"/>
    </row>
    <row r="293">
      <c r="C293" s="55"/>
      <c r="D293" s="55"/>
      <c r="E293" s="10"/>
    </row>
    <row r="294">
      <c r="C294" s="55"/>
      <c r="D294" s="55"/>
      <c r="E294" s="10"/>
    </row>
    <row r="295">
      <c r="C295" s="55"/>
      <c r="D295" s="55"/>
      <c r="E295" s="10"/>
    </row>
    <row r="296">
      <c r="C296" s="55"/>
      <c r="D296" s="55"/>
      <c r="E296" s="10"/>
    </row>
    <row r="297">
      <c r="C297" s="55"/>
      <c r="D297" s="55"/>
      <c r="E297" s="10"/>
    </row>
    <row r="298">
      <c r="C298" s="55"/>
      <c r="D298" s="55"/>
      <c r="E298" s="10"/>
    </row>
    <row r="299">
      <c r="C299" s="55"/>
      <c r="D299" s="55"/>
      <c r="E299" s="10"/>
    </row>
    <row r="300">
      <c r="C300" s="55"/>
      <c r="D300" s="55"/>
      <c r="E300" s="10"/>
    </row>
    <row r="301">
      <c r="C301" s="55"/>
      <c r="D301" s="55"/>
      <c r="E301" s="10"/>
    </row>
    <row r="302">
      <c r="C302" s="55"/>
      <c r="D302" s="55"/>
      <c r="E302" s="10"/>
    </row>
    <row r="303">
      <c r="C303" s="55"/>
      <c r="D303" s="55"/>
      <c r="E303" s="10"/>
    </row>
    <row r="304">
      <c r="C304" s="55"/>
      <c r="D304" s="55"/>
      <c r="E304" s="10"/>
    </row>
    <row r="305">
      <c r="C305" s="55"/>
      <c r="D305" s="55"/>
      <c r="E305" s="10"/>
    </row>
    <row r="306">
      <c r="C306" s="55"/>
      <c r="D306" s="55"/>
      <c r="E306" s="10"/>
    </row>
    <row r="307">
      <c r="C307" s="55"/>
      <c r="D307" s="55"/>
      <c r="E307" s="10"/>
    </row>
    <row r="308">
      <c r="C308" s="55"/>
      <c r="D308" s="55"/>
      <c r="E308" s="10"/>
    </row>
    <row r="309">
      <c r="C309" s="55"/>
      <c r="D309" s="55"/>
      <c r="E309" s="10"/>
    </row>
    <row r="310">
      <c r="C310" s="55"/>
      <c r="D310" s="55"/>
      <c r="E310" s="10"/>
    </row>
    <row r="311">
      <c r="C311" s="55"/>
      <c r="D311" s="55"/>
      <c r="E311" s="10"/>
    </row>
    <row r="312">
      <c r="C312" s="55"/>
      <c r="D312" s="55"/>
      <c r="E312" s="10"/>
    </row>
    <row r="313">
      <c r="C313" s="55"/>
      <c r="D313" s="55"/>
      <c r="E313" s="10"/>
    </row>
    <row r="314">
      <c r="C314" s="55"/>
      <c r="D314" s="55"/>
      <c r="E314" s="10"/>
    </row>
    <row r="315">
      <c r="C315" s="55"/>
      <c r="D315" s="55"/>
      <c r="E315" s="10"/>
    </row>
    <row r="316">
      <c r="C316" s="55"/>
      <c r="D316" s="55"/>
      <c r="E316" s="10"/>
    </row>
    <row r="317">
      <c r="C317" s="55"/>
      <c r="D317" s="55"/>
      <c r="E317" s="10"/>
    </row>
    <row r="318">
      <c r="C318" s="55"/>
      <c r="D318" s="55"/>
      <c r="E318" s="10"/>
    </row>
    <row r="319">
      <c r="C319" s="55"/>
      <c r="D319" s="55"/>
      <c r="E319" s="10"/>
    </row>
    <row r="320">
      <c r="C320" s="55"/>
      <c r="D320" s="55"/>
      <c r="E320" s="10"/>
    </row>
    <row r="321">
      <c r="C321" s="55"/>
      <c r="D321" s="55"/>
      <c r="E321" s="10"/>
    </row>
    <row r="322">
      <c r="C322" s="55"/>
      <c r="D322" s="55"/>
      <c r="E322" s="10"/>
    </row>
    <row r="323">
      <c r="C323" s="55"/>
      <c r="D323" s="55"/>
      <c r="E323" s="10"/>
    </row>
    <row r="324">
      <c r="C324" s="55"/>
      <c r="D324" s="55"/>
      <c r="E324" s="10"/>
    </row>
    <row r="325">
      <c r="C325" s="55"/>
      <c r="D325" s="55"/>
      <c r="E325" s="10"/>
    </row>
    <row r="326">
      <c r="C326" s="55"/>
      <c r="D326" s="55"/>
      <c r="E326" s="10"/>
    </row>
    <row r="327">
      <c r="C327" s="55"/>
      <c r="D327" s="55"/>
      <c r="E327" s="10"/>
    </row>
    <row r="328">
      <c r="C328" s="55"/>
      <c r="D328" s="55"/>
      <c r="E328" s="10"/>
    </row>
    <row r="329">
      <c r="C329" s="55"/>
      <c r="D329" s="55"/>
      <c r="E329" s="10"/>
    </row>
    <row r="330">
      <c r="C330" s="55"/>
      <c r="D330" s="55"/>
      <c r="E330" s="10"/>
    </row>
    <row r="331">
      <c r="C331" s="55"/>
      <c r="D331" s="55"/>
      <c r="E331" s="10"/>
    </row>
    <row r="332">
      <c r="C332" s="55"/>
      <c r="D332" s="55"/>
      <c r="E332" s="10"/>
    </row>
    <row r="333">
      <c r="C333" s="55"/>
      <c r="D333" s="55"/>
      <c r="E333" s="10"/>
    </row>
    <row r="334">
      <c r="C334" s="55"/>
      <c r="D334" s="55"/>
      <c r="E334" s="10"/>
    </row>
    <row r="335">
      <c r="C335" s="55"/>
      <c r="D335" s="55"/>
      <c r="E335" s="10"/>
    </row>
    <row r="336">
      <c r="C336" s="55"/>
      <c r="D336" s="55"/>
      <c r="E336" s="10"/>
    </row>
    <row r="337">
      <c r="C337" s="55"/>
      <c r="D337" s="55"/>
      <c r="E337" s="10"/>
    </row>
    <row r="338">
      <c r="C338" s="55"/>
      <c r="D338" s="55"/>
      <c r="E338" s="10"/>
    </row>
    <row r="339">
      <c r="C339" s="55"/>
      <c r="D339" s="55"/>
      <c r="E339" s="10"/>
    </row>
    <row r="340">
      <c r="C340" s="55"/>
      <c r="D340" s="55"/>
      <c r="E340" s="10"/>
    </row>
    <row r="341">
      <c r="C341" s="55"/>
      <c r="D341" s="55"/>
      <c r="E341" s="10"/>
    </row>
    <row r="342">
      <c r="C342" s="55"/>
      <c r="D342" s="55"/>
      <c r="E342" s="10"/>
    </row>
    <row r="343">
      <c r="C343" s="55"/>
      <c r="D343" s="55"/>
      <c r="E343" s="10"/>
    </row>
    <row r="344">
      <c r="C344" s="55"/>
      <c r="D344" s="55"/>
      <c r="E344" s="10"/>
    </row>
    <row r="345">
      <c r="C345" s="55"/>
      <c r="D345" s="55"/>
      <c r="E345" s="10"/>
    </row>
    <row r="346">
      <c r="C346" s="55"/>
      <c r="D346" s="55"/>
      <c r="E346" s="10"/>
    </row>
    <row r="347">
      <c r="C347" s="55"/>
      <c r="D347" s="55"/>
      <c r="E347" s="10"/>
    </row>
    <row r="348">
      <c r="C348" s="55"/>
      <c r="D348" s="55"/>
      <c r="E348" s="10"/>
    </row>
    <row r="349">
      <c r="C349" s="55"/>
      <c r="D349" s="55"/>
      <c r="E349" s="10"/>
    </row>
    <row r="350">
      <c r="C350" s="55"/>
      <c r="D350" s="55"/>
      <c r="E350" s="10"/>
    </row>
    <row r="351">
      <c r="C351" s="55"/>
      <c r="D351" s="55"/>
      <c r="E351" s="10"/>
    </row>
    <row r="352">
      <c r="C352" s="55"/>
      <c r="D352" s="55"/>
      <c r="E352" s="10"/>
    </row>
    <row r="353">
      <c r="C353" s="55"/>
      <c r="D353" s="55"/>
      <c r="E353" s="10"/>
    </row>
    <row r="354">
      <c r="C354" s="55"/>
      <c r="D354" s="55"/>
      <c r="E354" s="10"/>
    </row>
    <row r="355">
      <c r="C355" s="55"/>
      <c r="D355" s="55"/>
      <c r="E355" s="10"/>
    </row>
    <row r="356">
      <c r="C356" s="55"/>
      <c r="D356" s="55"/>
      <c r="E356" s="10"/>
    </row>
    <row r="357">
      <c r="C357" s="55"/>
      <c r="D357" s="55"/>
      <c r="E357" s="10"/>
    </row>
    <row r="358">
      <c r="C358" s="55"/>
      <c r="D358" s="55"/>
      <c r="E358" s="10"/>
    </row>
    <row r="359">
      <c r="C359" s="55"/>
      <c r="D359" s="55"/>
      <c r="E359" s="10"/>
    </row>
    <row r="360">
      <c r="C360" s="55"/>
      <c r="D360" s="55"/>
      <c r="E360" s="10"/>
    </row>
    <row r="361">
      <c r="C361" s="55"/>
      <c r="D361" s="55"/>
      <c r="E361" s="10"/>
    </row>
  </sheetData>
  <mergeCells count="1">
    <mergeCell ref="C1:D1"/>
  </mergeCells>
  <conditionalFormatting sqref="C3:D143">
    <cfRule type="cellIs" dxfId="0" priority="1" operator="greaterThanOrEqual">
      <formula>0</formula>
    </cfRule>
  </conditionalFormatting>
  <conditionalFormatting sqref="C3:D143">
    <cfRule type="cellIs" dxfId="0" priority="2" operator="greaterThanOrEqual">
      <formula>0</formula>
    </cfRule>
  </conditionalFormatting>
  <conditionalFormatting sqref="C3:D143">
    <cfRule type="cellIs" dxfId="1" priority="3" operator="lessThan">
      <formula>0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D7E6B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55" t="s">
        <v>135</v>
      </c>
      <c r="B2" s="55" t="s">
        <v>136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0.982792527040314</v>
      </c>
    </row>
    <row r="3">
      <c r="A3" s="55" t="s">
        <v>135</v>
      </c>
      <c r="B3" s="55" t="s">
        <v>137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55" t="s">
        <v>135</v>
      </c>
      <c r="B4" s="55" t="s">
        <v>138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0.982792527040314</v>
      </c>
    </row>
    <row r="5">
      <c r="A5" s="55" t="s">
        <v>139</v>
      </c>
      <c r="B5" s="55" t="s">
        <v>136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0.984759095378564</v>
      </c>
    </row>
    <row r="6">
      <c r="A6" s="55" t="s">
        <v>139</v>
      </c>
      <c r="B6" s="55" t="s">
        <v>137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0.984759095378564</v>
      </c>
    </row>
    <row r="7">
      <c r="A7" s="55" t="s">
        <v>139</v>
      </c>
      <c r="B7" s="55" t="s">
        <v>138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0.984759095378564</v>
      </c>
    </row>
    <row r="8">
      <c r="A8" s="55" t="s">
        <v>141</v>
      </c>
      <c r="B8" s="55" t="s">
        <v>136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0.998525073746312</v>
      </c>
    </row>
    <row r="9">
      <c r="A9" s="55" t="s">
        <v>141</v>
      </c>
      <c r="B9" s="55" t="s">
        <v>137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0.998525073746312</v>
      </c>
    </row>
    <row r="10">
      <c r="A10" s="55" t="s">
        <v>141</v>
      </c>
      <c r="B10" s="55" t="s">
        <v>138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0.998525073746312</v>
      </c>
    </row>
    <row r="11">
      <c r="A11" s="55" t="s">
        <v>142</v>
      </c>
      <c r="B11" s="55" t="s">
        <v>136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0.99803343166175</v>
      </c>
    </row>
    <row r="12">
      <c r="A12" s="55" t="s">
        <v>142</v>
      </c>
      <c r="B12" s="55" t="s">
        <v>137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0.99803343166175</v>
      </c>
    </row>
    <row r="13">
      <c r="A13" s="55" t="s">
        <v>142</v>
      </c>
      <c r="B13" s="55" t="s">
        <v>138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0.99803343166175</v>
      </c>
    </row>
    <row r="14">
      <c r="A14" s="55" t="s">
        <v>143</v>
      </c>
      <c r="B14" s="55" t="s">
        <v>136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0.987708947885939</v>
      </c>
    </row>
    <row r="15">
      <c r="A15" s="55" t="s">
        <v>143</v>
      </c>
      <c r="B15" s="55" t="s">
        <v>137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0.987708947885939</v>
      </c>
    </row>
    <row r="16">
      <c r="A16" s="55" t="s">
        <v>143</v>
      </c>
      <c r="B16" s="55" t="s">
        <v>138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0.987708947885939</v>
      </c>
    </row>
    <row r="17">
      <c r="A17" s="55" t="s">
        <v>145</v>
      </c>
      <c r="B17" s="55" t="s">
        <v>136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0.989183874139626</v>
      </c>
    </row>
    <row r="18">
      <c r="A18" s="55" t="s">
        <v>145</v>
      </c>
      <c r="B18" s="55" t="s">
        <v>137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0.989183874139626</v>
      </c>
    </row>
    <row r="19">
      <c r="A19" s="55" t="s">
        <v>145</v>
      </c>
      <c r="B19" s="55" t="s">
        <v>138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0.989183874139626</v>
      </c>
    </row>
    <row r="20">
      <c r="A20" s="55" t="s">
        <v>146</v>
      </c>
      <c r="B20" s="55" t="s">
        <v>136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0.981317600786627</v>
      </c>
    </row>
    <row r="21">
      <c r="A21" s="55" t="s">
        <v>146</v>
      </c>
      <c r="B21" s="55" t="s">
        <v>137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0.981317600786627</v>
      </c>
    </row>
    <row r="22">
      <c r="A22" s="55" t="s">
        <v>146</v>
      </c>
      <c r="B22" s="55" t="s">
        <v>138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0.981317600786627</v>
      </c>
    </row>
    <row r="23">
      <c r="A23" s="55" t="s">
        <v>147</v>
      </c>
      <c r="B23" s="55" t="s">
        <v>136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0.984759095378564</v>
      </c>
    </row>
    <row r="24">
      <c r="A24" s="55" t="s">
        <v>147</v>
      </c>
      <c r="B24" s="55" t="s">
        <v>137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0.984759095378564</v>
      </c>
    </row>
    <row r="25">
      <c r="A25" s="55" t="s">
        <v>147</v>
      </c>
      <c r="B25" s="55" t="s">
        <v>138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0.984759095378564</v>
      </c>
    </row>
    <row r="26">
      <c r="A26" s="55" t="s">
        <v>148</v>
      </c>
      <c r="B26" s="55" t="s">
        <v>136</v>
      </c>
      <c r="C26" s="55">
        <v>1.0</v>
      </c>
      <c r="D26" s="55">
        <v>0.989547038327526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0.965277777777777</v>
      </c>
      <c r="P26" s="55">
        <v>1.0</v>
      </c>
      <c r="Q26" s="55">
        <v>1.0</v>
      </c>
      <c r="R26" s="55">
        <v>1.0</v>
      </c>
      <c r="S26" s="55">
        <v>0.973451327433628</v>
      </c>
    </row>
    <row r="27">
      <c r="A27" s="55" t="s">
        <v>148</v>
      </c>
      <c r="B27" s="55" t="s">
        <v>137</v>
      </c>
      <c r="C27" s="55">
        <v>1.0</v>
      </c>
      <c r="D27" s="55">
        <v>0.989547038327526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0.965277777777777</v>
      </c>
      <c r="P27" s="55">
        <v>1.0</v>
      </c>
      <c r="Q27" s="55">
        <v>1.0</v>
      </c>
      <c r="R27" s="55">
        <v>1.0</v>
      </c>
      <c r="S27" s="55">
        <v>0.973451327433628</v>
      </c>
    </row>
    <row r="28">
      <c r="A28" s="55" t="s">
        <v>148</v>
      </c>
      <c r="B28" s="55" t="s">
        <v>138</v>
      </c>
      <c r="C28" s="55">
        <v>1.0</v>
      </c>
      <c r="D28" s="55">
        <v>0.989547038327526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0.965277777777777</v>
      </c>
      <c r="P28" s="55">
        <v>1.0</v>
      </c>
      <c r="Q28" s="55">
        <v>1.0</v>
      </c>
      <c r="R28" s="55">
        <v>1.0</v>
      </c>
      <c r="S28" s="55">
        <v>0.973451327433628</v>
      </c>
    </row>
    <row r="29">
      <c r="A29" s="55" t="s">
        <v>149</v>
      </c>
      <c r="B29" s="55" t="s">
        <v>136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0.978367748279252</v>
      </c>
    </row>
    <row r="30">
      <c r="A30" s="55" t="s">
        <v>149</v>
      </c>
      <c r="B30" s="55" t="s">
        <v>137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0.978367748279252</v>
      </c>
    </row>
    <row r="31">
      <c r="A31" s="55" t="s">
        <v>149</v>
      </c>
      <c r="B31" s="55" t="s">
        <v>138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0.978367748279252</v>
      </c>
    </row>
    <row r="32">
      <c r="A32" s="55" t="s">
        <v>151</v>
      </c>
      <c r="B32" s="55" t="s">
        <v>136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0.959193706981317</v>
      </c>
    </row>
    <row r="33">
      <c r="A33" s="55" t="s">
        <v>151</v>
      </c>
      <c r="B33" s="55" t="s">
        <v>137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0.959193706981317</v>
      </c>
    </row>
    <row r="34">
      <c r="A34" s="55" t="s">
        <v>151</v>
      </c>
      <c r="B34" s="55" t="s">
        <v>138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0.959193706981317</v>
      </c>
    </row>
    <row r="35">
      <c r="A35" s="55" t="s">
        <v>152</v>
      </c>
      <c r="B35" s="55" t="s">
        <v>136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0.998525073746312</v>
      </c>
    </row>
    <row r="36">
      <c r="A36" s="55" t="s">
        <v>152</v>
      </c>
      <c r="B36" s="55" t="s">
        <v>137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0.998525073746312</v>
      </c>
    </row>
    <row r="37">
      <c r="A37" s="55" t="s">
        <v>152</v>
      </c>
      <c r="B37" s="55" t="s">
        <v>138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0.998525073746312</v>
      </c>
    </row>
    <row r="38">
      <c r="A38" s="55" t="s">
        <v>153</v>
      </c>
      <c r="B38" s="55" t="s">
        <v>136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0.998525073746312</v>
      </c>
    </row>
    <row r="39">
      <c r="A39" s="55" t="s">
        <v>153</v>
      </c>
      <c r="B39" s="55" t="s">
        <v>137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0.998525073746312</v>
      </c>
    </row>
    <row r="40">
      <c r="A40" s="55" t="s">
        <v>153</v>
      </c>
      <c r="B40" s="55" t="s">
        <v>138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0.998525073746312</v>
      </c>
    </row>
    <row r="41">
      <c r="A41" s="55" t="s">
        <v>155</v>
      </c>
      <c r="B41" s="55" t="s">
        <v>136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0.988692232055064</v>
      </c>
    </row>
    <row r="42">
      <c r="A42" s="55" t="s">
        <v>155</v>
      </c>
      <c r="B42" s="55" t="s">
        <v>137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0.988692232055064</v>
      </c>
    </row>
    <row r="43">
      <c r="A43" s="55" t="s">
        <v>155</v>
      </c>
      <c r="B43" s="55" t="s">
        <v>138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0.988692232055064</v>
      </c>
    </row>
    <row r="44">
      <c r="A44" s="55" t="s">
        <v>157</v>
      </c>
      <c r="B44" s="55" t="s">
        <v>136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0.988692232055064</v>
      </c>
    </row>
    <row r="45">
      <c r="A45" s="55" t="s">
        <v>157</v>
      </c>
      <c r="B45" s="55" t="s">
        <v>137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0.988692232055064</v>
      </c>
    </row>
    <row r="46">
      <c r="A46" s="55" t="s">
        <v>157</v>
      </c>
      <c r="B46" s="55" t="s">
        <v>138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0.988692232055064</v>
      </c>
    </row>
    <row r="47">
      <c r="A47" s="55" t="s">
        <v>158</v>
      </c>
      <c r="B47" s="55" t="s">
        <v>136</v>
      </c>
      <c r="C47" s="55">
        <v>1.0</v>
      </c>
      <c r="D47" s="55">
        <v>1.0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1.0</v>
      </c>
      <c r="Q47" s="55">
        <v>1.0</v>
      </c>
      <c r="R47" s="55">
        <v>1.0</v>
      </c>
      <c r="S47" s="55">
        <v>0.918879056047197</v>
      </c>
    </row>
    <row r="48">
      <c r="A48" s="55" t="s">
        <v>158</v>
      </c>
      <c r="B48" s="55" t="s">
        <v>137</v>
      </c>
      <c r="C48" s="55">
        <v>1.0</v>
      </c>
      <c r="D48" s="55">
        <v>1.0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1.0</v>
      </c>
      <c r="Q48" s="55">
        <v>1.0</v>
      </c>
      <c r="R48" s="55">
        <v>1.0</v>
      </c>
      <c r="S48" s="55">
        <v>0.918879056047197</v>
      </c>
    </row>
    <row r="49">
      <c r="A49" s="55" t="s">
        <v>158</v>
      </c>
      <c r="B49" s="55" t="s">
        <v>138</v>
      </c>
      <c r="C49" s="55">
        <v>1.0</v>
      </c>
      <c r="D49" s="55">
        <v>1.0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1.0</v>
      </c>
      <c r="Q49" s="55">
        <v>1.0</v>
      </c>
      <c r="R49" s="55">
        <v>1.0</v>
      </c>
      <c r="S49" s="55">
        <v>0.918879056047197</v>
      </c>
    </row>
    <row r="50">
      <c r="A50" s="55" t="s">
        <v>159</v>
      </c>
      <c r="B50" s="55" t="s">
        <v>136</v>
      </c>
      <c r="C50" s="55">
        <v>1.0</v>
      </c>
      <c r="D50" s="55">
        <v>1.0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1.0</v>
      </c>
      <c r="Q50" s="55">
        <v>1.0</v>
      </c>
      <c r="R50" s="55">
        <v>1.0</v>
      </c>
      <c r="S50" s="55">
        <v>0.998525073746312</v>
      </c>
    </row>
    <row r="51">
      <c r="A51" s="55" t="s">
        <v>159</v>
      </c>
      <c r="B51" s="55" t="s">
        <v>137</v>
      </c>
      <c r="C51" s="55">
        <v>1.0</v>
      </c>
      <c r="D51" s="55">
        <v>1.0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1.0</v>
      </c>
      <c r="Q51" s="55">
        <v>1.0</v>
      </c>
      <c r="R51" s="55">
        <v>1.0</v>
      </c>
      <c r="S51" s="55">
        <v>0.998525073746312</v>
      </c>
    </row>
    <row r="52">
      <c r="A52" s="55" t="s">
        <v>159</v>
      </c>
      <c r="B52" s="55" t="s">
        <v>138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0.998525073746312</v>
      </c>
    </row>
    <row r="53">
      <c r="A53" s="55" t="s">
        <v>161</v>
      </c>
      <c r="B53" s="55" t="s">
        <v>136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0.981317600786627</v>
      </c>
    </row>
    <row r="54">
      <c r="A54" s="55" t="s">
        <v>161</v>
      </c>
      <c r="B54" s="55" t="s">
        <v>137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0.981317600786627</v>
      </c>
    </row>
    <row r="55">
      <c r="A55" s="55" t="s">
        <v>161</v>
      </c>
      <c r="B55" s="55" t="s">
        <v>138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0.981317600786627</v>
      </c>
    </row>
    <row r="56">
      <c r="A56" s="55" t="s">
        <v>162</v>
      </c>
      <c r="B56" s="55" t="s">
        <v>136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0.99803343166175</v>
      </c>
    </row>
    <row r="57">
      <c r="A57" s="55" t="s">
        <v>162</v>
      </c>
      <c r="B57" s="55" t="s">
        <v>137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0.99803343166175</v>
      </c>
    </row>
    <row r="58">
      <c r="A58" s="55" t="s">
        <v>162</v>
      </c>
      <c r="B58" s="55" t="s">
        <v>138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0.99803343166175</v>
      </c>
    </row>
    <row r="59">
      <c r="A59" s="55" t="s">
        <v>164</v>
      </c>
      <c r="B59" s="55" t="s">
        <v>136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0.980825958702064</v>
      </c>
    </row>
    <row r="60">
      <c r="A60" s="55" t="s">
        <v>164</v>
      </c>
      <c r="B60" s="55" t="s">
        <v>137</v>
      </c>
      <c r="C60" s="55">
        <v>1.0</v>
      </c>
      <c r="D60" s="55">
        <v>1.0</v>
      </c>
      <c r="E60" s="55">
        <v>1.0</v>
      </c>
      <c r="F60" s="55">
        <v>1.0</v>
      </c>
      <c r="G60" s="55">
        <v>1.0</v>
      </c>
      <c r="H60" s="55">
        <v>1.0</v>
      </c>
      <c r="I60" s="55">
        <v>1.0</v>
      </c>
      <c r="J60" s="55">
        <v>1.0</v>
      </c>
      <c r="K60" s="55">
        <v>1.0</v>
      </c>
      <c r="L60" s="55">
        <v>1.0</v>
      </c>
      <c r="M60" s="55">
        <v>1.0</v>
      </c>
      <c r="N60" s="55">
        <v>1.0</v>
      </c>
      <c r="O60" s="55">
        <v>1.0</v>
      </c>
      <c r="P60" s="55">
        <v>1.0</v>
      </c>
      <c r="Q60" s="55">
        <v>1.0</v>
      </c>
      <c r="R60" s="55">
        <v>1.0</v>
      </c>
      <c r="S60" s="55">
        <v>0.980825958702064</v>
      </c>
    </row>
    <row r="61">
      <c r="A61" s="55" t="s">
        <v>164</v>
      </c>
      <c r="B61" s="55" t="s">
        <v>138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0.980825958702064</v>
      </c>
    </row>
    <row r="62">
      <c r="A62" s="55" t="s">
        <v>166</v>
      </c>
      <c r="B62" s="55" t="s">
        <v>136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0.983284169124877</v>
      </c>
    </row>
    <row r="63">
      <c r="A63" s="55" t="s">
        <v>166</v>
      </c>
      <c r="B63" s="55" t="s">
        <v>137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0.983284169124877</v>
      </c>
    </row>
    <row r="64">
      <c r="A64" s="55" t="s">
        <v>166</v>
      </c>
      <c r="B64" s="55" t="s">
        <v>138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0.983284169124877</v>
      </c>
    </row>
    <row r="65">
      <c r="A65" s="55" t="s">
        <v>294</v>
      </c>
      <c r="B65" s="55" t="s">
        <v>184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0.985250737463126</v>
      </c>
    </row>
    <row r="66">
      <c r="A66" s="55" t="s">
        <v>295</v>
      </c>
      <c r="B66" s="55" t="s">
        <v>184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0.998525073746312</v>
      </c>
    </row>
    <row r="67">
      <c r="A67" s="55" t="s">
        <v>296</v>
      </c>
      <c r="B67" s="55" t="s">
        <v>184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0.99803343166175</v>
      </c>
    </row>
    <row r="68">
      <c r="A68" s="55" t="s">
        <v>297</v>
      </c>
      <c r="B68" s="55" t="s">
        <v>184</v>
      </c>
      <c r="C68" s="55">
        <v>1.0</v>
      </c>
      <c r="D68" s="55">
        <v>1.0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1.0</v>
      </c>
      <c r="P68" s="55">
        <v>1.0</v>
      </c>
      <c r="Q68" s="55">
        <v>1.0</v>
      </c>
      <c r="R68" s="55">
        <v>1.0</v>
      </c>
      <c r="S68" s="55">
        <v>0.987708947885939</v>
      </c>
    </row>
    <row r="69">
      <c r="A69" s="55" t="s">
        <v>299</v>
      </c>
      <c r="B69" s="55" t="s">
        <v>184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0.989183874139626</v>
      </c>
    </row>
    <row r="70">
      <c r="A70" s="55" t="s">
        <v>187</v>
      </c>
      <c r="B70" s="55" t="s">
        <v>184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0.998525073746312</v>
      </c>
    </row>
    <row r="71">
      <c r="A71" s="55" t="s">
        <v>182</v>
      </c>
      <c r="B71" s="55" t="s">
        <v>184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0.998525073746312</v>
      </c>
    </row>
    <row r="72">
      <c r="A72" s="55" t="s">
        <v>300</v>
      </c>
      <c r="B72" s="55" t="s">
        <v>184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0.988692232055064</v>
      </c>
    </row>
    <row r="73">
      <c r="A73" s="55" t="s">
        <v>302</v>
      </c>
      <c r="B73" s="55" t="s">
        <v>184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0.990658800393313</v>
      </c>
    </row>
    <row r="74">
      <c r="A74" s="55" t="s">
        <v>303</v>
      </c>
      <c r="B74" s="55" t="s">
        <v>184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0.998525073746312</v>
      </c>
    </row>
    <row r="75">
      <c r="A75" s="55" t="s">
        <v>304</v>
      </c>
      <c r="B75" s="55" t="s">
        <v>184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0.998525073746312</v>
      </c>
    </row>
    <row r="76">
      <c r="A76" s="55" t="s">
        <v>306</v>
      </c>
      <c r="B76" s="55" t="s">
        <v>184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0.998525073746312</v>
      </c>
    </row>
    <row r="77">
      <c r="A77" s="55" t="s">
        <v>307</v>
      </c>
      <c r="B77" s="55" t="s">
        <v>184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0.99803343166175</v>
      </c>
    </row>
    <row r="78">
      <c r="A78" s="55" t="s">
        <v>309</v>
      </c>
      <c r="B78" s="55" t="s">
        <v>184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0.998525073746312</v>
      </c>
    </row>
    <row r="79">
      <c r="A79" s="55" t="s">
        <v>311</v>
      </c>
      <c r="B79" s="55" t="s">
        <v>184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0.992625368731563</v>
      </c>
    </row>
    <row r="80">
      <c r="A80" s="55" t="s">
        <v>313</v>
      </c>
      <c r="B80" s="55" t="s">
        <v>184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0.998525073746312</v>
      </c>
    </row>
    <row r="81">
      <c r="A81" s="55" t="s">
        <v>179</v>
      </c>
      <c r="B81" s="55" t="s">
        <v>184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0.998525073746312</v>
      </c>
    </row>
    <row r="82">
      <c r="A82" s="55" t="s">
        <v>314</v>
      </c>
      <c r="B82" s="55" t="s">
        <v>184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0.988692232055064</v>
      </c>
    </row>
    <row r="83">
      <c r="A83" s="55" t="s">
        <v>316</v>
      </c>
      <c r="B83" s="55" t="s">
        <v>184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0.988692232055064</v>
      </c>
    </row>
    <row r="84">
      <c r="A84" s="55" t="s">
        <v>317</v>
      </c>
      <c r="B84" s="55" t="s">
        <v>184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0.984759095378564</v>
      </c>
    </row>
    <row r="85">
      <c r="A85" s="55" t="s">
        <v>318</v>
      </c>
      <c r="B85" s="55" t="s">
        <v>184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0.998525073746312</v>
      </c>
    </row>
    <row r="86">
      <c r="A86" s="55" t="s">
        <v>320</v>
      </c>
      <c r="B86" s="55" t="s">
        <v>184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0.992625368731563</v>
      </c>
    </row>
    <row r="87">
      <c r="A87" s="55" t="s">
        <v>321</v>
      </c>
      <c r="B87" s="55" t="s">
        <v>184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0.99803343166175</v>
      </c>
    </row>
    <row r="88">
      <c r="A88" s="55" t="s">
        <v>323</v>
      </c>
      <c r="B88" s="55" t="s">
        <v>184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0.992625368731563</v>
      </c>
    </row>
    <row r="89">
      <c r="A89" s="55" t="s">
        <v>325</v>
      </c>
      <c r="B89" s="55" t="s">
        <v>184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0.983284169124877</v>
      </c>
    </row>
    <row r="90">
      <c r="A90" s="55" t="s">
        <v>170</v>
      </c>
      <c r="B90" s="55" t="s">
        <v>184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0.998525073746312</v>
      </c>
    </row>
    <row r="91">
      <c r="A91" s="55" t="s">
        <v>185</v>
      </c>
      <c r="B91" s="55" t="s">
        <v>184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0.998525073746312</v>
      </c>
    </row>
    <row r="92">
      <c r="A92" s="55" t="s">
        <v>328</v>
      </c>
      <c r="B92" s="55" t="s">
        <v>184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0.998525073746312</v>
      </c>
    </row>
    <row r="93">
      <c r="A93" s="55" t="s">
        <v>172</v>
      </c>
      <c r="B93" s="55" t="s">
        <v>184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0.998525073746312</v>
      </c>
    </row>
    <row r="94">
      <c r="A94" s="55" t="s">
        <v>186</v>
      </c>
      <c r="B94" s="55" t="s">
        <v>184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0.998525073746312</v>
      </c>
    </row>
    <row r="95">
      <c r="A95" s="55" t="s">
        <v>330</v>
      </c>
      <c r="B95" s="55" t="s">
        <v>184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0.992625368731563</v>
      </c>
    </row>
    <row r="96">
      <c r="A96" s="55" t="s">
        <v>332</v>
      </c>
      <c r="B96" s="55" t="s">
        <v>184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0.998525073746312</v>
      </c>
    </row>
    <row r="97">
      <c r="A97" s="55" t="s">
        <v>334</v>
      </c>
      <c r="B97" s="55" t="s">
        <v>184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0.981317600786627</v>
      </c>
    </row>
    <row r="98">
      <c r="A98" s="55" t="s">
        <v>336</v>
      </c>
      <c r="B98" s="55" t="s">
        <v>184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0.998525073746312</v>
      </c>
    </row>
    <row r="99">
      <c r="A99" s="55" t="s">
        <v>339</v>
      </c>
      <c r="B99" s="55" t="s">
        <v>184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0.998525073746312</v>
      </c>
    </row>
    <row r="100">
      <c r="A100" s="55" t="s">
        <v>342</v>
      </c>
      <c r="B100" s="55" t="s">
        <v>205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0.998525073746312</v>
      </c>
    </row>
    <row r="101">
      <c r="A101" s="55" t="s">
        <v>343</v>
      </c>
      <c r="B101" s="55" t="s">
        <v>205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0.998525073746312</v>
      </c>
    </row>
    <row r="102">
      <c r="A102" s="55" t="s">
        <v>344</v>
      </c>
      <c r="B102" s="55" t="s">
        <v>205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0.988692232055064</v>
      </c>
    </row>
    <row r="103">
      <c r="A103" s="55" t="s">
        <v>346</v>
      </c>
      <c r="B103" s="55" t="s">
        <v>205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0.990658800393313</v>
      </c>
    </row>
    <row r="104">
      <c r="A104" s="55" t="s">
        <v>347</v>
      </c>
      <c r="B104" s="55" t="s">
        <v>205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0.998525073746312</v>
      </c>
    </row>
    <row r="105">
      <c r="A105" s="55" t="s">
        <v>348</v>
      </c>
      <c r="B105" s="55" t="s">
        <v>205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0.998525073746312</v>
      </c>
    </row>
    <row r="106">
      <c r="A106" s="55" t="s">
        <v>350</v>
      </c>
      <c r="B106" s="55" t="s">
        <v>205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0.998525073746312</v>
      </c>
    </row>
    <row r="107">
      <c r="A107" s="55" t="s">
        <v>351</v>
      </c>
      <c r="B107" s="55" t="s">
        <v>205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0.99803343166175</v>
      </c>
    </row>
    <row r="108">
      <c r="A108" s="55" t="s">
        <v>353</v>
      </c>
      <c r="B108" s="55" t="s">
        <v>205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0.998525073746312</v>
      </c>
    </row>
    <row r="109">
      <c r="A109" s="55" t="s">
        <v>355</v>
      </c>
      <c r="B109" s="55" t="s">
        <v>205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0.992625368731563</v>
      </c>
    </row>
    <row r="110">
      <c r="A110" s="55" t="s">
        <v>193</v>
      </c>
      <c r="B110" s="55" t="s">
        <v>205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0.998525073746312</v>
      </c>
    </row>
    <row r="111">
      <c r="A111" s="55" t="s">
        <v>357</v>
      </c>
      <c r="B111" s="55" t="s">
        <v>205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0.998525073746312</v>
      </c>
    </row>
    <row r="112">
      <c r="A112" s="55" t="s">
        <v>359</v>
      </c>
      <c r="B112" s="55" t="s">
        <v>205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0.998525073746312</v>
      </c>
    </row>
    <row r="113">
      <c r="A113" s="55" t="s">
        <v>360</v>
      </c>
      <c r="B113" s="55" t="s">
        <v>205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0.998525073746312</v>
      </c>
    </row>
    <row r="114">
      <c r="A114" s="55" t="s">
        <v>362</v>
      </c>
      <c r="B114" s="55" t="s">
        <v>205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0.998525073746312</v>
      </c>
    </row>
    <row r="115">
      <c r="A115" s="55" t="s">
        <v>364</v>
      </c>
      <c r="B115" s="55" t="s">
        <v>205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0.992625368731563</v>
      </c>
    </row>
    <row r="116">
      <c r="A116" s="55" t="s">
        <v>366</v>
      </c>
      <c r="B116" s="55" t="s">
        <v>205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0.998525073746312</v>
      </c>
    </row>
    <row r="117">
      <c r="A117" s="55" t="s">
        <v>368</v>
      </c>
      <c r="B117" s="55" t="s">
        <v>205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0.998525073746312</v>
      </c>
    </row>
    <row r="118">
      <c r="A118" s="55" t="s">
        <v>370</v>
      </c>
      <c r="B118" s="55" t="s">
        <v>205</v>
      </c>
      <c r="C118" s="55">
        <v>1.0</v>
      </c>
      <c r="D118" s="55">
        <v>1.0</v>
      </c>
      <c r="E118" s="55">
        <v>1.0</v>
      </c>
      <c r="F118" s="55">
        <v>1.0</v>
      </c>
      <c r="G118" s="55">
        <v>1.0</v>
      </c>
      <c r="H118" s="55">
        <v>1.0</v>
      </c>
      <c r="I118" s="55">
        <v>1.0</v>
      </c>
      <c r="J118" s="55">
        <v>1.0</v>
      </c>
      <c r="K118" s="55">
        <v>1.0</v>
      </c>
      <c r="L118" s="55">
        <v>1.0</v>
      </c>
      <c r="M118" s="55">
        <v>1.0</v>
      </c>
      <c r="N118" s="55">
        <v>1.0</v>
      </c>
      <c r="O118" s="55">
        <v>1.0</v>
      </c>
      <c r="P118" s="55">
        <v>1.0</v>
      </c>
      <c r="Q118" s="55">
        <v>1.0</v>
      </c>
      <c r="R118" s="55">
        <v>1.0</v>
      </c>
      <c r="S118" s="55">
        <v>0.998525073746312</v>
      </c>
    </row>
    <row r="119">
      <c r="A119" s="55" t="s">
        <v>373</v>
      </c>
      <c r="B119" s="55" t="s">
        <v>205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0.998525073746312</v>
      </c>
    </row>
    <row r="120">
      <c r="A120" s="55" t="s">
        <v>376</v>
      </c>
      <c r="B120" s="55" t="s">
        <v>205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0.998525073746312</v>
      </c>
    </row>
    <row r="121">
      <c r="A121" s="55" t="s">
        <v>377</v>
      </c>
      <c r="B121" s="55" t="s">
        <v>205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0.998525073746312</v>
      </c>
    </row>
    <row r="122">
      <c r="A122" s="55" t="s">
        <v>379</v>
      </c>
      <c r="B122" s="55" t="s">
        <v>205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0.998525073746312</v>
      </c>
    </row>
    <row r="123">
      <c r="A123" s="55" t="s">
        <v>380</v>
      </c>
      <c r="B123" s="55" t="s">
        <v>205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0.998525073746312</v>
      </c>
    </row>
    <row r="124">
      <c r="A124" s="55" t="s">
        <v>382</v>
      </c>
      <c r="B124" s="55" t="s">
        <v>205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0.998525073746312</v>
      </c>
    </row>
    <row r="125">
      <c r="A125" s="55" t="s">
        <v>384</v>
      </c>
      <c r="B125" s="55" t="s">
        <v>205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0.992625368731563</v>
      </c>
    </row>
    <row r="126">
      <c r="A126" s="55" t="s">
        <v>386</v>
      </c>
      <c r="B126" s="55" t="s">
        <v>205</v>
      </c>
      <c r="C126" s="55">
        <v>1.0</v>
      </c>
      <c r="D126" s="55">
        <v>1.0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1.0</v>
      </c>
      <c r="P126" s="55">
        <v>1.0</v>
      </c>
      <c r="Q126" s="55">
        <v>1.0</v>
      </c>
      <c r="R126" s="55">
        <v>1.0</v>
      </c>
      <c r="S126" s="55">
        <v>0.998525073746312</v>
      </c>
    </row>
    <row r="127">
      <c r="A127" s="55" t="s">
        <v>388</v>
      </c>
      <c r="B127" s="55" t="s">
        <v>205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0.992625368731563</v>
      </c>
    </row>
    <row r="128">
      <c r="A128" s="55" t="s">
        <v>390</v>
      </c>
      <c r="B128" s="55" t="s">
        <v>205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0.998525073746312</v>
      </c>
    </row>
    <row r="129">
      <c r="A129" s="55" t="s">
        <v>393</v>
      </c>
      <c r="B129" s="55" t="s">
        <v>205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0.998525073746312</v>
      </c>
    </row>
    <row r="130">
      <c r="A130" s="55" t="s">
        <v>198</v>
      </c>
      <c r="B130" s="55" t="s">
        <v>205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0.998525073746312</v>
      </c>
    </row>
    <row r="131">
      <c r="A131" s="55" t="s">
        <v>396</v>
      </c>
      <c r="B131" s="55" t="s">
        <v>205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0.998525073746312</v>
      </c>
    </row>
    <row r="132">
      <c r="A132" s="55" t="s">
        <v>398</v>
      </c>
      <c r="B132" s="55" t="s">
        <v>205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0.998525073746312</v>
      </c>
    </row>
    <row r="133">
      <c r="A133" s="55" t="s">
        <v>401</v>
      </c>
      <c r="B133" s="55" t="s">
        <v>205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0.998525073746312</v>
      </c>
    </row>
    <row r="134">
      <c r="A134" s="55" t="s">
        <v>405</v>
      </c>
      <c r="B134" s="55" t="s">
        <v>205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0.998525073746312</v>
      </c>
    </row>
    <row r="135">
      <c r="A135" s="55" t="s">
        <v>199</v>
      </c>
      <c r="B135" s="55" t="s">
        <v>206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0.998525073746312</v>
      </c>
    </row>
    <row r="136">
      <c r="A136" s="55" t="s">
        <v>409</v>
      </c>
      <c r="B136" s="55" t="s">
        <v>206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0.998525073746312</v>
      </c>
    </row>
    <row r="137">
      <c r="A137" s="55" t="s">
        <v>411</v>
      </c>
      <c r="B137" s="55" t="s">
        <v>206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0.998525073746312</v>
      </c>
    </row>
    <row r="138">
      <c r="A138" s="55" t="s">
        <v>412</v>
      </c>
      <c r="B138" s="55" t="s">
        <v>206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0.998525073746312</v>
      </c>
    </row>
    <row r="139">
      <c r="A139" s="55" t="s">
        <v>414</v>
      </c>
      <c r="B139" s="55" t="s">
        <v>206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0.998525073746312</v>
      </c>
    </row>
    <row r="140">
      <c r="A140" s="55" t="s">
        <v>415</v>
      </c>
      <c r="B140" s="55" t="s">
        <v>206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0.992625368731563</v>
      </c>
    </row>
    <row r="141">
      <c r="A141" s="55" t="s">
        <v>416</v>
      </c>
      <c r="B141" s="55" t="s">
        <v>206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0.998525073746312</v>
      </c>
    </row>
    <row r="142">
      <c r="A142" s="55" t="s">
        <v>418</v>
      </c>
      <c r="B142" s="55" t="s">
        <v>206</v>
      </c>
      <c r="C142" s="55">
        <v>1.0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0.998525073746312</v>
      </c>
    </row>
    <row r="143">
      <c r="A143" s="55" t="s">
        <v>420</v>
      </c>
      <c r="B143" s="55" t="s">
        <v>206</v>
      </c>
      <c r="C143" s="55">
        <v>1.0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0.998525073746312</v>
      </c>
    </row>
    <row r="144">
      <c r="A144" s="55" t="s">
        <v>423</v>
      </c>
      <c r="B144" s="55" t="s">
        <v>206</v>
      </c>
      <c r="C144" s="55">
        <v>1.0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0.998525073746312</v>
      </c>
    </row>
    <row r="145">
      <c r="A145" s="55" t="s">
        <v>203</v>
      </c>
      <c r="B145" s="55" t="s">
        <v>206</v>
      </c>
      <c r="C145" s="55">
        <v>1.0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0.998525073746312</v>
      </c>
    </row>
    <row r="146">
      <c r="A146" s="55" t="s">
        <v>425</v>
      </c>
      <c r="B146" s="55" t="s">
        <v>206</v>
      </c>
      <c r="C146" s="55">
        <v>1.0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0.998525073746312</v>
      </c>
    </row>
    <row r="147">
      <c r="A147" s="55" t="s">
        <v>427</v>
      </c>
      <c r="B147" s="55" t="s">
        <v>206</v>
      </c>
      <c r="C147" s="55">
        <v>1.0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0.998525073746312</v>
      </c>
    </row>
    <row r="148">
      <c r="A148" s="55" t="s">
        <v>430</v>
      </c>
      <c r="B148" s="55" t="s">
        <v>206</v>
      </c>
      <c r="C148" s="55">
        <v>1.0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0.998525073746312</v>
      </c>
    </row>
    <row r="149">
      <c r="A149" s="55" t="s">
        <v>434</v>
      </c>
      <c r="B149" s="55" t="s">
        <v>206</v>
      </c>
      <c r="C149" s="55">
        <v>1.0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0.998525073746312</v>
      </c>
    </row>
    <row r="150">
      <c r="A150" s="55" t="s">
        <v>196</v>
      </c>
      <c r="B150" s="55" t="s">
        <v>206</v>
      </c>
      <c r="C150" s="55">
        <v>1.0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0.998525073746312</v>
      </c>
    </row>
    <row r="151">
      <c r="A151" s="55" t="s">
        <v>438</v>
      </c>
      <c r="B151" s="55" t="s">
        <v>206</v>
      </c>
      <c r="C151" s="55">
        <v>1.0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0.998525073746312</v>
      </c>
    </row>
    <row r="152">
      <c r="A152" s="55" t="s">
        <v>440</v>
      </c>
      <c r="B152" s="55" t="s">
        <v>206</v>
      </c>
      <c r="C152" s="55">
        <v>1.0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0.998525073746312</v>
      </c>
    </row>
    <row r="153">
      <c r="A153" s="55" t="s">
        <v>443</v>
      </c>
      <c r="B153" s="55" t="s">
        <v>206</v>
      </c>
      <c r="C153" s="55">
        <v>1.0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0.998525073746312</v>
      </c>
    </row>
    <row r="154">
      <c r="A154" s="55" t="s">
        <v>447</v>
      </c>
      <c r="B154" s="55" t="s">
        <v>206</v>
      </c>
      <c r="C154" s="55">
        <v>1.0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0.998525073746312</v>
      </c>
    </row>
    <row r="155">
      <c r="A155" s="55" t="s">
        <v>452</v>
      </c>
      <c r="B155" s="55" t="s">
        <v>206</v>
      </c>
      <c r="C155" s="55">
        <v>1.0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0.998525073746312</v>
      </c>
    </row>
    <row r="156">
      <c r="A156" s="55" t="s">
        <v>457</v>
      </c>
      <c r="B156" s="55" t="s">
        <v>458</v>
      </c>
      <c r="C156" s="55">
        <v>1.0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0.998525073746312</v>
      </c>
    </row>
    <row r="157">
      <c r="A157" s="55" t="s">
        <v>460</v>
      </c>
      <c r="B157" s="55" t="s">
        <v>458</v>
      </c>
      <c r="C157" s="55">
        <v>1.0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0.998525073746312</v>
      </c>
    </row>
    <row r="158">
      <c r="A158" s="55" t="s">
        <v>462</v>
      </c>
      <c r="B158" s="55" t="s">
        <v>458</v>
      </c>
      <c r="C158" s="55">
        <v>1.0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0.998525073746312</v>
      </c>
    </row>
    <row r="159">
      <c r="A159" s="55" t="s">
        <v>465</v>
      </c>
      <c r="B159" s="55" t="s">
        <v>458</v>
      </c>
      <c r="C159" s="55">
        <v>1.0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0.998525073746312</v>
      </c>
    </row>
    <row r="160">
      <c r="A160" s="55" t="s">
        <v>469</v>
      </c>
      <c r="B160" s="55" t="s">
        <v>458</v>
      </c>
      <c r="C160" s="55">
        <v>1.0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0.998525073746312</v>
      </c>
    </row>
    <row r="161">
      <c r="A161" s="55" t="s">
        <v>474</v>
      </c>
      <c r="B161" s="55" t="s">
        <v>458</v>
      </c>
      <c r="C161" s="55">
        <v>1.0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0.998525073746312</v>
      </c>
    </row>
    <row r="162">
      <c r="A162" s="55" t="s">
        <v>480</v>
      </c>
      <c r="B162" s="55" t="s">
        <v>458</v>
      </c>
      <c r="C162" s="55">
        <v>1.0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0.998525073746312</v>
      </c>
    </row>
    <row r="163">
      <c r="A163" s="55" t="s">
        <v>488</v>
      </c>
      <c r="B163" s="55" t="s">
        <v>487</v>
      </c>
      <c r="C163" s="55">
        <v>1.0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0.998525073746312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D7E6B"/>
    <outlinePr summaryBelow="0" summaryRight="0"/>
  </sheetPr>
  <sheetViews>
    <sheetView workbookViewId="0"/>
  </sheetViews>
  <sheetFormatPr customHeight="1" defaultColWidth="14.43" defaultRowHeight="15.75"/>
  <sheetData>
    <row r="1">
      <c r="A1" s="102"/>
      <c r="B1" s="102"/>
      <c r="C1" s="1" t="s">
        <v>104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02" t="s">
        <v>133</v>
      </c>
      <c r="B2" s="102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63" t="s">
        <v>135</v>
      </c>
      <c r="B3" s="63" t="s">
        <v>136</v>
      </c>
      <c r="C3" s="96">
        <f t="shared" ref="C3:C5" si="1">E3-0.629</f>
        <v>-0.01801790463</v>
      </c>
      <c r="D3" s="96">
        <f t="shared" ref="D3:D5" si="2">F3-0.569</f>
        <v>-0.01786793166</v>
      </c>
      <c r="E3" s="10">
        <f t="shared" ref="E3:E164" si="3">AVERAGE(G3,H3,I3,L3,M3,R3,S3,T3,U3,V3,W3)</f>
        <v>0.6109820954</v>
      </c>
      <c r="F3" s="10">
        <f>(G3*'Dataset lengths'!$B$2+H3*'Dataset lengths'!$C$2+I3*'Dataset lengths'!$D$2+L3*'Dataset lengths'!$G$2+M3*'Dataset lengths'!$H$2+R3*'Dataset lengths'!$M$2+S3*'Dataset lengths'!$N$2+T3*'Dataset lengths'!$O$2+U3*'Dataset lengths'!$P$2+V3*'Dataset lengths'!$Q$2+W3*'Dataset lengths'!$R$2)/'Dataset lengths'!$A$7</f>
        <v>0.5511320683</v>
      </c>
      <c r="G3">
        <f>AVG_generate!G3*'AVG_generate Coverage'!C2</f>
        <v>0.4418900193</v>
      </c>
      <c r="H3">
        <f>AVG_generate!H3*'AVG_generate Coverage'!D2</f>
        <v>0.6876059355</v>
      </c>
      <c r="I3">
        <f>AVG_generate!I3*'AVG_generate Coverage'!E2</f>
        <v>0.671294738</v>
      </c>
      <c r="J3">
        <f>AVG_generate!J3*'AVG_generate Coverage'!F2</f>
        <v>0.7722679858</v>
      </c>
      <c r="K3">
        <f>AVG_generate!K3*'AVG_generate Coverage'!G2</f>
        <v>0.770591733</v>
      </c>
      <c r="L3">
        <f>AVG_generate!L3*'AVG_generate Coverage'!H2</f>
        <v>0.7715967679</v>
      </c>
      <c r="M3">
        <f>AVG_generate!M3*'AVG_generate Coverage'!I2</f>
        <v>0.6897462598</v>
      </c>
      <c r="N3">
        <f>AVG_generate!N3*'AVG_generate Coverage'!J2</f>
        <v>0.6253087449</v>
      </c>
      <c r="O3">
        <f>AVG_generate!O3*'AVG_generate Coverage'!K2</f>
        <v>0.7711386265</v>
      </c>
      <c r="P3">
        <f>AVG_generate!P3*'AVG_generate Coverage'!L2</f>
        <v>0.6530041079</v>
      </c>
      <c r="Q3">
        <f>AVG_generate!Q3*'AVG_generate Coverage'!M2</f>
        <v>0.6528192187</v>
      </c>
      <c r="R3">
        <f>AVG_generate!R3*'AVG_generate Coverage'!N2</f>
        <v>0.7607828604</v>
      </c>
      <c r="S3">
        <f>AVG_generate!S3*'AVG_generate Coverage'!O2</f>
        <v>0.4788208491</v>
      </c>
      <c r="T3">
        <f>AVG_generate!T3*'AVG_generate Coverage'!P2</f>
        <v>0.7880271942</v>
      </c>
      <c r="U3">
        <f>AVG_generate!U3*'AVG_generate Coverage'!Q2</f>
        <v>0.5595162087</v>
      </c>
      <c r="V3">
        <f>AVG_generate!V3*'AVG_generate Coverage'!R2</f>
        <v>0.3634869584</v>
      </c>
      <c r="W3">
        <f>AVG_generate!W3*'AVG_generate Coverage'!S2</f>
        <v>0.5080352579</v>
      </c>
    </row>
    <row r="4">
      <c r="A4" s="63" t="s">
        <v>135</v>
      </c>
      <c r="B4" s="63" t="s">
        <v>137</v>
      </c>
      <c r="C4" s="96">
        <f t="shared" si="1"/>
        <v>-0.01804333762</v>
      </c>
      <c r="D4" s="96">
        <f t="shared" si="2"/>
        <v>-0.01786521258</v>
      </c>
      <c r="E4" s="10">
        <f t="shared" si="3"/>
        <v>0.6109566624</v>
      </c>
      <c r="F4" s="10">
        <f>(G4*'Dataset lengths'!$B$2+H4*'Dataset lengths'!$C$2+I4*'Dataset lengths'!$D$2+L4*'Dataset lengths'!$G$2+M4*'Dataset lengths'!$H$2+R4*'Dataset lengths'!$M$2+S4*'Dataset lengths'!$N$2+T4*'Dataset lengths'!$O$2+U4*'Dataset lengths'!$P$2+V4*'Dataset lengths'!$Q$2+W4*'Dataset lengths'!$R$2)/'Dataset lengths'!$A$7</f>
        <v>0.5511347874</v>
      </c>
      <c r="G4">
        <f>AVG_generate!G4*'AVG_generate Coverage'!C3</f>
        <v>0.4419646804</v>
      </c>
      <c r="H4">
        <f>AVG_generate!H4*'AVG_generate Coverage'!D3</f>
        <v>0.6876960447</v>
      </c>
      <c r="I4">
        <f>AVG_generate!I4*'AVG_generate Coverage'!E3</f>
        <v>0.6713946402</v>
      </c>
      <c r="J4">
        <f>AVG_generate!J4*'AVG_generate Coverage'!F3</f>
        <v>0.7723025719</v>
      </c>
      <c r="K4">
        <f>AVG_generate!K4*'AVG_generate Coverage'!G3</f>
        <v>0.7705889841</v>
      </c>
      <c r="L4">
        <f>AVG_generate!L4*'AVG_generate Coverage'!H3</f>
        <v>0.7715914437</v>
      </c>
      <c r="M4">
        <f>AVG_generate!M4*'AVG_generate Coverage'!I3</f>
        <v>0.6898526576</v>
      </c>
      <c r="N4">
        <f>AVG_generate!N4*'AVG_generate Coverage'!J3</f>
        <v>0.6253657367</v>
      </c>
      <c r="O4">
        <f>AVG_generate!O4*'AVG_generate Coverage'!K3</f>
        <v>0.7712447841</v>
      </c>
      <c r="P4">
        <f>AVG_generate!P4*'AVG_generate Coverage'!L3</f>
        <v>0.6531146839</v>
      </c>
      <c r="Q4">
        <f>AVG_generate!Q4*'AVG_generate Coverage'!M3</f>
        <v>0.6523601873</v>
      </c>
      <c r="R4">
        <f>AVG_generate!R4*'AVG_generate Coverage'!N3</f>
        <v>0.7607828604</v>
      </c>
      <c r="S4">
        <f>AVG_generate!S4*'AVG_generate Coverage'!O3</f>
        <v>0.4787685607</v>
      </c>
      <c r="T4">
        <f>AVG_generate!T4*'AVG_generate Coverage'!P3</f>
        <v>0.7880271942</v>
      </c>
      <c r="U4">
        <f>AVG_generate!U4*'AVG_generate Coverage'!Q3</f>
        <v>0.5589554122</v>
      </c>
      <c r="V4">
        <f>AVG_generate!V4*'AVG_generate Coverage'!R3</f>
        <v>0.3634720107</v>
      </c>
      <c r="W4">
        <f>AVG_generate!W4*'AVG_generate Coverage'!S3</f>
        <v>0.5080177814</v>
      </c>
    </row>
    <row r="5">
      <c r="A5" s="63" t="s">
        <v>135</v>
      </c>
      <c r="B5" s="63" t="s">
        <v>138</v>
      </c>
      <c r="C5" s="96">
        <f t="shared" si="1"/>
        <v>-0.01800035073</v>
      </c>
      <c r="D5" s="96">
        <f t="shared" si="2"/>
        <v>-0.01784599628</v>
      </c>
      <c r="E5" s="10">
        <f t="shared" si="3"/>
        <v>0.6109996493</v>
      </c>
      <c r="F5" s="10">
        <f>(G5*'Dataset lengths'!$B$2+H5*'Dataset lengths'!$C$2+I5*'Dataset lengths'!$D$2+L5*'Dataset lengths'!$G$2+M5*'Dataset lengths'!$H$2+R5*'Dataset lengths'!$M$2+S5*'Dataset lengths'!$N$2+T5*'Dataset lengths'!$O$2+U5*'Dataset lengths'!$P$2+V5*'Dataset lengths'!$Q$2+W5*'Dataset lengths'!$R$2)/'Dataset lengths'!$A$7</f>
        <v>0.5511540037</v>
      </c>
      <c r="G5">
        <f>AVG_generate!G5*'AVG_generate Coverage'!C4</f>
        <v>0.4419737498</v>
      </c>
      <c r="H5">
        <f>AVG_generate!H5*'AVG_generate Coverage'!D4</f>
        <v>0.6877432569</v>
      </c>
      <c r="I5">
        <f>AVG_generate!I5*'AVG_generate Coverage'!E4</f>
        <v>0.6713566614</v>
      </c>
      <c r="J5">
        <f>AVG_generate!J5*'AVG_generate Coverage'!F4</f>
        <v>0.7722941828</v>
      </c>
      <c r="K5">
        <f>AVG_generate!K5*'AVG_generate Coverage'!G4</f>
        <v>0.7705728928</v>
      </c>
      <c r="L5">
        <f>AVG_generate!L5*'AVG_generate Coverage'!H4</f>
        <v>0.7716031853</v>
      </c>
      <c r="M5">
        <f>AVG_generate!M5*'AVG_generate Coverage'!I4</f>
        <v>0.6897541714</v>
      </c>
      <c r="N5">
        <f>AVG_generate!N5*'AVG_generate Coverage'!J4</f>
        <v>0.6254013565</v>
      </c>
      <c r="O5">
        <f>AVG_generate!O5*'AVG_generate Coverage'!K4</f>
        <v>0.7711558412</v>
      </c>
      <c r="P5">
        <f>AVG_generate!P5*'AVG_generate Coverage'!L4</f>
        <v>0.6528030606</v>
      </c>
      <c r="Q5">
        <f>AVG_generate!Q5*'AVG_generate Coverage'!M4</f>
        <v>0.6528949739</v>
      </c>
      <c r="R5">
        <f>AVG_generate!R5*'AVG_generate Coverage'!N4</f>
        <v>0.7607828604</v>
      </c>
      <c r="S5">
        <f>AVG_generate!S5*'AVG_generate Coverage'!O4</f>
        <v>0.4785191854</v>
      </c>
      <c r="T5">
        <f>AVG_generate!T5*'AVG_generate Coverage'!P4</f>
        <v>0.7880271942</v>
      </c>
      <c r="U5">
        <f>AVG_generate!U5*'AVG_generate Coverage'!Q4</f>
        <v>0.5596994934</v>
      </c>
      <c r="V5">
        <f>AVG_generate!V5*'AVG_generate Coverage'!R4</f>
        <v>0.3635184076</v>
      </c>
      <c r="W5">
        <f>AVG_generate!W5*'AVG_generate Coverage'!S4</f>
        <v>0.5080179763</v>
      </c>
    </row>
    <row r="6">
      <c r="A6" s="63" t="s">
        <v>139</v>
      </c>
      <c r="B6" s="63" t="s">
        <v>136</v>
      </c>
      <c r="C6" s="97">
        <f t="shared" ref="C6:C8" si="4">E6-0.674</f>
        <v>-0.0002204311368</v>
      </c>
      <c r="D6" s="97">
        <f t="shared" ref="D6:D8" si="5">F6-0.618</f>
        <v>0.0003848804626</v>
      </c>
      <c r="E6" s="10">
        <f t="shared" si="3"/>
        <v>0.6737795689</v>
      </c>
      <c r="F6" s="10">
        <f>(G6*'Dataset lengths'!$B$2+H6*'Dataset lengths'!$C$2+I6*'Dataset lengths'!$D$2+L6*'Dataset lengths'!$G$2+M6*'Dataset lengths'!$H$2+R6*'Dataset lengths'!$M$2+S6*'Dataset lengths'!$N$2+T6*'Dataset lengths'!$O$2+U6*'Dataset lengths'!$P$2+V6*'Dataset lengths'!$Q$2+W6*'Dataset lengths'!$R$2)/'Dataset lengths'!$A$7</f>
        <v>0.6183848805</v>
      </c>
      <c r="G6">
        <f>AVG_generate!G6*'AVG_generate Coverage'!C5</f>
        <v>0.5030758392</v>
      </c>
      <c r="H6">
        <f>AVG_generate!H6*'AVG_generate Coverage'!D5</f>
        <v>0.7263145715</v>
      </c>
      <c r="I6">
        <f>AVG_generate!I6*'AVG_generate Coverage'!E5</f>
        <v>0.7615916332</v>
      </c>
      <c r="J6">
        <f>AVG_generate!J6*'AVG_generate Coverage'!F5</f>
        <v>0.8354070138</v>
      </c>
      <c r="K6">
        <f>AVG_generate!K6*'AVG_generate Coverage'!G5</f>
        <v>0.8385359016</v>
      </c>
      <c r="L6">
        <f>AVG_generate!L6*'AVG_generate Coverage'!H5</f>
        <v>0.8365277456</v>
      </c>
      <c r="M6">
        <f>AVG_generate!M6*'AVG_generate Coverage'!I5</f>
        <v>0.7855720762</v>
      </c>
      <c r="N6">
        <f>AVG_generate!N6*'AVG_generate Coverage'!J5</f>
        <v>0.7341627017</v>
      </c>
      <c r="O6">
        <f>AVG_generate!O6*'AVG_generate Coverage'!K5</f>
        <v>0.8338167812</v>
      </c>
      <c r="P6">
        <f>AVG_generate!P6*'AVG_generate Coverage'!L5</f>
        <v>0.7358372664</v>
      </c>
      <c r="Q6">
        <f>AVG_generate!Q6*'AVG_generate Coverage'!M5</f>
        <v>0.7629635137</v>
      </c>
      <c r="R6">
        <f>AVG_generate!R6*'AVG_generate Coverage'!N5</f>
        <v>0.8626941065</v>
      </c>
      <c r="S6">
        <f>AVG_generate!S6*'AVG_generate Coverage'!O5</f>
        <v>0.4467137684</v>
      </c>
      <c r="T6">
        <f>AVG_generate!T6*'AVG_generate Coverage'!P5</f>
        <v>0.8518972323</v>
      </c>
      <c r="U6">
        <f>AVG_generate!U6*'AVG_generate Coverage'!Q5</f>
        <v>0.6249379037</v>
      </c>
      <c r="V6">
        <f>AVG_generate!V6*'AVG_generate Coverage'!R5</f>
        <v>0.4260353067</v>
      </c>
      <c r="W6">
        <f>AVG_generate!W6*'AVG_generate Coverage'!S5</f>
        <v>0.5862150743</v>
      </c>
    </row>
    <row r="7">
      <c r="A7" s="63" t="s">
        <v>139</v>
      </c>
      <c r="B7" s="63" t="s">
        <v>137</v>
      </c>
      <c r="C7" s="97">
        <f t="shared" si="4"/>
        <v>-0.0002095574555</v>
      </c>
      <c r="D7" s="97">
        <f t="shared" si="5"/>
        <v>0.0003770097969</v>
      </c>
      <c r="E7" s="10">
        <f t="shared" si="3"/>
        <v>0.6737904425</v>
      </c>
      <c r="F7" s="10">
        <f>(G7*'Dataset lengths'!$B$2+H7*'Dataset lengths'!$C$2+I7*'Dataset lengths'!$D$2+L7*'Dataset lengths'!$G$2+M7*'Dataset lengths'!$H$2+R7*'Dataset lengths'!$M$2+S7*'Dataset lengths'!$N$2+T7*'Dataset lengths'!$O$2+U7*'Dataset lengths'!$P$2+V7*'Dataset lengths'!$Q$2+W7*'Dataset lengths'!$R$2)/'Dataset lengths'!$A$7</f>
        <v>0.6183770098</v>
      </c>
      <c r="G7">
        <f>AVG_generate!G7*'AVG_generate Coverage'!C6</f>
        <v>0.5030765312</v>
      </c>
      <c r="H7">
        <f>AVG_generate!H7*'AVG_generate Coverage'!D6</f>
        <v>0.7263216787</v>
      </c>
      <c r="I7">
        <f>AVG_generate!I7*'AVG_generate Coverage'!E6</f>
        <v>0.7616285385</v>
      </c>
      <c r="J7">
        <f>AVG_generate!J7*'AVG_generate Coverage'!F6</f>
        <v>0.8354181044</v>
      </c>
      <c r="K7">
        <f>AVG_generate!K7*'AVG_generate Coverage'!G6</f>
        <v>0.8385895891</v>
      </c>
      <c r="L7">
        <f>AVG_generate!L7*'AVG_generate Coverage'!H6</f>
        <v>0.8365452403</v>
      </c>
      <c r="M7">
        <f>AVG_generate!M7*'AVG_generate Coverage'!I6</f>
        <v>0.7854100242</v>
      </c>
      <c r="N7">
        <f>AVG_generate!N7*'AVG_generate Coverage'!J6</f>
        <v>0.7340614663</v>
      </c>
      <c r="O7">
        <f>AVG_generate!O7*'AVG_generate Coverage'!K6</f>
        <v>0.8339021376</v>
      </c>
      <c r="P7">
        <f>AVG_generate!P7*'AVG_generate Coverage'!L6</f>
        <v>0.7355490986</v>
      </c>
      <c r="Q7">
        <f>AVG_generate!Q7*'AVG_generate Coverage'!M6</f>
        <v>0.7630482695</v>
      </c>
      <c r="R7">
        <f>AVG_generate!R7*'AVG_generate Coverage'!N6</f>
        <v>0.8616887629</v>
      </c>
      <c r="S7">
        <f>AVG_generate!S7*'AVG_generate Coverage'!O6</f>
        <v>0.4476087042</v>
      </c>
      <c r="T7">
        <f>AVG_generate!T7*'AVG_generate Coverage'!P6</f>
        <v>0.8518972323</v>
      </c>
      <c r="U7">
        <f>AVG_generate!U7*'AVG_generate Coverage'!Q6</f>
        <v>0.6253673918</v>
      </c>
      <c r="V7">
        <f>AVG_generate!V7*'AVG_generate Coverage'!R6</f>
        <v>0.4260133138</v>
      </c>
      <c r="W7">
        <f>AVG_generate!W7*'AVG_generate Coverage'!S6</f>
        <v>0.5861374502</v>
      </c>
    </row>
    <row r="8">
      <c r="A8" s="63" t="s">
        <v>139</v>
      </c>
      <c r="B8" s="63" t="s">
        <v>138</v>
      </c>
      <c r="C8" s="97">
        <f t="shared" si="4"/>
        <v>-0.0001836941753</v>
      </c>
      <c r="D8" s="97">
        <f t="shared" si="5"/>
        <v>0.0003989881144</v>
      </c>
      <c r="E8" s="10">
        <f t="shared" si="3"/>
        <v>0.6738163058</v>
      </c>
      <c r="F8" s="10">
        <f>(G8*'Dataset lengths'!$B$2+H8*'Dataset lengths'!$C$2+I8*'Dataset lengths'!$D$2+L8*'Dataset lengths'!$G$2+M8*'Dataset lengths'!$H$2+R8*'Dataset lengths'!$M$2+S8*'Dataset lengths'!$N$2+T8*'Dataset lengths'!$O$2+U8*'Dataset lengths'!$P$2+V8*'Dataset lengths'!$Q$2+W8*'Dataset lengths'!$R$2)/'Dataset lengths'!$A$7</f>
        <v>0.6183989881</v>
      </c>
      <c r="G8">
        <f>AVG_generate!G8*'AVG_generate Coverage'!C7</f>
        <v>0.5031024634</v>
      </c>
      <c r="H8">
        <f>AVG_generate!H8*'AVG_generate Coverage'!D7</f>
        <v>0.7261724274</v>
      </c>
      <c r="I8">
        <f>AVG_generate!I8*'AVG_generate Coverage'!E7</f>
        <v>0.7616325707</v>
      </c>
      <c r="J8">
        <f>AVG_generate!J8*'AVG_generate Coverage'!F7</f>
        <v>0.8354221706</v>
      </c>
      <c r="K8">
        <f>AVG_generate!K8*'AVG_generate Coverage'!G7</f>
        <v>0.838537018</v>
      </c>
      <c r="L8">
        <f>AVG_generate!L8*'AVG_generate Coverage'!H7</f>
        <v>0.8365457404</v>
      </c>
      <c r="M8">
        <f>AVG_generate!M8*'AVG_generate Coverage'!I7</f>
        <v>0.7855709849</v>
      </c>
      <c r="N8">
        <f>AVG_generate!N8*'AVG_generate Coverage'!J7</f>
        <v>0.7341000858</v>
      </c>
      <c r="O8">
        <f>AVG_generate!O8*'AVG_generate Coverage'!K7</f>
        <v>0.8338813365</v>
      </c>
      <c r="P8">
        <f>AVG_generate!P8*'AVG_generate Coverage'!L7</f>
        <v>0.7358707743</v>
      </c>
      <c r="Q8">
        <f>AVG_generate!Q8*'AVG_generate Coverage'!M7</f>
        <v>0.7630287682</v>
      </c>
      <c r="R8">
        <f>AVG_generate!R8*'AVG_generate Coverage'!N7</f>
        <v>0.8626941065</v>
      </c>
      <c r="S8">
        <f>AVG_generate!S8*'AVG_generate Coverage'!O7</f>
        <v>0.4471682751</v>
      </c>
      <c r="T8">
        <f>AVG_generate!T8*'AVG_generate Coverage'!P7</f>
        <v>0.8518972323</v>
      </c>
      <c r="U8">
        <f>AVG_generate!U8*'AVG_generate Coverage'!Q7</f>
        <v>0.6249379037</v>
      </c>
      <c r="V8">
        <f>AVG_generate!V8*'AVG_generate Coverage'!R7</f>
        <v>0.4260410242</v>
      </c>
      <c r="W8">
        <f>AVG_generate!W8*'AVG_generate Coverage'!S7</f>
        <v>0.5862166354</v>
      </c>
    </row>
    <row r="9">
      <c r="A9" s="63" t="s">
        <v>141</v>
      </c>
      <c r="B9" s="63" t="s">
        <v>136</v>
      </c>
      <c r="C9" s="96">
        <f t="shared" ref="C9:C11" si="6">E9-0.651</f>
        <v>0.002238456375</v>
      </c>
      <c r="D9" s="96">
        <f t="shared" ref="D9:D11" si="7">F9-0.597</f>
        <v>0.004271428424</v>
      </c>
      <c r="E9" s="10">
        <f t="shared" si="3"/>
        <v>0.6532384564</v>
      </c>
      <c r="F9" s="10">
        <f>(G9*'Dataset lengths'!$B$2+H9*'Dataset lengths'!$C$2+I9*'Dataset lengths'!$D$2+L9*'Dataset lengths'!$G$2+M9*'Dataset lengths'!$H$2+R9*'Dataset lengths'!$M$2+S9*'Dataset lengths'!$N$2+T9*'Dataset lengths'!$O$2+U9*'Dataset lengths'!$P$2+V9*'Dataset lengths'!$Q$2+W9*'Dataset lengths'!$R$2)/'Dataset lengths'!$A$7</f>
        <v>0.6012714284</v>
      </c>
      <c r="G9">
        <f>AVG_generate!G9*'AVG_generate Coverage'!C8</f>
        <v>0.5410352018</v>
      </c>
      <c r="H9">
        <f>AVG_generate!H9*'AVG_generate Coverage'!D8</f>
        <v>0.6246683266</v>
      </c>
      <c r="I9">
        <f>AVG_generate!I9*'AVG_generate Coverage'!E8</f>
        <v>0.6922837548</v>
      </c>
      <c r="J9">
        <f>AVG_generate!J9*'AVG_generate Coverage'!F8</f>
        <v>0.7771675558</v>
      </c>
      <c r="K9">
        <f>AVG_generate!K9*'AVG_generate Coverage'!G8</f>
        <v>0.7832959082</v>
      </c>
      <c r="L9">
        <f>AVG_generate!L9*'AVG_generate Coverage'!H8</f>
        <v>0.7795597585</v>
      </c>
      <c r="M9">
        <f>AVG_generate!M9*'AVG_generate Coverage'!I8</f>
        <v>0.7561566305</v>
      </c>
      <c r="N9">
        <f>AVG_generate!N9*'AVG_generate Coverage'!J8</f>
        <v>0.6683559238</v>
      </c>
      <c r="O9">
        <f>AVG_generate!O9*'AVG_generate Coverage'!K8</f>
        <v>0.8252847252</v>
      </c>
      <c r="P9">
        <f>AVG_generate!P9*'AVG_generate Coverage'!L8</f>
        <v>0.7729405436</v>
      </c>
      <c r="Q9">
        <f>AVG_generate!Q9*'AVG_generate Coverage'!M8</f>
        <v>0.6680812642</v>
      </c>
      <c r="R9">
        <f>AVG_generate!R9*'AVG_generate Coverage'!N8</f>
        <v>0.8632623442</v>
      </c>
      <c r="S9">
        <f>AVG_generate!S9*'AVG_generate Coverage'!O8</f>
        <v>0.3046884536</v>
      </c>
      <c r="T9">
        <f>AVG_generate!T9*'AVG_generate Coverage'!P8</f>
        <v>0.8772672126</v>
      </c>
      <c r="U9">
        <f>AVG_generate!U9*'AVG_generate Coverage'!Q8</f>
        <v>0.8161147868</v>
      </c>
      <c r="V9">
        <f>AVG_generate!V9*'AVG_generate Coverage'!R8</f>
        <v>0.557873929</v>
      </c>
      <c r="W9">
        <f>AVG_generate!W9*'AVG_generate Coverage'!S8</f>
        <v>0.3727126218</v>
      </c>
    </row>
    <row r="10">
      <c r="A10" s="63" t="s">
        <v>141</v>
      </c>
      <c r="B10" s="63" t="s">
        <v>137</v>
      </c>
      <c r="C10" s="96">
        <f t="shared" si="6"/>
        <v>0.002258432098</v>
      </c>
      <c r="D10" s="96">
        <f t="shared" si="7"/>
        <v>0.004271349099</v>
      </c>
      <c r="E10" s="10">
        <f t="shared" si="3"/>
        <v>0.6532584321</v>
      </c>
      <c r="F10" s="10">
        <f>(G10*'Dataset lengths'!$B$2+H10*'Dataset lengths'!$C$2+I10*'Dataset lengths'!$D$2+L10*'Dataset lengths'!$G$2+M10*'Dataset lengths'!$H$2+R10*'Dataset lengths'!$M$2+S10*'Dataset lengths'!$N$2+T10*'Dataset lengths'!$O$2+U10*'Dataset lengths'!$P$2+V10*'Dataset lengths'!$Q$2+W10*'Dataset lengths'!$R$2)/'Dataset lengths'!$A$7</f>
        <v>0.6012713491</v>
      </c>
      <c r="G10">
        <f>AVG_generate!G10*'AVG_generate Coverage'!C9</f>
        <v>0.540979215</v>
      </c>
      <c r="H10">
        <f>AVG_generate!H10*'AVG_generate Coverage'!D9</f>
        <v>0.6245297361</v>
      </c>
      <c r="I10">
        <f>AVG_generate!I10*'AVG_generate Coverage'!E9</f>
        <v>0.6923107236</v>
      </c>
      <c r="J10">
        <f>AVG_generate!J10*'AVG_generate Coverage'!F9</f>
        <v>0.7771761991</v>
      </c>
      <c r="K10">
        <f>AVG_generate!K10*'AVG_generate Coverage'!G9</f>
        <v>0.783279967</v>
      </c>
      <c r="L10">
        <f>AVG_generate!L10*'AVG_generate Coverage'!H9</f>
        <v>0.7795628761</v>
      </c>
      <c r="M10">
        <f>AVG_generate!M10*'AVG_generate Coverage'!I9</f>
        <v>0.7560634642</v>
      </c>
      <c r="N10">
        <f>AVG_generate!N10*'AVG_generate Coverage'!J9</f>
        <v>0.6681538279</v>
      </c>
      <c r="O10">
        <f>AVG_generate!O10*'AVG_generate Coverage'!K9</f>
        <v>0.8253040918</v>
      </c>
      <c r="P10">
        <f>AVG_generate!P10*'AVG_generate Coverage'!L9</f>
        <v>0.7728685017</v>
      </c>
      <c r="Q10">
        <f>AVG_generate!Q10*'AVG_generate Coverage'!M9</f>
        <v>0.6680362611</v>
      </c>
      <c r="R10">
        <f>AVG_generate!R10*'AVG_generate Coverage'!N9</f>
        <v>0.8632623442</v>
      </c>
      <c r="S10">
        <f>AVG_generate!S10*'AVG_generate Coverage'!O9</f>
        <v>0.3049981618</v>
      </c>
      <c r="T10">
        <f>AVG_generate!T10*'AVG_generate Coverage'!P9</f>
        <v>0.8772672126</v>
      </c>
      <c r="U10">
        <f>AVG_generate!U10*'AVG_generate Coverage'!Q9</f>
        <v>0.8162625088</v>
      </c>
      <c r="V10">
        <f>AVG_generate!V10*'AVG_generate Coverage'!R9</f>
        <v>0.5578692566</v>
      </c>
      <c r="W10">
        <f>AVG_generate!W10*'AVG_generate Coverage'!S9</f>
        <v>0.3727372543</v>
      </c>
    </row>
    <row r="11">
      <c r="A11" s="63" t="s">
        <v>141</v>
      </c>
      <c r="B11" s="63" t="s">
        <v>138</v>
      </c>
      <c r="C11" s="96">
        <f t="shared" si="6"/>
        <v>0.002225880834</v>
      </c>
      <c r="D11" s="96">
        <f t="shared" si="7"/>
        <v>0.004266114544</v>
      </c>
      <c r="E11" s="10">
        <f t="shared" si="3"/>
        <v>0.6532258808</v>
      </c>
      <c r="F11" s="10">
        <f>(G11*'Dataset lengths'!$B$2+H11*'Dataset lengths'!$C$2+I11*'Dataset lengths'!$D$2+L11*'Dataset lengths'!$G$2+M11*'Dataset lengths'!$H$2+R11*'Dataset lengths'!$M$2+S11*'Dataset lengths'!$N$2+T11*'Dataset lengths'!$O$2+U11*'Dataset lengths'!$P$2+V11*'Dataset lengths'!$Q$2+W11*'Dataset lengths'!$R$2)/'Dataset lengths'!$A$7</f>
        <v>0.6012661145</v>
      </c>
      <c r="G11">
        <f>AVG_generate!G11*'AVG_generate Coverage'!C10</f>
        <v>0.5410295688</v>
      </c>
      <c r="H11">
        <f>AVG_generate!H11*'AVG_generate Coverage'!D10</f>
        <v>0.6245627338</v>
      </c>
      <c r="I11">
        <f>AVG_generate!I11*'AVG_generate Coverage'!E10</f>
        <v>0.692278073</v>
      </c>
      <c r="J11">
        <f>AVG_generate!J11*'AVG_generate Coverage'!F10</f>
        <v>0.7771540532</v>
      </c>
      <c r="K11">
        <f>AVG_generate!K11*'AVG_generate Coverage'!G10</f>
        <v>0.783301484</v>
      </c>
      <c r="L11">
        <f>AVG_generate!L11*'AVG_generate Coverage'!H10</f>
        <v>0.7795532172</v>
      </c>
      <c r="M11">
        <f>AVG_generate!M11*'AVG_generate Coverage'!I10</f>
        <v>0.7561472184</v>
      </c>
      <c r="N11">
        <f>AVG_generate!N11*'AVG_generate Coverage'!J10</f>
        <v>0.6683652974</v>
      </c>
      <c r="O11">
        <f>AVG_generate!O11*'AVG_generate Coverage'!K10</f>
        <v>0.825378689</v>
      </c>
      <c r="P11">
        <f>AVG_generate!P11*'AVG_generate Coverage'!L10</f>
        <v>0.7729405436</v>
      </c>
      <c r="Q11">
        <f>AVG_generate!Q11*'AVG_generate Coverage'!M10</f>
        <v>0.6681315176</v>
      </c>
      <c r="R11">
        <f>AVG_generate!R11*'AVG_generate Coverage'!N10</f>
        <v>0.8632623442</v>
      </c>
      <c r="S11">
        <f>AVG_generate!S11*'AVG_generate Coverage'!O10</f>
        <v>0.3046884536</v>
      </c>
      <c r="T11">
        <f>AVG_generate!T11*'AVG_generate Coverage'!P10</f>
        <v>0.8772672126</v>
      </c>
      <c r="U11">
        <f>AVG_generate!U11*'AVG_generate Coverage'!Q10</f>
        <v>0.8161147868</v>
      </c>
      <c r="V11">
        <f>AVG_generate!V11*'AVG_generate Coverage'!R10</f>
        <v>0.5578836626</v>
      </c>
      <c r="W11">
        <f>AVG_generate!W11*'AVG_generate Coverage'!S10</f>
        <v>0.3726974181</v>
      </c>
    </row>
    <row r="12">
      <c r="A12" s="63" t="s">
        <v>142</v>
      </c>
      <c r="B12" s="63" t="s">
        <v>136</v>
      </c>
      <c r="C12" s="96">
        <f t="shared" ref="C12:C20" si="8">E12-0.629</f>
        <v>0.002986871516</v>
      </c>
      <c r="D12" s="96">
        <f t="shared" ref="D12:D14" si="9">F12-0.569</f>
        <v>0.02750775824</v>
      </c>
      <c r="E12" s="10">
        <f t="shared" si="3"/>
        <v>0.6319868715</v>
      </c>
      <c r="F12" s="10">
        <f>(G12*'Dataset lengths'!$B$2+H12*'Dataset lengths'!$C$2+I12*'Dataset lengths'!$D$2+L12*'Dataset lengths'!$G$2+M12*'Dataset lengths'!$H$2+R12*'Dataset lengths'!$M$2+S12*'Dataset lengths'!$N$2+T12*'Dataset lengths'!$O$2+U12*'Dataset lengths'!$P$2+V12*'Dataset lengths'!$Q$2+W12*'Dataset lengths'!$R$2)/'Dataset lengths'!$A$7</f>
        <v>0.5965077582</v>
      </c>
      <c r="G12">
        <f>AVG_generate!G12*'AVG_generate Coverage'!C11</f>
        <v>0.5248548243</v>
      </c>
      <c r="H12">
        <f>AVG_generate!H12*'AVG_generate Coverage'!D11</f>
        <v>0.5558274216</v>
      </c>
      <c r="I12">
        <f>AVG_generate!I12*'AVG_generate Coverage'!E11</f>
        <v>0.6778630721</v>
      </c>
      <c r="J12">
        <f>AVG_generate!J12*'AVG_generate Coverage'!F11</f>
        <v>0.7545292932</v>
      </c>
      <c r="K12">
        <f>AVG_generate!K12*'AVG_generate Coverage'!G11</f>
        <v>0.755536555</v>
      </c>
      <c r="L12">
        <f>AVG_generate!L12*'AVG_generate Coverage'!H11</f>
        <v>0.7555884374</v>
      </c>
      <c r="M12">
        <f>AVG_generate!M12*'AVG_generate Coverage'!I11</f>
        <v>0.7118963725</v>
      </c>
      <c r="N12">
        <f>AVG_generate!N12*'AVG_generate Coverage'!J11</f>
        <v>0.6201896067</v>
      </c>
      <c r="O12">
        <f>AVG_generate!O12*'AVG_generate Coverage'!K11</f>
        <v>0.7793134766</v>
      </c>
      <c r="P12">
        <f>AVG_generate!P12*'AVG_generate Coverage'!L11</f>
        <v>0.7643977092</v>
      </c>
      <c r="Q12">
        <f>AVG_generate!Q12*'AVG_generate Coverage'!M11</f>
        <v>0.5883703039</v>
      </c>
      <c r="R12">
        <f>AVG_generate!R12*'AVG_generate Coverage'!N11</f>
        <v>0.8232890075</v>
      </c>
      <c r="S12">
        <f>AVG_generate!S12*'AVG_generate Coverage'!O11</f>
        <v>0.27624156</v>
      </c>
      <c r="T12">
        <f>AVG_generate!T12*'AVG_generate Coverage'!P11</f>
        <v>0.8732614262</v>
      </c>
      <c r="U12">
        <f>AVG_generate!U12*'AVG_generate Coverage'!Q11</f>
        <v>0.7671531519</v>
      </c>
      <c r="V12">
        <f>AVG_generate!V12*'AVG_generate Coverage'!R11</f>
        <v>0.5451853953</v>
      </c>
      <c r="W12">
        <f>AVG_generate!W12*'AVG_generate Coverage'!S11</f>
        <v>0.4406949179</v>
      </c>
    </row>
    <row r="13">
      <c r="A13" s="63" t="s">
        <v>142</v>
      </c>
      <c r="B13" s="63" t="s">
        <v>137</v>
      </c>
      <c r="C13" s="96">
        <f t="shared" si="8"/>
        <v>0.002970562564</v>
      </c>
      <c r="D13" s="96">
        <f t="shared" si="9"/>
        <v>0.02747322174</v>
      </c>
      <c r="E13" s="10">
        <f t="shared" si="3"/>
        <v>0.6319705626</v>
      </c>
      <c r="F13" s="10">
        <f>(G13*'Dataset lengths'!$B$2+H13*'Dataset lengths'!$C$2+I13*'Dataset lengths'!$D$2+L13*'Dataset lengths'!$G$2+M13*'Dataset lengths'!$H$2+R13*'Dataset lengths'!$M$2+S13*'Dataset lengths'!$N$2+T13*'Dataset lengths'!$O$2+U13*'Dataset lengths'!$P$2+V13*'Dataset lengths'!$Q$2+W13*'Dataset lengths'!$R$2)/'Dataset lengths'!$A$7</f>
        <v>0.5964732217</v>
      </c>
      <c r="G13">
        <f>AVG_generate!G13*'AVG_generate Coverage'!C12</f>
        <v>0.5247897501</v>
      </c>
      <c r="H13">
        <f>AVG_generate!H13*'AVG_generate Coverage'!D12</f>
        <v>0.5555416104</v>
      </c>
      <c r="I13">
        <f>AVG_generate!I13*'AVG_generate Coverage'!E12</f>
        <v>0.6778143713</v>
      </c>
      <c r="J13">
        <f>AVG_generate!J13*'AVG_generate Coverage'!F12</f>
        <v>0.7545305926</v>
      </c>
      <c r="K13">
        <f>AVG_generate!K13*'AVG_generate Coverage'!G12</f>
        <v>0.7555269399</v>
      </c>
      <c r="L13">
        <f>AVG_generate!L13*'AVG_generate Coverage'!H12</f>
        <v>0.7555800547</v>
      </c>
      <c r="M13">
        <f>AVG_generate!M13*'AVG_generate Coverage'!I12</f>
        <v>0.7117609199</v>
      </c>
      <c r="N13">
        <f>AVG_generate!N13*'AVG_generate Coverage'!J12</f>
        <v>0.6197329224</v>
      </c>
      <c r="O13">
        <f>AVG_generate!O13*'AVG_generate Coverage'!K12</f>
        <v>0.7791664341</v>
      </c>
      <c r="P13">
        <f>AVG_generate!P13*'AVG_generate Coverage'!L12</f>
        <v>0.7644446202</v>
      </c>
      <c r="Q13">
        <f>AVG_generate!Q13*'AVG_generate Coverage'!M12</f>
        <v>0.5885930692</v>
      </c>
      <c r="R13">
        <f>AVG_generate!R13*'AVG_generate Coverage'!N12</f>
        <v>0.8231578757</v>
      </c>
      <c r="S13">
        <f>AVG_generate!S13*'AVG_generate Coverage'!O12</f>
        <v>0.27624156</v>
      </c>
      <c r="T13">
        <f>AVG_generate!T13*'AVG_generate Coverage'!P12</f>
        <v>0.8741516009</v>
      </c>
      <c r="U13">
        <f>AVG_generate!U13*'AVG_generate Coverage'!Q12</f>
        <v>0.7667947893</v>
      </c>
      <c r="V13">
        <f>AVG_generate!V13*'AVG_generate Coverage'!R12</f>
        <v>0.5451647971</v>
      </c>
      <c r="W13">
        <f>AVG_generate!W13*'AVG_generate Coverage'!S12</f>
        <v>0.4406788588</v>
      </c>
    </row>
    <row r="14">
      <c r="A14" s="63" t="s">
        <v>142</v>
      </c>
      <c r="B14" s="63" t="s">
        <v>138</v>
      </c>
      <c r="C14" s="96">
        <f t="shared" si="8"/>
        <v>0.00298456548</v>
      </c>
      <c r="D14" s="96">
        <f t="shared" si="9"/>
        <v>0.02751771994</v>
      </c>
      <c r="E14" s="10">
        <f t="shared" si="3"/>
        <v>0.6319845655</v>
      </c>
      <c r="F14" s="10">
        <f>(G14*'Dataset lengths'!$B$2+H14*'Dataset lengths'!$C$2+I14*'Dataset lengths'!$D$2+L14*'Dataset lengths'!$G$2+M14*'Dataset lengths'!$H$2+R14*'Dataset lengths'!$M$2+S14*'Dataset lengths'!$N$2+T14*'Dataset lengths'!$O$2+U14*'Dataset lengths'!$P$2+V14*'Dataset lengths'!$Q$2+W14*'Dataset lengths'!$R$2)/'Dataset lengths'!$A$7</f>
        <v>0.5965177199</v>
      </c>
      <c r="G14">
        <f>AVG_generate!G14*'AVG_generate Coverage'!C13</f>
        <v>0.524880943</v>
      </c>
      <c r="H14">
        <f>AVG_generate!H14*'AVG_generate Coverage'!D13</f>
        <v>0.555728936</v>
      </c>
      <c r="I14">
        <f>AVG_generate!I14*'AVG_generate Coverage'!E13</f>
        <v>0.6778258264</v>
      </c>
      <c r="J14">
        <f>AVG_generate!J14*'AVG_generate Coverage'!F13</f>
        <v>0.7545380783</v>
      </c>
      <c r="K14">
        <f>AVG_generate!K14*'AVG_generate Coverage'!G13</f>
        <v>0.7555629096</v>
      </c>
      <c r="L14">
        <f>AVG_generate!L14*'AVG_generate Coverage'!H13</f>
        <v>0.7555989997</v>
      </c>
      <c r="M14">
        <f>AVG_generate!M14*'AVG_generate Coverage'!I13</f>
        <v>0.711898555</v>
      </c>
      <c r="N14">
        <f>AVG_generate!N14*'AVG_generate Coverage'!J13</f>
        <v>0.6202927169</v>
      </c>
      <c r="O14">
        <f>AVG_generate!O14*'AVG_generate Coverage'!K13</f>
        <v>0.7793708591</v>
      </c>
      <c r="P14">
        <f>AVG_generate!P14*'AVG_generate Coverage'!L13</f>
        <v>0.7643977092</v>
      </c>
      <c r="Q14">
        <f>AVG_generate!Q14*'AVG_generate Coverage'!M13</f>
        <v>0.5885263146</v>
      </c>
      <c r="R14">
        <f>AVG_generate!R14*'AVG_generate Coverage'!N13</f>
        <v>0.8232890075</v>
      </c>
      <c r="S14">
        <f>AVG_generate!S14*'AVG_generate Coverage'!O13</f>
        <v>0.2762978706</v>
      </c>
      <c r="T14">
        <f>AVG_generate!T14*'AVG_generate Coverage'!P13</f>
        <v>0.8732614262</v>
      </c>
      <c r="U14">
        <f>AVG_generate!U14*'AVG_generate Coverage'!Q13</f>
        <v>0.7671367384</v>
      </c>
      <c r="V14">
        <f>AVG_generate!V14*'AVG_generate Coverage'!R13</f>
        <v>0.5452132742</v>
      </c>
      <c r="W14">
        <f>AVG_generate!W14*'AVG_generate Coverage'!S13</f>
        <v>0.4406986433</v>
      </c>
    </row>
    <row r="15">
      <c r="A15" s="63" t="s">
        <v>143</v>
      </c>
      <c r="B15" s="63" t="s">
        <v>136</v>
      </c>
      <c r="C15" s="96">
        <f t="shared" si="8"/>
        <v>-0.001181652362</v>
      </c>
      <c r="D15" s="96">
        <f t="shared" ref="D15:D17" si="10">F15-0.57</f>
        <v>0.000577201966</v>
      </c>
      <c r="E15" s="10">
        <f t="shared" si="3"/>
        <v>0.6278183476</v>
      </c>
      <c r="F15" s="10">
        <f>(G15*'Dataset lengths'!$B$2+H15*'Dataset lengths'!$C$2+I15*'Dataset lengths'!$D$2+L15*'Dataset lengths'!$G$2+M15*'Dataset lengths'!$H$2+R15*'Dataset lengths'!$M$2+S15*'Dataset lengths'!$N$2+T15*'Dataset lengths'!$O$2+U15*'Dataset lengths'!$P$2+V15*'Dataset lengths'!$Q$2+W15*'Dataset lengths'!$R$2)/'Dataset lengths'!$A$7</f>
        <v>0.570577202</v>
      </c>
      <c r="G15">
        <f>AVG_generate!G15*'AVG_generate Coverage'!C14</f>
        <v>0.4767142957</v>
      </c>
      <c r="H15">
        <f>AVG_generate!H15*'AVG_generate Coverage'!D14</f>
        <v>0.7175072203</v>
      </c>
      <c r="I15">
        <f>AVG_generate!I15*'AVG_generate Coverage'!E14</f>
        <v>0.7383423982</v>
      </c>
      <c r="J15">
        <f>AVG_generate!J15*'AVG_generate Coverage'!F14</f>
        <v>0.8073221313</v>
      </c>
      <c r="K15">
        <f>AVG_generate!K15*'AVG_generate Coverage'!G14</f>
        <v>0.805311112</v>
      </c>
      <c r="L15">
        <f>AVG_generate!L15*'AVG_generate Coverage'!H14</f>
        <v>0.8065745749</v>
      </c>
      <c r="M15">
        <f>AVG_generate!M15*'AVG_generate Coverage'!I14</f>
        <v>0.737020713</v>
      </c>
      <c r="N15">
        <f>AVG_generate!N15*'AVG_generate Coverage'!J14</f>
        <v>0.6737768935</v>
      </c>
      <c r="O15">
        <f>AVG_generate!O15*'AVG_generate Coverage'!K14</f>
        <v>0.8054949458</v>
      </c>
      <c r="P15">
        <f>AVG_generate!P15*'AVG_generate Coverage'!L14</f>
        <v>0.7155666735</v>
      </c>
      <c r="Q15">
        <f>AVG_generate!Q15*'AVG_generate Coverage'!M14</f>
        <v>0.7032549236</v>
      </c>
      <c r="R15">
        <f>AVG_generate!R15*'AVG_generate Coverage'!N14</f>
        <v>0.7439105717</v>
      </c>
      <c r="S15">
        <f>AVG_generate!S15*'AVG_generate Coverage'!O14</f>
        <v>0.439300884</v>
      </c>
      <c r="T15">
        <f>AVG_generate!T15*'AVG_generate Coverage'!P14</f>
        <v>0.7842439516</v>
      </c>
      <c r="U15">
        <f>AVG_generate!U15*'AVG_generate Coverage'!Q14</f>
        <v>0.5788185495</v>
      </c>
      <c r="V15">
        <f>AVG_generate!V15*'AVG_generate Coverage'!R14</f>
        <v>0.3520175971</v>
      </c>
      <c r="W15">
        <f>AVG_generate!W15*'AVG_generate Coverage'!S14</f>
        <v>0.5315510682</v>
      </c>
    </row>
    <row r="16">
      <c r="A16" s="63" t="s">
        <v>143</v>
      </c>
      <c r="B16" s="63" t="s">
        <v>137</v>
      </c>
      <c r="C16" s="96">
        <f t="shared" si="8"/>
        <v>-0.001646480368</v>
      </c>
      <c r="D16" s="96">
        <f t="shared" si="10"/>
        <v>0.000520811086</v>
      </c>
      <c r="E16" s="10">
        <f t="shared" si="3"/>
        <v>0.6273535196</v>
      </c>
      <c r="F16" s="10">
        <f>(G16*'Dataset lengths'!$B$2+H16*'Dataset lengths'!$C$2+I16*'Dataset lengths'!$D$2+L16*'Dataset lengths'!$G$2+M16*'Dataset lengths'!$H$2+R16*'Dataset lengths'!$M$2+S16*'Dataset lengths'!$N$2+T16*'Dataset lengths'!$O$2+U16*'Dataset lengths'!$P$2+V16*'Dataset lengths'!$Q$2+W16*'Dataset lengths'!$R$2)/'Dataset lengths'!$A$7</f>
        <v>0.5705208111</v>
      </c>
      <c r="G16">
        <f>AVG_generate!G16*'AVG_generate Coverage'!C15</f>
        <v>0.476686516</v>
      </c>
      <c r="H16">
        <f>AVG_generate!H16*'AVG_generate Coverage'!D15</f>
        <v>0.7173003498</v>
      </c>
      <c r="I16">
        <f>AVG_generate!I16*'AVG_generate Coverage'!E15</f>
        <v>0.7383858101</v>
      </c>
      <c r="J16">
        <f>AVG_generate!J16*'AVG_generate Coverage'!F15</f>
        <v>0.8073011745</v>
      </c>
      <c r="K16">
        <f>AVG_generate!K16*'AVG_generate Coverage'!G15</f>
        <v>0.8052027887</v>
      </c>
      <c r="L16">
        <f>AVG_generate!L16*'AVG_generate Coverage'!H15</f>
        <v>0.8065327177</v>
      </c>
      <c r="M16">
        <f>AVG_generate!M16*'AVG_generate Coverage'!I15</f>
        <v>0.7372864347</v>
      </c>
      <c r="N16">
        <f>AVG_generate!N16*'AVG_generate Coverage'!J15</f>
        <v>0.6736389134</v>
      </c>
      <c r="O16">
        <f>AVG_generate!O16*'AVG_generate Coverage'!K15</f>
        <v>0.8049261421</v>
      </c>
      <c r="P16">
        <f>AVG_generate!P16*'AVG_generate Coverage'!L15</f>
        <v>0.7158766214</v>
      </c>
      <c r="Q16">
        <f>AVG_generate!Q16*'AVG_generate Coverage'!M15</f>
        <v>0.7044062525</v>
      </c>
      <c r="R16">
        <f>AVG_generate!R16*'AVG_generate Coverage'!N15</f>
        <v>0.7433860446</v>
      </c>
      <c r="S16">
        <f>AVG_generate!S16*'AVG_generate Coverage'!O15</f>
        <v>0.4387820223</v>
      </c>
      <c r="T16">
        <f>AVG_generate!T16*'AVG_generate Coverage'!P15</f>
        <v>0.7793479905</v>
      </c>
      <c r="U16">
        <f>AVG_generate!U16*'AVG_generate Coverage'!Q15</f>
        <v>0.5797322374</v>
      </c>
      <c r="V16">
        <f>AVG_generate!V16*'AVG_generate Coverage'!R15</f>
        <v>0.3519006883</v>
      </c>
      <c r="W16">
        <f>AVG_generate!W16*'AVG_generate Coverage'!S15</f>
        <v>0.5315479048</v>
      </c>
    </row>
    <row r="17">
      <c r="A17" s="63" t="s">
        <v>143</v>
      </c>
      <c r="B17" s="63" t="s">
        <v>138</v>
      </c>
      <c r="C17" s="96">
        <f t="shared" si="8"/>
        <v>-0.001127638693</v>
      </c>
      <c r="D17" s="96">
        <f t="shared" si="10"/>
        <v>0.0006031737817</v>
      </c>
      <c r="E17" s="10">
        <f t="shared" si="3"/>
        <v>0.6278723613</v>
      </c>
      <c r="F17" s="10">
        <f>(G17*'Dataset lengths'!$B$2+H17*'Dataset lengths'!$C$2+I17*'Dataset lengths'!$D$2+L17*'Dataset lengths'!$G$2+M17*'Dataset lengths'!$H$2+R17*'Dataset lengths'!$M$2+S17*'Dataset lengths'!$N$2+T17*'Dataset lengths'!$O$2+U17*'Dataset lengths'!$P$2+V17*'Dataset lengths'!$Q$2+W17*'Dataset lengths'!$R$2)/'Dataset lengths'!$A$7</f>
        <v>0.5706031738</v>
      </c>
      <c r="G17">
        <f>AVG_generate!G17*'AVG_generate Coverage'!C16</f>
        <v>0.4767388678</v>
      </c>
      <c r="H17">
        <f>AVG_generate!H17*'AVG_generate Coverage'!D16</f>
        <v>0.7170092082</v>
      </c>
      <c r="I17">
        <f>AVG_generate!I17*'AVG_generate Coverage'!E16</f>
        <v>0.7383757426</v>
      </c>
      <c r="J17">
        <f>AVG_generate!J17*'AVG_generate Coverage'!F16</f>
        <v>0.8073071808</v>
      </c>
      <c r="K17">
        <f>AVG_generate!K17*'AVG_generate Coverage'!G16</f>
        <v>0.8053747508</v>
      </c>
      <c r="L17">
        <f>AVG_generate!L17*'AVG_generate Coverage'!H16</f>
        <v>0.8065783827</v>
      </c>
      <c r="M17">
        <f>AVG_generate!M17*'AVG_generate Coverage'!I16</f>
        <v>0.7368862152</v>
      </c>
      <c r="N17">
        <f>AVG_generate!N17*'AVG_generate Coverage'!J16</f>
        <v>0.6737450231</v>
      </c>
      <c r="O17">
        <f>AVG_generate!O17*'AVG_generate Coverage'!K16</f>
        <v>0.8050681637</v>
      </c>
      <c r="P17">
        <f>AVG_generate!P17*'AVG_generate Coverage'!L16</f>
        <v>0.7153153644</v>
      </c>
      <c r="Q17">
        <f>AVG_generate!Q17*'AVG_generate Coverage'!M16</f>
        <v>0.703172418</v>
      </c>
      <c r="R17">
        <f>AVG_generate!R17*'AVG_generate Coverage'!N16</f>
        <v>0.7439105717</v>
      </c>
      <c r="S17">
        <f>AVG_generate!S17*'AVG_generate Coverage'!O16</f>
        <v>0.4403989401</v>
      </c>
      <c r="T17">
        <f>AVG_generate!T17*'AVG_generate Coverage'!P16</f>
        <v>0.7842439516</v>
      </c>
      <c r="U17">
        <f>AVG_generate!U17*'AVG_generate Coverage'!Q16</f>
        <v>0.5788185495</v>
      </c>
      <c r="V17">
        <f>AVG_generate!V17*'AVG_generate Coverage'!R16</f>
        <v>0.3521051778</v>
      </c>
      <c r="W17">
        <f>AVG_generate!W17*'AVG_generate Coverage'!S16</f>
        <v>0.5315303672</v>
      </c>
    </row>
    <row r="18">
      <c r="A18" s="63" t="s">
        <v>145</v>
      </c>
      <c r="B18" s="63" t="s">
        <v>136</v>
      </c>
      <c r="C18" s="96">
        <f t="shared" si="8"/>
        <v>-0.03186057217</v>
      </c>
      <c r="D18" s="96">
        <f t="shared" ref="D18:D20" si="11">F18-0.569</f>
        <v>-0.04445318506</v>
      </c>
      <c r="E18" s="10">
        <f t="shared" si="3"/>
        <v>0.5971394278</v>
      </c>
      <c r="F18" s="10">
        <f>(G18*'Dataset lengths'!$B$2+H18*'Dataset lengths'!$C$2+I18*'Dataset lengths'!$D$2+L18*'Dataset lengths'!$G$2+M18*'Dataset lengths'!$H$2+R18*'Dataset lengths'!$M$2+S18*'Dataset lengths'!$N$2+T18*'Dataset lengths'!$O$2+U18*'Dataset lengths'!$P$2+V18*'Dataset lengths'!$Q$2+W18*'Dataset lengths'!$R$2)/'Dataset lengths'!$A$7</f>
        <v>0.5245468149</v>
      </c>
      <c r="G18">
        <f>AVG_generate!G18*'AVG_generate Coverage'!C17</f>
        <v>0.4268137668</v>
      </c>
      <c r="H18">
        <f>AVG_generate!H18*'AVG_generate Coverage'!D17</f>
        <v>0.6720665372</v>
      </c>
      <c r="I18">
        <f>AVG_generate!I18*'AVG_generate Coverage'!E17</f>
        <v>0.6875391768</v>
      </c>
      <c r="J18">
        <f>AVG_generate!J18*'AVG_generate Coverage'!F17</f>
        <v>0.7742805716</v>
      </c>
      <c r="K18">
        <f>AVG_generate!K18*'AVG_generate Coverage'!G17</f>
        <v>0.7681053081</v>
      </c>
      <c r="L18">
        <f>AVG_generate!L18*'AVG_generate Coverage'!H17</f>
        <v>0.7726244359</v>
      </c>
      <c r="M18">
        <f>AVG_generate!M18*'AVG_generate Coverage'!I17</f>
        <v>0.7652161305</v>
      </c>
      <c r="N18">
        <f>AVG_generate!N18*'AVG_generate Coverage'!J17</f>
        <v>0.6999638742</v>
      </c>
      <c r="O18">
        <f>AVG_generate!O18*'AVG_generate Coverage'!K17</f>
        <v>0.7963481801</v>
      </c>
      <c r="P18">
        <f>AVG_generate!P18*'AVG_generate Coverage'!L17</f>
        <v>0.7664517423</v>
      </c>
      <c r="Q18">
        <f>AVG_generate!Q18*'AVG_generate Coverage'!M17</f>
        <v>0.6710484675</v>
      </c>
      <c r="R18">
        <f>AVG_generate!R18*'AVG_generate Coverage'!N17</f>
        <v>0.7900689573</v>
      </c>
      <c r="S18">
        <f>AVG_generate!S18*'AVG_generate Coverage'!O17</f>
        <v>0.3430661187</v>
      </c>
      <c r="T18">
        <f>AVG_generate!T18*'AVG_generate Coverage'!P17</f>
        <v>0.8280850578</v>
      </c>
      <c r="U18">
        <f>AVG_generate!U18*'AVG_generate Coverage'!Q17</f>
        <v>0.5106667331</v>
      </c>
      <c r="V18">
        <f>AVG_generate!V18*'AVG_generate Coverage'!R17</f>
        <v>0.2959214158</v>
      </c>
      <c r="W18">
        <f>AVG_generate!W18*'AVG_generate Coverage'!S17</f>
        <v>0.4764653763</v>
      </c>
    </row>
    <row r="19">
      <c r="A19" s="63" t="s">
        <v>145</v>
      </c>
      <c r="B19" s="63" t="s">
        <v>137</v>
      </c>
      <c r="C19" s="96">
        <f t="shared" si="8"/>
        <v>-0.03179713547</v>
      </c>
      <c r="D19" s="96">
        <f t="shared" si="11"/>
        <v>-0.04443313643</v>
      </c>
      <c r="E19" s="10">
        <f t="shared" si="3"/>
        <v>0.5972028645</v>
      </c>
      <c r="F19" s="10">
        <f>(G19*'Dataset lengths'!$B$2+H19*'Dataset lengths'!$C$2+I19*'Dataset lengths'!$D$2+L19*'Dataset lengths'!$G$2+M19*'Dataset lengths'!$H$2+R19*'Dataset lengths'!$M$2+S19*'Dataset lengths'!$N$2+T19*'Dataset lengths'!$O$2+U19*'Dataset lengths'!$P$2+V19*'Dataset lengths'!$Q$2+W19*'Dataset lengths'!$R$2)/'Dataset lengths'!$A$7</f>
        <v>0.5245668636</v>
      </c>
      <c r="G19">
        <f>AVG_generate!G19*'AVG_generate Coverage'!C18</f>
        <v>0.4268555929</v>
      </c>
      <c r="H19">
        <f>AVG_generate!H19*'AVG_generate Coverage'!D18</f>
        <v>0.6720332857</v>
      </c>
      <c r="I19">
        <f>AVG_generate!I19*'AVG_generate Coverage'!E18</f>
        <v>0.6876727245</v>
      </c>
      <c r="J19">
        <f>AVG_generate!J19*'AVG_generate Coverage'!F18</f>
        <v>0.7742605241</v>
      </c>
      <c r="K19">
        <f>AVG_generate!K19*'AVG_generate Coverage'!G18</f>
        <v>0.7680841992</v>
      </c>
      <c r="L19">
        <f>AVG_generate!L19*'AVG_generate Coverage'!H18</f>
        <v>0.7725960158</v>
      </c>
      <c r="M19">
        <f>AVG_generate!M19*'AVG_generate Coverage'!I18</f>
        <v>0.7654997216</v>
      </c>
      <c r="N19">
        <f>AVG_generate!N19*'AVG_generate Coverage'!J18</f>
        <v>0.7005386665</v>
      </c>
      <c r="O19">
        <f>AVG_generate!O19*'AVG_generate Coverage'!K18</f>
        <v>0.7962083104</v>
      </c>
      <c r="P19">
        <f>AVG_generate!P19*'AVG_generate Coverage'!L18</f>
        <v>0.7667348839</v>
      </c>
      <c r="Q19">
        <f>AVG_generate!Q19*'AVG_generate Coverage'!M18</f>
        <v>0.6717212635</v>
      </c>
      <c r="R19">
        <f>AVG_generate!R19*'AVG_generate Coverage'!N18</f>
        <v>0.7905497738</v>
      </c>
      <c r="S19">
        <f>AVG_generate!S19*'AVG_generate Coverage'!O18</f>
        <v>0.3430238857</v>
      </c>
      <c r="T19">
        <f>AVG_generate!T19*'AVG_generate Coverage'!P18</f>
        <v>0.8280850578</v>
      </c>
      <c r="U19">
        <f>AVG_generate!U19*'AVG_generate Coverage'!Q18</f>
        <v>0.510499862</v>
      </c>
      <c r="V19">
        <f>AVG_generate!V19*'AVG_generate Coverage'!R18</f>
        <v>0.2959314452</v>
      </c>
      <c r="W19">
        <f>AVG_generate!W19*'AVG_generate Coverage'!S18</f>
        <v>0.4764841449</v>
      </c>
    </row>
    <row r="20">
      <c r="A20" s="63" t="s">
        <v>145</v>
      </c>
      <c r="B20" s="63" t="s">
        <v>138</v>
      </c>
      <c r="C20" s="96">
        <f t="shared" si="8"/>
        <v>-0.03181379355</v>
      </c>
      <c r="D20" s="97">
        <f t="shared" si="11"/>
        <v>-0.04443959867</v>
      </c>
      <c r="E20" s="10">
        <f t="shared" si="3"/>
        <v>0.5971862065</v>
      </c>
      <c r="F20" s="10">
        <f>(G20*'Dataset lengths'!$B$2+H20*'Dataset lengths'!$C$2+I20*'Dataset lengths'!$D$2+L20*'Dataset lengths'!$G$2+M20*'Dataset lengths'!$H$2+R20*'Dataset lengths'!$M$2+S20*'Dataset lengths'!$N$2+T20*'Dataset lengths'!$O$2+U20*'Dataset lengths'!$P$2+V20*'Dataset lengths'!$Q$2+W20*'Dataset lengths'!$R$2)/'Dataset lengths'!$A$7</f>
        <v>0.5245604013</v>
      </c>
      <c r="G20">
        <f>AVG_generate!G20*'AVG_generate Coverage'!C19</f>
        <v>0.4268517051</v>
      </c>
      <c r="H20">
        <f>AVG_generate!H20*'AVG_generate Coverage'!D19</f>
        <v>0.6722853376</v>
      </c>
      <c r="I20">
        <f>AVG_generate!I20*'AVG_generate Coverage'!E19</f>
        <v>0.6875737256</v>
      </c>
      <c r="J20">
        <f>AVG_generate!J20*'AVG_generate Coverage'!F19</f>
        <v>0.7742868338</v>
      </c>
      <c r="K20">
        <f>AVG_generate!K20*'AVG_generate Coverage'!G19</f>
        <v>0.7681052841</v>
      </c>
      <c r="L20">
        <f>AVG_generate!L20*'AVG_generate Coverage'!H19</f>
        <v>0.7726367371</v>
      </c>
      <c r="M20">
        <f>AVG_generate!M20*'AVG_generate Coverage'!I19</f>
        <v>0.7651799826</v>
      </c>
      <c r="N20">
        <f>AVG_generate!N20*'AVG_generate Coverage'!J19</f>
        <v>0.6998626388</v>
      </c>
      <c r="O20">
        <f>AVG_generate!O20*'AVG_generate Coverage'!K19</f>
        <v>0.796404128</v>
      </c>
      <c r="P20">
        <f>AVG_generate!P20*'AVG_generate Coverage'!L19</f>
        <v>0.7664986534</v>
      </c>
      <c r="Q20">
        <f>AVG_generate!Q20*'AVG_generate Coverage'!M19</f>
        <v>0.6709674619</v>
      </c>
      <c r="R20">
        <f>AVG_generate!R20*'AVG_generate Coverage'!N19</f>
        <v>0.7900689573</v>
      </c>
      <c r="S20">
        <f>AVG_generate!S20*'AVG_generate Coverage'!O19</f>
        <v>0.3430661187</v>
      </c>
      <c r="T20">
        <f>AVG_generate!T20*'AVG_generate Coverage'!P19</f>
        <v>0.8280850578</v>
      </c>
      <c r="U20">
        <f>AVG_generate!U20*'AVG_generate Coverage'!Q19</f>
        <v>0.5109266144</v>
      </c>
      <c r="V20">
        <f>AVG_generate!V20*'AVG_generate Coverage'!R19</f>
        <v>0.2959175891</v>
      </c>
      <c r="W20">
        <f>AVG_generate!W20*'AVG_generate Coverage'!S19</f>
        <v>0.4764564456</v>
      </c>
    </row>
    <row r="21">
      <c r="A21" s="63" t="s">
        <v>146</v>
      </c>
      <c r="B21" s="63" t="s">
        <v>136</v>
      </c>
      <c r="C21" s="97">
        <f t="shared" ref="C21:C23" si="12">E21-0.674</f>
        <v>-0.02251034185</v>
      </c>
      <c r="D21" s="97">
        <f t="shared" ref="D21:D23" si="13">F21-0.618</f>
        <v>-0.02192574604</v>
      </c>
      <c r="E21" s="10">
        <f t="shared" si="3"/>
        <v>0.6514896582</v>
      </c>
      <c r="F21" s="10">
        <f>(G21*'Dataset lengths'!$B$2+H21*'Dataset lengths'!$C$2+I21*'Dataset lengths'!$D$2+L21*'Dataset lengths'!$G$2+M21*'Dataset lengths'!$H$2+R21*'Dataset lengths'!$M$2+S21*'Dataset lengths'!$N$2+T21*'Dataset lengths'!$O$2+U21*'Dataset lengths'!$P$2+V21*'Dataset lengths'!$Q$2+W21*'Dataset lengths'!$R$2)/'Dataset lengths'!$A$7</f>
        <v>0.596074254</v>
      </c>
      <c r="G21">
        <f>AVG_generate!G21*'AVG_generate Coverage'!C20</f>
        <v>0.4680837468</v>
      </c>
      <c r="H21">
        <f>AVG_generate!H21*'AVG_generate Coverage'!D20</f>
        <v>0.6975011969</v>
      </c>
      <c r="I21">
        <f>AVG_generate!I21*'AVG_generate Coverage'!E20</f>
        <v>0.7209114778</v>
      </c>
      <c r="J21">
        <f>AVG_generate!J21*'AVG_generate Coverage'!F20</f>
        <v>0.8114759327</v>
      </c>
      <c r="K21">
        <f>AVG_generate!K21*'AVG_generate Coverage'!G20</f>
        <v>0.8150790096</v>
      </c>
      <c r="L21">
        <f>AVG_generate!L21*'AVG_generate Coverage'!H20</f>
        <v>0.8130006465</v>
      </c>
      <c r="M21">
        <f>AVG_generate!M21*'AVG_generate Coverage'!I20</f>
        <v>0.7718226156</v>
      </c>
      <c r="N21">
        <f>AVG_generate!N21*'AVG_generate Coverage'!J20</f>
        <v>0.7147224999</v>
      </c>
      <c r="O21">
        <f>AVG_generate!O21*'AVG_generate Coverage'!K20</f>
        <v>0.8075126569</v>
      </c>
      <c r="P21">
        <f>AVG_generate!P21*'AVG_generate Coverage'!L20</f>
        <v>0.7390925571</v>
      </c>
      <c r="Q21">
        <f>AVG_generate!Q21*'AVG_generate Coverage'!M20</f>
        <v>0.7334489919</v>
      </c>
      <c r="R21">
        <f>AVG_generate!R21*'AVG_generate Coverage'!N20</f>
        <v>0.8180000258</v>
      </c>
      <c r="S21">
        <f>AVG_generate!S21*'AVG_generate Coverage'!O20</f>
        <v>0.4862055783</v>
      </c>
      <c r="T21">
        <f>AVG_generate!T21*'AVG_generate Coverage'!P20</f>
        <v>0.8389896985</v>
      </c>
      <c r="U21">
        <f>AVG_generate!U21*'AVG_generate Coverage'!Q20</f>
        <v>0.5761814383</v>
      </c>
      <c r="V21">
        <f>AVG_generate!V21*'AVG_generate Coverage'!R20</f>
        <v>0.409619024</v>
      </c>
      <c r="W21">
        <f>AVG_generate!W21*'AVG_generate Coverage'!S20</f>
        <v>0.5660707912</v>
      </c>
    </row>
    <row r="22">
      <c r="A22" s="63" t="s">
        <v>146</v>
      </c>
      <c r="B22" s="63" t="s">
        <v>137</v>
      </c>
      <c r="C22" s="97">
        <f t="shared" si="12"/>
        <v>-0.04145084346</v>
      </c>
      <c r="D22" s="97">
        <f t="shared" si="13"/>
        <v>-0.04404943871</v>
      </c>
      <c r="E22" s="10">
        <f t="shared" si="3"/>
        <v>0.6325491565</v>
      </c>
      <c r="F22" s="10">
        <f>(G22*'Dataset lengths'!$B$2+H22*'Dataset lengths'!$C$2+I22*'Dataset lengths'!$D$2+L22*'Dataset lengths'!$G$2+M22*'Dataset lengths'!$H$2+R22*'Dataset lengths'!$M$2+S22*'Dataset lengths'!$N$2+T22*'Dataset lengths'!$O$2+U22*'Dataset lengths'!$P$2+V22*'Dataset lengths'!$Q$2+W22*'Dataset lengths'!$R$2)/'Dataset lengths'!$A$7</f>
        <v>0.5739505613</v>
      </c>
      <c r="G22">
        <f>AVG_generate!G22*'AVG_generate Coverage'!C21</f>
        <v>0.4482294124</v>
      </c>
      <c r="H22">
        <f>AVG_generate!H22*'AVG_generate Coverage'!D21</f>
        <v>0.6836599132</v>
      </c>
      <c r="I22">
        <f>AVG_generate!I22*'AVG_generate Coverage'!E21</f>
        <v>0.691857452</v>
      </c>
      <c r="J22">
        <f>AVG_generate!J22*'AVG_generate Coverage'!F21</f>
        <v>0.7897957551</v>
      </c>
      <c r="K22">
        <f>AVG_generate!K22*'AVG_generate Coverage'!G21</f>
        <v>0.7931904711</v>
      </c>
      <c r="L22">
        <f>AVG_generate!L22*'AVG_generate Coverage'!H21</f>
        <v>0.7911445721</v>
      </c>
      <c r="M22">
        <f>AVG_generate!M22*'AVG_generate Coverage'!I21</f>
        <v>0.7407348147</v>
      </c>
      <c r="N22">
        <f>AVG_generate!N22*'AVG_generate Coverage'!J21</f>
        <v>0.6814441649</v>
      </c>
      <c r="O22">
        <f>AVG_generate!O22*'AVG_generate Coverage'!K21</f>
        <v>0.7863887352</v>
      </c>
      <c r="P22">
        <f>AVG_generate!P22*'AVG_generate Coverage'!L21</f>
        <v>0.7160290823</v>
      </c>
      <c r="Q22">
        <f>AVG_generate!Q22*'AVG_generate Coverage'!M21</f>
        <v>0.6922261681</v>
      </c>
      <c r="R22">
        <f>AVG_generate!R22*'AVG_generate Coverage'!N21</f>
        <v>0.7896537067</v>
      </c>
      <c r="S22">
        <f>AVG_generate!S22*'AVG_generate Coverage'!O21</f>
        <v>0.4892865709</v>
      </c>
      <c r="T22">
        <f>AVG_generate!T22*'AVG_generate Coverage'!P21</f>
        <v>0.8356515432</v>
      </c>
      <c r="U22">
        <f>AVG_generate!U22*'AVG_generate Coverage'!Q21</f>
        <v>0.557130772</v>
      </c>
      <c r="V22">
        <f>AVG_generate!V22*'AVG_generate Coverage'!R21</f>
        <v>0.3877675035</v>
      </c>
      <c r="W22">
        <f>AVG_generate!W22*'AVG_generate Coverage'!S21</f>
        <v>0.5429244613</v>
      </c>
    </row>
    <row r="23">
      <c r="A23" s="63" t="s">
        <v>146</v>
      </c>
      <c r="B23" s="63" t="s">
        <v>138</v>
      </c>
      <c r="C23" s="97">
        <f t="shared" si="12"/>
        <v>-0.00810622782</v>
      </c>
      <c r="D23" s="97">
        <f t="shared" si="13"/>
        <v>-0.006814975774</v>
      </c>
      <c r="E23" s="10">
        <f t="shared" si="3"/>
        <v>0.6658937722</v>
      </c>
      <c r="F23" s="10">
        <f>(G23*'Dataset lengths'!$B$2+H23*'Dataset lengths'!$C$2+I23*'Dataset lengths'!$D$2+L23*'Dataset lengths'!$G$2+M23*'Dataset lengths'!$H$2+R23*'Dataset lengths'!$M$2+S23*'Dataset lengths'!$N$2+T23*'Dataset lengths'!$O$2+U23*'Dataset lengths'!$P$2+V23*'Dataset lengths'!$Q$2+W23*'Dataset lengths'!$R$2)/'Dataset lengths'!$A$7</f>
        <v>0.6111850242</v>
      </c>
      <c r="G23">
        <f>AVG_generate!G23*'AVG_generate Coverage'!C22</f>
        <v>0.4880912835</v>
      </c>
      <c r="H23">
        <f>AVG_generate!H23*'AVG_generate Coverage'!D22</f>
        <v>0.7099682515</v>
      </c>
      <c r="I23">
        <f>AVG_generate!I23*'AVG_generate Coverage'!E22</f>
        <v>0.7440045557</v>
      </c>
      <c r="J23">
        <f>AVG_generate!J23*'AVG_generate Coverage'!F22</f>
        <v>0.8271099622</v>
      </c>
      <c r="K23">
        <f>AVG_generate!K23*'AVG_generate Coverage'!G22</f>
        <v>0.8312981531</v>
      </c>
      <c r="L23">
        <f>AVG_generate!L23*'AVG_generate Coverage'!H22</f>
        <v>0.82871298</v>
      </c>
      <c r="M23">
        <f>AVG_generate!M23*'AVG_generate Coverage'!I22</f>
        <v>0.7874835536</v>
      </c>
      <c r="N23">
        <f>AVG_generate!N23*'AVG_generate Coverage'!J22</f>
        <v>0.7349283415</v>
      </c>
      <c r="O23">
        <f>AVG_generate!O23*'AVG_generate Coverage'!K22</f>
        <v>0.8247847804</v>
      </c>
      <c r="P23">
        <f>AVG_generate!P23*'AVG_generate Coverage'!L22</f>
        <v>0.741838528</v>
      </c>
      <c r="Q23">
        <f>AVG_generate!Q23*'AVG_generate Coverage'!M22</f>
        <v>0.7579974235</v>
      </c>
      <c r="R23">
        <f>AVG_generate!R23*'AVG_generate Coverage'!N22</f>
        <v>0.84376742</v>
      </c>
      <c r="S23">
        <f>AVG_generate!S23*'AVG_generate Coverage'!O22</f>
        <v>0.4770490773</v>
      </c>
      <c r="T23">
        <f>AVG_generate!T23*'AVG_generate Coverage'!P22</f>
        <v>0.8476689022</v>
      </c>
      <c r="U23">
        <f>AVG_generate!U23*'AVG_generate Coverage'!Q22</f>
        <v>0.5956506502</v>
      </c>
      <c r="V23">
        <f>AVG_generate!V23*'AVG_generate Coverage'!R22</f>
        <v>0.4228287362</v>
      </c>
      <c r="W23">
        <f>AVG_generate!W23*'AVG_generate Coverage'!S22</f>
        <v>0.5796060837</v>
      </c>
    </row>
    <row r="24">
      <c r="A24" s="63" t="s">
        <v>147</v>
      </c>
      <c r="B24" s="63" t="s">
        <v>136</v>
      </c>
      <c r="C24" s="96">
        <f t="shared" ref="C24:C26" si="14">E24-0.651</f>
        <v>0.0069859467</v>
      </c>
      <c r="D24" s="96">
        <f t="shared" ref="D24:D26" si="15">F24-0.597</f>
        <v>0.008877065782</v>
      </c>
      <c r="E24" s="10">
        <f t="shared" si="3"/>
        <v>0.6579859467</v>
      </c>
      <c r="F24" s="10">
        <f>(G24*'Dataset lengths'!$B$2+H24*'Dataset lengths'!$C$2+I24*'Dataset lengths'!$D$2+L24*'Dataset lengths'!$G$2+M24*'Dataset lengths'!$H$2+R24*'Dataset lengths'!$M$2+S24*'Dataset lengths'!$N$2+T24*'Dataset lengths'!$O$2+U24*'Dataset lengths'!$P$2+V24*'Dataset lengths'!$Q$2+W24*'Dataset lengths'!$R$2)/'Dataset lengths'!$A$7</f>
        <v>0.6058770658</v>
      </c>
      <c r="G24">
        <f>AVG_generate!G24*'AVG_generate Coverage'!C23</f>
        <v>0.5384964776</v>
      </c>
      <c r="H24">
        <f>AVG_generate!H24*'AVG_generate Coverage'!D23</f>
        <v>0.6293862422</v>
      </c>
      <c r="I24">
        <f>AVG_generate!I24*'AVG_generate Coverage'!E23</f>
        <v>0.7020282763</v>
      </c>
      <c r="J24">
        <f>AVG_generate!J24*'AVG_generate Coverage'!F23</f>
        <v>0.7825328874</v>
      </c>
      <c r="K24">
        <f>AVG_generate!K24*'AVG_generate Coverage'!G23</f>
        <v>0.7878098603</v>
      </c>
      <c r="L24">
        <f>AVG_generate!L24*'AVG_generate Coverage'!H23</f>
        <v>0.7844140989</v>
      </c>
      <c r="M24">
        <f>AVG_generate!M24*'AVG_generate Coverage'!I23</f>
        <v>0.7614762478</v>
      </c>
      <c r="N24">
        <f>AVG_generate!N24*'AVG_generate Coverage'!J23</f>
        <v>0.6798543937</v>
      </c>
      <c r="O24">
        <f>AVG_generate!O24*'AVG_generate Coverage'!K23</f>
        <v>0.8251886095</v>
      </c>
      <c r="P24">
        <f>AVG_generate!P24*'AVG_generate Coverage'!L23</f>
        <v>0.7706134212</v>
      </c>
      <c r="Q24">
        <f>AVG_generate!Q24*'AVG_generate Coverage'!M23</f>
        <v>0.6757340384</v>
      </c>
      <c r="R24">
        <f>AVG_generate!R24*'AVG_generate Coverage'!N23</f>
        <v>0.8707150002</v>
      </c>
      <c r="S24">
        <f>AVG_generate!S24*'AVG_generate Coverage'!O23</f>
        <v>0.3140440527</v>
      </c>
      <c r="T24">
        <f>AVG_generate!T24*'AVG_generate Coverage'!P23</f>
        <v>0.8739290573</v>
      </c>
      <c r="U24">
        <f>AVG_generate!U24*'AVG_generate Coverage'!Q23</f>
        <v>0.8161859122</v>
      </c>
      <c r="V24">
        <f>AVG_generate!V24*'AVG_generate Coverage'!R23</f>
        <v>0.5536858539</v>
      </c>
      <c r="W24">
        <f>AVG_generate!W24*'AVG_generate Coverage'!S23</f>
        <v>0.3934841946</v>
      </c>
    </row>
    <row r="25">
      <c r="A25" s="63" t="s">
        <v>147</v>
      </c>
      <c r="B25" s="63" t="s">
        <v>137</v>
      </c>
      <c r="C25" s="96">
        <f t="shared" si="14"/>
        <v>0.01400643808</v>
      </c>
      <c r="D25" s="96">
        <f t="shared" si="15"/>
        <v>0.01446909473</v>
      </c>
      <c r="E25" s="10">
        <f t="shared" si="3"/>
        <v>0.6650064381</v>
      </c>
      <c r="F25" s="10">
        <f>(G25*'Dataset lengths'!$B$2+H25*'Dataset lengths'!$C$2+I25*'Dataset lengths'!$D$2+L25*'Dataset lengths'!$G$2+M25*'Dataset lengths'!$H$2+R25*'Dataset lengths'!$M$2+S25*'Dataset lengths'!$N$2+T25*'Dataset lengths'!$O$2+U25*'Dataset lengths'!$P$2+V25*'Dataset lengths'!$Q$2+W25*'Dataset lengths'!$R$2)/'Dataset lengths'!$A$7</f>
        <v>0.6114690947</v>
      </c>
      <c r="G25">
        <f>AVG_generate!G25*'AVG_generate Coverage'!C24</f>
        <v>0.5335335304</v>
      </c>
      <c r="H25">
        <f>AVG_generate!H25*'AVG_generate Coverage'!D24</f>
        <v>0.65123887</v>
      </c>
      <c r="I25">
        <f>AVG_generate!I25*'AVG_generate Coverage'!E24</f>
        <v>0.7143335081</v>
      </c>
      <c r="J25">
        <f>AVG_generate!J25*'AVG_generate Coverage'!F24</f>
        <v>0.7895131299</v>
      </c>
      <c r="K25">
        <f>AVG_generate!K25*'AVG_generate Coverage'!G24</f>
        <v>0.7940053989</v>
      </c>
      <c r="L25">
        <f>AVG_generate!L25*'AVG_generate Coverage'!H24</f>
        <v>0.7911785817</v>
      </c>
      <c r="M25">
        <f>AVG_generate!M25*'AVG_generate Coverage'!I24</f>
        <v>0.7612443551</v>
      </c>
      <c r="N25">
        <f>AVG_generate!N25*'AVG_generate Coverage'!J24</f>
        <v>0.6867567752</v>
      </c>
      <c r="O25">
        <f>AVG_generate!O25*'AVG_generate Coverage'!K24</f>
        <v>0.8209423068</v>
      </c>
      <c r="P25">
        <f>AVG_generate!P25*'AVG_generate Coverage'!L24</f>
        <v>0.7558582256</v>
      </c>
      <c r="Q25">
        <f>AVG_generate!Q25*'AVG_generate Coverage'!M24</f>
        <v>0.6880671332</v>
      </c>
      <c r="R25">
        <f>AVG_generate!R25*'AVG_generate Coverage'!N24</f>
        <v>0.8717203438</v>
      </c>
      <c r="S25">
        <f>AVG_generate!S25*'AVG_generate Coverage'!O24</f>
        <v>0.3499681858</v>
      </c>
      <c r="T25">
        <f>AVG_generate!T25*'AVG_generate Coverage'!P24</f>
        <v>0.8757094068</v>
      </c>
      <c r="U25">
        <f>AVG_generate!U25*'AVG_generate Coverage'!Q24</f>
        <v>0.7943449415</v>
      </c>
      <c r="V25">
        <f>AVG_generate!V25*'AVG_generate Coverage'!R24</f>
        <v>0.5398400087</v>
      </c>
      <c r="W25">
        <f>AVG_generate!W25*'AVG_generate Coverage'!S24</f>
        <v>0.431959087</v>
      </c>
    </row>
    <row r="26">
      <c r="A26" s="63" t="s">
        <v>147</v>
      </c>
      <c r="B26" s="63" t="s">
        <v>138</v>
      </c>
      <c r="C26" s="96">
        <f t="shared" si="14"/>
        <v>0.003182796601</v>
      </c>
      <c r="D26" s="96">
        <f t="shared" si="15"/>
        <v>0.005398309965</v>
      </c>
      <c r="E26" s="10">
        <f t="shared" si="3"/>
        <v>0.6541827966</v>
      </c>
      <c r="F26" s="10">
        <f>(G26*'Dataset lengths'!$B$2+H26*'Dataset lengths'!$C$2+I26*'Dataset lengths'!$D$2+L26*'Dataset lengths'!$G$2+M26*'Dataset lengths'!$H$2+R26*'Dataset lengths'!$M$2+S26*'Dataset lengths'!$N$2+T26*'Dataset lengths'!$O$2+U26*'Dataset lengths'!$P$2+V26*'Dataset lengths'!$Q$2+W26*'Dataset lengths'!$R$2)/'Dataset lengths'!$A$7</f>
        <v>0.60239831</v>
      </c>
      <c r="G26">
        <f>AVG_generate!G26*'AVG_generate Coverage'!C25</f>
        <v>0.5389419527</v>
      </c>
      <c r="H26">
        <f>AVG_generate!H26*'AVG_generate Coverage'!D25</f>
        <v>0.6221861349</v>
      </c>
      <c r="I26">
        <f>AVG_generate!I26*'AVG_generate Coverage'!E25</f>
        <v>0.695701234</v>
      </c>
      <c r="J26">
        <f>AVG_generate!J26*'AVG_generate Coverage'!F25</f>
        <v>0.778463505</v>
      </c>
      <c r="K26">
        <f>AVG_generate!K26*'AVG_generate Coverage'!G25</f>
        <v>0.7839725088</v>
      </c>
      <c r="L26">
        <f>AVG_generate!L26*'AVG_generate Coverage'!H25</f>
        <v>0.780630517</v>
      </c>
      <c r="M26">
        <f>AVG_generate!M26*'AVG_generate Coverage'!I25</f>
        <v>0.7571910081</v>
      </c>
      <c r="N26">
        <f>AVG_generate!N26*'AVG_generate Coverage'!J25</f>
        <v>0.670681714</v>
      </c>
      <c r="O26">
        <f>AVG_generate!O26*'AVG_generate Coverage'!K25</f>
        <v>0.8243006158</v>
      </c>
      <c r="P26">
        <f>AVG_generate!P26*'AVG_generate Coverage'!L25</f>
        <v>0.7717292337</v>
      </c>
      <c r="Q26">
        <f>AVG_generate!Q26*'AVG_generate Coverage'!M25</f>
        <v>0.6686745548</v>
      </c>
      <c r="R26">
        <f>AVG_generate!R26*'AVG_generate Coverage'!N25</f>
        <v>0.8652074656</v>
      </c>
      <c r="S26">
        <f>AVG_generate!S26*'AVG_generate Coverage'!O25</f>
        <v>0.3048835295</v>
      </c>
      <c r="T26">
        <f>AVG_generate!T26*'AVG_generate Coverage'!P25</f>
        <v>0.8774897562</v>
      </c>
      <c r="U26">
        <f>AVG_generate!U26*'AVG_generate Coverage'!Q25</f>
        <v>0.8177834982</v>
      </c>
      <c r="V26">
        <f>AVG_generate!V26*'AVG_generate Coverage'!R25</f>
        <v>0.5564819745</v>
      </c>
      <c r="W26">
        <f>AVG_generate!W26*'AVG_generate Coverage'!S25</f>
        <v>0.3795136919</v>
      </c>
    </row>
    <row r="27">
      <c r="A27" s="63" t="s">
        <v>148</v>
      </c>
      <c r="B27" s="63" t="s">
        <v>136</v>
      </c>
      <c r="C27" s="96">
        <f t="shared" ref="C27:C29" si="16">E27-0.604</f>
        <v>0.04867522801</v>
      </c>
      <c r="D27" s="96">
        <f t="shared" ref="D27:D29" si="17">F27-0.568</f>
        <v>0.04468612788</v>
      </c>
      <c r="E27" s="10">
        <f t="shared" si="3"/>
        <v>0.652675228</v>
      </c>
      <c r="F27" s="10">
        <f>(G27*'Dataset lengths'!$B$2+H27*'Dataset lengths'!$C$2+I27*'Dataset lengths'!$D$2+L27*'Dataset lengths'!$G$2+M27*'Dataset lengths'!$H$2+R27*'Dataset lengths'!$M$2+S27*'Dataset lengths'!$N$2+T27*'Dataset lengths'!$O$2+U27*'Dataset lengths'!$P$2+V27*'Dataset lengths'!$Q$2+W27*'Dataset lengths'!$R$2)/'Dataset lengths'!$A$7</f>
        <v>0.6126861279</v>
      </c>
      <c r="G27">
        <f>AVG_generate!G27*'AVG_generate Coverage'!C26</f>
        <v>0.533964249</v>
      </c>
      <c r="H27">
        <f>AVG_generate!H27*'AVG_generate Coverage'!D26</f>
        <v>0.6276885309</v>
      </c>
      <c r="I27">
        <f>AVG_generate!I27*'AVG_generate Coverage'!E26</f>
        <v>0.7040370696</v>
      </c>
      <c r="J27">
        <f>AVG_generate!J27*'AVG_generate Coverage'!F26</f>
        <v>0.7814336822</v>
      </c>
      <c r="K27">
        <f>AVG_generate!K27*'AVG_generate Coverage'!G26</f>
        <v>0.7796963002</v>
      </c>
      <c r="L27">
        <f>AVG_generate!L27*'AVG_generate Coverage'!H26</f>
        <v>0.7808762786</v>
      </c>
      <c r="M27">
        <f>AVG_generate!M27*'AVG_generate Coverage'!I26</f>
        <v>0.7337231995</v>
      </c>
      <c r="N27">
        <f>AVG_generate!N27*'AVG_generate Coverage'!J26</f>
        <v>0.644344005</v>
      </c>
      <c r="O27">
        <f>AVG_generate!O27*'AVG_generate Coverage'!K26</f>
        <v>0.7873592162</v>
      </c>
      <c r="P27">
        <f>AVG_generate!P27*'AVG_generate Coverage'!L26</f>
        <v>0.7686582363</v>
      </c>
      <c r="Q27">
        <f>AVG_generate!Q27*'AVG_generate Coverage'!M26</f>
        <v>0.6396370657</v>
      </c>
      <c r="R27">
        <f>AVG_generate!R27*'AVG_generate Coverage'!N26</f>
        <v>0.830260847</v>
      </c>
      <c r="S27">
        <f>AVG_generate!S27*'AVG_generate Coverage'!O26</f>
        <v>0.3202430326</v>
      </c>
      <c r="T27">
        <f>AVG_generate!T27*'AVG_generate Coverage'!P26</f>
        <v>0.8779348436</v>
      </c>
      <c r="U27">
        <f>AVG_generate!U27*'AVG_generate Coverage'!Q26</f>
        <v>0.7534423622</v>
      </c>
      <c r="V27">
        <f>AVG_generate!V27*'AVG_generate Coverage'!R26</f>
        <v>0.5319421079</v>
      </c>
      <c r="W27">
        <f>AVG_generate!W27*'AVG_generate Coverage'!S26</f>
        <v>0.4853149871</v>
      </c>
    </row>
    <row r="28">
      <c r="A28" s="63" t="s">
        <v>148</v>
      </c>
      <c r="B28" s="63" t="s">
        <v>137</v>
      </c>
      <c r="C28" s="96">
        <f t="shared" si="16"/>
        <v>0.04394994788</v>
      </c>
      <c r="D28" s="96">
        <f t="shared" si="17"/>
        <v>0.03218040253</v>
      </c>
      <c r="E28" s="10">
        <f t="shared" si="3"/>
        <v>0.6479499479</v>
      </c>
      <c r="F28" s="10">
        <f>(G28*'Dataset lengths'!$B$2+H28*'Dataset lengths'!$C$2+I28*'Dataset lengths'!$D$2+L28*'Dataset lengths'!$G$2+M28*'Dataset lengths'!$H$2+R28*'Dataset lengths'!$M$2+S28*'Dataset lengths'!$N$2+T28*'Dataset lengths'!$O$2+U28*'Dataset lengths'!$P$2+V28*'Dataset lengths'!$Q$2+W28*'Dataset lengths'!$R$2)/'Dataset lengths'!$A$7</f>
        <v>0.6001804025</v>
      </c>
      <c r="G28">
        <f>AVG_generate!G28*'AVG_generate Coverage'!C27</f>
        <v>0.5120299897</v>
      </c>
      <c r="H28">
        <f>AVG_generate!H28*'AVG_generate Coverage'!D27</f>
        <v>0.6727113789</v>
      </c>
      <c r="I28">
        <f>AVG_generate!I28*'AVG_generate Coverage'!E27</f>
        <v>0.7067520779</v>
      </c>
      <c r="J28">
        <f>AVG_generate!J28*'AVG_generate Coverage'!F27</f>
        <v>0.7849343137</v>
      </c>
      <c r="K28">
        <f>AVG_generate!K28*'AVG_generate Coverage'!G27</f>
        <v>0.7814190361</v>
      </c>
      <c r="L28">
        <f>AVG_generate!L28*'AVG_generate Coverage'!H27</f>
        <v>0.7840214688</v>
      </c>
      <c r="M28">
        <f>AVG_generate!M28*'AVG_generate Coverage'!I27</f>
        <v>0.7229123644</v>
      </c>
      <c r="N28">
        <f>AVG_generate!N28*'AVG_generate Coverage'!J27</f>
        <v>0.6372466516</v>
      </c>
      <c r="O28">
        <f>AVG_generate!O28*'AVG_generate Coverage'!K27</f>
        <v>0.7851220172</v>
      </c>
      <c r="P28">
        <f>AVG_generate!P28*'AVG_generate Coverage'!L27</f>
        <v>0.7207804998</v>
      </c>
      <c r="Q28">
        <f>AVG_generate!Q28*'AVG_generate Coverage'!M27</f>
        <v>0.6533150027</v>
      </c>
      <c r="R28">
        <f>AVG_generate!R28*'AVG_generate Coverage'!N27</f>
        <v>0.7970845074</v>
      </c>
      <c r="S28">
        <f>AVG_generate!S28*'AVG_generate Coverage'!O27</f>
        <v>0.4052402701</v>
      </c>
      <c r="T28">
        <f>AVG_generate!T28*'AVG_generate Coverage'!P27</f>
        <v>0.8530099507</v>
      </c>
      <c r="U28">
        <f>AVG_generate!U28*'AVG_generate Coverage'!Q27</f>
        <v>0.6870249115</v>
      </c>
      <c r="V28">
        <f>AVG_generate!V28*'AVG_generate Coverage'!R27</f>
        <v>0.4782784969</v>
      </c>
      <c r="W28">
        <f>AVG_generate!W28*'AVG_generate Coverage'!S27</f>
        <v>0.5083840104</v>
      </c>
    </row>
    <row r="29">
      <c r="A29" s="63" t="s">
        <v>148</v>
      </c>
      <c r="B29" s="63" t="s">
        <v>138</v>
      </c>
      <c r="C29" s="96">
        <f t="shared" si="16"/>
        <v>0.0351870184</v>
      </c>
      <c r="D29" s="96">
        <f t="shared" si="17"/>
        <v>0.03587323887</v>
      </c>
      <c r="E29" s="10">
        <f t="shared" si="3"/>
        <v>0.6391870184</v>
      </c>
      <c r="F29" s="10">
        <f>(G29*'Dataset lengths'!$B$2+H29*'Dataset lengths'!$C$2+I29*'Dataset lengths'!$D$2+L29*'Dataset lengths'!$G$2+M29*'Dataset lengths'!$H$2+R29*'Dataset lengths'!$M$2+S29*'Dataset lengths'!$N$2+T29*'Dataset lengths'!$O$2+U29*'Dataset lengths'!$P$2+V29*'Dataset lengths'!$Q$2+W29*'Dataset lengths'!$R$2)/'Dataset lengths'!$A$7</f>
        <v>0.6038732389</v>
      </c>
      <c r="G29">
        <f>AVG_generate!G29*'AVG_generate Coverage'!C28</f>
        <v>0.5313663604</v>
      </c>
      <c r="H29">
        <f>AVG_generate!H29*'AVG_generate Coverage'!D28</f>
        <v>0.576715552</v>
      </c>
      <c r="I29">
        <f>AVG_generate!I29*'AVG_generate Coverage'!E28</f>
        <v>0.6875109905</v>
      </c>
      <c r="J29">
        <f>AVG_generate!J29*'AVG_generate Coverage'!F28</f>
        <v>0.7659460313</v>
      </c>
      <c r="K29">
        <f>AVG_generate!K29*'AVG_generate Coverage'!G28</f>
        <v>0.7664174376</v>
      </c>
      <c r="L29">
        <f>AVG_generate!L29*'AVG_generate Coverage'!H28</f>
        <v>0.7664651583</v>
      </c>
      <c r="M29">
        <f>AVG_generate!M29*'AVG_generate Coverage'!I28</f>
        <v>0.7191934884</v>
      </c>
      <c r="N29">
        <f>AVG_generate!N29*'AVG_generate Coverage'!J28</f>
        <v>0.6247095811</v>
      </c>
      <c r="O29">
        <f>AVG_generate!O29*'AVG_generate Coverage'!K28</f>
        <v>0.7822356789</v>
      </c>
      <c r="P29">
        <f>AVG_generate!P29*'AVG_generate Coverage'!L28</f>
        <v>0.7685945714</v>
      </c>
      <c r="Q29">
        <f>AVG_generate!Q29*'AVG_generate Coverage'!M28</f>
        <v>0.605144453</v>
      </c>
      <c r="R29">
        <f>AVG_generate!R29*'AVG_generate Coverage'!N28</f>
        <v>0.8314191777</v>
      </c>
      <c r="S29">
        <f>AVG_generate!S29*'AVG_generate Coverage'!O28</f>
        <v>0.2612038625</v>
      </c>
      <c r="T29">
        <f>AVG_generate!T29*'AVG_generate Coverage'!P28</f>
        <v>0.8890620279</v>
      </c>
      <c r="U29">
        <f>AVG_generate!U29*'AVG_generate Coverage'!Q28</f>
        <v>0.7666388605</v>
      </c>
      <c r="V29">
        <f>AVG_generate!V29*'AVG_generate Coverage'!R28</f>
        <v>0.5436012971</v>
      </c>
      <c r="W29">
        <f>AVG_generate!W29*'AVG_generate Coverage'!S28</f>
        <v>0.457880427</v>
      </c>
    </row>
    <row r="30">
      <c r="A30" s="63" t="s">
        <v>149</v>
      </c>
      <c r="B30" s="63" t="s">
        <v>136</v>
      </c>
      <c r="C30" s="96">
        <f t="shared" ref="C30:C32" si="18">E30-0.629</f>
        <v>-0.01533881267</v>
      </c>
      <c r="D30" s="96">
        <f t="shared" ref="D30:D32" si="19">F30-0.57</f>
        <v>-0.01633293347</v>
      </c>
      <c r="E30" s="10">
        <f t="shared" si="3"/>
        <v>0.6136611873</v>
      </c>
      <c r="F30" s="10">
        <f>(G30*'Dataset lengths'!$B$2+H30*'Dataset lengths'!$C$2+I30*'Dataset lengths'!$D$2+L30*'Dataset lengths'!$G$2+M30*'Dataset lengths'!$H$2+R30*'Dataset lengths'!$M$2+S30*'Dataset lengths'!$N$2+T30*'Dataset lengths'!$O$2+U30*'Dataset lengths'!$P$2+V30*'Dataset lengths'!$Q$2+W30*'Dataset lengths'!$R$2)/'Dataset lengths'!$A$7</f>
        <v>0.5536670665</v>
      </c>
      <c r="G30">
        <f>AVG_generate!G30*'AVG_generate Coverage'!C29</f>
        <v>0.4528287313</v>
      </c>
      <c r="H30">
        <f>AVG_generate!H30*'AVG_generate Coverage'!D29</f>
        <v>0.6985312341</v>
      </c>
      <c r="I30">
        <f>AVG_generate!I30*'AVG_generate Coverage'!E29</f>
        <v>0.6747957679</v>
      </c>
      <c r="J30">
        <f>AVG_generate!J30*'AVG_generate Coverage'!F29</f>
        <v>0.7773672309</v>
      </c>
      <c r="K30">
        <f>AVG_generate!K30*'AVG_generate Coverage'!G29</f>
        <v>0.7802313711</v>
      </c>
      <c r="L30">
        <f>AVG_generate!L30*'AVG_generate Coverage'!H29</f>
        <v>0.7783077505</v>
      </c>
      <c r="M30">
        <f>AVG_generate!M30*'AVG_generate Coverage'!I29</f>
        <v>0.687160158</v>
      </c>
      <c r="N30">
        <f>AVG_generate!N30*'AVG_generate Coverage'!J29</f>
        <v>0.6119617182</v>
      </c>
      <c r="O30">
        <f>AVG_generate!O30*'AVG_generate Coverage'!K29</f>
        <v>0.7769227795</v>
      </c>
      <c r="P30">
        <f>AVG_generate!P30*'AVG_generate Coverage'!L29</f>
        <v>0.6638036981</v>
      </c>
      <c r="Q30">
        <f>AVG_generate!Q30*'AVG_generate Coverage'!M29</f>
        <v>0.6316910214</v>
      </c>
      <c r="R30">
        <f>AVG_generate!R30*'AVG_generate Coverage'!N29</f>
        <v>0.7818076553</v>
      </c>
      <c r="S30">
        <f>AVG_generate!S30*'AVG_generate Coverage'!O29</f>
        <v>0.455817981</v>
      </c>
      <c r="T30">
        <f>AVG_generate!T30*'AVG_generate Coverage'!P29</f>
        <v>0.7920329806</v>
      </c>
      <c r="U30">
        <f>AVG_generate!U30*'AVG_generate Coverage'!Q29</f>
        <v>0.5558997554</v>
      </c>
      <c r="V30">
        <f>AVG_generate!V30*'AVG_generate Coverage'!R29</f>
        <v>0.3578938605</v>
      </c>
      <c r="W30">
        <f>AVG_generate!W30*'AVG_generate Coverage'!S29</f>
        <v>0.515197186</v>
      </c>
    </row>
    <row r="31">
      <c r="A31" s="63" t="s">
        <v>149</v>
      </c>
      <c r="B31" s="63" t="s">
        <v>137</v>
      </c>
      <c r="C31" s="96">
        <f t="shared" si="18"/>
        <v>-0.01653529448</v>
      </c>
      <c r="D31" s="96">
        <f t="shared" si="19"/>
        <v>-0.01824989459</v>
      </c>
      <c r="E31" s="10">
        <f t="shared" si="3"/>
        <v>0.6124647055</v>
      </c>
      <c r="F31" s="10">
        <f>(G31*'Dataset lengths'!$B$2+H31*'Dataset lengths'!$C$2+I31*'Dataset lengths'!$D$2+L31*'Dataset lengths'!$G$2+M31*'Dataset lengths'!$H$2+R31*'Dataset lengths'!$M$2+S31*'Dataset lengths'!$N$2+T31*'Dataset lengths'!$O$2+U31*'Dataset lengths'!$P$2+V31*'Dataset lengths'!$Q$2+W31*'Dataset lengths'!$R$2)/'Dataset lengths'!$A$7</f>
        <v>0.5517501054</v>
      </c>
      <c r="G31">
        <f>AVG_generate!G31*'AVG_generate Coverage'!C30</f>
        <v>0.446499569</v>
      </c>
      <c r="H31">
        <f>AVG_generate!H31*'AVG_generate Coverage'!D30</f>
        <v>0.6989142617</v>
      </c>
      <c r="I31">
        <f>AVG_generate!I31*'AVG_generate Coverage'!E30</f>
        <v>0.6702238685</v>
      </c>
      <c r="J31">
        <f>AVG_generate!J31*'AVG_generate Coverage'!F30</f>
        <v>0.7733024361</v>
      </c>
      <c r="K31">
        <f>AVG_generate!K31*'AVG_generate Coverage'!G30</f>
        <v>0.773563014</v>
      </c>
      <c r="L31">
        <f>AVG_generate!L31*'AVG_generate Coverage'!H30</f>
        <v>0.7734724763</v>
      </c>
      <c r="M31">
        <f>AVG_generate!M31*'AVG_generate Coverage'!I30</f>
        <v>0.6833364742</v>
      </c>
      <c r="N31">
        <f>AVG_generate!N31*'AVG_generate Coverage'!J30</f>
        <v>0.6143696944</v>
      </c>
      <c r="O31">
        <f>AVG_generate!O31*'AVG_generate Coverage'!K30</f>
        <v>0.769153193</v>
      </c>
      <c r="P31">
        <f>AVG_generate!P31*'AVG_generate Coverage'!L30</f>
        <v>0.6521664109</v>
      </c>
      <c r="Q31">
        <f>AVG_generate!Q31*'AVG_generate Coverage'!M30</f>
        <v>0.638940268</v>
      </c>
      <c r="R31">
        <f>AVG_generate!R31*'AVG_generate Coverage'!N30</f>
        <v>0.7669241986</v>
      </c>
      <c r="S31">
        <f>AVG_generate!S31*'AVG_generate Coverage'!O30</f>
        <v>0.4766207147</v>
      </c>
      <c r="T31">
        <f>AVG_generate!T31*'AVG_generate Coverage'!P30</f>
        <v>0.7911428058</v>
      </c>
      <c r="U31">
        <f>AVG_generate!U31*'AVG_generate Coverage'!Q30</f>
        <v>0.5581484124</v>
      </c>
      <c r="V31">
        <f>AVG_generate!V31*'AVG_generate Coverage'!R30</f>
        <v>0.360745222</v>
      </c>
      <c r="W31">
        <f>AVG_generate!W31*'AVG_generate Coverage'!S30</f>
        <v>0.5110837574</v>
      </c>
    </row>
    <row r="32">
      <c r="A32" s="63" t="s">
        <v>149</v>
      </c>
      <c r="B32" s="63" t="s">
        <v>138</v>
      </c>
      <c r="C32" s="96">
        <f t="shared" si="18"/>
        <v>-0.01012515414</v>
      </c>
      <c r="D32" s="96">
        <f t="shared" si="19"/>
        <v>-0.01139105886</v>
      </c>
      <c r="E32" s="10">
        <f t="shared" si="3"/>
        <v>0.6188748459</v>
      </c>
      <c r="F32" s="10">
        <f>(G32*'Dataset lengths'!$B$2+H32*'Dataset lengths'!$C$2+I32*'Dataset lengths'!$D$2+L32*'Dataset lengths'!$G$2+M32*'Dataset lengths'!$H$2+R32*'Dataset lengths'!$M$2+S32*'Dataset lengths'!$N$2+T32*'Dataset lengths'!$O$2+U32*'Dataset lengths'!$P$2+V32*'Dataset lengths'!$Q$2+W32*'Dataset lengths'!$R$2)/'Dataset lengths'!$A$7</f>
        <v>0.5586089411</v>
      </c>
      <c r="G32">
        <f>AVG_generate!G32*'AVG_generate Coverage'!C31</f>
        <v>0.4644649522</v>
      </c>
      <c r="H32">
        <f>AVG_generate!H32*'AVG_generate Coverage'!D31</f>
        <v>0.7051003231</v>
      </c>
      <c r="I32">
        <f>AVG_generate!I32*'AVG_generate Coverage'!E31</f>
        <v>0.69152643</v>
      </c>
      <c r="J32">
        <f>AVG_generate!J32*'AVG_generate Coverage'!F31</f>
        <v>0.786794196</v>
      </c>
      <c r="K32">
        <f>AVG_generate!K32*'AVG_generate Coverage'!G31</f>
        <v>0.7910924893</v>
      </c>
      <c r="L32">
        <f>AVG_generate!L32*'AVG_generate Coverage'!H31</f>
        <v>0.788146704</v>
      </c>
      <c r="M32">
        <f>AVG_generate!M32*'AVG_generate Coverage'!I31</f>
        <v>0.6982614941</v>
      </c>
      <c r="N32">
        <f>AVG_generate!N32*'AVG_generate Coverage'!J31</f>
        <v>0.6211884629</v>
      </c>
      <c r="O32">
        <f>AVG_generate!O32*'AVG_generate Coverage'!K31</f>
        <v>0.7849419797</v>
      </c>
      <c r="P32">
        <f>AVG_generate!P32*'AVG_generate Coverage'!L31</f>
        <v>0.6854146063</v>
      </c>
      <c r="Q32">
        <f>AVG_generate!Q32*'AVG_generate Coverage'!M31</f>
        <v>0.6350295001</v>
      </c>
      <c r="R32">
        <f>AVG_generate!R32*'AVG_generate Coverage'!N31</f>
        <v>0.791227288</v>
      </c>
      <c r="S32">
        <f>AVG_generate!S32*'AVG_generate Coverage'!O31</f>
        <v>0.4487349157</v>
      </c>
      <c r="T32">
        <f>AVG_generate!T32*'AVG_generate Coverage'!P31</f>
        <v>0.7880271942</v>
      </c>
      <c r="U32">
        <f>AVG_generate!U32*'AVG_generate Coverage'!Q31</f>
        <v>0.5577462803</v>
      </c>
      <c r="V32">
        <f>AVG_generate!V32*'AVG_generate Coverage'!R31</f>
        <v>0.3536052606</v>
      </c>
      <c r="W32">
        <f>AVG_generate!W32*'AVG_generate Coverage'!S31</f>
        <v>0.5207824622</v>
      </c>
    </row>
    <row r="33">
      <c r="A33" s="63" t="s">
        <v>151</v>
      </c>
      <c r="B33" s="63" t="s">
        <v>136</v>
      </c>
      <c r="C33" s="96">
        <f t="shared" ref="C33:C35" si="20">E33-0.604</f>
        <v>-0.005560712258</v>
      </c>
      <c r="D33" s="96">
        <f t="shared" ref="D33:D35" si="21">F33-0.541</f>
        <v>-0.01115321122</v>
      </c>
      <c r="E33" s="10">
        <f t="shared" si="3"/>
        <v>0.5984392877</v>
      </c>
      <c r="F33" s="10">
        <f>(G33*'Dataset lengths'!$B$2+H33*'Dataset lengths'!$C$2+I33*'Dataset lengths'!$D$2+L33*'Dataset lengths'!$G$2+M33*'Dataset lengths'!$H$2+R33*'Dataset lengths'!$M$2+S33*'Dataset lengths'!$N$2+T33*'Dataset lengths'!$O$2+U33*'Dataset lengths'!$P$2+V33*'Dataset lengths'!$Q$2+W33*'Dataset lengths'!$R$2)/'Dataset lengths'!$A$7</f>
        <v>0.5298467888</v>
      </c>
      <c r="G33">
        <f>AVG_generate!G33*'AVG_generate Coverage'!C32</f>
        <v>0.4243552103</v>
      </c>
      <c r="H33">
        <f>AVG_generate!H33*'AVG_generate Coverage'!D32</f>
        <v>0.6675428006</v>
      </c>
      <c r="I33">
        <f>AVG_generate!I33*'AVG_generate Coverage'!E32</f>
        <v>0.6873720621</v>
      </c>
      <c r="J33">
        <f>AVG_generate!J33*'AVG_generate Coverage'!F32</f>
        <v>0.7779011452</v>
      </c>
      <c r="K33">
        <f>AVG_generate!K33*'AVG_generate Coverage'!G32</f>
        <v>0.7722679776</v>
      </c>
      <c r="L33">
        <f>AVG_generate!L33*'AVG_generate Coverage'!H32</f>
        <v>0.7761712114</v>
      </c>
      <c r="M33">
        <f>AVG_generate!M33*'AVG_generate Coverage'!I32</f>
        <v>0.7644098262</v>
      </c>
      <c r="N33">
        <f>AVG_generate!N33*'AVG_generate Coverage'!J32</f>
        <v>0.7033511367</v>
      </c>
      <c r="O33">
        <f>AVG_generate!O33*'AVG_generate Coverage'!K32</f>
        <v>0.7984433576</v>
      </c>
      <c r="P33">
        <f>AVG_generate!P33*'AVG_generate Coverage'!L32</f>
        <v>0.7552852408</v>
      </c>
      <c r="Q33">
        <f>AVG_generate!Q33*'AVG_generate Coverage'!M32</f>
        <v>0.6866465359</v>
      </c>
      <c r="R33">
        <f>AVG_generate!R33*'AVG_generate Coverage'!N32</f>
        <v>0.7746828288</v>
      </c>
      <c r="S33">
        <f>AVG_generate!S33*'AVG_generate Coverage'!O32</f>
        <v>0.3918592282</v>
      </c>
      <c r="T33">
        <f>AVG_generate!T33*'AVG_generate Coverage'!P32</f>
        <v>0.8198509414</v>
      </c>
      <c r="U33">
        <f>AVG_generate!U33*'AVG_generate Coverage'!Q32</f>
        <v>0.4899282062</v>
      </c>
      <c r="V33">
        <f>AVG_generate!V33*'AVG_generate Coverage'!R32</f>
        <v>0.3104996433</v>
      </c>
      <c r="W33">
        <f>AVG_generate!W33*'AVG_generate Coverage'!S32</f>
        <v>0.4761602068</v>
      </c>
    </row>
    <row r="34">
      <c r="A34" s="63" t="s">
        <v>151</v>
      </c>
      <c r="B34" s="63" t="s">
        <v>137</v>
      </c>
      <c r="C34" s="96">
        <f t="shared" si="20"/>
        <v>-0.0002268785149</v>
      </c>
      <c r="D34" s="96">
        <f t="shared" si="21"/>
        <v>-0.001603519179</v>
      </c>
      <c r="E34" s="10">
        <f t="shared" si="3"/>
        <v>0.6037731215</v>
      </c>
      <c r="F34" s="10">
        <f>(G34*'Dataset lengths'!$B$2+H34*'Dataset lengths'!$C$2+I34*'Dataset lengths'!$D$2+L34*'Dataset lengths'!$G$2+M34*'Dataset lengths'!$H$2+R34*'Dataset lengths'!$M$2+S34*'Dataset lengths'!$N$2+T34*'Dataset lengths'!$O$2+U34*'Dataset lengths'!$P$2+V34*'Dataset lengths'!$Q$2+W34*'Dataset lengths'!$R$2)/'Dataset lengths'!$A$7</f>
        <v>0.5393964808</v>
      </c>
      <c r="G34">
        <f>AVG_generate!G34*'AVG_generate Coverage'!C33</f>
        <v>0.4267069928</v>
      </c>
      <c r="H34">
        <f>AVG_generate!H34*'AVG_generate Coverage'!D33</f>
        <v>0.6648278479</v>
      </c>
      <c r="I34">
        <f>AVG_generate!I34*'AVG_generate Coverage'!E33</f>
        <v>0.6874462523</v>
      </c>
      <c r="J34">
        <f>AVG_generate!J34*'AVG_generate Coverage'!F33</f>
        <v>0.780963331</v>
      </c>
      <c r="K34">
        <f>AVG_generate!K34*'AVG_generate Coverage'!G33</f>
        <v>0.7775165994</v>
      </c>
      <c r="L34">
        <f>AVG_generate!L34*'AVG_generate Coverage'!H33</f>
        <v>0.7796811274</v>
      </c>
      <c r="M34">
        <f>AVG_generate!M34*'AVG_generate Coverage'!I33</f>
        <v>0.7578524478</v>
      </c>
      <c r="N34">
        <f>AVG_generate!N34*'AVG_generate Coverage'!J33</f>
        <v>0.6970280468</v>
      </c>
      <c r="O34">
        <f>AVG_generate!O34*'AVG_generate Coverage'!K33</f>
        <v>0.7976672597</v>
      </c>
      <c r="P34">
        <f>AVG_generate!P34*'AVG_generate Coverage'!L33</f>
        <v>0.7345137051</v>
      </c>
      <c r="Q34">
        <f>AVG_generate!Q34*'AVG_generate Coverage'!M33</f>
        <v>0.6965839667</v>
      </c>
      <c r="R34">
        <f>AVG_generate!R34*'AVG_generate Coverage'!N33</f>
        <v>0.7700276507</v>
      </c>
      <c r="S34">
        <f>AVG_generate!S34*'AVG_generate Coverage'!O33</f>
        <v>0.4343133763</v>
      </c>
      <c r="T34">
        <f>AVG_generate!T34*'AVG_generate Coverage'!P33</f>
        <v>0.8064983202</v>
      </c>
      <c r="U34">
        <f>AVG_generate!U34*'AVG_generate Coverage'!Q33</f>
        <v>0.4977492652</v>
      </c>
      <c r="V34">
        <f>AVG_generate!V34*'AVG_generate Coverage'!R33</f>
        <v>0.3318316015</v>
      </c>
      <c r="W34">
        <f>AVG_generate!W34*'AVG_generate Coverage'!S33</f>
        <v>0.4845694542</v>
      </c>
    </row>
    <row r="35">
      <c r="A35" s="63" t="s">
        <v>151</v>
      </c>
      <c r="B35" s="63" t="s">
        <v>138</v>
      </c>
      <c r="C35" s="96">
        <f t="shared" si="20"/>
        <v>-0.00771258659</v>
      </c>
      <c r="D35" s="96">
        <f t="shared" si="21"/>
        <v>-0.01568403687</v>
      </c>
      <c r="E35" s="10">
        <f t="shared" si="3"/>
        <v>0.5962874134</v>
      </c>
      <c r="F35" s="10">
        <f>(G35*'Dataset lengths'!$B$2+H35*'Dataset lengths'!$C$2+I35*'Dataset lengths'!$D$2+L35*'Dataset lengths'!$G$2+M35*'Dataset lengths'!$H$2+R35*'Dataset lengths'!$M$2+S35*'Dataset lengths'!$N$2+T35*'Dataset lengths'!$O$2+U35*'Dataset lengths'!$P$2+V35*'Dataset lengths'!$Q$2+W35*'Dataset lengths'!$R$2)/'Dataset lengths'!$A$7</f>
        <v>0.5253159631</v>
      </c>
      <c r="G35">
        <f>AVG_generate!G35*'AVG_generate Coverage'!C34</f>
        <v>0.4243120241</v>
      </c>
      <c r="H35">
        <f>AVG_generate!H35*'AVG_generate Coverage'!D34</f>
        <v>0.6675374702</v>
      </c>
      <c r="I35">
        <f>AVG_generate!I35*'AVG_generate Coverage'!E34</f>
        <v>0.6867397755</v>
      </c>
      <c r="J35">
        <f>AVG_generate!J35*'AVG_generate Coverage'!F34</f>
        <v>0.7759560465</v>
      </c>
      <c r="K35">
        <f>AVG_generate!K35*'AVG_generate Coverage'!G34</f>
        <v>0.7690682321</v>
      </c>
      <c r="L35">
        <f>AVG_generate!L35*'AVG_generate Coverage'!H34</f>
        <v>0.7738865925</v>
      </c>
      <c r="M35">
        <f>AVG_generate!M35*'AVG_generate Coverage'!I34</f>
        <v>0.7672244573</v>
      </c>
      <c r="N35">
        <f>AVG_generate!N35*'AVG_generate Coverage'!J34</f>
        <v>0.7047001925</v>
      </c>
      <c r="O35">
        <f>AVG_generate!O35*'AVG_generate Coverage'!K34</f>
        <v>0.798058895</v>
      </c>
      <c r="P35">
        <f>AVG_generate!P35*'AVG_generate Coverage'!L34</f>
        <v>0.7660429462</v>
      </c>
      <c r="Q35">
        <f>AVG_generate!Q35*'AVG_generate Coverage'!M34</f>
        <v>0.680311602</v>
      </c>
      <c r="R35">
        <f>AVG_generate!R35*'AVG_generate Coverage'!N34</f>
        <v>0.7822229059</v>
      </c>
      <c r="S35">
        <f>AVG_generate!S35*'AVG_generate Coverage'!O34</f>
        <v>0.3681042117</v>
      </c>
      <c r="T35">
        <f>AVG_generate!T35*'AVG_generate Coverage'!P34</f>
        <v>0.8207411162</v>
      </c>
      <c r="U35">
        <f>AVG_generate!U35*'AVG_generate Coverage'!Q34</f>
        <v>0.4956592726</v>
      </c>
      <c r="V35">
        <f>AVG_generate!V35*'AVG_generate Coverage'!R34</f>
        <v>0.3006905341</v>
      </c>
      <c r="W35">
        <f>AVG_generate!W35*'AVG_generate Coverage'!S34</f>
        <v>0.4720431876</v>
      </c>
    </row>
    <row r="36">
      <c r="A36" s="63" t="s">
        <v>152</v>
      </c>
      <c r="B36" s="63" t="s">
        <v>136</v>
      </c>
      <c r="C36" s="96">
        <f t="shared" ref="C36:C47" si="22">E36-0.674</f>
        <v>-0.009172615231</v>
      </c>
      <c r="D36" s="96">
        <f t="shared" ref="D36:D47" si="23">F36-0.618</f>
        <v>-0.004065505566</v>
      </c>
      <c r="E36" s="10">
        <f t="shared" si="3"/>
        <v>0.6648273848</v>
      </c>
      <c r="F36" s="10">
        <f>(G36*'Dataset lengths'!$B$2+H36*'Dataset lengths'!$C$2+I36*'Dataset lengths'!$D$2+L36*'Dataset lengths'!$G$2+M36*'Dataset lengths'!$H$2+R36*'Dataset lengths'!$M$2+S36*'Dataset lengths'!$N$2+T36*'Dataset lengths'!$O$2+U36*'Dataset lengths'!$P$2+V36*'Dataset lengths'!$Q$2+W36*'Dataset lengths'!$R$2)/'Dataset lengths'!$A$7</f>
        <v>0.6139344944</v>
      </c>
      <c r="G36">
        <f>AVG_generate!G36*'AVG_generate Coverage'!C35</f>
        <v>0.5473606268</v>
      </c>
      <c r="H36">
        <f>AVG_generate!H36*'AVG_generate Coverage'!D35</f>
        <v>0.6347658895</v>
      </c>
      <c r="I36">
        <f>AVG_generate!I36*'AVG_generate Coverage'!E35</f>
        <v>0.7091618941</v>
      </c>
      <c r="J36">
        <f>AVG_generate!J36*'AVG_generate Coverage'!F35</f>
        <v>0.7915358325</v>
      </c>
      <c r="K36">
        <f>AVG_generate!K36*'AVG_generate Coverage'!G35</f>
        <v>0.7985459397</v>
      </c>
      <c r="L36">
        <f>AVG_generate!L36*'AVG_generate Coverage'!H35</f>
        <v>0.7941461761</v>
      </c>
      <c r="M36">
        <f>AVG_generate!M36*'AVG_generate Coverage'!I35</f>
        <v>0.7689354158</v>
      </c>
      <c r="N36">
        <f>AVG_generate!N36*'AVG_generate Coverage'!J35</f>
        <v>0.6772515184</v>
      </c>
      <c r="O36">
        <f>AVG_generate!O36*'AVG_generate Coverage'!K35</f>
        <v>0.8385293165</v>
      </c>
      <c r="P36">
        <f>AVG_generate!P36*'AVG_generate Coverage'!L35</f>
        <v>0.7814599225</v>
      </c>
      <c r="Q36">
        <f>AVG_generate!Q36*'AVG_generate Coverage'!M35</f>
        <v>0.6806933781</v>
      </c>
      <c r="R36">
        <f>AVG_generate!R36*'AVG_generate Coverage'!N35</f>
        <v>0.8834347826</v>
      </c>
      <c r="S36">
        <f>AVG_generate!S36*'AVG_generate Coverage'!O35</f>
        <v>0.3064159815</v>
      </c>
      <c r="T36">
        <f>AVG_generate!T36*'AVG_generate Coverage'!P35</f>
        <v>0.8846111542</v>
      </c>
      <c r="U36">
        <f>AVG_generate!U36*'AVG_generate Coverage'!Q35</f>
        <v>0.8136390756</v>
      </c>
      <c r="V36">
        <f>AVG_generate!V36*'AVG_generate Coverage'!R35</f>
        <v>0.5509500896</v>
      </c>
      <c r="W36">
        <f>AVG_generate!W36*'AVG_generate Coverage'!S35</f>
        <v>0.4196801467</v>
      </c>
    </row>
    <row r="37">
      <c r="A37" s="63" t="s">
        <v>152</v>
      </c>
      <c r="B37" s="63" t="s">
        <v>137</v>
      </c>
      <c r="C37" s="96">
        <f t="shared" si="22"/>
        <v>0.005329402192</v>
      </c>
      <c r="D37" s="96">
        <f t="shared" si="23"/>
        <v>0.01159603031</v>
      </c>
      <c r="E37" s="10">
        <f t="shared" si="3"/>
        <v>0.6793294022</v>
      </c>
      <c r="F37" s="10">
        <f>(G37*'Dataset lengths'!$B$2+H37*'Dataset lengths'!$C$2+I37*'Dataset lengths'!$D$2+L37*'Dataset lengths'!$G$2+M37*'Dataset lengths'!$H$2+R37*'Dataset lengths'!$M$2+S37*'Dataset lengths'!$N$2+T37*'Dataset lengths'!$O$2+U37*'Dataset lengths'!$P$2+V37*'Dataset lengths'!$Q$2+W37*'Dataset lengths'!$R$2)/'Dataset lengths'!$A$7</f>
        <v>0.6295960303</v>
      </c>
      <c r="G37">
        <f>AVG_generate!G37*'AVG_generate Coverage'!C36</f>
        <v>0.5496383019</v>
      </c>
      <c r="H37">
        <f>AVG_generate!H37*'AVG_generate Coverage'!D36</f>
        <v>0.6704488864</v>
      </c>
      <c r="I37">
        <f>AVG_generate!I37*'AVG_generate Coverage'!E36</f>
        <v>0.7362896825</v>
      </c>
      <c r="J37">
        <f>AVG_generate!J37*'AVG_generate Coverage'!F36</f>
        <v>0.8099037767</v>
      </c>
      <c r="K37">
        <f>AVG_generate!K37*'AVG_generate Coverage'!G36</f>
        <v>0.8186459729</v>
      </c>
      <c r="L37">
        <f>AVG_generate!L37*'AVG_generate Coverage'!H36</f>
        <v>0.8130542647</v>
      </c>
      <c r="M37">
        <f>AVG_generate!M37*'AVG_generate Coverage'!I36</f>
        <v>0.7819545509</v>
      </c>
      <c r="N37">
        <f>AVG_generate!N37*'AVG_generate Coverage'!J36</f>
        <v>0.6984085981</v>
      </c>
      <c r="O37">
        <f>AVG_generate!O37*'AVG_generate Coverage'!K36</f>
        <v>0.8434383868</v>
      </c>
      <c r="P37">
        <f>AVG_generate!P37*'AVG_generate Coverage'!L36</f>
        <v>0.7798213871</v>
      </c>
      <c r="Q37">
        <f>AVG_generate!Q37*'AVG_generate Coverage'!M36</f>
        <v>0.7109196987</v>
      </c>
      <c r="R37">
        <f>AVG_generate!R37*'AVG_generate Coverage'!N36</f>
        <v>0.8888330408</v>
      </c>
      <c r="S37">
        <f>AVG_generate!S37*'AVG_generate Coverage'!O36</f>
        <v>0.3408358178</v>
      </c>
      <c r="T37">
        <f>AVG_generate!T37*'AVG_generate Coverage'!P36</f>
        <v>0.8866140474</v>
      </c>
      <c r="U37">
        <f>AVG_generate!U37*'AVG_generate Coverage'!Q36</f>
        <v>0.7823028633</v>
      </c>
      <c r="V37">
        <f>AVG_generate!V37*'AVG_generate Coverage'!R36</f>
        <v>0.5341158924</v>
      </c>
      <c r="W37">
        <f>AVG_generate!W37*'AVG_generate Coverage'!S36</f>
        <v>0.488536076</v>
      </c>
    </row>
    <row r="38">
      <c r="A38" s="63" t="s">
        <v>152</v>
      </c>
      <c r="B38" s="63" t="s">
        <v>138</v>
      </c>
      <c r="C38" s="96">
        <f t="shared" si="22"/>
        <v>-0.01797332712</v>
      </c>
      <c r="D38" s="96">
        <f t="shared" si="23"/>
        <v>-0.01287060679</v>
      </c>
      <c r="E38" s="10">
        <f t="shared" si="3"/>
        <v>0.6560266729</v>
      </c>
      <c r="F38" s="10">
        <f>(G38*'Dataset lengths'!$B$2+H38*'Dataset lengths'!$C$2+I38*'Dataset lengths'!$D$2+L38*'Dataset lengths'!$G$2+M38*'Dataset lengths'!$H$2+R38*'Dataset lengths'!$M$2+S38*'Dataset lengths'!$N$2+T38*'Dataset lengths'!$O$2+U38*'Dataset lengths'!$P$2+V38*'Dataset lengths'!$Q$2+W38*'Dataset lengths'!$R$2)/'Dataset lengths'!$A$7</f>
        <v>0.6051293932</v>
      </c>
      <c r="G38">
        <f>AVG_generate!G38*'AVG_generate Coverage'!C37</f>
        <v>0.5427305612</v>
      </c>
      <c r="H38">
        <f>AVG_generate!H38*'AVG_generate Coverage'!D37</f>
        <v>0.6221749664</v>
      </c>
      <c r="I38">
        <f>AVG_generate!I38*'AVG_generate Coverage'!E37</f>
        <v>0.6964567521</v>
      </c>
      <c r="J38">
        <f>AVG_generate!J38*'AVG_generate Coverage'!F37</f>
        <v>0.7811017696</v>
      </c>
      <c r="K38">
        <f>AVG_generate!K38*'AVG_generate Coverage'!G37</f>
        <v>0.7872807758</v>
      </c>
      <c r="L38">
        <f>AVG_generate!L38*'AVG_generate Coverage'!H37</f>
        <v>0.7834998538</v>
      </c>
      <c r="M38">
        <f>AVG_generate!M38*'AVG_generate Coverage'!I37</f>
        <v>0.7619832742</v>
      </c>
      <c r="N38">
        <f>AVG_generate!N38*'AVG_generate Coverage'!J37</f>
        <v>0.6709051818</v>
      </c>
      <c r="O38">
        <f>AVG_generate!O38*'AVG_generate Coverage'!K37</f>
        <v>0.8322753446</v>
      </c>
      <c r="P38">
        <f>AVG_generate!P38*'AVG_generate Coverage'!L37</f>
        <v>0.7790624335</v>
      </c>
      <c r="Q38">
        <f>AVG_generate!Q38*'AVG_generate Coverage'!M37</f>
        <v>0.6698671365</v>
      </c>
      <c r="R38">
        <f>AVG_generate!R38*'AVG_generate Coverage'!N37</f>
        <v>0.8733813464</v>
      </c>
      <c r="S38">
        <f>AVG_generate!S38*'AVG_generate Coverage'!O37</f>
        <v>0.2935872268</v>
      </c>
      <c r="T38">
        <f>AVG_generate!T38*'AVG_generate Coverage'!P37</f>
        <v>0.8792701057</v>
      </c>
      <c r="U38">
        <f>AVG_generate!U38*'AVG_generate Coverage'!Q37</f>
        <v>0.8178217965</v>
      </c>
      <c r="V38">
        <f>AVG_generate!V38*'AVG_generate Coverage'!R37</f>
        <v>0.5552315614</v>
      </c>
      <c r="W38">
        <f>AVG_generate!W38*'AVG_generate Coverage'!S37</f>
        <v>0.390155957</v>
      </c>
    </row>
    <row r="39">
      <c r="A39" s="63" t="s">
        <v>153</v>
      </c>
      <c r="B39" s="63" t="s">
        <v>136</v>
      </c>
      <c r="C39" s="96">
        <f t="shared" si="22"/>
        <v>0.01482661582</v>
      </c>
      <c r="D39" s="96">
        <f t="shared" si="23"/>
        <v>0.02152713282</v>
      </c>
      <c r="E39" s="10">
        <f t="shared" si="3"/>
        <v>0.6888266158</v>
      </c>
      <c r="F39" s="10">
        <f>(G39*'Dataset lengths'!$B$2+H39*'Dataset lengths'!$C$2+I39*'Dataset lengths'!$D$2+L39*'Dataset lengths'!$G$2+M39*'Dataset lengths'!$H$2+R39*'Dataset lengths'!$M$2+S39*'Dataset lengths'!$N$2+T39*'Dataset lengths'!$O$2+U39*'Dataset lengths'!$P$2+V39*'Dataset lengths'!$Q$2+W39*'Dataset lengths'!$R$2)/'Dataset lengths'!$A$7</f>
        <v>0.6395271328</v>
      </c>
      <c r="G39">
        <f>AVG_generate!G39*'AVG_generate Coverage'!C38</f>
        <v>0.5396897854</v>
      </c>
      <c r="H39">
        <f>AVG_generate!H39*'AVG_generate Coverage'!D38</f>
        <v>0.6560108512</v>
      </c>
      <c r="I39">
        <f>AVG_generate!I39*'AVG_generate Coverage'!E38</f>
        <v>0.7497047314</v>
      </c>
      <c r="J39">
        <f>AVG_generate!J39*'AVG_generate Coverage'!F38</f>
        <v>0.8134150521</v>
      </c>
      <c r="K39">
        <f>AVG_generate!K39*'AVG_generate Coverage'!G38</f>
        <v>0.8102637352</v>
      </c>
      <c r="L39">
        <f>AVG_generate!L39*'AVG_generate Coverage'!H38</f>
        <v>0.8127284296</v>
      </c>
      <c r="M39">
        <f>AVG_generate!M39*'AVG_generate Coverage'!I38</f>
        <v>0.7670838212</v>
      </c>
      <c r="N39">
        <f>AVG_generate!N39*'AVG_generate Coverage'!J38</f>
        <v>0.6971431552</v>
      </c>
      <c r="O39">
        <f>AVG_generate!O39*'AVG_generate Coverage'!K38</f>
        <v>0.8159012568</v>
      </c>
      <c r="P39">
        <f>AVG_generate!P39*'AVG_generate Coverage'!L38</f>
        <v>0.7512776982</v>
      </c>
      <c r="Q39">
        <f>AVG_generate!Q39*'AVG_generate Coverage'!M38</f>
        <v>0.7289201817</v>
      </c>
      <c r="R39">
        <f>AVG_generate!R39*'AVG_generate Coverage'!N38</f>
        <v>0.8735343334</v>
      </c>
      <c r="S39">
        <f>AVG_generate!S39*'AVG_generate Coverage'!O38</f>
        <v>0.4631202554</v>
      </c>
      <c r="T39">
        <f>AVG_generate!T39*'AVG_generate Coverage'!P38</f>
        <v>0.8863915037</v>
      </c>
      <c r="U39">
        <f>AVG_generate!U39*'AVG_generate Coverage'!Q38</f>
        <v>0.7521128643</v>
      </c>
      <c r="V39">
        <f>AVG_generate!V39*'AVG_generate Coverage'!R38</f>
        <v>0.5338886796</v>
      </c>
      <c r="W39">
        <f>AVG_generate!W39*'AVG_generate Coverage'!S38</f>
        <v>0.542827519</v>
      </c>
    </row>
    <row r="40">
      <c r="A40" s="63" t="s">
        <v>153</v>
      </c>
      <c r="B40" s="63" t="s">
        <v>137</v>
      </c>
      <c r="C40" s="96">
        <f t="shared" si="22"/>
        <v>0.01963760525</v>
      </c>
      <c r="D40" s="96">
        <f t="shared" si="23"/>
        <v>0.01961292319</v>
      </c>
      <c r="E40" s="10">
        <f t="shared" si="3"/>
        <v>0.6936376053</v>
      </c>
      <c r="F40" s="10">
        <f>(G40*'Dataset lengths'!$B$2+H40*'Dataset lengths'!$C$2+I40*'Dataset lengths'!$D$2+L40*'Dataset lengths'!$G$2+M40*'Dataset lengths'!$H$2+R40*'Dataset lengths'!$M$2+S40*'Dataset lengths'!$N$2+T40*'Dataset lengths'!$O$2+U40*'Dataset lengths'!$P$2+V40*'Dataset lengths'!$Q$2+W40*'Dataset lengths'!$R$2)/'Dataset lengths'!$A$7</f>
        <v>0.6376129232</v>
      </c>
      <c r="G40">
        <f>AVG_generate!G40*'AVG_generate Coverage'!C39</f>
        <v>0.5291873106</v>
      </c>
      <c r="H40">
        <f>AVG_generate!H40*'AVG_generate Coverage'!D39</f>
        <v>0.701334773</v>
      </c>
      <c r="I40">
        <f>AVG_generate!I40*'AVG_generate Coverage'!E39</f>
        <v>0.7727638365</v>
      </c>
      <c r="J40">
        <f>AVG_generate!J40*'AVG_generate Coverage'!F39</f>
        <v>0.8327323581</v>
      </c>
      <c r="K40">
        <f>AVG_generate!K40*'AVG_generate Coverage'!G39</f>
        <v>0.8316267423</v>
      </c>
      <c r="L40">
        <f>AVG_generate!L40*'AVG_generate Coverage'!H39</f>
        <v>0.8325951585</v>
      </c>
      <c r="M40">
        <f>AVG_generate!M40*'AVG_generate Coverage'!I39</f>
        <v>0.7822150891</v>
      </c>
      <c r="N40">
        <f>AVG_generate!N40*'AVG_generate Coverage'!J39</f>
        <v>0.7279119765</v>
      </c>
      <c r="O40">
        <f>AVG_generate!O40*'AVG_generate Coverage'!K39</f>
        <v>0.8278848683</v>
      </c>
      <c r="P40">
        <f>AVG_generate!P40*'AVG_generate Coverage'!L39</f>
        <v>0.7367838641</v>
      </c>
      <c r="Q40">
        <f>AVG_generate!Q40*'AVG_generate Coverage'!M39</f>
        <v>0.7632230315</v>
      </c>
      <c r="R40">
        <f>AVG_generate!R40*'AVG_generate Coverage'!N39</f>
        <v>0.8739277288</v>
      </c>
      <c r="S40">
        <f>AVG_generate!S40*'AVG_generate Coverage'!O39</f>
        <v>0.5112436713</v>
      </c>
      <c r="T40">
        <f>AVG_generate!T40*'AVG_generate Coverage'!P39</f>
        <v>0.8630244166</v>
      </c>
      <c r="U40">
        <f>AVG_generate!U40*'AVG_generate Coverage'!Q39</f>
        <v>0.7047187239</v>
      </c>
      <c r="V40">
        <f>AVG_generate!V40*'AVG_generate Coverage'!R39</f>
        <v>0.4854876673</v>
      </c>
      <c r="W40">
        <f>AVG_generate!W40*'AVG_generate Coverage'!S39</f>
        <v>0.5735152821</v>
      </c>
    </row>
    <row r="41">
      <c r="A41" s="63" t="s">
        <v>153</v>
      </c>
      <c r="B41" s="63" t="s">
        <v>138</v>
      </c>
      <c r="C41" s="96">
        <f t="shared" si="22"/>
        <v>-0.01742226325</v>
      </c>
      <c r="D41" s="96">
        <f t="shared" si="23"/>
        <v>0.001546080345</v>
      </c>
      <c r="E41" s="10">
        <f t="shared" si="3"/>
        <v>0.6565777367</v>
      </c>
      <c r="F41" s="10">
        <f>(G41*'Dataset lengths'!$B$2+H41*'Dataset lengths'!$C$2+I41*'Dataset lengths'!$D$2+L41*'Dataset lengths'!$G$2+M41*'Dataset lengths'!$H$2+R41*'Dataset lengths'!$M$2+S41*'Dataset lengths'!$N$2+T41*'Dataset lengths'!$O$2+U41*'Dataset lengths'!$P$2+V41*'Dataset lengths'!$Q$2+W41*'Dataset lengths'!$R$2)/'Dataset lengths'!$A$7</f>
        <v>0.6195460803</v>
      </c>
      <c r="G41">
        <f>AVG_generate!G41*'AVG_generate Coverage'!C40</f>
        <v>0.5300480317</v>
      </c>
      <c r="H41">
        <f>AVG_generate!H41*'AVG_generate Coverage'!D40</f>
        <v>0.5959582603</v>
      </c>
      <c r="I41">
        <f>AVG_generate!I41*'AVG_generate Coverage'!E40</f>
        <v>0.7114869943</v>
      </c>
      <c r="J41">
        <f>AVG_generate!J41*'AVG_generate Coverage'!F40</f>
        <v>0.7813847939</v>
      </c>
      <c r="K41">
        <f>AVG_generate!K41*'AVG_generate Coverage'!G40</f>
        <v>0.7782333831</v>
      </c>
      <c r="L41">
        <f>AVG_generate!L41*'AVG_generate Coverage'!H40</f>
        <v>0.7806090273</v>
      </c>
      <c r="M41">
        <f>AVG_generate!M41*'AVG_generate Coverage'!I40</f>
        <v>0.7335240447</v>
      </c>
      <c r="N41">
        <f>AVG_generate!N41*'AVG_generate Coverage'!J40</f>
        <v>0.6446758322</v>
      </c>
      <c r="O41">
        <f>AVG_generate!O41*'AVG_generate Coverage'!K40</f>
        <v>0.8000249619</v>
      </c>
      <c r="P41">
        <f>AVG_generate!P41*'AVG_generate Coverage'!L40</f>
        <v>0.7516931959</v>
      </c>
      <c r="Q41">
        <f>AVG_generate!Q41*'AVG_generate Coverage'!M40</f>
        <v>0.6617380797</v>
      </c>
      <c r="R41">
        <f>AVG_generate!R41*'AVG_generate Coverage'!N40</f>
        <v>0.8480947687</v>
      </c>
      <c r="S41">
        <f>AVG_generate!S41*'AVG_generate Coverage'!O40</f>
        <v>0.3360594748</v>
      </c>
      <c r="T41">
        <f>AVG_generate!T41*'AVG_generate Coverage'!P40</f>
        <v>0.8661400282</v>
      </c>
      <c r="U41">
        <f>AVG_generate!U41*'AVG_generate Coverage'!Q40</f>
        <v>0.7758550717</v>
      </c>
      <c r="V41">
        <f>AVG_generate!V41*'AVG_generate Coverage'!R40</f>
        <v>0.5484383841</v>
      </c>
      <c r="W41">
        <f>AVG_generate!W41*'AVG_generate Coverage'!S40</f>
        <v>0.4961410184</v>
      </c>
    </row>
    <row r="42">
      <c r="A42" s="63" t="s">
        <v>155</v>
      </c>
      <c r="B42" s="63" t="s">
        <v>136</v>
      </c>
      <c r="C42" s="97">
        <f t="shared" si="22"/>
        <v>-0.000786824427</v>
      </c>
      <c r="D42" s="97">
        <f t="shared" si="23"/>
        <v>-0.002116817563</v>
      </c>
      <c r="E42" s="10">
        <f t="shared" si="3"/>
        <v>0.6732131756</v>
      </c>
      <c r="F42" s="10">
        <f>(G42*'Dataset lengths'!$B$2+H42*'Dataset lengths'!$C$2+I42*'Dataset lengths'!$D$2+L42*'Dataset lengths'!$G$2+M42*'Dataset lengths'!$H$2+R42*'Dataset lengths'!$M$2+S42*'Dataset lengths'!$N$2+T42*'Dataset lengths'!$O$2+U42*'Dataset lengths'!$P$2+V42*'Dataset lengths'!$Q$2+W42*'Dataset lengths'!$R$2)/'Dataset lengths'!$A$7</f>
        <v>0.6158831824</v>
      </c>
      <c r="G42">
        <f>AVG_generate!G42*'AVG_generate Coverage'!C41</f>
        <v>0.5025823814</v>
      </c>
      <c r="H42">
        <f>AVG_generate!H42*'AVG_generate Coverage'!D41</f>
        <v>0.731470088</v>
      </c>
      <c r="I42">
        <f>AVG_generate!I42*'AVG_generate Coverage'!E41</f>
        <v>0.7556194265</v>
      </c>
      <c r="J42">
        <f>AVG_generate!J42*'AVG_generate Coverage'!F41</f>
        <v>0.8312053489</v>
      </c>
      <c r="K42">
        <f>AVG_generate!K42*'AVG_generate Coverage'!G41</f>
        <v>0.8395701589</v>
      </c>
      <c r="L42">
        <f>AVG_generate!L42*'AVG_generate Coverage'!H41</f>
        <v>0.8340586267</v>
      </c>
      <c r="M42">
        <f>AVG_generate!M42*'AVG_generate Coverage'!I41</f>
        <v>0.7716488325</v>
      </c>
      <c r="N42">
        <f>AVG_generate!N42*'AVG_generate Coverage'!J41</f>
        <v>0.712033387</v>
      </c>
      <c r="O42">
        <f>AVG_generate!O42*'AVG_generate Coverage'!K41</f>
        <v>0.8128061898</v>
      </c>
      <c r="P42">
        <f>AVG_generate!P42*'AVG_generate Coverage'!L41</f>
        <v>0.7143268819</v>
      </c>
      <c r="Q42">
        <f>AVG_generate!Q42*'AVG_generate Coverage'!M41</f>
        <v>0.7688461667</v>
      </c>
      <c r="R42">
        <f>AVG_generate!R42*'AVG_generate Coverage'!N41</f>
        <v>0.8559626753</v>
      </c>
      <c r="S42">
        <f>AVG_generate!S42*'AVG_generate Coverage'!O41</f>
        <v>0.4640513909</v>
      </c>
      <c r="T42">
        <f>AVG_generate!T42*'AVG_generate Coverage'!P41</f>
        <v>0.8376544363</v>
      </c>
      <c r="U42">
        <f>AVG_generate!U42*'AVG_generate Coverage'!Q41</f>
        <v>0.6423964552</v>
      </c>
      <c r="V42">
        <f>AVG_generate!V42*'AVG_generate Coverage'!R41</f>
        <v>0.4182020657</v>
      </c>
      <c r="W42">
        <f>AVG_generate!W42*'AVG_generate Coverage'!S41</f>
        <v>0.5916985529</v>
      </c>
    </row>
    <row r="43">
      <c r="A43" s="63" t="s">
        <v>155</v>
      </c>
      <c r="B43" s="63" t="s">
        <v>137</v>
      </c>
      <c r="C43" s="97">
        <f t="shared" si="22"/>
        <v>0.003067276265</v>
      </c>
      <c r="D43" s="97">
        <f t="shared" si="23"/>
        <v>0.0009085389622</v>
      </c>
      <c r="E43" s="10">
        <f t="shared" si="3"/>
        <v>0.6770672763</v>
      </c>
      <c r="F43" s="10">
        <f>(G43*'Dataset lengths'!$B$2+H43*'Dataset lengths'!$C$2+I43*'Dataset lengths'!$D$2+L43*'Dataset lengths'!$G$2+M43*'Dataset lengths'!$H$2+R43*'Dataset lengths'!$M$2+S43*'Dataset lengths'!$N$2+T43*'Dataset lengths'!$O$2+U43*'Dataset lengths'!$P$2+V43*'Dataset lengths'!$Q$2+W43*'Dataset lengths'!$R$2)/'Dataset lengths'!$A$7</f>
        <v>0.618908539</v>
      </c>
      <c r="G43">
        <f>AVG_generate!G43*'AVG_generate Coverage'!C42</f>
        <v>0.5032618179</v>
      </c>
      <c r="H43">
        <f>AVG_generate!H43*'AVG_generate Coverage'!D42</f>
        <v>0.7297686736</v>
      </c>
      <c r="I43">
        <f>AVG_generate!I43*'AVG_generate Coverage'!E42</f>
        <v>0.7601982775</v>
      </c>
      <c r="J43">
        <f>AVG_generate!J43*'AVG_generate Coverage'!F42</f>
        <v>0.8342706433</v>
      </c>
      <c r="K43">
        <f>AVG_generate!K43*'AVG_generate Coverage'!G42</f>
        <v>0.8408347893</v>
      </c>
      <c r="L43">
        <f>AVG_generate!L43*'AVG_generate Coverage'!H42</f>
        <v>0.8364855185</v>
      </c>
      <c r="M43">
        <f>AVG_generate!M43*'AVG_generate Coverage'!I42</f>
        <v>0.7795045369</v>
      </c>
      <c r="N43">
        <f>AVG_generate!N43*'AVG_generate Coverage'!J42</f>
        <v>0.7243514889</v>
      </c>
      <c r="O43">
        <f>AVG_generate!O43*'AVG_generate Coverage'!K42</f>
        <v>0.8228007815</v>
      </c>
      <c r="P43">
        <f>AVG_generate!P43*'AVG_generate Coverage'!L42</f>
        <v>0.7244043772</v>
      </c>
      <c r="Q43">
        <f>AVG_generate!Q43*'AVG_generate Coverage'!M42</f>
        <v>0.7691904403</v>
      </c>
      <c r="R43">
        <f>AVG_generate!R43*'AVG_generate Coverage'!N42</f>
        <v>0.8682234965</v>
      </c>
      <c r="S43">
        <f>AVG_generate!S43*'AVG_generate Coverage'!O42</f>
        <v>0.4619437667</v>
      </c>
      <c r="T43">
        <f>AVG_generate!T43*'AVG_generate Coverage'!P42</f>
        <v>0.8585735429</v>
      </c>
      <c r="U43">
        <f>AVG_generate!U43*'AVG_generate Coverage'!Q42</f>
        <v>0.6344304098</v>
      </c>
      <c r="V43">
        <f>AVG_generate!V43*'AVG_generate Coverage'!R42</f>
        <v>0.4245335063</v>
      </c>
      <c r="W43">
        <f>AVG_generate!W43*'AVG_generate Coverage'!S42</f>
        <v>0.5908164924</v>
      </c>
    </row>
    <row r="44">
      <c r="A44" s="63" t="s">
        <v>155</v>
      </c>
      <c r="B44" s="63" t="s">
        <v>138</v>
      </c>
      <c r="C44" s="97">
        <f t="shared" si="22"/>
        <v>-0.01170523343</v>
      </c>
      <c r="D44" s="97">
        <f t="shared" si="23"/>
        <v>-0.01257090548</v>
      </c>
      <c r="E44" s="10">
        <f t="shared" si="3"/>
        <v>0.6622947666</v>
      </c>
      <c r="F44" s="10">
        <f>(G44*'Dataset lengths'!$B$2+H44*'Dataset lengths'!$C$2+I44*'Dataset lengths'!$D$2+L44*'Dataset lengths'!$G$2+M44*'Dataset lengths'!$H$2+R44*'Dataset lengths'!$M$2+S44*'Dataset lengths'!$N$2+T44*'Dataset lengths'!$O$2+U44*'Dataset lengths'!$P$2+V44*'Dataset lengths'!$Q$2+W44*'Dataset lengths'!$R$2)/'Dataset lengths'!$A$7</f>
        <v>0.6054290945</v>
      </c>
      <c r="G44">
        <f>AVG_generate!G44*'AVG_generate Coverage'!C43</f>
        <v>0.495731801</v>
      </c>
      <c r="H44">
        <f>AVG_generate!H44*'AVG_generate Coverage'!D43</f>
        <v>0.7340764019</v>
      </c>
      <c r="I44">
        <f>AVG_generate!I44*'AVG_generate Coverage'!E43</f>
        <v>0.7461722029</v>
      </c>
      <c r="J44">
        <f>AVG_generate!J44*'AVG_generate Coverage'!F43</f>
        <v>0.8235776318</v>
      </c>
      <c r="K44">
        <f>AVG_generate!K44*'AVG_generate Coverage'!G43</f>
        <v>0.8324486804</v>
      </c>
      <c r="L44">
        <f>AVG_generate!L44*'AVG_generate Coverage'!H43</f>
        <v>0.8264879724</v>
      </c>
      <c r="M44">
        <f>AVG_generate!M44*'AVG_generate Coverage'!I43</f>
        <v>0.7548003146</v>
      </c>
      <c r="N44">
        <f>AVG_generate!N44*'AVG_generate Coverage'!J43</f>
        <v>0.6875617258</v>
      </c>
      <c r="O44">
        <f>AVG_generate!O44*'AVG_generate Coverage'!K43</f>
        <v>0.7971715458</v>
      </c>
      <c r="P44">
        <f>AVG_generate!P44*'AVG_generate Coverage'!L43</f>
        <v>0.7011666614</v>
      </c>
      <c r="Q44">
        <f>AVG_generate!Q44*'AVG_generate Coverage'!M43</f>
        <v>0.755968443</v>
      </c>
      <c r="R44">
        <f>AVG_generate!R44*'AVG_generate Coverage'!N43</f>
        <v>0.8373856735</v>
      </c>
      <c r="S44">
        <f>AVG_generate!S44*'AVG_generate Coverage'!O43</f>
        <v>0.4678422989</v>
      </c>
      <c r="T44">
        <f>AVG_generate!T44*'AVG_generate Coverage'!P43</f>
        <v>0.8022699902</v>
      </c>
      <c r="U44">
        <f>AVG_generate!U44*'AVG_generate Coverage'!Q43</f>
        <v>0.6342307115</v>
      </c>
      <c r="V44">
        <f>AVG_generate!V44*'AVG_generate Coverage'!R43</f>
        <v>0.4009251284</v>
      </c>
      <c r="W44">
        <f>AVG_generate!W44*'AVG_generate Coverage'!S43</f>
        <v>0.5853199368</v>
      </c>
    </row>
    <row r="45">
      <c r="A45" s="63" t="s">
        <v>157</v>
      </c>
      <c r="B45" s="63" t="s">
        <v>136</v>
      </c>
      <c r="C45" s="97">
        <f t="shared" si="22"/>
        <v>-0.06923988719</v>
      </c>
      <c r="D45" s="97">
        <f t="shared" si="23"/>
        <v>-0.07306007632</v>
      </c>
      <c r="E45" s="10">
        <f t="shared" si="3"/>
        <v>0.6047601128</v>
      </c>
      <c r="F45" s="10">
        <f>(G45*'Dataset lengths'!$B$2+H45*'Dataset lengths'!$C$2+I45*'Dataset lengths'!$D$2+L45*'Dataset lengths'!$G$2+M45*'Dataset lengths'!$H$2+R45*'Dataset lengths'!$M$2+S45*'Dataset lengths'!$N$2+T45*'Dataset lengths'!$O$2+U45*'Dataset lengths'!$P$2+V45*'Dataset lengths'!$Q$2+W45*'Dataset lengths'!$R$2)/'Dataset lengths'!$A$7</f>
        <v>0.5449399237</v>
      </c>
      <c r="G45">
        <f>AVG_generate!G45*'AVG_generate Coverage'!C44</f>
        <v>0.4367043526</v>
      </c>
      <c r="H45">
        <f>AVG_generate!H45*'AVG_generate Coverage'!D44</f>
        <v>0.6927756664</v>
      </c>
      <c r="I45">
        <f>AVG_generate!I45*'AVG_generate Coverage'!E44</f>
        <v>0.7051685794</v>
      </c>
      <c r="J45">
        <f>AVG_generate!J45*'AVG_generate Coverage'!F44</f>
        <v>0.7941402477</v>
      </c>
      <c r="K45">
        <f>AVG_generate!K45*'AVG_generate Coverage'!G44</f>
        <v>0.783767536</v>
      </c>
      <c r="L45">
        <f>AVG_generate!L45*'AVG_generate Coverage'!H44</f>
        <v>0.7909999936</v>
      </c>
      <c r="M45">
        <f>AVG_generate!M45*'AVG_generate Coverage'!I44</f>
        <v>0.7761819245</v>
      </c>
      <c r="N45">
        <f>AVG_generate!N45*'AVG_generate Coverage'!J44</f>
        <v>0.7065254298</v>
      </c>
      <c r="O45">
        <f>AVG_generate!O45*'AVG_generate Coverage'!K44</f>
        <v>0.8051162215</v>
      </c>
      <c r="P45">
        <f>AVG_generate!P45*'AVG_generate Coverage'!L44</f>
        <v>0.7767336358</v>
      </c>
      <c r="Q45">
        <f>AVG_generate!Q45*'AVG_generate Coverage'!M44</f>
        <v>0.6912646023</v>
      </c>
      <c r="R45">
        <f>AVG_generate!R45*'AVG_generate Coverage'!N44</f>
        <v>0.7899815361</v>
      </c>
      <c r="S45">
        <f>AVG_generate!S45*'AVG_generate Coverage'!O44</f>
        <v>0.3155584049</v>
      </c>
      <c r="T45">
        <f>AVG_generate!T45*'AVG_generate Coverage'!P44</f>
        <v>0.8296428636</v>
      </c>
      <c r="U45">
        <f>AVG_generate!U45*'AVG_generate Coverage'!Q44</f>
        <v>0.4849494279</v>
      </c>
      <c r="V45">
        <f>AVG_generate!V45*'AVG_generate Coverage'!R44</f>
        <v>0.3174498384</v>
      </c>
      <c r="W45">
        <f>AVG_generate!W45*'AVG_generate Coverage'!S44</f>
        <v>0.5129486535</v>
      </c>
    </row>
    <row r="46">
      <c r="A46" s="63" t="s">
        <v>157</v>
      </c>
      <c r="B46" s="63" t="s">
        <v>137</v>
      </c>
      <c r="C46" s="97">
        <f t="shared" si="22"/>
        <v>-0.04285883708</v>
      </c>
      <c r="D46" s="97">
        <f t="shared" si="23"/>
        <v>-0.0422341318</v>
      </c>
      <c r="E46" s="10">
        <f t="shared" si="3"/>
        <v>0.6311411629</v>
      </c>
      <c r="F46" s="10">
        <f>(G46*'Dataset lengths'!$B$2+H46*'Dataset lengths'!$C$2+I46*'Dataset lengths'!$D$2+L46*'Dataset lengths'!$G$2+M46*'Dataset lengths'!$H$2+R46*'Dataset lengths'!$M$2+S46*'Dataset lengths'!$N$2+T46*'Dataset lengths'!$O$2+U46*'Dataset lengths'!$P$2+V46*'Dataset lengths'!$Q$2+W46*'Dataset lengths'!$R$2)/'Dataset lengths'!$A$7</f>
        <v>0.5757658682</v>
      </c>
      <c r="G46">
        <f>AVG_generate!G46*'AVG_generate Coverage'!C45</f>
        <v>0.4639316604</v>
      </c>
      <c r="H46">
        <f>AVG_generate!H46*'AVG_generate Coverage'!D45</f>
        <v>0.7069271288</v>
      </c>
      <c r="I46">
        <f>AVG_generate!I46*'AVG_generate Coverage'!E45</f>
        <v>0.7272849299</v>
      </c>
      <c r="J46">
        <f>AVG_generate!J46*'AVG_generate Coverage'!F45</f>
        <v>0.8153587471</v>
      </c>
      <c r="K46">
        <f>AVG_generate!K46*'AVG_generate Coverage'!G45</f>
        <v>0.808729971</v>
      </c>
      <c r="L46">
        <f>AVG_generate!L46*'AVG_generate Coverage'!H45</f>
        <v>0.8133052046</v>
      </c>
      <c r="M46">
        <f>AVG_generate!M46*'AVG_generate Coverage'!I45</f>
        <v>0.7854217552</v>
      </c>
      <c r="N46">
        <f>AVG_generate!N46*'AVG_generate Coverage'!J45</f>
        <v>0.7224415139</v>
      </c>
      <c r="O46">
        <f>AVG_generate!O46*'AVG_generate Coverage'!K45</f>
        <v>0.8159536183</v>
      </c>
      <c r="P46">
        <f>AVG_generate!P46*'AVG_generate Coverage'!L45</f>
        <v>0.7746042099</v>
      </c>
      <c r="Q46">
        <f>AVG_generate!Q46*'AVG_generate Coverage'!M45</f>
        <v>0.7132823605</v>
      </c>
      <c r="R46">
        <f>AVG_generate!R46*'AVG_generate Coverage'!N45</f>
        <v>0.813585256</v>
      </c>
      <c r="S46">
        <f>AVG_generate!S46*'AVG_generate Coverage'!O45</f>
        <v>0.3509857982</v>
      </c>
      <c r="T46">
        <f>AVG_generate!T46*'AVG_generate Coverage'!P45</f>
        <v>0.8550128439</v>
      </c>
      <c r="U46">
        <f>AVG_generate!U46*'AVG_generate Coverage'!Q45</f>
        <v>0.5183865752</v>
      </c>
      <c r="V46">
        <f>AVG_generate!V46*'AVG_generate Coverage'!R45</f>
        <v>0.3592265796</v>
      </c>
      <c r="W46">
        <f>AVG_generate!W46*'AVG_generate Coverage'!S45</f>
        <v>0.5484850603</v>
      </c>
    </row>
    <row r="47">
      <c r="A47" s="63" t="s">
        <v>157</v>
      </c>
      <c r="B47" s="63" t="s">
        <v>138</v>
      </c>
      <c r="C47" s="97">
        <f t="shared" si="22"/>
        <v>-0.07832220127</v>
      </c>
      <c r="D47" s="97">
        <f t="shared" si="23"/>
        <v>-0.08834851321</v>
      </c>
      <c r="E47" s="10">
        <f t="shared" si="3"/>
        <v>0.5956777987</v>
      </c>
      <c r="F47" s="10">
        <f>(G47*'Dataset lengths'!$B$2+H47*'Dataset lengths'!$C$2+I47*'Dataset lengths'!$D$2+L47*'Dataset lengths'!$G$2+M47*'Dataset lengths'!$H$2+R47*'Dataset lengths'!$M$2+S47*'Dataset lengths'!$N$2+T47*'Dataset lengths'!$O$2+U47*'Dataset lengths'!$P$2+V47*'Dataset lengths'!$Q$2+W47*'Dataset lengths'!$R$2)/'Dataset lengths'!$A$7</f>
        <v>0.5296514868</v>
      </c>
      <c r="G47">
        <f>AVG_generate!G47*'AVG_generate Coverage'!C46</f>
        <v>0.4263577057</v>
      </c>
      <c r="H47">
        <f>AVG_generate!H47*'AVG_generate Coverage'!D46</f>
        <v>0.6834807101</v>
      </c>
      <c r="I47">
        <f>AVG_generate!I47*'AVG_generate Coverage'!E46</f>
        <v>0.6937287569</v>
      </c>
      <c r="J47">
        <f>AVG_generate!J47*'AVG_generate Coverage'!F46</f>
        <v>0.7812639605</v>
      </c>
      <c r="K47">
        <f>AVG_generate!K47*'AVG_generate Coverage'!G46</f>
        <v>0.7713432141</v>
      </c>
      <c r="L47">
        <f>AVG_generate!L47*'AVG_generate Coverage'!H46</f>
        <v>0.778437155</v>
      </c>
      <c r="M47">
        <f>AVG_generate!M47*'AVG_generate Coverage'!I46</f>
        <v>0.7700186272</v>
      </c>
      <c r="N47">
        <f>AVG_generate!N47*'AVG_generate Coverage'!J46</f>
        <v>0.700903114</v>
      </c>
      <c r="O47">
        <f>AVG_generate!O47*'AVG_generate Coverage'!K46</f>
        <v>0.7998800712</v>
      </c>
      <c r="P47">
        <f>AVG_generate!P47*'AVG_generate Coverage'!L46</f>
        <v>0.7769212799</v>
      </c>
      <c r="Q47">
        <f>AVG_generate!Q47*'AVG_generate Coverage'!M46</f>
        <v>0.6764795895</v>
      </c>
      <c r="R47">
        <f>AVG_generate!R47*'AVG_generate Coverage'!N46</f>
        <v>0.7874463217</v>
      </c>
      <c r="S47">
        <f>AVG_generate!S47*'AVG_generate Coverage'!O46</f>
        <v>0.3179335043</v>
      </c>
      <c r="T47">
        <f>AVG_generate!T47*'AVG_generate Coverage'!P46</f>
        <v>0.8269723394</v>
      </c>
      <c r="U47">
        <f>AVG_generate!U47*'AVG_generate Coverage'!Q46</f>
        <v>0.4788982972</v>
      </c>
      <c r="V47">
        <f>AVG_generate!V47*'AVG_generate Coverage'!R46</f>
        <v>0.2992051326</v>
      </c>
      <c r="W47">
        <f>AVG_generate!W47*'AVG_generate Coverage'!S46</f>
        <v>0.4899772359</v>
      </c>
    </row>
    <row r="48">
      <c r="A48" s="63" t="s">
        <v>158</v>
      </c>
      <c r="B48" s="63" t="s">
        <v>136</v>
      </c>
      <c r="C48" s="96">
        <f t="shared" ref="C48:C50" si="24">E48-0.614</f>
        <v>0.0226573067</v>
      </c>
      <c r="D48" s="96">
        <f t="shared" ref="D48:D50" si="25">F48-0.568</f>
        <v>0.01838570311</v>
      </c>
      <c r="E48" s="10">
        <f t="shared" si="3"/>
        <v>0.6366573067</v>
      </c>
      <c r="F48" s="10">
        <f>(G48*'Dataset lengths'!$B$2+H48*'Dataset lengths'!$C$2+I48*'Dataset lengths'!$D$2+L48*'Dataset lengths'!$G$2+M48*'Dataset lengths'!$H$2+R48*'Dataset lengths'!$M$2+S48*'Dataset lengths'!$N$2+T48*'Dataset lengths'!$O$2+U48*'Dataset lengths'!$P$2+V48*'Dataset lengths'!$Q$2+W48*'Dataset lengths'!$R$2)/'Dataset lengths'!$A$7</f>
        <v>0.5863857031</v>
      </c>
      <c r="G48">
        <f>AVG_generate!G48*'AVG_generate Coverage'!C47</f>
        <v>0.5357138801</v>
      </c>
      <c r="H48">
        <f>AVG_generate!H48*'AVG_generate Coverage'!D47</f>
        <v>0.593576331</v>
      </c>
      <c r="I48">
        <f>AVG_generate!I48*'AVG_generate Coverage'!E47</f>
        <v>0.6872031538</v>
      </c>
      <c r="J48">
        <f>AVG_generate!J48*'AVG_generate Coverage'!F47</f>
        <v>0.7653299089</v>
      </c>
      <c r="K48">
        <f>AVG_generate!K48*'AVG_generate Coverage'!G47</f>
        <v>0.7680676181</v>
      </c>
      <c r="L48">
        <f>AVG_generate!L48*'AVG_generate Coverage'!H47</f>
        <v>0.7669087758</v>
      </c>
      <c r="M48">
        <f>AVG_generate!M48*'AVG_generate Coverage'!I47</f>
        <v>0.7510941412</v>
      </c>
      <c r="N48">
        <f>AVG_generate!N48*'AVG_generate Coverage'!J47</f>
        <v>0.652535076</v>
      </c>
      <c r="O48">
        <f>AVG_generate!O48*'AVG_generate Coverage'!K47</f>
        <v>0.8183565092</v>
      </c>
      <c r="P48">
        <f>AVG_generate!P48*'AVG_generate Coverage'!L47</f>
        <v>0.7651616889</v>
      </c>
      <c r="Q48">
        <f>AVG_generate!Q48*'AVG_generate Coverage'!M47</f>
        <v>0.6578910662</v>
      </c>
      <c r="R48">
        <f>AVG_generate!R48*'AVG_generate Coverage'!N47</f>
        <v>0.8429806294</v>
      </c>
      <c r="S48">
        <f>AVG_generate!S48*'AVG_generate Coverage'!O47</f>
        <v>0.2973077467</v>
      </c>
      <c r="T48">
        <f>AVG_generate!T48*'AVG_generate Coverage'!P47</f>
        <v>0.8619116982</v>
      </c>
      <c r="U48">
        <f>AVG_generate!U48*'AVG_generate Coverage'!Q47</f>
        <v>0.7747498923</v>
      </c>
      <c r="V48">
        <f>AVG_generate!V48*'AVG_generate Coverage'!R47</f>
        <v>0.541937852</v>
      </c>
      <c r="W48">
        <f>AVG_generate!W48*'AVG_generate Coverage'!S47</f>
        <v>0.3498462732</v>
      </c>
    </row>
    <row r="49">
      <c r="A49" s="63" t="s">
        <v>158</v>
      </c>
      <c r="B49" s="63" t="s">
        <v>137</v>
      </c>
      <c r="C49" s="96">
        <f t="shared" si="24"/>
        <v>0.0327893511</v>
      </c>
      <c r="D49" s="96">
        <f t="shared" si="25"/>
        <v>0.02512045779</v>
      </c>
      <c r="E49" s="10">
        <f t="shared" si="3"/>
        <v>0.6467893511</v>
      </c>
      <c r="F49" s="10">
        <f>(G49*'Dataset lengths'!$B$2+H49*'Dataset lengths'!$C$2+I49*'Dataset lengths'!$D$2+L49*'Dataset lengths'!$G$2+M49*'Dataset lengths'!$H$2+R49*'Dataset lengths'!$M$2+S49*'Dataset lengths'!$N$2+T49*'Dataset lengths'!$O$2+U49*'Dataset lengths'!$P$2+V49*'Dataset lengths'!$Q$2+W49*'Dataset lengths'!$R$2)/'Dataset lengths'!$A$7</f>
        <v>0.5931204578</v>
      </c>
      <c r="G49">
        <f>AVG_generate!G49*'AVG_generate Coverage'!C48</f>
        <v>0.5401344179</v>
      </c>
      <c r="H49">
        <f>AVG_generate!H49*'AVG_generate Coverage'!D48</f>
        <v>0.6093794573</v>
      </c>
      <c r="I49">
        <f>AVG_generate!I49*'AVG_generate Coverage'!E48</f>
        <v>0.6909051142</v>
      </c>
      <c r="J49">
        <f>AVG_generate!J49*'AVG_generate Coverage'!F48</f>
        <v>0.7739268604</v>
      </c>
      <c r="K49">
        <f>AVG_generate!K49*'AVG_generate Coverage'!G48</f>
        <v>0.778846249</v>
      </c>
      <c r="L49">
        <f>AVG_generate!L49*'AVG_generate Coverage'!H48</f>
        <v>0.7760104877</v>
      </c>
      <c r="M49">
        <f>AVG_generate!M49*'AVG_generate Coverage'!I48</f>
        <v>0.7570751982</v>
      </c>
      <c r="N49">
        <f>AVG_generate!N49*'AVG_generate Coverage'!J48</f>
        <v>0.6637845818</v>
      </c>
      <c r="O49">
        <f>AVG_generate!O49*'AVG_generate Coverage'!K48</f>
        <v>0.8264861706</v>
      </c>
      <c r="P49">
        <f>AVG_generate!P49*'AVG_generate Coverage'!L48</f>
        <v>0.77039562</v>
      </c>
      <c r="Q49">
        <f>AVG_generate!Q49*'AVG_generate Coverage'!M48</f>
        <v>0.6687398093</v>
      </c>
      <c r="R49">
        <f>AVG_generate!R49*'AVG_generate Coverage'!N48</f>
        <v>0.8645955173</v>
      </c>
      <c r="S49">
        <f>AVG_generate!S49*'AVG_generate Coverage'!O48</f>
        <v>0.3092697208</v>
      </c>
      <c r="T49">
        <f>AVG_generate!T49*'AVG_generate Coverage'!P48</f>
        <v>0.870590902</v>
      </c>
      <c r="U49">
        <f>AVG_generate!U49*'AVG_generate Coverage'!Q48</f>
        <v>0.7973322086</v>
      </c>
      <c r="V49">
        <f>AVG_generate!V49*'AVG_generate Coverage'!R48</f>
        <v>0.550924493</v>
      </c>
      <c r="W49">
        <f>AVG_generate!W49*'AVG_generate Coverage'!S48</f>
        <v>0.3484653453</v>
      </c>
    </row>
    <row r="50">
      <c r="A50" s="63" t="s">
        <v>158</v>
      </c>
      <c r="B50" s="63" t="s">
        <v>138</v>
      </c>
      <c r="C50" s="96">
        <f t="shared" si="24"/>
        <v>0.007226610126</v>
      </c>
      <c r="D50" s="96">
        <f t="shared" si="25"/>
        <v>0.008326411322</v>
      </c>
      <c r="E50" s="10">
        <f t="shared" si="3"/>
        <v>0.6212266101</v>
      </c>
      <c r="F50" s="10">
        <f>(G50*'Dataset lengths'!$B$2+H50*'Dataset lengths'!$C$2+I50*'Dataset lengths'!$D$2+L50*'Dataset lengths'!$G$2+M50*'Dataset lengths'!$H$2+R50*'Dataset lengths'!$M$2+S50*'Dataset lengths'!$N$2+T50*'Dataset lengths'!$O$2+U50*'Dataset lengths'!$P$2+V50*'Dataset lengths'!$Q$2+W50*'Dataset lengths'!$R$2)/'Dataset lengths'!$A$7</f>
        <v>0.5763264113</v>
      </c>
      <c r="G50">
        <f>AVG_generate!G50*'AVG_generate Coverage'!C49</f>
        <v>0.5270822118</v>
      </c>
      <c r="H50">
        <f>AVG_generate!H50*'AVG_generate Coverage'!D49</f>
        <v>0.5639402973</v>
      </c>
      <c r="I50">
        <f>AVG_generate!I50*'AVG_generate Coverage'!E49</f>
        <v>0.6805442779</v>
      </c>
      <c r="J50">
        <f>AVG_generate!J50*'AVG_generate Coverage'!F49</f>
        <v>0.750919279</v>
      </c>
      <c r="K50">
        <f>AVG_generate!K50*'AVG_generate Coverage'!G49</f>
        <v>0.7529599747</v>
      </c>
      <c r="L50">
        <f>AVG_generate!L50*'AVG_generate Coverage'!H49</f>
        <v>0.752322638</v>
      </c>
      <c r="M50">
        <f>AVG_generate!M50*'AVG_generate Coverage'!I49</f>
        <v>0.738654192</v>
      </c>
      <c r="N50">
        <f>AVG_generate!N50*'AVG_generate Coverage'!J49</f>
        <v>0.6359748346</v>
      </c>
      <c r="O50">
        <f>AVG_generate!O50*'AVG_generate Coverage'!K49</f>
        <v>0.8049010373</v>
      </c>
      <c r="P50">
        <f>AVG_generate!P50*'AVG_generate Coverage'!L49</f>
        <v>0.7607587533</v>
      </c>
      <c r="Q50">
        <f>AVG_generate!Q50*'AVG_generate Coverage'!M49</f>
        <v>0.636122325</v>
      </c>
      <c r="R50">
        <f>AVG_generate!R50*'AVG_generate Coverage'!N49</f>
        <v>0.8107222122</v>
      </c>
      <c r="S50">
        <f>AVG_generate!S50*'AVG_generate Coverage'!O49</f>
        <v>0.2727764488</v>
      </c>
      <c r="T50">
        <f>AVG_generate!T50*'AVG_generate Coverage'!P49</f>
        <v>0.8621342419</v>
      </c>
      <c r="U50">
        <f>AVG_generate!U50*'AVG_generate Coverage'!Q49</f>
        <v>0.7421908702</v>
      </c>
      <c r="V50">
        <f>AVG_generate!V50*'AVG_generate Coverage'!R49</f>
        <v>0.5310775702</v>
      </c>
      <c r="W50">
        <f>AVG_generate!W50*'AVG_generate Coverage'!S49</f>
        <v>0.3520477511</v>
      </c>
    </row>
    <row r="51">
      <c r="A51" s="63" t="s">
        <v>159</v>
      </c>
      <c r="B51" s="63" t="s">
        <v>136</v>
      </c>
      <c r="C51" s="96">
        <f t="shared" ref="C51:C56" si="26">E51-0.651</f>
        <v>0.002134235915</v>
      </c>
      <c r="D51" s="96">
        <f t="shared" ref="D51:D56" si="27">F51-0.597</f>
        <v>0.007317165563</v>
      </c>
      <c r="E51" s="10">
        <f t="shared" si="3"/>
        <v>0.6531342359</v>
      </c>
      <c r="F51" s="10">
        <f>(G51*'Dataset lengths'!$B$2+H51*'Dataset lengths'!$C$2+I51*'Dataset lengths'!$D$2+L51*'Dataset lengths'!$G$2+M51*'Dataset lengths'!$H$2+R51*'Dataset lengths'!$M$2+S51*'Dataset lengths'!$N$2+T51*'Dataset lengths'!$O$2+U51*'Dataset lengths'!$P$2+V51*'Dataset lengths'!$Q$2+W51*'Dataset lengths'!$R$2)/'Dataset lengths'!$A$7</f>
        <v>0.6043171656</v>
      </c>
      <c r="G51">
        <f>AVG_generate!G51*'AVG_generate Coverage'!C50</f>
        <v>0.5384418569</v>
      </c>
      <c r="H51">
        <f>AVG_generate!H51*'AVG_generate Coverage'!D50</f>
        <v>0.6350953593</v>
      </c>
      <c r="I51">
        <f>AVG_generate!I51*'AVG_generate Coverage'!E50</f>
        <v>0.6951576563</v>
      </c>
      <c r="J51">
        <f>AVG_generate!J51*'AVG_generate Coverage'!F50</f>
        <v>0.7800252939</v>
      </c>
      <c r="K51">
        <f>AVG_generate!K51*'AVG_generate Coverage'!G50</f>
        <v>0.7870777776</v>
      </c>
      <c r="L51">
        <f>AVG_generate!L51*'AVG_generate Coverage'!H50</f>
        <v>0.7826505199</v>
      </c>
      <c r="M51">
        <f>AVG_generate!M51*'AVG_generate Coverage'!I50</f>
        <v>0.7557884668</v>
      </c>
      <c r="N51">
        <f>AVG_generate!N51*'AVG_generate Coverage'!J50</f>
        <v>0.671828299</v>
      </c>
      <c r="O51">
        <f>AVG_generate!O51*'AVG_generate Coverage'!K50</f>
        <v>0.8248930898</v>
      </c>
      <c r="P51">
        <f>AVG_generate!P51*'AVG_generate Coverage'!L50</f>
        <v>0.7711461965</v>
      </c>
      <c r="Q51">
        <f>AVG_generate!Q51*'AVG_generate Coverage'!M50</f>
        <v>0.6691530876</v>
      </c>
      <c r="R51">
        <f>AVG_generate!R51*'AVG_generate Coverage'!N50</f>
        <v>0.861404644</v>
      </c>
      <c r="S51">
        <f>AVG_generate!S51*'AVG_generate Coverage'!O50</f>
        <v>0.3034797875</v>
      </c>
      <c r="T51">
        <f>AVG_generate!T51*'AVG_generate Coverage'!P50</f>
        <v>0.852119776</v>
      </c>
      <c r="U51">
        <f>AVG_generate!U51*'AVG_generate Coverage'!Q50</f>
        <v>0.816992912</v>
      </c>
      <c r="V51">
        <f>AVG_generate!V51*'AVG_generate Coverage'!R50</f>
        <v>0.5562911477</v>
      </c>
      <c r="W51">
        <f>AVG_generate!W51*'AVG_generate Coverage'!S50</f>
        <v>0.3870544688</v>
      </c>
    </row>
    <row r="52">
      <c r="A52" s="63" t="s">
        <v>159</v>
      </c>
      <c r="B52" s="63" t="s">
        <v>137</v>
      </c>
      <c r="C52" s="96">
        <f t="shared" si="26"/>
        <v>0.001869759986</v>
      </c>
      <c r="D52" s="96">
        <f t="shared" si="27"/>
        <v>0.006072144404</v>
      </c>
      <c r="E52" s="10">
        <f t="shared" si="3"/>
        <v>0.65286976</v>
      </c>
      <c r="F52" s="10">
        <f>(G52*'Dataset lengths'!$B$2+H52*'Dataset lengths'!$C$2+I52*'Dataset lengths'!$D$2+L52*'Dataset lengths'!$G$2+M52*'Dataset lengths'!$H$2+R52*'Dataset lengths'!$M$2+S52*'Dataset lengths'!$N$2+T52*'Dataset lengths'!$O$2+U52*'Dataset lengths'!$P$2+V52*'Dataset lengths'!$Q$2+W52*'Dataset lengths'!$R$2)/'Dataset lengths'!$A$7</f>
        <v>0.6030721444</v>
      </c>
      <c r="G52">
        <f>AVG_generate!G52*'AVG_generate Coverage'!C51</f>
        <v>0.5393497602</v>
      </c>
      <c r="H52">
        <f>AVG_generate!H52*'AVG_generate Coverage'!D51</f>
        <v>0.6284115397</v>
      </c>
      <c r="I52">
        <f>AVG_generate!I52*'AVG_generate Coverage'!E51</f>
        <v>0.6928499941</v>
      </c>
      <c r="J52">
        <f>AVG_generate!J52*'AVG_generate Coverage'!F51</f>
        <v>0.7778195486</v>
      </c>
      <c r="K52">
        <f>AVG_generate!K52*'AVG_generate Coverage'!G51</f>
        <v>0.7847652714</v>
      </c>
      <c r="L52">
        <f>AVG_generate!L52*'AVG_generate Coverage'!H51</f>
        <v>0.7804228228</v>
      </c>
      <c r="M52">
        <f>AVG_generate!M52*'AVG_generate Coverage'!I51</f>
        <v>0.755677704</v>
      </c>
      <c r="N52">
        <f>AVG_generate!N52*'AVG_generate Coverage'!J51</f>
        <v>0.6691646824</v>
      </c>
      <c r="O52">
        <f>AVG_generate!O52*'AVG_generate Coverage'!K51</f>
        <v>0.8262222113</v>
      </c>
      <c r="P52">
        <f>AVG_generate!P52*'AVG_generate Coverage'!L51</f>
        <v>0.7718699668</v>
      </c>
      <c r="Q52">
        <f>AVG_generate!Q52*'AVG_generate Coverage'!M51</f>
        <v>0.6679110025</v>
      </c>
      <c r="R52">
        <f>AVG_generate!R52*'AVG_generate Coverage'!N51</f>
        <v>0.8589568509</v>
      </c>
      <c r="S52">
        <f>AVG_generate!S52*'AVG_generate Coverage'!O51</f>
        <v>0.3028945597</v>
      </c>
      <c r="T52">
        <f>AVG_generate!T52*'AVG_generate Coverage'!P51</f>
        <v>0.864137135</v>
      </c>
      <c r="U52">
        <f>AVG_generate!U52*'AVG_generate Coverage'!Q51</f>
        <v>0.8186479455</v>
      </c>
      <c r="V52">
        <f>AVG_generate!V52*'AVG_generate Coverage'!R51</f>
        <v>0.5572835618</v>
      </c>
      <c r="W52">
        <f>AVG_generate!W52*'AVG_generate Coverage'!S51</f>
        <v>0.3829354862</v>
      </c>
    </row>
    <row r="53">
      <c r="A53" s="63" t="s">
        <v>159</v>
      </c>
      <c r="B53" s="63" t="s">
        <v>138</v>
      </c>
      <c r="C53" s="96">
        <f t="shared" si="26"/>
        <v>0.005511827458</v>
      </c>
      <c r="D53" s="96">
        <f t="shared" si="27"/>
        <v>0.01207632826</v>
      </c>
      <c r="E53" s="10">
        <f t="shared" si="3"/>
        <v>0.6565118275</v>
      </c>
      <c r="F53" s="10">
        <f>(G53*'Dataset lengths'!$B$2+H53*'Dataset lengths'!$C$2+I53*'Dataset lengths'!$D$2+L53*'Dataset lengths'!$G$2+M53*'Dataset lengths'!$H$2+R53*'Dataset lengths'!$M$2+S53*'Dataset lengths'!$N$2+T53*'Dataset lengths'!$O$2+U53*'Dataset lengths'!$P$2+V53*'Dataset lengths'!$Q$2+W53*'Dataset lengths'!$R$2)/'Dataset lengths'!$A$7</f>
        <v>0.6090763283</v>
      </c>
      <c r="G53">
        <f>AVG_generate!G53*'AVG_generate Coverage'!C52</f>
        <v>0.5379824498</v>
      </c>
      <c r="H53">
        <f>AVG_generate!H53*'AVG_generate Coverage'!D52</f>
        <v>0.64748525</v>
      </c>
      <c r="I53">
        <f>AVG_generate!I53*'AVG_generate Coverage'!E52</f>
        <v>0.7040654261</v>
      </c>
      <c r="J53">
        <f>AVG_generate!J53*'AVG_generate Coverage'!F52</f>
        <v>0.7870147724</v>
      </c>
      <c r="K53">
        <f>AVG_generate!K53*'AVG_generate Coverage'!G52</f>
        <v>0.7948156511</v>
      </c>
      <c r="L53">
        <f>AVG_generate!L53*'AVG_generate Coverage'!H52</f>
        <v>0.7898220518</v>
      </c>
      <c r="M53">
        <f>AVG_generate!M53*'AVG_generate Coverage'!I52</f>
        <v>0.7567029423</v>
      </c>
      <c r="N53">
        <f>AVG_generate!N53*'AVG_generate Coverage'!J52</f>
        <v>0.6767742121</v>
      </c>
      <c r="O53">
        <f>AVG_generate!O53*'AVG_generate Coverage'!K52</f>
        <v>0.8260335664</v>
      </c>
      <c r="P53">
        <f>AVG_generate!P53*'AVG_generate Coverage'!L52</f>
        <v>0.7707306988</v>
      </c>
      <c r="Q53">
        <f>AVG_generate!Q53*'AVG_generate Coverage'!M52</f>
        <v>0.6745632082</v>
      </c>
      <c r="R53">
        <f>AVG_generate!R53*'AVG_generate Coverage'!N52</f>
        <v>0.8572739931</v>
      </c>
      <c r="S53">
        <f>AVG_generate!S53*'AVG_generate Coverage'!O52</f>
        <v>0.3127287987</v>
      </c>
      <c r="T53">
        <f>AVG_generate!T53*'AVG_generate Coverage'!P52</f>
        <v>0.8470012712</v>
      </c>
      <c r="U53">
        <f>AVG_generate!U53*'AVG_generate Coverage'!Q52</f>
        <v>0.8121563844</v>
      </c>
      <c r="V53">
        <f>AVG_generate!V53*'AVG_generate Coverage'!R52</f>
        <v>0.5530039861</v>
      </c>
      <c r="W53">
        <f>AVG_generate!W53*'AVG_generate Coverage'!S52</f>
        <v>0.4034075487</v>
      </c>
    </row>
    <row r="54">
      <c r="A54" s="63" t="s">
        <v>161</v>
      </c>
      <c r="B54" s="63" t="s">
        <v>136</v>
      </c>
      <c r="C54" s="96">
        <f t="shared" si="26"/>
        <v>0.006790613658</v>
      </c>
      <c r="D54" s="96">
        <f t="shared" si="27"/>
        <v>0.003489516841</v>
      </c>
      <c r="E54" s="10">
        <f t="shared" si="3"/>
        <v>0.6577906137</v>
      </c>
      <c r="F54" s="10">
        <f>(G54*'Dataset lengths'!$B$2+H54*'Dataset lengths'!$C$2+I54*'Dataset lengths'!$D$2+L54*'Dataset lengths'!$G$2+M54*'Dataset lengths'!$H$2+R54*'Dataset lengths'!$M$2+S54*'Dataset lengths'!$N$2+T54*'Dataset lengths'!$O$2+U54*'Dataset lengths'!$P$2+V54*'Dataset lengths'!$Q$2+W54*'Dataset lengths'!$R$2)/'Dataset lengths'!$A$7</f>
        <v>0.6004895168</v>
      </c>
      <c r="G54">
        <f>AVG_generate!G54*'AVG_generate Coverage'!C53</f>
        <v>0.518138599</v>
      </c>
      <c r="H54">
        <f>AVG_generate!H54*'AVG_generate Coverage'!D53</f>
        <v>0.6405201881</v>
      </c>
      <c r="I54">
        <f>AVG_generate!I54*'AVG_generate Coverage'!E53</f>
        <v>0.720174877</v>
      </c>
      <c r="J54">
        <f>AVG_generate!J54*'AVG_generate Coverage'!F53</f>
        <v>0.7915059781</v>
      </c>
      <c r="K54">
        <f>AVG_generate!K54*'AVG_generate Coverage'!G53</f>
        <v>0.7962582876</v>
      </c>
      <c r="L54">
        <f>AVG_generate!L54*'AVG_generate Coverage'!H53</f>
        <v>0.7932681774</v>
      </c>
      <c r="M54">
        <f>AVG_generate!M54*'AVG_generate Coverage'!I53</f>
        <v>0.7865645767</v>
      </c>
      <c r="N54">
        <f>AVG_generate!N54*'AVG_generate Coverage'!J53</f>
        <v>0.7172882556</v>
      </c>
      <c r="O54">
        <f>AVG_generate!O54*'AVG_generate Coverage'!K53</f>
        <v>0.8325830581</v>
      </c>
      <c r="P54">
        <f>AVG_generate!P54*'AVG_generate Coverage'!L53</f>
        <v>0.7860253713</v>
      </c>
      <c r="Q54">
        <f>AVG_generate!Q54*'AVG_generate Coverage'!M53</f>
        <v>0.713026593</v>
      </c>
      <c r="R54">
        <f>AVG_generate!R54*'AVG_generate Coverage'!N53</f>
        <v>0.8556785564</v>
      </c>
      <c r="S54">
        <f>AVG_generate!S54*'AVG_generate Coverage'!O53</f>
        <v>0.3786966323</v>
      </c>
      <c r="T54">
        <f>AVG_generate!T54*'AVG_generate Coverage'!P53</f>
        <v>0.8703683583</v>
      </c>
      <c r="U54">
        <f>AVG_generate!U54*'AVG_generate Coverage'!Q53</f>
        <v>0.730329341</v>
      </c>
      <c r="V54">
        <f>AVG_generate!V54*'AVG_generate Coverage'!R53</f>
        <v>0.4993347642</v>
      </c>
      <c r="W54">
        <f>AVG_generate!W54*'AVG_generate Coverage'!S53</f>
        <v>0.4426226797</v>
      </c>
    </row>
    <row r="55">
      <c r="A55" s="63" t="s">
        <v>161</v>
      </c>
      <c r="B55" s="63" t="s">
        <v>137</v>
      </c>
      <c r="C55" s="96">
        <f t="shared" si="26"/>
        <v>0.006266873037</v>
      </c>
      <c r="D55" s="96">
        <f t="shared" si="27"/>
        <v>0.007558275012</v>
      </c>
      <c r="E55" s="10">
        <f t="shared" si="3"/>
        <v>0.657266873</v>
      </c>
      <c r="F55" s="10">
        <f>(G55*'Dataset lengths'!$B$2+H55*'Dataset lengths'!$C$2+I55*'Dataset lengths'!$D$2+L55*'Dataset lengths'!$G$2+M55*'Dataset lengths'!$H$2+R55*'Dataset lengths'!$M$2+S55*'Dataset lengths'!$N$2+T55*'Dataset lengths'!$O$2+U55*'Dataset lengths'!$P$2+V55*'Dataset lengths'!$Q$2+W55*'Dataset lengths'!$R$2)/'Dataset lengths'!$A$7</f>
        <v>0.604558275</v>
      </c>
      <c r="G55">
        <f>AVG_generate!G55*'AVG_generate Coverage'!C54</f>
        <v>0.5363032671</v>
      </c>
      <c r="H55">
        <f>AVG_generate!H55*'AVG_generate Coverage'!D54</f>
        <v>0.6249985578</v>
      </c>
      <c r="I55">
        <f>AVG_generate!I55*'AVG_generate Coverage'!E54</f>
        <v>0.7095257237</v>
      </c>
      <c r="J55">
        <f>AVG_generate!J55*'AVG_generate Coverage'!F54</f>
        <v>0.787585663</v>
      </c>
      <c r="K55">
        <f>AVG_generate!K55*'AVG_generate Coverage'!G54</f>
        <v>0.7952667762</v>
      </c>
      <c r="L55">
        <f>AVG_generate!L55*'AVG_generate Coverage'!H54</f>
        <v>0.7903580941</v>
      </c>
      <c r="M55">
        <f>AVG_generate!M55*'AVG_generate Coverage'!I54</f>
        <v>0.773671482</v>
      </c>
      <c r="N55">
        <f>AVG_generate!N55*'AVG_generate Coverage'!J54</f>
        <v>0.6979144192</v>
      </c>
      <c r="O55">
        <f>AVG_generate!O55*'AVG_generate Coverage'!K54</f>
        <v>0.8318915993</v>
      </c>
      <c r="P55">
        <f>AVG_generate!P55*'AVG_generate Coverage'!L54</f>
        <v>0.7851893497</v>
      </c>
      <c r="Q55">
        <f>AVG_generate!Q55*'AVG_generate Coverage'!M54</f>
        <v>0.6953868847</v>
      </c>
      <c r="R55">
        <f>AVG_generate!R55*'AVG_generate Coverage'!N54</f>
        <v>0.8674367058</v>
      </c>
      <c r="S55">
        <f>AVG_generate!S55*'AVG_generate Coverage'!O54</f>
        <v>0.3349754963</v>
      </c>
      <c r="T55">
        <f>AVG_generate!T55*'AVG_generate Coverage'!P54</f>
        <v>0.8601313487</v>
      </c>
      <c r="U55">
        <f>AVG_generate!U55*'AVG_generate Coverage'!Q54</f>
        <v>0.7957291513</v>
      </c>
      <c r="V55">
        <f>AVG_generate!V55*'AVG_generate Coverage'!R54</f>
        <v>0.5413847407</v>
      </c>
      <c r="W55">
        <f>AVG_generate!W55*'AVG_generate Coverage'!S54</f>
        <v>0.3954210358</v>
      </c>
    </row>
    <row r="56">
      <c r="A56" s="63" t="s">
        <v>161</v>
      </c>
      <c r="B56" s="63" t="s">
        <v>138</v>
      </c>
      <c r="C56" s="96">
        <f t="shared" si="26"/>
        <v>-0.01400167554</v>
      </c>
      <c r="D56" s="97">
        <f t="shared" si="27"/>
        <v>-0.02476053121</v>
      </c>
      <c r="E56" s="10">
        <f t="shared" si="3"/>
        <v>0.6369983245</v>
      </c>
      <c r="F56" s="10">
        <f>(G56*'Dataset lengths'!$B$2+H56*'Dataset lengths'!$C$2+I56*'Dataset lengths'!$D$2+L56*'Dataset lengths'!$G$2+M56*'Dataset lengths'!$H$2+R56*'Dataset lengths'!$M$2+S56*'Dataset lengths'!$N$2+T56*'Dataset lengths'!$O$2+U56*'Dataset lengths'!$P$2+V56*'Dataset lengths'!$Q$2+W56*'Dataset lengths'!$R$2)/'Dataset lengths'!$A$7</f>
        <v>0.5722394688</v>
      </c>
      <c r="G56">
        <f>AVG_generate!G56*'AVG_generate Coverage'!C55</f>
        <v>0.4773284654</v>
      </c>
      <c r="H56">
        <f>AVG_generate!H56*'AVG_generate Coverage'!D55</f>
        <v>0.6518934945</v>
      </c>
      <c r="I56">
        <f>AVG_generate!I56*'AVG_generate Coverage'!E55</f>
        <v>0.7166319276</v>
      </c>
      <c r="J56">
        <f>AVG_generate!J56*'AVG_generate Coverage'!F55</f>
        <v>0.7869521489</v>
      </c>
      <c r="K56">
        <f>AVG_generate!K56*'AVG_generate Coverage'!G55</f>
        <v>0.7857836475</v>
      </c>
      <c r="L56">
        <f>AVG_generate!L56*'AVG_generate Coverage'!H55</f>
        <v>0.7870619846</v>
      </c>
      <c r="M56">
        <f>AVG_generate!M56*'AVG_generate Coverage'!I55</f>
        <v>0.7857181686</v>
      </c>
      <c r="N56">
        <f>AVG_generate!N56*'AVG_generate Coverage'!J55</f>
        <v>0.7227009765</v>
      </c>
      <c r="O56">
        <f>AVG_generate!O56*'AVG_generate Coverage'!K55</f>
        <v>0.8253801235</v>
      </c>
      <c r="P56">
        <f>AVG_generate!P56*'AVG_generate Coverage'!L55</f>
        <v>0.7819491375</v>
      </c>
      <c r="Q56">
        <f>AVG_generate!Q56*'AVG_generate Coverage'!M55</f>
        <v>0.7101283945</v>
      </c>
      <c r="R56">
        <f>AVG_generate!R56*'AVG_generate Coverage'!N55</f>
        <v>0.8247970229</v>
      </c>
      <c r="S56">
        <f>AVG_generate!S56*'AVG_generate Coverage'!O55</f>
        <v>0.3992097687</v>
      </c>
      <c r="T56">
        <f>AVG_generate!T56*'AVG_generate Coverage'!P55</f>
        <v>0.8614666108</v>
      </c>
      <c r="U56">
        <f>AVG_generate!U56*'AVG_generate Coverage'!Q55</f>
        <v>0.6160116653</v>
      </c>
      <c r="V56">
        <f>AVG_generate!V56*'AVG_generate Coverage'!R55</f>
        <v>0.4077974654</v>
      </c>
      <c r="W56">
        <f>AVG_generate!W56*'AVG_generate Coverage'!S55</f>
        <v>0.479064995</v>
      </c>
    </row>
    <row r="57">
      <c r="A57" s="63" t="s">
        <v>162</v>
      </c>
      <c r="B57" s="63" t="s">
        <v>136</v>
      </c>
      <c r="C57" s="96">
        <f t="shared" ref="C57:C59" si="28">E57-0.629</f>
        <v>0.01436376392</v>
      </c>
      <c r="D57" s="96">
        <f t="shared" ref="D57:D59" si="29">F57-0.57</f>
        <v>0.04159903128</v>
      </c>
      <c r="E57" s="10">
        <f t="shared" si="3"/>
        <v>0.6433637639</v>
      </c>
      <c r="F57" s="10">
        <f>(G57*'Dataset lengths'!$B$2+H57*'Dataset lengths'!$C$2+I57*'Dataset lengths'!$D$2+L57*'Dataset lengths'!$G$2+M57*'Dataset lengths'!$H$2+R57*'Dataset lengths'!$M$2+S57*'Dataset lengths'!$N$2+T57*'Dataset lengths'!$O$2+U57*'Dataset lengths'!$P$2+V57*'Dataset lengths'!$Q$2+W57*'Dataset lengths'!$R$2)/'Dataset lengths'!$A$7</f>
        <v>0.6115990313</v>
      </c>
      <c r="G57">
        <f>AVG_generate!G57*'AVG_generate Coverage'!C56</f>
        <v>0.5303544275</v>
      </c>
      <c r="H57">
        <f>AVG_generate!H57*'AVG_generate Coverage'!D56</f>
        <v>0.5879243254</v>
      </c>
      <c r="I57">
        <f>AVG_generate!I57*'AVG_generate Coverage'!E56</f>
        <v>0.7010235589</v>
      </c>
      <c r="J57">
        <f>AVG_generate!J57*'AVG_generate Coverage'!F56</f>
        <v>0.7772099359</v>
      </c>
      <c r="K57">
        <f>AVG_generate!K57*'AVG_generate Coverage'!G56</f>
        <v>0.775804481</v>
      </c>
      <c r="L57">
        <f>AVG_generate!L57*'AVG_generate Coverage'!H56</f>
        <v>0.7772443442</v>
      </c>
      <c r="M57">
        <f>AVG_generate!M57*'AVG_generate Coverage'!I56</f>
        <v>0.7284775151</v>
      </c>
      <c r="N57">
        <f>AVG_generate!N57*'AVG_generate Coverage'!J56</f>
        <v>0.6449746642</v>
      </c>
      <c r="O57">
        <f>AVG_generate!O57*'AVG_generate Coverage'!K56</f>
        <v>0.7809833065</v>
      </c>
      <c r="P57">
        <f>AVG_generate!P57*'AVG_generate Coverage'!L56</f>
        <v>0.7838389821</v>
      </c>
      <c r="Q57">
        <f>AVG_generate!Q57*'AVG_generate Coverage'!M56</f>
        <v>0.6136297842</v>
      </c>
      <c r="R57">
        <f>AVG_generate!R57*'AVG_generate Coverage'!N56</f>
        <v>0.8165138657</v>
      </c>
      <c r="S57">
        <f>AVG_generate!S57*'AVG_generate Coverage'!O56</f>
        <v>0.2854402939</v>
      </c>
      <c r="T57">
        <f>AVG_generate!T57*'AVG_generate Coverage'!P56</f>
        <v>0.8799377368</v>
      </c>
      <c r="U57">
        <f>AVG_generate!U57*'AVG_generate Coverage'!Q56</f>
        <v>0.7493909497</v>
      </c>
      <c r="V57">
        <f>AVG_generate!V57*'AVG_generate Coverage'!R56</f>
        <v>0.5436552435</v>
      </c>
      <c r="W57">
        <f>AVG_generate!W57*'AVG_generate Coverage'!S56</f>
        <v>0.4770391425</v>
      </c>
    </row>
    <row r="58">
      <c r="A58" s="63" t="s">
        <v>162</v>
      </c>
      <c r="B58" s="63" t="s">
        <v>137</v>
      </c>
      <c r="C58" s="96">
        <f t="shared" si="28"/>
        <v>0.006636970204</v>
      </c>
      <c r="D58" s="96">
        <f t="shared" si="29"/>
        <v>0.03337155452</v>
      </c>
      <c r="E58" s="10">
        <f t="shared" si="3"/>
        <v>0.6356369702</v>
      </c>
      <c r="F58" s="10">
        <f>(G58*'Dataset lengths'!$B$2+H58*'Dataset lengths'!$C$2+I58*'Dataset lengths'!$D$2+L58*'Dataset lengths'!$G$2+M58*'Dataset lengths'!$H$2+R58*'Dataset lengths'!$M$2+S58*'Dataset lengths'!$N$2+T58*'Dataset lengths'!$O$2+U58*'Dataset lengths'!$P$2+V58*'Dataset lengths'!$Q$2+W58*'Dataset lengths'!$R$2)/'Dataset lengths'!$A$7</f>
        <v>0.6033715545</v>
      </c>
      <c r="G58">
        <f>AVG_generate!G58*'AVG_generate Coverage'!C57</f>
        <v>0.5262835679</v>
      </c>
      <c r="H58">
        <f>AVG_generate!H58*'AVG_generate Coverage'!D57</f>
        <v>0.5605846807</v>
      </c>
      <c r="I58">
        <f>AVG_generate!I58*'AVG_generate Coverage'!E57</f>
        <v>0.6864015924</v>
      </c>
      <c r="J58">
        <f>AVG_generate!J58*'AVG_generate Coverage'!F57</f>
        <v>0.7627374245</v>
      </c>
      <c r="K58">
        <f>AVG_generate!K58*'AVG_generate Coverage'!G57</f>
        <v>0.7619945855</v>
      </c>
      <c r="L58">
        <f>AVG_generate!L58*'AVG_generate Coverage'!H57</f>
        <v>0.762963201</v>
      </c>
      <c r="M58">
        <f>AVG_generate!M58*'AVG_generate Coverage'!I57</f>
        <v>0.7150960818</v>
      </c>
      <c r="N58">
        <f>AVG_generate!N58*'AVG_generate Coverage'!J57</f>
        <v>0.6273188305</v>
      </c>
      <c r="O58">
        <f>AVG_generate!O58*'AVG_generate Coverage'!K57</f>
        <v>0.7740966928</v>
      </c>
      <c r="P58">
        <f>AVG_generate!P58*'AVG_generate Coverage'!L57</f>
        <v>0.7722603336</v>
      </c>
      <c r="Q58">
        <f>AVG_generate!Q58*'AVG_generate Coverage'!M57</f>
        <v>0.5930363736</v>
      </c>
      <c r="R58">
        <f>AVG_generate!R58*'AVG_generate Coverage'!N57</f>
        <v>0.8199014366</v>
      </c>
      <c r="S58">
        <f>AVG_generate!S58*'AVG_generate Coverage'!O57</f>
        <v>0.2765894789</v>
      </c>
      <c r="T58">
        <f>AVG_generate!T58*'AVG_generate Coverage'!P57</f>
        <v>0.8779348436</v>
      </c>
      <c r="U58">
        <f>AVG_generate!U58*'AVG_generate Coverage'!Q57</f>
        <v>0.7575649001</v>
      </c>
      <c r="V58">
        <f>AVG_generate!V58*'AVG_generate Coverage'!R57</f>
        <v>0.5451228292</v>
      </c>
      <c r="W58">
        <f>AVG_generate!W58*'AVG_generate Coverage'!S57</f>
        <v>0.4635640601</v>
      </c>
    </row>
    <row r="59">
      <c r="A59" s="63" t="s">
        <v>162</v>
      </c>
      <c r="B59" s="63" t="s">
        <v>138</v>
      </c>
      <c r="C59" s="96">
        <f t="shared" si="28"/>
        <v>0.03250956079</v>
      </c>
      <c r="D59" s="96">
        <f t="shared" si="29"/>
        <v>0.05523497071</v>
      </c>
      <c r="E59" s="10">
        <f t="shared" si="3"/>
        <v>0.6615095608</v>
      </c>
      <c r="F59" s="10">
        <f>(G59*'Dataset lengths'!$B$2+H59*'Dataset lengths'!$C$2+I59*'Dataset lengths'!$D$2+L59*'Dataset lengths'!$G$2+M59*'Dataset lengths'!$H$2+R59*'Dataset lengths'!$M$2+S59*'Dataset lengths'!$N$2+T59*'Dataset lengths'!$O$2+U59*'Dataset lengths'!$P$2+V59*'Dataset lengths'!$Q$2+W59*'Dataset lengths'!$R$2)/'Dataset lengths'!$A$7</f>
        <v>0.6252349707</v>
      </c>
      <c r="G59">
        <f>AVG_generate!G59*'AVG_generate Coverage'!C58</f>
        <v>0.537375544</v>
      </c>
      <c r="H59">
        <f>AVG_generate!H59*'AVG_generate Coverage'!D58</f>
        <v>0.64382047</v>
      </c>
      <c r="I59">
        <f>AVG_generate!I59*'AVG_generate Coverage'!E58</f>
        <v>0.7335497215</v>
      </c>
      <c r="J59">
        <f>AVG_generate!J59*'AVG_generate Coverage'!F58</f>
        <v>0.8037265897</v>
      </c>
      <c r="K59">
        <f>AVG_generate!K59*'AVG_generate Coverage'!G58</f>
        <v>0.8026264304</v>
      </c>
      <c r="L59">
        <f>AVG_generate!L59*'AVG_generate Coverage'!H58</f>
        <v>0.8036241958</v>
      </c>
      <c r="M59">
        <f>AVG_generate!M59*'AVG_generate Coverage'!I58</f>
        <v>0.7572056037</v>
      </c>
      <c r="N59">
        <f>AVG_generate!N59*'AVG_generate Coverage'!J58</f>
        <v>0.6824861399</v>
      </c>
      <c r="O59">
        <f>AVG_generate!O59*'AVG_generate Coverage'!K58</f>
        <v>0.7966386789</v>
      </c>
      <c r="P59">
        <f>AVG_generate!P59*'AVG_generate Coverage'!L58</f>
        <v>0.7875147967</v>
      </c>
      <c r="Q59">
        <f>AVG_generate!Q59*'AVG_generate Coverage'!M58</f>
        <v>0.6678037452</v>
      </c>
      <c r="R59">
        <f>AVG_generate!R59*'AVG_generate Coverage'!N58</f>
        <v>0.8226552039</v>
      </c>
      <c r="S59">
        <f>AVG_generate!S59*'AVG_generate Coverage'!O58</f>
        <v>0.3232327312</v>
      </c>
      <c r="T59">
        <f>AVG_generate!T59*'AVG_generate Coverage'!P58</f>
        <v>0.8808279115</v>
      </c>
      <c r="U59">
        <f>AVG_generate!U59*'AVG_generate Coverage'!Q58</f>
        <v>0.737942495</v>
      </c>
      <c r="V59">
        <f>AVG_generate!V59*'AVG_generate Coverage'!R58</f>
        <v>0.5304098964</v>
      </c>
      <c r="W59">
        <f>AVG_generate!W59*'AVG_generate Coverage'!S58</f>
        <v>0.5059613957</v>
      </c>
    </row>
    <row r="60">
      <c r="A60" s="63" t="s">
        <v>164</v>
      </c>
      <c r="B60" s="63" t="s">
        <v>136</v>
      </c>
      <c r="C60" s="96">
        <f t="shared" ref="C60:C62" si="30">E60-0.596</f>
        <v>0.03373607808</v>
      </c>
      <c r="D60" s="96">
        <f t="shared" ref="D60:D62" si="31">F60-0.568</f>
        <v>-0.002069682824</v>
      </c>
      <c r="E60" s="10">
        <f t="shared" si="3"/>
        <v>0.6297360781</v>
      </c>
      <c r="F60" s="10">
        <f>(G60*'Dataset lengths'!$B$2+H60*'Dataset lengths'!$C$2+I60*'Dataset lengths'!$D$2+L60*'Dataset lengths'!$G$2+M60*'Dataset lengths'!$H$2+R60*'Dataset lengths'!$M$2+S60*'Dataset lengths'!$N$2+T60*'Dataset lengths'!$O$2+U60*'Dataset lengths'!$P$2+V60*'Dataset lengths'!$Q$2+W60*'Dataset lengths'!$R$2)/'Dataset lengths'!$A$7</f>
        <v>0.5659303172</v>
      </c>
      <c r="G60">
        <f>AVG_generate!G60*'AVG_generate Coverage'!C59</f>
        <v>0.4691993904</v>
      </c>
      <c r="H60">
        <f>AVG_generate!H60*'AVG_generate Coverage'!D59</f>
        <v>0.6837393616</v>
      </c>
      <c r="I60">
        <f>AVG_generate!I60*'AVG_generate Coverage'!E59</f>
        <v>0.7052481373</v>
      </c>
      <c r="J60">
        <f>AVG_generate!J60*'AVG_generate Coverage'!F59</f>
        <v>0.7929870197</v>
      </c>
      <c r="K60">
        <f>AVG_generate!K60*'AVG_generate Coverage'!G59</f>
        <v>0.7759586473</v>
      </c>
      <c r="L60">
        <f>AVG_generate!L60*'AVG_generate Coverage'!H59</f>
        <v>0.7878490788</v>
      </c>
      <c r="M60">
        <f>AVG_generate!M60*'AVG_generate Coverage'!I59</f>
        <v>0.7670096155</v>
      </c>
      <c r="N60">
        <f>AVG_generate!N60*'AVG_generate Coverage'!J59</f>
        <v>0.6961780441</v>
      </c>
      <c r="O60">
        <f>AVG_generate!O60*'AVG_generate Coverage'!K59</f>
        <v>0.7836049681</v>
      </c>
      <c r="P60">
        <f>AVG_generate!P60*'AVG_generate Coverage'!L59</f>
        <v>0.7909124958</v>
      </c>
      <c r="Q60">
        <f>AVG_generate!Q60*'AVG_generate Coverage'!M59</f>
        <v>0.6570472584</v>
      </c>
      <c r="R60">
        <f>AVG_generate!R60*'AVG_generate Coverage'!N59</f>
        <v>0.8037285174</v>
      </c>
      <c r="S60">
        <f>AVG_generate!S60*'AVG_generate Coverage'!O59</f>
        <v>0.3520717878</v>
      </c>
      <c r="T60">
        <f>AVG_generate!T60*'AVG_generate Coverage'!P59</f>
        <v>0.8648047661</v>
      </c>
      <c r="U60">
        <f>AVG_generate!U60*'AVG_generate Coverage'!Q59</f>
        <v>0.6212421182</v>
      </c>
      <c r="V60">
        <f>AVG_generate!V60*'AVG_generate Coverage'!R59</f>
        <v>0.392666389</v>
      </c>
      <c r="W60">
        <f>AVG_generate!W60*'AVG_generate Coverage'!S59</f>
        <v>0.4795376967</v>
      </c>
    </row>
    <row r="61">
      <c r="A61" s="63" t="s">
        <v>164</v>
      </c>
      <c r="B61" s="63" t="s">
        <v>137</v>
      </c>
      <c r="C61" s="96">
        <f t="shared" si="30"/>
        <v>0.04864810491</v>
      </c>
      <c r="D61" s="96">
        <f t="shared" si="31"/>
        <v>0.02888717597</v>
      </c>
      <c r="E61" s="10">
        <f t="shared" si="3"/>
        <v>0.6446481049</v>
      </c>
      <c r="F61" s="10">
        <f>(G61*'Dataset lengths'!$B$2+H61*'Dataset lengths'!$C$2+I61*'Dataset lengths'!$D$2+L61*'Dataset lengths'!$G$2+M61*'Dataset lengths'!$H$2+R61*'Dataset lengths'!$M$2+S61*'Dataset lengths'!$N$2+T61*'Dataset lengths'!$O$2+U61*'Dataset lengths'!$P$2+V61*'Dataset lengths'!$Q$2+W61*'Dataset lengths'!$R$2)/'Dataset lengths'!$A$7</f>
        <v>0.596887176</v>
      </c>
      <c r="G61">
        <f>AVG_generate!G61*'AVG_generate Coverage'!C60</f>
        <v>0.5041831116</v>
      </c>
      <c r="H61">
        <f>AVG_generate!H61*'AVG_generate Coverage'!D60</f>
        <v>0.6502760975</v>
      </c>
      <c r="I61">
        <f>AVG_generate!I61*'AVG_generate Coverage'!E60</f>
        <v>0.7106657955</v>
      </c>
      <c r="J61">
        <f>AVG_generate!J61*'AVG_generate Coverage'!F60</f>
        <v>0.7945195483</v>
      </c>
      <c r="K61">
        <f>AVG_generate!K61*'AVG_generate Coverage'!G60</f>
        <v>0.7753216835</v>
      </c>
      <c r="L61">
        <f>AVG_generate!L61*'AVG_generate Coverage'!H60</f>
        <v>0.7886973676</v>
      </c>
      <c r="M61">
        <f>AVG_generate!M61*'AVG_generate Coverage'!I60</f>
        <v>0.7621621044</v>
      </c>
      <c r="N61">
        <f>AVG_generate!N61*'AVG_generate Coverage'!J60</f>
        <v>0.6828408389</v>
      </c>
      <c r="O61">
        <f>AVG_generate!O61*'AVG_generate Coverage'!K60</f>
        <v>0.7852202846</v>
      </c>
      <c r="P61">
        <f>AVG_generate!P61*'AVG_generate Coverage'!L60</f>
        <v>0.7912174176</v>
      </c>
      <c r="Q61">
        <f>AVG_generate!Q61*'AVG_generate Coverage'!M60</f>
        <v>0.6514166227</v>
      </c>
      <c r="R61">
        <f>AVG_generate!R61*'AVG_generate Coverage'!N60</f>
        <v>0.8362491981</v>
      </c>
      <c r="S61">
        <f>AVG_generate!S61*'AVG_generate Coverage'!O60</f>
        <v>0.2906047777</v>
      </c>
      <c r="T61">
        <f>AVG_generate!T61*'AVG_generate Coverage'!P60</f>
        <v>0.8843886105</v>
      </c>
      <c r="U61">
        <f>AVG_generate!U61*'AVG_generate Coverage'!Q60</f>
        <v>0.7060181303</v>
      </c>
      <c r="V61">
        <f>AVG_generate!V61*'AVG_generate Coverage'!R60</f>
        <v>0.4886524706</v>
      </c>
      <c r="W61">
        <f>AVG_generate!W61*'AVG_generate Coverage'!S60</f>
        <v>0.4692314901</v>
      </c>
    </row>
    <row r="62">
      <c r="A62" s="63" t="s">
        <v>164</v>
      </c>
      <c r="B62" s="63" t="s">
        <v>138</v>
      </c>
      <c r="C62" s="96">
        <f t="shared" si="30"/>
        <v>0.01136199021</v>
      </c>
      <c r="D62" s="96">
        <f t="shared" si="31"/>
        <v>-0.03074299317</v>
      </c>
      <c r="E62" s="10">
        <f t="shared" si="3"/>
        <v>0.6073619902</v>
      </c>
      <c r="F62" s="10">
        <f>(G62*'Dataset lengths'!$B$2+H62*'Dataset lengths'!$C$2+I62*'Dataset lengths'!$D$2+L62*'Dataset lengths'!$G$2+M62*'Dataset lengths'!$H$2+R62*'Dataset lengths'!$M$2+S62*'Dataset lengths'!$N$2+T62*'Dataset lengths'!$O$2+U62*'Dataset lengths'!$P$2+V62*'Dataset lengths'!$Q$2+W62*'Dataset lengths'!$R$2)/'Dataset lengths'!$A$7</f>
        <v>0.5372570068</v>
      </c>
      <c r="G62">
        <f>AVG_generate!G62*'AVG_generate Coverage'!C61</f>
        <v>0.4390355953</v>
      </c>
      <c r="H62">
        <f>AVG_generate!H62*'AVG_generate Coverage'!D61</f>
        <v>0.685307262</v>
      </c>
      <c r="I62">
        <f>AVG_generate!I62*'AVG_generate Coverage'!E61</f>
        <v>0.695970974</v>
      </c>
      <c r="J62">
        <f>AVG_generate!J62*'AVG_generate Coverage'!F61</f>
        <v>0.783981265</v>
      </c>
      <c r="K62">
        <f>AVG_generate!K62*'AVG_generate Coverage'!G61</f>
        <v>0.7719840791</v>
      </c>
      <c r="L62">
        <f>AVG_generate!L62*'AVG_generate Coverage'!H61</f>
        <v>0.7804569672</v>
      </c>
      <c r="M62">
        <f>AVG_generate!M62*'AVG_generate Coverage'!I61</f>
        <v>0.7618826055</v>
      </c>
      <c r="N62">
        <f>AVG_generate!N62*'AVG_generate Coverage'!J61</f>
        <v>0.6911740144</v>
      </c>
      <c r="O62">
        <f>AVG_generate!O62*'AVG_generate Coverage'!K61</f>
        <v>0.7846686956</v>
      </c>
      <c r="P62">
        <f>AVG_generate!P62*'AVG_generate Coverage'!L61</f>
        <v>0.7809673566</v>
      </c>
      <c r="Q62">
        <f>AVG_generate!Q62*'AVG_generate Coverage'!M61</f>
        <v>0.6532587488</v>
      </c>
      <c r="R62">
        <f>AVG_generate!R62*'AVG_generate Coverage'!N61</f>
        <v>0.7849329627</v>
      </c>
      <c r="S62">
        <f>AVG_generate!S62*'AVG_generate Coverage'!O61</f>
        <v>0.3480415598</v>
      </c>
      <c r="T62">
        <f>AVG_generate!T62*'AVG_generate Coverage'!P61</f>
        <v>0.83364865</v>
      </c>
      <c r="U62">
        <f>AVG_generate!U62*'AVG_generate Coverage'!Q61</f>
        <v>0.5542283084</v>
      </c>
      <c r="V62">
        <f>AVG_generate!V62*'AVG_generate Coverage'!R61</f>
        <v>0.3243749605</v>
      </c>
      <c r="W62">
        <f>AVG_generate!W62*'AVG_generate Coverage'!S61</f>
        <v>0.4731020469</v>
      </c>
    </row>
    <row r="63">
      <c r="A63" s="63" t="s">
        <v>166</v>
      </c>
      <c r="B63" s="63" t="s">
        <v>136</v>
      </c>
      <c r="C63" s="96">
        <f t="shared" ref="C63:C65" si="32">E63-0.629</f>
        <v>-0.03011224615</v>
      </c>
      <c r="D63" s="96">
        <f t="shared" ref="D63:D65" si="33">F63-0.57</f>
        <v>-0.04287393719</v>
      </c>
      <c r="E63" s="10">
        <f t="shared" si="3"/>
        <v>0.5988877539</v>
      </c>
      <c r="F63" s="10">
        <f>(G63*'Dataset lengths'!$B$2+H63*'Dataset lengths'!$C$2+I63*'Dataset lengths'!$D$2+L63*'Dataset lengths'!$G$2+M63*'Dataset lengths'!$H$2+R63*'Dataset lengths'!$M$2+S63*'Dataset lengths'!$N$2+T63*'Dataset lengths'!$O$2+U63*'Dataset lengths'!$P$2+V63*'Dataset lengths'!$Q$2+W63*'Dataset lengths'!$R$2)/'Dataset lengths'!$A$7</f>
        <v>0.5271260628</v>
      </c>
      <c r="G63">
        <f>AVG_generate!G63*'AVG_generate Coverage'!C62</f>
        <v>0.4264140235</v>
      </c>
      <c r="H63">
        <f>AVG_generate!H63*'AVG_generate Coverage'!D62</f>
        <v>0.6744667422</v>
      </c>
      <c r="I63">
        <f>AVG_generate!I63*'AVG_generate Coverage'!E62</f>
        <v>0.6847068019</v>
      </c>
      <c r="J63">
        <f>AVG_generate!J63*'AVG_generate Coverage'!F62</f>
        <v>0.7740706874</v>
      </c>
      <c r="K63">
        <f>AVG_generate!K63*'AVG_generate Coverage'!G62</f>
        <v>0.7671845238</v>
      </c>
      <c r="L63">
        <f>AVG_generate!L63*'AVG_generate Coverage'!H62</f>
        <v>0.7721003049</v>
      </c>
      <c r="M63">
        <f>AVG_generate!M63*'AVG_generate Coverage'!I62</f>
        <v>0.765117508</v>
      </c>
      <c r="N63">
        <f>AVG_generate!N63*'AVG_generate Coverage'!J62</f>
        <v>0.6991374932</v>
      </c>
      <c r="O63">
        <f>AVG_generate!O63*'AVG_generate Coverage'!K62</f>
        <v>0.7939847396</v>
      </c>
      <c r="P63">
        <f>AVG_generate!P63*'AVG_generate Coverage'!L62</f>
        <v>0.7660915326</v>
      </c>
      <c r="Q63">
        <f>AVG_generate!Q63*'AVG_generate Coverage'!M62</f>
        <v>0.6740501731</v>
      </c>
      <c r="R63">
        <f>AVG_generate!R63*'AVG_generate Coverage'!N62</f>
        <v>0.8039033598</v>
      </c>
      <c r="S63">
        <f>AVG_generate!S63*'AVG_generate Coverage'!O62</f>
        <v>0.356916508</v>
      </c>
      <c r="T63">
        <f>AVG_generate!T63*'AVG_generate Coverage'!P62</f>
        <v>0.8260821646</v>
      </c>
      <c r="U63">
        <f>AVG_generate!U63*'AVG_generate Coverage'!Q62</f>
        <v>0.4938537815</v>
      </c>
      <c r="V63">
        <f>AVG_generate!V63*'AVG_generate Coverage'!R62</f>
        <v>0.3013758237</v>
      </c>
      <c r="W63">
        <f>AVG_generate!W63*'AVG_generate Coverage'!S62</f>
        <v>0.4828282743</v>
      </c>
    </row>
    <row r="64">
      <c r="A64" s="63" t="s">
        <v>166</v>
      </c>
      <c r="B64" s="63" t="s">
        <v>137</v>
      </c>
      <c r="C64" s="96">
        <f t="shared" si="32"/>
        <v>-0.02452147936</v>
      </c>
      <c r="D64" s="96">
        <f t="shared" si="33"/>
        <v>-0.03592737232</v>
      </c>
      <c r="E64" s="10">
        <f t="shared" si="3"/>
        <v>0.6044785206</v>
      </c>
      <c r="F64" s="10">
        <f>(G64*'Dataset lengths'!$B$2+H64*'Dataset lengths'!$C$2+I64*'Dataset lengths'!$D$2+L64*'Dataset lengths'!$G$2+M64*'Dataset lengths'!$H$2+R64*'Dataset lengths'!$M$2+S64*'Dataset lengths'!$N$2+T64*'Dataset lengths'!$O$2+U64*'Dataset lengths'!$P$2+V64*'Dataset lengths'!$Q$2+W64*'Dataset lengths'!$R$2)/'Dataset lengths'!$A$7</f>
        <v>0.5340726277</v>
      </c>
      <c r="G64">
        <f>AVG_generate!G64*'AVG_generate Coverage'!C63</f>
        <v>0.4297447957</v>
      </c>
      <c r="H64">
        <f>AVG_generate!H64*'AVG_generate Coverage'!D63</f>
        <v>0.6780997936</v>
      </c>
      <c r="I64">
        <f>AVG_generate!I64*'AVG_generate Coverage'!E63</f>
        <v>0.6887046201</v>
      </c>
      <c r="J64">
        <f>AVG_generate!J64*'AVG_generate Coverage'!F63</f>
        <v>0.7775140693</v>
      </c>
      <c r="K64">
        <f>AVG_generate!K64*'AVG_generate Coverage'!G63</f>
        <v>0.7711996592</v>
      </c>
      <c r="L64">
        <f>AVG_generate!L64*'AVG_generate Coverage'!H63</f>
        <v>0.7755392084</v>
      </c>
      <c r="M64">
        <f>AVG_generate!M64*'AVG_generate Coverage'!I63</f>
        <v>0.7653121614</v>
      </c>
      <c r="N64">
        <f>AVG_generate!N64*'AVG_generate Coverage'!J63</f>
        <v>0.6965844856</v>
      </c>
      <c r="O64">
        <f>AVG_generate!O64*'AVG_generate Coverage'!K63</f>
        <v>0.7961602525</v>
      </c>
      <c r="P64">
        <f>AVG_generate!P64*'AVG_generate Coverage'!L63</f>
        <v>0.7632299595</v>
      </c>
      <c r="Q64">
        <f>AVG_generate!Q64*'AVG_generate Coverage'!M63</f>
        <v>0.683246553</v>
      </c>
      <c r="R64">
        <f>AVG_generate!R64*'AVG_generate Coverage'!N63</f>
        <v>0.8238353899</v>
      </c>
      <c r="S64">
        <f>AVG_generate!S64*'AVG_generate Coverage'!O63</f>
        <v>0.3828595923</v>
      </c>
      <c r="T64">
        <f>AVG_generate!T64*'AVG_generate Coverage'!P63</f>
        <v>0.8149549803</v>
      </c>
      <c r="U64">
        <f>AVG_generate!U64*'AVG_generate Coverage'!Q63</f>
        <v>0.4848235906</v>
      </c>
      <c r="V64">
        <f>AVG_generate!V64*'AVG_generate Coverage'!R63</f>
        <v>0.3110168019</v>
      </c>
      <c r="W64">
        <f>AVG_generate!W64*'AVG_generate Coverage'!S63</f>
        <v>0.4943727928</v>
      </c>
    </row>
    <row r="65">
      <c r="A65" s="63" t="s">
        <v>166</v>
      </c>
      <c r="B65" s="63" t="s">
        <v>138</v>
      </c>
      <c r="C65" s="96">
        <f t="shared" si="32"/>
        <v>-0.03173137301</v>
      </c>
      <c r="D65" s="97">
        <f t="shared" si="33"/>
        <v>-0.04492803293</v>
      </c>
      <c r="E65" s="10">
        <f t="shared" si="3"/>
        <v>0.597268627</v>
      </c>
      <c r="F65" s="10">
        <f>(G65*'Dataset lengths'!$B$2+H65*'Dataset lengths'!$C$2+I65*'Dataset lengths'!$D$2+L65*'Dataset lengths'!$G$2+M65*'Dataset lengths'!$H$2+R65*'Dataset lengths'!$M$2+S65*'Dataset lengths'!$N$2+T65*'Dataset lengths'!$O$2+U65*'Dataset lengths'!$P$2+V65*'Dataset lengths'!$Q$2+W65*'Dataset lengths'!$R$2)/'Dataset lengths'!$A$7</f>
        <v>0.5250719671</v>
      </c>
      <c r="G65">
        <f>AVG_generate!G65*'AVG_generate Coverage'!C64</f>
        <v>0.4257788204</v>
      </c>
      <c r="H65">
        <f>AVG_generate!H65*'AVG_generate Coverage'!D64</f>
        <v>0.6724970308</v>
      </c>
      <c r="I65">
        <f>AVG_generate!I65*'AVG_generate Coverage'!E64</f>
        <v>0.6854390824</v>
      </c>
      <c r="J65">
        <f>AVG_generate!J65*'AVG_generate Coverage'!F64</f>
        <v>0.7735388047</v>
      </c>
      <c r="K65">
        <f>AVG_generate!K65*'AVG_generate Coverage'!G64</f>
        <v>0.7667961131</v>
      </c>
      <c r="L65">
        <f>AVG_generate!L65*'AVG_generate Coverage'!H64</f>
        <v>0.7716799397</v>
      </c>
      <c r="M65">
        <f>AVG_generate!M65*'AVG_generate Coverage'!I64</f>
        <v>0.7647410234</v>
      </c>
      <c r="N65">
        <f>AVG_generate!N65*'AVG_generate Coverage'!J64</f>
        <v>0.6992642249</v>
      </c>
      <c r="O65">
        <f>AVG_generate!O65*'AVG_generate Coverage'!K64</f>
        <v>0.7941102638</v>
      </c>
      <c r="P65">
        <f>AVG_generate!P65*'AVG_generate Coverage'!L64</f>
        <v>0.7683951995</v>
      </c>
      <c r="Q65">
        <f>AVG_generate!Q65*'AVG_generate Coverage'!M64</f>
        <v>0.6708842062</v>
      </c>
      <c r="R65">
        <f>AVG_generate!R65*'AVG_generate Coverage'!N64</f>
        <v>0.7955764919</v>
      </c>
      <c r="S65">
        <f>AVG_generate!S65*'AVG_generate Coverage'!O64</f>
        <v>0.3517982793</v>
      </c>
      <c r="T65">
        <f>AVG_generate!T65*'AVG_generate Coverage'!P64</f>
        <v>0.8238567278</v>
      </c>
      <c r="U65">
        <f>AVG_generate!U65*'AVG_generate Coverage'!Q64</f>
        <v>0.5023997725</v>
      </c>
      <c r="V65">
        <f>AVG_generate!V65*'AVG_generate Coverage'!R64</f>
        <v>0.2981907263</v>
      </c>
      <c r="W65">
        <f>AVG_generate!W65*'AVG_generate Coverage'!S64</f>
        <v>0.4779970024</v>
      </c>
    </row>
    <row r="66">
      <c r="A66" s="63" t="s">
        <v>294</v>
      </c>
      <c r="B66" s="63" t="s">
        <v>184</v>
      </c>
      <c r="E66" s="10">
        <f t="shared" si="3"/>
        <v>0.6513597893</v>
      </c>
      <c r="F66" s="10">
        <f>(G66*'Dataset lengths'!$B$2+H66*'Dataset lengths'!$C$2+I66*'Dataset lengths'!$D$2+L66*'Dataset lengths'!$G$2+M66*'Dataset lengths'!$H$2+R66*'Dataset lengths'!$M$2+S66*'Dataset lengths'!$N$2+T66*'Dataset lengths'!$O$2+U66*'Dataset lengths'!$P$2+V66*'Dataset lengths'!$Q$2+W66*'Dataset lengths'!$R$2)/'Dataset lengths'!$A$7</f>
        <v>0.5964336221</v>
      </c>
      <c r="G66">
        <f>AVG_generate!G66*'AVG_generate Coverage'!C65</f>
        <v>0.4680223677</v>
      </c>
      <c r="H66">
        <f>AVG_generate!H66*'AVG_generate Coverage'!D65</f>
        <v>0.6968046907</v>
      </c>
      <c r="I66">
        <f>AVG_generate!I66*'AVG_generate Coverage'!E65</f>
        <v>0.720897941</v>
      </c>
      <c r="J66">
        <f>AVG_generate!J66*'AVG_generate Coverage'!F65</f>
        <v>0.8116147077</v>
      </c>
      <c r="K66">
        <f>AVG_generate!K66*'AVG_generate Coverage'!G65</f>
        <v>0.8150455007</v>
      </c>
      <c r="L66">
        <f>AVG_generate!L66*'AVG_generate Coverage'!H65</f>
        <v>0.8130807654</v>
      </c>
      <c r="M66">
        <f>AVG_generate!M66*'AVG_generate Coverage'!I65</f>
        <v>0.7720590097</v>
      </c>
      <c r="N66">
        <f>AVG_generate!N66*'AVG_generate Coverage'!J65</f>
        <v>0.7142065742</v>
      </c>
      <c r="O66">
        <f>AVG_generate!O66*'AVG_generate Coverage'!K65</f>
        <v>0.8080513349</v>
      </c>
      <c r="P66">
        <f>AVG_generate!P66*'AVG_generate Coverage'!L65</f>
        <v>0.7384106717</v>
      </c>
      <c r="Q66">
        <f>AVG_generate!Q66*'AVG_generate Coverage'!M65</f>
        <v>0.7336897584</v>
      </c>
      <c r="R66">
        <f>AVG_generate!R66*'AVG_generate Coverage'!N65</f>
        <v>0.8180000258</v>
      </c>
      <c r="S66">
        <f>AVG_generate!S66*'AVG_generate Coverage'!O65</f>
        <v>0.4835127263</v>
      </c>
      <c r="T66">
        <f>AVG_generate!T66*'AVG_generate Coverage'!P65</f>
        <v>0.8389896985</v>
      </c>
      <c r="U66">
        <f>AVG_generate!U66*'AVG_generate Coverage'!Q65</f>
        <v>0.5756972384</v>
      </c>
      <c r="V66">
        <f>AVG_generate!V66*'AVG_generate Coverage'!R65</f>
        <v>0.4096070001</v>
      </c>
      <c r="W66">
        <f>AVG_generate!W66*'AVG_generate Coverage'!S65</f>
        <v>0.5682862186</v>
      </c>
    </row>
    <row r="67">
      <c r="A67" s="63" t="s">
        <v>295</v>
      </c>
      <c r="B67" s="63" t="s">
        <v>184</v>
      </c>
      <c r="E67" s="10">
        <f t="shared" si="3"/>
        <v>0.6580461499</v>
      </c>
      <c r="F67" s="10">
        <f>(G67*'Dataset lengths'!$B$2+H67*'Dataset lengths'!$C$2+I67*'Dataset lengths'!$D$2+L67*'Dataset lengths'!$G$2+M67*'Dataset lengths'!$H$2+R67*'Dataset lengths'!$M$2+S67*'Dataset lengths'!$N$2+T67*'Dataset lengths'!$O$2+U67*'Dataset lengths'!$P$2+V67*'Dataset lengths'!$Q$2+W67*'Dataset lengths'!$R$2)/'Dataset lengths'!$A$7</f>
        <v>0.6060582749</v>
      </c>
      <c r="G67">
        <f>AVG_generate!G67*'AVG_generate Coverage'!C66</f>
        <v>0.5384589725</v>
      </c>
      <c r="H67">
        <f>AVG_generate!H67*'AVG_generate Coverage'!D66</f>
        <v>0.6301147308</v>
      </c>
      <c r="I67">
        <f>AVG_generate!I67*'AVG_generate Coverage'!E66</f>
        <v>0.7020499691</v>
      </c>
      <c r="J67">
        <f>AVG_generate!J67*'AVG_generate Coverage'!F66</f>
        <v>0.7829416808</v>
      </c>
      <c r="K67">
        <f>AVG_generate!K67*'AVG_generate Coverage'!G66</f>
        <v>0.7881509396</v>
      </c>
      <c r="L67">
        <f>AVG_generate!L67*'AVG_generate Coverage'!H66</f>
        <v>0.784807179</v>
      </c>
      <c r="M67">
        <f>AVG_generate!M67*'AVG_generate Coverage'!I66</f>
        <v>0.7611578728</v>
      </c>
      <c r="N67">
        <f>AVG_generate!N67*'AVG_generate Coverage'!J66</f>
        <v>0.6799582538</v>
      </c>
      <c r="O67">
        <f>AVG_generate!O67*'AVG_generate Coverage'!K66</f>
        <v>0.8250178967</v>
      </c>
      <c r="P67">
        <f>AVG_generate!P67*'AVG_generate Coverage'!L66</f>
        <v>0.7706938401</v>
      </c>
      <c r="Q67">
        <f>AVG_generate!Q67*'AVG_generate Coverage'!M66</f>
        <v>0.6758345453</v>
      </c>
      <c r="R67">
        <f>AVG_generate!R67*'AVG_generate Coverage'!N66</f>
        <v>0.8707150002</v>
      </c>
      <c r="S67">
        <f>AVG_generate!S67*'AVG_generate Coverage'!O66</f>
        <v>0.3135996015</v>
      </c>
      <c r="T67">
        <f>AVG_generate!T67*'AVG_generate Coverage'!P66</f>
        <v>0.8739290573</v>
      </c>
      <c r="U67">
        <f>AVG_generate!U67*'AVG_generate Coverage'!Q66</f>
        <v>0.8160628105</v>
      </c>
      <c r="V67">
        <f>AVG_generate!V67*'AVG_generate Coverage'!R66</f>
        <v>0.5536687873</v>
      </c>
      <c r="W67">
        <f>AVG_generate!W67*'AVG_generate Coverage'!S66</f>
        <v>0.3939436679</v>
      </c>
    </row>
    <row r="68">
      <c r="A68" s="63" t="s">
        <v>296</v>
      </c>
      <c r="B68" s="63" t="s">
        <v>184</v>
      </c>
      <c r="E68" s="10">
        <f t="shared" si="3"/>
        <v>0.655096593</v>
      </c>
      <c r="F68" s="10">
        <f>(G68*'Dataset lengths'!$B$2+H68*'Dataset lengths'!$C$2+I68*'Dataset lengths'!$D$2+L68*'Dataset lengths'!$G$2+M68*'Dataset lengths'!$H$2+R68*'Dataset lengths'!$M$2+S68*'Dataset lengths'!$N$2+T68*'Dataset lengths'!$O$2+U68*'Dataset lengths'!$P$2+V68*'Dataset lengths'!$Q$2+W68*'Dataset lengths'!$R$2)/'Dataset lengths'!$A$7</f>
        <v>0.6148644358</v>
      </c>
      <c r="G68">
        <f>AVG_generate!G68*'AVG_generate Coverage'!C67</f>
        <v>0.5338973995</v>
      </c>
      <c r="H68">
        <f>AVG_generate!H68*'AVG_generate Coverage'!D67</f>
        <v>0.6318821407</v>
      </c>
      <c r="I68">
        <f>AVG_generate!I68*'AVG_generate Coverage'!E67</f>
        <v>0.7038992147</v>
      </c>
      <c r="J68">
        <f>AVG_generate!J68*'AVG_generate Coverage'!F67</f>
        <v>0.7827517826</v>
      </c>
      <c r="K68">
        <f>AVG_generate!K68*'AVG_generate Coverage'!G67</f>
        <v>0.7815914783</v>
      </c>
      <c r="L68">
        <f>AVG_generate!L68*'AVG_generate Coverage'!H67</f>
        <v>0.7824218627</v>
      </c>
      <c r="M68">
        <f>AVG_generate!M68*'AVG_generate Coverage'!I67</f>
        <v>0.7342416842</v>
      </c>
      <c r="N68">
        <f>AVG_generate!N68*'AVG_generate Coverage'!J67</f>
        <v>0.6502921488</v>
      </c>
      <c r="O68">
        <f>AVG_generate!O68*'AVG_generate Coverage'!K67</f>
        <v>0.7842885368</v>
      </c>
      <c r="P68">
        <f>AVG_generate!P68*'AVG_generate Coverage'!L67</f>
        <v>0.769557923</v>
      </c>
      <c r="Q68">
        <f>AVG_generate!Q68*'AVG_generate Coverage'!M67</f>
        <v>0.6394908057</v>
      </c>
      <c r="R68">
        <f>AVG_generate!R68*'AVG_generate Coverage'!N67</f>
        <v>0.830260847</v>
      </c>
      <c r="S68">
        <f>AVG_generate!S68*'AVG_generate Coverage'!O67</f>
        <v>0.3317738381</v>
      </c>
      <c r="T68">
        <f>AVG_generate!T68*'AVG_generate Coverage'!P67</f>
        <v>0.8779348436</v>
      </c>
      <c r="U68">
        <f>AVG_generate!U68*'AVG_generate Coverage'!Q67</f>
        <v>0.7540989044</v>
      </c>
      <c r="V68">
        <f>AVG_generate!V68*'AVG_generate Coverage'!R67</f>
        <v>0.5319232343</v>
      </c>
      <c r="W68">
        <f>AVG_generate!W68*'AVG_generate Coverage'!S67</f>
        <v>0.4937285534</v>
      </c>
    </row>
    <row r="69">
      <c r="A69" s="63" t="s">
        <v>297</v>
      </c>
      <c r="B69" s="63" t="s">
        <v>184</v>
      </c>
      <c r="E69" s="10">
        <f t="shared" si="3"/>
        <v>0.6138480358</v>
      </c>
      <c r="F69" s="10">
        <f>(G69*'Dataset lengths'!$B$2+H69*'Dataset lengths'!$C$2+I69*'Dataset lengths'!$D$2+L69*'Dataset lengths'!$G$2+M69*'Dataset lengths'!$H$2+R69*'Dataset lengths'!$M$2+S69*'Dataset lengths'!$N$2+T69*'Dataset lengths'!$O$2+U69*'Dataset lengths'!$P$2+V69*'Dataset lengths'!$Q$2+W69*'Dataset lengths'!$R$2)/'Dataset lengths'!$A$7</f>
        <v>0.5539298798</v>
      </c>
      <c r="G69">
        <f>AVG_generate!G69*'AVG_generate Coverage'!C68</f>
        <v>0.4528483264</v>
      </c>
      <c r="H69">
        <f>AVG_generate!H69*'AVG_generate Coverage'!D68</f>
        <v>0.6984271643</v>
      </c>
      <c r="I69">
        <f>AVG_generate!I69*'AVG_generate Coverage'!E68</f>
        <v>0.674805207</v>
      </c>
      <c r="J69">
        <f>AVG_generate!J69*'AVG_generate Coverage'!F68</f>
        <v>0.7773508655</v>
      </c>
      <c r="K69">
        <f>AVG_generate!K69*'AVG_generate Coverage'!G68</f>
        <v>0.7803806374</v>
      </c>
      <c r="L69">
        <f>AVG_generate!L69*'AVG_generate Coverage'!H68</f>
        <v>0.7783593236</v>
      </c>
      <c r="M69">
        <f>AVG_generate!M69*'AVG_generate Coverage'!I68</f>
        <v>0.6889323166</v>
      </c>
      <c r="N69">
        <f>AVG_generate!N69*'AVG_generate Coverage'!J68</f>
        <v>0.6158945999</v>
      </c>
      <c r="O69">
        <f>AVG_generate!O69*'AVG_generate Coverage'!K68</f>
        <v>0.7764759135</v>
      </c>
      <c r="P69">
        <f>AVG_generate!P69*'AVG_generate Coverage'!L68</f>
        <v>0.6638472584</v>
      </c>
      <c r="Q69">
        <f>AVG_generate!Q69*'AVG_generate Coverage'!M68</f>
        <v>0.6318357813</v>
      </c>
      <c r="R69">
        <f>AVG_generate!R69*'AVG_generate Coverage'!N68</f>
        <v>0.7816765235</v>
      </c>
      <c r="S69">
        <f>AVG_generate!S69*'AVG_generate Coverage'!O68</f>
        <v>0.4548224906</v>
      </c>
      <c r="T69">
        <f>AVG_generate!T69*'AVG_generate Coverage'!P68</f>
        <v>0.7920329806</v>
      </c>
      <c r="U69">
        <f>AVG_generate!U69*'AVG_generate Coverage'!Q68</f>
        <v>0.5561350163</v>
      </c>
      <c r="V69">
        <f>AVG_generate!V69*'AVG_generate Coverage'!R68</f>
        <v>0.3578123413</v>
      </c>
      <c r="W69">
        <f>AVG_generate!W69*'AVG_generate Coverage'!S68</f>
        <v>0.5164767032</v>
      </c>
    </row>
    <row r="70">
      <c r="A70" s="63" t="s">
        <v>299</v>
      </c>
      <c r="B70" s="63" t="s">
        <v>184</v>
      </c>
      <c r="E70" s="10">
        <f t="shared" si="3"/>
        <v>0.5986313717</v>
      </c>
      <c r="F70" s="10">
        <f>(G70*'Dataset lengths'!$B$2+H70*'Dataset lengths'!$C$2+I70*'Dataset lengths'!$D$2+L70*'Dataset lengths'!$G$2+M70*'Dataset lengths'!$H$2+R70*'Dataset lengths'!$M$2+S70*'Dataset lengths'!$N$2+T70*'Dataset lengths'!$O$2+U70*'Dataset lengths'!$P$2+V70*'Dataset lengths'!$Q$2+W70*'Dataset lengths'!$R$2)/'Dataset lengths'!$A$7</f>
        <v>0.5308884001</v>
      </c>
      <c r="G70">
        <f>AVG_generate!G70*'AVG_generate Coverage'!C69</f>
        <v>0.4243042245</v>
      </c>
      <c r="H70">
        <f>AVG_generate!H70*'AVG_generate Coverage'!D69</f>
        <v>0.6668229422</v>
      </c>
      <c r="I70">
        <f>AVG_generate!I70*'AVG_generate Coverage'!E69</f>
        <v>0.6874537408</v>
      </c>
      <c r="J70">
        <f>AVG_generate!J70*'AVG_generate Coverage'!F69</f>
        <v>0.7781714292</v>
      </c>
      <c r="K70">
        <f>AVG_generate!K70*'AVG_generate Coverage'!G69</f>
        <v>0.7722969731</v>
      </c>
      <c r="L70">
        <f>AVG_generate!L70*'AVG_generate Coverage'!H69</f>
        <v>0.7763381509</v>
      </c>
      <c r="M70">
        <f>AVG_generate!M70*'AVG_generate Coverage'!I69</f>
        <v>0.7636612221</v>
      </c>
      <c r="N70">
        <f>AVG_generate!N70*'AVG_generate Coverage'!J69</f>
        <v>0.7026766088</v>
      </c>
      <c r="O70">
        <f>AVG_generate!O70*'AVG_generate Coverage'!K69</f>
        <v>0.798186571</v>
      </c>
      <c r="P70">
        <f>AVG_generate!P70*'AVG_generate Coverage'!L69</f>
        <v>0.7552936178</v>
      </c>
      <c r="Q70">
        <f>AVG_generate!Q70*'AVG_generate Coverage'!M69</f>
        <v>0.6866465359</v>
      </c>
      <c r="R70">
        <f>AVG_generate!R70*'AVG_generate Coverage'!N69</f>
        <v>0.7746828288</v>
      </c>
      <c r="S70">
        <f>AVG_generate!S70*'AVG_generate Coverage'!O69</f>
        <v>0.3892729641</v>
      </c>
      <c r="T70">
        <f>AVG_generate!T70*'AVG_generate Coverage'!P69</f>
        <v>0.8198509414</v>
      </c>
      <c r="U70">
        <f>AVG_generate!U70*'AVG_generate Coverage'!Q69</f>
        <v>0.4899282062</v>
      </c>
      <c r="V70">
        <f>AVG_generate!V70*'AVG_generate Coverage'!R69</f>
        <v>0.310479966</v>
      </c>
      <c r="W70">
        <f>AVG_generate!W70*'AVG_generate Coverage'!S69</f>
        <v>0.4821499021</v>
      </c>
    </row>
    <row r="71">
      <c r="A71" s="63" t="s">
        <v>187</v>
      </c>
      <c r="B71" s="63" t="s">
        <v>184</v>
      </c>
      <c r="E71" s="10">
        <f t="shared" si="3"/>
        <v>0.6643159259</v>
      </c>
      <c r="F71" s="10">
        <f>(G71*'Dataset lengths'!$B$2+H71*'Dataset lengths'!$C$2+I71*'Dataset lengths'!$D$2+L71*'Dataset lengths'!$G$2+M71*'Dataset lengths'!$H$2+R71*'Dataset lengths'!$M$2+S71*'Dataset lengths'!$N$2+T71*'Dataset lengths'!$O$2+U71*'Dataset lengths'!$P$2+V71*'Dataset lengths'!$Q$2+W71*'Dataset lengths'!$R$2)/'Dataset lengths'!$A$7</f>
        <v>0.612903929</v>
      </c>
      <c r="G71">
        <f>AVG_generate!G71*'AVG_generate Coverage'!C70</f>
        <v>0.5473182169</v>
      </c>
      <c r="H71">
        <f>AVG_generate!H71*'AVG_generate Coverage'!D70</f>
        <v>0.6346567431</v>
      </c>
      <c r="I71">
        <f>AVG_generate!I71*'AVG_generate Coverage'!E70</f>
        <v>0.7092063795</v>
      </c>
      <c r="J71">
        <f>AVG_generate!J71*'AVG_generate Coverage'!F70</f>
        <v>0.791534702</v>
      </c>
      <c r="K71">
        <f>AVG_generate!K71*'AVG_generate Coverage'!G70</f>
        <v>0.798553028</v>
      </c>
      <c r="L71">
        <f>AVG_generate!L71*'AVG_generate Coverage'!H70</f>
        <v>0.7941561028</v>
      </c>
      <c r="M71">
        <f>AVG_generate!M71*'AVG_generate Coverage'!I70</f>
        <v>0.7688292908</v>
      </c>
      <c r="N71">
        <f>AVG_generate!N71*'AVG_generate Coverage'!J70</f>
        <v>0.677309635</v>
      </c>
      <c r="O71">
        <f>AVG_generate!O71*'AVG_generate Coverage'!K70</f>
        <v>0.8382789855</v>
      </c>
      <c r="P71">
        <f>AVG_generate!P71*'AVG_generate Coverage'!L70</f>
        <v>0.7814599225</v>
      </c>
      <c r="Q71">
        <f>AVG_generate!Q71*'AVG_generate Coverage'!M70</f>
        <v>0.6804016082</v>
      </c>
      <c r="R71">
        <f>AVG_generate!R71*'AVG_generate Coverage'!N70</f>
        <v>0.8834347826</v>
      </c>
      <c r="S71">
        <f>AVG_generate!S71*'AVG_generate Coverage'!O70</f>
        <v>0.3065326248</v>
      </c>
      <c r="T71">
        <f>AVG_generate!T71*'AVG_generate Coverage'!P70</f>
        <v>0.8846111542</v>
      </c>
      <c r="U71">
        <f>AVG_generate!U71*'AVG_generate Coverage'!Q70</f>
        <v>0.8138250958</v>
      </c>
      <c r="V71">
        <f>AVG_generate!V71*'AVG_generate Coverage'!R70</f>
        <v>0.5509452187</v>
      </c>
      <c r="W71">
        <f>AVG_generate!W71*'AVG_generate Coverage'!S70</f>
        <v>0.4139595757</v>
      </c>
    </row>
    <row r="72">
      <c r="A72" s="63" t="s">
        <v>182</v>
      </c>
      <c r="B72" s="63" t="s">
        <v>184</v>
      </c>
      <c r="E72" s="10">
        <f t="shared" si="3"/>
        <v>0.687734713</v>
      </c>
      <c r="F72" s="10">
        <f>(G72*'Dataset lengths'!$B$2+H72*'Dataset lengths'!$C$2+I72*'Dataset lengths'!$D$2+L72*'Dataset lengths'!$G$2+M72*'Dataset lengths'!$H$2+R72*'Dataset lengths'!$M$2+S72*'Dataset lengths'!$N$2+T72*'Dataset lengths'!$O$2+U72*'Dataset lengths'!$P$2+V72*'Dataset lengths'!$Q$2+W72*'Dataset lengths'!$R$2)/'Dataset lengths'!$A$7</f>
        <v>0.6377760196</v>
      </c>
      <c r="G72">
        <f>AVG_generate!G72*'AVG_generate Coverage'!C71</f>
        <v>0.5396114351</v>
      </c>
      <c r="H72">
        <f>AVG_generate!H72*'AVG_generate Coverage'!D71</f>
        <v>0.6592781353</v>
      </c>
      <c r="I72">
        <f>AVG_generate!I72*'AVG_generate Coverage'!E71</f>
        <v>0.7495177436</v>
      </c>
      <c r="J72">
        <f>AVG_generate!J72*'AVG_generate Coverage'!F71</f>
        <v>0.8133885114</v>
      </c>
      <c r="K72">
        <f>AVG_generate!K72*'AVG_generate Coverage'!G71</f>
        <v>0.8102966919</v>
      </c>
      <c r="L72">
        <f>AVG_generate!L72*'AVG_generate Coverage'!H71</f>
        <v>0.8127128397</v>
      </c>
      <c r="M72">
        <f>AVG_generate!M72*'AVG_generate Coverage'!I71</f>
        <v>0.7664406601</v>
      </c>
      <c r="N72">
        <f>AVG_generate!N72*'AVG_generate Coverage'!J71</f>
        <v>0.6958762126</v>
      </c>
      <c r="O72">
        <f>AVG_generate!O72*'AVG_generate Coverage'!K71</f>
        <v>0.8162814156</v>
      </c>
      <c r="P72">
        <f>AVG_generate!P72*'AVG_generate Coverage'!L71</f>
        <v>0.7501652365</v>
      </c>
      <c r="Q72">
        <f>AVG_generate!Q72*'AVG_generate Coverage'!M71</f>
        <v>0.7293657122</v>
      </c>
      <c r="R72">
        <f>AVG_generate!R72*'AVG_generate Coverage'!N71</f>
        <v>0.8735343334</v>
      </c>
      <c r="S72">
        <f>AVG_generate!S72*'AVG_generate Coverage'!O71</f>
        <v>0.4588688073</v>
      </c>
      <c r="T72">
        <f>AVG_generate!T72*'AVG_generate Coverage'!P71</f>
        <v>0.8863915037</v>
      </c>
      <c r="U72">
        <f>AVG_generate!U72*'AVG_generate Coverage'!Q71</f>
        <v>0.7516341356</v>
      </c>
      <c r="V72">
        <f>AVG_generate!V72*'AVG_generate Coverage'!R71</f>
        <v>0.533887143</v>
      </c>
      <c r="W72">
        <f>AVG_generate!W72*'AVG_generate Coverage'!S71</f>
        <v>0.5332051062</v>
      </c>
    </row>
    <row r="73">
      <c r="A73" s="63" t="s">
        <v>300</v>
      </c>
      <c r="B73" s="63" t="s">
        <v>184</v>
      </c>
      <c r="E73" s="10">
        <f t="shared" si="3"/>
        <v>0.6732540527</v>
      </c>
      <c r="F73" s="10">
        <f>(G73*'Dataset lengths'!$B$2+H73*'Dataset lengths'!$C$2+I73*'Dataset lengths'!$D$2+L73*'Dataset lengths'!$G$2+M73*'Dataset lengths'!$H$2+R73*'Dataset lengths'!$M$2+S73*'Dataset lengths'!$N$2+T73*'Dataset lengths'!$O$2+U73*'Dataset lengths'!$P$2+V73*'Dataset lengths'!$Q$2+W73*'Dataset lengths'!$R$2)/'Dataset lengths'!$A$7</f>
        <v>0.6158687183</v>
      </c>
      <c r="G73">
        <f>AVG_generate!G73*'AVG_generate Coverage'!C72</f>
        <v>0.50241276</v>
      </c>
      <c r="H73">
        <f>AVG_generate!H73*'AVG_generate Coverage'!D72</f>
        <v>0.7315211075</v>
      </c>
      <c r="I73">
        <f>AVG_generate!I73*'AVG_generate Coverage'!E72</f>
        <v>0.7556262079</v>
      </c>
      <c r="J73">
        <f>AVG_generate!J73*'AVG_generate Coverage'!F72</f>
        <v>0.8311942336</v>
      </c>
      <c r="K73">
        <f>AVG_generate!K73*'AVG_generate Coverage'!G72</f>
        <v>0.839573496</v>
      </c>
      <c r="L73">
        <f>AVG_generate!L73*'AVG_generate Coverage'!H72</f>
        <v>0.8340476766</v>
      </c>
      <c r="M73">
        <f>AVG_generate!M73*'AVG_generate Coverage'!I72</f>
        <v>0.7716943926</v>
      </c>
      <c r="N73">
        <f>AVG_generate!N73*'AVG_generate Coverage'!J72</f>
        <v>0.7119816444</v>
      </c>
      <c r="O73">
        <f>AVG_generate!O73*'AVG_generate Coverage'!K72</f>
        <v>0.8130106148</v>
      </c>
      <c r="P73">
        <f>AVG_generate!P73*'AVG_generate Coverage'!L72</f>
        <v>0.7142112797</v>
      </c>
      <c r="Q73">
        <f>AVG_generate!Q73*'AVG_generate Coverage'!M72</f>
        <v>0.7689391731</v>
      </c>
      <c r="R73">
        <f>AVG_generate!R73*'AVG_generate Coverage'!N72</f>
        <v>0.8559626753</v>
      </c>
      <c r="S73">
        <f>AVG_generate!S73*'AVG_generate Coverage'!O72</f>
        <v>0.4643369659</v>
      </c>
      <c r="T73">
        <f>AVG_generate!T73*'AVG_generate Coverage'!P72</f>
        <v>0.8376544363</v>
      </c>
      <c r="U73">
        <f>AVG_generate!U73*'AVG_generate Coverage'!Q72</f>
        <v>0.64267275</v>
      </c>
      <c r="V73">
        <f>AVG_generate!V73*'AVG_generate Coverage'!R72</f>
        <v>0.4181999423</v>
      </c>
      <c r="W73">
        <f>AVG_generate!W73*'AVG_generate Coverage'!S72</f>
        <v>0.5916656651</v>
      </c>
    </row>
    <row r="74">
      <c r="A74" s="63" t="s">
        <v>302</v>
      </c>
      <c r="B74" s="63" t="s">
        <v>184</v>
      </c>
      <c r="E74" s="10">
        <f t="shared" si="3"/>
        <v>0.6045839474</v>
      </c>
      <c r="F74" s="10">
        <f>(G74*'Dataset lengths'!$B$2+H74*'Dataset lengths'!$C$2+I74*'Dataset lengths'!$D$2+L74*'Dataset lengths'!$G$2+M74*'Dataset lengths'!$H$2+R74*'Dataset lengths'!$M$2+S74*'Dataset lengths'!$N$2+T74*'Dataset lengths'!$O$2+U74*'Dataset lengths'!$P$2+V74*'Dataset lengths'!$Q$2+W74*'Dataset lengths'!$R$2)/'Dataset lengths'!$A$7</f>
        <v>0.5445134077</v>
      </c>
      <c r="G74">
        <f>AVG_generate!G74*'AVG_generate Coverage'!C73</f>
        <v>0.4367313079</v>
      </c>
      <c r="H74">
        <f>AVG_generate!H74*'AVG_generate Coverage'!D73</f>
        <v>0.6928297319</v>
      </c>
      <c r="I74">
        <f>AVG_generate!I74*'AVG_generate Coverage'!E73</f>
        <v>0.7052140598</v>
      </c>
      <c r="J74">
        <f>AVG_generate!J74*'AVG_generate Coverage'!F73</f>
        <v>0.7941586155</v>
      </c>
      <c r="K74">
        <f>AVG_generate!K74*'AVG_generate Coverage'!G73</f>
        <v>0.7837789037</v>
      </c>
      <c r="L74">
        <f>AVG_generate!L74*'AVG_generate Coverage'!H73</f>
        <v>0.7910030407</v>
      </c>
      <c r="M74">
        <f>AVG_generate!M74*'AVG_generate Coverage'!I73</f>
        <v>0.776142912</v>
      </c>
      <c r="N74">
        <f>AVG_generate!N74*'AVG_generate Coverage'!J73</f>
        <v>0.706481936</v>
      </c>
      <c r="O74">
        <f>AVG_generate!O74*'AVG_generate Coverage'!K73</f>
        <v>0.8052073162</v>
      </c>
      <c r="P74">
        <f>AVG_generate!P74*'AVG_generate Coverage'!L73</f>
        <v>0.7765828503</v>
      </c>
      <c r="Q74">
        <f>AVG_generate!Q74*'AVG_generate Coverage'!M73</f>
        <v>0.6912631022</v>
      </c>
      <c r="R74">
        <f>AVG_generate!R74*'AVG_generate Coverage'!N73</f>
        <v>0.7899815361</v>
      </c>
      <c r="S74">
        <f>AVG_generate!S74*'AVG_generate Coverage'!O73</f>
        <v>0.3159747009</v>
      </c>
      <c r="T74">
        <f>AVG_generate!T74*'AVG_generate Coverage'!P73</f>
        <v>0.8296428636</v>
      </c>
      <c r="U74">
        <f>AVG_generate!U74*'AVG_generate Coverage'!Q73</f>
        <v>0.4849494279</v>
      </c>
      <c r="V74">
        <f>AVG_generate!V74*'AVG_generate Coverage'!R73</f>
        <v>0.3174596739</v>
      </c>
      <c r="W74">
        <f>AVG_generate!W74*'AVG_generate Coverage'!S73</f>
        <v>0.5104941668</v>
      </c>
    </row>
    <row r="75">
      <c r="A75" s="63" t="s">
        <v>303</v>
      </c>
      <c r="B75" s="63" t="s">
        <v>184</v>
      </c>
      <c r="E75" s="10">
        <f t="shared" si="3"/>
        <v>0.6414094566</v>
      </c>
      <c r="F75" s="10">
        <f>(G75*'Dataset lengths'!$B$2+H75*'Dataset lengths'!$C$2+I75*'Dataset lengths'!$D$2+L75*'Dataset lengths'!$G$2+M75*'Dataset lengths'!$H$2+R75*'Dataset lengths'!$M$2+S75*'Dataset lengths'!$N$2+T75*'Dataset lengths'!$O$2+U75*'Dataset lengths'!$P$2+V75*'Dataset lengths'!$Q$2+W75*'Dataset lengths'!$R$2)/'Dataset lengths'!$A$7</f>
        <v>0.5943613698</v>
      </c>
      <c r="G75">
        <f>AVG_generate!G75*'AVG_generate Coverage'!C74</f>
        <v>0.5357232383</v>
      </c>
      <c r="H75">
        <f>AVG_generate!H75*'AVG_generate Coverage'!D74</f>
        <v>0.5955003532</v>
      </c>
      <c r="I75">
        <f>AVG_generate!I75*'AVG_generate Coverage'!E74</f>
        <v>0.6869300754</v>
      </c>
      <c r="J75">
        <f>AVG_generate!J75*'AVG_generate Coverage'!F74</f>
        <v>0.7653451024</v>
      </c>
      <c r="K75">
        <f>AVG_generate!K75*'AVG_generate Coverage'!G74</f>
        <v>0.7680645488</v>
      </c>
      <c r="L75">
        <f>AVG_generate!L75*'AVG_generate Coverage'!H74</f>
        <v>0.7669159845</v>
      </c>
      <c r="M75">
        <f>AVG_generate!M75*'AVG_generate Coverage'!I74</f>
        <v>0.750467349</v>
      </c>
      <c r="N75">
        <f>AVG_generate!N75*'AVG_generate Coverage'!J74</f>
        <v>0.6521882509</v>
      </c>
      <c r="O75">
        <f>AVG_generate!O75*'AVG_generate Coverage'!K74</f>
        <v>0.8181979901</v>
      </c>
      <c r="P75">
        <f>AVG_generate!P75*'AVG_generate Coverage'!L74</f>
        <v>0.7634678655</v>
      </c>
      <c r="Q75">
        <f>AVG_generate!Q75*'AVG_generate Coverage'!M74</f>
        <v>0.6597144411</v>
      </c>
      <c r="R75">
        <f>AVG_generate!R75*'AVG_generate Coverage'!N74</f>
        <v>0.8433740247</v>
      </c>
      <c r="S75">
        <f>AVG_generate!S75*'AVG_generate Coverage'!O74</f>
        <v>0.3041816585</v>
      </c>
      <c r="T75">
        <f>AVG_generate!T75*'AVG_generate Coverage'!P74</f>
        <v>0.8619116982</v>
      </c>
      <c r="U75">
        <f>AVG_generate!U75*'AVG_generate Coverage'!Q74</f>
        <v>0.7749359126</v>
      </c>
      <c r="V75">
        <f>AVG_generate!V75*'AVG_generate Coverage'!R74</f>
        <v>0.5419310574</v>
      </c>
      <c r="W75">
        <f>AVG_generate!W75*'AVG_generate Coverage'!S74</f>
        <v>0.3936326711</v>
      </c>
    </row>
    <row r="76">
      <c r="A76" s="63" t="s">
        <v>304</v>
      </c>
      <c r="B76" s="63" t="s">
        <v>184</v>
      </c>
      <c r="E76" s="10">
        <f t="shared" si="3"/>
        <v>0.6523722125</v>
      </c>
      <c r="F76" s="10">
        <f>(G76*'Dataset lengths'!$B$2+H76*'Dataset lengths'!$C$2+I76*'Dataset lengths'!$D$2+L76*'Dataset lengths'!$G$2+M76*'Dataset lengths'!$H$2+R76*'Dataset lengths'!$M$2+S76*'Dataset lengths'!$N$2+T76*'Dataset lengths'!$O$2+U76*'Dataset lengths'!$P$2+V76*'Dataset lengths'!$Q$2+W76*'Dataset lengths'!$R$2)/'Dataset lengths'!$A$7</f>
        <v>0.6028358487</v>
      </c>
      <c r="G76">
        <f>AVG_generate!G76*'AVG_generate Coverage'!C75</f>
        <v>0.5384213952</v>
      </c>
      <c r="H76">
        <f>AVG_generate!H76*'AVG_generate Coverage'!D75</f>
        <v>0.6350725147</v>
      </c>
      <c r="I76">
        <f>AVG_generate!I76*'AVG_generate Coverage'!E75</f>
        <v>0.6951127782</v>
      </c>
      <c r="J76">
        <f>AVG_generate!J76*'AVG_generate Coverage'!F75</f>
        <v>0.7800380387</v>
      </c>
      <c r="K76">
        <f>AVG_generate!K76*'AVG_generate Coverage'!G75</f>
        <v>0.7870661158</v>
      </c>
      <c r="L76">
        <f>AVG_generate!L76*'AVG_generate Coverage'!H75</f>
        <v>0.7826568605</v>
      </c>
      <c r="M76">
        <f>AVG_generate!M76*'AVG_generate Coverage'!I75</f>
        <v>0.7556446934</v>
      </c>
      <c r="N76">
        <f>AVG_generate!N76*'AVG_generate Coverage'!J75</f>
        <v>0.6717263137</v>
      </c>
      <c r="O76">
        <f>AVG_generate!O76*'AVG_generate Coverage'!K75</f>
        <v>0.8247883668</v>
      </c>
      <c r="P76">
        <f>AVG_generate!P76*'AVG_generate Coverage'!L75</f>
        <v>0.7707625313</v>
      </c>
      <c r="Q76">
        <f>AVG_generate!Q76*'AVG_generate Coverage'!M75</f>
        <v>0.6689423232</v>
      </c>
      <c r="R76">
        <f>AVG_generate!R76*'AVG_generate Coverage'!N75</f>
        <v>0.861404644</v>
      </c>
      <c r="S76">
        <f>AVG_generate!S76*'AVG_generate Coverage'!O75</f>
        <v>0.3035099538</v>
      </c>
      <c r="T76">
        <f>AVG_generate!T76*'AVG_generate Coverage'!P75</f>
        <v>0.852119776</v>
      </c>
      <c r="U76">
        <f>AVG_generate!U76*'AVG_generate Coverage'!Q75</f>
        <v>0.816992912</v>
      </c>
      <c r="V76">
        <f>AVG_generate!V76*'AVG_generate Coverage'!R75</f>
        <v>0.5562794233</v>
      </c>
      <c r="W76">
        <f>AVG_generate!W76*'AVG_generate Coverage'!S75</f>
        <v>0.3788793867</v>
      </c>
    </row>
    <row r="77">
      <c r="A77" s="63" t="s">
        <v>306</v>
      </c>
      <c r="B77" s="63" t="s">
        <v>184</v>
      </c>
      <c r="E77" s="10">
        <f t="shared" si="3"/>
        <v>0.6588836505</v>
      </c>
      <c r="F77" s="10">
        <f>(G77*'Dataset lengths'!$B$2+H77*'Dataset lengths'!$C$2+I77*'Dataset lengths'!$D$2+L77*'Dataset lengths'!$G$2+M77*'Dataset lengths'!$H$2+R77*'Dataset lengths'!$M$2+S77*'Dataset lengths'!$N$2+T77*'Dataset lengths'!$O$2+U77*'Dataset lengths'!$P$2+V77*'Dataset lengths'!$Q$2+W77*'Dataset lengths'!$R$2)/'Dataset lengths'!$A$7</f>
        <v>0.6026199614</v>
      </c>
      <c r="G77">
        <f>AVG_generate!G77*'AVG_generate Coverage'!C76</f>
        <v>0.5181698031</v>
      </c>
      <c r="H77">
        <f>AVG_generate!H77*'AVG_generate Coverage'!D76</f>
        <v>0.6408818941</v>
      </c>
      <c r="I77">
        <f>AVG_generate!I77*'AVG_generate Coverage'!E76</f>
        <v>0.7201878901</v>
      </c>
      <c r="J77">
        <f>AVG_generate!J77*'AVG_generate Coverage'!F76</f>
        <v>0.7914987857</v>
      </c>
      <c r="K77">
        <f>AVG_generate!K77*'AVG_generate Coverage'!G76</f>
        <v>0.7962753272</v>
      </c>
      <c r="L77">
        <f>AVG_generate!L77*'AVG_generate Coverage'!H76</f>
        <v>0.7932705894</v>
      </c>
      <c r="M77">
        <f>AVG_generate!M77*'AVG_generate Coverage'!I76</f>
        <v>0.7866237776</v>
      </c>
      <c r="N77">
        <f>AVG_generate!N77*'AVG_generate Coverage'!J76</f>
        <v>0.7172395126</v>
      </c>
      <c r="O77">
        <f>AVG_generate!O77*'AVG_generate Coverage'!K76</f>
        <v>0.8327451636</v>
      </c>
      <c r="P77">
        <f>AVG_generate!P77*'AVG_generate Coverage'!L76</f>
        <v>0.7859751095</v>
      </c>
      <c r="Q77">
        <f>AVG_generate!Q77*'AVG_generate Coverage'!M76</f>
        <v>0.7132036051</v>
      </c>
      <c r="R77">
        <f>AVG_generate!R77*'AVG_generate Coverage'!N76</f>
        <v>0.8556785564</v>
      </c>
      <c r="S77">
        <f>AVG_generate!S77*'AVG_generate Coverage'!O76</f>
        <v>0.378515634</v>
      </c>
      <c r="T77">
        <f>AVG_generate!T77*'AVG_generate Coverage'!P76</f>
        <v>0.8703683583</v>
      </c>
      <c r="U77">
        <f>AVG_generate!U77*'AVG_generate Coverage'!Q76</f>
        <v>0.730329341</v>
      </c>
      <c r="V77">
        <f>AVG_generate!V77*'AVG_generate Coverage'!R76</f>
        <v>0.4993905926</v>
      </c>
      <c r="W77">
        <f>AVG_generate!W77*'AVG_generate Coverage'!S76</f>
        <v>0.4543037192</v>
      </c>
    </row>
    <row r="78">
      <c r="A78" s="63" t="s">
        <v>307</v>
      </c>
      <c r="B78" s="63" t="s">
        <v>184</v>
      </c>
      <c r="E78" s="10">
        <f t="shared" si="3"/>
        <v>0.6425615992</v>
      </c>
      <c r="F78" s="10">
        <f>(G78*'Dataset lengths'!$B$2+H78*'Dataset lengths'!$C$2+I78*'Dataset lengths'!$D$2+L78*'Dataset lengths'!$G$2+M78*'Dataset lengths'!$H$2+R78*'Dataset lengths'!$M$2+S78*'Dataset lengths'!$N$2+T78*'Dataset lengths'!$O$2+U78*'Dataset lengths'!$P$2+V78*'Dataset lengths'!$Q$2+W78*'Dataset lengths'!$R$2)/'Dataset lengths'!$A$7</f>
        <v>0.6090597098</v>
      </c>
      <c r="G78">
        <f>AVG_generate!G78*'AVG_generate Coverage'!C77</f>
        <v>0.5304071404</v>
      </c>
      <c r="H78">
        <f>AVG_generate!H78*'AVG_generate Coverage'!D77</f>
        <v>0.5868879425</v>
      </c>
      <c r="I78">
        <f>AVG_generate!I78*'AVG_generate Coverage'!E77</f>
        <v>0.6999975676</v>
      </c>
      <c r="J78">
        <f>AVG_generate!J78*'AVG_generate Coverage'!F77</f>
        <v>0.7772121198</v>
      </c>
      <c r="K78">
        <f>AVG_generate!K78*'AVG_generate Coverage'!G77</f>
        <v>0.7758031426</v>
      </c>
      <c r="L78">
        <f>AVG_generate!L78*'AVG_generate Coverage'!H77</f>
        <v>0.7772343503</v>
      </c>
      <c r="M78">
        <f>AVG_generate!M78*'AVG_generate Coverage'!I77</f>
        <v>0.7298770554</v>
      </c>
      <c r="N78">
        <f>AVG_generate!N78*'AVG_generate Coverage'!J77</f>
        <v>0.6471272294</v>
      </c>
      <c r="O78">
        <f>AVG_generate!O78*'AVG_generate Coverage'!K77</f>
        <v>0.7822313752</v>
      </c>
      <c r="P78">
        <f>AVG_generate!P78*'AVG_generate Coverage'!L77</f>
        <v>0.7808450528</v>
      </c>
      <c r="Q78">
        <f>AVG_generate!Q78*'AVG_generate Coverage'!M77</f>
        <v>0.6180723385</v>
      </c>
      <c r="R78">
        <f>AVG_generate!R78*'AVG_generate Coverage'!N77</f>
        <v>0.8165138657</v>
      </c>
      <c r="S78">
        <f>AVG_generate!S78*'AVG_generate Coverage'!O77</f>
        <v>0.291224194</v>
      </c>
      <c r="T78">
        <f>AVG_generate!T78*'AVG_generate Coverage'!P77</f>
        <v>0.8799377368</v>
      </c>
      <c r="U78">
        <f>AVG_generate!U78*'AVG_generate Coverage'!Q77</f>
        <v>0.749637153</v>
      </c>
      <c r="V78">
        <f>AVG_generate!V78*'AVG_generate Coverage'!R77</f>
        <v>0.543608233</v>
      </c>
      <c r="W78">
        <f>AVG_generate!W78*'AVG_generate Coverage'!S77</f>
        <v>0.4628523527</v>
      </c>
    </row>
    <row r="79">
      <c r="A79" s="63" t="s">
        <v>309</v>
      </c>
      <c r="B79" s="63" t="s">
        <v>184</v>
      </c>
      <c r="E79" s="10">
        <f t="shared" si="3"/>
        <v>0.6324005756</v>
      </c>
      <c r="F79" s="10">
        <f>(G79*'Dataset lengths'!$B$2+H79*'Dataset lengths'!$C$2+I79*'Dataset lengths'!$D$2+L79*'Dataset lengths'!$G$2+M79*'Dataset lengths'!$H$2+R79*'Dataset lengths'!$M$2+S79*'Dataset lengths'!$N$2+T79*'Dataset lengths'!$O$2+U79*'Dataset lengths'!$P$2+V79*'Dataset lengths'!$Q$2+W79*'Dataset lengths'!$R$2)/'Dataset lengths'!$A$7</f>
        <v>0.5689004065</v>
      </c>
      <c r="G79">
        <f>AVG_generate!G79*'AVG_generate Coverage'!C78</f>
        <v>0.4692677566</v>
      </c>
      <c r="H79">
        <f>AVG_generate!H79*'AVG_generate Coverage'!D78</f>
        <v>0.6851328816</v>
      </c>
      <c r="I79">
        <f>AVG_generate!I79*'AVG_generate Coverage'!E78</f>
        <v>0.7052664787</v>
      </c>
      <c r="J79">
        <f>AVG_generate!J79*'AVG_generate Coverage'!F78</f>
        <v>0.7929814725</v>
      </c>
      <c r="K79">
        <f>AVG_generate!K79*'AVG_generate Coverage'!G78</f>
        <v>0.7759298799</v>
      </c>
      <c r="L79">
        <f>AVG_generate!L79*'AVG_generate Coverage'!H78</f>
        <v>0.7878486769</v>
      </c>
      <c r="M79">
        <f>AVG_generate!M79*'AVG_generate Coverage'!I78</f>
        <v>0.7673745054</v>
      </c>
      <c r="N79">
        <f>AVG_generate!N79*'AVG_generate Coverage'!J78</f>
        <v>0.6970625418</v>
      </c>
      <c r="O79">
        <f>AVG_generate!O79*'AVG_generate Coverage'!K78</f>
        <v>0.7846981042</v>
      </c>
      <c r="P79">
        <f>AVG_generate!P79*'AVG_generate Coverage'!L78</f>
        <v>0.7902289351</v>
      </c>
      <c r="Q79">
        <f>AVG_generate!Q79*'AVG_generate Coverage'!M78</f>
        <v>0.6583748493</v>
      </c>
      <c r="R79">
        <f>AVG_generate!R79*'AVG_generate Coverage'!N78</f>
        <v>0.803990781</v>
      </c>
      <c r="S79">
        <f>AVG_generate!S79*'AVG_generate Coverage'!O78</f>
        <v>0.3640337619</v>
      </c>
      <c r="T79">
        <f>AVG_generate!T79*'AVG_generate Coverage'!P78</f>
        <v>0.8648047661</v>
      </c>
      <c r="U79">
        <f>AVG_generate!U79*'AVG_generate Coverage'!Q78</f>
        <v>0.621116281</v>
      </c>
      <c r="V79">
        <f>AVG_generate!V79*'AVG_generate Coverage'!R78</f>
        <v>0.3926747498</v>
      </c>
      <c r="W79">
        <f>AVG_generate!W79*'AVG_generate Coverage'!S78</f>
        <v>0.4948956932</v>
      </c>
    </row>
    <row r="80">
      <c r="A80" s="63" t="s">
        <v>311</v>
      </c>
      <c r="B80" s="63" t="s">
        <v>184</v>
      </c>
      <c r="E80" s="10">
        <f t="shared" si="3"/>
        <v>0.5990452319</v>
      </c>
      <c r="F80" s="10">
        <f>(G80*'Dataset lengths'!$B$2+H80*'Dataset lengths'!$C$2+I80*'Dataset lengths'!$D$2+L80*'Dataset lengths'!$G$2+M80*'Dataset lengths'!$H$2+R80*'Dataset lengths'!$M$2+S80*'Dataset lengths'!$N$2+T80*'Dataset lengths'!$O$2+U80*'Dataset lengths'!$P$2+V80*'Dataset lengths'!$Q$2+W80*'Dataset lengths'!$R$2)/'Dataset lengths'!$A$7</f>
        <v>0.5274876312</v>
      </c>
      <c r="G80">
        <f>AVG_generate!G80*'AVG_generate Coverage'!C79</f>
        <v>0.4264401603</v>
      </c>
      <c r="H80">
        <f>AVG_generate!H80*'AVG_generate Coverage'!D79</f>
        <v>0.674459635</v>
      </c>
      <c r="I80">
        <f>AVG_generate!I80*'AVG_generate Coverage'!E79</f>
        <v>0.6847021937</v>
      </c>
      <c r="J80">
        <f>AVG_generate!J80*'AVG_generate Coverage'!F79</f>
        <v>0.7740486728</v>
      </c>
      <c r="K80">
        <f>AVG_generate!K80*'AVG_generate Coverage'!G79</f>
        <v>0.7671504627</v>
      </c>
      <c r="L80">
        <f>AVG_generate!L80*'AVG_generate Coverage'!H79</f>
        <v>0.7720861447</v>
      </c>
      <c r="M80">
        <f>AVG_generate!M80*'AVG_generate Coverage'!I79</f>
        <v>0.7651184628</v>
      </c>
      <c r="N80">
        <f>AVG_generate!N80*'AVG_generate Coverage'!J79</f>
        <v>0.6990977489</v>
      </c>
      <c r="O80">
        <f>AVG_generate!O80*'AVG_generate Coverage'!K79</f>
        <v>0.7940937663</v>
      </c>
      <c r="P80">
        <f>AVG_generate!P80*'AVG_generate Coverage'!L79</f>
        <v>0.7662171872</v>
      </c>
      <c r="Q80">
        <f>AVG_generate!Q80*'AVG_generate Coverage'!M79</f>
        <v>0.6741154275</v>
      </c>
      <c r="R80">
        <f>AVG_generate!R80*'AVG_generate Coverage'!N79</f>
        <v>0.8039033598</v>
      </c>
      <c r="S80">
        <f>AVG_generate!S80*'AVG_generate Coverage'!O79</f>
        <v>0.3569728185</v>
      </c>
      <c r="T80">
        <f>AVG_generate!T80*'AVG_generate Coverage'!P79</f>
        <v>0.8260821646</v>
      </c>
      <c r="U80">
        <f>AVG_generate!U80*'AVG_generate Coverage'!Q79</f>
        <v>0.4933449613</v>
      </c>
      <c r="V80">
        <f>AVG_generate!V80*'AVG_generate Coverage'!R79</f>
        <v>0.3011907905</v>
      </c>
      <c r="W80">
        <f>AVG_generate!W80*'AVG_generate Coverage'!S79</f>
        <v>0.4851968599</v>
      </c>
    </row>
    <row r="81">
      <c r="A81" s="63" t="s">
        <v>313</v>
      </c>
      <c r="B81" s="63" t="s">
        <v>184</v>
      </c>
      <c r="E81" s="10">
        <f t="shared" si="3"/>
        <v>0.6694797819</v>
      </c>
      <c r="F81" s="10">
        <f>(G81*'Dataset lengths'!$B$2+H81*'Dataset lengths'!$C$2+I81*'Dataset lengths'!$D$2+L81*'Dataset lengths'!$G$2+M81*'Dataset lengths'!$H$2+R81*'Dataset lengths'!$M$2+S81*'Dataset lengths'!$N$2+T81*'Dataset lengths'!$O$2+U81*'Dataset lengths'!$P$2+V81*'Dataset lengths'!$Q$2+W81*'Dataset lengths'!$R$2)/'Dataset lengths'!$A$7</f>
        <v>0.6161990645</v>
      </c>
      <c r="G81">
        <f>AVG_generate!G81*'AVG_generate Coverage'!C80</f>
        <v>0.541768278</v>
      </c>
      <c r="H81">
        <f>AVG_generate!H81*'AVG_generate Coverage'!D80</f>
        <v>0.6392655124</v>
      </c>
      <c r="I81">
        <f>AVG_generate!I81*'AVG_generate Coverage'!E80</f>
        <v>0.7135641129</v>
      </c>
      <c r="J81">
        <f>AVG_generate!J81*'AVG_generate Coverage'!F80</f>
        <v>0.7928864364</v>
      </c>
      <c r="K81">
        <f>AVG_generate!K81*'AVG_generate Coverage'!G80</f>
        <v>0.7998458316</v>
      </c>
      <c r="L81">
        <f>AVG_generate!L81*'AVG_generate Coverage'!H80</f>
        <v>0.795438189</v>
      </c>
      <c r="M81">
        <f>AVG_generate!M81*'AVG_generate Coverage'!I80</f>
        <v>0.7753428824</v>
      </c>
      <c r="N81">
        <f>AVG_generate!N81*'AVG_generate Coverage'!J80</f>
        <v>0.6916040775</v>
      </c>
      <c r="O81">
        <f>AVG_generate!O81*'AVG_generate Coverage'!K80</f>
        <v>0.8347965869</v>
      </c>
      <c r="P81">
        <f>AVG_generate!P81*'AVG_generate Coverage'!L80</f>
        <v>0.7882854779</v>
      </c>
      <c r="Q81">
        <f>AVG_generate!Q81*'AVG_generate Coverage'!M80</f>
        <v>0.6943053106</v>
      </c>
      <c r="R81">
        <f>AVG_generate!R81*'AVG_generate Coverage'!N80</f>
        <v>0.8812273977</v>
      </c>
      <c r="S81">
        <f>AVG_generate!S81*'AVG_generate Coverage'!O80</f>
        <v>0.3258893835</v>
      </c>
      <c r="T81">
        <f>AVG_generate!T81*'AVG_generate Coverage'!P80</f>
        <v>0.8972961444</v>
      </c>
      <c r="U81">
        <f>AVG_generate!U81*'AVG_generate Coverage'!Q80</f>
        <v>0.813031774</v>
      </c>
      <c r="V81">
        <f>AVG_generate!V81*'AVG_generate Coverage'!R80</f>
        <v>0.5478155634</v>
      </c>
      <c r="W81">
        <f>AVG_generate!W81*'AVG_generate Coverage'!S80</f>
        <v>0.4336383632</v>
      </c>
    </row>
    <row r="82">
      <c r="A82" s="63" t="s">
        <v>179</v>
      </c>
      <c r="B82" s="63" t="s">
        <v>184</v>
      </c>
      <c r="E82" s="10">
        <f t="shared" si="3"/>
        <v>0.6785159777</v>
      </c>
      <c r="F82" s="10">
        <f>(G82*'Dataset lengths'!$B$2+H82*'Dataset lengths'!$C$2+I82*'Dataset lengths'!$D$2+L82*'Dataset lengths'!$G$2+M82*'Dataset lengths'!$H$2+R82*'Dataset lengths'!$M$2+S82*'Dataset lengths'!$N$2+T82*'Dataset lengths'!$O$2+U82*'Dataset lengths'!$P$2+V82*'Dataset lengths'!$Q$2+W82*'Dataset lengths'!$R$2)/'Dataset lengths'!$A$7</f>
        <v>0.631741967</v>
      </c>
      <c r="G82">
        <f>AVG_generate!G82*'AVG_generate Coverage'!C81</f>
        <v>0.5280827464</v>
      </c>
      <c r="H82">
        <f>AVG_generate!H82*'AVG_generate Coverage'!D81</f>
        <v>0.6503608763</v>
      </c>
      <c r="I82">
        <f>AVG_generate!I82*'AVG_generate Coverage'!E81</f>
        <v>0.7384674102</v>
      </c>
      <c r="J82">
        <f>AVG_generate!J82*'AVG_generate Coverage'!F81</f>
        <v>0.8105559155</v>
      </c>
      <c r="K82">
        <f>AVG_generate!K82*'AVG_generate Coverage'!G81</f>
        <v>0.8092424421</v>
      </c>
      <c r="L82">
        <f>AVG_generate!L82*'AVG_generate Coverage'!H81</f>
        <v>0.8103875531</v>
      </c>
      <c r="M82">
        <f>AVG_generate!M82*'AVG_generate Coverage'!I81</f>
        <v>0.769171537</v>
      </c>
      <c r="N82">
        <f>AVG_generate!N82*'AVG_generate Coverage'!J81</f>
        <v>0.6999781222</v>
      </c>
      <c r="O82">
        <f>AVG_generate!O82*'AVG_generate Coverage'!K81</f>
        <v>0.8021818255</v>
      </c>
      <c r="P82">
        <f>AVG_generate!P82*'AVG_generate Coverage'!L81</f>
        <v>0.7559520477</v>
      </c>
      <c r="Q82">
        <f>AVG_generate!Q82*'AVG_generate Coverage'!M81</f>
        <v>0.7215794289</v>
      </c>
      <c r="R82">
        <f>AVG_generate!R82*'AVG_generate Coverage'!N81</f>
        <v>0.839483782</v>
      </c>
      <c r="S82">
        <f>AVG_generate!S82*'AVG_generate Coverage'!O81</f>
        <v>0.4658955621</v>
      </c>
      <c r="T82">
        <f>AVG_generate!T82*'AVG_generate Coverage'!P81</f>
        <v>0.8779348436</v>
      </c>
      <c r="U82">
        <f>AVG_generate!U82*'AVG_generate Coverage'!Q81</f>
        <v>0.7224645126</v>
      </c>
      <c r="V82">
        <f>AVG_generate!V82*'AVG_generate Coverage'!R81</f>
        <v>0.518276831</v>
      </c>
      <c r="W82">
        <f>AVG_generate!W82*'AVG_generate Coverage'!S81</f>
        <v>0.5431501009</v>
      </c>
    </row>
    <row r="83">
      <c r="A83" s="63" t="s">
        <v>314</v>
      </c>
      <c r="B83" s="63" t="s">
        <v>184</v>
      </c>
      <c r="E83" s="10">
        <f t="shared" si="3"/>
        <v>0.6545393279</v>
      </c>
      <c r="F83" s="10">
        <f>(G83*'Dataset lengths'!$B$2+H83*'Dataset lengths'!$C$2+I83*'Dataset lengths'!$D$2+L83*'Dataset lengths'!$G$2+M83*'Dataset lengths'!$H$2+R83*'Dataset lengths'!$M$2+S83*'Dataset lengths'!$N$2+T83*'Dataset lengths'!$O$2+U83*'Dataset lengths'!$P$2+V83*'Dataset lengths'!$Q$2+W83*'Dataset lengths'!$R$2)/'Dataset lengths'!$A$7</f>
        <v>0.5963926884</v>
      </c>
      <c r="G83">
        <f>AVG_generate!G83*'AVG_generate Coverage'!C82</f>
        <v>0.4718714466</v>
      </c>
      <c r="H83">
        <f>AVG_generate!H83*'AVG_generate Coverage'!D82</f>
        <v>0.7080863649</v>
      </c>
      <c r="I83">
        <f>AVG_generate!I83*'AVG_generate Coverage'!E82</f>
        <v>0.7177670508</v>
      </c>
      <c r="J83">
        <f>AVG_generate!J83*'AVG_generate Coverage'!F82</f>
        <v>0.8109026969</v>
      </c>
      <c r="K83">
        <f>AVG_generate!K83*'AVG_generate Coverage'!G82</f>
        <v>0.8200952716</v>
      </c>
      <c r="L83">
        <f>AVG_generate!L83*'AVG_generate Coverage'!H82</f>
        <v>0.8142286666</v>
      </c>
      <c r="M83">
        <f>AVG_generate!M83*'AVG_generate Coverage'!I82</f>
        <v>0.7665124104</v>
      </c>
      <c r="N83">
        <f>AVG_generate!N83*'AVG_generate Coverage'!J82</f>
        <v>0.7063904492</v>
      </c>
      <c r="O83">
        <f>AVG_generate!O83*'AVG_generate Coverage'!K82</f>
        <v>0.7992216073</v>
      </c>
      <c r="P83">
        <f>AVG_generate!P83*'AVG_generate Coverage'!L82</f>
        <v>0.7314561109</v>
      </c>
      <c r="Q83">
        <f>AVG_generate!Q83*'AVG_generate Coverage'!M82</f>
        <v>0.7327596947</v>
      </c>
      <c r="R83">
        <f>AVG_generate!R83*'AVG_generate Coverage'!N82</f>
        <v>0.825758656</v>
      </c>
      <c r="S83">
        <f>AVG_generate!S83*'AVG_generate Coverage'!O82</f>
        <v>0.4828108553</v>
      </c>
      <c r="T83">
        <f>AVG_generate!T83*'AVG_generate Coverage'!P82</f>
        <v>0.8550128439</v>
      </c>
      <c r="U83">
        <f>AVG_generate!U83*'AVG_generate Coverage'!Q82</f>
        <v>0.5801671966</v>
      </c>
      <c r="V83">
        <f>AVG_generate!V83*'AVG_generate Coverage'!R82</f>
        <v>0.404337677</v>
      </c>
      <c r="W83">
        <f>AVG_generate!W83*'AVG_generate Coverage'!S82</f>
        <v>0.573379439</v>
      </c>
    </row>
    <row r="84">
      <c r="A84" s="63" t="s">
        <v>316</v>
      </c>
      <c r="B84" s="63" t="s">
        <v>184</v>
      </c>
      <c r="E84" s="10">
        <f t="shared" si="3"/>
        <v>0.6086236229</v>
      </c>
      <c r="F84" s="10">
        <f>(G84*'Dataset lengths'!$B$2+H84*'Dataset lengths'!$C$2+I84*'Dataset lengths'!$D$2+L84*'Dataset lengths'!$G$2+M84*'Dataset lengths'!$H$2+R84*'Dataset lengths'!$M$2+S84*'Dataset lengths'!$N$2+T84*'Dataset lengths'!$O$2+U84*'Dataset lengths'!$P$2+V84*'Dataset lengths'!$Q$2+W84*'Dataset lengths'!$R$2)/'Dataset lengths'!$A$7</f>
        <v>0.5487512594</v>
      </c>
      <c r="G84">
        <f>AVG_generate!G84*'AVG_generate Coverage'!C83</f>
        <v>0.4309351968</v>
      </c>
      <c r="H84">
        <f>AVG_generate!H84*'AVG_generate Coverage'!D83</f>
        <v>0.6849153504</v>
      </c>
      <c r="I84">
        <f>AVG_generate!I84*'AVG_generate Coverage'!E83</f>
        <v>0.7019973277</v>
      </c>
      <c r="J84">
        <f>AVG_generate!J84*'AVG_generate Coverage'!F83</f>
        <v>0.7938201631</v>
      </c>
      <c r="K84">
        <f>AVG_generate!K84*'AVG_generate Coverage'!G83</f>
        <v>0.7845162975</v>
      </c>
      <c r="L84">
        <f>AVG_generate!L84*'AVG_generate Coverage'!H83</f>
        <v>0.7908410065</v>
      </c>
      <c r="M84">
        <f>AVG_generate!M84*'AVG_generate Coverage'!I83</f>
        <v>0.7808021809</v>
      </c>
      <c r="N84">
        <f>AVG_generate!N84*'AVG_generate Coverage'!J83</f>
        <v>0.7186148147</v>
      </c>
      <c r="O84">
        <f>AVG_generate!O84*'AVG_generate Coverage'!K83</f>
        <v>0.8033847055</v>
      </c>
      <c r="P84">
        <f>AVG_generate!P84*'AVG_generate Coverage'!L83</f>
        <v>0.7767838976</v>
      </c>
      <c r="Q84">
        <f>AVG_generate!Q84*'AVG_generate Coverage'!M83</f>
        <v>0.7059926112</v>
      </c>
      <c r="R84">
        <f>AVG_generate!R84*'AVG_generate Coverage'!N83</f>
        <v>0.78731519</v>
      </c>
      <c r="S84">
        <f>AVG_generate!S84*'AVG_generate Coverage'!O83</f>
        <v>0.363796453</v>
      </c>
      <c r="T84">
        <f>AVG_generate!T84*'AVG_generate Coverage'!P83</f>
        <v>0.830087951</v>
      </c>
      <c r="U84">
        <f>AVG_generate!U84*'AVG_generate Coverage'!Q83</f>
        <v>0.4794016462</v>
      </c>
      <c r="V84">
        <f>AVG_generate!V84*'AVG_generate Coverage'!R83</f>
        <v>0.3291389332</v>
      </c>
      <c r="W84">
        <f>AVG_generate!W84*'AVG_generate Coverage'!S83</f>
        <v>0.5156286163</v>
      </c>
    </row>
    <row r="85">
      <c r="A85" s="63" t="s">
        <v>317</v>
      </c>
      <c r="B85" s="63" t="s">
        <v>184</v>
      </c>
      <c r="E85" s="10">
        <f t="shared" si="3"/>
        <v>0.6459874752</v>
      </c>
      <c r="F85" s="10">
        <f>(G85*'Dataset lengths'!$B$2+H85*'Dataset lengths'!$C$2+I85*'Dataset lengths'!$D$2+L85*'Dataset lengths'!$G$2+M85*'Dataset lengths'!$H$2+R85*'Dataset lengths'!$M$2+S85*'Dataset lengths'!$N$2+T85*'Dataset lengths'!$O$2+U85*'Dataset lengths'!$P$2+V85*'Dataset lengths'!$Q$2+W85*'Dataset lengths'!$R$2)/'Dataset lengths'!$A$7</f>
        <v>0.5985717446</v>
      </c>
      <c r="G85">
        <f>AVG_generate!G85*'AVG_generate Coverage'!C84</f>
        <v>0.5345288593</v>
      </c>
      <c r="H85">
        <f>AVG_generate!H85*'AVG_generate Coverage'!D84</f>
        <v>0.6006891212</v>
      </c>
      <c r="I85">
        <f>AVG_generate!I85*'AVG_generate Coverage'!E84</f>
        <v>0.694743856</v>
      </c>
      <c r="J85">
        <f>AVG_generate!J85*'AVG_generate Coverage'!F84</f>
        <v>0.7716338175</v>
      </c>
      <c r="K85">
        <f>AVG_generate!K85*'AVG_generate Coverage'!G84</f>
        <v>0.7738067955</v>
      </c>
      <c r="L85">
        <f>AVG_generate!L85*'AVG_generate Coverage'!H84</f>
        <v>0.7727817736</v>
      </c>
      <c r="M85">
        <f>AVG_generate!M85*'AVG_generate Coverage'!I84</f>
        <v>0.7523074854</v>
      </c>
      <c r="N85">
        <f>AVG_generate!N85*'AVG_generate Coverage'!J84</f>
        <v>0.6557071194</v>
      </c>
      <c r="O85">
        <f>AVG_generate!O85*'AVG_generate Coverage'!K84</f>
        <v>0.8152722014</v>
      </c>
      <c r="P85">
        <f>AVG_generate!P85*'AVG_generate Coverage'!L84</f>
        <v>0.7637493317</v>
      </c>
      <c r="Q85">
        <f>AVG_generate!Q85*'AVG_generate Coverage'!M84</f>
        <v>0.6675142254</v>
      </c>
      <c r="R85">
        <f>AVG_generate!R85*'AVG_generate Coverage'!N84</f>
        <v>0.8497994818</v>
      </c>
      <c r="S85">
        <f>AVG_generate!S85*'AVG_generate Coverage'!O84</f>
        <v>0.3079966997</v>
      </c>
      <c r="T85">
        <f>AVG_generate!T85*'AVG_generate Coverage'!P84</f>
        <v>0.8737065136</v>
      </c>
      <c r="U85">
        <f>AVG_generate!U85*'AVG_generate Coverage'!Q84</f>
        <v>0.7719924151</v>
      </c>
      <c r="V85">
        <f>AVG_generate!V85*'AVG_generate Coverage'!R84</f>
        <v>0.5407183994</v>
      </c>
      <c r="W85">
        <f>AVG_generate!W85*'AVG_generate Coverage'!S84</f>
        <v>0.4065976226</v>
      </c>
    </row>
    <row r="86">
      <c r="A86" s="63" t="s">
        <v>318</v>
      </c>
      <c r="B86" s="63" t="s">
        <v>184</v>
      </c>
      <c r="E86" s="10">
        <f t="shared" si="3"/>
        <v>0.659995266</v>
      </c>
      <c r="F86" s="10">
        <f>(G86*'Dataset lengths'!$B$2+H86*'Dataset lengths'!$C$2+I86*'Dataset lengths'!$D$2+L86*'Dataset lengths'!$G$2+M86*'Dataset lengths'!$H$2+R86*'Dataset lengths'!$M$2+S86*'Dataset lengths'!$N$2+T86*'Dataset lengths'!$O$2+U86*'Dataset lengths'!$P$2+V86*'Dataset lengths'!$Q$2+W86*'Dataset lengths'!$R$2)/'Dataset lengths'!$A$7</f>
        <v>0.6079334404</v>
      </c>
      <c r="G86">
        <f>AVG_generate!G86*'AVG_generate Coverage'!C85</f>
        <v>0.5353736804</v>
      </c>
      <c r="H86">
        <f>AVG_generate!H86*'AVG_generate Coverage'!D85</f>
        <v>0.6415662165</v>
      </c>
      <c r="I86">
        <f>AVG_generate!I86*'AVG_generate Coverage'!E85</f>
        <v>0.7031331709</v>
      </c>
      <c r="J86">
        <f>AVG_generate!J86*'AVG_generate Coverage'!F85</f>
        <v>0.784491563</v>
      </c>
      <c r="K86">
        <f>AVG_generate!K86*'AVG_generate Coverage'!G85</f>
        <v>0.7905059216</v>
      </c>
      <c r="L86">
        <f>AVG_generate!L86*'AVG_generate Coverage'!H85</f>
        <v>0.7867707652</v>
      </c>
      <c r="M86">
        <f>AVG_generate!M86*'AVG_generate Coverage'!I85</f>
        <v>0.761175333</v>
      </c>
      <c r="N86">
        <f>AVG_generate!N86*'AVG_generate Coverage'!J85</f>
        <v>0.6816560094</v>
      </c>
      <c r="O86">
        <f>AVG_generate!O86*'AVG_generate Coverage'!K85</f>
        <v>0.8266367996</v>
      </c>
      <c r="P86">
        <f>AVG_generate!P86*'AVG_generate Coverage'!L85</f>
        <v>0.770837924</v>
      </c>
      <c r="Q86">
        <f>AVG_generate!Q86*'AVG_generate Coverage'!M85</f>
        <v>0.6775731644</v>
      </c>
      <c r="R86">
        <f>AVG_generate!R86*'AVG_generate Coverage'!N85</f>
        <v>0.8706057237</v>
      </c>
      <c r="S86">
        <f>AVG_generate!S86*'AVG_generate Coverage'!O85</f>
        <v>0.3170848236</v>
      </c>
      <c r="T86">
        <f>AVG_generate!T86*'AVG_generate Coverage'!P85</f>
        <v>0.8679203777</v>
      </c>
      <c r="U86">
        <f>AVG_generate!U86*'AVG_generate Coverage'!Q85</f>
        <v>0.8208555686</v>
      </c>
      <c r="V86">
        <f>AVG_generate!V86*'AVG_generate Coverage'!R85</f>
        <v>0.5518769887</v>
      </c>
      <c r="W86">
        <f>AVG_generate!W86*'AVG_generate Coverage'!S85</f>
        <v>0.403585278</v>
      </c>
    </row>
    <row r="87">
      <c r="A87" s="63" t="s">
        <v>320</v>
      </c>
      <c r="B87" s="63" t="s">
        <v>184</v>
      </c>
      <c r="E87" s="10">
        <f t="shared" si="3"/>
        <v>0.6583559219</v>
      </c>
      <c r="F87" s="10">
        <f>(G87*'Dataset lengths'!$B$2+H87*'Dataset lengths'!$C$2+I87*'Dataset lengths'!$D$2+L87*'Dataset lengths'!$G$2+M87*'Dataset lengths'!$H$2+R87*'Dataset lengths'!$M$2+S87*'Dataset lengths'!$N$2+T87*'Dataset lengths'!$O$2+U87*'Dataset lengths'!$P$2+V87*'Dataset lengths'!$Q$2+W87*'Dataset lengths'!$R$2)/'Dataset lengths'!$A$7</f>
        <v>0.6035122428</v>
      </c>
      <c r="G87">
        <f>AVG_generate!G87*'AVG_generate Coverage'!C86</f>
        <v>0.510857264</v>
      </c>
      <c r="H87">
        <f>AVG_generate!H87*'AVG_generate Coverage'!D86</f>
        <v>0.6454546197</v>
      </c>
      <c r="I87">
        <f>AVG_generate!I87*'AVG_generate Coverage'!E86</f>
        <v>0.7231263988</v>
      </c>
      <c r="J87">
        <f>AVG_generate!J87*'AVG_generate Coverage'!F86</f>
        <v>0.7940289332</v>
      </c>
      <c r="K87">
        <f>AVG_generate!K87*'AVG_generate Coverage'!G86</f>
        <v>0.7977133421</v>
      </c>
      <c r="L87">
        <f>AVG_generate!L87*'AVG_generate Coverage'!H86</f>
        <v>0.7954225137</v>
      </c>
      <c r="M87">
        <f>AVG_generate!M87*'AVG_generate Coverage'!I86</f>
        <v>0.7906001908</v>
      </c>
      <c r="N87">
        <f>AVG_generate!N87*'AVG_generate Coverage'!J86</f>
        <v>0.7252599832</v>
      </c>
      <c r="O87">
        <f>AVG_generate!O87*'AVG_generate Coverage'!K86</f>
        <v>0.8339473263</v>
      </c>
      <c r="P87">
        <f>AVG_generate!P87*'AVG_generate Coverage'!L86</f>
        <v>0.7833732225</v>
      </c>
      <c r="Q87">
        <f>AVG_generate!Q87*'AVG_generate Coverage'!M86</f>
        <v>0.7210693939</v>
      </c>
      <c r="R87">
        <f>AVG_generate!R87*'AVG_generate Coverage'!N86</f>
        <v>0.8431991823</v>
      </c>
      <c r="S87">
        <f>AVG_generate!S87*'AVG_generate Coverage'!O86</f>
        <v>0.3944555477</v>
      </c>
      <c r="T87">
        <f>AVG_generate!T87*'AVG_generate Coverage'!P86</f>
        <v>0.8699232709</v>
      </c>
      <c r="U87">
        <f>AVG_generate!U87*'AVG_generate Coverage'!Q86</f>
        <v>0.7095497803</v>
      </c>
      <c r="V87">
        <f>AVG_generate!V87*'AVG_generate Coverage'!R86</f>
        <v>0.4964827423</v>
      </c>
      <c r="W87">
        <f>AVG_generate!W87*'AVG_generate Coverage'!S86</f>
        <v>0.462843631</v>
      </c>
    </row>
    <row r="88">
      <c r="A88" s="63" t="s">
        <v>321</v>
      </c>
      <c r="B88" s="63" t="s">
        <v>184</v>
      </c>
      <c r="E88" s="10">
        <f t="shared" si="3"/>
        <v>0.6550880277</v>
      </c>
      <c r="F88" s="10">
        <f>(G88*'Dataset lengths'!$B$2+H88*'Dataset lengths'!$C$2+I88*'Dataset lengths'!$D$2+L88*'Dataset lengths'!$G$2+M88*'Dataset lengths'!$H$2+R88*'Dataset lengths'!$M$2+S88*'Dataset lengths'!$N$2+T88*'Dataset lengths'!$O$2+U88*'Dataset lengths'!$P$2+V88*'Dataset lengths'!$Q$2+W88*'Dataset lengths'!$R$2)/'Dataset lengths'!$A$7</f>
        <v>0.6169518657</v>
      </c>
      <c r="G88">
        <f>AVG_generate!G88*'AVG_generate Coverage'!C87</f>
        <v>0.5352411007</v>
      </c>
      <c r="H88">
        <f>AVG_generate!H88*'AVG_generate Coverage'!D87</f>
        <v>0.6406539559</v>
      </c>
      <c r="I88">
        <f>AVG_generate!I88*'AVG_generate Coverage'!E87</f>
        <v>0.7145364546</v>
      </c>
      <c r="J88">
        <f>AVG_generate!J88*'AVG_generate Coverage'!F87</f>
        <v>0.7895749379</v>
      </c>
      <c r="K88">
        <f>AVG_generate!K88*'AVG_generate Coverage'!G87</f>
        <v>0.7857065067</v>
      </c>
      <c r="L88">
        <f>AVG_generate!L88*'AVG_generate Coverage'!H87</f>
        <v>0.7885699658</v>
      </c>
      <c r="M88">
        <f>AVG_generate!M88*'AVG_generate Coverage'!I87</f>
        <v>0.7358521104</v>
      </c>
      <c r="N88">
        <f>AVG_generate!N88*'AVG_generate Coverage'!J87</f>
        <v>0.6477252683</v>
      </c>
      <c r="O88">
        <f>AVG_generate!O88*'AVG_generate Coverage'!K87</f>
        <v>0.7839506975</v>
      </c>
      <c r="P88">
        <f>AVG_generate!P88*'AVG_generate Coverage'!L87</f>
        <v>0.7709350969</v>
      </c>
      <c r="Q88">
        <f>AVG_generate!Q88*'AVG_generate Coverage'!M87</f>
        <v>0.639071527</v>
      </c>
      <c r="R88">
        <f>AVG_generate!R88*'AVG_generate Coverage'!N87</f>
        <v>0.8244910488</v>
      </c>
      <c r="S88">
        <f>AVG_generate!S88*'AVG_generate Coverage'!O87</f>
        <v>0.3243629648</v>
      </c>
      <c r="T88">
        <f>AVG_generate!T88*'AVG_generate Coverage'!P87</f>
        <v>0.8717036204</v>
      </c>
      <c r="U88">
        <f>AVG_generate!U88*'AVG_generate Coverage'!Q87</f>
        <v>0.7428255277</v>
      </c>
      <c r="V88">
        <f>AVG_generate!V88*'AVG_generate Coverage'!R87</f>
        <v>0.5260607211</v>
      </c>
      <c r="W88">
        <f>AVG_generate!W88*'AVG_generate Coverage'!S87</f>
        <v>0.5016708343</v>
      </c>
    </row>
    <row r="89">
      <c r="A89" s="63" t="s">
        <v>323</v>
      </c>
      <c r="B89" s="63" t="s">
        <v>184</v>
      </c>
      <c r="E89" s="10">
        <f t="shared" si="3"/>
        <v>0.6304832589</v>
      </c>
      <c r="F89" s="10">
        <f>(G89*'Dataset lengths'!$B$2+H89*'Dataset lengths'!$C$2+I89*'Dataset lengths'!$D$2+L89*'Dataset lengths'!$G$2+M89*'Dataset lengths'!$H$2+R89*'Dataset lengths'!$M$2+S89*'Dataset lengths'!$N$2+T89*'Dataset lengths'!$O$2+U89*'Dataset lengths'!$P$2+V89*'Dataset lengths'!$Q$2+W89*'Dataset lengths'!$R$2)/'Dataset lengths'!$A$7</f>
        <v>0.5691930452</v>
      </c>
      <c r="G89">
        <f>AVG_generate!G89*'AVG_generate Coverage'!C88</f>
        <v>0.4655050802</v>
      </c>
      <c r="H89">
        <f>AVG_generate!H89*'AVG_generate Coverage'!D88</f>
        <v>0.6748274329</v>
      </c>
      <c r="I89">
        <f>AVG_generate!I89*'AVG_generate Coverage'!E88</f>
        <v>0.7042451742</v>
      </c>
      <c r="J89">
        <f>AVG_generate!J89*'AVG_generate Coverage'!F88</f>
        <v>0.7930506297</v>
      </c>
      <c r="K89">
        <f>AVG_generate!K89*'AVG_generate Coverage'!G88</f>
        <v>0.7771348389</v>
      </c>
      <c r="L89">
        <f>AVG_generate!L89*'AVG_generate Coverage'!H88</f>
        <v>0.7880004026</v>
      </c>
      <c r="M89">
        <f>AVG_generate!M89*'AVG_generate Coverage'!I88</f>
        <v>0.7642365887</v>
      </c>
      <c r="N89">
        <f>AVG_generate!N89*'AVG_generate Coverage'!J88</f>
        <v>0.6906153448</v>
      </c>
      <c r="O89">
        <f>AVG_generate!O89*'AVG_generate Coverage'!K88</f>
        <v>0.7846113132</v>
      </c>
      <c r="P89">
        <f>AVG_generate!P89*'AVG_generate Coverage'!L88</f>
        <v>0.779229973</v>
      </c>
      <c r="Q89">
        <f>AVG_generate!Q89*'AVG_generate Coverage'!M88</f>
        <v>0.6662106361</v>
      </c>
      <c r="R89">
        <f>AVG_generate!R89*'AVG_generate Coverage'!N88</f>
        <v>0.7905060632</v>
      </c>
      <c r="S89">
        <f>AVG_generate!S89*'AVG_generate Coverage'!O88</f>
        <v>0.3770676479</v>
      </c>
      <c r="T89">
        <f>AVG_generate!T89*'AVG_generate Coverage'!P88</f>
        <v>0.8714810767</v>
      </c>
      <c r="U89">
        <f>AVG_generate!U89*'AVG_generate Coverage'!Q88</f>
        <v>0.6078787488</v>
      </c>
      <c r="V89">
        <f>AVG_generate!V89*'AVG_generate Coverage'!R88</f>
        <v>0.3953057631</v>
      </c>
      <c r="W89">
        <f>AVG_generate!W89*'AVG_generate Coverage'!S88</f>
        <v>0.49626187</v>
      </c>
    </row>
    <row r="90">
      <c r="A90" s="63" t="s">
        <v>325</v>
      </c>
      <c r="B90" s="63" t="s">
        <v>184</v>
      </c>
      <c r="E90" s="10">
        <f t="shared" si="3"/>
        <v>0.6011057099</v>
      </c>
      <c r="F90" s="10">
        <f>(G90*'Dataset lengths'!$B$2+H90*'Dataset lengths'!$C$2+I90*'Dataset lengths'!$D$2+L90*'Dataset lengths'!$G$2+M90*'Dataset lengths'!$H$2+R90*'Dataset lengths'!$M$2+S90*'Dataset lengths'!$N$2+T90*'Dataset lengths'!$O$2+U90*'Dataset lengths'!$P$2+V90*'Dataset lengths'!$Q$2+W90*'Dataset lengths'!$R$2)/'Dataset lengths'!$A$7</f>
        <v>0.5327557426</v>
      </c>
      <c r="G90">
        <f>AVG_generate!G90*'AVG_generate Coverage'!C89</f>
        <v>0.4239422151</v>
      </c>
      <c r="H90">
        <f>AVG_generate!H90*'AVG_generate Coverage'!D89</f>
        <v>0.667997408</v>
      </c>
      <c r="I90">
        <f>AVG_generate!I90*'AVG_generate Coverage'!E89</f>
        <v>0.6846156318</v>
      </c>
      <c r="J90">
        <f>AVG_generate!J90*'AVG_generate Coverage'!F89</f>
        <v>0.7776062456</v>
      </c>
      <c r="K90">
        <f>AVG_generate!K90*'AVG_generate Coverage'!G89</f>
        <v>0.7717133668</v>
      </c>
      <c r="L90">
        <f>AVG_generate!L90*'AVG_generate Coverage'!H89</f>
        <v>0.7757207044</v>
      </c>
      <c r="M90">
        <f>AVG_generate!M90*'AVG_generate Coverage'!I89</f>
        <v>0.7615564554</v>
      </c>
      <c r="N90">
        <f>AVG_generate!N90*'AVG_generate Coverage'!J89</f>
        <v>0.7003965619</v>
      </c>
      <c r="O90">
        <f>AVG_generate!O90*'AVG_generate Coverage'!K89</f>
        <v>0.7939001005</v>
      </c>
      <c r="P90">
        <f>AVG_generate!P90*'AVG_generate Coverage'!L89</f>
        <v>0.7558800057</v>
      </c>
      <c r="Q90">
        <f>AVG_generate!Q90*'AVG_generate Coverage'!M89</f>
        <v>0.6826570127</v>
      </c>
      <c r="R90">
        <f>AVG_generate!R90*'AVG_generate Coverage'!N89</f>
        <v>0.7982865486</v>
      </c>
      <c r="S90">
        <f>AVG_generate!S90*'AVG_generate Coverage'!O89</f>
        <v>0.4098906773</v>
      </c>
      <c r="T90">
        <f>AVG_generate!T90*'AVG_generate Coverage'!P89</f>
        <v>0.8120619124</v>
      </c>
      <c r="U90">
        <f>AVG_generate!U90*'AVG_generate Coverage'!Q89</f>
        <v>0.475905559</v>
      </c>
      <c r="V90">
        <f>AVG_generate!V90*'AVG_generate Coverage'!R89</f>
        <v>0.3132427159</v>
      </c>
      <c r="W90">
        <f>AVG_generate!W90*'AVG_generate Coverage'!S89</f>
        <v>0.4889429814</v>
      </c>
    </row>
    <row r="91">
      <c r="A91" s="63" t="s">
        <v>170</v>
      </c>
      <c r="B91" s="63" t="s">
        <v>184</v>
      </c>
      <c r="E91" s="10">
        <f t="shared" si="3"/>
        <v>0.6538493234</v>
      </c>
      <c r="F91" s="10">
        <f>(G91*'Dataset lengths'!$B$2+H91*'Dataset lengths'!$C$2+I91*'Dataset lengths'!$D$2+L91*'Dataset lengths'!$G$2+M91*'Dataset lengths'!$H$2+R91*'Dataset lengths'!$M$2+S91*'Dataset lengths'!$N$2+T91*'Dataset lengths'!$O$2+U91*'Dataset lengths'!$P$2+V91*'Dataset lengths'!$Q$2+W91*'Dataset lengths'!$R$2)/'Dataset lengths'!$A$7</f>
        <v>0.6077473645</v>
      </c>
      <c r="G91">
        <f>AVG_generate!G91*'AVG_generate Coverage'!C90</f>
        <v>0.5390356311</v>
      </c>
      <c r="H91">
        <f>AVG_generate!H91*'AVG_generate Coverage'!D90</f>
        <v>0.6021331532</v>
      </c>
      <c r="I91">
        <f>AVG_generate!I91*'AVG_generate Coverage'!E90</f>
        <v>0.7054810898</v>
      </c>
      <c r="J91">
        <f>AVG_generate!J91*'AVG_generate Coverage'!F90</f>
        <v>0.7819050503</v>
      </c>
      <c r="K91">
        <f>AVG_generate!K91*'AVG_generate Coverage'!G90</f>
        <v>0.7858513016</v>
      </c>
      <c r="L91">
        <f>AVG_generate!L91*'AVG_generate Coverage'!H90</f>
        <v>0.7837993186</v>
      </c>
      <c r="M91">
        <f>AVG_generate!M91*'AVG_generate Coverage'!I90</f>
        <v>0.7643582642</v>
      </c>
      <c r="N91">
        <f>AVG_generate!N91*'AVG_generate Coverage'!J90</f>
        <v>0.6662596005</v>
      </c>
      <c r="O91">
        <f>AVG_generate!O91*'AVG_generate Coverage'!K90</f>
        <v>0.8330786992</v>
      </c>
      <c r="P91">
        <f>AVG_generate!P91*'AVG_generate Coverage'!L90</f>
        <v>0.7716387624</v>
      </c>
      <c r="Q91">
        <f>AVG_generate!Q91*'AVG_generate Coverage'!M90</f>
        <v>0.6818619582</v>
      </c>
      <c r="R91">
        <f>AVG_generate!R91*'AVG_generate Coverage'!N90</f>
        <v>0.8626941065</v>
      </c>
      <c r="S91">
        <f>AVG_generate!S91*'AVG_generate Coverage'!O90</f>
        <v>0.2960709252</v>
      </c>
      <c r="T91">
        <f>AVG_generate!T91*'AVG_generate Coverage'!P90</f>
        <v>0.8779348436</v>
      </c>
      <c r="U91">
        <f>AVG_generate!U91*'AVG_generate Coverage'!Q90</f>
        <v>0.7872406078</v>
      </c>
      <c r="V91">
        <f>AVG_generate!V91*'AVG_generate Coverage'!R90</f>
        <v>0.5397780863</v>
      </c>
      <c r="W91">
        <f>AVG_generate!W91*'AVG_generate Coverage'!S90</f>
        <v>0.4338165309</v>
      </c>
    </row>
    <row r="92">
      <c r="A92" s="63" t="s">
        <v>185</v>
      </c>
      <c r="B92" s="63" t="s">
        <v>184</v>
      </c>
      <c r="E92" s="10">
        <f t="shared" si="3"/>
        <v>0.6658641133</v>
      </c>
      <c r="F92" s="10">
        <f>(G92*'Dataset lengths'!$B$2+H92*'Dataset lengths'!$C$2+I92*'Dataset lengths'!$D$2+L92*'Dataset lengths'!$G$2+M92*'Dataset lengths'!$H$2+R92*'Dataset lengths'!$M$2+S92*'Dataset lengths'!$N$2+T92*'Dataset lengths'!$O$2+U92*'Dataset lengths'!$P$2+V92*'Dataset lengths'!$Q$2+W92*'Dataset lengths'!$R$2)/'Dataset lengths'!$A$7</f>
        <v>0.6151134732</v>
      </c>
      <c r="G92">
        <f>AVG_generate!G92*'AVG_generate Coverage'!C91</f>
        <v>0.5441496638</v>
      </c>
      <c r="H92">
        <f>AVG_generate!H92*'AVG_generate Coverage'!D91</f>
        <v>0.6444022455</v>
      </c>
      <c r="I92">
        <f>AVG_generate!I92*'AVG_generate Coverage'!E91</f>
        <v>0.7114945089</v>
      </c>
      <c r="J92">
        <f>AVG_generate!J92*'AVG_generate Coverage'!F91</f>
        <v>0.7924415308</v>
      </c>
      <c r="K92">
        <f>AVG_generate!K92*'AVG_generate Coverage'!G91</f>
        <v>0.8004740745</v>
      </c>
      <c r="L92">
        <f>AVG_generate!L92*'AVG_generate Coverage'!H91</f>
        <v>0.7955128886</v>
      </c>
      <c r="M92">
        <f>AVG_generate!M92*'AVG_generate Coverage'!I91</f>
        <v>0.7697857797</v>
      </c>
      <c r="N92">
        <f>AVG_generate!N92*'AVG_generate Coverage'!J91</f>
        <v>0.6820110833</v>
      </c>
      <c r="O92">
        <f>AVG_generate!O92*'AVG_generate Coverage'!K91</f>
        <v>0.8399186896</v>
      </c>
      <c r="P92">
        <f>AVG_generate!P92*'AVG_generate Coverage'!L91</f>
        <v>0.7821853681</v>
      </c>
      <c r="Q92">
        <f>AVG_generate!Q92*'AVG_generate Coverage'!M91</f>
        <v>0.6852281888</v>
      </c>
      <c r="R92">
        <f>AVG_generate!R92*'AVG_generate Coverage'!N91</f>
        <v>0.8830413873</v>
      </c>
      <c r="S92">
        <f>AVG_generate!S92*'AVG_generate Coverage'!O91</f>
        <v>0.308398918</v>
      </c>
      <c r="T92">
        <f>AVG_generate!T92*'AVG_generate Coverage'!P91</f>
        <v>0.8754868631</v>
      </c>
      <c r="U92">
        <f>AVG_generate!U92*'AVG_generate Coverage'!Q91</f>
        <v>0.8170749798</v>
      </c>
      <c r="V92">
        <f>AVG_generate!V92*'AVG_generate Coverage'!R91</f>
        <v>0.549544044</v>
      </c>
      <c r="W92">
        <f>AVG_generate!W92*'AVG_generate Coverage'!S91</f>
        <v>0.4256139672</v>
      </c>
    </row>
    <row r="93">
      <c r="A93" s="63" t="s">
        <v>328</v>
      </c>
      <c r="B93" s="63" t="s">
        <v>184</v>
      </c>
      <c r="E93" s="10">
        <f t="shared" si="3"/>
        <v>0.6599783342</v>
      </c>
      <c r="F93" s="10">
        <f>(G93*'Dataset lengths'!$B$2+H93*'Dataset lengths'!$C$2+I93*'Dataset lengths'!$D$2+L93*'Dataset lengths'!$G$2+M93*'Dataset lengths'!$H$2+R93*'Dataset lengths'!$M$2+S93*'Dataset lengths'!$N$2+T93*'Dataset lengths'!$O$2+U93*'Dataset lengths'!$P$2+V93*'Dataset lengths'!$Q$2+W93*'Dataset lengths'!$R$2)/'Dataset lengths'!$A$7</f>
        <v>0.6059718706</v>
      </c>
      <c r="G93">
        <f>AVG_generate!G93*'AVG_generate Coverage'!C92</f>
        <v>0.5198717224</v>
      </c>
      <c r="H93">
        <f>AVG_generate!H93*'AVG_generate Coverage'!D92</f>
        <v>0.6426617415</v>
      </c>
      <c r="I93">
        <f>AVG_generate!I93*'AVG_generate Coverage'!E92</f>
        <v>0.7272348675</v>
      </c>
      <c r="J93">
        <f>AVG_generate!J93*'AVG_generate Coverage'!F92</f>
        <v>0.7969111324</v>
      </c>
      <c r="K93">
        <f>AVG_generate!K93*'AVG_generate Coverage'!G92</f>
        <v>0.8027675605</v>
      </c>
      <c r="L93">
        <f>AVG_generate!L93*'AVG_generate Coverage'!H92</f>
        <v>0.7986046994</v>
      </c>
      <c r="M93">
        <f>AVG_generate!M93*'AVG_generate Coverage'!I92</f>
        <v>0.7852213727</v>
      </c>
      <c r="N93">
        <f>AVG_generate!N93*'AVG_generate Coverage'!J92</f>
        <v>0.7124896963</v>
      </c>
      <c r="O93">
        <f>AVG_generate!O93*'AVG_generate Coverage'!K92</f>
        <v>0.8358036492</v>
      </c>
      <c r="P93">
        <f>AVG_generate!P93*'AVG_generate Coverage'!L92</f>
        <v>0.7891365781</v>
      </c>
      <c r="Q93">
        <f>AVG_generate!Q93*'AVG_generate Coverage'!M92</f>
        <v>0.7090310693</v>
      </c>
      <c r="R93">
        <f>AVG_generate!R93*'AVG_generate Coverage'!N92</f>
        <v>0.8552633058</v>
      </c>
      <c r="S93">
        <f>AVG_generate!S93*'AVG_generate Coverage'!O92</f>
        <v>0.3664350055</v>
      </c>
      <c r="T93">
        <f>AVG_generate!T93*'AVG_generate Coverage'!P92</f>
        <v>0.878379931</v>
      </c>
      <c r="U93">
        <f>AVG_generate!U93*'AVG_generate Coverage'!Q92</f>
        <v>0.7183939509</v>
      </c>
      <c r="V93">
        <f>AVG_generate!V93*'AVG_generate Coverage'!R92</f>
        <v>0.492138825</v>
      </c>
      <c r="W93">
        <f>AVG_generate!W93*'AVG_generate Coverage'!S92</f>
        <v>0.4755562545</v>
      </c>
    </row>
    <row r="94">
      <c r="A94" s="63" t="s">
        <v>172</v>
      </c>
      <c r="B94" s="63" t="s">
        <v>184</v>
      </c>
      <c r="E94" s="10">
        <f t="shared" si="3"/>
        <v>0.6853667434</v>
      </c>
      <c r="F94" s="10">
        <f>(G94*'Dataset lengths'!$B$2+H94*'Dataset lengths'!$C$2+I94*'Dataset lengths'!$D$2+L94*'Dataset lengths'!$G$2+M94*'Dataset lengths'!$H$2+R94*'Dataset lengths'!$M$2+S94*'Dataset lengths'!$N$2+T94*'Dataset lengths'!$O$2+U94*'Dataset lengths'!$P$2+V94*'Dataset lengths'!$Q$2+W94*'Dataset lengths'!$R$2)/'Dataset lengths'!$A$7</f>
        <v>0.6403378685</v>
      </c>
      <c r="G94">
        <f>AVG_generate!G94*'AVG_generate Coverage'!C93</f>
        <v>0.5365642138</v>
      </c>
      <c r="H94">
        <f>AVG_generate!H94*'AVG_generate Coverage'!D93</f>
        <v>0.6618811495</v>
      </c>
      <c r="I94">
        <f>AVG_generate!I94*'AVG_generate Coverage'!E93</f>
        <v>0.7529400143</v>
      </c>
      <c r="J94">
        <f>AVG_generate!J94*'AVG_generate Coverage'!F93</f>
        <v>0.8181289919</v>
      </c>
      <c r="K94">
        <f>AVG_generate!K94*'AVG_generate Coverage'!G93</f>
        <v>0.8181660744</v>
      </c>
      <c r="L94">
        <f>AVG_generate!L94*'AVG_generate Coverage'!H93</f>
        <v>0.8185244115</v>
      </c>
      <c r="M94">
        <f>AVG_generate!M94*'AVG_generate Coverage'!I93</f>
        <v>0.7715304309</v>
      </c>
      <c r="N94">
        <f>AVG_generate!N94*'AVG_generate Coverage'!J93</f>
        <v>0.7062074755</v>
      </c>
      <c r="O94">
        <f>AVG_generate!O94*'AVG_generate Coverage'!K93</f>
        <v>0.8060207127</v>
      </c>
      <c r="P94">
        <f>AVG_generate!P94*'AVG_generate Coverage'!L93</f>
        <v>0.7542749782</v>
      </c>
      <c r="Q94">
        <f>AVG_generate!Q94*'AVG_generate Coverage'!M93</f>
        <v>0.7383138252</v>
      </c>
      <c r="R94">
        <f>AVG_generate!R94*'AVG_generate Coverage'!N93</f>
        <v>0.8529466444</v>
      </c>
      <c r="S94">
        <f>AVG_generate!S94*'AVG_generate Coverage'!O93</f>
        <v>0.4749173199</v>
      </c>
      <c r="T94">
        <f>AVG_generate!T94*'AVG_generate Coverage'!P93</f>
        <v>0.8554579313</v>
      </c>
      <c r="U94">
        <f>AVG_generate!U94*'AVG_generate Coverage'!Q93</f>
        <v>0.7373379291</v>
      </c>
      <c r="V94">
        <f>AVG_generate!V94*'AVG_generate Coverage'!R93</f>
        <v>0.5278875977</v>
      </c>
      <c r="W94">
        <f>AVG_generate!W94*'AVG_generate Coverage'!S93</f>
        <v>0.5490465354</v>
      </c>
    </row>
    <row r="95">
      <c r="A95" s="63" t="s">
        <v>186</v>
      </c>
      <c r="B95" s="63" t="s">
        <v>184</v>
      </c>
      <c r="E95" s="10">
        <f t="shared" si="3"/>
        <v>0.6386248599</v>
      </c>
      <c r="F95" s="10">
        <f>(G95*'Dataset lengths'!$B$2+H95*'Dataset lengths'!$C$2+I95*'Dataset lengths'!$D$2+L95*'Dataset lengths'!$G$2+M95*'Dataset lengths'!$H$2+R95*'Dataset lengths'!$M$2+S95*'Dataset lengths'!$N$2+T95*'Dataset lengths'!$O$2+U95*'Dataset lengths'!$P$2+V95*'Dataset lengths'!$Q$2+W95*'Dataset lengths'!$R$2)/'Dataset lengths'!$A$7</f>
        <v>0.5780567126</v>
      </c>
      <c r="G95">
        <f>AVG_generate!G95*'AVG_generate Coverage'!C94</f>
        <v>0.472009882</v>
      </c>
      <c r="H95">
        <f>AVG_generate!H95*'AVG_generate Coverage'!D94</f>
        <v>0.7078211138</v>
      </c>
      <c r="I95">
        <f>AVG_generate!I95*'AVG_generate Coverage'!E94</f>
        <v>0.7230510827</v>
      </c>
      <c r="J95">
        <f>AVG_generate!J95*'AVG_generate Coverage'!F94</f>
        <v>0.803288353</v>
      </c>
      <c r="K95">
        <f>AVG_generate!K95*'AVG_generate Coverage'!G94</f>
        <v>0.7847247102</v>
      </c>
      <c r="L95">
        <f>AVG_generate!L95*'AVG_generate Coverage'!H94</f>
        <v>0.7976839246</v>
      </c>
      <c r="M95">
        <f>AVG_generate!M95*'AVG_generate Coverage'!I94</f>
        <v>0.773186008</v>
      </c>
      <c r="N95">
        <f>AVG_generate!N95*'AVG_generate Coverage'!J94</f>
        <v>0.7054515843</v>
      </c>
      <c r="O95">
        <f>AVG_generate!O95*'AVG_generate Coverage'!K94</f>
        <v>0.7937351259</v>
      </c>
      <c r="P95">
        <f>AVG_generate!P95*'AVG_generate Coverage'!L94</f>
        <v>0.7852814964</v>
      </c>
      <c r="Q95">
        <f>AVG_generate!Q95*'AVG_generate Coverage'!M94</f>
        <v>0.6760648111</v>
      </c>
      <c r="R95">
        <f>AVG_generate!R95*'AVG_generate Coverage'!N94</f>
        <v>0.817868894</v>
      </c>
      <c r="S95">
        <f>AVG_generate!S95*'AVG_generate Coverage'!O94</f>
        <v>0.3464367085</v>
      </c>
      <c r="T95">
        <f>AVG_generate!T95*'AVG_generate Coverage'!P94</f>
        <v>0.8754868631</v>
      </c>
      <c r="U95">
        <f>AVG_generate!U95*'AVG_generate Coverage'!Q94</f>
        <v>0.5978938361</v>
      </c>
      <c r="V95">
        <f>AVG_generate!V95*'AVG_generate Coverage'!R94</f>
        <v>0.3932114479</v>
      </c>
      <c r="W95">
        <f>AVG_generate!W95*'AVG_generate Coverage'!S94</f>
        <v>0.5202236984</v>
      </c>
    </row>
    <row r="96">
      <c r="A96" s="63" t="s">
        <v>330</v>
      </c>
      <c r="B96" s="63" t="s">
        <v>184</v>
      </c>
      <c r="E96" s="10">
        <f t="shared" si="3"/>
        <v>0.6071621403</v>
      </c>
      <c r="F96" s="10">
        <f>(G96*'Dataset lengths'!$B$2+H96*'Dataset lengths'!$C$2+I96*'Dataset lengths'!$D$2+L96*'Dataset lengths'!$G$2+M96*'Dataset lengths'!$H$2+R96*'Dataset lengths'!$M$2+S96*'Dataset lengths'!$N$2+T96*'Dataset lengths'!$O$2+U96*'Dataset lengths'!$P$2+V96*'Dataset lengths'!$Q$2+W96*'Dataset lengths'!$R$2)/'Dataset lengths'!$A$7</f>
        <v>0.547410861</v>
      </c>
      <c r="G96">
        <f>AVG_generate!G96*'AVG_generate Coverage'!C95</f>
        <v>0.4357019163</v>
      </c>
      <c r="H96">
        <f>AVG_generate!H96*'AVG_generate Coverage'!D95</f>
        <v>0.6972829041</v>
      </c>
      <c r="I96">
        <f>AVG_generate!I96*'AVG_generate Coverage'!E95</f>
        <v>0.7026798731</v>
      </c>
      <c r="J96">
        <f>AVG_generate!J96*'AVG_generate Coverage'!F95</f>
        <v>0.7935308362</v>
      </c>
      <c r="K96">
        <f>AVG_generate!K96*'AVG_generate Coverage'!G95</f>
        <v>0.7837646731</v>
      </c>
      <c r="L96">
        <f>AVG_generate!L96*'AVG_generate Coverage'!H95</f>
        <v>0.7905041642</v>
      </c>
      <c r="M96">
        <f>AVG_generate!M96*'AVG_generate Coverage'!I95</f>
        <v>0.7735519891</v>
      </c>
      <c r="N96">
        <f>AVG_generate!N96*'AVG_generate Coverage'!J95</f>
        <v>0.7020500739</v>
      </c>
      <c r="O96">
        <f>AVG_generate!O96*'AVG_generate Coverage'!K95</f>
        <v>0.7978501663</v>
      </c>
      <c r="P96">
        <f>AVG_generate!P96*'AVG_generate Coverage'!L95</f>
        <v>0.7712467202</v>
      </c>
      <c r="Q96">
        <f>AVG_generate!Q96*'AVG_generate Coverage'!M95</f>
        <v>0.6940247914</v>
      </c>
      <c r="R96">
        <f>AVG_generate!R96*'AVG_generate Coverage'!N95</f>
        <v>0.7920796445</v>
      </c>
      <c r="S96">
        <f>AVG_generate!S96*'AVG_generate Coverage'!O95</f>
        <v>0.3374672391</v>
      </c>
      <c r="T96">
        <f>AVG_generate!T96*'AVG_generate Coverage'!P95</f>
        <v>0.8234116404</v>
      </c>
      <c r="U96">
        <f>AVG_generate!U96*'AVG_generate Coverage'!Q95</f>
        <v>0.4848126482</v>
      </c>
      <c r="V96">
        <f>AVG_generate!V96*'AVG_generate Coverage'!R95</f>
        <v>0.3220564269</v>
      </c>
      <c r="W96">
        <f>AVG_generate!W96*'AVG_generate Coverage'!S95</f>
        <v>0.5192350979</v>
      </c>
    </row>
    <row r="97">
      <c r="A97" s="63" t="s">
        <v>332</v>
      </c>
      <c r="B97" s="63" t="s">
        <v>184</v>
      </c>
      <c r="E97" s="10">
        <f t="shared" si="3"/>
        <v>0.6409243385</v>
      </c>
      <c r="F97" s="10">
        <f>(G97*'Dataset lengths'!$B$2+H97*'Dataset lengths'!$C$2+I97*'Dataset lengths'!$D$2+L97*'Dataset lengths'!$G$2+M97*'Dataset lengths'!$H$2+R97*'Dataset lengths'!$M$2+S97*'Dataset lengths'!$N$2+T97*'Dataset lengths'!$O$2+U97*'Dataset lengths'!$P$2+V97*'Dataset lengths'!$Q$2+W97*'Dataset lengths'!$R$2)/'Dataset lengths'!$A$7</f>
        <v>0.5943374045</v>
      </c>
      <c r="G97">
        <f>AVG_generate!G97*'AVG_generate Coverage'!C96</f>
        <v>0.5325735401</v>
      </c>
      <c r="H97">
        <f>AVG_generate!H97*'AVG_generate Coverage'!D96</f>
        <v>0.5996730446</v>
      </c>
      <c r="I97">
        <f>AVG_generate!I97*'AVG_generate Coverage'!E96</f>
        <v>0.6909167657</v>
      </c>
      <c r="J97">
        <f>AVG_generate!J97*'AVG_generate Coverage'!F96</f>
        <v>0.7688790506</v>
      </c>
      <c r="K97">
        <f>AVG_generate!K97*'AVG_generate Coverage'!G96</f>
        <v>0.774145618</v>
      </c>
      <c r="L97">
        <f>AVG_generate!L97*'AVG_generate Coverage'!H96</f>
        <v>0.7711672312</v>
      </c>
      <c r="M97">
        <f>AVG_generate!M97*'AVG_generate Coverage'!I96</f>
        <v>0.7548544851</v>
      </c>
      <c r="N97">
        <f>AVG_generate!N97*'AVG_generate Coverage'!J96</f>
        <v>0.6615499034</v>
      </c>
      <c r="O97">
        <f>AVG_generate!O97*'AVG_generate Coverage'!K96</f>
        <v>0.8221803335</v>
      </c>
      <c r="P97">
        <f>AVG_generate!P97*'AVG_generate Coverage'!L96</f>
        <v>0.7691792839</v>
      </c>
      <c r="Q97">
        <f>AVG_generate!Q97*'AVG_generate Coverage'!M96</f>
        <v>0.6613750548</v>
      </c>
      <c r="R97">
        <f>AVG_generate!R97*'AVG_generate Coverage'!N96</f>
        <v>0.8421938387</v>
      </c>
      <c r="S97">
        <f>AVG_generate!S97*'AVG_generate Coverage'!O96</f>
        <v>0.2980196732</v>
      </c>
      <c r="T97">
        <f>AVG_generate!T97*'AVG_generate Coverage'!P96</f>
        <v>0.8583509992</v>
      </c>
      <c r="U97">
        <f>AVG_generate!U97*'AVG_generate Coverage'!Q96</f>
        <v>0.7733273842</v>
      </c>
      <c r="V97">
        <f>AVG_generate!V97*'AVG_generate Coverage'!R96</f>
        <v>0.5410768368</v>
      </c>
      <c r="W97">
        <f>AVG_generate!W97*'AVG_generate Coverage'!S96</f>
        <v>0.3880139246</v>
      </c>
    </row>
    <row r="98">
      <c r="A98" s="63" t="s">
        <v>334</v>
      </c>
      <c r="B98" s="63" t="s">
        <v>184</v>
      </c>
      <c r="E98" s="10">
        <f t="shared" si="3"/>
        <v>0.6560211626</v>
      </c>
      <c r="F98" s="10">
        <f>(G98*'Dataset lengths'!$B$2+H98*'Dataset lengths'!$C$2+I98*'Dataset lengths'!$D$2+L98*'Dataset lengths'!$G$2+M98*'Dataset lengths'!$H$2+R98*'Dataset lengths'!$M$2+S98*'Dataset lengths'!$N$2+T98*'Dataset lengths'!$O$2+U98*'Dataset lengths'!$P$2+V98*'Dataset lengths'!$Q$2+W98*'Dataset lengths'!$R$2)/'Dataset lengths'!$A$7</f>
        <v>0.5977387007</v>
      </c>
      <c r="G98">
        <f>AVG_generate!G98*'AVG_generate Coverage'!C97</f>
        <v>0.5161768885</v>
      </c>
      <c r="H98">
        <f>AVG_generate!H98*'AVG_generate Coverage'!D97</f>
        <v>0.6404181489</v>
      </c>
      <c r="I98">
        <f>AVG_generate!I98*'AVG_generate Coverage'!E97</f>
        <v>0.723453022</v>
      </c>
      <c r="J98">
        <f>AVG_generate!J98*'AVG_generate Coverage'!F97</f>
        <v>0.7931650756</v>
      </c>
      <c r="K98">
        <f>AVG_generate!K98*'AVG_generate Coverage'!G97</f>
        <v>0.7909299239</v>
      </c>
      <c r="L98">
        <f>AVG_generate!L98*'AVG_generate Coverage'!H97</f>
        <v>0.7927466055</v>
      </c>
      <c r="M98">
        <f>AVG_generate!M98*'AVG_generate Coverage'!I97</f>
        <v>0.7801118228</v>
      </c>
      <c r="N98">
        <f>AVG_generate!N98*'AVG_generate Coverage'!J97</f>
        <v>0.7007752574</v>
      </c>
      <c r="O98">
        <f>AVG_generate!O98*'AVG_generate Coverage'!K97</f>
        <v>0.822115061</v>
      </c>
      <c r="P98">
        <f>AVG_generate!P98*'AVG_generate Coverage'!L97</f>
        <v>0.785445685</v>
      </c>
      <c r="Q98">
        <f>AVG_generate!Q98*'AVG_generate Coverage'!M97</f>
        <v>0.6909885834</v>
      </c>
      <c r="R98">
        <f>AVG_generate!R98*'AVG_generate Coverage'!N97</f>
        <v>0.8638524372</v>
      </c>
      <c r="S98">
        <f>AVG_generate!S98*'AVG_generate Coverage'!O97</f>
        <v>0.3442948958</v>
      </c>
      <c r="T98">
        <f>AVG_generate!T98*'AVG_generate Coverage'!P97</f>
        <v>0.8966285133</v>
      </c>
      <c r="U98">
        <f>AVG_generate!U98*'AVG_generate Coverage'!Q97</f>
        <v>0.7250961526</v>
      </c>
      <c r="V98">
        <f>AVG_generate!V98*'AVG_generate Coverage'!R97</f>
        <v>0.4951018769</v>
      </c>
      <c r="W98">
        <f>AVG_generate!W98*'AVG_generate Coverage'!S97</f>
        <v>0.4383524253</v>
      </c>
    </row>
    <row r="99">
      <c r="A99" s="63" t="s">
        <v>336</v>
      </c>
      <c r="B99" s="63" t="s">
        <v>184</v>
      </c>
      <c r="E99" s="10">
        <f t="shared" si="3"/>
        <v>0.6587186817</v>
      </c>
      <c r="F99" s="10">
        <f>(G99*'Dataset lengths'!$B$2+H99*'Dataset lengths'!$C$2+I99*'Dataset lengths'!$D$2+L99*'Dataset lengths'!$G$2+M99*'Dataset lengths'!$H$2+R99*'Dataset lengths'!$M$2+S99*'Dataset lengths'!$N$2+T99*'Dataset lengths'!$O$2+U99*'Dataset lengths'!$P$2+V99*'Dataset lengths'!$Q$2+W99*'Dataset lengths'!$R$2)/'Dataset lengths'!$A$7</f>
        <v>0.6036520178</v>
      </c>
      <c r="G99">
        <f>AVG_generate!G99*'AVG_generate Coverage'!C98</f>
        <v>0.5146098299</v>
      </c>
      <c r="H99">
        <f>AVG_generate!H99*'AVG_generate Coverage'!D98</f>
        <v>0.6419916336</v>
      </c>
      <c r="I99">
        <f>AVG_generate!I99*'AVG_generate Coverage'!E98</f>
        <v>0.7195530768</v>
      </c>
      <c r="J99">
        <f>AVG_generate!J99*'AVG_generate Coverage'!F98</f>
        <v>0.7915535326</v>
      </c>
      <c r="K99">
        <f>AVG_generate!K99*'AVG_generate Coverage'!G98</f>
        <v>0.7970946664</v>
      </c>
      <c r="L99">
        <f>AVG_generate!L99*'AVG_generate Coverage'!H98</f>
        <v>0.7934521506</v>
      </c>
      <c r="M99">
        <f>AVG_generate!M99*'AVG_generate Coverage'!I98</f>
        <v>0.7854532653</v>
      </c>
      <c r="N99">
        <f>AVG_generate!N99*'AVG_generate Coverage'!J98</f>
        <v>0.7182256207</v>
      </c>
      <c r="O99">
        <f>AVG_generate!O99*'AVG_generate Coverage'!K98</f>
        <v>0.8342880347</v>
      </c>
      <c r="P99">
        <f>AVG_generate!P99*'AVG_generate Coverage'!L98</f>
        <v>0.7832559449</v>
      </c>
      <c r="Q99">
        <f>AVG_generate!Q99*'AVG_generate Coverage'!M98</f>
        <v>0.7145641983</v>
      </c>
      <c r="R99">
        <f>AVG_generate!R99*'AVG_generate Coverage'!N98</f>
        <v>0.8610112487</v>
      </c>
      <c r="S99">
        <f>AVG_generate!S99*'AVG_generate Coverage'!O98</f>
        <v>0.3820370558</v>
      </c>
      <c r="T99">
        <f>AVG_generate!T99*'AVG_generate Coverage'!P98</f>
        <v>0.8636920477</v>
      </c>
      <c r="U99">
        <f>AVG_generate!U99*'AVG_generate Coverage'!Q98</f>
        <v>0.7232113293</v>
      </c>
      <c r="V99">
        <f>AVG_generate!V99*'AVG_generate Coverage'!R98</f>
        <v>0.5000042071</v>
      </c>
      <c r="W99">
        <f>AVG_generate!W99*'AVG_generate Coverage'!S98</f>
        <v>0.4608896538</v>
      </c>
    </row>
    <row r="100">
      <c r="A100" s="63" t="s">
        <v>339</v>
      </c>
      <c r="B100" s="63" t="s">
        <v>184</v>
      </c>
      <c r="E100" s="10">
        <f t="shared" si="3"/>
        <v>0.6326958148</v>
      </c>
      <c r="F100" s="10">
        <f>(G100*'Dataset lengths'!$B$2+H100*'Dataset lengths'!$C$2+I100*'Dataset lengths'!$D$2+L100*'Dataset lengths'!$G$2+M100*'Dataset lengths'!$H$2+R100*'Dataset lengths'!$M$2+S100*'Dataset lengths'!$N$2+T100*'Dataset lengths'!$O$2+U100*'Dataset lengths'!$P$2+V100*'Dataset lengths'!$Q$2+W100*'Dataset lengths'!$R$2)/'Dataset lengths'!$A$7</f>
        <v>0.5695663198</v>
      </c>
      <c r="G100">
        <f>AVG_generate!G100*'AVG_generate Coverage'!C99</f>
        <v>0.4676471304</v>
      </c>
      <c r="H100">
        <f>AVG_generate!H100*'AVG_generate Coverage'!D99</f>
        <v>0.6819447921</v>
      </c>
      <c r="I100">
        <f>AVG_generate!I100*'AVG_generate Coverage'!E99</f>
        <v>0.7035242441</v>
      </c>
      <c r="J100">
        <f>AVG_generate!J100*'AVG_generate Coverage'!F99</f>
        <v>0.7924495433</v>
      </c>
      <c r="K100">
        <f>AVG_generate!K100*'AVG_generate Coverage'!G99</f>
        <v>0.7742368237</v>
      </c>
      <c r="L100">
        <f>AVG_generate!L100*'AVG_generate Coverage'!H99</f>
        <v>0.7869214417</v>
      </c>
      <c r="M100">
        <f>AVG_generate!M100*'AVG_generate Coverage'!I99</f>
        <v>0.7672865226</v>
      </c>
      <c r="N100">
        <f>AVG_generate!N100*'AVG_generate Coverage'!J99</f>
        <v>0.6957191102</v>
      </c>
      <c r="O100">
        <f>AVG_generate!O100*'AVG_generate Coverage'!K99</f>
        <v>0.7822514591</v>
      </c>
      <c r="P100">
        <f>AVG_generate!P100*'AVG_generate Coverage'!L99</f>
        <v>0.7897162645</v>
      </c>
      <c r="Q100">
        <f>AVG_generate!Q100*'AVG_generate Coverage'!M99</f>
        <v>0.6620020978</v>
      </c>
      <c r="R100">
        <f>AVG_generate!R100*'AVG_generate Coverage'!N99</f>
        <v>0.8161204703</v>
      </c>
      <c r="S100">
        <f>AVG_generate!S100*'AVG_generate Coverage'!O99</f>
        <v>0.3805347702</v>
      </c>
      <c r="T100">
        <f>AVG_generate!T100*'AVG_generate Coverage'!P99</f>
        <v>0.8561255623</v>
      </c>
      <c r="U100">
        <f>AVG_generate!U100*'AVG_generate Coverage'!Q99</f>
        <v>0.6079279895</v>
      </c>
      <c r="V100">
        <f>AVG_generate!V100*'AVG_generate Coverage'!R99</f>
        <v>0.3959454566</v>
      </c>
      <c r="W100">
        <f>AVG_generate!W100*'AVG_generate Coverage'!S99</f>
        <v>0.4956755831</v>
      </c>
    </row>
    <row r="101">
      <c r="A101" s="63" t="s">
        <v>342</v>
      </c>
      <c r="B101" s="63" t="s">
        <v>205</v>
      </c>
      <c r="E101" s="10">
        <f t="shared" si="3"/>
        <v>0.6689850351</v>
      </c>
      <c r="F101" s="10">
        <f>(G101*'Dataset lengths'!$B$2+H101*'Dataset lengths'!$C$2+I101*'Dataset lengths'!$D$2+L101*'Dataset lengths'!$G$2+M101*'Dataset lengths'!$H$2+R101*'Dataset lengths'!$M$2+S101*'Dataset lengths'!$N$2+T101*'Dataset lengths'!$O$2+U101*'Dataset lengths'!$P$2+V101*'Dataset lengths'!$Q$2+W101*'Dataset lengths'!$R$2)/'Dataset lengths'!$A$7</f>
        <v>0.6153164398</v>
      </c>
      <c r="G101">
        <f>AVG_generate!G101*'AVG_generate Coverage'!C100</f>
        <v>0.5417486588</v>
      </c>
      <c r="H101">
        <f>AVG_generate!H101*'AVG_generate Coverage'!D100</f>
        <v>0.6395447241</v>
      </c>
      <c r="I101">
        <f>AVG_generate!I101*'AVG_generate Coverage'!E100</f>
        <v>0.7135994995</v>
      </c>
      <c r="J101">
        <f>AVG_generate!J101*'AVG_generate Coverage'!F100</f>
        <v>0.7930590629</v>
      </c>
      <c r="K101">
        <f>AVG_generate!K101*'AVG_generate Coverage'!G100</f>
        <v>0.7999417609</v>
      </c>
      <c r="L101">
        <f>AVG_generate!L101*'AVG_generate Coverage'!H100</f>
        <v>0.7955672198</v>
      </c>
      <c r="M101">
        <f>AVG_generate!M101*'AVG_generate Coverage'!I100</f>
        <v>0.7753327882</v>
      </c>
      <c r="N101">
        <f>AVG_generate!N101*'AVG_generate Coverage'!J100</f>
        <v>0.6916434468</v>
      </c>
      <c r="O101">
        <f>AVG_generate!O101*'AVG_generate Coverage'!K100</f>
        <v>0.8348216917</v>
      </c>
      <c r="P101">
        <f>AVG_generate!P101*'AVG_generate Coverage'!L100</f>
        <v>0.7883039073</v>
      </c>
      <c r="Q101">
        <f>AVG_generate!Q101*'AVG_generate Coverage'!M100</f>
        <v>0.6943015603</v>
      </c>
      <c r="R101">
        <f>AVG_generate!R101*'AVG_generate Coverage'!N100</f>
        <v>0.8812273977</v>
      </c>
      <c r="S101">
        <f>AVG_generate!S101*'AVG_generate Coverage'!O100</f>
        <v>0.325111091</v>
      </c>
      <c r="T101">
        <f>AVG_generate!T101*'AVG_generate Coverage'!P100</f>
        <v>0.8972961444</v>
      </c>
      <c r="U101">
        <f>AVG_generate!U101*'AVG_generate Coverage'!Q100</f>
        <v>0.813031774</v>
      </c>
      <c r="V101">
        <f>AVG_generate!V101*'AVG_generate Coverage'!R100</f>
        <v>0.5478045933</v>
      </c>
      <c r="W101">
        <f>AVG_generate!W101*'AVG_generate Coverage'!S100</f>
        <v>0.4285714948</v>
      </c>
    </row>
    <row r="102">
      <c r="A102" s="63" t="s">
        <v>343</v>
      </c>
      <c r="B102" s="63" t="s">
        <v>205</v>
      </c>
      <c r="E102" s="10">
        <f t="shared" si="3"/>
        <v>0.6784853578</v>
      </c>
      <c r="F102" s="10">
        <f>(G102*'Dataset lengths'!$B$2+H102*'Dataset lengths'!$C$2+I102*'Dataset lengths'!$D$2+L102*'Dataset lengths'!$G$2+M102*'Dataset lengths'!$H$2+R102*'Dataset lengths'!$M$2+S102*'Dataset lengths'!$N$2+T102*'Dataset lengths'!$O$2+U102*'Dataset lengths'!$P$2+V102*'Dataset lengths'!$Q$2+W102*'Dataset lengths'!$R$2)/'Dataset lengths'!$A$7</f>
        <v>0.6316471308</v>
      </c>
      <c r="G102">
        <f>AVG_generate!G102*'AVG_generate Coverage'!C101</f>
        <v>0.5280413837</v>
      </c>
      <c r="H102">
        <f>AVG_generate!H102*'AVG_generate Coverage'!D101</f>
        <v>0.6506147051</v>
      </c>
      <c r="I102">
        <f>AVG_generate!I102*'AVG_generate Coverage'!E101</f>
        <v>0.7384495925</v>
      </c>
      <c r="J102">
        <f>AVG_generate!J102*'AVG_generate Coverage'!F101</f>
        <v>0.8106862722</v>
      </c>
      <c r="K102">
        <f>AVG_generate!K102*'AVG_generate Coverage'!G101</f>
        <v>0.8093693055</v>
      </c>
      <c r="L102">
        <f>AVG_generate!L102*'AVG_generate Coverage'!H101</f>
        <v>0.8105123938</v>
      </c>
      <c r="M102">
        <f>AVG_generate!M102*'AVG_generate Coverage'!I101</f>
        <v>0.7705227891</v>
      </c>
      <c r="N102">
        <f>AVG_generate!N102*'AVG_generate Coverage'!J101</f>
        <v>0.7027849682</v>
      </c>
      <c r="O102">
        <f>AVG_generate!O102*'AVG_generate Coverage'!K101</f>
        <v>0.8020591704</v>
      </c>
      <c r="P102">
        <f>AVG_generate!P102*'AVG_generate Coverage'!L101</f>
        <v>0.7576106878</v>
      </c>
      <c r="Q102">
        <f>AVG_generate!Q102*'AVG_generate Coverage'!M101</f>
        <v>0.7245556327</v>
      </c>
      <c r="R102">
        <f>AVG_generate!R102*'AVG_generate Coverage'!N101</f>
        <v>0.8397679008</v>
      </c>
      <c r="S102">
        <f>AVG_generate!S102*'AVG_generate Coverage'!O101</f>
        <v>0.4641117236</v>
      </c>
      <c r="T102">
        <f>AVG_generate!T102*'AVG_generate Coverage'!P101</f>
        <v>0.8779348436</v>
      </c>
      <c r="U102">
        <f>AVG_generate!U102*'AVG_generate Coverage'!Q101</f>
        <v>0.7227873125</v>
      </c>
      <c r="V102">
        <f>AVG_generate!V102*'AVG_generate Coverage'!R101</f>
        <v>0.51823848</v>
      </c>
      <c r="W102">
        <f>AVG_generate!W102*'AVG_generate Coverage'!S101</f>
        <v>0.5423578114</v>
      </c>
    </row>
    <row r="103">
      <c r="A103" s="63" t="s">
        <v>344</v>
      </c>
      <c r="B103" s="63" t="s">
        <v>205</v>
      </c>
      <c r="E103" s="10">
        <f t="shared" si="3"/>
        <v>0.654468145</v>
      </c>
      <c r="F103" s="10">
        <f>(G103*'Dataset lengths'!$B$2+H103*'Dataset lengths'!$C$2+I103*'Dataset lengths'!$D$2+L103*'Dataset lengths'!$G$2+M103*'Dataset lengths'!$H$2+R103*'Dataset lengths'!$M$2+S103*'Dataset lengths'!$N$2+T103*'Dataset lengths'!$O$2+U103*'Dataset lengths'!$P$2+V103*'Dataset lengths'!$Q$2+W103*'Dataset lengths'!$R$2)/'Dataset lengths'!$A$7</f>
        <v>0.5963247387</v>
      </c>
      <c r="G103">
        <f>AVG_generate!G103*'AVG_generate Coverage'!C102</f>
        <v>0.4718195161</v>
      </c>
      <c r="H103">
        <f>AVG_generate!H103*'AVG_generate Coverage'!D102</f>
        <v>0.7076941994</v>
      </c>
      <c r="I103">
        <f>AVG_generate!I103*'AVG_generate Coverage'!E102</f>
        <v>0.7177496913</v>
      </c>
      <c r="J103">
        <f>AVG_generate!J103*'AVG_generate Coverage'!F102</f>
        <v>0.81100256</v>
      </c>
      <c r="K103">
        <f>AVG_generate!K103*'AVG_generate Coverage'!G102</f>
        <v>0.8200032735</v>
      </c>
      <c r="L103">
        <f>AVG_generate!L103*'AVG_generate Coverage'!H102</f>
        <v>0.8142759781</v>
      </c>
      <c r="M103">
        <f>AVG_generate!M103*'AVG_generate Coverage'!I102</f>
        <v>0.7667662647</v>
      </c>
      <c r="N103">
        <f>AVG_generate!N103*'AVG_generate Coverage'!J102</f>
        <v>0.7059502626</v>
      </c>
      <c r="O103">
        <f>AVG_generate!O103*'AVG_generate Coverage'!K102</f>
        <v>0.7995357763</v>
      </c>
      <c r="P103">
        <f>AVG_generate!P103*'AVG_generate Coverage'!L102</f>
        <v>0.7329756933</v>
      </c>
      <c r="Q103">
        <f>AVG_generate!Q103*'AVG_generate Coverage'!M102</f>
        <v>0.7325856828</v>
      </c>
      <c r="R103">
        <f>AVG_generate!R103*'AVG_generate Coverage'!N102</f>
        <v>0.825758656</v>
      </c>
      <c r="S103">
        <f>AVG_generate!S103*'AVG_generate Coverage'!O102</f>
        <v>0.4821150175</v>
      </c>
      <c r="T103">
        <f>AVG_generate!T103*'AVG_generate Coverage'!P102</f>
        <v>0.8550128439</v>
      </c>
      <c r="U103">
        <f>AVG_generate!U103*'AVG_generate Coverage'!Q102</f>
        <v>0.5806048914</v>
      </c>
      <c r="V103">
        <f>AVG_generate!V103*'AVG_generate Coverage'!R102</f>
        <v>0.4043120348</v>
      </c>
      <c r="W103">
        <f>AVG_generate!W103*'AVG_generate Coverage'!S102</f>
        <v>0.573040502</v>
      </c>
    </row>
    <row r="104">
      <c r="A104" s="63" t="s">
        <v>346</v>
      </c>
      <c r="B104" s="63" t="s">
        <v>205</v>
      </c>
      <c r="E104" s="10">
        <f t="shared" si="3"/>
        <v>0.608287279</v>
      </c>
      <c r="F104" s="10">
        <f>(G104*'Dataset lengths'!$B$2+H104*'Dataset lengths'!$C$2+I104*'Dataset lengths'!$D$2+L104*'Dataset lengths'!$G$2+M104*'Dataset lengths'!$H$2+R104*'Dataset lengths'!$M$2+S104*'Dataset lengths'!$N$2+T104*'Dataset lengths'!$O$2+U104*'Dataset lengths'!$P$2+V104*'Dataset lengths'!$Q$2+W104*'Dataset lengths'!$R$2)/'Dataset lengths'!$A$7</f>
        <v>0.5483205946</v>
      </c>
      <c r="G104">
        <f>AVG_generate!G104*'AVG_generate Coverage'!C103</f>
        <v>0.4309147712</v>
      </c>
      <c r="H104">
        <f>AVG_generate!H104*'AVG_generate Coverage'!D103</f>
        <v>0.6848051887</v>
      </c>
      <c r="I104">
        <f>AVG_generate!I104*'AVG_generate Coverage'!E103</f>
        <v>0.7019785674</v>
      </c>
      <c r="J104">
        <f>AVG_generate!J104*'AVG_generate Coverage'!F103</f>
        <v>0.7939221748</v>
      </c>
      <c r="K104">
        <f>AVG_generate!K104*'AVG_generate Coverage'!G103</f>
        <v>0.784457467</v>
      </c>
      <c r="L104">
        <f>AVG_generate!L104*'AVG_generate Coverage'!H103</f>
        <v>0.7908956891</v>
      </c>
      <c r="M104">
        <f>AVG_generate!M104*'AVG_generate Coverage'!I103</f>
        <v>0.7808747496</v>
      </c>
      <c r="N104">
        <f>AVG_generate!N104*'AVG_generate Coverage'!J103</f>
        <v>0.7186204389</v>
      </c>
      <c r="O104">
        <f>AVG_generate!O104*'AVG_generate Coverage'!K103</f>
        <v>0.8034758002</v>
      </c>
      <c r="P104">
        <f>AVG_generate!P104*'AVG_generate Coverage'!L103</f>
        <v>0.7767319604</v>
      </c>
      <c r="Q104">
        <f>AVG_generate!Q104*'AVG_generate Coverage'!M103</f>
        <v>0.7059438578</v>
      </c>
      <c r="R104">
        <f>AVG_generate!R104*'AVG_generate Coverage'!N103</f>
        <v>0.78731519</v>
      </c>
      <c r="S104">
        <f>AVG_generate!S104*'AVG_generate Coverage'!O103</f>
        <v>0.3627969404</v>
      </c>
      <c r="T104">
        <f>AVG_generate!T104*'AVG_generate Coverage'!P103</f>
        <v>0.830087951</v>
      </c>
      <c r="U104">
        <f>AVG_generate!U104*'AVG_generate Coverage'!Q103</f>
        <v>0.4790788463</v>
      </c>
      <c r="V104">
        <f>AVG_generate!V104*'AVG_generate Coverage'!R103</f>
        <v>0.3291262697</v>
      </c>
      <c r="W104">
        <f>AVG_generate!W104*'AVG_generate Coverage'!S103</f>
        <v>0.5132859057</v>
      </c>
    </row>
    <row r="105">
      <c r="A105" s="63" t="s">
        <v>347</v>
      </c>
      <c r="B105" s="63" t="s">
        <v>205</v>
      </c>
      <c r="E105" s="10">
        <f t="shared" si="3"/>
        <v>0.6462114925</v>
      </c>
      <c r="F105" s="10">
        <f>(G105*'Dataset lengths'!$B$2+H105*'Dataset lengths'!$C$2+I105*'Dataset lengths'!$D$2+L105*'Dataset lengths'!$G$2+M105*'Dataset lengths'!$H$2+R105*'Dataset lengths'!$M$2+S105*'Dataset lengths'!$N$2+T105*'Dataset lengths'!$O$2+U105*'Dataset lengths'!$P$2+V105*'Dataset lengths'!$Q$2+W105*'Dataset lengths'!$R$2)/'Dataset lengths'!$A$7</f>
        <v>0.5993276113</v>
      </c>
      <c r="G105">
        <f>AVG_generate!G105*'AVG_generate Coverage'!C104</f>
        <v>0.5344678413</v>
      </c>
      <c r="H105">
        <f>AVG_generate!H105*'AVG_generate Coverage'!D104</f>
        <v>0.602297888</v>
      </c>
      <c r="I105">
        <f>AVG_generate!I105*'AVG_generate Coverage'!E104</f>
        <v>0.6947450997</v>
      </c>
      <c r="J105">
        <f>AVG_generate!J105*'AVG_generate Coverage'!F104</f>
        <v>0.7720692364</v>
      </c>
      <c r="K105">
        <f>AVG_generate!K105*'AVG_generate Coverage'!G104</f>
        <v>0.7743806667</v>
      </c>
      <c r="L105">
        <f>AVG_generate!L105*'AVG_generate Coverage'!H104</f>
        <v>0.7732334495</v>
      </c>
      <c r="M105">
        <f>AVG_generate!M105*'AVG_generate Coverage'!I104</f>
        <v>0.75244362</v>
      </c>
      <c r="N105">
        <f>AVG_generate!N105*'AVG_generate Coverage'!J104</f>
        <v>0.6565586218</v>
      </c>
      <c r="O105">
        <f>AVG_generate!O105*'AVG_generate Coverage'!K104</f>
        <v>0.814576439</v>
      </c>
      <c r="P105">
        <f>AVG_generate!P105*'AVG_generate Coverage'!L104</f>
        <v>0.7628965561</v>
      </c>
      <c r="Q105">
        <f>AVG_generate!Q105*'AVG_generate Coverage'!M104</f>
        <v>0.6683670338</v>
      </c>
      <c r="R105">
        <f>AVG_generate!R105*'AVG_generate Coverage'!N104</f>
        <v>0.8497994818</v>
      </c>
      <c r="S105">
        <f>AVG_generate!S105*'AVG_generate Coverage'!O104</f>
        <v>0.3047769417</v>
      </c>
      <c r="T105">
        <f>AVG_generate!T105*'AVG_generate Coverage'!P104</f>
        <v>0.8737065136</v>
      </c>
      <c r="U105">
        <f>AVG_generate!U105*'AVG_generate Coverage'!Q104</f>
        <v>0.7719924151</v>
      </c>
      <c r="V105">
        <f>AVG_generate!V105*'AVG_generate Coverage'!R104</f>
        <v>0.5407150375</v>
      </c>
      <c r="W105">
        <f>AVG_generate!W105*'AVG_generate Coverage'!S104</f>
        <v>0.4101481293</v>
      </c>
    </row>
    <row r="106">
      <c r="A106" s="63" t="s">
        <v>348</v>
      </c>
      <c r="B106" s="63" t="s">
        <v>205</v>
      </c>
      <c r="E106" s="10">
        <f t="shared" si="3"/>
        <v>0.6589524445</v>
      </c>
      <c r="F106" s="10">
        <f>(G106*'Dataset lengths'!$B$2+H106*'Dataset lengths'!$C$2+I106*'Dataset lengths'!$D$2+L106*'Dataset lengths'!$G$2+M106*'Dataset lengths'!$H$2+R106*'Dataset lengths'!$M$2+S106*'Dataset lengths'!$N$2+T106*'Dataset lengths'!$O$2+U106*'Dataset lengths'!$P$2+V106*'Dataset lengths'!$Q$2+W106*'Dataset lengths'!$R$2)/'Dataset lengths'!$A$7</f>
        <v>0.6068928786</v>
      </c>
      <c r="G106">
        <f>AVG_generate!G106*'AVG_generate Coverage'!C105</f>
        <v>0.5353180788</v>
      </c>
      <c r="H106">
        <f>AVG_generate!H106*'AVG_generate Coverage'!D105</f>
        <v>0.6420124475</v>
      </c>
      <c r="I106">
        <f>AVG_generate!I106*'AVG_generate Coverage'!E105</f>
        <v>0.703177342</v>
      </c>
      <c r="J106">
        <f>AVG_generate!J106*'AVG_generate Coverage'!F105</f>
        <v>0.7849916234</v>
      </c>
      <c r="K106">
        <f>AVG_generate!K106*'AVG_generate Coverage'!G105</f>
        <v>0.7908266422</v>
      </c>
      <c r="L106">
        <f>AVG_generate!L106*'AVG_generate Coverage'!H105</f>
        <v>0.7871786638</v>
      </c>
      <c r="M106">
        <f>AVG_generate!M106*'AVG_generate Coverage'!I105</f>
        <v>0.7608970618</v>
      </c>
      <c r="N106">
        <f>AVG_generate!N106*'AVG_generate Coverage'!J105</f>
        <v>0.6818656042</v>
      </c>
      <c r="O106">
        <f>AVG_generate!O106*'AVG_generate Coverage'!K105</f>
        <v>0.8259883777</v>
      </c>
      <c r="P106">
        <f>AVG_generate!P106*'AVG_generate Coverage'!L105</f>
        <v>0.770238133</v>
      </c>
      <c r="Q106">
        <f>AVG_generate!Q106*'AVG_generate Coverage'!M105</f>
        <v>0.6779976935</v>
      </c>
      <c r="R106">
        <f>AVG_generate!R106*'AVG_generate Coverage'!N105</f>
        <v>0.8706057237</v>
      </c>
      <c r="S106">
        <f>AVG_generate!S106*'AVG_generate Coverage'!O105</f>
        <v>0.316437252</v>
      </c>
      <c r="T106">
        <f>AVG_generate!T106*'AVG_generate Coverage'!P105</f>
        <v>0.8625793292</v>
      </c>
      <c r="U106">
        <f>AVG_generate!U106*'AVG_generate Coverage'!Q105</f>
        <v>0.821074416</v>
      </c>
      <c r="V106">
        <f>AVG_generate!V106*'AVG_generate Coverage'!R105</f>
        <v>0.5518534748</v>
      </c>
      <c r="W106">
        <f>AVG_generate!W106*'AVG_generate Coverage'!S105</f>
        <v>0.3973430997</v>
      </c>
    </row>
    <row r="107">
      <c r="A107" s="63" t="s">
        <v>350</v>
      </c>
      <c r="B107" s="63" t="s">
        <v>205</v>
      </c>
      <c r="E107" s="10">
        <f t="shared" si="3"/>
        <v>0.6583976398</v>
      </c>
      <c r="F107" s="10">
        <f>(G107*'Dataset lengths'!$B$2+H107*'Dataset lengths'!$C$2+I107*'Dataset lengths'!$D$2+L107*'Dataset lengths'!$G$2+M107*'Dataset lengths'!$H$2+R107*'Dataset lengths'!$M$2+S107*'Dataset lengths'!$N$2+T107*'Dataset lengths'!$O$2+U107*'Dataset lengths'!$P$2+V107*'Dataset lengths'!$Q$2+W107*'Dataset lengths'!$R$2)/'Dataset lengths'!$A$7</f>
        <v>0.6036913833</v>
      </c>
      <c r="G107">
        <f>AVG_generate!G107*'AVG_generate Coverage'!C106</f>
        <v>0.5108685661</v>
      </c>
      <c r="H107">
        <f>AVG_generate!H107*'AVG_generate Coverage'!D106</f>
        <v>0.6451776925</v>
      </c>
      <c r="I107">
        <f>AVG_generate!I107*'AVG_generate Coverage'!E106</f>
        <v>0.7231745106</v>
      </c>
      <c r="J107">
        <f>AVG_generate!J107*'AVG_generate Coverage'!F106</f>
        <v>0.7941446613</v>
      </c>
      <c r="K107">
        <f>AVG_generate!K107*'AVG_generate Coverage'!G106</f>
        <v>0.7978314967</v>
      </c>
      <c r="L107">
        <f>AVG_generate!L107*'AVG_generate Coverage'!H106</f>
        <v>0.7955520404</v>
      </c>
      <c r="M107">
        <f>AVG_generate!M107*'AVG_generate Coverage'!I106</f>
        <v>0.7906177874</v>
      </c>
      <c r="N107">
        <f>AVG_generate!N107*'AVG_generate Coverage'!J106</f>
        <v>0.7252914786</v>
      </c>
      <c r="O107">
        <f>AVG_generate!O107*'AVG_generate Coverage'!K106</f>
        <v>0.8339817558</v>
      </c>
      <c r="P107">
        <f>AVG_generate!P107*'AVG_generate Coverage'!L106</f>
        <v>0.7836848458</v>
      </c>
      <c r="Q107">
        <f>AVG_generate!Q107*'AVG_generate Coverage'!M106</f>
        <v>0.7210693939</v>
      </c>
      <c r="R107">
        <f>AVG_generate!R107*'AVG_generate Coverage'!N106</f>
        <v>0.8431991823</v>
      </c>
      <c r="S107">
        <f>AVG_generate!S107*'AVG_generate Coverage'!O106</f>
        <v>0.3940794735</v>
      </c>
      <c r="T107">
        <f>AVG_generate!T107*'AVG_generate Coverage'!P106</f>
        <v>0.8699232709</v>
      </c>
      <c r="U107">
        <f>AVG_generate!U107*'AVG_generate Coverage'!Q106</f>
        <v>0.7095497803</v>
      </c>
      <c r="V107">
        <f>AVG_generate!V107*'AVG_generate Coverage'!R106</f>
        <v>0.4963978638</v>
      </c>
      <c r="W107">
        <f>AVG_generate!W107*'AVG_generate Coverage'!S106</f>
        <v>0.4638338701</v>
      </c>
    </row>
    <row r="108">
      <c r="A108" s="63" t="s">
        <v>351</v>
      </c>
      <c r="B108" s="63" t="s">
        <v>205</v>
      </c>
      <c r="E108" s="10">
        <f t="shared" si="3"/>
        <v>0.6553676675</v>
      </c>
      <c r="F108" s="10">
        <f>(G108*'Dataset lengths'!$B$2+H108*'Dataset lengths'!$C$2+I108*'Dataset lengths'!$D$2+L108*'Dataset lengths'!$G$2+M108*'Dataset lengths'!$H$2+R108*'Dataset lengths'!$M$2+S108*'Dataset lengths'!$N$2+T108*'Dataset lengths'!$O$2+U108*'Dataset lengths'!$P$2+V108*'Dataset lengths'!$Q$2+W108*'Dataset lengths'!$R$2)/'Dataset lengths'!$A$7</f>
        <v>0.6172554046</v>
      </c>
      <c r="G108">
        <f>AVG_generate!G108*'AVG_generate Coverage'!C107</f>
        <v>0.5352979541</v>
      </c>
      <c r="H108">
        <f>AVG_generate!H108*'AVG_generate Coverage'!D107</f>
        <v>0.6460176119</v>
      </c>
      <c r="I108">
        <f>AVG_generate!I108*'AVG_generate Coverage'!E107</f>
        <v>0.7144426007</v>
      </c>
      <c r="J108">
        <f>AVG_generate!J108*'AVG_generate Coverage'!F107</f>
        <v>0.7909168691</v>
      </c>
      <c r="K108">
        <f>AVG_generate!K108*'AVG_generate Coverage'!G107</f>
        <v>0.7877845981</v>
      </c>
      <c r="L108">
        <f>AVG_generate!L108*'AVG_generate Coverage'!H107</f>
        <v>0.7900895127</v>
      </c>
      <c r="M108">
        <f>AVG_generate!M108*'AVG_generate Coverage'!I107</f>
        <v>0.7378234707</v>
      </c>
      <c r="N108">
        <f>AVG_generate!N108*'AVG_generate Coverage'!J107</f>
        <v>0.6556085086</v>
      </c>
      <c r="O108">
        <f>AVG_generate!O108*'AVG_generate Coverage'!K107</f>
        <v>0.7808735625</v>
      </c>
      <c r="P108">
        <f>AVG_generate!P108*'AVG_generate Coverage'!L107</f>
        <v>0.7733828476</v>
      </c>
      <c r="Q108">
        <f>AVG_generate!Q108*'AVG_generate Coverage'!M107</f>
        <v>0.6406901379</v>
      </c>
      <c r="R108">
        <f>AVG_generate!R108*'AVG_generate Coverage'!N107</f>
        <v>0.8244910488</v>
      </c>
      <c r="S108">
        <f>AVG_generate!S108*'AVG_generate Coverage'!O107</f>
        <v>0.3198279528</v>
      </c>
      <c r="T108">
        <f>AVG_generate!T108*'AVG_generate Coverage'!P107</f>
        <v>0.8717036204</v>
      </c>
      <c r="U108">
        <f>AVG_generate!U108*'AVG_generate Coverage'!Q107</f>
        <v>0.742937687</v>
      </c>
      <c r="V108">
        <f>AVG_generate!V108*'AVG_generate Coverage'!R107</f>
        <v>0.5260445139</v>
      </c>
      <c r="W108">
        <f>AVG_generate!W108*'AVG_generate Coverage'!S107</f>
        <v>0.5003683694</v>
      </c>
    </row>
    <row r="109">
      <c r="A109" s="63" t="s">
        <v>353</v>
      </c>
      <c r="B109" s="63" t="s">
        <v>205</v>
      </c>
      <c r="E109" s="10">
        <f t="shared" si="3"/>
        <v>0.6323505286</v>
      </c>
      <c r="F109" s="10">
        <f>(G109*'Dataset lengths'!$B$2+H109*'Dataset lengths'!$C$2+I109*'Dataset lengths'!$D$2+L109*'Dataset lengths'!$G$2+M109*'Dataset lengths'!$H$2+R109*'Dataset lengths'!$M$2+S109*'Dataset lengths'!$N$2+T109*'Dataset lengths'!$O$2+U109*'Dataset lengths'!$P$2+V109*'Dataset lengths'!$Q$2+W109*'Dataset lengths'!$R$2)/'Dataset lengths'!$A$7</f>
        <v>0.5705538015</v>
      </c>
      <c r="G109">
        <f>AVG_generate!G109*'AVG_generate Coverage'!C108</f>
        <v>0.4655000911</v>
      </c>
      <c r="H109">
        <f>AVG_generate!H109*'AVG_generate Coverage'!D108</f>
        <v>0.6789869252</v>
      </c>
      <c r="I109">
        <f>AVG_generate!I109*'AVG_generate Coverage'!E108</f>
        <v>0.704198424</v>
      </c>
      <c r="J109">
        <f>AVG_generate!J109*'AVG_generate Coverage'!F108</f>
        <v>0.7932305634</v>
      </c>
      <c r="K109">
        <f>AVG_generate!K109*'AVG_generate Coverage'!G108</f>
        <v>0.7774176151</v>
      </c>
      <c r="L109">
        <f>AVG_generate!L109*'AVG_generate Coverage'!H108</f>
        <v>0.7882465193</v>
      </c>
      <c r="M109">
        <f>AVG_generate!M109*'AVG_generate Coverage'!I108</f>
        <v>0.7656571358</v>
      </c>
      <c r="N109">
        <f>AVG_generate!N109*'AVG_generate Coverage'!J108</f>
        <v>0.6937461442</v>
      </c>
      <c r="O109">
        <f>AVG_generate!O109*'AVG_generate Coverage'!K108</f>
        <v>0.7848257802</v>
      </c>
      <c r="P109">
        <f>AVG_generate!P109*'AVG_generate Coverage'!L108</f>
        <v>0.7796287167</v>
      </c>
      <c r="Q109">
        <f>AVG_generate!Q109*'AVG_generate Coverage'!M108</f>
        <v>0.6688275653</v>
      </c>
      <c r="R109">
        <f>AVG_generate!R109*'AVG_generate Coverage'!N108</f>
        <v>0.7915114068</v>
      </c>
      <c r="S109">
        <f>AVG_generate!S109*'AVG_generate Coverage'!O108</f>
        <v>0.3805991251</v>
      </c>
      <c r="T109">
        <f>AVG_generate!T109*'AVG_generate Coverage'!P108</f>
        <v>0.8754868631</v>
      </c>
      <c r="U109">
        <f>AVG_generate!U109*'AVG_generate Coverage'!Q108</f>
        <v>0.6080237352</v>
      </c>
      <c r="V109">
        <f>AVG_generate!V109*'AVG_generate Coverage'!R108</f>
        <v>0.395255437</v>
      </c>
      <c r="W109">
        <f>AVG_generate!W109*'AVG_generate Coverage'!S108</f>
        <v>0.5023901524</v>
      </c>
    </row>
    <row r="110">
      <c r="A110" s="63" t="s">
        <v>355</v>
      </c>
      <c r="B110" s="63" t="s">
        <v>205</v>
      </c>
      <c r="E110" s="10">
        <f t="shared" si="3"/>
        <v>0.6009864956</v>
      </c>
      <c r="F110" s="10">
        <f>(G110*'Dataset lengths'!$B$2+H110*'Dataset lengths'!$C$2+I110*'Dataset lengths'!$D$2+L110*'Dataset lengths'!$G$2+M110*'Dataset lengths'!$H$2+R110*'Dataset lengths'!$M$2+S110*'Dataset lengths'!$N$2+T110*'Dataset lengths'!$O$2+U110*'Dataset lengths'!$P$2+V110*'Dataset lengths'!$Q$2+W110*'Dataset lengths'!$R$2)/'Dataset lengths'!$A$7</f>
        <v>0.5327979154</v>
      </c>
      <c r="G110">
        <f>AVG_generate!G110*'AVG_generate Coverage'!C109</f>
        <v>0.423972271</v>
      </c>
      <c r="H110">
        <f>AVG_generate!H110*'AVG_generate Coverage'!D109</f>
        <v>0.6685271486</v>
      </c>
      <c r="I110">
        <f>AVG_generate!I110*'AVG_generate Coverage'!E109</f>
        <v>0.6845620608</v>
      </c>
      <c r="J110">
        <f>AVG_generate!J110*'AVG_generate Coverage'!F109</f>
        <v>0.7775932045</v>
      </c>
      <c r="K110">
        <f>AVG_generate!K110*'AVG_generate Coverage'!G109</f>
        <v>0.771621993</v>
      </c>
      <c r="L110">
        <f>AVG_generate!L110*'AVG_generate Coverage'!H109</f>
        <v>0.7756787459</v>
      </c>
      <c r="M110">
        <f>AVG_generate!M110*'AVG_generate Coverage'!I109</f>
        <v>0.7616591702</v>
      </c>
      <c r="N110">
        <f>AVG_generate!N110*'AVG_generate Coverage'!J109</f>
        <v>0.7006361525</v>
      </c>
      <c r="O110">
        <f>AVG_generate!O110*'AVG_generate Coverage'!K109</f>
        <v>0.7938097231</v>
      </c>
      <c r="P110">
        <f>AVG_generate!P110*'AVG_generate Coverage'!L109</f>
        <v>0.7564596921</v>
      </c>
      <c r="Q110">
        <f>AVG_generate!Q110*'AVG_generate Coverage'!M109</f>
        <v>0.6825977586</v>
      </c>
      <c r="R110">
        <f>AVG_generate!R110*'AVG_generate Coverage'!N109</f>
        <v>0.7982209828</v>
      </c>
      <c r="S110">
        <f>AVG_generate!S110*'AVG_generate Coverage'!O109</f>
        <v>0.4076945651</v>
      </c>
      <c r="T110">
        <f>AVG_generate!T110*'AVG_generate Coverage'!P109</f>
        <v>0.8120619124</v>
      </c>
      <c r="U110">
        <f>AVG_generate!U110*'AVG_generate Coverage'!Q109</f>
        <v>0.475905559</v>
      </c>
      <c r="V110">
        <f>AVG_generate!V110*'AVG_generate Coverage'!R109</f>
        <v>0.313220036</v>
      </c>
      <c r="W110">
        <f>AVG_generate!W110*'AVG_generate Coverage'!S109</f>
        <v>0.4893489998</v>
      </c>
    </row>
    <row r="111">
      <c r="A111" s="63" t="s">
        <v>193</v>
      </c>
      <c r="B111" s="63" t="s">
        <v>205</v>
      </c>
      <c r="E111" s="10">
        <f t="shared" si="3"/>
        <v>0.6539939547</v>
      </c>
      <c r="F111" s="10">
        <f>(G111*'Dataset lengths'!$B$2+H111*'Dataset lengths'!$C$2+I111*'Dataset lengths'!$D$2+L111*'Dataset lengths'!$G$2+M111*'Dataset lengths'!$H$2+R111*'Dataset lengths'!$M$2+S111*'Dataset lengths'!$N$2+T111*'Dataset lengths'!$O$2+U111*'Dataset lengths'!$P$2+V111*'Dataset lengths'!$Q$2+W111*'Dataset lengths'!$R$2)/'Dataset lengths'!$A$7</f>
        <v>0.6062856092</v>
      </c>
      <c r="G111">
        <f>AVG_generate!G111*'AVG_generate Coverage'!C110</f>
        <v>0.5390570798</v>
      </c>
      <c r="H111">
        <f>AVG_generate!H111*'AVG_generate Coverage'!D110</f>
        <v>0.6023867281</v>
      </c>
      <c r="I111">
        <f>AVG_generate!I111*'AVG_generate Coverage'!E110</f>
        <v>0.7054530213</v>
      </c>
      <c r="J111">
        <f>AVG_generate!J111*'AVG_generate Coverage'!F110</f>
        <v>0.7819047668</v>
      </c>
      <c r="K111">
        <f>AVG_generate!K111*'AVG_generate Coverage'!G110</f>
        <v>0.7858609227</v>
      </c>
      <c r="L111">
        <f>AVG_generate!L111*'AVG_generate Coverage'!H110</f>
        <v>0.7837885827</v>
      </c>
      <c r="M111">
        <f>AVG_generate!M111*'AVG_generate Coverage'!I110</f>
        <v>0.7641009997</v>
      </c>
      <c r="N111">
        <f>AVG_generate!N111*'AVG_generate Coverage'!J110</f>
        <v>0.6656424394</v>
      </c>
      <c r="O111">
        <f>AVG_generate!O111*'AVG_generate Coverage'!K110</f>
        <v>0.8334308841</v>
      </c>
      <c r="P111">
        <f>AVG_generate!P111*'AVG_generate Coverage'!L110</f>
        <v>0.7715717466</v>
      </c>
      <c r="Q111">
        <f>AVG_generate!Q111*'AVG_generate Coverage'!M110</f>
        <v>0.6815956899</v>
      </c>
      <c r="R111">
        <f>AVG_generate!R111*'AVG_generate Coverage'!N110</f>
        <v>0.8626941065</v>
      </c>
      <c r="S111">
        <f>AVG_generate!S111*'AVG_generate Coverage'!O110</f>
        <v>0.3065205583</v>
      </c>
      <c r="T111">
        <f>AVG_generate!T111*'AVG_generate Coverage'!P110</f>
        <v>0.8779348436</v>
      </c>
      <c r="U111">
        <f>AVG_generate!U111*'AVG_generate Coverage'!Q110</f>
        <v>0.7872406078</v>
      </c>
      <c r="V111">
        <f>AVG_generate!V111*'AVG_generate Coverage'!R110</f>
        <v>0.5397676103</v>
      </c>
      <c r="W111">
        <f>AVG_generate!W111*'AVG_generate Coverage'!S110</f>
        <v>0.4249893632</v>
      </c>
    </row>
    <row r="112">
      <c r="A112" s="63" t="s">
        <v>357</v>
      </c>
      <c r="B112" s="63" t="s">
        <v>205</v>
      </c>
      <c r="E112" s="10">
        <f t="shared" si="3"/>
        <v>0.6653768831</v>
      </c>
      <c r="F112" s="10">
        <f>(G112*'Dataset lengths'!$B$2+H112*'Dataset lengths'!$C$2+I112*'Dataset lengths'!$D$2+L112*'Dataset lengths'!$G$2+M112*'Dataset lengths'!$H$2+R112*'Dataset lengths'!$M$2+S112*'Dataset lengths'!$N$2+T112*'Dataset lengths'!$O$2+U112*'Dataset lengths'!$P$2+V112*'Dataset lengths'!$Q$2+W112*'Dataset lengths'!$R$2)/'Dataset lengths'!$A$7</f>
        <v>0.614072833</v>
      </c>
      <c r="G112">
        <f>AVG_generate!G112*'AVG_generate Coverage'!C111</f>
        <v>0.5441701435</v>
      </c>
      <c r="H112">
        <f>AVG_generate!H112*'AVG_generate Coverage'!D111</f>
        <v>0.6444316897</v>
      </c>
      <c r="I112">
        <f>AVG_generate!I112*'AVG_generate Coverage'!E111</f>
        <v>0.7115446106</v>
      </c>
      <c r="J112">
        <f>AVG_generate!J112*'AVG_generate Coverage'!F111</f>
        <v>0.7924446631</v>
      </c>
      <c r="K112">
        <f>AVG_generate!K112*'AVG_generate Coverage'!G111</f>
        <v>0.8004375946</v>
      </c>
      <c r="L112">
        <f>AVG_generate!L112*'AVG_generate Coverage'!H111</f>
        <v>0.795517654</v>
      </c>
      <c r="M112">
        <f>AVG_generate!M112*'AVG_generate Coverage'!I111</f>
        <v>0.7696171801</v>
      </c>
      <c r="N112">
        <f>AVG_generate!N112*'AVG_generate Coverage'!J111</f>
        <v>0.6816616336</v>
      </c>
      <c r="O112">
        <f>AVG_generate!O112*'AVG_generate Coverage'!K111</f>
        <v>0.8394840174</v>
      </c>
      <c r="P112">
        <f>AVG_generate!P112*'AVG_generate Coverage'!L111</f>
        <v>0.7821150016</v>
      </c>
      <c r="Q112">
        <f>AVG_generate!Q112*'AVG_generate Coverage'!M111</f>
        <v>0.685348197</v>
      </c>
      <c r="R112">
        <f>AVG_generate!R112*'AVG_generate Coverage'!N111</f>
        <v>0.8830413873</v>
      </c>
      <c r="S112">
        <f>AVG_generate!S112*'AVG_generate Coverage'!O111</f>
        <v>0.308398918</v>
      </c>
      <c r="T112">
        <f>AVG_generate!T112*'AVG_generate Coverage'!P111</f>
        <v>0.8754868631</v>
      </c>
      <c r="U112">
        <f>AVG_generate!U112*'AVG_generate Coverage'!Q111</f>
        <v>0.8176056847</v>
      </c>
      <c r="V112">
        <f>AVG_generate!V112*'AVG_generate Coverage'!R111</f>
        <v>0.5495350961</v>
      </c>
      <c r="W112">
        <f>AVG_generate!W112*'AVG_generate Coverage'!S111</f>
        <v>0.419796487</v>
      </c>
    </row>
    <row r="113">
      <c r="A113" s="63" t="s">
        <v>359</v>
      </c>
      <c r="B113" s="63" t="s">
        <v>205</v>
      </c>
      <c r="E113" s="10">
        <f t="shared" si="3"/>
        <v>0.6595230069</v>
      </c>
      <c r="F113" s="10">
        <f>(G113*'Dataset lengths'!$B$2+H113*'Dataset lengths'!$C$2+I113*'Dataset lengths'!$D$2+L113*'Dataset lengths'!$G$2+M113*'Dataset lengths'!$H$2+R113*'Dataset lengths'!$M$2+S113*'Dataset lengths'!$N$2+T113*'Dataset lengths'!$O$2+U113*'Dataset lengths'!$P$2+V113*'Dataset lengths'!$Q$2+W113*'Dataset lengths'!$R$2)/'Dataset lengths'!$A$7</f>
        <v>0.6051637506</v>
      </c>
      <c r="G113">
        <f>AVG_generate!G113*'AVG_generate Coverage'!C112</f>
        <v>0.5198846132</v>
      </c>
      <c r="H113">
        <f>AVG_generate!H113*'AVG_generate Coverage'!D112</f>
        <v>0.6426295053</v>
      </c>
      <c r="I113">
        <f>AVG_generate!I113*'AVG_generate Coverage'!E112</f>
        <v>0.7272378</v>
      </c>
      <c r="J113">
        <f>AVG_generate!J113*'AVG_generate Coverage'!F112</f>
        <v>0.7969030398</v>
      </c>
      <c r="K113">
        <f>AVG_generate!K113*'AVG_generate Coverage'!G112</f>
        <v>0.8027625068</v>
      </c>
      <c r="L113">
        <f>AVG_generate!L113*'AVG_generate Coverage'!H112</f>
        <v>0.7986027935</v>
      </c>
      <c r="M113">
        <f>AVG_generate!M113*'AVG_generate Coverage'!I112</f>
        <v>0.7852045946</v>
      </c>
      <c r="N113">
        <f>AVG_generate!N113*'AVG_generate Coverage'!J112</f>
        <v>0.7123974596</v>
      </c>
      <c r="O113">
        <f>AVG_generate!O113*'AVG_generate Coverage'!K112</f>
        <v>0.8358689218</v>
      </c>
      <c r="P113">
        <f>AVG_generate!P113*'AVG_generate Coverage'!L112</f>
        <v>0.7892639081</v>
      </c>
      <c r="Q113">
        <f>AVG_generate!Q113*'AVG_generate Coverage'!M112</f>
        <v>0.709027319</v>
      </c>
      <c r="R113">
        <f>AVG_generate!R113*'AVG_generate Coverage'!N112</f>
        <v>0.8552633058</v>
      </c>
      <c r="S113">
        <f>AVG_generate!S113*'AVG_generate Coverage'!O112</f>
        <v>0.3664350055</v>
      </c>
      <c r="T113">
        <f>AVG_generate!T113*'AVG_generate Coverage'!P112</f>
        <v>0.878379931</v>
      </c>
      <c r="U113">
        <f>AVG_generate!U113*'AVG_generate Coverage'!Q112</f>
        <v>0.7179206934</v>
      </c>
      <c r="V113">
        <f>AVG_generate!V113*'AVG_generate Coverage'!R112</f>
        <v>0.4921923825</v>
      </c>
      <c r="W113">
        <f>AVG_generate!W113*'AVG_generate Coverage'!S112</f>
        <v>0.4710024507</v>
      </c>
    </row>
    <row r="114">
      <c r="A114" s="63" t="s">
        <v>360</v>
      </c>
      <c r="B114" s="63" t="s">
        <v>205</v>
      </c>
      <c r="E114" s="10">
        <f t="shared" si="3"/>
        <v>0.6842929607</v>
      </c>
      <c r="F114" s="10">
        <f>(G114*'Dataset lengths'!$B$2+H114*'Dataset lengths'!$C$2+I114*'Dataset lengths'!$D$2+L114*'Dataset lengths'!$G$2+M114*'Dataset lengths'!$H$2+R114*'Dataset lengths'!$M$2+S114*'Dataset lengths'!$N$2+T114*'Dataset lengths'!$O$2+U114*'Dataset lengths'!$P$2+V114*'Dataset lengths'!$Q$2+W114*'Dataset lengths'!$R$2)/'Dataset lengths'!$A$7</f>
        <v>0.6388038176</v>
      </c>
      <c r="G114">
        <f>AVG_generate!G114*'AVG_generate Coverage'!C113</f>
        <v>0.5365922885</v>
      </c>
      <c r="H114">
        <f>AVG_generate!H114*'AVG_generate Coverage'!D113</f>
        <v>0.6645455903</v>
      </c>
      <c r="I114">
        <f>AVG_generate!I114*'AVG_generate Coverage'!E113</f>
        <v>0.7527689852</v>
      </c>
      <c r="J114">
        <f>AVG_generate!J114*'AVG_generate Coverage'!F113</f>
        <v>0.8181458539</v>
      </c>
      <c r="K114">
        <f>AVG_generate!K114*'AVG_generate Coverage'!G113</f>
        <v>0.8181686312</v>
      </c>
      <c r="L114">
        <f>AVG_generate!L114*'AVG_generate Coverage'!H113</f>
        <v>0.8185247393</v>
      </c>
      <c r="M114">
        <f>AVG_generate!M114*'AVG_generate Coverage'!I113</f>
        <v>0.7717301314</v>
      </c>
      <c r="N114">
        <f>AVG_generate!N114*'AVG_generate Coverage'!J113</f>
        <v>0.7068475084</v>
      </c>
      <c r="O114">
        <f>AVG_generate!O114*'AVG_generate Coverage'!K113</f>
        <v>0.8070177331</v>
      </c>
      <c r="P114">
        <f>AVG_generate!P114*'AVG_generate Coverage'!L113</f>
        <v>0.7538142448</v>
      </c>
      <c r="Q114">
        <f>AVG_generate!Q114*'AVG_generate Coverage'!M113</f>
        <v>0.739741923</v>
      </c>
      <c r="R114">
        <f>AVG_generate!R114*'AVG_generate Coverage'!N113</f>
        <v>0.8525095385</v>
      </c>
      <c r="S114">
        <f>AVG_generate!S114*'AVG_generate Coverage'!O113</f>
        <v>0.4686024916</v>
      </c>
      <c r="T114">
        <f>AVG_generate!T114*'AVG_generate Coverage'!P113</f>
        <v>0.8554579313</v>
      </c>
      <c r="U114">
        <f>AVG_generate!U114*'AVG_generate Coverage'!Q113</f>
        <v>0.7380136204</v>
      </c>
      <c r="V114">
        <f>AVG_generate!V114*'AVG_generate Coverage'!R113</f>
        <v>0.5278631302</v>
      </c>
      <c r="W114">
        <f>AVG_generate!W114*'AVG_generate Coverage'!S113</f>
        <v>0.5406141212</v>
      </c>
    </row>
    <row r="115">
      <c r="A115" s="63" t="s">
        <v>362</v>
      </c>
      <c r="B115" s="63" t="s">
        <v>205</v>
      </c>
      <c r="E115" s="10">
        <f t="shared" si="3"/>
        <v>0.6386539988</v>
      </c>
      <c r="F115" s="10">
        <f>(G115*'Dataset lengths'!$B$2+H115*'Dataset lengths'!$C$2+I115*'Dataset lengths'!$D$2+L115*'Dataset lengths'!$G$2+M115*'Dataset lengths'!$H$2+R115*'Dataset lengths'!$M$2+S115*'Dataset lengths'!$N$2+T115*'Dataset lengths'!$O$2+U115*'Dataset lengths'!$P$2+V115*'Dataset lengths'!$Q$2+W115*'Dataset lengths'!$R$2)/'Dataset lengths'!$A$7</f>
        <v>0.5772861374</v>
      </c>
      <c r="G115">
        <f>AVG_generate!G115*'AVG_generate Coverage'!C114</f>
        <v>0.4720083233</v>
      </c>
      <c r="H115">
        <f>AVG_generate!H115*'AVG_generate Coverage'!D114</f>
        <v>0.7065471471</v>
      </c>
      <c r="I115">
        <f>AVG_generate!I115*'AVG_generate Coverage'!E114</f>
        <v>0.7231047845</v>
      </c>
      <c r="J115">
        <f>AVG_generate!J115*'AVG_generate Coverage'!F114</f>
        <v>0.8032866957</v>
      </c>
      <c r="K115">
        <f>AVG_generate!K115*'AVG_generate Coverage'!G114</f>
        <v>0.7847064042</v>
      </c>
      <c r="L115">
        <f>AVG_generate!L115*'AVG_generate Coverage'!H114</f>
        <v>0.7976824831</v>
      </c>
      <c r="M115">
        <f>AVG_generate!M115*'AVG_generate Coverage'!I114</f>
        <v>0.7735218431</v>
      </c>
      <c r="N115">
        <f>AVG_generate!N115*'AVG_generate Coverage'!J114</f>
        <v>0.706044374</v>
      </c>
      <c r="O115">
        <f>AVG_generate!O115*'AVG_generate Coverage'!K114</f>
        <v>0.7942422435</v>
      </c>
      <c r="P115">
        <f>AVG_generate!P115*'AVG_generate Coverage'!L114</f>
        <v>0.7857824392</v>
      </c>
      <c r="Q115">
        <f>AVG_generate!Q115*'AVG_generate Coverage'!M114</f>
        <v>0.6758315451</v>
      </c>
      <c r="R115">
        <f>AVG_generate!R115*'AVG_generate Coverage'!N114</f>
        <v>0.817868894</v>
      </c>
      <c r="S115">
        <f>AVG_generate!S115*'AVG_generate Coverage'!O114</f>
        <v>0.3519068783</v>
      </c>
      <c r="T115">
        <f>AVG_generate!T115*'AVG_generate Coverage'!P114</f>
        <v>0.8754868631</v>
      </c>
      <c r="U115">
        <f>AVG_generate!U115*'AVG_generate Coverage'!Q114</f>
        <v>0.5981974869</v>
      </c>
      <c r="V115">
        <f>AVG_generate!V115*'AVG_generate Coverage'!R114</f>
        <v>0.3931799501</v>
      </c>
      <c r="W115">
        <f>AVG_generate!W115*'AVG_generate Coverage'!S114</f>
        <v>0.5156893333</v>
      </c>
    </row>
    <row r="116">
      <c r="A116" s="63" t="s">
        <v>364</v>
      </c>
      <c r="B116" s="63" t="s">
        <v>205</v>
      </c>
      <c r="E116" s="10">
        <f t="shared" si="3"/>
        <v>0.6070108922</v>
      </c>
      <c r="F116" s="10">
        <f>(G116*'Dataset lengths'!$B$2+H116*'Dataset lengths'!$C$2+I116*'Dataset lengths'!$D$2+L116*'Dataset lengths'!$G$2+M116*'Dataset lengths'!$H$2+R116*'Dataset lengths'!$M$2+S116*'Dataset lengths'!$N$2+T116*'Dataset lengths'!$O$2+U116*'Dataset lengths'!$P$2+V116*'Dataset lengths'!$Q$2+W116*'Dataset lengths'!$R$2)/'Dataset lengths'!$A$7</f>
        <v>0.5470243372</v>
      </c>
      <c r="G116">
        <f>AVG_generate!G116*'AVG_generate Coverage'!C115</f>
        <v>0.4356245771</v>
      </c>
      <c r="H116">
        <f>AVG_generate!H116*'AVG_generate Coverage'!D115</f>
        <v>0.6971839109</v>
      </c>
      <c r="I116">
        <f>AVG_generate!I116*'AVG_generate Coverage'!E115</f>
        <v>0.7027046424</v>
      </c>
      <c r="J116">
        <f>AVG_generate!J116*'AVG_generate Coverage'!F115</f>
        <v>0.7935424083</v>
      </c>
      <c r="K116">
        <f>AVG_generate!K116*'AVG_generate Coverage'!G115</f>
        <v>0.7837714013</v>
      </c>
      <c r="L116">
        <f>AVG_generate!L116*'AVG_generate Coverage'!H115</f>
        <v>0.7905069556</v>
      </c>
      <c r="M116">
        <f>AVG_generate!M116*'AVG_generate Coverage'!I115</f>
        <v>0.7735253897</v>
      </c>
      <c r="N116">
        <f>AVG_generate!N116*'AVG_generate Coverage'!J115</f>
        <v>0.7019885828</v>
      </c>
      <c r="O116">
        <f>AVG_generate!O116*'AVG_generate Coverage'!K115</f>
        <v>0.7979513029</v>
      </c>
      <c r="P116">
        <f>AVG_generate!P116*'AVG_generate Coverage'!L115</f>
        <v>0.7713170867</v>
      </c>
      <c r="Q116">
        <f>AVG_generate!Q116*'AVG_generate Coverage'!M115</f>
        <v>0.6940000397</v>
      </c>
      <c r="R116">
        <f>AVG_generate!R116*'AVG_generate Coverage'!N115</f>
        <v>0.792407474</v>
      </c>
      <c r="S116">
        <f>AVG_generate!S116*'AVG_generate Coverage'!O115</f>
        <v>0.3377849916</v>
      </c>
      <c r="T116">
        <f>AVG_generate!T116*'AVG_generate Coverage'!P115</f>
        <v>0.8234116404</v>
      </c>
      <c r="U116">
        <f>AVG_generate!U116*'AVG_generate Coverage'!Q115</f>
        <v>0.4848126482</v>
      </c>
      <c r="V116">
        <f>AVG_generate!V116*'AVG_generate Coverage'!R115</f>
        <v>0.322048389</v>
      </c>
      <c r="W116">
        <f>AVG_generate!W116*'AVG_generate Coverage'!S115</f>
        <v>0.5171091956</v>
      </c>
    </row>
    <row r="117">
      <c r="A117" s="63" t="s">
        <v>366</v>
      </c>
      <c r="B117" s="63" t="s">
        <v>205</v>
      </c>
      <c r="E117" s="10">
        <f t="shared" si="3"/>
        <v>0.6427051711</v>
      </c>
      <c r="F117" s="10">
        <f>(G117*'Dataset lengths'!$B$2+H117*'Dataset lengths'!$C$2+I117*'Dataset lengths'!$D$2+L117*'Dataset lengths'!$G$2+M117*'Dataset lengths'!$H$2+R117*'Dataset lengths'!$M$2+S117*'Dataset lengths'!$N$2+T117*'Dataset lengths'!$O$2+U117*'Dataset lengths'!$P$2+V117*'Dataset lengths'!$Q$2+W117*'Dataset lengths'!$R$2)/'Dataset lengths'!$A$7</f>
        <v>0.5964186513</v>
      </c>
      <c r="G117">
        <f>AVG_generate!G117*'AVG_generate Coverage'!C116</f>
        <v>0.5325214366</v>
      </c>
      <c r="H117">
        <f>AVG_generate!H117*'AVG_generate Coverage'!D116</f>
        <v>0.6024610999</v>
      </c>
      <c r="I117">
        <f>AVG_generate!I117*'AVG_generate Coverage'!E116</f>
        <v>0.690748355</v>
      </c>
      <c r="J117">
        <f>AVG_generate!J117*'AVG_generate Coverage'!F116</f>
        <v>0.7688588374</v>
      </c>
      <c r="K117">
        <f>AVG_generate!K117*'AVG_generate Coverage'!G116</f>
        <v>0.7741142458</v>
      </c>
      <c r="L117">
        <f>AVG_generate!L117*'AVG_generate Coverage'!H116</f>
        <v>0.7711527824</v>
      </c>
      <c r="M117">
        <f>AVG_generate!M117*'AVG_generate Coverage'!I116</f>
        <v>0.7548917243</v>
      </c>
      <c r="N117">
        <f>AVG_generate!N117*'AVG_generate Coverage'!J116</f>
        <v>0.662046332</v>
      </c>
      <c r="O117">
        <f>AVG_generate!O117*'AVG_generate Coverage'!K116</f>
        <v>0.8220827833</v>
      </c>
      <c r="P117">
        <f>AVG_generate!P117*'AVG_generate Coverage'!L116</f>
        <v>0.7682125815</v>
      </c>
      <c r="Q117">
        <f>AVG_generate!Q117*'AVG_generate Coverage'!M116</f>
        <v>0.6629464125</v>
      </c>
      <c r="R117">
        <f>AVG_generate!R117*'AVG_generate Coverage'!N116</f>
        <v>0.8421938387</v>
      </c>
      <c r="S117">
        <f>AVG_generate!S117*'AVG_generate Coverage'!O116</f>
        <v>0.3038116176</v>
      </c>
      <c r="T117">
        <f>AVG_generate!T117*'AVG_generate Coverage'!P116</f>
        <v>0.8583509992</v>
      </c>
      <c r="U117">
        <f>AVG_generate!U117*'AVG_generate Coverage'!Q116</f>
        <v>0.7736748045</v>
      </c>
      <c r="V117">
        <f>AVG_generate!V117*'AVG_generate Coverage'!R116</f>
        <v>0.5410698243</v>
      </c>
      <c r="W117">
        <f>AVG_generate!W117*'AVG_generate Coverage'!S116</f>
        <v>0.3988803991</v>
      </c>
    </row>
    <row r="118">
      <c r="A118" s="63" t="s">
        <v>368</v>
      </c>
      <c r="B118" s="63" t="s">
        <v>205</v>
      </c>
      <c r="E118" s="10">
        <f t="shared" si="3"/>
        <v>0.6586838905</v>
      </c>
      <c r="F118" s="10">
        <f>(G118*'Dataset lengths'!$B$2+H118*'Dataset lengths'!$C$2+I118*'Dataset lengths'!$D$2+L118*'Dataset lengths'!$G$2+M118*'Dataset lengths'!$H$2+R118*'Dataset lengths'!$M$2+S118*'Dataset lengths'!$N$2+T118*'Dataset lengths'!$O$2+U118*'Dataset lengths'!$P$2+V118*'Dataset lengths'!$Q$2+W118*'Dataset lengths'!$R$2)/'Dataset lengths'!$A$7</f>
        <v>0.601114127</v>
      </c>
      <c r="G118">
        <f>AVG_generate!G118*'AVG_generate Coverage'!C117</f>
        <v>0.5161596826</v>
      </c>
      <c r="H118">
        <f>AVG_generate!H118*'AVG_generate Coverage'!D117</f>
        <v>0.6388340035</v>
      </c>
      <c r="I118">
        <f>AVG_generate!I118*'AVG_generate Coverage'!E117</f>
        <v>0.7233999485</v>
      </c>
      <c r="J118">
        <f>AVG_generate!J118*'AVG_generate Coverage'!F117</f>
        <v>0.7931592276</v>
      </c>
      <c r="K118">
        <f>AVG_generate!K118*'AVG_generate Coverage'!G117</f>
        <v>0.7909325047</v>
      </c>
      <c r="L118">
        <f>AVG_generate!L118*'AVG_generate Coverage'!H117</f>
        <v>0.7927356164</v>
      </c>
      <c r="M118">
        <f>AVG_generate!M118*'AVG_generate Coverage'!I117</f>
        <v>0.780177162</v>
      </c>
      <c r="N118">
        <f>AVG_generate!N118*'AVG_generate Coverage'!J117</f>
        <v>0.7011768246</v>
      </c>
      <c r="O118">
        <f>AVG_generate!O118*'AVG_generate Coverage'!K117</f>
        <v>0.8230080757</v>
      </c>
      <c r="P118">
        <f>AVG_generate!P118*'AVG_generate Coverage'!L117</f>
        <v>0.7850218103</v>
      </c>
      <c r="Q118">
        <f>AVG_generate!Q118*'AVG_generate Coverage'!M117</f>
        <v>0.6915991252</v>
      </c>
      <c r="R118">
        <f>AVG_generate!R118*'AVG_generate Coverage'!N117</f>
        <v>0.8638524372</v>
      </c>
      <c r="S118">
        <f>AVG_generate!S118*'AVG_generate Coverage'!O117</f>
        <v>0.3572704601</v>
      </c>
      <c r="T118">
        <f>AVG_generate!T118*'AVG_generate Coverage'!P117</f>
        <v>0.8966285133</v>
      </c>
      <c r="U118">
        <f>AVG_generate!U118*'AVG_generate Coverage'!Q117</f>
        <v>0.7249046611</v>
      </c>
      <c r="V118">
        <f>AVG_generate!V118*'AVG_generate Coverage'!R117</f>
        <v>0.4951275581</v>
      </c>
      <c r="W118">
        <f>AVG_generate!W118*'AVG_generate Coverage'!S117</f>
        <v>0.4564327528</v>
      </c>
    </row>
    <row r="119">
      <c r="A119" s="63" t="s">
        <v>370</v>
      </c>
      <c r="B119" s="63" t="s">
        <v>205</v>
      </c>
      <c r="E119" s="10">
        <f t="shared" si="3"/>
        <v>0.6585292123</v>
      </c>
      <c r="F119" s="10">
        <f>(G119*'Dataset lengths'!$B$2+H119*'Dataset lengths'!$C$2+I119*'Dataset lengths'!$D$2+L119*'Dataset lengths'!$G$2+M119*'Dataset lengths'!$H$2+R119*'Dataset lengths'!$M$2+S119*'Dataset lengths'!$N$2+T119*'Dataset lengths'!$O$2+U119*'Dataset lengths'!$P$2+V119*'Dataset lengths'!$Q$2+W119*'Dataset lengths'!$R$2)/'Dataset lengths'!$A$7</f>
        <v>0.6032496377</v>
      </c>
      <c r="G119">
        <f>AVG_generate!G119*'AVG_generate Coverage'!C118</f>
        <v>0.5145920884</v>
      </c>
      <c r="H119">
        <f>AVG_generate!H119*'AVG_generate Coverage'!D118</f>
        <v>0.6422365783</v>
      </c>
      <c r="I119">
        <f>AVG_generate!I119*'AVG_generate Coverage'!E118</f>
        <v>0.7195802551</v>
      </c>
      <c r="J119">
        <f>AVG_generate!J119*'AVG_generate Coverage'!F118</f>
        <v>0.7915542993</v>
      </c>
      <c r="K119">
        <f>AVG_generate!K119*'AVG_generate Coverage'!G118</f>
        <v>0.7970979915</v>
      </c>
      <c r="L119">
        <f>AVG_generate!L119*'AVG_generate Coverage'!H118</f>
        <v>0.7934543768</v>
      </c>
      <c r="M119">
        <f>AVG_generate!M119*'AVG_generate Coverage'!I118</f>
        <v>0.7854191635</v>
      </c>
      <c r="N119">
        <f>AVG_generate!N119*'AVG_generate Coverage'!J118</f>
        <v>0.7181952501</v>
      </c>
      <c r="O119">
        <f>AVG_generate!O119*'AVG_generate Coverage'!K118</f>
        <v>0.8342880347</v>
      </c>
      <c r="P119">
        <f>AVG_generate!P119*'AVG_generate Coverage'!L118</f>
        <v>0.7832559449</v>
      </c>
      <c r="Q119">
        <f>AVG_generate!Q119*'AVG_generate Coverage'!M118</f>
        <v>0.714516195</v>
      </c>
      <c r="R119">
        <f>AVG_generate!R119*'AVG_generate Coverage'!N118</f>
        <v>0.8610112487</v>
      </c>
      <c r="S119">
        <f>AVG_generate!S119*'AVG_generate Coverage'!O118</f>
        <v>0.3820370558</v>
      </c>
      <c r="T119">
        <f>AVG_generate!T119*'AVG_generate Coverage'!P118</f>
        <v>0.8636920477</v>
      </c>
      <c r="U119">
        <f>AVG_generate!U119*'AVG_generate Coverage'!Q118</f>
        <v>0.7232113293</v>
      </c>
      <c r="V119">
        <f>AVG_generate!V119*'AVG_generate Coverage'!R118</f>
        <v>0.5000529576</v>
      </c>
      <c r="W119">
        <f>AVG_generate!W119*'AVG_generate Coverage'!S118</f>
        <v>0.4585342339</v>
      </c>
    </row>
    <row r="120">
      <c r="A120" s="63" t="s">
        <v>373</v>
      </c>
      <c r="B120" s="63" t="s">
        <v>205</v>
      </c>
      <c r="E120" s="10">
        <f t="shared" si="3"/>
        <v>0.631523102</v>
      </c>
      <c r="F120" s="10">
        <f>(G120*'Dataset lengths'!$B$2+H120*'Dataset lengths'!$C$2+I120*'Dataset lengths'!$D$2+L120*'Dataset lengths'!$G$2+M120*'Dataset lengths'!$H$2+R120*'Dataset lengths'!$M$2+S120*'Dataset lengths'!$N$2+T120*'Dataset lengths'!$O$2+U120*'Dataset lengths'!$P$2+V120*'Dataset lengths'!$Q$2+W120*'Dataset lengths'!$R$2)/'Dataset lengths'!$A$7</f>
        <v>0.5700132318</v>
      </c>
      <c r="G120">
        <f>AVG_generate!G120*'AVG_generate Coverage'!C119</f>
        <v>0.4675879841</v>
      </c>
      <c r="H120">
        <f>AVG_generate!H120*'AVG_generate Coverage'!D119</f>
        <v>0.6817691426</v>
      </c>
      <c r="I120">
        <f>AVG_generate!I120*'AVG_generate Coverage'!E119</f>
        <v>0.7035298604</v>
      </c>
      <c r="J120">
        <f>AVG_generate!J120*'AVG_generate Coverage'!F119</f>
        <v>0.7924332357</v>
      </c>
      <c r="K120">
        <f>AVG_generate!K120*'AVG_generate Coverage'!G119</f>
        <v>0.7741786768</v>
      </c>
      <c r="L120">
        <f>AVG_generate!L120*'AVG_generate Coverage'!H119</f>
        <v>0.7869144988</v>
      </c>
      <c r="M120">
        <f>AVG_generate!M120*'AVG_generate Coverage'!I119</f>
        <v>0.767216682</v>
      </c>
      <c r="N120">
        <f>AVG_generate!N120*'AVG_generate Coverage'!J119</f>
        <v>0.695713861</v>
      </c>
      <c r="O120">
        <f>AVG_generate!O120*'AVG_generate Coverage'!K119</f>
        <v>0.7820405785</v>
      </c>
      <c r="P120">
        <f>AVG_generate!P120*'AVG_generate Coverage'!L119</f>
        <v>0.7896777304</v>
      </c>
      <c r="Q120">
        <f>AVG_generate!Q120*'AVG_generate Coverage'!M119</f>
        <v>0.6619345931</v>
      </c>
      <c r="R120">
        <f>AVG_generate!R120*'AVG_generate Coverage'!N119</f>
        <v>0.8161204703</v>
      </c>
      <c r="S120">
        <f>AVG_generate!S120*'AVG_generate Coverage'!O119</f>
        <v>0.3639573404</v>
      </c>
      <c r="T120">
        <f>AVG_generate!T120*'AVG_generate Coverage'!P119</f>
        <v>0.8561255623</v>
      </c>
      <c r="U120">
        <f>AVG_generate!U120*'AVG_generate Coverage'!Q119</f>
        <v>0.6081906063</v>
      </c>
      <c r="V120">
        <f>AVG_generate!V120*'AVG_generate Coverage'!R119</f>
        <v>0.3959394495</v>
      </c>
      <c r="W120">
        <f>AVG_generate!W120*'AVG_generate Coverage'!S119</f>
        <v>0.4994025257</v>
      </c>
    </row>
    <row r="121">
      <c r="A121" s="63" t="s">
        <v>376</v>
      </c>
      <c r="B121" s="63" t="s">
        <v>205</v>
      </c>
      <c r="E121" s="10">
        <f t="shared" si="3"/>
        <v>0.6560149119</v>
      </c>
      <c r="F121" s="10">
        <f>(G121*'Dataset lengths'!$B$2+H121*'Dataset lengths'!$C$2+I121*'Dataset lengths'!$D$2+L121*'Dataset lengths'!$G$2+M121*'Dataset lengths'!$H$2+R121*'Dataset lengths'!$M$2+S121*'Dataset lengths'!$N$2+T121*'Dataset lengths'!$O$2+U121*'Dataset lengths'!$P$2+V121*'Dataset lengths'!$Q$2+W121*'Dataset lengths'!$R$2)/'Dataset lengths'!$A$7</f>
        <v>0.6091753956</v>
      </c>
      <c r="G121">
        <f>AVG_generate!G121*'AVG_generate Coverage'!C120</f>
        <v>0.5356782106</v>
      </c>
      <c r="H121">
        <f>AVG_generate!H121*'AVG_generate Coverage'!D120</f>
        <v>0.6067987801</v>
      </c>
      <c r="I121">
        <f>AVG_generate!I121*'AVG_generate Coverage'!E120</f>
        <v>0.7076421519</v>
      </c>
      <c r="J121">
        <f>AVG_generate!J121*'AVG_generate Coverage'!F120</f>
        <v>0.7834848731</v>
      </c>
      <c r="K121">
        <f>AVG_generate!K121*'AVG_generate Coverage'!G120</f>
        <v>0.7875996778</v>
      </c>
      <c r="L121">
        <f>AVG_generate!L121*'AVG_generate Coverage'!H120</f>
        <v>0.7852282884</v>
      </c>
      <c r="M121">
        <f>AVG_generate!M121*'AVG_generate Coverage'!I120</f>
        <v>0.7670517654</v>
      </c>
      <c r="N121">
        <f>AVG_generate!N121*'AVG_generate Coverage'!J120</f>
        <v>0.675982701</v>
      </c>
      <c r="O121">
        <f>AVG_generate!O121*'AVG_generate Coverage'!K120</f>
        <v>0.8261504832</v>
      </c>
      <c r="P121">
        <f>AVG_generate!P121*'AVG_generate Coverage'!L120</f>
        <v>0.7735805441</v>
      </c>
      <c r="Q121">
        <f>AVG_generate!Q121*'AVG_generate Coverage'!M120</f>
        <v>0.6909578313</v>
      </c>
      <c r="R121">
        <f>AVG_generate!R121*'AVG_generate Coverage'!N120</f>
        <v>0.8583449026</v>
      </c>
      <c r="S121">
        <f>AVG_generate!S121*'AVG_generate Coverage'!O120</f>
        <v>0.31190224</v>
      </c>
      <c r="T121">
        <f>AVG_generate!T121*'AVG_generate Coverage'!P120</f>
        <v>0.8806053679</v>
      </c>
      <c r="U121">
        <f>AVG_generate!U121*'AVG_generate Coverage'!Q120</f>
        <v>0.7841822153</v>
      </c>
      <c r="V121">
        <f>AVG_generate!V121*'AVG_generate Coverage'!R120</f>
        <v>0.5391923593</v>
      </c>
      <c r="W121">
        <f>AVG_generate!W121*'AVG_generate Coverage'!S120</f>
        <v>0.4395377499</v>
      </c>
    </row>
    <row r="122">
      <c r="A122" s="63" t="s">
        <v>377</v>
      </c>
      <c r="B122" s="63" t="s">
        <v>205</v>
      </c>
      <c r="E122" s="10">
        <f t="shared" si="3"/>
        <v>0.6703214443</v>
      </c>
      <c r="F122" s="10">
        <f>(G122*'Dataset lengths'!$B$2+H122*'Dataset lengths'!$C$2+I122*'Dataset lengths'!$D$2+L122*'Dataset lengths'!$G$2+M122*'Dataset lengths'!$H$2+R122*'Dataset lengths'!$M$2+S122*'Dataset lengths'!$N$2+T122*'Dataset lengths'!$O$2+U122*'Dataset lengths'!$P$2+V122*'Dataset lengths'!$Q$2+W122*'Dataset lengths'!$R$2)/'Dataset lengths'!$A$7</f>
        <v>0.6168683999</v>
      </c>
      <c r="G122">
        <f>AVG_generate!G122*'AVG_generate Coverage'!C121</f>
        <v>0.5384231645</v>
      </c>
      <c r="H122">
        <f>AVG_generate!H122*'AVG_generate Coverage'!D121</f>
        <v>0.6506938996</v>
      </c>
      <c r="I122">
        <f>AVG_generate!I122*'AVG_generate Coverage'!E121</f>
        <v>0.7151230384</v>
      </c>
      <c r="J122">
        <f>AVG_generate!J122*'AVG_generate Coverage'!F121</f>
        <v>0.7941227968</v>
      </c>
      <c r="K122">
        <f>AVG_generate!K122*'AVG_generate Coverage'!G121</f>
        <v>0.8023136144</v>
      </c>
      <c r="L122">
        <f>AVG_generate!L122*'AVG_generate Coverage'!H121</f>
        <v>0.7970552441</v>
      </c>
      <c r="M122">
        <f>AVG_generate!M122*'AVG_generate Coverage'!I121</f>
        <v>0.7731382653</v>
      </c>
      <c r="N122">
        <f>AVG_generate!N122*'AVG_generate Coverage'!J121</f>
        <v>0.6909940403</v>
      </c>
      <c r="O122">
        <f>AVG_generate!O122*'AVG_generate Coverage'!K121</f>
        <v>0.8349242628</v>
      </c>
      <c r="P122">
        <f>AVG_generate!P122*'AVG_generate Coverage'!L121</f>
        <v>0.7840115476</v>
      </c>
      <c r="Q122">
        <f>AVG_generate!Q122*'AVG_generate Coverage'!M121</f>
        <v>0.6927099513</v>
      </c>
      <c r="R122">
        <f>AVG_generate!R122*'AVG_generate Coverage'!N121</f>
        <v>0.8737091758</v>
      </c>
      <c r="S122">
        <f>AVG_generate!S122*'AVG_generate Coverage'!O121</f>
        <v>0.3258753059</v>
      </c>
      <c r="T122">
        <f>AVG_generate!T122*'AVG_generate Coverage'!P121</f>
        <v>0.8979637754</v>
      </c>
      <c r="U122">
        <f>AVG_generate!U122*'AVG_generate Coverage'!Q121</f>
        <v>0.8177588779</v>
      </c>
      <c r="V122">
        <f>AVG_generate!V122*'AVG_generate Coverage'!R121</f>
        <v>0.5460783712</v>
      </c>
      <c r="W122">
        <f>AVG_generate!W122*'AVG_generate Coverage'!S121</f>
        <v>0.4377167691</v>
      </c>
    </row>
    <row r="123">
      <c r="A123" s="63" t="s">
        <v>379</v>
      </c>
      <c r="B123" s="63" t="s">
        <v>205</v>
      </c>
      <c r="E123" s="10">
        <f t="shared" si="3"/>
        <v>0.6611138736</v>
      </c>
      <c r="F123" s="10">
        <f>(G123*'Dataset lengths'!$B$2+H123*'Dataset lengths'!$C$2+I123*'Dataset lengths'!$D$2+L123*'Dataset lengths'!$G$2+M123*'Dataset lengths'!$H$2+R123*'Dataset lengths'!$M$2+S123*'Dataset lengths'!$N$2+T123*'Dataset lengths'!$O$2+U123*'Dataset lengths'!$P$2+V123*'Dataset lengths'!$Q$2+W123*'Dataset lengths'!$R$2)/'Dataset lengths'!$A$7</f>
        <v>0.6065204782</v>
      </c>
      <c r="G123">
        <f>AVG_generate!G123*'AVG_generate Coverage'!C122</f>
        <v>0.5113326854</v>
      </c>
      <c r="H123">
        <f>AVG_generate!H123*'AVG_generate Coverage'!D122</f>
        <v>0.6464549589</v>
      </c>
      <c r="I123">
        <f>AVG_generate!I123*'AVG_generate Coverage'!E122</f>
        <v>0.7275035602</v>
      </c>
      <c r="J123">
        <f>AVG_generate!J123*'AVG_generate Coverage'!F122</f>
        <v>0.798064961</v>
      </c>
      <c r="K123">
        <f>AVG_generate!K123*'AVG_generate Coverage'!G122</f>
        <v>0.802223435</v>
      </c>
      <c r="L123">
        <f>AVG_generate!L123*'AVG_generate Coverage'!H122</f>
        <v>0.7995334315</v>
      </c>
      <c r="M123">
        <f>AVG_generate!M123*'AVG_generate Coverage'!I122</f>
        <v>0.7882482537</v>
      </c>
      <c r="N123">
        <f>AVG_generate!N123*'AVG_generate Coverage'!J122</f>
        <v>0.7177471895</v>
      </c>
      <c r="O123">
        <f>AVG_generate!O123*'AVG_generate Coverage'!K122</f>
        <v>0.8334480988</v>
      </c>
      <c r="P123">
        <f>AVG_generate!P123*'AVG_generate Coverage'!L122</f>
        <v>0.7882502947</v>
      </c>
      <c r="Q123">
        <f>AVG_generate!Q123*'AVG_generate Coverage'!M122</f>
        <v>0.7172403816</v>
      </c>
      <c r="R123">
        <f>AVG_generate!R123*'AVG_generate Coverage'!N122</f>
        <v>0.8489908358</v>
      </c>
      <c r="S123">
        <f>AVG_generate!S123*'AVG_generate Coverage'!O122</f>
        <v>0.3827851819</v>
      </c>
      <c r="T123">
        <f>AVG_generate!T123*'AVG_generate Coverage'!P122</f>
        <v>0.8895071153</v>
      </c>
      <c r="U123">
        <f>AVG_generate!U123*'AVG_generate Coverage'!Q122</f>
        <v>0.7042317884</v>
      </c>
      <c r="V123">
        <f>AVG_generate!V123*'AVG_generate Coverage'!R122</f>
        <v>0.4900955345</v>
      </c>
      <c r="W123">
        <f>AVG_generate!W123*'AVG_generate Coverage'!S122</f>
        <v>0.4835692644</v>
      </c>
    </row>
    <row r="124">
      <c r="A124" s="63" t="s">
        <v>380</v>
      </c>
      <c r="B124" s="63" t="s">
        <v>205</v>
      </c>
      <c r="E124" s="10">
        <f t="shared" si="3"/>
        <v>0.6766849988</v>
      </c>
      <c r="F124" s="10">
        <f>(G124*'Dataset lengths'!$B$2+H124*'Dataset lengths'!$C$2+I124*'Dataset lengths'!$D$2+L124*'Dataset lengths'!$G$2+M124*'Dataset lengths'!$H$2+R124*'Dataset lengths'!$M$2+S124*'Dataset lengths'!$N$2+T124*'Dataset lengths'!$O$2+U124*'Dataset lengths'!$P$2+V124*'Dataset lengths'!$Q$2+W124*'Dataset lengths'!$R$2)/'Dataset lengths'!$A$7</f>
        <v>0.6319821996</v>
      </c>
      <c r="G124">
        <f>AVG_generate!G124*'AVG_generate Coverage'!C123</f>
        <v>0.5264517871</v>
      </c>
      <c r="H124">
        <f>AVG_generate!H124*'AVG_generate Coverage'!D123</f>
        <v>0.6624710476</v>
      </c>
      <c r="I124">
        <f>AVG_generate!I124*'AVG_generate Coverage'!E123</f>
        <v>0.7410064539</v>
      </c>
      <c r="J124">
        <f>AVG_generate!J124*'AVG_generate Coverage'!F123</f>
        <v>0.8145101498</v>
      </c>
      <c r="K124">
        <f>AVG_generate!K124*'AVG_generate Coverage'!G123</f>
        <v>0.8143707546</v>
      </c>
      <c r="L124">
        <f>AVG_generate!L124*'AVG_generate Coverage'!H123</f>
        <v>0.814761532</v>
      </c>
      <c r="M124">
        <f>AVG_generate!M124*'AVG_generate Coverage'!I123</f>
        <v>0.7712685286</v>
      </c>
      <c r="N124">
        <f>AVG_generate!N124*'AVG_generate Coverage'!J123</f>
        <v>0.7058002841</v>
      </c>
      <c r="O124">
        <f>AVG_generate!O124*'AVG_generate Coverage'!K123</f>
        <v>0.795392762</v>
      </c>
      <c r="P124">
        <f>AVG_generate!P124*'AVG_generate Coverage'!L123</f>
        <v>0.7624291212</v>
      </c>
      <c r="Q124">
        <f>AVG_generate!Q124*'AVG_generate Coverage'!M123</f>
        <v>0.7236428202</v>
      </c>
      <c r="R124">
        <f>AVG_generate!R124*'AVG_generate Coverage'!N123</f>
        <v>0.8327523507</v>
      </c>
      <c r="S124">
        <f>AVG_generate!S124*'AVG_generate Coverage'!O123</f>
        <v>0.4659860612</v>
      </c>
      <c r="T124">
        <f>AVG_generate!T124*'AVG_generate Coverage'!P123</f>
        <v>0.8570157371</v>
      </c>
      <c r="U124">
        <f>AVG_generate!U124*'AVG_generate Coverage'!Q123</f>
        <v>0.711773817</v>
      </c>
      <c r="V124">
        <f>AVG_generate!V124*'AVG_generate Coverage'!R123</f>
        <v>0.5116594876</v>
      </c>
      <c r="W124">
        <f>AVG_generate!W124*'AVG_generate Coverage'!S123</f>
        <v>0.5483881835</v>
      </c>
    </row>
    <row r="125">
      <c r="A125" s="63" t="s">
        <v>382</v>
      </c>
      <c r="B125" s="63" t="s">
        <v>205</v>
      </c>
      <c r="E125" s="10">
        <f t="shared" si="3"/>
        <v>0.6352107898</v>
      </c>
      <c r="F125" s="10">
        <f>(G125*'Dataset lengths'!$B$2+H125*'Dataset lengths'!$C$2+I125*'Dataset lengths'!$D$2+L125*'Dataset lengths'!$G$2+M125*'Dataset lengths'!$H$2+R125*'Dataset lengths'!$M$2+S125*'Dataset lengths'!$N$2+T125*'Dataset lengths'!$O$2+U125*'Dataset lengths'!$P$2+V125*'Dataset lengths'!$Q$2+W125*'Dataset lengths'!$R$2)/'Dataset lengths'!$A$7</f>
        <v>0.5777388701</v>
      </c>
      <c r="G125">
        <f>AVG_generate!G125*'AVG_generate Coverage'!C124</f>
        <v>0.4640395657</v>
      </c>
      <c r="H125">
        <f>AVG_generate!H125*'AVG_generate Coverage'!D124</f>
        <v>0.6870972626</v>
      </c>
      <c r="I125">
        <f>AVG_generate!I125*'AVG_generate Coverage'!E124</f>
        <v>0.7182957302</v>
      </c>
      <c r="J125">
        <f>AVG_generate!J125*'AVG_generate Coverage'!F124</f>
        <v>0.8027490138</v>
      </c>
      <c r="K125">
        <f>AVG_generate!K125*'AVG_generate Coverage'!G124</f>
        <v>0.7848657742</v>
      </c>
      <c r="L125">
        <f>AVG_generate!L125*'AVG_generate Coverage'!H124</f>
        <v>0.7971235727</v>
      </c>
      <c r="M125">
        <f>AVG_generate!M125*'AVG_generate Coverage'!I124</f>
        <v>0.774613921</v>
      </c>
      <c r="N125">
        <f>AVG_generate!N125*'AVG_generate Coverage'!J124</f>
        <v>0.7076093987</v>
      </c>
      <c r="O125">
        <f>AVG_generate!O125*'AVG_generate Coverage'!K124</f>
        <v>0.7920545368</v>
      </c>
      <c r="P125">
        <f>AVG_generate!P125*'AVG_generate Coverage'!L124</f>
        <v>0.7860655808</v>
      </c>
      <c r="Q125">
        <f>AVG_generate!Q125*'AVG_generate Coverage'!M124</f>
        <v>0.6869135542</v>
      </c>
      <c r="R125">
        <f>AVG_generate!R125*'AVG_generate Coverage'!N124</f>
        <v>0.8027668844</v>
      </c>
      <c r="S125">
        <f>AVG_generate!S125*'AVG_generate Coverage'!O124</f>
        <v>0.37720038</v>
      </c>
      <c r="T125">
        <f>AVG_generate!T125*'AVG_generate Coverage'!P124</f>
        <v>0.8701458146</v>
      </c>
      <c r="U125">
        <f>AVG_generate!U125*'AVG_generate Coverage'!Q124</f>
        <v>0.5783097293</v>
      </c>
      <c r="V125">
        <f>AVG_generate!V125*'AVG_generate Coverage'!R124</f>
        <v>0.3970915987</v>
      </c>
      <c r="W125">
        <f>AVG_generate!W125*'AVG_generate Coverage'!S124</f>
        <v>0.5206342282</v>
      </c>
    </row>
    <row r="126">
      <c r="A126" s="63" t="s">
        <v>384</v>
      </c>
      <c r="B126" s="63" t="s">
        <v>205</v>
      </c>
      <c r="E126" s="10">
        <f t="shared" si="3"/>
        <v>0.6088172444</v>
      </c>
      <c r="F126" s="10">
        <f>(G126*'Dataset lengths'!$B$2+H126*'Dataset lengths'!$C$2+I126*'Dataset lengths'!$D$2+L126*'Dataset lengths'!$G$2+M126*'Dataset lengths'!$H$2+R126*'Dataset lengths'!$M$2+S126*'Dataset lengths'!$N$2+T126*'Dataset lengths'!$O$2+U126*'Dataset lengths'!$P$2+V126*'Dataset lengths'!$Q$2+W126*'Dataset lengths'!$R$2)/'Dataset lengths'!$A$7</f>
        <v>0.5500616812</v>
      </c>
      <c r="G126">
        <f>AVG_generate!G126*'AVG_generate Coverage'!C125</f>
        <v>0.4292299555</v>
      </c>
      <c r="H126">
        <f>AVG_generate!H126*'AVG_generate Coverage'!D125</f>
        <v>0.6879907399</v>
      </c>
      <c r="I126">
        <f>AVG_generate!I126*'AVG_generate Coverage'!E125</f>
        <v>0.6982867661</v>
      </c>
      <c r="J126">
        <f>AVG_generate!J126*'AVG_generate Coverage'!F125</f>
        <v>0.7928800152</v>
      </c>
      <c r="K126">
        <f>AVG_generate!K126*'AVG_generate Coverage'!G125</f>
        <v>0.7846837048</v>
      </c>
      <c r="L126">
        <f>AVG_generate!L126*'AVG_generate Coverage'!H125</f>
        <v>0.7902295656</v>
      </c>
      <c r="M126">
        <f>AVG_generate!M126*'AVG_generate Coverage'!I125</f>
        <v>0.7760178264</v>
      </c>
      <c r="N126">
        <f>AVG_generate!N126*'AVG_generate Coverage'!J125</f>
        <v>0.7107949402</v>
      </c>
      <c r="O126">
        <f>AVG_generate!O126*'AVG_generate Coverage'!K125</f>
        <v>0.796327379</v>
      </c>
      <c r="P126">
        <f>AVG_generate!P126*'AVG_generate Coverage'!L125</f>
        <v>0.7731566694</v>
      </c>
      <c r="Q126">
        <f>AVG_generate!Q126*'AVG_generate Coverage'!M125</f>
        <v>0.7028783978</v>
      </c>
      <c r="R126">
        <f>AVG_generate!R126*'AVG_generate Coverage'!N125</f>
        <v>0.7951175307</v>
      </c>
      <c r="S126">
        <f>AVG_generate!S126*'AVG_generate Coverage'!O125</f>
        <v>0.3735039932</v>
      </c>
      <c r="T126">
        <f>AVG_generate!T126*'AVG_generate Coverage'!P125</f>
        <v>0.8211862035</v>
      </c>
      <c r="U126">
        <f>AVG_generate!U126*'AVG_generate Coverage'!Q125</f>
        <v>0.4722836345</v>
      </c>
      <c r="V126">
        <f>AVG_generate!V126*'AVG_generate Coverage'!R125</f>
        <v>0.332058764</v>
      </c>
      <c r="W126">
        <f>AVG_generate!W126*'AVG_generate Coverage'!S125</f>
        <v>0.5210847091</v>
      </c>
    </row>
    <row r="127">
      <c r="A127" s="63" t="s">
        <v>386</v>
      </c>
      <c r="B127" s="63" t="s">
        <v>205</v>
      </c>
      <c r="E127" s="10">
        <f t="shared" si="3"/>
        <v>0.6454584709</v>
      </c>
      <c r="F127" s="10">
        <f>(G127*'Dataset lengths'!$B$2+H127*'Dataset lengths'!$C$2+I127*'Dataset lengths'!$D$2+L127*'Dataset lengths'!$G$2+M127*'Dataset lengths'!$H$2+R127*'Dataset lengths'!$M$2+S127*'Dataset lengths'!$N$2+T127*'Dataset lengths'!$O$2+U127*'Dataset lengths'!$P$2+V127*'Dataset lengths'!$Q$2+W127*'Dataset lengths'!$R$2)/'Dataset lengths'!$A$7</f>
        <v>0.6011632304</v>
      </c>
      <c r="G127">
        <f>AVG_generate!G127*'AVG_generate Coverage'!C126</f>
        <v>0.5307311393</v>
      </c>
      <c r="H127">
        <f>AVG_generate!H127*'AVG_generate Coverage'!D126</f>
        <v>0.6064337743</v>
      </c>
      <c r="I127">
        <f>AVG_generate!I127*'AVG_generate Coverage'!E126</f>
        <v>0.6976402751</v>
      </c>
      <c r="J127">
        <f>AVG_generate!J127*'AVG_generate Coverage'!F126</f>
        <v>0.7745602815</v>
      </c>
      <c r="K127">
        <f>AVG_generate!K127*'AVG_generate Coverage'!G126</f>
        <v>0.778683806</v>
      </c>
      <c r="L127">
        <f>AVG_generate!L127*'AVG_generate Coverage'!H126</f>
        <v>0.7764065079</v>
      </c>
      <c r="M127">
        <f>AVG_generate!M127*'AVG_generate Coverage'!I126</f>
        <v>0.7543452761</v>
      </c>
      <c r="N127">
        <f>AVG_generate!N127*'AVG_generate Coverage'!J126</f>
        <v>0.6620257099</v>
      </c>
      <c r="O127">
        <f>AVG_generate!O127*'AVG_generate Coverage'!K126</f>
        <v>0.8180631413</v>
      </c>
      <c r="P127">
        <f>AVG_generate!P127*'AVG_generate Coverage'!L126</f>
        <v>0.7654314274</v>
      </c>
      <c r="Q127">
        <f>AVG_generate!Q127*'AVG_generate Coverage'!M126</f>
        <v>0.6651973166</v>
      </c>
      <c r="R127">
        <f>AVG_generate!R127*'AVG_generate Coverage'!N126</f>
        <v>0.8442263812</v>
      </c>
      <c r="S127">
        <f>AVG_generate!S127*'AVG_generate Coverage'!O126</f>
        <v>0.3072887954</v>
      </c>
      <c r="T127">
        <f>AVG_generate!T127*'AVG_generate Coverage'!P126</f>
        <v>0.8536775818</v>
      </c>
      <c r="U127">
        <f>AVG_generate!U127*'AVG_generate Coverage'!Q126</f>
        <v>0.7721182523</v>
      </c>
      <c r="V127">
        <f>AVG_generate!V127*'AVG_generate Coverage'!R126</f>
        <v>0.5397846612</v>
      </c>
      <c r="W127">
        <f>AVG_generate!W127*'AVG_generate Coverage'!S126</f>
        <v>0.4173905356</v>
      </c>
    </row>
    <row r="128">
      <c r="A128" s="63" t="s">
        <v>388</v>
      </c>
      <c r="B128" s="63" t="s">
        <v>205</v>
      </c>
      <c r="E128" s="10">
        <f t="shared" si="3"/>
        <v>0.6575529413</v>
      </c>
      <c r="F128" s="10">
        <f>(G128*'Dataset lengths'!$B$2+H128*'Dataset lengths'!$C$2+I128*'Dataset lengths'!$D$2+L128*'Dataset lengths'!$G$2+M128*'Dataset lengths'!$H$2+R128*'Dataset lengths'!$M$2+S128*'Dataset lengths'!$N$2+T128*'Dataset lengths'!$O$2+U128*'Dataset lengths'!$P$2+V128*'Dataset lengths'!$Q$2+W128*'Dataset lengths'!$R$2)/'Dataset lengths'!$A$7</f>
        <v>0.6012060435</v>
      </c>
      <c r="G128">
        <f>AVG_generate!G128*'AVG_generate Coverage'!C127</f>
        <v>0.5090808281</v>
      </c>
      <c r="H128">
        <f>AVG_generate!H128*'AVG_generate Coverage'!D127</f>
        <v>0.6376971043</v>
      </c>
      <c r="I128">
        <f>AVG_generate!I128*'AVG_generate Coverage'!E127</f>
        <v>0.7244248139</v>
      </c>
      <c r="J128">
        <f>AVG_generate!J128*'AVG_generate Coverage'!F127</f>
        <v>0.7952999225</v>
      </c>
      <c r="K128">
        <f>AVG_generate!K128*'AVG_generate Coverage'!G127</f>
        <v>0.7907060629</v>
      </c>
      <c r="L128">
        <f>AVG_generate!L128*'AVG_generate Coverage'!H127</f>
        <v>0.7939152697</v>
      </c>
      <c r="M128">
        <f>AVG_generate!M128*'AVG_generate Coverage'!I127</f>
        <v>0.7795754688</v>
      </c>
      <c r="N128">
        <f>AVG_generate!N128*'AVG_generate Coverage'!J127</f>
        <v>0.701542772</v>
      </c>
      <c r="O128">
        <f>AVG_generate!O128*'AVG_generate Coverage'!K127</f>
        <v>0.8215842731</v>
      </c>
      <c r="P128">
        <f>AVG_generate!P128*'AVG_generate Coverage'!L127</f>
        <v>0.7813811789</v>
      </c>
      <c r="Q128">
        <f>AVG_generate!Q128*'AVG_generate Coverage'!M127</f>
        <v>0.6967107253</v>
      </c>
      <c r="R128">
        <f>AVG_generate!R128*'AVG_generate Coverage'!N127</f>
        <v>0.8499961794</v>
      </c>
      <c r="S128">
        <f>AVG_generate!S128*'AVG_generate Coverage'!O127</f>
        <v>0.3782702808</v>
      </c>
      <c r="T128">
        <f>AVG_generate!T128*'AVG_generate Coverage'!P127</f>
        <v>0.8964059696</v>
      </c>
      <c r="U128">
        <f>AVG_generate!U128*'AVG_generate Coverage'!Q127</f>
        <v>0.7084473365</v>
      </c>
      <c r="V128">
        <f>AVG_generate!V128*'AVG_generate Coverage'!R127</f>
        <v>0.492944961</v>
      </c>
      <c r="W128">
        <f>AVG_generate!W128*'AVG_generate Coverage'!S127</f>
        <v>0.4623241418</v>
      </c>
    </row>
    <row r="129">
      <c r="A129" s="63" t="s">
        <v>390</v>
      </c>
      <c r="B129" s="63" t="s">
        <v>205</v>
      </c>
      <c r="E129" s="10">
        <f t="shared" si="3"/>
        <v>0.6594769772</v>
      </c>
      <c r="F129" s="10">
        <f>(G129*'Dataset lengths'!$B$2+H129*'Dataset lengths'!$C$2+I129*'Dataset lengths'!$D$2+L129*'Dataset lengths'!$G$2+M129*'Dataset lengths'!$H$2+R129*'Dataset lengths'!$M$2+S129*'Dataset lengths'!$N$2+T129*'Dataset lengths'!$O$2+U129*'Dataset lengths'!$P$2+V129*'Dataset lengths'!$Q$2+W129*'Dataset lengths'!$R$2)/'Dataset lengths'!$A$7</f>
        <v>0.6045670908</v>
      </c>
      <c r="G129">
        <f>AVG_generate!G129*'AVG_generate Coverage'!C128</f>
        <v>0.5067200123</v>
      </c>
      <c r="H129">
        <f>AVG_generate!H129*'AVG_generate Coverage'!D128</f>
        <v>0.6483528368</v>
      </c>
      <c r="I129">
        <f>AVG_generate!I129*'AVG_generate Coverage'!E128</f>
        <v>0.7211530184</v>
      </c>
      <c r="J129">
        <f>AVG_generate!J129*'AVG_generate Coverage'!F128</f>
        <v>0.7940439917</v>
      </c>
      <c r="K129">
        <f>AVG_generate!K129*'AVG_generate Coverage'!G128</f>
        <v>0.798458125</v>
      </c>
      <c r="L129">
        <f>AVG_generate!L129*'AVG_generate Coverage'!H128</f>
        <v>0.795601415</v>
      </c>
      <c r="M129">
        <f>AVG_generate!M129*'AVG_generate Coverage'!I128</f>
        <v>0.7892754018</v>
      </c>
      <c r="N129">
        <f>AVG_generate!N129*'AVG_generate Coverage'!J128</f>
        <v>0.7252839797</v>
      </c>
      <c r="O129">
        <f>AVG_generate!O129*'AVG_generate Coverage'!K128</f>
        <v>0.8338591008</v>
      </c>
      <c r="P129">
        <f>AVG_generate!P129*'AVG_generate Coverage'!L128</f>
        <v>0.7820412842</v>
      </c>
      <c r="Q129">
        <f>AVG_generate!Q129*'AVG_generate Coverage'!M128</f>
        <v>0.7216491837</v>
      </c>
      <c r="R129">
        <f>AVG_generate!R129*'AVG_generate Coverage'!N128</f>
        <v>0.8553070164</v>
      </c>
      <c r="S129">
        <f>AVG_generate!S129*'AVG_generate Coverage'!O128</f>
        <v>0.3920905037</v>
      </c>
      <c r="T129">
        <f>AVG_generate!T129*'AVG_generate Coverage'!P128</f>
        <v>0.8723712515</v>
      </c>
      <c r="U129">
        <f>AVG_generate!U129*'AVG_generate Coverage'!Q128</f>
        <v>0.7060837846</v>
      </c>
      <c r="V129">
        <f>AVG_generate!V129*'AVG_generate Coverage'!R128</f>
        <v>0.4967670903</v>
      </c>
      <c r="W129">
        <f>AVG_generate!W129*'AVG_generate Coverage'!S128</f>
        <v>0.4705244191</v>
      </c>
    </row>
    <row r="130">
      <c r="A130" s="63" t="s">
        <v>393</v>
      </c>
      <c r="B130" s="63" t="s">
        <v>205</v>
      </c>
      <c r="E130" s="10">
        <f t="shared" si="3"/>
        <v>0.6326433564</v>
      </c>
      <c r="F130" s="10">
        <f>(G130*'Dataset lengths'!$B$2+H130*'Dataset lengths'!$C$2+I130*'Dataset lengths'!$D$2+L130*'Dataset lengths'!$G$2+M130*'Dataset lengths'!$H$2+R130*'Dataset lengths'!$M$2+S130*'Dataset lengths'!$N$2+T130*'Dataset lengths'!$O$2+U130*'Dataset lengths'!$P$2+V130*'Dataset lengths'!$Q$2+W130*'Dataset lengths'!$R$2)/'Dataset lengths'!$A$7</f>
        <v>0.5706997795</v>
      </c>
      <c r="G130">
        <f>AVG_generate!G130*'AVG_generate Coverage'!C129</f>
        <v>0.4636276117</v>
      </c>
      <c r="H130">
        <f>AVG_generate!H130*'AVG_generate Coverage'!D129</f>
        <v>0.6724972847</v>
      </c>
      <c r="I130">
        <f>AVG_generate!I130*'AVG_generate Coverage'!E129</f>
        <v>0.7011459002</v>
      </c>
      <c r="J130">
        <f>AVG_generate!J130*'AVG_generate Coverage'!F129</f>
        <v>0.7929714007</v>
      </c>
      <c r="K130">
        <f>AVG_generate!K130*'AVG_generate Coverage'!G129</f>
        <v>0.7764906548</v>
      </c>
      <c r="L130">
        <f>AVG_generate!L130*'AVG_generate Coverage'!H129</f>
        <v>0.7876670388</v>
      </c>
      <c r="M130">
        <f>AVG_generate!M130*'AVG_generate Coverage'!I129</f>
        <v>0.763087356</v>
      </c>
      <c r="N130">
        <f>AVG_generate!N130*'AVG_generate Coverage'!J129</f>
        <v>0.691010163</v>
      </c>
      <c r="O130">
        <f>AVG_generate!O130*'AVG_generate Coverage'!K129</f>
        <v>0.7805651318</v>
      </c>
      <c r="P130">
        <f>AVG_generate!P130*'AVG_generate Coverage'!L129</f>
        <v>0.7808634822</v>
      </c>
      <c r="Q130">
        <f>AVG_generate!Q130*'AVG_generate Coverage'!M129</f>
        <v>0.6659863707</v>
      </c>
      <c r="R130">
        <f>AVG_generate!R130*'AVG_generate Coverage'!N129</f>
        <v>0.8071379436</v>
      </c>
      <c r="S130">
        <f>AVG_generate!S130*'AVG_generate Coverage'!O129</f>
        <v>0.3939125529</v>
      </c>
      <c r="T130">
        <f>AVG_generate!T130*'AVG_generate Coverage'!P129</f>
        <v>0.8714810767</v>
      </c>
      <c r="U130">
        <f>AVG_generate!U130*'AVG_generate Coverage'!Q129</f>
        <v>0.597800826</v>
      </c>
      <c r="V130">
        <f>AVG_generate!V130*'AVG_generate Coverage'!R129</f>
        <v>0.3970616835</v>
      </c>
      <c r="W130">
        <f>AVG_generate!W130*'AVG_generate Coverage'!S129</f>
        <v>0.5036576464</v>
      </c>
    </row>
    <row r="131">
      <c r="A131" s="63" t="s">
        <v>198</v>
      </c>
      <c r="B131" s="63" t="s">
        <v>205</v>
      </c>
      <c r="E131" s="10">
        <f t="shared" si="3"/>
        <v>0.6554261</v>
      </c>
      <c r="F131" s="10">
        <f>(G131*'Dataset lengths'!$B$2+H131*'Dataset lengths'!$C$2+I131*'Dataset lengths'!$D$2+L131*'Dataset lengths'!$G$2+M131*'Dataset lengths'!$H$2+R131*'Dataset lengths'!$M$2+S131*'Dataset lengths'!$N$2+T131*'Dataset lengths'!$O$2+U131*'Dataset lengths'!$P$2+V131*'Dataset lengths'!$Q$2+W131*'Dataset lengths'!$R$2)/'Dataset lengths'!$A$7</f>
        <v>0.608935776</v>
      </c>
      <c r="G131">
        <f>AVG_generate!G131*'AVG_generate Coverage'!C130</f>
        <v>0.5343260298</v>
      </c>
      <c r="H131">
        <f>AVG_generate!H131*'AVG_generate Coverage'!D130</f>
        <v>0.6101698802</v>
      </c>
      <c r="I131">
        <f>AVG_generate!I131*'AVG_generate Coverage'!E130</f>
        <v>0.7083910718</v>
      </c>
      <c r="J131">
        <f>AVG_generate!J131*'AVG_generate Coverage'!F130</f>
        <v>0.7837841143</v>
      </c>
      <c r="K131">
        <f>AVG_generate!K131*'AVG_generate Coverage'!G130</f>
        <v>0.7903019811</v>
      </c>
      <c r="L131">
        <f>AVG_generate!L131*'AVG_generate Coverage'!H130</f>
        <v>0.7866656245</v>
      </c>
      <c r="M131">
        <f>AVG_generate!M131*'AVG_generate Coverage'!I130</f>
        <v>0.7660138412</v>
      </c>
      <c r="N131">
        <f>AVG_generate!N131*'AVG_generate Coverage'!J130</f>
        <v>0.6698857036</v>
      </c>
      <c r="O131">
        <f>AVG_generate!O131*'AVG_generate Coverage'!K130</f>
        <v>0.8343913232</v>
      </c>
      <c r="P131">
        <f>AVG_generate!P131*'AVG_generate Coverage'!L130</f>
        <v>0.7747114351</v>
      </c>
      <c r="Q131">
        <f>AVG_generate!Q131*'AVG_generate Coverage'!M130</f>
        <v>0.6856362167</v>
      </c>
      <c r="R131">
        <f>AVG_generate!R131*'AVG_generate Coverage'!N130</f>
        <v>0.8640928455</v>
      </c>
      <c r="S131">
        <f>AVG_generate!S131*'AVG_generate Coverage'!O130</f>
        <v>0.2964731436</v>
      </c>
      <c r="T131">
        <f>AVG_generate!T131*'AVG_generate Coverage'!P130</f>
        <v>0.8814955426</v>
      </c>
      <c r="U131">
        <f>AVG_generate!U131*'AVG_generate Coverage'!Q130</f>
        <v>0.7856129302</v>
      </c>
      <c r="V131">
        <f>AVG_generate!V131*'AVG_generate Coverage'!R130</f>
        <v>0.538803841</v>
      </c>
      <c r="W131">
        <f>AVG_generate!W131*'AVG_generate Coverage'!S130</f>
        <v>0.4376423501</v>
      </c>
    </row>
    <row r="132">
      <c r="A132" s="63" t="s">
        <v>396</v>
      </c>
      <c r="B132" s="63" t="s">
        <v>205</v>
      </c>
      <c r="E132" s="10">
        <f t="shared" si="3"/>
        <v>0.6601864922</v>
      </c>
      <c r="F132" s="10">
        <f>(G132*'Dataset lengths'!$B$2+H132*'Dataset lengths'!$C$2+I132*'Dataset lengths'!$D$2+L132*'Dataset lengths'!$G$2+M132*'Dataset lengths'!$H$2+R132*'Dataset lengths'!$M$2+S132*'Dataset lengths'!$N$2+T132*'Dataset lengths'!$O$2+U132*'Dataset lengths'!$P$2+V132*'Dataset lengths'!$Q$2+W132*'Dataset lengths'!$R$2)/'Dataset lengths'!$A$7</f>
        <v>0.60514148</v>
      </c>
      <c r="G132">
        <f>AVG_generate!G132*'AVG_generate Coverage'!C131</f>
        <v>0.5147248065</v>
      </c>
      <c r="H132">
        <f>AVG_generate!H132*'AVG_generate Coverage'!D131</f>
        <v>0.6419083777</v>
      </c>
      <c r="I132">
        <f>AVG_generate!I132*'AVG_generate Coverage'!E131</f>
        <v>0.7321914907</v>
      </c>
      <c r="J132">
        <f>AVG_generate!J132*'AVG_generate Coverage'!F131</f>
        <v>0.7972356187</v>
      </c>
      <c r="K132">
        <f>AVG_generate!K132*'AVG_generate Coverage'!G131</f>
        <v>0.7957578384</v>
      </c>
      <c r="L132">
        <f>AVG_generate!L132*'AVG_generate Coverage'!H131</f>
        <v>0.7971994623</v>
      </c>
      <c r="M132">
        <f>AVG_generate!M132*'AVG_generate Coverage'!I131</f>
        <v>0.7778810156</v>
      </c>
      <c r="N132">
        <f>AVG_generate!N132*'AVG_generate Coverage'!J131</f>
        <v>0.6956819905</v>
      </c>
      <c r="O132">
        <f>AVG_generate!O132*'AVG_generate Coverage'!K131</f>
        <v>0.8276058461</v>
      </c>
      <c r="P132">
        <f>AVG_generate!P132*'AVG_generate Coverage'!L131</f>
        <v>0.7816894515</v>
      </c>
      <c r="Q132">
        <f>AVG_generate!Q132*'AVG_generate Coverage'!M131</f>
        <v>0.6928742125</v>
      </c>
      <c r="R132">
        <f>AVG_generate!R132*'AVG_generate Coverage'!N131</f>
        <v>0.8572302825</v>
      </c>
      <c r="S132">
        <f>AVG_generate!S132*'AVG_generate Coverage'!O131</f>
        <v>0.3514986266</v>
      </c>
      <c r="T132">
        <f>AVG_generate!T132*'AVG_generate Coverage'!P131</f>
        <v>0.8984088628</v>
      </c>
      <c r="U132">
        <f>AVG_generate!U132*'AVG_generate Coverage'!Q131</f>
        <v>0.7225055464</v>
      </c>
      <c r="V132">
        <f>AVG_generate!V132*'AVG_generate Coverage'!R131</f>
        <v>0.4909065549</v>
      </c>
      <c r="W132">
        <f>AVG_generate!W132*'AVG_generate Coverage'!S131</f>
        <v>0.4775963878</v>
      </c>
    </row>
    <row r="133">
      <c r="A133" s="63" t="s">
        <v>398</v>
      </c>
      <c r="B133" s="63" t="s">
        <v>205</v>
      </c>
      <c r="E133" s="10">
        <f t="shared" si="3"/>
        <v>0.6612047582</v>
      </c>
      <c r="F133" s="10">
        <f>(G133*'Dataset lengths'!$B$2+H133*'Dataset lengths'!$C$2+I133*'Dataset lengths'!$D$2+L133*'Dataset lengths'!$G$2+M133*'Dataset lengths'!$H$2+R133*'Dataset lengths'!$M$2+S133*'Dataset lengths'!$N$2+T133*'Dataset lengths'!$O$2+U133*'Dataset lengths'!$P$2+V133*'Dataset lengths'!$Q$2+W133*'Dataset lengths'!$R$2)/'Dataset lengths'!$A$7</f>
        <v>0.6067369182</v>
      </c>
      <c r="G133">
        <f>AVG_generate!G133*'AVG_generate Coverage'!C132</f>
        <v>0.5164318292</v>
      </c>
      <c r="H133">
        <f>AVG_generate!H133*'AVG_generate Coverage'!D132</f>
        <v>0.646896621</v>
      </c>
      <c r="I133">
        <f>AVG_generate!I133*'AVG_generate Coverage'!E132</f>
        <v>0.7265606353</v>
      </c>
      <c r="J133">
        <f>AVG_generate!J133*'AVG_generate Coverage'!F132</f>
        <v>0.7964857944</v>
      </c>
      <c r="K133">
        <f>AVG_generate!K133*'AVG_generate Coverage'!G132</f>
        <v>0.8035911191</v>
      </c>
      <c r="L133">
        <f>AVG_generate!L133*'AVG_generate Coverage'!H132</f>
        <v>0.798452915</v>
      </c>
      <c r="M133">
        <f>AVG_generate!M133*'AVG_generate Coverage'!I132</f>
        <v>0.7850721429</v>
      </c>
      <c r="N133">
        <f>AVG_generate!N133*'AVG_generate Coverage'!J132</f>
        <v>0.7142260714</v>
      </c>
      <c r="O133">
        <f>AVG_generate!O133*'AVG_generate Coverage'!K132</f>
        <v>0.8356121352</v>
      </c>
      <c r="P133">
        <f>AVG_generate!P133*'AVG_generate Coverage'!L132</f>
        <v>0.7818335354</v>
      </c>
      <c r="Q133">
        <f>AVG_generate!Q133*'AVG_generate Coverage'!M132</f>
        <v>0.7139394055</v>
      </c>
      <c r="R133">
        <f>AVG_generate!R133*'AVG_generate Coverage'!N132</f>
        <v>0.8653167421</v>
      </c>
      <c r="S133">
        <f>AVG_generate!S133*'AVG_generate Coverage'!O132</f>
        <v>0.3684139198</v>
      </c>
      <c r="T133">
        <f>AVG_generate!T133*'AVG_generate Coverage'!P132</f>
        <v>0.8786024747</v>
      </c>
      <c r="U133">
        <f>AVG_generate!U133*'AVG_generate Coverage'!Q132</f>
        <v>0.7148540942</v>
      </c>
      <c r="V133">
        <f>AVG_generate!V133*'AVG_generate Coverage'!R132</f>
        <v>0.4930519799</v>
      </c>
      <c r="W133">
        <f>AVG_generate!W133*'AVG_generate Coverage'!S132</f>
        <v>0.4795989861</v>
      </c>
    </row>
    <row r="134">
      <c r="A134" s="63" t="s">
        <v>401</v>
      </c>
      <c r="B134" s="63" t="s">
        <v>205</v>
      </c>
      <c r="E134" s="10">
        <f t="shared" si="3"/>
        <v>0.639485769</v>
      </c>
      <c r="F134" s="10">
        <f>(G134*'Dataset lengths'!$B$2+H134*'Dataset lengths'!$C$2+I134*'Dataset lengths'!$D$2+L134*'Dataset lengths'!$G$2+M134*'Dataset lengths'!$H$2+R134*'Dataset lengths'!$M$2+S134*'Dataset lengths'!$N$2+T134*'Dataset lengths'!$O$2+U134*'Dataset lengths'!$P$2+V134*'Dataset lengths'!$Q$2+W134*'Dataset lengths'!$R$2)/'Dataset lengths'!$A$7</f>
        <v>0.5795094335</v>
      </c>
      <c r="G134">
        <f>AVG_generate!G134*'AVG_generate Coverage'!C133</f>
        <v>0.4686425315</v>
      </c>
      <c r="H134">
        <f>AVG_generate!H134*'AVG_generate Coverage'!D133</f>
        <v>0.7069037766</v>
      </c>
      <c r="I134">
        <f>AVG_generate!I134*'AVG_generate Coverage'!E133</f>
        <v>0.7205708073</v>
      </c>
      <c r="J134">
        <f>AVG_generate!J134*'AVG_generate Coverage'!F133</f>
        <v>0.8032150358</v>
      </c>
      <c r="K134">
        <f>AVG_generate!K134*'AVG_generate Coverage'!G133</f>
        <v>0.7846342847</v>
      </c>
      <c r="L134">
        <f>AVG_generate!L134*'AVG_generate Coverage'!H133</f>
        <v>0.7975853567</v>
      </c>
      <c r="M134">
        <f>AVG_generate!M134*'AVG_generate Coverage'!I133</f>
        <v>0.7732269302</v>
      </c>
      <c r="N134">
        <f>AVG_generate!N134*'AVG_generate Coverage'!J133</f>
        <v>0.7052674858</v>
      </c>
      <c r="O134">
        <f>AVG_generate!O134*'AVG_generate Coverage'!K133</f>
        <v>0.7902426853</v>
      </c>
      <c r="P134">
        <f>AVG_generate!P134*'AVG_generate Coverage'!L133</f>
        <v>0.7879503991</v>
      </c>
      <c r="Q134">
        <f>AVG_generate!Q134*'AVG_generate Coverage'!M133</f>
        <v>0.6799823294</v>
      </c>
      <c r="R134">
        <f>AVG_generate!R134*'AVG_generate Coverage'!N133</f>
        <v>0.8261083407</v>
      </c>
      <c r="S134">
        <f>AVG_generate!S134*'AVG_generate Coverage'!O133</f>
        <v>0.3567073544</v>
      </c>
      <c r="T134">
        <f>AVG_generate!T134*'AVG_generate Coverage'!P133</f>
        <v>0.8743741446</v>
      </c>
      <c r="U134">
        <f>AVG_generate!U134*'AVG_generate Coverage'!Q133</f>
        <v>0.5888335537</v>
      </c>
      <c r="V134">
        <f>AVG_generate!V134*'AVG_generate Coverage'!R133</f>
        <v>0.3968066734</v>
      </c>
      <c r="W134">
        <f>AVG_generate!W134*'AVG_generate Coverage'!S133</f>
        <v>0.5245839898</v>
      </c>
    </row>
    <row r="135">
      <c r="A135" s="63" t="s">
        <v>405</v>
      </c>
      <c r="B135" s="63" t="s">
        <v>205</v>
      </c>
      <c r="E135" s="10">
        <f t="shared" si="3"/>
        <v>0.6573626065</v>
      </c>
      <c r="F135" s="10">
        <f>(G135*'Dataset lengths'!$B$2+H135*'Dataset lengths'!$C$2+I135*'Dataset lengths'!$D$2+L135*'Dataset lengths'!$G$2+M135*'Dataset lengths'!$H$2+R135*'Dataset lengths'!$M$2+S135*'Dataset lengths'!$N$2+T135*'Dataset lengths'!$O$2+U135*'Dataset lengths'!$P$2+V135*'Dataset lengths'!$Q$2+W135*'Dataset lengths'!$R$2)/'Dataset lengths'!$A$7</f>
        <v>0.6005051146</v>
      </c>
      <c r="G135">
        <f>AVG_generate!G135*'AVG_generate Coverage'!C134</f>
        <v>0.5126359266</v>
      </c>
      <c r="H135">
        <f>AVG_generate!H135*'AVG_generate Coverage'!D134</f>
        <v>0.6435839015</v>
      </c>
      <c r="I135">
        <f>AVG_generate!I135*'AVG_generate Coverage'!E134</f>
        <v>0.7222098667</v>
      </c>
      <c r="J135">
        <f>AVG_generate!J135*'AVG_generate Coverage'!F134</f>
        <v>0.7935054238</v>
      </c>
      <c r="K135">
        <f>AVG_generate!K135*'AVG_generate Coverage'!G134</f>
        <v>0.7916827014</v>
      </c>
      <c r="L135">
        <f>AVG_generate!L135*'AVG_generate Coverage'!H134</f>
        <v>0.7932101636</v>
      </c>
      <c r="M135">
        <f>AVG_generate!M135*'AVG_generate Coverage'!I134</f>
        <v>0.779726199</v>
      </c>
      <c r="N135">
        <f>AVG_generate!N135*'AVG_generate Coverage'!J134</f>
        <v>0.7018648506</v>
      </c>
      <c r="O135">
        <f>AVG_generate!O135*'AVG_generate Coverage'!K134</f>
        <v>0.8241263166</v>
      </c>
      <c r="P135">
        <f>AVG_generate!P135*'AVG_generate Coverage'!L134</f>
        <v>0.7870557387</v>
      </c>
      <c r="Q135">
        <f>AVG_generate!Q135*'AVG_generate Coverage'!M134</f>
        <v>0.6917228837</v>
      </c>
      <c r="R135">
        <f>AVG_generate!R135*'AVG_generate Coverage'!N134</f>
        <v>0.8675459823</v>
      </c>
      <c r="S135">
        <f>AVG_generate!S135*'AVG_generate Coverage'!O134</f>
        <v>0.3518465455</v>
      </c>
      <c r="T135">
        <f>AVG_generate!T135*'AVG_generate Coverage'!P134</f>
        <v>0.8935129017</v>
      </c>
      <c r="U135">
        <f>AVG_generate!U135*'AVG_generate Coverage'!Q134</f>
        <v>0.7172696224</v>
      </c>
      <c r="V135">
        <f>AVG_generate!V135*'AVG_generate Coverage'!R134</f>
        <v>0.4957037333</v>
      </c>
      <c r="W135">
        <f>AVG_generate!W135*'AVG_generate Coverage'!S134</f>
        <v>0.4537438291</v>
      </c>
    </row>
    <row r="136">
      <c r="A136" s="63" t="s">
        <v>199</v>
      </c>
      <c r="B136" s="63" t="s">
        <v>206</v>
      </c>
      <c r="E136" s="10">
        <f t="shared" si="3"/>
        <v>0.6553866771</v>
      </c>
      <c r="F136" s="10">
        <f>(G136*'Dataset lengths'!$B$2+H136*'Dataset lengths'!$C$2+I136*'Dataset lengths'!$D$2+L136*'Dataset lengths'!$G$2+M136*'Dataset lengths'!$H$2+R136*'Dataset lengths'!$M$2+S136*'Dataset lengths'!$N$2+T136*'Dataset lengths'!$O$2+U136*'Dataset lengths'!$P$2+V136*'Dataset lengths'!$Q$2+W136*'Dataset lengths'!$R$2)/'Dataset lengths'!$A$7</f>
        <v>0.6086896516</v>
      </c>
      <c r="G136">
        <f>AVG_generate!G136*'AVG_generate Coverage'!C135</f>
        <v>0.5356686176</v>
      </c>
      <c r="H136">
        <f>AVG_generate!H136*'AVG_generate Coverage'!D135</f>
        <v>0.6086095946</v>
      </c>
      <c r="I136">
        <f>AVG_generate!I136*'AVG_generate Coverage'!E135</f>
        <v>0.7076680471</v>
      </c>
      <c r="J136">
        <f>AVG_generate!J136*'AVG_generate Coverage'!F135</f>
        <v>0.7836540915</v>
      </c>
      <c r="K136">
        <f>AVG_generate!K136*'AVG_generate Coverage'!G135</f>
        <v>0.7877146873</v>
      </c>
      <c r="L136">
        <f>AVG_generate!L136*'AVG_generate Coverage'!H135</f>
        <v>0.785385253</v>
      </c>
      <c r="M136">
        <f>AVG_generate!M136*'AVG_generate Coverage'!I135</f>
        <v>0.7671707127</v>
      </c>
      <c r="N136">
        <f>AVG_generate!N136*'AVG_generate Coverage'!J135</f>
        <v>0.6759613291</v>
      </c>
      <c r="O136">
        <f>AVG_generate!O136*'AVG_generate Coverage'!K135</f>
        <v>0.8263133059</v>
      </c>
      <c r="P136">
        <f>AVG_generate!P136*'AVG_generate Coverage'!L135</f>
        <v>0.7734766697</v>
      </c>
      <c r="Q136">
        <f>AVG_generate!Q136*'AVG_generate Coverage'!M135</f>
        <v>0.6913013548</v>
      </c>
      <c r="R136">
        <f>AVG_generate!R136*'AVG_generate Coverage'!N135</f>
        <v>0.8583449026</v>
      </c>
      <c r="S136">
        <f>AVG_generate!S136*'AVG_generate Coverage'!O135</f>
        <v>0.3063536377</v>
      </c>
      <c r="T136">
        <f>AVG_generate!T136*'AVG_generate Coverage'!P135</f>
        <v>0.8806053679</v>
      </c>
      <c r="U136">
        <f>AVG_generate!U136*'AVG_generate Coverage'!Q135</f>
        <v>0.7834901104</v>
      </c>
      <c r="V136">
        <f>AVG_generate!V136*'AVG_generate Coverage'!R135</f>
        <v>0.5391861318</v>
      </c>
      <c r="W136">
        <f>AVG_generate!W136*'AVG_generate Coverage'!S135</f>
        <v>0.4367710727</v>
      </c>
    </row>
    <row r="137">
      <c r="A137" s="63" t="s">
        <v>409</v>
      </c>
      <c r="B137" s="63" t="s">
        <v>206</v>
      </c>
      <c r="E137" s="10">
        <f t="shared" si="3"/>
        <v>0.6698898893</v>
      </c>
      <c r="F137" s="10">
        <f>(G137*'Dataset lengths'!$B$2+H137*'Dataset lengths'!$C$2+I137*'Dataset lengths'!$D$2+L137*'Dataset lengths'!$G$2+M137*'Dataset lengths'!$H$2+R137*'Dataset lengths'!$M$2+S137*'Dataset lengths'!$N$2+T137*'Dataset lengths'!$O$2+U137*'Dataset lengths'!$P$2+V137*'Dataset lengths'!$Q$2+W137*'Dataset lengths'!$R$2)/'Dataset lengths'!$A$7</f>
        <v>0.6160375806</v>
      </c>
      <c r="G137">
        <f>AVG_generate!G137*'AVG_generate Coverage'!C136</f>
        <v>0.5383631275</v>
      </c>
      <c r="H137">
        <f>AVG_generate!H137*'AVG_generate Coverage'!D136</f>
        <v>0.6513002966</v>
      </c>
      <c r="I137">
        <f>AVG_generate!I137*'AVG_generate Coverage'!E136</f>
        <v>0.7151187574</v>
      </c>
      <c r="J137">
        <f>AVG_generate!J137*'AVG_generate Coverage'!F136</f>
        <v>0.7942486461</v>
      </c>
      <c r="K137">
        <f>AVG_generate!K137*'AVG_generate Coverage'!G136</f>
        <v>0.8024538922</v>
      </c>
      <c r="L137">
        <f>AVG_generate!L137*'AVG_generate Coverage'!H136</f>
        <v>0.7971753628</v>
      </c>
      <c r="M137">
        <f>AVG_generate!M137*'AVG_generate Coverage'!I136</f>
        <v>0.7732491646</v>
      </c>
      <c r="N137">
        <f>AVG_generate!N137*'AVG_generate Coverage'!J136</f>
        <v>0.691232506</v>
      </c>
      <c r="O137">
        <f>AVG_generate!O137*'AVG_generate Coverage'!K136</f>
        <v>0.8349952737</v>
      </c>
      <c r="P137">
        <f>AVG_generate!P137*'AVG_generate Coverage'!L136</f>
        <v>0.7839713382</v>
      </c>
      <c r="Q137">
        <f>AVG_generate!Q137*'AVG_generate Coverage'!M136</f>
        <v>0.6929514678</v>
      </c>
      <c r="R137">
        <f>AVG_generate!R137*'AVG_generate Coverage'!N136</f>
        <v>0.8737091758</v>
      </c>
      <c r="S137">
        <f>AVG_generate!S137*'AVG_generate Coverage'!O136</f>
        <v>0.3252317565</v>
      </c>
      <c r="T137">
        <f>AVG_generate!T137*'AVG_generate Coverage'!P136</f>
        <v>0.8979637754</v>
      </c>
      <c r="U137">
        <f>AVG_generate!U137*'AVG_generate Coverage'!Q136</f>
        <v>0.8177069016</v>
      </c>
      <c r="V137">
        <f>AVG_generate!V137*'AVG_generate Coverage'!R136</f>
        <v>0.5460807577</v>
      </c>
      <c r="W137">
        <f>AVG_generate!W137*'AVG_generate Coverage'!S136</f>
        <v>0.432889706</v>
      </c>
    </row>
    <row r="138">
      <c r="A138" s="63" t="s">
        <v>411</v>
      </c>
      <c r="B138" s="63" t="s">
        <v>206</v>
      </c>
      <c r="E138" s="10">
        <f t="shared" si="3"/>
        <v>0.660656363</v>
      </c>
      <c r="F138" s="10">
        <f>(G138*'Dataset lengths'!$B$2+H138*'Dataset lengths'!$C$2+I138*'Dataset lengths'!$D$2+L138*'Dataset lengths'!$G$2+M138*'Dataset lengths'!$H$2+R138*'Dataset lengths'!$M$2+S138*'Dataset lengths'!$N$2+T138*'Dataset lengths'!$O$2+U138*'Dataset lengths'!$P$2+V138*'Dataset lengths'!$Q$2+W138*'Dataset lengths'!$R$2)/'Dataset lengths'!$A$7</f>
        <v>0.6057840655</v>
      </c>
      <c r="G138">
        <f>AVG_generate!G138*'AVG_generate Coverage'!C137</f>
        <v>0.5112698499</v>
      </c>
      <c r="H138">
        <f>AVG_generate!H138*'AVG_generate Coverage'!D137</f>
        <v>0.646783921</v>
      </c>
      <c r="I138">
        <f>AVG_generate!I138*'AVG_generate Coverage'!E137</f>
        <v>0.7274927858</v>
      </c>
      <c r="J138">
        <f>AVG_generate!J138*'AVG_generate Coverage'!F137</f>
        <v>0.798173978</v>
      </c>
      <c r="K138">
        <f>AVG_generate!K138*'AVG_generate Coverage'!G137</f>
        <v>0.8022082801</v>
      </c>
      <c r="L138">
        <f>AVG_generate!L138*'AVG_generate Coverage'!H137</f>
        <v>0.7995892495</v>
      </c>
      <c r="M138">
        <f>AVG_generate!M138*'AVG_generate Coverage'!I137</f>
        <v>0.7883760675</v>
      </c>
      <c r="N138">
        <f>AVG_generate!N138*'AVG_generate Coverage'!J137</f>
        <v>0.7178255533</v>
      </c>
      <c r="O138">
        <f>AVG_generate!O138*'AVG_generate Coverage'!K137</f>
        <v>0.8337637024</v>
      </c>
      <c r="P138">
        <f>AVG_generate!P138*'AVG_generate Coverage'!L137</f>
        <v>0.7884680959</v>
      </c>
      <c r="Q138">
        <f>AVG_generate!Q138*'AVG_generate Coverage'!M137</f>
        <v>0.7176169074</v>
      </c>
      <c r="R138">
        <f>AVG_generate!R138*'AVG_generate Coverage'!N137</f>
        <v>0.8489908358</v>
      </c>
      <c r="S138">
        <f>AVG_generate!S138*'AVG_generate Coverage'!O137</f>
        <v>0.3813613289</v>
      </c>
      <c r="T138">
        <f>AVG_generate!T138*'AVG_generate Coverage'!P137</f>
        <v>0.8895071153</v>
      </c>
      <c r="U138">
        <f>AVG_generate!U138*'AVG_generate Coverage'!Q137</f>
        <v>0.7042317884</v>
      </c>
      <c r="V138">
        <f>AVG_generate!V138*'AVG_generate Coverage'!R137</f>
        <v>0.4900076849</v>
      </c>
      <c r="W138">
        <f>AVG_generate!W138*'AVG_generate Coverage'!S137</f>
        <v>0.479609366</v>
      </c>
    </row>
    <row r="139">
      <c r="A139" s="63" t="s">
        <v>412</v>
      </c>
      <c r="B139" s="63" t="s">
        <v>206</v>
      </c>
      <c r="E139" s="10">
        <f t="shared" si="3"/>
        <v>0.6760600104</v>
      </c>
      <c r="F139" s="10">
        <f>(G139*'Dataset lengths'!$B$2+H139*'Dataset lengths'!$C$2+I139*'Dataset lengths'!$D$2+L139*'Dataset lengths'!$G$2+M139*'Dataset lengths'!$H$2+R139*'Dataset lengths'!$M$2+S139*'Dataset lengths'!$N$2+T139*'Dataset lengths'!$O$2+U139*'Dataset lengths'!$P$2+V139*'Dataset lengths'!$Q$2+W139*'Dataset lengths'!$R$2)/'Dataset lengths'!$A$7</f>
        <v>0.6318465508</v>
      </c>
      <c r="G139">
        <f>AVG_generate!G139*'AVG_generate Coverage'!C138</f>
        <v>0.5263768913</v>
      </c>
      <c r="H139">
        <f>AVG_generate!H139*'AVG_generate Coverage'!D138</f>
        <v>0.6630226176</v>
      </c>
      <c r="I139">
        <f>AVG_generate!I139*'AVG_generate Coverage'!E138</f>
        <v>0.7409405244</v>
      </c>
      <c r="J139">
        <f>AVG_generate!J139*'AVG_generate Coverage'!F138</f>
        <v>0.8146647425</v>
      </c>
      <c r="K139">
        <f>AVG_generate!K139*'AVG_generate Coverage'!G138</f>
        <v>0.8144714675</v>
      </c>
      <c r="L139">
        <f>AVG_generate!L139*'AVG_generate Coverage'!H138</f>
        <v>0.8148867231</v>
      </c>
      <c r="M139">
        <f>AVG_generate!M139*'AVG_generate Coverage'!I138</f>
        <v>0.7726486991</v>
      </c>
      <c r="N139">
        <f>AVG_generate!N139*'AVG_generate Coverage'!J138</f>
        <v>0.708191315</v>
      </c>
      <c r="O139">
        <f>AVG_generate!O139*'AVG_generate Coverage'!K138</f>
        <v>0.7953418351</v>
      </c>
      <c r="P139">
        <f>AVG_generate!P139*'AVG_generate Coverage'!L138</f>
        <v>0.7633924728</v>
      </c>
      <c r="Q139">
        <f>AVG_generate!Q139*'AVG_generate Coverage'!M138</f>
        <v>0.7262027456</v>
      </c>
      <c r="R139">
        <f>AVG_generate!R139*'AVG_generate Coverage'!N138</f>
        <v>0.8327523507</v>
      </c>
      <c r="S139">
        <f>AVG_generate!S139*'AVG_generate Coverage'!O138</f>
        <v>0.4575756753</v>
      </c>
      <c r="T139">
        <f>AVG_generate!T139*'AVG_generate Coverage'!P138</f>
        <v>0.8570157371</v>
      </c>
      <c r="U139">
        <f>AVG_generate!U139*'AVG_generate Coverage'!Q138</f>
        <v>0.7119926644</v>
      </c>
      <c r="V139">
        <f>AVG_generate!V139*'AVG_generate Coverage'!R138</f>
        <v>0.5116403119</v>
      </c>
      <c r="W139">
        <f>AVG_generate!W139*'AVG_generate Coverage'!S138</f>
        <v>0.5478079198</v>
      </c>
    </row>
    <row r="140">
      <c r="A140" s="63" t="s">
        <v>414</v>
      </c>
      <c r="B140" s="63" t="s">
        <v>206</v>
      </c>
      <c r="E140" s="10">
        <f t="shared" si="3"/>
        <v>0.6349338073</v>
      </c>
      <c r="F140" s="10">
        <f>(G140*'Dataset lengths'!$B$2+H140*'Dataset lengths'!$C$2+I140*'Dataset lengths'!$D$2+L140*'Dataset lengths'!$G$2+M140*'Dataset lengths'!$H$2+R140*'Dataset lengths'!$M$2+S140*'Dataset lengths'!$N$2+T140*'Dataset lengths'!$O$2+U140*'Dataset lengths'!$P$2+V140*'Dataset lengths'!$Q$2+W140*'Dataset lengths'!$R$2)/'Dataset lengths'!$A$7</f>
        <v>0.5776887032</v>
      </c>
      <c r="G140">
        <f>AVG_generate!G140*'AVG_generate Coverage'!C139</f>
        <v>0.4640560614</v>
      </c>
      <c r="H140">
        <f>AVG_generate!H140*'AVG_generate Coverage'!D139</f>
        <v>0.6883714831</v>
      </c>
      <c r="I140">
        <f>AVG_generate!I140*'AVG_generate Coverage'!E139</f>
        <v>0.7182863173</v>
      </c>
      <c r="J140">
        <f>AVG_generate!J140*'AVG_generate Coverage'!F139</f>
        <v>0.8027949343</v>
      </c>
      <c r="K140">
        <f>AVG_generate!K140*'AVG_generate Coverage'!G139</f>
        <v>0.784794741</v>
      </c>
      <c r="L140">
        <f>AVG_generate!L140*'AVG_generate Coverage'!H139</f>
        <v>0.7971327854</v>
      </c>
      <c r="M140">
        <f>AVG_generate!M140*'AVG_generate Coverage'!I139</f>
        <v>0.7758211269</v>
      </c>
      <c r="N140">
        <f>AVG_generate!N140*'AVG_generate Coverage'!J139</f>
        <v>0.7092494127</v>
      </c>
      <c r="O140">
        <f>AVG_generate!O140*'AVG_generate Coverage'!K139</f>
        <v>0.7926556182</v>
      </c>
      <c r="P140">
        <f>AVG_generate!P140*'AVG_generate Coverage'!L139</f>
        <v>0.7868228589</v>
      </c>
      <c r="Q140">
        <f>AVG_generate!Q140*'AVG_generate Coverage'!M139</f>
        <v>0.6890639515</v>
      </c>
      <c r="R140">
        <f>AVG_generate!R140*'AVG_generate Coverage'!N139</f>
        <v>0.8027668844</v>
      </c>
      <c r="S140">
        <f>AVG_generate!S140*'AVG_generate Coverage'!O139</f>
        <v>0.3719514303</v>
      </c>
      <c r="T140">
        <f>AVG_generate!T140*'AVG_generate Coverage'!P139</f>
        <v>0.8701458146</v>
      </c>
      <c r="U140">
        <f>AVG_generate!U140*'AVG_generate Coverage'!Q139</f>
        <v>0.5783097293</v>
      </c>
      <c r="V140">
        <f>AVG_generate!V140*'AVG_generate Coverage'!R139</f>
        <v>0.3970648681</v>
      </c>
      <c r="W140">
        <f>AVG_generate!W140*'AVG_generate Coverage'!S139</f>
        <v>0.5203653797</v>
      </c>
    </row>
    <row r="141">
      <c r="A141" s="63" t="s">
        <v>415</v>
      </c>
      <c r="B141" s="63" t="s">
        <v>206</v>
      </c>
      <c r="E141" s="10">
        <f t="shared" si="3"/>
        <v>0.6085883261</v>
      </c>
      <c r="F141" s="10">
        <f>(G141*'Dataset lengths'!$B$2+H141*'Dataset lengths'!$C$2+I141*'Dataset lengths'!$D$2+L141*'Dataset lengths'!$G$2+M141*'Dataset lengths'!$H$2+R141*'Dataset lengths'!$M$2+S141*'Dataset lengths'!$N$2+T141*'Dataset lengths'!$O$2+U141*'Dataset lengths'!$P$2+V141*'Dataset lengths'!$Q$2+W141*'Dataset lengths'!$R$2)/'Dataset lengths'!$A$7</f>
        <v>0.5496841656</v>
      </c>
      <c r="G141">
        <f>AVG_generate!G141*'AVG_generate Coverage'!C140</f>
        <v>0.4292452356</v>
      </c>
      <c r="H141">
        <f>AVG_generate!H141*'AVG_generate Coverage'!D140</f>
        <v>0.6877612787</v>
      </c>
      <c r="I141">
        <f>AVG_generate!I141*'AVG_generate Coverage'!E140</f>
        <v>0.698277471</v>
      </c>
      <c r="J141">
        <f>AVG_generate!J141*'AVG_generate Coverage'!F140</f>
        <v>0.7929614145</v>
      </c>
      <c r="K141">
        <f>AVG_generate!K141*'AVG_generate Coverage'!G140</f>
        <v>0.7846647146</v>
      </c>
      <c r="L141">
        <f>AVG_generate!L141*'AVG_generate Coverage'!H140</f>
        <v>0.7902769811</v>
      </c>
      <c r="M141">
        <f>AVG_generate!M141*'AVG_generate Coverage'!I140</f>
        <v>0.7759593076</v>
      </c>
      <c r="N141">
        <f>AVG_generate!N141*'AVG_generate Coverage'!J140</f>
        <v>0.7107375735</v>
      </c>
      <c r="O141">
        <f>AVG_generate!O141*'AVG_generate Coverage'!K140</f>
        <v>0.7962169177</v>
      </c>
      <c r="P141">
        <f>AVG_generate!P141*'AVG_generate Coverage'!L140</f>
        <v>0.7728249414</v>
      </c>
      <c r="Q141">
        <f>AVG_generate!Q141*'AVG_generate Coverage'!M140</f>
        <v>0.7025528755</v>
      </c>
      <c r="R141">
        <f>AVG_generate!R141*'AVG_generate Coverage'!N140</f>
        <v>0.7951175307</v>
      </c>
      <c r="S141">
        <f>AVG_generate!S141*'AVG_generate Coverage'!O140</f>
        <v>0.3733632168</v>
      </c>
      <c r="T141">
        <f>AVG_generate!T141*'AVG_generate Coverage'!P140</f>
        <v>0.8211862035</v>
      </c>
      <c r="U141">
        <f>AVG_generate!U141*'AVG_generate Coverage'!Q140</f>
        <v>0.4722562786</v>
      </c>
      <c r="V141">
        <f>AVG_generate!V141*'AVG_generate Coverage'!R140</f>
        <v>0.3320532138</v>
      </c>
      <c r="W141">
        <f>AVG_generate!W141*'AVG_generate Coverage'!S140</f>
        <v>0.5189748699</v>
      </c>
    </row>
    <row r="142">
      <c r="A142" s="63" t="s">
        <v>416</v>
      </c>
      <c r="B142" s="63" t="s">
        <v>206</v>
      </c>
      <c r="E142" s="10">
        <f t="shared" si="3"/>
        <v>0.6446904847</v>
      </c>
      <c r="F142" s="10">
        <f>(G142*'Dataset lengths'!$B$2+H142*'Dataset lengths'!$C$2+I142*'Dataset lengths'!$D$2+L142*'Dataset lengths'!$G$2+M142*'Dataset lengths'!$H$2+R142*'Dataset lengths'!$M$2+S142*'Dataset lengths'!$N$2+T142*'Dataset lengths'!$O$2+U142*'Dataset lengths'!$P$2+V142*'Dataset lengths'!$Q$2+W142*'Dataset lengths'!$R$2)/'Dataset lengths'!$A$7</f>
        <v>0.6005087251</v>
      </c>
      <c r="G142">
        <f>AVG_generate!G142*'AVG_generate Coverage'!C141</f>
        <v>0.5306922199</v>
      </c>
      <c r="H142">
        <f>AVG_generate!H142*'AVG_generate Coverage'!D141</f>
        <v>0.6081318889</v>
      </c>
      <c r="I142">
        <f>AVG_generate!I142*'AVG_generate Coverage'!E141</f>
        <v>0.6976827705</v>
      </c>
      <c r="J142">
        <f>AVG_generate!J142*'AVG_generate Coverage'!F141</f>
        <v>0.7749793394</v>
      </c>
      <c r="K142">
        <f>AVG_generate!K142*'AVG_generate Coverage'!G141</f>
        <v>0.7791568443</v>
      </c>
      <c r="L142">
        <f>AVG_generate!L142*'AVG_generate Coverage'!H141</f>
        <v>0.776841176</v>
      </c>
      <c r="M142">
        <f>AVG_generate!M142*'AVG_generate Coverage'!I141</f>
        <v>0.7543541426</v>
      </c>
      <c r="N142">
        <f>AVG_generate!N142*'AVG_generate Coverage'!J141</f>
        <v>0.663331647</v>
      </c>
      <c r="O142">
        <f>AVG_generate!O142*'AVG_generate Coverage'!K141</f>
        <v>0.8173989392</v>
      </c>
      <c r="P142">
        <f>AVG_generate!P142*'AVG_generate Coverage'!L141</f>
        <v>0.7648165577</v>
      </c>
      <c r="Q142">
        <f>AVG_generate!Q142*'AVG_generate Coverage'!M141</f>
        <v>0.6665789113</v>
      </c>
      <c r="R142">
        <f>AVG_generate!R142*'AVG_generate Coverage'!N141</f>
        <v>0.8442263812</v>
      </c>
      <c r="S142">
        <f>AVG_generate!S142*'AVG_generate Coverage'!O141</f>
        <v>0.3007366582</v>
      </c>
      <c r="T142">
        <f>AVG_generate!T142*'AVG_generate Coverage'!P141</f>
        <v>0.8536775818</v>
      </c>
      <c r="U142">
        <f>AVG_generate!U142*'AVG_generate Coverage'!Q141</f>
        <v>0.7721182523</v>
      </c>
      <c r="V142">
        <f>AVG_generate!V142*'AVG_generate Coverage'!R141</f>
        <v>0.5397641822</v>
      </c>
      <c r="W142">
        <f>AVG_generate!W142*'AVG_generate Coverage'!S141</f>
        <v>0.4133700785</v>
      </c>
    </row>
    <row r="143">
      <c r="A143" s="63" t="s">
        <v>418</v>
      </c>
      <c r="B143" s="63" t="s">
        <v>206</v>
      </c>
      <c r="E143" s="10">
        <f t="shared" si="3"/>
        <v>0.6573894798</v>
      </c>
      <c r="F143" s="10">
        <f>(G143*'Dataset lengths'!$B$2+H143*'Dataset lengths'!$C$2+I143*'Dataset lengths'!$D$2+L143*'Dataset lengths'!$G$2+M143*'Dataset lengths'!$H$2+R143*'Dataset lengths'!$M$2+S143*'Dataset lengths'!$N$2+T143*'Dataset lengths'!$O$2+U143*'Dataset lengths'!$P$2+V143*'Dataset lengths'!$Q$2+W143*'Dataset lengths'!$R$2)/'Dataset lengths'!$A$7</f>
        <v>0.6017488384</v>
      </c>
      <c r="G143">
        <f>AVG_generate!G143*'AVG_generate Coverage'!C142</f>
        <v>0.5090338625</v>
      </c>
      <c r="H143">
        <f>AVG_generate!H143*'AVG_generate Coverage'!D142</f>
        <v>0.6388576095</v>
      </c>
      <c r="I143">
        <f>AVG_generate!I143*'AVG_generate Coverage'!E142</f>
        <v>0.7244633426</v>
      </c>
      <c r="J143">
        <f>AVG_generate!J143*'AVG_generate Coverage'!F142</f>
        <v>0.7953837473</v>
      </c>
      <c r="K143">
        <f>AVG_generate!K143*'AVG_generate Coverage'!G142</f>
        <v>0.7909169236</v>
      </c>
      <c r="L143">
        <f>AVG_generate!L143*'AVG_generate Coverage'!H142</f>
        <v>0.7940508447</v>
      </c>
      <c r="M143">
        <f>AVG_generate!M143*'AVG_generate Coverage'!I142</f>
        <v>0.7801010466</v>
      </c>
      <c r="N143">
        <f>AVG_generate!N143*'AVG_generate Coverage'!J142</f>
        <v>0.7028232127</v>
      </c>
      <c r="O143">
        <f>AVG_generate!O143*'AVG_generate Coverage'!K142</f>
        <v>0.8215742312</v>
      </c>
      <c r="P143">
        <f>AVG_generate!P143*'AVG_generate Coverage'!L142</f>
        <v>0.7814414931</v>
      </c>
      <c r="Q143">
        <f>AVG_generate!Q143*'AVG_generate Coverage'!M142</f>
        <v>0.6975320316</v>
      </c>
      <c r="R143">
        <f>AVG_generate!R143*'AVG_generate Coverage'!N142</f>
        <v>0.8502147324</v>
      </c>
      <c r="S143">
        <f>AVG_generate!S143*'AVG_generate Coverage'!O142</f>
        <v>0.3713722359</v>
      </c>
      <c r="T143">
        <f>AVG_generate!T143*'AVG_generate Coverage'!P142</f>
        <v>0.8964059696</v>
      </c>
      <c r="U143">
        <f>AVG_generate!U143*'AVG_generate Coverage'!Q142</f>
        <v>0.7084473365</v>
      </c>
      <c r="V143">
        <f>AVG_generate!V143*'AVG_generate Coverage'!R142</f>
        <v>0.4929251364</v>
      </c>
      <c r="W143">
        <f>AVG_generate!W143*'AVG_generate Coverage'!S142</f>
        <v>0.4654121613</v>
      </c>
    </row>
    <row r="144">
      <c r="A144" s="63" t="s">
        <v>420</v>
      </c>
      <c r="B144" s="63" t="s">
        <v>206</v>
      </c>
      <c r="E144" s="10">
        <f t="shared" si="3"/>
        <v>0.6589039264</v>
      </c>
      <c r="F144" s="10">
        <f>(G144*'Dataset lengths'!$B$2+H144*'Dataset lengths'!$C$2+I144*'Dataset lengths'!$D$2+L144*'Dataset lengths'!$G$2+M144*'Dataset lengths'!$H$2+R144*'Dataset lengths'!$M$2+S144*'Dataset lengths'!$N$2+T144*'Dataset lengths'!$O$2+U144*'Dataset lengths'!$P$2+V144*'Dataset lengths'!$Q$2+W144*'Dataset lengths'!$R$2)/'Dataset lengths'!$A$7</f>
        <v>0.6039493438</v>
      </c>
      <c r="G144">
        <f>AVG_generate!G144*'AVG_generate Coverage'!C143</f>
        <v>0.5067180624</v>
      </c>
      <c r="H144">
        <f>AVG_generate!H144*'AVG_generate Coverage'!D143</f>
        <v>0.6486191031</v>
      </c>
      <c r="I144">
        <f>AVG_generate!I144*'AVG_generate Coverage'!E143</f>
        <v>0.7211765179</v>
      </c>
      <c r="J144">
        <f>AVG_generate!J144*'AVG_generate Coverage'!F143</f>
        <v>0.7941753807</v>
      </c>
      <c r="K144">
        <f>AVG_generate!K144*'AVG_generate Coverage'!G143</f>
        <v>0.7985893098</v>
      </c>
      <c r="L144">
        <f>AVG_generate!L144*'AVG_generate Coverage'!H143</f>
        <v>0.7957391495</v>
      </c>
      <c r="M144">
        <f>AVG_generate!M144*'AVG_generate Coverage'!I143</f>
        <v>0.7891717321</v>
      </c>
      <c r="N144">
        <f>AVG_generate!N144*'AVG_generate Coverage'!J143</f>
        <v>0.7251647469</v>
      </c>
      <c r="O144">
        <f>AVG_generate!O144*'AVG_generate Coverage'!K143</f>
        <v>0.8337393148</v>
      </c>
      <c r="P144">
        <f>AVG_generate!P144*'AVG_generate Coverage'!L143</f>
        <v>0.7821384571</v>
      </c>
      <c r="Q144">
        <f>AVG_generate!Q144*'AVG_generate Coverage'!M143</f>
        <v>0.7215389261</v>
      </c>
      <c r="R144">
        <f>AVG_generate!R144*'AVG_generate Coverage'!N143</f>
        <v>0.8553070164</v>
      </c>
      <c r="S144">
        <f>AVG_generate!S144*'AVG_generate Coverage'!O143</f>
        <v>0.3887561135</v>
      </c>
      <c r="T144">
        <f>AVG_generate!T144*'AVG_generate Coverage'!P143</f>
        <v>0.8723712515</v>
      </c>
      <c r="U144">
        <f>AVG_generate!U144*'AVG_generate Coverage'!Q143</f>
        <v>0.7061850015</v>
      </c>
      <c r="V144">
        <f>AVG_generate!V144*'AVG_generate Coverage'!R143</f>
        <v>0.4967050824</v>
      </c>
      <c r="W144">
        <f>AVG_generate!W144*'AVG_generate Coverage'!S143</f>
        <v>0.4671941602</v>
      </c>
    </row>
    <row r="145">
      <c r="A145" s="63" t="s">
        <v>423</v>
      </c>
      <c r="B145" s="63" t="s">
        <v>206</v>
      </c>
      <c r="E145" s="10">
        <f t="shared" si="3"/>
        <v>0.6320402987</v>
      </c>
      <c r="F145" s="10">
        <f>(G145*'Dataset lengths'!$B$2+H145*'Dataset lengths'!$C$2+I145*'Dataset lengths'!$D$2+L145*'Dataset lengths'!$G$2+M145*'Dataset lengths'!$H$2+R145*'Dataset lengths'!$M$2+S145*'Dataset lengths'!$N$2+T145*'Dataset lengths'!$O$2+U145*'Dataset lengths'!$P$2+V145*'Dataset lengths'!$Q$2+W145*'Dataset lengths'!$R$2)/'Dataset lengths'!$A$7</f>
        <v>0.5710299595</v>
      </c>
      <c r="G145">
        <f>AVG_generate!G145*'AVG_generate Coverage'!C144</f>
        <v>0.4636954121</v>
      </c>
      <c r="H145">
        <f>AVG_generate!H145*'AVG_generate Coverage'!D144</f>
        <v>0.6743951625</v>
      </c>
      <c r="I145">
        <f>AVG_generate!I145*'AVG_generate Coverage'!E144</f>
        <v>0.7009722397</v>
      </c>
      <c r="J145">
        <f>AVG_generate!J145*'AVG_generate Coverage'!F144</f>
        <v>0.7931334604</v>
      </c>
      <c r="K145">
        <f>AVG_generate!K145*'AVG_generate Coverage'!G144</f>
        <v>0.776843894</v>
      </c>
      <c r="L145">
        <f>AVG_generate!L145*'AVG_generate Coverage'!H144</f>
        <v>0.7878906815</v>
      </c>
      <c r="M145">
        <f>AVG_generate!M145*'AVG_generate Coverage'!I144</f>
        <v>0.7641063196</v>
      </c>
      <c r="N145">
        <f>AVG_generate!N145*'AVG_generate Coverage'!J144</f>
        <v>0.6934919308</v>
      </c>
      <c r="O145">
        <f>AVG_generate!O145*'AVG_generate Coverage'!K144</f>
        <v>0.781081574</v>
      </c>
      <c r="P145">
        <f>AVG_generate!P145*'AVG_generate Coverage'!L144</f>
        <v>0.7815554199</v>
      </c>
      <c r="Q145">
        <f>AVG_generate!Q145*'AVG_generate Coverage'!M144</f>
        <v>0.6677212395</v>
      </c>
      <c r="R145">
        <f>AVG_generate!R145*'AVG_generate Coverage'!N144</f>
        <v>0.8071379436</v>
      </c>
      <c r="S145">
        <f>AVG_generate!S145*'AVG_generate Coverage'!O144</f>
        <v>0.3822944755</v>
      </c>
      <c r="T145">
        <f>AVG_generate!T145*'AVG_generate Coverage'!P144</f>
        <v>0.8714810767</v>
      </c>
      <c r="U145">
        <f>AVG_generate!U145*'AVG_generate Coverage'!Q144</f>
        <v>0.597800826</v>
      </c>
      <c r="V145">
        <f>AVG_generate!V145*'AVG_generate Coverage'!R144</f>
        <v>0.3970161474</v>
      </c>
      <c r="W145">
        <f>AVG_generate!W145*'AVG_generate Coverage'!S144</f>
        <v>0.5056530013</v>
      </c>
    </row>
    <row r="146">
      <c r="A146" s="63" t="s">
        <v>203</v>
      </c>
      <c r="B146" s="63" t="s">
        <v>206</v>
      </c>
      <c r="E146" s="10">
        <f t="shared" si="3"/>
        <v>0.6551412041</v>
      </c>
      <c r="F146" s="10">
        <f>(G146*'Dataset lengths'!$B$2+H146*'Dataset lengths'!$C$2+I146*'Dataset lengths'!$D$2+L146*'Dataset lengths'!$G$2+M146*'Dataset lengths'!$H$2+R146*'Dataset lengths'!$M$2+S146*'Dataset lengths'!$N$2+T146*'Dataset lengths'!$O$2+U146*'Dataset lengths'!$P$2+V146*'Dataset lengths'!$Q$2+W146*'Dataset lengths'!$R$2)/'Dataset lengths'!$A$7</f>
        <v>0.6074314803</v>
      </c>
      <c r="G146">
        <f>AVG_generate!G146*'AVG_generate Coverage'!C145</f>
        <v>0.5342879169</v>
      </c>
      <c r="H146">
        <f>AVG_generate!H146*'AVG_generate Coverage'!D145</f>
        <v>0.6106739841</v>
      </c>
      <c r="I146">
        <f>AVG_generate!I146*'AVG_generate Coverage'!E145</f>
        <v>0.7083538</v>
      </c>
      <c r="J146">
        <f>AVG_generate!J146*'AVG_generate Coverage'!F145</f>
        <v>0.7837818021</v>
      </c>
      <c r="K146">
        <f>AVG_generate!K146*'AVG_generate Coverage'!G145</f>
        <v>0.7902763827</v>
      </c>
      <c r="L146">
        <f>AVG_generate!L146*'AVG_generate Coverage'!H145</f>
        <v>0.7866544917</v>
      </c>
      <c r="M146">
        <f>AVG_generate!M146*'AVG_generate Coverage'!I145</f>
        <v>0.7658627018</v>
      </c>
      <c r="N146">
        <f>AVG_generate!N146*'AVG_generate Coverage'!J145</f>
        <v>0.6696022444</v>
      </c>
      <c r="O146">
        <f>AVG_generate!O146*'AVG_generate Coverage'!K145</f>
        <v>0.8345706434</v>
      </c>
      <c r="P146">
        <f>AVG_generate!P146*'AVG_generate Coverage'!L145</f>
        <v>0.774515414</v>
      </c>
      <c r="Q146">
        <f>AVG_generate!Q146*'AVG_generate Coverage'!M145</f>
        <v>0.6852536905</v>
      </c>
      <c r="R146">
        <f>AVG_generate!R146*'AVG_generate Coverage'!N145</f>
        <v>0.863174923</v>
      </c>
      <c r="S146">
        <f>AVG_generate!S146*'AVG_generate Coverage'!O145</f>
        <v>0.3026311067</v>
      </c>
      <c r="T146">
        <f>AVG_generate!T146*'AVG_generate Coverage'!P145</f>
        <v>0.8814955426</v>
      </c>
      <c r="U146">
        <f>AVG_generate!U146*'AVG_generate Coverage'!Q145</f>
        <v>0.7857497098</v>
      </c>
      <c r="V146">
        <f>AVG_generate!V146*'AVG_generate Coverage'!R145</f>
        <v>0.5388028799</v>
      </c>
      <c r="W146">
        <f>AVG_generate!W146*'AVG_generate Coverage'!S145</f>
        <v>0.4288661887</v>
      </c>
    </row>
    <row r="147">
      <c r="A147" s="63" t="s">
        <v>425</v>
      </c>
      <c r="B147" s="63" t="s">
        <v>206</v>
      </c>
      <c r="E147" s="10">
        <f t="shared" si="3"/>
        <v>0.6596718161</v>
      </c>
      <c r="F147" s="10">
        <f>(G147*'Dataset lengths'!$B$2+H147*'Dataset lengths'!$C$2+I147*'Dataset lengths'!$D$2+L147*'Dataset lengths'!$G$2+M147*'Dataset lengths'!$H$2+R147*'Dataset lengths'!$M$2+S147*'Dataset lengths'!$N$2+T147*'Dataset lengths'!$O$2+U147*'Dataset lengths'!$P$2+V147*'Dataset lengths'!$Q$2+W147*'Dataset lengths'!$R$2)/'Dataset lengths'!$A$7</f>
        <v>0.6039138982</v>
      </c>
      <c r="G147">
        <f>AVG_generate!G147*'AVG_generate Coverage'!C146</f>
        <v>0.5147255829</v>
      </c>
      <c r="H147">
        <f>AVG_generate!H147*'AVG_generate Coverage'!D146</f>
        <v>0.6414672233</v>
      </c>
      <c r="I147">
        <f>AVG_generate!I147*'AVG_generate Coverage'!E146</f>
        <v>0.7322123326</v>
      </c>
      <c r="J147">
        <f>AVG_generate!J147*'AVG_generate Coverage'!F146</f>
        <v>0.7972316957</v>
      </c>
      <c r="K147">
        <f>AVG_generate!K147*'AVG_generate Coverage'!G146</f>
        <v>0.7957407928</v>
      </c>
      <c r="L147">
        <f>AVG_generate!L147*'AVG_generate Coverage'!H146</f>
        <v>0.7971936091</v>
      </c>
      <c r="M147">
        <f>AVG_generate!M147*'AVG_generate Coverage'!I146</f>
        <v>0.7779535843</v>
      </c>
      <c r="N147">
        <f>AVG_generate!N147*'AVG_generate Coverage'!J146</f>
        <v>0.6959680744</v>
      </c>
      <c r="O147">
        <f>AVG_generate!O147*'AVG_generate Coverage'!K146</f>
        <v>0.8280742305</v>
      </c>
      <c r="P147">
        <f>AVG_generate!P147*'AVG_generate Coverage'!L146</f>
        <v>0.7817078808</v>
      </c>
      <c r="Q147">
        <f>AVG_generate!Q147*'AVG_generate Coverage'!M146</f>
        <v>0.6928997143</v>
      </c>
      <c r="R147">
        <f>AVG_generate!R147*'AVG_generate Coverage'!N146</f>
        <v>0.8572302825</v>
      </c>
      <c r="S147">
        <f>AVG_generate!S147*'AVG_generate Coverage'!O146</f>
        <v>0.3529164463</v>
      </c>
      <c r="T147">
        <f>AVG_generate!T147*'AVG_generate Coverage'!P146</f>
        <v>0.8984088628</v>
      </c>
      <c r="U147">
        <f>AVG_generate!U147*'AVG_generate Coverage'!Q146</f>
        <v>0.7227189227</v>
      </c>
      <c r="V147">
        <f>AVG_generate!V147*'AVG_generate Coverage'!R146</f>
        <v>0.490973232</v>
      </c>
      <c r="W147">
        <f>AVG_generate!W147*'AVG_generate Coverage'!S146</f>
        <v>0.470589899</v>
      </c>
    </row>
    <row r="148">
      <c r="A148" s="63" t="s">
        <v>427</v>
      </c>
      <c r="B148" s="63" t="s">
        <v>206</v>
      </c>
      <c r="E148" s="10">
        <f t="shared" si="3"/>
        <v>0.66078611</v>
      </c>
      <c r="F148" s="10">
        <f>(G148*'Dataset lengths'!$B$2+H148*'Dataset lengths'!$C$2+I148*'Dataset lengths'!$D$2+L148*'Dataset lengths'!$G$2+M148*'Dataset lengths'!$H$2+R148*'Dataset lengths'!$M$2+S148*'Dataset lengths'!$N$2+T148*'Dataset lengths'!$O$2+U148*'Dataset lengths'!$P$2+V148*'Dataset lengths'!$Q$2+W148*'Dataset lengths'!$R$2)/'Dataset lengths'!$A$7</f>
        <v>0.6059860746</v>
      </c>
      <c r="G148">
        <f>AVG_generate!G148*'AVG_generate Coverage'!C147</f>
        <v>0.516447368</v>
      </c>
      <c r="H148">
        <f>AVG_generate!H148*'AVG_generate Coverage'!D147</f>
        <v>0.6468961133</v>
      </c>
      <c r="I148">
        <f>AVG_generate!I148*'AVG_generate Coverage'!E147</f>
        <v>0.726610174</v>
      </c>
      <c r="J148">
        <f>AVG_generate!J148*'AVG_generate Coverage'!F147</f>
        <v>0.796488814</v>
      </c>
      <c r="K148">
        <f>AVG_generate!K148*'AVG_generate Coverage'!G147</f>
        <v>0.80363084</v>
      </c>
      <c r="L148">
        <f>AVG_generate!L148*'AVG_generate Coverage'!H147</f>
        <v>0.7984626717</v>
      </c>
      <c r="M148">
        <f>AVG_generate!M148*'AVG_generate Coverage'!I147</f>
        <v>0.7851069268</v>
      </c>
      <c r="N148">
        <f>AVG_generate!N148*'AVG_generate Coverage'!J147</f>
        <v>0.7141788282</v>
      </c>
      <c r="O148">
        <f>AVG_generate!O148*'AVG_generate Coverage'!K147</f>
        <v>0.8357685024</v>
      </c>
      <c r="P148">
        <f>AVG_generate!P148*'AVG_generate Coverage'!L147</f>
        <v>0.7818435877</v>
      </c>
      <c r="Q148">
        <f>AVG_generate!Q148*'AVG_generate Coverage'!M147</f>
        <v>0.7141126674</v>
      </c>
      <c r="R148">
        <f>AVG_generate!R148*'AVG_generate Coverage'!N147</f>
        <v>0.8653167421</v>
      </c>
      <c r="S148">
        <f>AVG_generate!S148*'AVG_generate Coverage'!O147</f>
        <v>0.3682932543</v>
      </c>
      <c r="T148">
        <f>AVG_generate!T148*'AVG_generate Coverage'!P147</f>
        <v>0.8786024747</v>
      </c>
      <c r="U148">
        <f>AVG_generate!U148*'AVG_generate Coverage'!Q147</f>
        <v>0.71446564</v>
      </c>
      <c r="V148">
        <f>AVG_generate!V148*'AVG_generate Coverage'!R147</f>
        <v>0.4930735877</v>
      </c>
      <c r="W148">
        <f>AVG_generate!W148*'AVG_generate Coverage'!S147</f>
        <v>0.4753722575</v>
      </c>
    </row>
    <row r="149">
      <c r="A149" s="63" t="s">
        <v>430</v>
      </c>
      <c r="B149" s="63" t="s">
        <v>206</v>
      </c>
      <c r="E149" s="10">
        <f t="shared" si="3"/>
        <v>0.6390543119</v>
      </c>
      <c r="F149" s="10">
        <f>(G149*'Dataset lengths'!$B$2+H149*'Dataset lengths'!$C$2+I149*'Dataset lengths'!$D$2+L149*'Dataset lengths'!$G$2+M149*'Dataset lengths'!$H$2+R149*'Dataset lengths'!$M$2+S149*'Dataset lengths'!$N$2+T149*'Dataset lengths'!$O$2+U149*'Dataset lengths'!$P$2+V149*'Dataset lengths'!$Q$2+W149*'Dataset lengths'!$R$2)/'Dataset lengths'!$A$7</f>
        <v>0.5787019844</v>
      </c>
      <c r="G149">
        <f>AVG_generate!G149*'AVG_generate Coverage'!C148</f>
        <v>0.4686455526</v>
      </c>
      <c r="H149">
        <f>AVG_generate!H149*'AVG_generate Coverage'!D148</f>
        <v>0.7073525459</v>
      </c>
      <c r="I149">
        <f>AVG_generate!I149*'AVG_generate Coverage'!E148</f>
        <v>0.7205810057</v>
      </c>
      <c r="J149">
        <f>AVG_generate!J149*'AVG_generate Coverage'!F148</f>
        <v>0.8031982946</v>
      </c>
      <c r="K149">
        <f>AVG_generate!K149*'AVG_generate Coverage'!G148</f>
        <v>0.7846692041</v>
      </c>
      <c r="L149">
        <f>AVG_generate!L149*'AVG_generate Coverage'!H148</f>
        <v>0.7975780246</v>
      </c>
      <c r="M149">
        <f>AVG_generate!M149*'AVG_generate Coverage'!I148</f>
        <v>0.7727942458</v>
      </c>
      <c r="N149">
        <f>AVG_generate!N149*'AVG_generate Coverage'!J148</f>
        <v>0.7045985821</v>
      </c>
      <c r="O149">
        <f>AVG_generate!O149*'AVG_generate Coverage'!K148</f>
        <v>0.7901508734</v>
      </c>
      <c r="P149">
        <f>AVG_generate!P149*'AVG_generate Coverage'!L148</f>
        <v>0.7879235928</v>
      </c>
      <c r="Q149">
        <f>AVG_generate!Q149*'AVG_generate Coverage'!M148</f>
        <v>0.6789090059</v>
      </c>
      <c r="R149">
        <f>AVG_generate!R149*'AVG_generate Coverage'!N148</f>
        <v>0.8261083407</v>
      </c>
      <c r="S149">
        <f>AVG_generate!S149*'AVG_generate Coverage'!O148</f>
        <v>0.3563614466</v>
      </c>
      <c r="T149">
        <f>AVG_generate!T149*'AVG_generate Coverage'!P148</f>
        <v>0.8743741446</v>
      </c>
      <c r="U149">
        <f>AVG_generate!U149*'AVG_generate Coverage'!Q148</f>
        <v>0.5888554384</v>
      </c>
      <c r="V149">
        <f>AVG_generate!V149*'AVG_generate Coverage'!R148</f>
        <v>0.3967973964</v>
      </c>
      <c r="W149">
        <f>AVG_generate!W149*'AVG_generate Coverage'!S148</f>
        <v>0.5201492896</v>
      </c>
    </row>
    <row r="150">
      <c r="A150" s="63" t="s">
        <v>434</v>
      </c>
      <c r="B150" s="63" t="s">
        <v>206</v>
      </c>
      <c r="E150" s="10">
        <f t="shared" si="3"/>
        <v>0.6586685975</v>
      </c>
      <c r="F150" s="10">
        <f>(G150*'Dataset lengths'!$B$2+H150*'Dataset lengths'!$C$2+I150*'Dataset lengths'!$D$2+L150*'Dataset lengths'!$G$2+M150*'Dataset lengths'!$H$2+R150*'Dataset lengths'!$M$2+S150*'Dataset lengths'!$N$2+T150*'Dataset lengths'!$O$2+U150*'Dataset lengths'!$P$2+V150*'Dataset lengths'!$Q$2+W150*'Dataset lengths'!$R$2)/'Dataset lengths'!$A$7</f>
        <v>0.6017507819</v>
      </c>
      <c r="G150">
        <f>AVG_generate!G150*'AVG_generate Coverage'!C149</f>
        <v>0.5125691433</v>
      </c>
      <c r="H150">
        <f>AVG_generate!H150*'AVG_generate Coverage'!D149</f>
        <v>0.6403011338</v>
      </c>
      <c r="I150">
        <f>AVG_generate!I150*'AVG_generate Coverage'!E149</f>
        <v>0.7221772816</v>
      </c>
      <c r="J150">
        <f>AVG_generate!J150*'AVG_generate Coverage'!F149</f>
        <v>0.7935094255</v>
      </c>
      <c r="K150">
        <f>AVG_generate!K150*'AVG_generate Coverage'!G149</f>
        <v>0.7916741126</v>
      </c>
      <c r="L150">
        <f>AVG_generate!L150*'AVG_generate Coverage'!H149</f>
        <v>0.7932105429</v>
      </c>
      <c r="M150">
        <f>AVG_generate!M150*'AVG_generate Coverage'!I149</f>
        <v>0.7799252175</v>
      </c>
      <c r="N150">
        <f>AVG_generate!N150*'AVG_generate Coverage'!J149</f>
        <v>0.7021516843</v>
      </c>
      <c r="O150">
        <f>AVG_generate!O150*'AVG_generate Coverage'!K149</f>
        <v>0.8248658331</v>
      </c>
      <c r="P150">
        <f>AVG_generate!P150*'AVG_generate Coverage'!L149</f>
        <v>0.78701888</v>
      </c>
      <c r="Q150">
        <f>AVG_generate!Q150*'AVG_generate Coverage'!M149</f>
        <v>0.6919448989</v>
      </c>
      <c r="R150">
        <f>AVG_generate!R150*'AVG_generate Coverage'!N149</f>
        <v>0.8675459823</v>
      </c>
      <c r="S150">
        <f>AVG_generate!S150*'AVG_generate Coverage'!O149</f>
        <v>0.3627788406</v>
      </c>
      <c r="T150">
        <f>AVG_generate!T150*'AVG_generate Coverage'!P149</f>
        <v>0.8935129017</v>
      </c>
      <c r="U150">
        <f>AVG_generate!U150*'AVG_generate Coverage'!Q149</f>
        <v>0.7172696224</v>
      </c>
      <c r="V150">
        <f>AVG_generate!V150*'AVG_generate Coverage'!R149</f>
        <v>0.4957193829</v>
      </c>
      <c r="W150">
        <f>AVG_generate!W150*'AVG_generate Coverage'!S149</f>
        <v>0.4603445241</v>
      </c>
    </row>
    <row r="151">
      <c r="A151" s="63" t="s">
        <v>196</v>
      </c>
      <c r="B151" s="63" t="s">
        <v>206</v>
      </c>
      <c r="E151" s="10">
        <f t="shared" si="3"/>
        <v>0.6572766967</v>
      </c>
      <c r="F151" s="10">
        <f>(G151*'Dataset lengths'!$B$2+H151*'Dataset lengths'!$C$2+I151*'Dataset lengths'!$D$2+L151*'Dataset lengths'!$G$2+M151*'Dataset lengths'!$H$2+R151*'Dataset lengths'!$M$2+S151*'Dataset lengths'!$N$2+T151*'Dataset lengths'!$O$2+U151*'Dataset lengths'!$P$2+V151*'Dataset lengths'!$Q$2+W151*'Dataset lengths'!$R$2)/'Dataset lengths'!$A$7</f>
        <v>0.6102677111</v>
      </c>
      <c r="G151">
        <f>AVG_generate!G151*'AVG_generate Coverage'!C150</f>
        <v>0.5319618498</v>
      </c>
      <c r="H151">
        <f>AVG_generate!H151*'AVG_generate Coverage'!D150</f>
        <v>0.6145471576</v>
      </c>
      <c r="I151">
        <f>AVG_generate!I151*'AVG_generate Coverage'!E150</f>
        <v>0.7109039061</v>
      </c>
      <c r="J151">
        <f>AVG_generate!J151*'AVG_generate Coverage'!F150</f>
        <v>0.7856694021</v>
      </c>
      <c r="K151">
        <f>AVG_generate!K151*'AVG_generate Coverage'!G150</f>
        <v>0.791788936</v>
      </c>
      <c r="L151">
        <f>AVG_generate!L151*'AVG_generate Coverage'!H150</f>
        <v>0.7881641206</v>
      </c>
      <c r="M151">
        <f>AVG_generate!M151*'AVG_generate Coverage'!I150</f>
        <v>0.7679094954</v>
      </c>
      <c r="N151">
        <f>AVG_generate!N151*'AVG_generate Coverage'!J150</f>
        <v>0.677705578</v>
      </c>
      <c r="O151">
        <f>AVG_generate!O151*'AVG_generate Coverage'!K150</f>
        <v>0.8279415335</v>
      </c>
      <c r="P151">
        <f>AVG_generate!P151*'AVG_generate Coverage'!L150</f>
        <v>0.7747717493</v>
      </c>
      <c r="Q151">
        <f>AVG_generate!Q151*'AVG_generate Coverage'!M150</f>
        <v>0.6914266134</v>
      </c>
      <c r="R151">
        <f>AVG_generate!R151*'AVG_generate Coverage'!N150</f>
        <v>0.859481378</v>
      </c>
      <c r="S151">
        <f>AVG_generate!S151*'AVG_generate Coverage'!O150</f>
        <v>0.3122059148</v>
      </c>
      <c r="T151">
        <f>AVG_generate!T151*'AVG_generate Coverage'!P150</f>
        <v>0.878379931</v>
      </c>
      <c r="U151">
        <f>AVG_generate!U151*'AVG_generate Coverage'!Q150</f>
        <v>0.7858454556</v>
      </c>
      <c r="V151">
        <f>AVG_generate!V151*'AVG_generate Coverage'!R150</f>
        <v>0.5378692347</v>
      </c>
      <c r="W151">
        <f>AVG_generate!W151*'AVG_generate Coverage'!S150</f>
        <v>0.4427752204</v>
      </c>
    </row>
    <row r="152">
      <c r="A152" s="63" t="s">
        <v>438</v>
      </c>
      <c r="B152" s="63" t="s">
        <v>206</v>
      </c>
      <c r="E152" s="10">
        <f t="shared" si="3"/>
        <v>0.6615689401</v>
      </c>
      <c r="F152" s="10">
        <f>(G152*'Dataset lengths'!$B$2+H152*'Dataset lengths'!$C$2+I152*'Dataset lengths'!$D$2+L152*'Dataset lengths'!$G$2+M152*'Dataset lengths'!$H$2+R152*'Dataset lengths'!$M$2+S152*'Dataset lengths'!$N$2+T152*'Dataset lengths'!$O$2+U152*'Dataset lengths'!$P$2+V152*'Dataset lengths'!$Q$2+W152*'Dataset lengths'!$R$2)/'Dataset lengths'!$A$7</f>
        <v>0.6047932438</v>
      </c>
      <c r="G152">
        <f>AVG_generate!G152*'AVG_generate Coverage'!C151</f>
        <v>0.5080789996</v>
      </c>
      <c r="H152">
        <f>AVG_generate!H152*'AVG_generate Coverage'!D151</f>
        <v>0.6412514688</v>
      </c>
      <c r="I152">
        <f>AVG_generate!I152*'AVG_generate Coverage'!E151</f>
        <v>0.7316285749</v>
      </c>
      <c r="J152">
        <f>AVG_generate!J152*'AVG_generate Coverage'!F151</f>
        <v>0.7980009013</v>
      </c>
      <c r="K152">
        <f>AVG_generate!K152*'AVG_generate Coverage'!G151</f>
        <v>0.7952044339</v>
      </c>
      <c r="L152">
        <f>AVG_generate!L152*'AVG_generate Coverage'!H151</f>
        <v>0.7973134014</v>
      </c>
      <c r="M152">
        <f>AVG_generate!M152*'AVG_generate Coverage'!I151</f>
        <v>0.7784136866</v>
      </c>
      <c r="N152">
        <f>AVG_generate!N152*'AVG_generate Coverage'!J151</f>
        <v>0.6975079777</v>
      </c>
      <c r="O152">
        <f>AVG_generate!O152*'AVG_generate Coverage'!K151</f>
        <v>0.8231163851</v>
      </c>
      <c r="P152">
        <f>AVG_generate!P152*'AVG_generate Coverage'!L151</f>
        <v>0.7825924889</v>
      </c>
      <c r="Q152">
        <f>AVG_generate!Q152*'AVG_generate Coverage'!M151</f>
        <v>0.6969154894</v>
      </c>
      <c r="R152">
        <f>AVG_generate!R152*'AVG_generate Coverage'!N151</f>
        <v>0.8513512078</v>
      </c>
      <c r="S152">
        <f>AVG_generate!S152*'AVG_generate Coverage'!O151</f>
        <v>0.3842814342</v>
      </c>
      <c r="T152">
        <f>AVG_generate!T152*'AVG_generate Coverage'!P151</f>
        <v>0.9050851734</v>
      </c>
      <c r="U152">
        <f>AVG_generate!U152*'AVG_generate Coverage'!Q151</f>
        <v>0.7104142275</v>
      </c>
      <c r="V152">
        <f>AVG_generate!V152*'AVG_generate Coverage'!R151</f>
        <v>0.4894870047</v>
      </c>
      <c r="W152">
        <f>AVG_generate!W152*'AVG_generate Coverage'!S151</f>
        <v>0.4799531625</v>
      </c>
    </row>
    <row r="153">
      <c r="A153" s="63" t="s">
        <v>440</v>
      </c>
      <c r="B153" s="63" t="s">
        <v>206</v>
      </c>
      <c r="E153" s="10">
        <f t="shared" si="3"/>
        <v>0.6620529509</v>
      </c>
      <c r="F153" s="10">
        <f>(G153*'Dataset lengths'!$B$2+H153*'Dataset lengths'!$C$2+I153*'Dataset lengths'!$D$2+L153*'Dataset lengths'!$G$2+M153*'Dataset lengths'!$H$2+R153*'Dataset lengths'!$M$2+S153*'Dataset lengths'!$N$2+T153*'Dataset lengths'!$O$2+U153*'Dataset lengths'!$P$2+V153*'Dataset lengths'!$Q$2+W153*'Dataset lengths'!$R$2)/'Dataset lengths'!$A$7</f>
        <v>0.6070299578</v>
      </c>
      <c r="G153">
        <f>AVG_generate!G153*'AVG_generate Coverage'!C152</f>
        <v>0.5075348269</v>
      </c>
      <c r="H153">
        <f>AVG_generate!H153*'AVG_generate Coverage'!D152</f>
        <v>0.6534532724</v>
      </c>
      <c r="I153">
        <f>AVG_generate!I153*'AVG_generate Coverage'!E152</f>
        <v>0.72578366</v>
      </c>
      <c r="J153">
        <f>AVG_generate!J153*'AVG_generate Coverage'!F152</f>
        <v>0.7977932543</v>
      </c>
      <c r="K153">
        <f>AVG_generate!K153*'AVG_generate Coverage'!G152</f>
        <v>0.8032869999</v>
      </c>
      <c r="L153">
        <f>AVG_generate!L153*'AVG_generate Coverage'!H152</f>
        <v>0.7996097101</v>
      </c>
      <c r="M153">
        <f>AVG_generate!M153*'AVG_generate Coverage'!I152</f>
        <v>0.7870390018</v>
      </c>
      <c r="N153">
        <f>AVG_generate!N153*'AVG_generate Coverage'!J152</f>
        <v>0.7188521555</v>
      </c>
      <c r="O153">
        <f>AVG_generate!O153*'AVG_generate Coverage'!K152</f>
        <v>0.8333426585</v>
      </c>
      <c r="P153">
        <f>AVG_generate!P153*'AVG_generate Coverage'!L152</f>
        <v>0.7829828557</v>
      </c>
      <c r="Q153">
        <f>AVG_generate!Q153*'AVG_generate Coverage'!M152</f>
        <v>0.7187817372</v>
      </c>
      <c r="R153">
        <f>AVG_generate!R153*'AVG_generate Coverage'!N152</f>
        <v>0.8522909855</v>
      </c>
      <c r="S153">
        <f>AVG_generate!S153*'AVG_generate Coverage'!O152</f>
        <v>0.3862020269</v>
      </c>
      <c r="T153">
        <f>AVG_generate!T153*'AVG_generate Coverage'!P152</f>
        <v>0.8868365911</v>
      </c>
      <c r="U153">
        <f>AVG_generate!U153*'AVG_generate Coverage'!Q152</f>
        <v>0.7065023302</v>
      </c>
      <c r="V153">
        <f>AVG_generate!V153*'AVG_generate Coverage'!R152</f>
        <v>0.4905707316</v>
      </c>
      <c r="W153">
        <f>AVG_generate!W153*'AVG_generate Coverage'!S152</f>
        <v>0.4867593237</v>
      </c>
    </row>
    <row r="154">
      <c r="A154" s="63" t="s">
        <v>443</v>
      </c>
      <c r="B154" s="63" t="s">
        <v>206</v>
      </c>
      <c r="E154" s="10">
        <f t="shared" si="3"/>
        <v>0.6361579632</v>
      </c>
      <c r="F154" s="10">
        <f>(G154*'Dataset lengths'!$B$2+H154*'Dataset lengths'!$C$2+I154*'Dataset lengths'!$D$2+L154*'Dataset lengths'!$G$2+M154*'Dataset lengths'!$H$2+R154*'Dataset lengths'!$M$2+S154*'Dataset lengths'!$N$2+T154*'Dataset lengths'!$O$2+U154*'Dataset lengths'!$P$2+V154*'Dataset lengths'!$Q$2+W154*'Dataset lengths'!$R$2)/'Dataset lengths'!$A$7</f>
        <v>0.5787065966</v>
      </c>
      <c r="G154">
        <f>AVG_generate!G154*'AVG_generate Coverage'!C153</f>
        <v>0.4611489666</v>
      </c>
      <c r="H154">
        <f>AVG_generate!H154*'AVG_generate Coverage'!D153</f>
        <v>0.6868332807</v>
      </c>
      <c r="I154">
        <f>AVG_generate!I154*'AVG_generate Coverage'!E153</f>
        <v>0.7152343041</v>
      </c>
      <c r="J154">
        <f>AVG_generate!J154*'AVG_generate Coverage'!F153</f>
        <v>0.802870121</v>
      </c>
      <c r="K154">
        <f>AVG_generate!K154*'AVG_generate Coverage'!G153</f>
        <v>0.7857418079</v>
      </c>
      <c r="L154">
        <f>AVG_generate!L154*'AVG_generate Coverage'!H153</f>
        <v>0.7972458224</v>
      </c>
      <c r="M154">
        <f>AVG_generate!M154*'AVG_generate Coverage'!I153</f>
        <v>0.7755566328</v>
      </c>
      <c r="N154">
        <f>AVG_generate!N154*'AVG_generate Coverage'!J153</f>
        <v>0.7095542438</v>
      </c>
      <c r="O154">
        <f>AVG_generate!O154*'AVG_generate Coverage'!K153</f>
        <v>0.7879330409</v>
      </c>
      <c r="P154">
        <f>AVG_generate!P154*'AVG_generate Coverage'!L153</f>
        <v>0.7858494549</v>
      </c>
      <c r="Q154">
        <f>AVG_generate!Q154*'AVG_generate Coverage'!M153</f>
        <v>0.6911483443</v>
      </c>
      <c r="R154">
        <f>AVG_generate!R154*'AVG_generate Coverage'!N153</f>
        <v>0.8122083723</v>
      </c>
      <c r="S154">
        <f>AVG_generate!S154*'AVG_generate Coverage'!O153</f>
        <v>0.380400027</v>
      </c>
      <c r="T154">
        <f>AVG_generate!T154*'AVG_generate Coverage'!P153</f>
        <v>0.8765995815</v>
      </c>
      <c r="U154">
        <f>AVG_generate!U154*'AVG_generate Coverage'!Q153</f>
        <v>0.5688363724</v>
      </c>
      <c r="V154">
        <f>AVG_generate!V154*'AVG_generate Coverage'!R153</f>
        <v>0.3994358068</v>
      </c>
      <c r="W154">
        <f>AVG_generate!W154*'AVG_generate Coverage'!S153</f>
        <v>0.5242384283</v>
      </c>
    </row>
    <row r="155">
      <c r="A155" s="63" t="s">
        <v>447</v>
      </c>
      <c r="B155" s="63" t="s">
        <v>206</v>
      </c>
      <c r="E155" s="10">
        <f t="shared" si="3"/>
        <v>0.6595228488</v>
      </c>
      <c r="F155" s="10">
        <f>(G155*'Dataset lengths'!$B$2+H155*'Dataset lengths'!$C$2+I155*'Dataset lengths'!$D$2+L155*'Dataset lengths'!$G$2+M155*'Dataset lengths'!$H$2+R155*'Dataset lengths'!$M$2+S155*'Dataset lengths'!$N$2+T155*'Dataset lengths'!$O$2+U155*'Dataset lengths'!$P$2+V155*'Dataset lengths'!$Q$2+W155*'Dataset lengths'!$R$2)/'Dataset lengths'!$A$7</f>
        <v>0.6027266009</v>
      </c>
      <c r="G155">
        <f>AVG_generate!G155*'AVG_generate Coverage'!C154</f>
        <v>0.5053347918</v>
      </c>
      <c r="H155">
        <f>AVG_generate!H155*'AVG_generate Coverage'!D154</f>
        <v>0.640263821</v>
      </c>
      <c r="I155">
        <f>AVG_generate!I155*'AVG_generate Coverage'!E154</f>
        <v>0.7237704548</v>
      </c>
      <c r="J155">
        <f>AVG_generate!J155*'AVG_generate Coverage'!F154</f>
        <v>0.7954312965</v>
      </c>
      <c r="K155">
        <f>AVG_generate!K155*'AVG_generate Coverage'!G154</f>
        <v>0.7919322507</v>
      </c>
      <c r="L155">
        <f>AVG_generate!L155*'AVG_generate Coverage'!H154</f>
        <v>0.7944419845</v>
      </c>
      <c r="M155">
        <f>AVG_generate!M155*'AVG_generate Coverage'!I154</f>
        <v>0.7803235272</v>
      </c>
      <c r="N155">
        <f>AVG_generate!N155*'AVG_generate Coverage'!J154</f>
        <v>0.7043567419</v>
      </c>
      <c r="O155">
        <f>AVG_generate!O155*'AVG_generate Coverage'!K154</f>
        <v>0.8222312605</v>
      </c>
      <c r="P155">
        <f>AVG_generate!P155*'AVG_generate Coverage'!L154</f>
        <v>0.7843449511</v>
      </c>
      <c r="Q155">
        <f>AVG_generate!Q155*'AVG_generate Coverage'!M154</f>
        <v>0.6984665956</v>
      </c>
      <c r="R155">
        <f>AVG_generate!R155*'AVG_generate Coverage'!N154</f>
        <v>0.8603555898</v>
      </c>
      <c r="S155">
        <f>AVG_generate!S155*'AVG_generate Coverage'!O154</f>
        <v>0.3837766502</v>
      </c>
      <c r="T155">
        <f>AVG_generate!T155*'AVG_generate Coverage'!P154</f>
        <v>0.8986314065</v>
      </c>
      <c r="U155">
        <f>AVG_generate!U155*'AVG_generate Coverage'!Q154</f>
        <v>0.7043658325</v>
      </c>
      <c r="V155">
        <f>AVG_generate!V155*'AVG_generate Coverage'!R154</f>
        <v>0.4937292684</v>
      </c>
      <c r="W155">
        <f>AVG_generate!W155*'AVG_generate Coverage'!S154</f>
        <v>0.4697580101</v>
      </c>
    </row>
    <row r="156">
      <c r="A156" s="63" t="s">
        <v>452</v>
      </c>
      <c r="B156" s="63" t="s">
        <v>206</v>
      </c>
      <c r="E156" s="10">
        <f t="shared" si="3"/>
        <v>0.6609356886</v>
      </c>
      <c r="F156" s="10">
        <f>(G156*'Dataset lengths'!$B$2+H156*'Dataset lengths'!$C$2+I156*'Dataset lengths'!$D$2+L156*'Dataset lengths'!$G$2+M156*'Dataset lengths'!$H$2+R156*'Dataset lengths'!$M$2+S156*'Dataset lengths'!$N$2+T156*'Dataset lengths'!$O$2+U156*'Dataset lengths'!$P$2+V156*'Dataset lengths'!$Q$2+W156*'Dataset lengths'!$R$2)/'Dataset lengths'!$A$7</f>
        <v>0.6059295851</v>
      </c>
      <c r="G156">
        <f>AVG_generate!G156*'AVG_generate Coverage'!C155</f>
        <v>0.5113811314</v>
      </c>
      <c r="H156">
        <f>AVG_generate!H156*'AVG_generate Coverage'!D155</f>
        <v>0.6460985833</v>
      </c>
      <c r="I156">
        <f>AVG_generate!I156*'AVG_generate Coverage'!E155</f>
        <v>0.7314512112</v>
      </c>
      <c r="J156">
        <f>AVG_generate!J156*'AVG_generate Coverage'!F155</f>
        <v>0.7973143089</v>
      </c>
      <c r="K156">
        <f>AVG_generate!K156*'AVG_generate Coverage'!G155</f>
        <v>0.7973427933</v>
      </c>
      <c r="L156">
        <f>AVG_generate!L156*'AVG_generate Coverage'!H155</f>
        <v>0.7976719969</v>
      </c>
      <c r="M156">
        <f>AVG_generate!M156*'AVG_generate Coverage'!I155</f>
        <v>0.7782127585</v>
      </c>
      <c r="N156">
        <f>AVG_generate!N156*'AVG_generate Coverage'!J155</f>
        <v>0.6965143707</v>
      </c>
      <c r="O156">
        <f>AVG_generate!O156*'AVG_generate Coverage'!K155</f>
        <v>0.827930057</v>
      </c>
      <c r="P156">
        <f>AVG_generate!P156*'AVG_generate Coverage'!L155</f>
        <v>0.7817866243</v>
      </c>
      <c r="Q156">
        <f>AVG_generate!Q156*'AVG_generate Coverage'!M155</f>
        <v>0.6958639173</v>
      </c>
      <c r="R156">
        <f>AVG_generate!R156*'AVG_generate Coverage'!N155</f>
        <v>0.8620603029</v>
      </c>
      <c r="S156">
        <f>AVG_generate!S156*'AVG_generate Coverage'!O155</f>
        <v>0.3547002848</v>
      </c>
      <c r="T156">
        <f>AVG_generate!T156*'AVG_generate Coverage'!P155</f>
        <v>0.8970736007</v>
      </c>
      <c r="U156">
        <f>AVG_generate!U156*'AVG_generate Coverage'!Q155</f>
        <v>0.7189328626</v>
      </c>
      <c r="V156">
        <f>AVG_generate!V156*'AVG_generate Coverage'!R155</f>
        <v>0.4917676085</v>
      </c>
      <c r="W156">
        <f>AVG_generate!W156*'AVG_generate Coverage'!S155</f>
        <v>0.480942234</v>
      </c>
    </row>
    <row r="157">
      <c r="A157" s="63" t="s">
        <v>457</v>
      </c>
      <c r="B157" s="63" t="s">
        <v>458</v>
      </c>
      <c r="E157" s="10">
        <f t="shared" si="3"/>
        <v>0.6563361876</v>
      </c>
      <c r="F157" s="10">
        <f>(G157*'Dataset lengths'!$B$2+H157*'Dataset lengths'!$C$2+I157*'Dataset lengths'!$D$2+L157*'Dataset lengths'!$G$2+M157*'Dataset lengths'!$H$2+R157*'Dataset lengths'!$M$2+S157*'Dataset lengths'!$N$2+T157*'Dataset lengths'!$O$2+U157*'Dataset lengths'!$P$2+V157*'Dataset lengths'!$Q$2+W157*'Dataset lengths'!$R$2)/'Dataset lengths'!$A$7</f>
        <v>0.6097576826</v>
      </c>
      <c r="G157">
        <f>AVG_generate!G157*'AVG_generate Coverage'!C156</f>
        <v>0.5319627947</v>
      </c>
      <c r="H157">
        <f>AVG_generate!H157*'AVG_generate Coverage'!D156</f>
        <v>0.6162511102</v>
      </c>
      <c r="I157">
        <f>AVG_generate!I157*'AVG_generate Coverage'!E156</f>
        <v>0.7109091297</v>
      </c>
      <c r="J157">
        <f>AVG_generate!J157*'AVG_generate Coverage'!F156</f>
        <v>0.7858289936</v>
      </c>
      <c r="K157">
        <f>AVG_generate!K157*'AVG_generate Coverage'!G156</f>
        <v>0.7918882384</v>
      </c>
      <c r="L157">
        <f>AVG_generate!L157*'AVG_generate Coverage'!H156</f>
        <v>0.788301705</v>
      </c>
      <c r="M157">
        <f>AVG_generate!M157*'AVG_generate Coverage'!I156</f>
        <v>0.768095828</v>
      </c>
      <c r="N157">
        <f>AVG_generate!N157*'AVG_generate Coverage'!J156</f>
        <v>0.6780370303</v>
      </c>
      <c r="O157">
        <f>AVG_generate!O157*'AVG_generate Coverage'!K156</f>
        <v>0.8276962235</v>
      </c>
      <c r="P157">
        <f>AVG_generate!P157*'AVG_generate Coverage'!L156</f>
        <v>0.7746997074</v>
      </c>
      <c r="Q157">
        <f>AVG_generate!Q157*'AVG_generate Coverage'!M156</f>
        <v>0.6918976456</v>
      </c>
      <c r="R157">
        <f>AVG_generate!R157*'AVG_generate Coverage'!N156</f>
        <v>0.859481378</v>
      </c>
      <c r="S157">
        <f>AVG_generate!S157*'AVG_generate Coverage'!O156</f>
        <v>0.3022409549</v>
      </c>
      <c r="T157">
        <f>AVG_generate!T157*'AVG_generate Coverage'!P156</f>
        <v>0.878379931</v>
      </c>
      <c r="U157">
        <f>AVG_generate!U157*'AVG_generate Coverage'!Q156</f>
        <v>0.7860451538</v>
      </c>
      <c r="V157">
        <f>AVG_generate!V157*'AVG_generate Coverage'!R156</f>
        <v>0.5378584219</v>
      </c>
      <c r="W157">
        <f>AVG_generate!W157*'AVG_generate Coverage'!S156</f>
        <v>0.4401716567</v>
      </c>
    </row>
    <row r="158">
      <c r="A158" s="63" t="s">
        <v>460</v>
      </c>
      <c r="B158" s="63" t="s">
        <v>458</v>
      </c>
      <c r="E158" s="10">
        <f t="shared" si="3"/>
        <v>0.6603751777</v>
      </c>
      <c r="F158" s="10">
        <f>(G158*'Dataset lengths'!$B$2+H158*'Dataset lengths'!$C$2+I158*'Dataset lengths'!$D$2+L158*'Dataset lengths'!$G$2+M158*'Dataset lengths'!$H$2+R158*'Dataset lengths'!$M$2+S158*'Dataset lengths'!$N$2+T158*'Dataset lengths'!$O$2+U158*'Dataset lengths'!$P$2+V158*'Dataset lengths'!$Q$2+W158*'Dataset lengths'!$R$2)/'Dataset lengths'!$A$7</f>
        <v>0.6043126096</v>
      </c>
      <c r="G158">
        <f>AVG_generate!G158*'AVG_generate Coverage'!C157</f>
        <v>0.5080827489</v>
      </c>
      <c r="H158">
        <f>AVG_generate!H158*'AVG_generate Coverage'!D157</f>
        <v>0.6441913138</v>
      </c>
      <c r="I158">
        <f>AVG_generate!I158*'AVG_generate Coverage'!E157</f>
        <v>0.7316578889</v>
      </c>
      <c r="J158">
        <f>AVG_generate!J158*'AVG_generate Coverage'!F157</f>
        <v>0.7980895936</v>
      </c>
      <c r="K158">
        <f>AVG_generate!K158*'AVG_generate Coverage'!G157</f>
        <v>0.7951822987</v>
      </c>
      <c r="L158">
        <f>AVG_generate!L158*'AVG_generate Coverage'!H157</f>
        <v>0.7973560711</v>
      </c>
      <c r="M158">
        <f>AVG_generate!M158*'AVG_generate Coverage'!I157</f>
        <v>0.7790302483</v>
      </c>
      <c r="N158">
        <f>AVG_generate!N158*'AVG_generate Coverage'!J157</f>
        <v>0.698471589</v>
      </c>
      <c r="O158">
        <f>AVG_generate!O158*'AVG_generate Coverage'!K157</f>
        <v>0.8232196735</v>
      </c>
      <c r="P158">
        <f>AVG_generate!P158*'AVG_generate Coverage'!L157</f>
        <v>0.7828236932</v>
      </c>
      <c r="Q158">
        <f>AVG_generate!Q158*'AVG_generate Coverage'!M157</f>
        <v>0.6976407891</v>
      </c>
      <c r="R158">
        <f>AVG_generate!R158*'AVG_generate Coverage'!N157</f>
        <v>0.8513512078</v>
      </c>
      <c r="S158">
        <f>AVG_generate!S158*'AVG_generate Coverage'!O157</f>
        <v>0.3693832661</v>
      </c>
      <c r="T158">
        <f>AVG_generate!T158*'AVG_generate Coverage'!P157</f>
        <v>0.9050851734</v>
      </c>
      <c r="U158">
        <f>AVG_generate!U158*'AVG_generate Coverage'!Q157</f>
        <v>0.7107370274</v>
      </c>
      <c r="V158">
        <f>AVG_generate!V158*'AVG_generate Coverage'!R157</f>
        <v>0.4894194286</v>
      </c>
      <c r="W158">
        <f>AVG_generate!W158*'AVG_generate Coverage'!S157</f>
        <v>0.4778325805</v>
      </c>
    </row>
    <row r="159">
      <c r="A159" s="63" t="s">
        <v>462</v>
      </c>
      <c r="B159" s="63" t="s">
        <v>458</v>
      </c>
      <c r="E159" s="10">
        <f t="shared" si="3"/>
        <v>0.6616781895</v>
      </c>
      <c r="F159" s="10">
        <f>(G159*'Dataset lengths'!$B$2+H159*'Dataset lengths'!$C$2+I159*'Dataset lengths'!$D$2+L159*'Dataset lengths'!$G$2+M159*'Dataset lengths'!$H$2+R159*'Dataset lengths'!$M$2+S159*'Dataset lengths'!$N$2+T159*'Dataset lengths'!$O$2+U159*'Dataset lengths'!$P$2+V159*'Dataset lengths'!$Q$2+W159*'Dataset lengths'!$R$2)/'Dataset lengths'!$A$7</f>
        <v>0.606354349</v>
      </c>
      <c r="G159">
        <f>AVG_generate!G159*'AVG_generate Coverage'!C158</f>
        <v>0.5075227485</v>
      </c>
      <c r="H159">
        <f>AVG_generate!H159*'AVG_generate Coverage'!D158</f>
        <v>0.6540160108</v>
      </c>
      <c r="I159">
        <f>AVG_generate!I159*'AVG_generate Coverage'!E158</f>
        <v>0.7258237466</v>
      </c>
      <c r="J159">
        <f>AVG_generate!J159*'AVG_generate Coverage'!F158</f>
        <v>0.7978676675</v>
      </c>
      <c r="K159">
        <f>AVG_generate!K159*'AVG_generate Coverage'!G158</f>
        <v>0.8032573916</v>
      </c>
      <c r="L159">
        <f>AVG_generate!L159*'AVG_generate Coverage'!H158</f>
        <v>0.799653958</v>
      </c>
      <c r="M159">
        <f>AVG_generate!M159*'AVG_generate Coverage'!I158</f>
        <v>0.7869495185</v>
      </c>
      <c r="N159">
        <f>AVG_generate!N159*'AVG_generate Coverage'!J158</f>
        <v>0.718980387</v>
      </c>
      <c r="O159">
        <f>AVG_generate!O159*'AVG_generate Coverage'!K158</f>
        <v>0.8332680613</v>
      </c>
      <c r="P159">
        <f>AVG_generate!P159*'AVG_generate Coverage'!L158</f>
        <v>0.782265787</v>
      </c>
      <c r="Q159">
        <f>AVG_generate!Q159*'AVG_generate Coverage'!M158</f>
        <v>0.7189422482</v>
      </c>
      <c r="R159">
        <f>AVG_generate!R159*'AVG_generate Coverage'!N158</f>
        <v>0.8522472749</v>
      </c>
      <c r="S159">
        <f>AVG_generate!S159*'AVG_generate Coverage'!O158</f>
        <v>0.3853634016</v>
      </c>
      <c r="T159">
        <f>AVG_generate!T159*'AVG_generate Coverage'!P158</f>
        <v>0.8868365911</v>
      </c>
      <c r="U159">
        <f>AVG_generate!U159*'AVG_generate Coverage'!Q158</f>
        <v>0.7065023302</v>
      </c>
      <c r="V159">
        <f>AVG_generate!V159*'AVG_generate Coverage'!R158</f>
        <v>0.4905016654</v>
      </c>
      <c r="W159">
        <f>AVG_generate!W159*'AVG_generate Coverage'!S158</f>
        <v>0.483042839</v>
      </c>
    </row>
    <row r="160">
      <c r="A160" s="63" t="s">
        <v>465</v>
      </c>
      <c r="B160" s="63" t="s">
        <v>458</v>
      </c>
      <c r="E160" s="10">
        <f t="shared" si="3"/>
        <v>0.6364809958</v>
      </c>
      <c r="F160" s="10">
        <f>(G160*'Dataset lengths'!$B$2+H160*'Dataset lengths'!$C$2+I160*'Dataset lengths'!$D$2+L160*'Dataset lengths'!$G$2+M160*'Dataset lengths'!$H$2+R160*'Dataset lengths'!$M$2+S160*'Dataset lengths'!$N$2+T160*'Dataset lengths'!$O$2+U160*'Dataset lengths'!$P$2+V160*'Dataset lengths'!$Q$2+W160*'Dataset lengths'!$R$2)/'Dataset lengths'!$A$7</f>
        <v>0.578807501</v>
      </c>
      <c r="G160">
        <f>AVG_generate!G160*'AVG_generate Coverage'!C159</f>
        <v>0.4612247952</v>
      </c>
      <c r="H160">
        <f>AVG_generate!H160*'AVG_generate Coverage'!D159</f>
        <v>0.6877734625</v>
      </c>
      <c r="I160">
        <f>AVG_generate!I160*'AVG_generate Coverage'!E159</f>
        <v>0.7152320393</v>
      </c>
      <c r="J160">
        <f>AVG_generate!J160*'AVG_generate Coverage'!F159</f>
        <v>0.8029148576</v>
      </c>
      <c r="K160">
        <f>AVG_generate!K160*'AVG_generate Coverage'!G159</f>
        <v>0.7856768427</v>
      </c>
      <c r="L160">
        <f>AVG_generate!L160*'AVG_generate Coverage'!H159</f>
        <v>0.797249173</v>
      </c>
      <c r="M160">
        <f>AVG_generate!M160*'AVG_generate Coverage'!I159</f>
        <v>0.7764065876</v>
      </c>
      <c r="N160">
        <f>AVG_generate!N160*'AVG_generate Coverage'!J159</f>
        <v>0.710706453</v>
      </c>
      <c r="O160">
        <f>AVG_generate!O160*'AVG_generate Coverage'!K159</f>
        <v>0.7881023192</v>
      </c>
      <c r="P160">
        <f>AVG_generate!P160*'AVG_generate Coverage'!L159</f>
        <v>0.786916681</v>
      </c>
      <c r="Q160">
        <f>AVG_generate!Q160*'AVG_generate Coverage'!M159</f>
        <v>0.6931547318</v>
      </c>
      <c r="R160">
        <f>AVG_generate!R160*'AVG_generate Coverage'!N159</f>
        <v>0.8122083723</v>
      </c>
      <c r="S160">
        <f>AVG_generate!S160*'AVG_generate Coverage'!O159</f>
        <v>0.3822361538</v>
      </c>
      <c r="T160">
        <f>AVG_generate!T160*'AVG_generate Coverage'!P159</f>
        <v>0.8765995815</v>
      </c>
      <c r="U160">
        <f>AVG_generate!U160*'AVG_generate Coverage'!Q159</f>
        <v>0.5685463996</v>
      </c>
      <c r="V160">
        <f>AVG_generate!V160*'AVG_generate Coverage'!R159</f>
        <v>0.3994193189</v>
      </c>
      <c r="W160">
        <f>AVG_generate!W160*'AVG_generate Coverage'!S159</f>
        <v>0.5243950695</v>
      </c>
    </row>
    <row r="161">
      <c r="A161" s="63" t="s">
        <v>469</v>
      </c>
      <c r="B161" s="63" t="s">
        <v>458</v>
      </c>
      <c r="E161" s="10">
        <f t="shared" si="3"/>
        <v>0.6588392668</v>
      </c>
      <c r="F161" s="10">
        <f>(G161*'Dataset lengths'!$B$2+H161*'Dataset lengths'!$C$2+I161*'Dataset lengths'!$D$2+L161*'Dataset lengths'!$G$2+M161*'Dataset lengths'!$H$2+R161*'Dataset lengths'!$M$2+S161*'Dataset lengths'!$N$2+T161*'Dataset lengths'!$O$2+U161*'Dataset lengths'!$P$2+V161*'Dataset lengths'!$Q$2+W161*'Dataset lengths'!$R$2)/'Dataset lengths'!$A$7</f>
        <v>0.6024743768</v>
      </c>
      <c r="G161">
        <f>AVG_generate!G161*'AVG_generate Coverage'!C160</f>
        <v>0.5053142564</v>
      </c>
      <c r="H161">
        <f>AVG_generate!H161*'AVG_generate Coverage'!D160</f>
        <v>0.6433453025</v>
      </c>
      <c r="I161">
        <f>AVG_generate!I161*'AVG_generate Coverage'!E160</f>
        <v>0.7237870157</v>
      </c>
      <c r="J161">
        <f>AVG_generate!J161*'AVG_generate Coverage'!F160</f>
        <v>0.7955618213</v>
      </c>
      <c r="K161">
        <f>AVG_generate!K161*'AVG_generate Coverage'!G160</f>
        <v>0.7921316778</v>
      </c>
      <c r="L161">
        <f>AVG_generate!L161*'AVG_generate Coverage'!H160</f>
        <v>0.7945786095</v>
      </c>
      <c r="M161">
        <f>AVG_generate!M161*'AVG_generate Coverage'!I160</f>
        <v>0.7806869166</v>
      </c>
      <c r="N161">
        <f>AVG_generate!N161*'AVG_generate Coverage'!J160</f>
        <v>0.7052198677</v>
      </c>
      <c r="O161">
        <f>AVG_generate!O161*'AVG_generate Coverage'!K160</f>
        <v>0.8222628208</v>
      </c>
      <c r="P161">
        <f>AVG_generate!P161*'AVG_generate Coverage'!L160</f>
        <v>0.7846414958</v>
      </c>
      <c r="Q161">
        <f>AVG_generate!Q161*'AVG_generate Coverage'!M160</f>
        <v>0.6991266408</v>
      </c>
      <c r="R161">
        <f>AVG_generate!R161*'AVG_generate Coverage'!N160</f>
        <v>0.8595687992</v>
      </c>
      <c r="S161">
        <f>AVG_generate!S161*'AVG_generate Coverage'!O160</f>
        <v>0.3748775689</v>
      </c>
      <c r="T161">
        <f>AVG_generate!T161*'AVG_generate Coverage'!P160</f>
        <v>0.8986314065</v>
      </c>
      <c r="U161">
        <f>AVG_generate!U161*'AVG_generate Coverage'!Q160</f>
        <v>0.7043658325</v>
      </c>
      <c r="V161">
        <f>AVG_generate!V161*'AVG_generate Coverage'!R160</f>
        <v>0.49368458</v>
      </c>
      <c r="W161">
        <f>AVG_generate!W161*'AVG_generate Coverage'!S160</f>
        <v>0.4683916466</v>
      </c>
    </row>
    <row r="162">
      <c r="A162" s="63" t="s">
        <v>474</v>
      </c>
      <c r="B162" s="63" t="s">
        <v>458</v>
      </c>
      <c r="E162" s="10">
        <f t="shared" si="3"/>
        <v>0.6606448852</v>
      </c>
      <c r="F162" s="10">
        <f>(G162*'Dataset lengths'!$B$2+H162*'Dataset lengths'!$C$2+I162*'Dataset lengths'!$D$2+L162*'Dataset lengths'!$G$2+M162*'Dataset lengths'!$H$2+R162*'Dataset lengths'!$M$2+S162*'Dataset lengths'!$N$2+T162*'Dataset lengths'!$O$2+U162*'Dataset lengths'!$P$2+V162*'Dataset lengths'!$Q$2+W162*'Dataset lengths'!$R$2)/'Dataset lengths'!$A$7</f>
        <v>0.6047755952</v>
      </c>
      <c r="G162">
        <f>AVG_generate!G162*'AVG_generate Coverage'!C161</f>
        <v>0.5113688484</v>
      </c>
      <c r="H162">
        <f>AVG_generate!H162*'AVG_generate Coverage'!D161</f>
        <v>0.6465859346</v>
      </c>
      <c r="I162">
        <f>AVG_generate!I162*'AVG_generate Coverage'!E161</f>
        <v>0.7313992244</v>
      </c>
      <c r="J162">
        <f>AVG_generate!J162*'AVG_generate Coverage'!F161</f>
        <v>0.7972926612</v>
      </c>
      <c r="K162">
        <f>AVG_generate!K162*'AVG_generate Coverage'!G161</f>
        <v>0.7973507639</v>
      </c>
      <c r="L162">
        <f>AVG_generate!L162*'AVG_generate Coverage'!H161</f>
        <v>0.7976630485</v>
      </c>
      <c r="M162">
        <f>AVG_generate!M162*'AVG_generate Coverage'!I161</f>
        <v>0.7779612232</v>
      </c>
      <c r="N162">
        <f>AVG_generate!N162*'AVG_generate Coverage'!J161</f>
        <v>0.6961135534</v>
      </c>
      <c r="O162">
        <f>AVG_generate!O162*'AVG_generate Coverage'!K161</f>
        <v>0.8282757864</v>
      </c>
      <c r="P162">
        <f>AVG_generate!P162*'AVG_generate Coverage'!L161</f>
        <v>0.7818134306</v>
      </c>
      <c r="Q162">
        <f>AVG_generate!Q162*'AVG_generate Coverage'!M161</f>
        <v>0.6954108863</v>
      </c>
      <c r="R162">
        <f>AVG_generate!R162*'AVG_generate Coverage'!N161</f>
        <v>0.8620603029</v>
      </c>
      <c r="S162">
        <f>AVG_generate!S162*'AVG_generate Coverage'!O161</f>
        <v>0.357815466</v>
      </c>
      <c r="T162">
        <f>AVG_generate!T162*'AVG_generate Coverage'!P161</f>
        <v>0.8970736007</v>
      </c>
      <c r="U162">
        <f>AVG_generate!U162*'AVG_generate Coverage'!Q161</f>
        <v>0.7191352965</v>
      </c>
      <c r="V162">
        <f>AVG_generate!V162*'AVG_generate Coverage'!R161</f>
        <v>0.4918244418</v>
      </c>
      <c r="W162">
        <f>AVG_generate!W162*'AVG_generate Coverage'!S161</f>
        <v>0.4742063506</v>
      </c>
    </row>
    <row r="163">
      <c r="A163" s="63" t="s">
        <v>480</v>
      </c>
      <c r="B163" s="63" t="s">
        <v>458</v>
      </c>
      <c r="E163" s="10">
        <f t="shared" si="3"/>
        <v>0.661164036</v>
      </c>
      <c r="F163" s="10">
        <f>(G163*'Dataset lengths'!$B$2+H163*'Dataset lengths'!$C$2+I163*'Dataset lengths'!$D$2+L163*'Dataset lengths'!$G$2+M163*'Dataset lengths'!$H$2+R163*'Dataset lengths'!$M$2+S163*'Dataset lengths'!$N$2+T163*'Dataset lengths'!$O$2+U163*'Dataset lengths'!$P$2+V163*'Dataset lengths'!$Q$2+W163*'Dataset lengths'!$R$2)/'Dataset lengths'!$A$7</f>
        <v>0.6054340234</v>
      </c>
      <c r="G163">
        <f>AVG_generate!G163*'AVG_generate Coverage'!C162</f>
        <v>0.5044014378</v>
      </c>
      <c r="H163">
        <f>AVG_generate!H163*'AVG_generate Coverage'!D162</f>
        <v>0.6461402112</v>
      </c>
      <c r="I163">
        <f>AVG_generate!I163*'AVG_generate Coverage'!E162</f>
        <v>0.7315353119</v>
      </c>
      <c r="J163">
        <f>AVG_generate!J163*'AVG_generate Coverage'!F162</f>
        <v>0.7981202245</v>
      </c>
      <c r="K163">
        <f>AVG_generate!K163*'AVG_generate Coverage'!G162</f>
        <v>0.796682566</v>
      </c>
      <c r="L163">
        <f>AVG_generate!L163*'AVG_generate Coverage'!H162</f>
        <v>0.7978154024</v>
      </c>
      <c r="M163">
        <f>AVG_generate!M163*'AVG_generate Coverage'!I162</f>
        <v>0.7789219407</v>
      </c>
      <c r="N163">
        <f>AVG_generate!N163*'AVG_generate Coverage'!J162</f>
        <v>0.6992938457</v>
      </c>
      <c r="O163">
        <f>AVG_generate!O163*'AVG_generate Coverage'!K162</f>
        <v>0.822684582</v>
      </c>
      <c r="P163">
        <f>AVG_generate!P163*'AVG_generate Coverage'!L162</f>
        <v>0.7847705012</v>
      </c>
      <c r="Q163">
        <f>AVG_generate!Q163*'AVG_generate Coverage'!M162</f>
        <v>0.6981898267</v>
      </c>
      <c r="R163">
        <f>AVG_generate!R163*'AVG_generate Coverage'!N162</f>
        <v>0.8528810785</v>
      </c>
      <c r="S163">
        <f>AVG_generate!S163*'AVG_generate Coverage'!O162</f>
        <v>0.3799254094</v>
      </c>
      <c r="T163">
        <f>AVG_generate!T163*'AVG_generate Coverage'!P162</f>
        <v>0.9006342997</v>
      </c>
      <c r="U163">
        <f>AVG_generate!U163*'AVG_generate Coverage'!Q162</f>
        <v>0.7074406385</v>
      </c>
      <c r="V163">
        <f>AVG_generate!V163*'AVG_generate Coverage'!R162</f>
        <v>0.4905051733</v>
      </c>
      <c r="W163">
        <f>AVG_generate!W163*'AVG_generate Coverage'!S162</f>
        <v>0.482603493</v>
      </c>
    </row>
    <row r="164">
      <c r="A164" s="63" t="s">
        <v>488</v>
      </c>
      <c r="B164" s="63" t="s">
        <v>487</v>
      </c>
      <c r="E164" s="10">
        <f t="shared" si="3"/>
        <v>0.6606527094</v>
      </c>
      <c r="F164" s="10">
        <f>(G164*'Dataset lengths'!$B$2+H164*'Dataset lengths'!$C$2+I164*'Dataset lengths'!$D$2+L164*'Dataset lengths'!$G$2+M164*'Dataset lengths'!$H$2+R164*'Dataset lengths'!$M$2+S164*'Dataset lengths'!$N$2+T164*'Dataset lengths'!$O$2+U164*'Dataset lengths'!$P$2+V164*'Dataset lengths'!$Q$2+W164*'Dataset lengths'!$R$2)/'Dataset lengths'!$A$7</f>
        <v>0.6050791218</v>
      </c>
      <c r="G164">
        <f>AVG_generate!G164*'AVG_generate Coverage'!C163</f>
        <v>0.504418916</v>
      </c>
      <c r="H164">
        <f>AVG_generate!H164*'AVG_generate Coverage'!D163</f>
        <v>0.6482010471</v>
      </c>
      <c r="I164">
        <f>AVG_generate!I164*'AVG_generate Coverage'!E163</f>
        <v>0.7315085657</v>
      </c>
      <c r="J164">
        <f>AVG_generate!J164*'AVG_generate Coverage'!F163</f>
        <v>0.7982112987</v>
      </c>
      <c r="K164">
        <f>AVG_generate!K164*'AVG_generate Coverage'!G163</f>
        <v>0.7967140943</v>
      </c>
      <c r="L164">
        <f>AVG_generate!L164*'AVG_generate Coverage'!H163</f>
        <v>0.7978665679</v>
      </c>
      <c r="M164">
        <f>AVG_generate!M164*'AVG_generate Coverage'!I163</f>
        <v>0.7791614722</v>
      </c>
      <c r="N164">
        <f>AVG_generate!N164*'AVG_generate Coverage'!J163</f>
        <v>0.6997741515</v>
      </c>
      <c r="O164">
        <f>AVG_generate!O164*'AVG_generate Coverage'!K163</f>
        <v>0.8228796824</v>
      </c>
      <c r="P164">
        <f>AVG_generate!P164*'AVG_generate Coverage'!L163</f>
        <v>0.7847202393</v>
      </c>
      <c r="Q164">
        <f>AVG_generate!Q164*'AVG_generate Coverage'!M163</f>
        <v>0.6990388848</v>
      </c>
      <c r="R164">
        <f>AVG_generate!R164*'AVG_generate Coverage'!N163</f>
        <v>0.853799001</v>
      </c>
      <c r="S164">
        <f>AVG_generate!S164*'AVG_generate Coverage'!O163</f>
        <v>0.372842344</v>
      </c>
      <c r="T164">
        <f>AVG_generate!T164*'AVG_generate Coverage'!P163</f>
        <v>0.9006342997</v>
      </c>
      <c r="U164">
        <f>AVG_generate!U164*'AVG_generate Coverage'!Q163</f>
        <v>0.7075008215</v>
      </c>
      <c r="V164">
        <f>AVG_generate!V164*'AVG_generate Coverage'!R163</f>
        <v>0.4904357466</v>
      </c>
      <c r="W164">
        <f>AVG_generate!W164*'AVG_generate Coverage'!S163</f>
        <v>0.4808110219</v>
      </c>
    </row>
    <row r="165">
      <c r="A165" s="63"/>
      <c r="B165" s="63"/>
    </row>
    <row r="166">
      <c r="A166" s="63"/>
      <c r="B166" s="63"/>
    </row>
    <row r="167">
      <c r="A167" s="63"/>
      <c r="B167" s="63"/>
    </row>
    <row r="168">
      <c r="A168" s="63"/>
      <c r="B168" s="63"/>
    </row>
    <row r="169">
      <c r="A169" s="63"/>
      <c r="B169" s="63"/>
    </row>
    <row r="170">
      <c r="A170" s="63"/>
      <c r="B170" s="63"/>
    </row>
    <row r="171">
      <c r="A171" s="63"/>
      <c r="B171" s="63"/>
    </row>
    <row r="172">
      <c r="A172" s="63"/>
      <c r="B172" s="63"/>
    </row>
    <row r="173">
      <c r="A173" s="63"/>
      <c r="B173" s="63"/>
    </row>
    <row r="174">
      <c r="A174" s="63"/>
      <c r="B174" s="63"/>
    </row>
    <row r="175">
      <c r="A175" s="63"/>
      <c r="B175" s="63"/>
    </row>
    <row r="176">
      <c r="A176" s="63"/>
      <c r="B176" s="63"/>
    </row>
    <row r="177">
      <c r="A177" s="63"/>
      <c r="B177" s="63"/>
    </row>
    <row r="178">
      <c r="A178" s="63"/>
      <c r="B178" s="63"/>
    </row>
    <row r="179">
      <c r="A179" s="63"/>
      <c r="B179" s="63"/>
    </row>
    <row r="180">
      <c r="A180" s="63"/>
      <c r="B180" s="63"/>
    </row>
    <row r="181">
      <c r="A181" s="63"/>
      <c r="B181" s="63"/>
    </row>
    <row r="182">
      <c r="A182" s="63"/>
      <c r="B182" s="63"/>
    </row>
    <row r="183">
      <c r="A183" s="63"/>
      <c r="B183" s="63"/>
    </row>
    <row r="184">
      <c r="A184" s="63"/>
      <c r="B184" s="63"/>
    </row>
    <row r="185">
      <c r="A185" s="63"/>
      <c r="B185" s="63"/>
    </row>
    <row r="186">
      <c r="A186" s="63"/>
      <c r="B186" s="63"/>
    </row>
    <row r="187">
      <c r="A187" s="63"/>
      <c r="B187" s="63"/>
    </row>
    <row r="188">
      <c r="A188" s="63"/>
      <c r="B188" s="63"/>
    </row>
    <row r="189">
      <c r="A189" s="63"/>
      <c r="B189" s="63"/>
    </row>
    <row r="190">
      <c r="A190" s="63"/>
      <c r="B190" s="63"/>
    </row>
    <row r="191">
      <c r="A191" s="63"/>
      <c r="B191" s="63"/>
    </row>
    <row r="192">
      <c r="A192" s="63"/>
      <c r="B192" s="63"/>
    </row>
    <row r="193">
      <c r="A193" s="63"/>
      <c r="B193" s="63"/>
    </row>
    <row r="194">
      <c r="A194" s="63"/>
      <c r="B194" s="63"/>
    </row>
    <row r="195">
      <c r="A195" s="63"/>
      <c r="B195" s="63"/>
    </row>
    <row r="196">
      <c r="A196" s="63"/>
      <c r="B196" s="63"/>
    </row>
    <row r="197">
      <c r="A197" s="63"/>
      <c r="B197" s="63"/>
    </row>
    <row r="198">
      <c r="A198" s="63"/>
      <c r="B198" s="63"/>
    </row>
    <row r="199">
      <c r="A199" s="63"/>
      <c r="B199" s="63"/>
    </row>
    <row r="200">
      <c r="A200" s="63"/>
      <c r="B200" s="63"/>
    </row>
    <row r="201">
      <c r="A201" s="63"/>
      <c r="B201" s="63"/>
    </row>
    <row r="202">
      <c r="A202" s="63"/>
      <c r="B202" s="63"/>
    </row>
    <row r="203">
      <c r="A203" s="63"/>
      <c r="B203" s="63"/>
    </row>
    <row r="204">
      <c r="A204" s="63"/>
      <c r="B204" s="63"/>
    </row>
    <row r="205">
      <c r="A205" s="63"/>
      <c r="B205" s="63"/>
    </row>
    <row r="206">
      <c r="A206" s="63"/>
      <c r="B206" s="63"/>
    </row>
    <row r="207">
      <c r="A207" s="63"/>
      <c r="B207" s="63"/>
    </row>
    <row r="208">
      <c r="A208" s="63"/>
      <c r="B208" s="63"/>
    </row>
    <row r="209">
      <c r="A209" s="63"/>
      <c r="B209" s="63"/>
    </row>
    <row r="210">
      <c r="A210" s="63"/>
      <c r="B210" s="63"/>
    </row>
    <row r="211">
      <c r="A211" s="63"/>
      <c r="B211" s="63"/>
    </row>
    <row r="212">
      <c r="A212" s="63"/>
      <c r="B212" s="63"/>
    </row>
    <row r="213">
      <c r="A213" s="63"/>
      <c r="B213" s="63"/>
    </row>
    <row r="214">
      <c r="A214" s="63"/>
      <c r="B214" s="63"/>
    </row>
    <row r="215">
      <c r="A215" s="63"/>
      <c r="B215" s="63"/>
    </row>
    <row r="216">
      <c r="A216" s="63"/>
      <c r="B216" s="63"/>
    </row>
    <row r="217">
      <c r="A217" s="63"/>
      <c r="B217" s="63"/>
    </row>
    <row r="218">
      <c r="A218" s="63"/>
      <c r="B218" s="63"/>
    </row>
    <row r="219">
      <c r="A219" s="63"/>
      <c r="B219" s="63"/>
    </row>
    <row r="220">
      <c r="A220" s="63"/>
      <c r="B220" s="63"/>
    </row>
    <row r="221">
      <c r="A221" s="63"/>
      <c r="B221" s="63"/>
    </row>
    <row r="222">
      <c r="A222" s="63"/>
      <c r="B222" s="63"/>
    </row>
    <row r="223">
      <c r="A223" s="63"/>
      <c r="B223" s="63"/>
    </row>
    <row r="224">
      <c r="A224" s="63"/>
      <c r="B224" s="63"/>
    </row>
    <row r="225">
      <c r="A225" s="63"/>
      <c r="B225" s="63"/>
    </row>
    <row r="226">
      <c r="A226" s="63"/>
      <c r="B226" s="63"/>
    </row>
    <row r="227">
      <c r="A227" s="63"/>
      <c r="B227" s="63"/>
    </row>
    <row r="228">
      <c r="A228" s="63"/>
      <c r="B228" s="63"/>
    </row>
    <row r="229">
      <c r="A229" s="63"/>
      <c r="B229" s="63"/>
    </row>
    <row r="230">
      <c r="A230" s="63"/>
      <c r="B230" s="63"/>
    </row>
    <row r="231">
      <c r="A231" s="63"/>
      <c r="B231" s="63"/>
    </row>
    <row r="232">
      <c r="A232" s="63"/>
      <c r="B232" s="63"/>
    </row>
    <row r="233">
      <c r="A233" s="63"/>
      <c r="B233" s="63"/>
    </row>
    <row r="234">
      <c r="A234" s="63"/>
      <c r="B234" s="63"/>
    </row>
    <row r="235">
      <c r="A235" s="63"/>
      <c r="B235" s="63"/>
    </row>
    <row r="236">
      <c r="A236" s="63"/>
      <c r="B236" s="63"/>
    </row>
    <row r="237">
      <c r="A237" s="63"/>
      <c r="B237" s="63"/>
    </row>
    <row r="238">
      <c r="A238" s="63"/>
      <c r="B238" s="63"/>
    </row>
    <row r="239">
      <c r="A239" s="63"/>
      <c r="B239" s="63"/>
    </row>
    <row r="240">
      <c r="A240" s="63"/>
      <c r="B240" s="63"/>
    </row>
    <row r="241">
      <c r="A241" s="63"/>
      <c r="B241" s="63"/>
    </row>
    <row r="242">
      <c r="A242" s="63"/>
      <c r="B242" s="63"/>
    </row>
    <row r="243">
      <c r="A243" s="63"/>
      <c r="B243" s="63"/>
    </row>
    <row r="244">
      <c r="A244" s="63"/>
      <c r="B244" s="63"/>
    </row>
    <row r="245">
      <c r="A245" s="63"/>
      <c r="B245" s="63"/>
    </row>
    <row r="246">
      <c r="A246" s="63"/>
      <c r="B246" s="63"/>
    </row>
    <row r="247">
      <c r="A247" s="63"/>
      <c r="B247" s="63"/>
    </row>
    <row r="248">
      <c r="A248" s="63"/>
      <c r="B248" s="63"/>
    </row>
    <row r="249">
      <c r="A249" s="63"/>
      <c r="B249" s="63"/>
    </row>
    <row r="250">
      <c r="A250" s="63"/>
      <c r="B250" s="63"/>
    </row>
    <row r="251">
      <c r="A251" s="63"/>
      <c r="B251" s="63"/>
    </row>
    <row r="252">
      <c r="A252" s="63"/>
      <c r="B252" s="63"/>
    </row>
    <row r="253">
      <c r="A253" s="63"/>
      <c r="B253" s="63"/>
    </row>
    <row r="254">
      <c r="A254" s="63"/>
      <c r="B254" s="63"/>
    </row>
    <row r="255">
      <c r="A255" s="63"/>
      <c r="B255" s="63"/>
    </row>
    <row r="256">
      <c r="A256" s="63"/>
      <c r="B256" s="63"/>
    </row>
    <row r="257">
      <c r="A257" s="63"/>
      <c r="B257" s="63"/>
    </row>
    <row r="258">
      <c r="A258" s="63"/>
      <c r="B258" s="63"/>
    </row>
    <row r="259">
      <c r="A259" s="63"/>
      <c r="B259" s="63"/>
    </row>
    <row r="260">
      <c r="A260" s="63"/>
      <c r="B260" s="63"/>
    </row>
    <row r="261">
      <c r="A261" s="63"/>
      <c r="B261" s="63"/>
    </row>
    <row r="262">
      <c r="A262" s="63"/>
      <c r="B262" s="63"/>
    </row>
    <row r="263">
      <c r="A263" s="63"/>
      <c r="B263" s="63"/>
    </row>
    <row r="264">
      <c r="A264" s="63"/>
      <c r="B264" s="63"/>
    </row>
    <row r="265">
      <c r="A265" s="63"/>
      <c r="B265" s="63"/>
    </row>
    <row r="266">
      <c r="A266" s="63"/>
      <c r="B266" s="63"/>
    </row>
    <row r="267">
      <c r="A267" s="63"/>
      <c r="B267" s="63"/>
    </row>
    <row r="268">
      <c r="A268" s="63"/>
      <c r="B268" s="63"/>
    </row>
    <row r="269">
      <c r="A269" s="63"/>
      <c r="B269" s="63"/>
    </row>
    <row r="270">
      <c r="A270" s="63"/>
      <c r="B270" s="63"/>
    </row>
    <row r="271">
      <c r="A271" s="63"/>
      <c r="B271" s="63"/>
    </row>
    <row r="272">
      <c r="A272" s="63"/>
      <c r="B272" s="63"/>
    </row>
    <row r="273">
      <c r="A273" s="63"/>
      <c r="B273" s="63"/>
    </row>
    <row r="274">
      <c r="A274" s="63"/>
      <c r="B274" s="63"/>
    </row>
    <row r="275">
      <c r="A275" s="63"/>
      <c r="B275" s="63"/>
    </row>
    <row r="276">
      <c r="A276" s="63"/>
      <c r="B276" s="63"/>
    </row>
    <row r="277">
      <c r="A277" s="63"/>
      <c r="B277" s="63"/>
    </row>
    <row r="278">
      <c r="A278" s="63"/>
      <c r="B278" s="63"/>
    </row>
    <row r="279">
      <c r="A279" s="63"/>
      <c r="B279" s="63"/>
    </row>
    <row r="280">
      <c r="A280" s="63"/>
      <c r="B280" s="63"/>
    </row>
    <row r="281">
      <c r="A281" s="63"/>
      <c r="B281" s="63"/>
    </row>
    <row r="282">
      <c r="A282" s="63"/>
      <c r="B282" s="63"/>
    </row>
    <row r="283">
      <c r="A283" s="63"/>
      <c r="B283" s="63"/>
    </row>
    <row r="284">
      <c r="A284" s="63"/>
      <c r="B284" s="63"/>
    </row>
    <row r="285">
      <c r="A285" s="63"/>
      <c r="B285" s="63"/>
    </row>
    <row r="286">
      <c r="A286" s="63"/>
      <c r="B286" s="63"/>
    </row>
    <row r="287">
      <c r="A287" s="63"/>
      <c r="B287" s="63"/>
    </row>
    <row r="288">
      <c r="A288" s="63"/>
      <c r="B288" s="63"/>
    </row>
    <row r="289">
      <c r="A289" s="63"/>
      <c r="B289" s="63"/>
    </row>
    <row r="290">
      <c r="A290" s="63"/>
      <c r="B290" s="63"/>
    </row>
    <row r="291">
      <c r="A291" s="63"/>
      <c r="B291" s="63"/>
    </row>
    <row r="292">
      <c r="A292" s="63"/>
      <c r="B292" s="63"/>
    </row>
    <row r="293">
      <c r="A293" s="63"/>
      <c r="B293" s="63"/>
    </row>
    <row r="294">
      <c r="A294" s="63"/>
      <c r="B294" s="63"/>
    </row>
    <row r="295">
      <c r="A295" s="63"/>
      <c r="B295" s="63"/>
    </row>
    <row r="296">
      <c r="A296" s="63"/>
      <c r="B296" s="63"/>
    </row>
    <row r="297">
      <c r="A297" s="63"/>
      <c r="B297" s="63"/>
    </row>
    <row r="298">
      <c r="A298" s="63"/>
      <c r="B298" s="63"/>
    </row>
    <row r="299">
      <c r="A299" s="63"/>
      <c r="B299" s="63"/>
    </row>
    <row r="300">
      <c r="A300" s="63"/>
      <c r="B300" s="63"/>
    </row>
    <row r="301">
      <c r="A301" s="63"/>
      <c r="B301" s="63"/>
    </row>
    <row r="302">
      <c r="A302" s="63"/>
      <c r="B302" s="63"/>
    </row>
    <row r="303">
      <c r="A303" s="63"/>
      <c r="B303" s="63"/>
    </row>
    <row r="304">
      <c r="A304" s="63"/>
      <c r="B304" s="63"/>
    </row>
    <row r="305">
      <c r="A305" s="63"/>
      <c r="B305" s="63"/>
    </row>
    <row r="306">
      <c r="A306" s="63"/>
      <c r="B306" s="63"/>
    </row>
    <row r="307">
      <c r="A307" s="63"/>
      <c r="B307" s="63"/>
    </row>
    <row r="308">
      <c r="A308" s="63"/>
      <c r="B308" s="63"/>
    </row>
    <row r="309">
      <c r="A309" s="63"/>
      <c r="B309" s="63"/>
    </row>
    <row r="310">
      <c r="A310" s="63"/>
      <c r="B310" s="63"/>
    </row>
    <row r="311">
      <c r="A311" s="63"/>
      <c r="B311" s="63"/>
    </row>
    <row r="312">
      <c r="A312" s="63"/>
      <c r="B312" s="63"/>
    </row>
    <row r="313">
      <c r="A313" s="63"/>
      <c r="B313" s="63"/>
    </row>
    <row r="314">
      <c r="A314" s="63"/>
      <c r="B314" s="63"/>
    </row>
    <row r="315">
      <c r="A315" s="63"/>
      <c r="B315" s="63"/>
    </row>
    <row r="316">
      <c r="A316" s="63"/>
      <c r="B316" s="63"/>
    </row>
    <row r="317">
      <c r="A317" s="63"/>
      <c r="B317" s="63"/>
    </row>
    <row r="318">
      <c r="A318" s="63"/>
      <c r="B318" s="63"/>
    </row>
    <row r="319">
      <c r="A319" s="63"/>
      <c r="B319" s="63"/>
    </row>
    <row r="320">
      <c r="A320" s="63"/>
      <c r="B320" s="63"/>
    </row>
    <row r="321">
      <c r="A321" s="63"/>
      <c r="B321" s="63"/>
    </row>
    <row r="322">
      <c r="A322" s="63"/>
      <c r="B322" s="63"/>
    </row>
    <row r="323">
      <c r="A323" s="63"/>
      <c r="B323" s="63"/>
    </row>
    <row r="324">
      <c r="A324" s="63"/>
      <c r="B324" s="63"/>
    </row>
    <row r="325">
      <c r="A325" s="63"/>
      <c r="B325" s="63"/>
    </row>
    <row r="326">
      <c r="A326" s="63"/>
      <c r="B326" s="63"/>
    </row>
    <row r="327">
      <c r="A327" s="63"/>
      <c r="B327" s="63"/>
    </row>
    <row r="328">
      <c r="A328" s="63"/>
      <c r="B328" s="63"/>
    </row>
    <row r="329">
      <c r="A329" s="63"/>
      <c r="B329" s="63"/>
    </row>
    <row r="330">
      <c r="A330" s="63"/>
      <c r="B330" s="63"/>
    </row>
    <row r="331">
      <c r="A331" s="63"/>
      <c r="B331" s="63"/>
    </row>
    <row r="332">
      <c r="A332" s="63"/>
      <c r="B332" s="63"/>
    </row>
    <row r="333">
      <c r="A333" s="63"/>
      <c r="B333" s="63"/>
    </row>
    <row r="334">
      <c r="A334" s="63"/>
      <c r="B334" s="63"/>
    </row>
    <row r="335">
      <c r="A335" s="63"/>
      <c r="B335" s="63"/>
    </row>
    <row r="336">
      <c r="A336" s="63"/>
      <c r="B336" s="63"/>
    </row>
    <row r="337">
      <c r="A337" s="63"/>
      <c r="B337" s="63"/>
    </row>
    <row r="338">
      <c r="A338" s="63"/>
      <c r="B338" s="63"/>
    </row>
    <row r="339">
      <c r="A339" s="63"/>
      <c r="B339" s="63"/>
    </row>
    <row r="340">
      <c r="A340" s="63"/>
      <c r="B340" s="63"/>
    </row>
    <row r="341">
      <c r="A341" s="63"/>
      <c r="B341" s="63"/>
    </row>
    <row r="342">
      <c r="A342" s="63"/>
      <c r="B342" s="63"/>
    </row>
    <row r="343">
      <c r="A343" s="63"/>
      <c r="B343" s="63"/>
    </row>
    <row r="344">
      <c r="A344" s="63"/>
      <c r="B344" s="63"/>
    </row>
    <row r="345">
      <c r="A345" s="63"/>
      <c r="B345" s="63"/>
    </row>
    <row r="346">
      <c r="A346" s="63"/>
      <c r="B346" s="63"/>
    </row>
    <row r="347">
      <c r="A347" s="63"/>
      <c r="B347" s="63"/>
    </row>
    <row r="348">
      <c r="A348" s="63"/>
      <c r="B348" s="63"/>
    </row>
    <row r="349">
      <c r="A349" s="63"/>
      <c r="B349" s="63"/>
    </row>
    <row r="350">
      <c r="A350" s="63"/>
      <c r="B350" s="63"/>
    </row>
    <row r="351">
      <c r="A351" s="63"/>
      <c r="B351" s="63"/>
    </row>
    <row r="352">
      <c r="A352" s="63"/>
      <c r="B352" s="63"/>
    </row>
    <row r="353">
      <c r="A353" s="63"/>
      <c r="B353" s="63"/>
    </row>
    <row r="354">
      <c r="A354" s="63"/>
      <c r="B354" s="63"/>
    </row>
    <row r="355">
      <c r="A355" s="63"/>
      <c r="B355" s="63"/>
    </row>
    <row r="356">
      <c r="A356" s="63"/>
      <c r="B356" s="63"/>
    </row>
    <row r="357">
      <c r="A357" s="63"/>
      <c r="B357" s="63"/>
    </row>
    <row r="358">
      <c r="A358" s="63"/>
      <c r="B358" s="63"/>
    </row>
    <row r="359">
      <c r="A359" s="63"/>
      <c r="B359" s="63"/>
    </row>
    <row r="360">
      <c r="A360" s="63"/>
      <c r="B360" s="63"/>
    </row>
    <row r="361">
      <c r="A361" s="63"/>
      <c r="B361" s="63"/>
    </row>
    <row r="362">
      <c r="A362" s="63"/>
      <c r="B362" s="63"/>
    </row>
    <row r="363">
      <c r="A363" s="63"/>
      <c r="B363" s="63"/>
    </row>
    <row r="364">
      <c r="A364" s="63"/>
      <c r="B364" s="63"/>
    </row>
    <row r="365">
      <c r="A365" s="63"/>
      <c r="B365" s="63"/>
    </row>
    <row r="366">
      <c r="A366" s="63"/>
      <c r="B366" s="63"/>
    </row>
    <row r="367">
      <c r="A367" s="63"/>
      <c r="B367" s="63"/>
    </row>
    <row r="368">
      <c r="A368" s="63"/>
      <c r="B368" s="63"/>
    </row>
    <row r="369">
      <c r="A369" s="63"/>
      <c r="B369" s="63"/>
    </row>
    <row r="370">
      <c r="A370" s="63"/>
      <c r="B370" s="63"/>
    </row>
    <row r="371">
      <c r="A371" s="63"/>
      <c r="B371" s="63"/>
    </row>
    <row r="372">
      <c r="A372" s="63"/>
      <c r="B372" s="63"/>
    </row>
    <row r="373">
      <c r="A373" s="63"/>
      <c r="B373" s="63"/>
    </row>
    <row r="374">
      <c r="A374" s="63"/>
      <c r="B374" s="63"/>
    </row>
    <row r="375">
      <c r="A375" s="63"/>
      <c r="B375" s="63"/>
    </row>
    <row r="376">
      <c r="A376" s="63"/>
      <c r="B376" s="63"/>
    </row>
    <row r="377">
      <c r="A377" s="63"/>
      <c r="B377" s="63"/>
    </row>
    <row r="378">
      <c r="A378" s="63"/>
      <c r="B378" s="63"/>
    </row>
    <row r="379">
      <c r="A379" s="63"/>
      <c r="B379" s="63"/>
    </row>
    <row r="380">
      <c r="A380" s="63"/>
      <c r="B380" s="63"/>
    </row>
    <row r="381">
      <c r="A381" s="63"/>
      <c r="B381" s="63"/>
    </row>
    <row r="382">
      <c r="A382" s="63"/>
      <c r="B382" s="63"/>
    </row>
    <row r="383">
      <c r="A383" s="63"/>
      <c r="B383" s="63"/>
    </row>
    <row r="384">
      <c r="A384" s="63"/>
      <c r="B384" s="63"/>
    </row>
    <row r="385">
      <c r="A385" s="63"/>
      <c r="B385" s="63"/>
    </row>
    <row r="386">
      <c r="A386" s="63"/>
      <c r="B386" s="63"/>
    </row>
    <row r="387">
      <c r="A387" s="63"/>
      <c r="B387" s="63"/>
    </row>
    <row r="388">
      <c r="A388" s="63"/>
      <c r="B388" s="63"/>
    </row>
    <row r="389">
      <c r="A389" s="63"/>
      <c r="B389" s="63"/>
    </row>
    <row r="390">
      <c r="A390" s="63"/>
      <c r="B390" s="63"/>
    </row>
    <row r="391">
      <c r="A391" s="63"/>
      <c r="B391" s="63"/>
    </row>
    <row r="392">
      <c r="A392" s="63"/>
      <c r="B392" s="63"/>
    </row>
    <row r="393">
      <c r="A393" s="63"/>
      <c r="B393" s="63"/>
    </row>
    <row r="394">
      <c r="A394" s="63"/>
      <c r="B394" s="63"/>
    </row>
    <row r="395">
      <c r="A395" s="63"/>
      <c r="B395" s="63"/>
    </row>
    <row r="396">
      <c r="A396" s="63"/>
      <c r="B396" s="63"/>
    </row>
    <row r="397">
      <c r="A397" s="63"/>
      <c r="B397" s="63"/>
    </row>
    <row r="398">
      <c r="A398" s="63"/>
      <c r="B398" s="63"/>
    </row>
    <row r="399">
      <c r="A399" s="63"/>
      <c r="B399" s="63"/>
    </row>
    <row r="400">
      <c r="A400" s="63"/>
      <c r="B400" s="63"/>
    </row>
    <row r="401">
      <c r="A401" s="63"/>
      <c r="B401" s="63"/>
    </row>
    <row r="402">
      <c r="A402" s="63"/>
      <c r="B402" s="63"/>
    </row>
    <row r="403">
      <c r="A403" s="63"/>
      <c r="B403" s="63"/>
    </row>
    <row r="404">
      <c r="A404" s="63"/>
      <c r="B404" s="63"/>
    </row>
    <row r="405">
      <c r="A405" s="63"/>
      <c r="B405" s="63"/>
    </row>
    <row r="406">
      <c r="A406" s="63"/>
      <c r="B406" s="63"/>
    </row>
    <row r="407">
      <c r="A407" s="63"/>
      <c r="B407" s="63"/>
    </row>
    <row r="408">
      <c r="A408" s="63"/>
      <c r="B408" s="63"/>
    </row>
    <row r="409">
      <c r="A409" s="63"/>
      <c r="B409" s="63"/>
    </row>
    <row r="410">
      <c r="A410" s="63"/>
      <c r="B410" s="63"/>
    </row>
    <row r="411">
      <c r="A411" s="63"/>
      <c r="B411" s="63"/>
    </row>
    <row r="412">
      <c r="A412" s="63"/>
      <c r="B412" s="63"/>
    </row>
    <row r="413">
      <c r="A413" s="63"/>
      <c r="B413" s="63"/>
    </row>
    <row r="414">
      <c r="A414" s="63"/>
      <c r="B414" s="63"/>
    </row>
    <row r="415">
      <c r="A415" s="63"/>
      <c r="B415" s="63"/>
    </row>
    <row r="416">
      <c r="A416" s="63"/>
      <c r="B416" s="63"/>
    </row>
    <row r="417">
      <c r="A417" s="63"/>
      <c r="B417" s="63"/>
    </row>
    <row r="418">
      <c r="A418" s="63"/>
      <c r="B418" s="63"/>
    </row>
    <row r="419">
      <c r="A419" s="63"/>
      <c r="B419" s="63"/>
    </row>
    <row r="420">
      <c r="A420" s="63"/>
      <c r="B420" s="63"/>
    </row>
    <row r="421">
      <c r="A421" s="63"/>
      <c r="B421" s="63"/>
    </row>
    <row r="422">
      <c r="A422" s="63"/>
      <c r="B422" s="63"/>
    </row>
    <row r="423">
      <c r="A423" s="63"/>
      <c r="B423" s="63"/>
    </row>
    <row r="424">
      <c r="A424" s="63"/>
      <c r="B424" s="63"/>
    </row>
    <row r="425">
      <c r="A425" s="63"/>
      <c r="B425" s="63"/>
    </row>
    <row r="426">
      <c r="A426" s="63"/>
      <c r="B426" s="63"/>
    </row>
    <row r="427">
      <c r="A427" s="63"/>
      <c r="B427" s="63"/>
    </row>
    <row r="428">
      <c r="A428" s="63"/>
      <c r="B428" s="63"/>
    </row>
    <row r="429">
      <c r="A429" s="63"/>
      <c r="B429" s="63"/>
    </row>
    <row r="430">
      <c r="A430" s="63"/>
      <c r="B430" s="63"/>
    </row>
    <row r="431">
      <c r="A431" s="63"/>
      <c r="B431" s="63"/>
    </row>
    <row r="432">
      <c r="A432" s="63"/>
      <c r="B432" s="63"/>
    </row>
    <row r="433">
      <c r="A433" s="63"/>
      <c r="B433" s="63"/>
    </row>
    <row r="434">
      <c r="A434" s="63"/>
      <c r="B434" s="63"/>
    </row>
    <row r="435">
      <c r="A435" s="63"/>
      <c r="B435" s="63"/>
    </row>
    <row r="436">
      <c r="A436" s="63"/>
      <c r="B436" s="63"/>
    </row>
    <row r="437">
      <c r="A437" s="63"/>
      <c r="B437" s="63"/>
    </row>
    <row r="438">
      <c r="A438" s="63"/>
      <c r="B438" s="63"/>
    </row>
    <row r="439">
      <c r="A439" s="63"/>
      <c r="B439" s="63"/>
    </row>
    <row r="440">
      <c r="A440" s="63"/>
      <c r="B440" s="63"/>
    </row>
    <row r="441">
      <c r="A441" s="63"/>
      <c r="B441" s="63"/>
    </row>
    <row r="442">
      <c r="A442" s="63"/>
      <c r="B442" s="63"/>
    </row>
    <row r="443">
      <c r="A443" s="63"/>
      <c r="B443" s="63"/>
    </row>
    <row r="444">
      <c r="A444" s="63"/>
      <c r="B444" s="63"/>
    </row>
    <row r="445">
      <c r="A445" s="63"/>
      <c r="B445" s="63"/>
    </row>
    <row r="446">
      <c r="A446" s="63"/>
      <c r="B446" s="63"/>
    </row>
    <row r="447">
      <c r="A447" s="63"/>
      <c r="B447" s="63"/>
    </row>
    <row r="448">
      <c r="A448" s="63"/>
      <c r="B448" s="63"/>
    </row>
    <row r="449">
      <c r="A449" s="63"/>
      <c r="B449" s="63"/>
    </row>
    <row r="450">
      <c r="A450" s="63"/>
      <c r="B450" s="63"/>
    </row>
    <row r="451">
      <c r="A451" s="63"/>
      <c r="B451" s="63"/>
    </row>
    <row r="452">
      <c r="A452" s="63"/>
      <c r="B452" s="63"/>
    </row>
    <row r="453">
      <c r="A453" s="63"/>
      <c r="B453" s="63"/>
    </row>
    <row r="454">
      <c r="A454" s="63"/>
      <c r="B454" s="63"/>
    </row>
    <row r="455">
      <c r="A455" s="63"/>
      <c r="B455" s="63"/>
    </row>
    <row r="456">
      <c r="A456" s="63"/>
      <c r="B456" s="63"/>
    </row>
    <row r="457">
      <c r="A457" s="63"/>
      <c r="B457" s="63"/>
    </row>
    <row r="458">
      <c r="A458" s="63"/>
      <c r="B458" s="63"/>
    </row>
    <row r="459">
      <c r="A459" s="63"/>
      <c r="B459" s="63"/>
    </row>
    <row r="460">
      <c r="A460" s="63"/>
      <c r="B460" s="63"/>
    </row>
    <row r="461">
      <c r="A461" s="63"/>
      <c r="B461" s="63"/>
    </row>
    <row r="462">
      <c r="A462" s="63"/>
      <c r="B462" s="63"/>
    </row>
    <row r="463">
      <c r="A463" s="63"/>
      <c r="B463" s="63"/>
    </row>
    <row r="464">
      <c r="A464" s="63"/>
      <c r="B464" s="63"/>
    </row>
    <row r="465">
      <c r="A465" s="63"/>
      <c r="B465" s="63"/>
    </row>
    <row r="466">
      <c r="A466" s="63"/>
      <c r="B466" s="63"/>
    </row>
    <row r="467">
      <c r="A467" s="63"/>
      <c r="B467" s="63"/>
    </row>
    <row r="468">
      <c r="A468" s="63"/>
      <c r="B468" s="63"/>
    </row>
    <row r="469">
      <c r="A469" s="63"/>
      <c r="B469" s="63"/>
    </row>
    <row r="470">
      <c r="A470" s="63"/>
      <c r="B470" s="63"/>
    </row>
    <row r="471">
      <c r="A471" s="63"/>
      <c r="B471" s="63"/>
    </row>
    <row r="472">
      <c r="A472" s="63"/>
      <c r="B472" s="63"/>
    </row>
    <row r="473">
      <c r="A473" s="63"/>
      <c r="B473" s="63"/>
    </row>
    <row r="474">
      <c r="A474" s="63"/>
      <c r="B474" s="63"/>
    </row>
    <row r="475">
      <c r="A475" s="63"/>
      <c r="B475" s="63"/>
    </row>
    <row r="476">
      <c r="A476" s="63"/>
      <c r="B476" s="63"/>
    </row>
    <row r="477">
      <c r="A477" s="63"/>
      <c r="B477" s="63"/>
    </row>
    <row r="478">
      <c r="A478" s="63"/>
      <c r="B478" s="63"/>
    </row>
    <row r="479">
      <c r="A479" s="63"/>
      <c r="B479" s="63"/>
    </row>
    <row r="480">
      <c r="A480" s="63"/>
      <c r="B480" s="63"/>
    </row>
    <row r="481">
      <c r="A481" s="63"/>
      <c r="B481" s="63"/>
    </row>
    <row r="482">
      <c r="A482" s="63"/>
      <c r="B482" s="63"/>
    </row>
    <row r="483">
      <c r="A483" s="63"/>
      <c r="B483" s="63"/>
    </row>
    <row r="484">
      <c r="A484" s="63"/>
      <c r="B484" s="63"/>
    </row>
    <row r="485">
      <c r="A485" s="63"/>
      <c r="B485" s="63"/>
    </row>
    <row r="486">
      <c r="A486" s="63"/>
      <c r="B486" s="63"/>
    </row>
    <row r="487">
      <c r="A487" s="63"/>
      <c r="B487" s="63"/>
    </row>
    <row r="488">
      <c r="A488" s="63"/>
      <c r="B488" s="63"/>
    </row>
    <row r="489">
      <c r="A489" s="63"/>
      <c r="B489" s="63"/>
    </row>
    <row r="490">
      <c r="A490" s="63"/>
      <c r="B490" s="63"/>
    </row>
    <row r="491">
      <c r="A491" s="63"/>
      <c r="B491" s="63"/>
    </row>
    <row r="492">
      <c r="A492" s="63"/>
      <c r="B492" s="63"/>
    </row>
    <row r="493">
      <c r="A493" s="63"/>
      <c r="B493" s="63"/>
    </row>
    <row r="494">
      <c r="A494" s="63"/>
      <c r="B494" s="63"/>
    </row>
    <row r="495">
      <c r="A495" s="63"/>
      <c r="B495" s="63"/>
    </row>
    <row r="496">
      <c r="A496" s="63"/>
      <c r="B496" s="63"/>
    </row>
    <row r="497">
      <c r="A497" s="63"/>
      <c r="B497" s="63"/>
    </row>
    <row r="498">
      <c r="A498" s="63"/>
      <c r="B498" s="63"/>
    </row>
    <row r="499">
      <c r="A499" s="63"/>
      <c r="B499" s="63"/>
    </row>
    <row r="500">
      <c r="A500" s="63"/>
      <c r="B500" s="63"/>
    </row>
    <row r="501">
      <c r="A501" s="63"/>
      <c r="B501" s="63"/>
    </row>
    <row r="502">
      <c r="A502" s="63"/>
      <c r="B502" s="63"/>
    </row>
    <row r="503">
      <c r="A503" s="63"/>
      <c r="B503" s="63"/>
    </row>
    <row r="504">
      <c r="A504" s="63"/>
      <c r="B504" s="63"/>
    </row>
    <row r="505">
      <c r="A505" s="63"/>
      <c r="B505" s="63"/>
    </row>
    <row r="506">
      <c r="A506" s="63"/>
      <c r="B506" s="63"/>
    </row>
    <row r="507">
      <c r="A507" s="63"/>
      <c r="B507" s="63"/>
    </row>
    <row r="508">
      <c r="A508" s="63"/>
      <c r="B508" s="63"/>
    </row>
    <row r="509">
      <c r="A509" s="63"/>
      <c r="B509" s="63"/>
    </row>
    <row r="510">
      <c r="A510" s="63"/>
      <c r="B510" s="63"/>
    </row>
    <row r="511">
      <c r="A511" s="63"/>
      <c r="B511" s="63"/>
    </row>
    <row r="512">
      <c r="A512" s="63"/>
      <c r="B512" s="63"/>
    </row>
    <row r="513">
      <c r="A513" s="63"/>
      <c r="B513" s="63"/>
    </row>
    <row r="514">
      <c r="A514" s="63"/>
      <c r="B514" s="63"/>
    </row>
    <row r="515">
      <c r="A515" s="63"/>
      <c r="B515" s="63"/>
    </row>
    <row r="516">
      <c r="A516" s="63"/>
      <c r="B516" s="63"/>
    </row>
    <row r="517">
      <c r="A517" s="63"/>
      <c r="B517" s="63"/>
    </row>
    <row r="518">
      <c r="A518" s="63"/>
      <c r="B518" s="63"/>
    </row>
    <row r="519">
      <c r="A519" s="63"/>
      <c r="B519" s="63"/>
    </row>
    <row r="520">
      <c r="A520" s="63"/>
      <c r="B520" s="63"/>
    </row>
    <row r="521">
      <c r="A521" s="63"/>
      <c r="B521" s="63"/>
    </row>
    <row r="522">
      <c r="A522" s="63"/>
      <c r="B522" s="63"/>
    </row>
    <row r="523">
      <c r="A523" s="63"/>
      <c r="B523" s="63"/>
    </row>
    <row r="524">
      <c r="A524" s="63"/>
      <c r="B524" s="63"/>
    </row>
    <row r="525">
      <c r="A525" s="63"/>
      <c r="B525" s="63"/>
    </row>
    <row r="526">
      <c r="A526" s="63"/>
      <c r="B526" s="63"/>
    </row>
    <row r="527">
      <c r="A527" s="63"/>
      <c r="B527" s="63"/>
    </row>
    <row r="528">
      <c r="A528" s="63"/>
      <c r="B528" s="63"/>
    </row>
    <row r="529">
      <c r="A529" s="63"/>
      <c r="B529" s="63"/>
    </row>
    <row r="530">
      <c r="A530" s="63"/>
      <c r="B530" s="63"/>
    </row>
    <row r="531">
      <c r="A531" s="63"/>
      <c r="B531" s="63"/>
    </row>
    <row r="532">
      <c r="A532" s="63"/>
      <c r="B532" s="63"/>
    </row>
    <row r="533">
      <c r="A533" s="63"/>
      <c r="B533" s="63"/>
    </row>
    <row r="534">
      <c r="A534" s="63"/>
      <c r="B534" s="63"/>
    </row>
    <row r="535">
      <c r="A535" s="63"/>
      <c r="B535" s="63"/>
    </row>
    <row r="536">
      <c r="A536" s="63"/>
      <c r="B536" s="63"/>
    </row>
    <row r="537">
      <c r="A537" s="63"/>
      <c r="B537" s="63"/>
    </row>
    <row r="538">
      <c r="A538" s="63"/>
      <c r="B538" s="63"/>
    </row>
    <row r="539">
      <c r="A539" s="63"/>
      <c r="B539" s="63"/>
    </row>
    <row r="540">
      <c r="A540" s="63"/>
      <c r="B540" s="63"/>
    </row>
    <row r="541">
      <c r="A541" s="63"/>
      <c r="B541" s="63"/>
    </row>
    <row r="542">
      <c r="A542" s="63"/>
      <c r="B542" s="63"/>
    </row>
    <row r="543">
      <c r="A543" s="63"/>
      <c r="B543" s="63"/>
    </row>
    <row r="544">
      <c r="A544" s="63"/>
      <c r="B544" s="63"/>
    </row>
    <row r="545">
      <c r="A545" s="63"/>
      <c r="B545" s="63"/>
    </row>
    <row r="546">
      <c r="A546" s="63"/>
      <c r="B546" s="63"/>
    </row>
    <row r="547">
      <c r="A547" s="63"/>
      <c r="B547" s="63"/>
    </row>
    <row r="548">
      <c r="A548" s="63"/>
      <c r="B548" s="63"/>
    </row>
    <row r="549">
      <c r="A549" s="63"/>
      <c r="B549" s="63"/>
    </row>
    <row r="550">
      <c r="A550" s="63"/>
      <c r="B550" s="63"/>
    </row>
    <row r="551">
      <c r="A551" s="63"/>
      <c r="B551" s="63"/>
    </row>
    <row r="552">
      <c r="A552" s="63"/>
      <c r="B552" s="63"/>
    </row>
    <row r="553">
      <c r="A553" s="63"/>
      <c r="B553" s="63"/>
    </row>
    <row r="554">
      <c r="A554" s="63"/>
      <c r="B554" s="63"/>
    </row>
    <row r="555">
      <c r="A555" s="63"/>
      <c r="B555" s="63"/>
    </row>
    <row r="556">
      <c r="A556" s="63"/>
      <c r="B556" s="63"/>
    </row>
    <row r="557">
      <c r="A557" s="63"/>
      <c r="B557" s="63"/>
    </row>
    <row r="558">
      <c r="A558" s="63"/>
      <c r="B558" s="63"/>
    </row>
    <row r="559">
      <c r="A559" s="63"/>
      <c r="B559" s="63"/>
    </row>
    <row r="560">
      <c r="A560" s="63"/>
      <c r="B560" s="63"/>
    </row>
    <row r="561">
      <c r="A561" s="63"/>
      <c r="B561" s="63"/>
    </row>
    <row r="562">
      <c r="A562" s="63"/>
      <c r="B562" s="63"/>
    </row>
    <row r="563">
      <c r="A563" s="63"/>
      <c r="B563" s="63"/>
    </row>
    <row r="564">
      <c r="A564" s="63"/>
      <c r="B564" s="63"/>
    </row>
    <row r="565">
      <c r="A565" s="63"/>
      <c r="B565" s="63"/>
    </row>
    <row r="566">
      <c r="A566" s="63"/>
      <c r="B566" s="63"/>
    </row>
    <row r="567">
      <c r="A567" s="63"/>
      <c r="B567" s="63"/>
    </row>
    <row r="568">
      <c r="A568" s="63"/>
      <c r="B568" s="63"/>
    </row>
    <row r="569">
      <c r="A569" s="63"/>
      <c r="B569" s="63"/>
    </row>
    <row r="570">
      <c r="A570" s="63"/>
      <c r="B570" s="63"/>
    </row>
    <row r="571">
      <c r="A571" s="63"/>
      <c r="B571" s="63"/>
    </row>
    <row r="572">
      <c r="A572" s="63"/>
      <c r="B572" s="63"/>
    </row>
    <row r="573">
      <c r="A573" s="63"/>
      <c r="B573" s="63"/>
    </row>
    <row r="574">
      <c r="A574" s="63"/>
      <c r="B574" s="63"/>
    </row>
    <row r="575">
      <c r="A575" s="63"/>
      <c r="B575" s="63"/>
    </row>
    <row r="576">
      <c r="A576" s="63"/>
      <c r="B576" s="63"/>
    </row>
    <row r="577">
      <c r="A577" s="63"/>
      <c r="B577" s="63"/>
    </row>
    <row r="578">
      <c r="A578" s="63"/>
      <c r="B578" s="63"/>
    </row>
    <row r="579">
      <c r="A579" s="63"/>
      <c r="B579" s="63"/>
    </row>
    <row r="580">
      <c r="A580" s="63"/>
      <c r="B580" s="63"/>
    </row>
    <row r="581">
      <c r="A581" s="63"/>
      <c r="B581" s="63"/>
    </row>
    <row r="582">
      <c r="A582" s="63"/>
      <c r="B582" s="63"/>
    </row>
    <row r="583">
      <c r="A583" s="63"/>
      <c r="B583" s="63"/>
    </row>
    <row r="584">
      <c r="A584" s="63"/>
      <c r="B584" s="63"/>
    </row>
    <row r="585">
      <c r="A585" s="63"/>
      <c r="B585" s="63"/>
    </row>
    <row r="586">
      <c r="A586" s="63"/>
      <c r="B586" s="63"/>
    </row>
    <row r="587">
      <c r="A587" s="63"/>
      <c r="B587" s="63"/>
    </row>
    <row r="588">
      <c r="A588" s="63"/>
      <c r="B588" s="63"/>
    </row>
    <row r="589">
      <c r="A589" s="63"/>
      <c r="B589" s="63"/>
    </row>
    <row r="590">
      <c r="A590" s="63"/>
      <c r="B590" s="63"/>
    </row>
    <row r="591">
      <c r="A591" s="63"/>
      <c r="B591" s="63"/>
    </row>
    <row r="592">
      <c r="A592" s="63"/>
      <c r="B592" s="63"/>
    </row>
    <row r="593">
      <c r="A593" s="63"/>
      <c r="B593" s="63"/>
    </row>
    <row r="594">
      <c r="A594" s="63"/>
      <c r="B594" s="63"/>
    </row>
    <row r="595">
      <c r="A595" s="63"/>
      <c r="B595" s="63"/>
    </row>
    <row r="596">
      <c r="A596" s="63"/>
      <c r="B596" s="63"/>
    </row>
    <row r="597">
      <c r="A597" s="63"/>
      <c r="B597" s="63"/>
    </row>
    <row r="598">
      <c r="A598" s="63"/>
      <c r="B598" s="63"/>
    </row>
    <row r="599">
      <c r="A599" s="63"/>
      <c r="B599" s="63"/>
    </row>
    <row r="600">
      <c r="A600" s="63"/>
      <c r="B600" s="63"/>
    </row>
    <row r="601">
      <c r="A601" s="63"/>
      <c r="B601" s="63"/>
    </row>
    <row r="602">
      <c r="A602" s="63"/>
      <c r="B602" s="63"/>
    </row>
    <row r="603">
      <c r="A603" s="63"/>
      <c r="B603" s="63"/>
    </row>
    <row r="604">
      <c r="A604" s="63"/>
      <c r="B604" s="63"/>
    </row>
    <row r="605">
      <c r="A605" s="63"/>
      <c r="B605" s="63"/>
    </row>
    <row r="606">
      <c r="A606" s="63"/>
      <c r="B606" s="63"/>
    </row>
    <row r="607">
      <c r="A607" s="63"/>
      <c r="B607" s="63"/>
    </row>
    <row r="608">
      <c r="A608" s="63"/>
      <c r="B608" s="63"/>
    </row>
    <row r="609">
      <c r="A609" s="63"/>
      <c r="B609" s="63"/>
    </row>
    <row r="610">
      <c r="A610" s="63"/>
      <c r="B610" s="63"/>
    </row>
    <row r="611">
      <c r="A611" s="63"/>
      <c r="B611" s="63"/>
    </row>
    <row r="612">
      <c r="A612" s="63"/>
      <c r="B612" s="63"/>
    </row>
    <row r="613">
      <c r="A613" s="63"/>
      <c r="B613" s="63"/>
    </row>
    <row r="614">
      <c r="A614" s="63"/>
      <c r="B614" s="63"/>
    </row>
    <row r="615">
      <c r="A615" s="63"/>
      <c r="B615" s="63"/>
    </row>
    <row r="616">
      <c r="A616" s="63"/>
      <c r="B616" s="63"/>
    </row>
    <row r="617">
      <c r="A617" s="63"/>
      <c r="B617" s="63"/>
    </row>
    <row r="618">
      <c r="A618" s="63"/>
      <c r="B618" s="63"/>
    </row>
    <row r="619">
      <c r="A619" s="63"/>
      <c r="B619" s="63"/>
    </row>
    <row r="620">
      <c r="A620" s="63"/>
      <c r="B620" s="63"/>
    </row>
    <row r="621">
      <c r="A621" s="63"/>
      <c r="B621" s="63"/>
    </row>
    <row r="622">
      <c r="A622" s="63"/>
      <c r="B622" s="63"/>
    </row>
    <row r="623">
      <c r="A623" s="63"/>
      <c r="B623" s="63"/>
    </row>
    <row r="624">
      <c r="A624" s="63"/>
      <c r="B624" s="63"/>
    </row>
    <row r="625">
      <c r="A625" s="63"/>
      <c r="B625" s="63"/>
    </row>
    <row r="626">
      <c r="A626" s="63"/>
      <c r="B626" s="63"/>
    </row>
    <row r="627">
      <c r="A627" s="63"/>
      <c r="B627" s="63"/>
    </row>
    <row r="628">
      <c r="A628" s="63"/>
      <c r="B628" s="63"/>
    </row>
    <row r="629">
      <c r="A629" s="63"/>
      <c r="B629" s="63"/>
    </row>
    <row r="630">
      <c r="A630" s="63"/>
      <c r="B630" s="63"/>
    </row>
    <row r="631">
      <c r="A631" s="63"/>
      <c r="B631" s="63"/>
    </row>
    <row r="632">
      <c r="A632" s="63"/>
      <c r="B632" s="63"/>
    </row>
    <row r="633">
      <c r="A633" s="63"/>
      <c r="B633" s="63"/>
    </row>
    <row r="634">
      <c r="A634" s="63"/>
      <c r="B634" s="63"/>
    </row>
    <row r="635">
      <c r="A635" s="63"/>
      <c r="B635" s="63"/>
    </row>
    <row r="636">
      <c r="A636" s="63"/>
      <c r="B636" s="63"/>
    </row>
    <row r="637">
      <c r="A637" s="63"/>
      <c r="B637" s="63"/>
    </row>
    <row r="638">
      <c r="A638" s="63"/>
      <c r="B638" s="63"/>
    </row>
    <row r="639">
      <c r="A639" s="63"/>
      <c r="B639" s="63"/>
    </row>
    <row r="640">
      <c r="A640" s="63"/>
      <c r="B640" s="63"/>
    </row>
    <row r="641">
      <c r="A641" s="63"/>
      <c r="B641" s="63"/>
    </row>
    <row r="642">
      <c r="A642" s="63"/>
      <c r="B642" s="63"/>
    </row>
    <row r="643">
      <c r="A643" s="63"/>
      <c r="B643" s="63"/>
    </row>
    <row r="644">
      <c r="A644" s="63"/>
      <c r="B644" s="63"/>
    </row>
    <row r="645">
      <c r="A645" s="63"/>
      <c r="B645" s="63"/>
    </row>
    <row r="646">
      <c r="A646" s="63"/>
      <c r="B646" s="63"/>
    </row>
    <row r="647">
      <c r="A647" s="63"/>
      <c r="B647" s="63"/>
    </row>
    <row r="648">
      <c r="A648" s="63"/>
      <c r="B648" s="63"/>
    </row>
    <row r="649">
      <c r="A649" s="63"/>
      <c r="B649" s="63"/>
    </row>
    <row r="650">
      <c r="A650" s="63"/>
      <c r="B650" s="63"/>
    </row>
    <row r="651">
      <c r="A651" s="63"/>
      <c r="B651" s="63"/>
    </row>
    <row r="652">
      <c r="A652" s="63"/>
      <c r="B652" s="63"/>
    </row>
    <row r="653">
      <c r="A653" s="63"/>
      <c r="B653" s="63"/>
    </row>
    <row r="654">
      <c r="A654" s="63"/>
      <c r="B654" s="63"/>
    </row>
    <row r="655">
      <c r="A655" s="63"/>
      <c r="B655" s="63"/>
    </row>
    <row r="656">
      <c r="A656" s="63"/>
      <c r="B656" s="63"/>
    </row>
    <row r="657">
      <c r="A657" s="63"/>
      <c r="B657" s="63"/>
    </row>
    <row r="658">
      <c r="A658" s="63"/>
      <c r="B658" s="63"/>
    </row>
    <row r="659">
      <c r="A659" s="63"/>
      <c r="B659" s="63"/>
    </row>
    <row r="660">
      <c r="A660" s="63"/>
      <c r="B660" s="63"/>
    </row>
    <row r="661">
      <c r="A661" s="63"/>
      <c r="B661" s="63"/>
    </row>
    <row r="662">
      <c r="A662" s="63"/>
      <c r="B662" s="63"/>
    </row>
    <row r="663">
      <c r="A663" s="63"/>
      <c r="B663" s="63"/>
    </row>
    <row r="664">
      <c r="A664" s="63"/>
      <c r="B664" s="63"/>
    </row>
    <row r="665">
      <c r="A665" s="63"/>
      <c r="B665" s="63"/>
    </row>
    <row r="666">
      <c r="A666" s="63"/>
      <c r="B666" s="63"/>
    </row>
    <row r="667">
      <c r="A667" s="63"/>
      <c r="B667" s="63"/>
    </row>
    <row r="668">
      <c r="A668" s="63"/>
      <c r="B668" s="63"/>
    </row>
    <row r="669">
      <c r="A669" s="63"/>
      <c r="B669" s="63"/>
    </row>
    <row r="670">
      <c r="A670" s="63"/>
      <c r="B670" s="63"/>
    </row>
    <row r="671">
      <c r="A671" s="63"/>
      <c r="B671" s="63"/>
    </row>
    <row r="672">
      <c r="A672" s="63"/>
      <c r="B672" s="63"/>
    </row>
    <row r="673">
      <c r="A673" s="63"/>
      <c r="B673" s="63"/>
    </row>
    <row r="674">
      <c r="A674" s="63"/>
      <c r="B674" s="63"/>
    </row>
    <row r="675">
      <c r="A675" s="63"/>
      <c r="B675" s="63"/>
    </row>
    <row r="676">
      <c r="A676" s="63"/>
      <c r="B676" s="63"/>
    </row>
    <row r="677">
      <c r="A677" s="63"/>
      <c r="B677" s="63"/>
    </row>
    <row r="678">
      <c r="A678" s="63"/>
      <c r="B678" s="63"/>
    </row>
    <row r="679">
      <c r="A679" s="63"/>
      <c r="B679" s="63"/>
    </row>
    <row r="680">
      <c r="A680" s="63"/>
      <c r="B680" s="63"/>
    </row>
    <row r="681">
      <c r="A681" s="63"/>
      <c r="B681" s="63"/>
    </row>
    <row r="682">
      <c r="A682" s="63"/>
      <c r="B682" s="63"/>
    </row>
    <row r="683">
      <c r="A683" s="63"/>
      <c r="B683" s="63"/>
    </row>
    <row r="684">
      <c r="A684" s="63"/>
      <c r="B684" s="63"/>
    </row>
    <row r="685">
      <c r="A685" s="63"/>
      <c r="B685" s="63"/>
    </row>
    <row r="686">
      <c r="A686" s="63"/>
      <c r="B686" s="63"/>
    </row>
    <row r="687">
      <c r="A687" s="63"/>
      <c r="B687" s="63"/>
    </row>
    <row r="688">
      <c r="A688" s="63"/>
      <c r="B688" s="63"/>
    </row>
    <row r="689">
      <c r="A689" s="63"/>
      <c r="B689" s="63"/>
    </row>
    <row r="690">
      <c r="A690" s="63"/>
      <c r="B690" s="63"/>
    </row>
    <row r="691">
      <c r="A691" s="63"/>
      <c r="B691" s="63"/>
    </row>
    <row r="692">
      <c r="A692" s="63"/>
      <c r="B692" s="63"/>
    </row>
    <row r="693">
      <c r="A693" s="63"/>
      <c r="B693" s="63"/>
    </row>
    <row r="694">
      <c r="A694" s="63"/>
      <c r="B694" s="63"/>
    </row>
    <row r="695">
      <c r="A695" s="63"/>
      <c r="B695" s="63"/>
    </row>
    <row r="696">
      <c r="A696" s="63"/>
      <c r="B696" s="63"/>
    </row>
    <row r="697">
      <c r="A697" s="63"/>
      <c r="B697" s="63"/>
    </row>
    <row r="698">
      <c r="A698" s="63"/>
      <c r="B698" s="63"/>
    </row>
    <row r="699">
      <c r="A699" s="63"/>
      <c r="B699" s="63"/>
    </row>
    <row r="700">
      <c r="A700" s="63"/>
      <c r="B700" s="63"/>
    </row>
    <row r="701">
      <c r="A701" s="63"/>
      <c r="B701" s="63"/>
    </row>
    <row r="702">
      <c r="A702" s="63"/>
      <c r="B702" s="63"/>
    </row>
    <row r="703">
      <c r="A703" s="63"/>
      <c r="B703" s="63"/>
    </row>
    <row r="704">
      <c r="A704" s="63"/>
      <c r="B704" s="63"/>
    </row>
    <row r="705">
      <c r="A705" s="63"/>
      <c r="B705" s="63"/>
    </row>
    <row r="706">
      <c r="A706" s="63"/>
      <c r="B706" s="63"/>
    </row>
    <row r="707">
      <c r="A707" s="63"/>
      <c r="B707" s="63"/>
    </row>
    <row r="708">
      <c r="A708" s="63"/>
      <c r="B708" s="63"/>
    </row>
    <row r="709">
      <c r="A709" s="63"/>
      <c r="B709" s="63"/>
    </row>
    <row r="710">
      <c r="A710" s="63"/>
      <c r="B710" s="63"/>
    </row>
    <row r="711">
      <c r="A711" s="63"/>
      <c r="B711" s="63"/>
    </row>
    <row r="712">
      <c r="A712" s="63"/>
      <c r="B712" s="63"/>
    </row>
    <row r="713">
      <c r="A713" s="63"/>
      <c r="B713" s="63"/>
    </row>
    <row r="714">
      <c r="A714" s="63"/>
      <c r="B714" s="63"/>
    </row>
    <row r="715">
      <c r="A715" s="63"/>
      <c r="B715" s="63"/>
    </row>
    <row r="716">
      <c r="A716" s="63"/>
      <c r="B716" s="63"/>
    </row>
    <row r="717">
      <c r="A717" s="63"/>
      <c r="B717" s="63"/>
    </row>
    <row r="718">
      <c r="A718" s="63"/>
      <c r="B718" s="63"/>
    </row>
    <row r="719">
      <c r="A719" s="63"/>
      <c r="B719" s="63"/>
    </row>
    <row r="720">
      <c r="A720" s="63"/>
      <c r="B720" s="63"/>
    </row>
    <row r="721">
      <c r="A721" s="63"/>
      <c r="B721" s="63"/>
    </row>
    <row r="722">
      <c r="A722" s="63"/>
      <c r="B722" s="63"/>
    </row>
    <row r="723">
      <c r="A723" s="63"/>
      <c r="B723" s="63"/>
    </row>
    <row r="724">
      <c r="A724" s="63"/>
      <c r="B724" s="63"/>
    </row>
    <row r="725">
      <c r="A725" s="63"/>
      <c r="B725" s="63"/>
    </row>
    <row r="726">
      <c r="A726" s="63"/>
      <c r="B726" s="63"/>
    </row>
    <row r="727">
      <c r="A727" s="63"/>
      <c r="B727" s="63"/>
    </row>
    <row r="728">
      <c r="A728" s="63"/>
      <c r="B728" s="63"/>
    </row>
    <row r="729">
      <c r="A729" s="63"/>
      <c r="B729" s="63"/>
    </row>
    <row r="730">
      <c r="A730" s="63"/>
      <c r="B730" s="63"/>
    </row>
    <row r="731">
      <c r="A731" s="63"/>
      <c r="B731" s="63"/>
    </row>
    <row r="732">
      <c r="A732" s="63"/>
      <c r="B732" s="63"/>
    </row>
    <row r="733">
      <c r="A733" s="63"/>
      <c r="B733" s="63"/>
    </row>
    <row r="734">
      <c r="A734" s="63"/>
      <c r="B734" s="63"/>
    </row>
    <row r="735">
      <c r="A735" s="63"/>
      <c r="B735" s="63"/>
    </row>
    <row r="736">
      <c r="A736" s="63"/>
      <c r="B736" s="63"/>
    </row>
    <row r="737">
      <c r="A737" s="63"/>
      <c r="B737" s="63"/>
    </row>
    <row r="738">
      <c r="A738" s="63"/>
      <c r="B738" s="63"/>
    </row>
    <row r="739">
      <c r="A739" s="63"/>
      <c r="B739" s="63"/>
    </row>
    <row r="740">
      <c r="A740" s="63"/>
      <c r="B740" s="63"/>
    </row>
    <row r="741">
      <c r="A741" s="63"/>
      <c r="B741" s="63"/>
    </row>
    <row r="742">
      <c r="A742" s="63"/>
      <c r="B742" s="63"/>
    </row>
    <row r="743">
      <c r="A743" s="63"/>
      <c r="B743" s="63"/>
    </row>
    <row r="744">
      <c r="A744" s="63"/>
      <c r="B744" s="63"/>
    </row>
    <row r="745">
      <c r="A745" s="63"/>
      <c r="B745" s="63"/>
    </row>
    <row r="746">
      <c r="A746" s="63"/>
      <c r="B746" s="63"/>
    </row>
    <row r="747">
      <c r="A747" s="63"/>
      <c r="B747" s="63"/>
    </row>
    <row r="748">
      <c r="A748" s="63"/>
      <c r="B748" s="63"/>
    </row>
    <row r="749">
      <c r="A749" s="63"/>
      <c r="B749" s="63"/>
    </row>
    <row r="750">
      <c r="A750" s="63"/>
      <c r="B750" s="63"/>
    </row>
    <row r="751">
      <c r="A751" s="63"/>
      <c r="B751" s="63"/>
    </row>
    <row r="752">
      <c r="A752" s="63"/>
      <c r="B752" s="63"/>
    </row>
    <row r="753">
      <c r="A753" s="63"/>
      <c r="B753" s="63"/>
    </row>
    <row r="754">
      <c r="A754" s="63"/>
      <c r="B754" s="63"/>
    </row>
    <row r="755">
      <c r="A755" s="63"/>
      <c r="B755" s="63"/>
    </row>
    <row r="756">
      <c r="A756" s="63"/>
      <c r="B756" s="63"/>
    </row>
    <row r="757">
      <c r="A757" s="63"/>
      <c r="B757" s="63"/>
    </row>
    <row r="758">
      <c r="A758" s="63"/>
      <c r="B758" s="63"/>
    </row>
    <row r="759">
      <c r="A759" s="63"/>
      <c r="B759" s="63"/>
    </row>
    <row r="760">
      <c r="A760" s="63"/>
      <c r="B760" s="63"/>
    </row>
    <row r="761">
      <c r="A761" s="63"/>
      <c r="B761" s="63"/>
    </row>
    <row r="762">
      <c r="A762" s="63"/>
      <c r="B762" s="63"/>
    </row>
    <row r="763">
      <c r="A763" s="63"/>
      <c r="B763" s="63"/>
    </row>
    <row r="764">
      <c r="A764" s="63"/>
      <c r="B764" s="63"/>
    </row>
    <row r="765">
      <c r="A765" s="63"/>
      <c r="B765" s="63"/>
    </row>
    <row r="766">
      <c r="A766" s="63"/>
      <c r="B766" s="63"/>
    </row>
    <row r="767">
      <c r="A767" s="63"/>
      <c r="B767" s="63"/>
    </row>
    <row r="768">
      <c r="A768" s="63"/>
      <c r="B768" s="63"/>
    </row>
    <row r="769">
      <c r="A769" s="63"/>
      <c r="B769" s="63"/>
    </row>
    <row r="770">
      <c r="A770" s="63"/>
      <c r="B770" s="63"/>
    </row>
    <row r="771">
      <c r="A771" s="63"/>
      <c r="B771" s="63"/>
    </row>
    <row r="772">
      <c r="A772" s="63"/>
      <c r="B772" s="63"/>
    </row>
    <row r="773">
      <c r="A773" s="63"/>
      <c r="B773" s="63"/>
    </row>
    <row r="774">
      <c r="A774" s="63"/>
      <c r="B774" s="63"/>
    </row>
    <row r="775">
      <c r="A775" s="63"/>
      <c r="B775" s="63"/>
    </row>
    <row r="776">
      <c r="A776" s="63"/>
      <c r="B776" s="63"/>
    </row>
    <row r="777">
      <c r="A777" s="63"/>
      <c r="B777" s="63"/>
    </row>
    <row r="778">
      <c r="A778" s="63"/>
      <c r="B778" s="63"/>
    </row>
    <row r="779">
      <c r="A779" s="63"/>
      <c r="B779" s="63"/>
    </row>
    <row r="780">
      <c r="A780" s="63"/>
      <c r="B780" s="63"/>
    </row>
    <row r="781">
      <c r="A781" s="63"/>
      <c r="B781" s="63"/>
    </row>
    <row r="782">
      <c r="A782" s="63"/>
      <c r="B782" s="63"/>
    </row>
    <row r="783">
      <c r="A783" s="63"/>
      <c r="B783" s="63"/>
    </row>
    <row r="784">
      <c r="A784" s="63"/>
      <c r="B784" s="63"/>
    </row>
    <row r="785">
      <c r="A785" s="63"/>
      <c r="B785" s="63"/>
    </row>
    <row r="786">
      <c r="A786" s="63"/>
      <c r="B786" s="63"/>
    </row>
    <row r="787">
      <c r="A787" s="63"/>
      <c r="B787" s="63"/>
    </row>
    <row r="788">
      <c r="A788" s="63"/>
      <c r="B788" s="63"/>
    </row>
    <row r="789">
      <c r="A789" s="63"/>
      <c r="B789" s="63"/>
    </row>
    <row r="790">
      <c r="A790" s="63"/>
      <c r="B790" s="63"/>
    </row>
    <row r="791">
      <c r="A791" s="63"/>
      <c r="B791" s="63"/>
    </row>
    <row r="792">
      <c r="A792" s="63"/>
      <c r="B792" s="63"/>
    </row>
    <row r="793">
      <c r="A793" s="63"/>
      <c r="B793" s="63"/>
    </row>
    <row r="794">
      <c r="A794" s="63"/>
      <c r="B794" s="63"/>
    </row>
    <row r="795">
      <c r="A795" s="63"/>
      <c r="B795" s="63"/>
    </row>
    <row r="796">
      <c r="A796" s="63"/>
      <c r="B796" s="63"/>
    </row>
    <row r="797">
      <c r="A797" s="63"/>
      <c r="B797" s="63"/>
    </row>
    <row r="798">
      <c r="A798" s="63"/>
      <c r="B798" s="63"/>
    </row>
    <row r="799">
      <c r="A799" s="63"/>
      <c r="B799" s="63"/>
    </row>
    <row r="800">
      <c r="A800" s="63"/>
      <c r="B800" s="63"/>
    </row>
    <row r="801">
      <c r="A801" s="63"/>
      <c r="B801" s="63"/>
    </row>
    <row r="802">
      <c r="A802" s="63"/>
      <c r="B802" s="63"/>
    </row>
    <row r="803">
      <c r="A803" s="63"/>
      <c r="B803" s="63"/>
    </row>
    <row r="804">
      <c r="A804" s="63"/>
      <c r="B804" s="63"/>
    </row>
    <row r="805">
      <c r="A805" s="63"/>
      <c r="B805" s="63"/>
    </row>
    <row r="806">
      <c r="A806" s="63"/>
      <c r="B806" s="63"/>
    </row>
    <row r="807">
      <c r="A807" s="63"/>
      <c r="B807" s="63"/>
    </row>
    <row r="808">
      <c r="A808" s="63"/>
      <c r="B808" s="63"/>
    </row>
    <row r="809">
      <c r="A809" s="63"/>
      <c r="B809" s="63"/>
    </row>
    <row r="810">
      <c r="A810" s="63"/>
      <c r="B810" s="63"/>
    </row>
    <row r="811">
      <c r="A811" s="63"/>
      <c r="B811" s="63"/>
    </row>
    <row r="812">
      <c r="A812" s="63"/>
      <c r="B812" s="63"/>
    </row>
    <row r="813">
      <c r="A813" s="63"/>
      <c r="B813" s="63"/>
    </row>
    <row r="814">
      <c r="A814" s="63"/>
      <c r="B814" s="63"/>
    </row>
    <row r="815">
      <c r="A815" s="63"/>
      <c r="B815" s="63"/>
    </row>
    <row r="816">
      <c r="A816" s="63"/>
      <c r="B816" s="63"/>
    </row>
    <row r="817">
      <c r="A817" s="63"/>
      <c r="B817" s="63"/>
    </row>
    <row r="818">
      <c r="A818" s="63"/>
      <c r="B818" s="63"/>
    </row>
    <row r="819">
      <c r="A819" s="63"/>
      <c r="B819" s="63"/>
    </row>
    <row r="820">
      <c r="A820" s="63"/>
      <c r="B820" s="63"/>
    </row>
    <row r="821">
      <c r="A821" s="63"/>
      <c r="B821" s="63"/>
    </row>
    <row r="822">
      <c r="A822" s="63"/>
      <c r="B822" s="63"/>
    </row>
    <row r="823">
      <c r="A823" s="63"/>
      <c r="B823" s="63"/>
    </row>
    <row r="824">
      <c r="A824" s="63"/>
      <c r="B824" s="63"/>
    </row>
    <row r="825">
      <c r="A825" s="63"/>
      <c r="B825" s="63"/>
    </row>
    <row r="826">
      <c r="A826" s="63"/>
      <c r="B826" s="63"/>
    </row>
    <row r="827">
      <c r="A827" s="63"/>
      <c r="B827" s="63"/>
    </row>
    <row r="828">
      <c r="A828" s="63"/>
      <c r="B828" s="63"/>
    </row>
    <row r="829">
      <c r="A829" s="63"/>
      <c r="B829" s="63"/>
    </row>
    <row r="830">
      <c r="A830" s="63"/>
      <c r="B830" s="63"/>
    </row>
    <row r="831">
      <c r="A831" s="63"/>
      <c r="B831" s="63"/>
    </row>
    <row r="832">
      <c r="A832" s="63"/>
      <c r="B832" s="63"/>
    </row>
    <row r="833">
      <c r="A833" s="63"/>
      <c r="B833" s="63"/>
    </row>
    <row r="834">
      <c r="A834" s="63"/>
      <c r="B834" s="63"/>
    </row>
    <row r="835">
      <c r="A835" s="63"/>
      <c r="B835" s="63"/>
    </row>
    <row r="836">
      <c r="A836" s="63"/>
      <c r="B836" s="63"/>
    </row>
    <row r="837">
      <c r="A837" s="63"/>
      <c r="B837" s="63"/>
    </row>
    <row r="838">
      <c r="A838" s="63"/>
      <c r="B838" s="63"/>
    </row>
    <row r="839">
      <c r="A839" s="63"/>
      <c r="B839" s="63"/>
    </row>
    <row r="840">
      <c r="A840" s="63"/>
      <c r="B840" s="63"/>
    </row>
    <row r="841">
      <c r="A841" s="63"/>
      <c r="B841" s="63"/>
    </row>
    <row r="842">
      <c r="A842" s="63"/>
      <c r="B842" s="63"/>
    </row>
    <row r="843">
      <c r="A843" s="63"/>
      <c r="B843" s="63"/>
    </row>
    <row r="844">
      <c r="A844" s="63"/>
      <c r="B844" s="63"/>
    </row>
    <row r="845">
      <c r="A845" s="63"/>
      <c r="B845" s="63"/>
    </row>
    <row r="846">
      <c r="A846" s="63"/>
      <c r="B846" s="63"/>
    </row>
    <row r="847">
      <c r="A847" s="63"/>
      <c r="B847" s="63"/>
    </row>
    <row r="848">
      <c r="A848" s="63"/>
      <c r="B848" s="63"/>
    </row>
    <row r="849">
      <c r="A849" s="63"/>
      <c r="B849" s="63"/>
    </row>
    <row r="850">
      <c r="A850" s="63"/>
      <c r="B850" s="63"/>
    </row>
    <row r="851">
      <c r="A851" s="63"/>
      <c r="B851" s="63"/>
    </row>
    <row r="852">
      <c r="A852" s="63"/>
      <c r="B852" s="63"/>
    </row>
    <row r="853">
      <c r="A853" s="63"/>
      <c r="B853" s="63"/>
    </row>
    <row r="854">
      <c r="A854" s="63"/>
      <c r="B854" s="63"/>
    </row>
    <row r="855">
      <c r="A855" s="63"/>
      <c r="B855" s="63"/>
    </row>
    <row r="856">
      <c r="A856" s="63"/>
      <c r="B856" s="63"/>
    </row>
    <row r="857">
      <c r="A857" s="63"/>
      <c r="B857" s="63"/>
    </row>
    <row r="858">
      <c r="A858" s="63"/>
      <c r="B858" s="63"/>
    </row>
    <row r="859">
      <c r="A859" s="63"/>
      <c r="B859" s="63"/>
    </row>
    <row r="860">
      <c r="A860" s="63"/>
      <c r="B860" s="63"/>
    </row>
    <row r="861">
      <c r="A861" s="63"/>
      <c r="B861" s="63"/>
    </row>
    <row r="862">
      <c r="A862" s="63"/>
      <c r="B862" s="63"/>
    </row>
    <row r="863">
      <c r="A863" s="63"/>
      <c r="B863" s="63"/>
    </row>
    <row r="864">
      <c r="A864" s="63"/>
      <c r="B864" s="63"/>
    </row>
    <row r="865">
      <c r="A865" s="63"/>
      <c r="B865" s="63"/>
    </row>
    <row r="866">
      <c r="A866" s="63"/>
      <c r="B866" s="63"/>
    </row>
    <row r="867">
      <c r="A867" s="63"/>
      <c r="B867" s="63"/>
    </row>
    <row r="868">
      <c r="A868" s="63"/>
      <c r="B868" s="63"/>
    </row>
    <row r="869">
      <c r="A869" s="63"/>
      <c r="B869" s="63"/>
    </row>
    <row r="870">
      <c r="A870" s="63"/>
      <c r="B870" s="63"/>
    </row>
    <row r="871">
      <c r="A871" s="63"/>
      <c r="B871" s="63"/>
    </row>
    <row r="872">
      <c r="A872" s="63"/>
      <c r="B872" s="63"/>
    </row>
    <row r="873">
      <c r="A873" s="63"/>
      <c r="B873" s="63"/>
    </row>
    <row r="874">
      <c r="A874" s="63"/>
      <c r="B874" s="63"/>
    </row>
    <row r="875">
      <c r="A875" s="63"/>
      <c r="B875" s="63"/>
    </row>
    <row r="876">
      <c r="A876" s="63"/>
      <c r="B876" s="63"/>
    </row>
    <row r="877">
      <c r="A877" s="63"/>
      <c r="B877" s="63"/>
    </row>
    <row r="878">
      <c r="A878" s="63"/>
      <c r="B878" s="63"/>
    </row>
    <row r="879">
      <c r="A879" s="63"/>
      <c r="B879" s="63"/>
    </row>
    <row r="880">
      <c r="A880" s="63"/>
      <c r="B880" s="63"/>
    </row>
    <row r="881">
      <c r="A881" s="63"/>
      <c r="B881" s="63"/>
    </row>
    <row r="882">
      <c r="A882" s="63"/>
      <c r="B882" s="63"/>
    </row>
    <row r="883">
      <c r="A883" s="63"/>
      <c r="B883" s="63"/>
    </row>
    <row r="884">
      <c r="A884" s="63"/>
      <c r="B884" s="63"/>
    </row>
    <row r="885">
      <c r="A885" s="63"/>
      <c r="B885" s="63"/>
    </row>
    <row r="886">
      <c r="A886" s="63"/>
      <c r="B886" s="63"/>
    </row>
    <row r="887">
      <c r="A887" s="63"/>
      <c r="B887" s="63"/>
    </row>
    <row r="888">
      <c r="A888" s="63"/>
      <c r="B888" s="63"/>
    </row>
    <row r="889">
      <c r="A889" s="63"/>
      <c r="B889" s="63"/>
    </row>
    <row r="890">
      <c r="A890" s="63"/>
      <c r="B890" s="63"/>
    </row>
    <row r="891">
      <c r="A891" s="63"/>
      <c r="B891" s="63"/>
    </row>
    <row r="892">
      <c r="A892" s="63"/>
      <c r="B892" s="63"/>
    </row>
    <row r="893">
      <c r="A893" s="63"/>
      <c r="B893" s="63"/>
    </row>
    <row r="894">
      <c r="A894" s="63"/>
      <c r="B894" s="63"/>
    </row>
    <row r="895">
      <c r="A895" s="63"/>
      <c r="B895" s="63"/>
    </row>
    <row r="896">
      <c r="A896" s="63"/>
      <c r="B896" s="63"/>
    </row>
    <row r="897">
      <c r="A897" s="63"/>
      <c r="B897" s="63"/>
    </row>
    <row r="898">
      <c r="A898" s="63"/>
      <c r="B898" s="63"/>
    </row>
    <row r="899">
      <c r="A899" s="63"/>
      <c r="B899" s="63"/>
    </row>
    <row r="900">
      <c r="A900" s="63"/>
      <c r="B900" s="63"/>
    </row>
    <row r="901">
      <c r="A901" s="63"/>
      <c r="B901" s="63"/>
    </row>
    <row r="902">
      <c r="A902" s="63"/>
      <c r="B902" s="63"/>
    </row>
    <row r="903">
      <c r="A903" s="63"/>
      <c r="B903" s="63"/>
    </row>
    <row r="904">
      <c r="A904" s="63"/>
      <c r="B904" s="63"/>
    </row>
    <row r="905">
      <c r="A905" s="63"/>
      <c r="B905" s="63"/>
    </row>
    <row r="906">
      <c r="A906" s="63"/>
      <c r="B906" s="63"/>
    </row>
    <row r="907">
      <c r="A907" s="63"/>
      <c r="B907" s="63"/>
    </row>
    <row r="908">
      <c r="A908" s="63"/>
      <c r="B908" s="63"/>
    </row>
    <row r="909">
      <c r="A909" s="63"/>
      <c r="B909" s="63"/>
    </row>
    <row r="910">
      <c r="A910" s="63"/>
      <c r="B910" s="63"/>
    </row>
    <row r="911">
      <c r="A911" s="63"/>
      <c r="B911" s="63"/>
    </row>
    <row r="912">
      <c r="A912" s="63"/>
      <c r="B912" s="63"/>
    </row>
    <row r="913">
      <c r="A913" s="63"/>
      <c r="B913" s="63"/>
    </row>
    <row r="914">
      <c r="A914" s="63"/>
      <c r="B914" s="63"/>
    </row>
    <row r="915">
      <c r="A915" s="63"/>
      <c r="B915" s="63"/>
    </row>
    <row r="916">
      <c r="A916" s="63"/>
      <c r="B916" s="63"/>
    </row>
    <row r="917">
      <c r="A917" s="63"/>
      <c r="B917" s="63"/>
    </row>
    <row r="918">
      <c r="A918" s="63"/>
      <c r="B918" s="63"/>
    </row>
    <row r="919">
      <c r="A919" s="63"/>
      <c r="B919" s="63"/>
    </row>
    <row r="920">
      <c r="A920" s="63"/>
      <c r="B920" s="63"/>
    </row>
    <row r="921">
      <c r="A921" s="63"/>
      <c r="B921" s="63"/>
    </row>
    <row r="922">
      <c r="A922" s="63"/>
      <c r="B922" s="63"/>
    </row>
    <row r="923">
      <c r="A923" s="63"/>
      <c r="B923" s="63"/>
    </row>
    <row r="924">
      <c r="A924" s="63"/>
      <c r="B924" s="63"/>
    </row>
    <row r="925">
      <c r="A925" s="63"/>
      <c r="B925" s="63"/>
    </row>
    <row r="926">
      <c r="A926" s="63"/>
      <c r="B926" s="63"/>
    </row>
    <row r="927">
      <c r="A927" s="63"/>
      <c r="B927" s="63"/>
    </row>
    <row r="928">
      <c r="A928" s="63"/>
      <c r="B928" s="63"/>
    </row>
    <row r="929">
      <c r="A929" s="63"/>
      <c r="B929" s="63"/>
    </row>
    <row r="930">
      <c r="A930" s="63"/>
      <c r="B930" s="63"/>
    </row>
    <row r="931">
      <c r="A931" s="63"/>
      <c r="B931" s="63"/>
    </row>
    <row r="932">
      <c r="A932" s="63"/>
      <c r="B932" s="63"/>
    </row>
    <row r="933">
      <c r="A933" s="63"/>
      <c r="B933" s="63"/>
    </row>
    <row r="934">
      <c r="A934" s="63"/>
      <c r="B934" s="63"/>
    </row>
    <row r="935">
      <c r="A935" s="63"/>
      <c r="B935" s="63"/>
    </row>
    <row r="936">
      <c r="A936" s="63"/>
      <c r="B936" s="63"/>
    </row>
    <row r="937">
      <c r="A937" s="63"/>
      <c r="B937" s="63"/>
    </row>
    <row r="938">
      <c r="A938" s="63"/>
      <c r="B938" s="63"/>
    </row>
    <row r="939">
      <c r="A939" s="63"/>
      <c r="B939" s="63"/>
    </row>
    <row r="940">
      <c r="A940" s="63"/>
      <c r="B940" s="63"/>
    </row>
    <row r="941">
      <c r="A941" s="63"/>
      <c r="B941" s="63"/>
    </row>
    <row r="942">
      <c r="A942" s="63"/>
      <c r="B942" s="63"/>
    </row>
    <row r="943">
      <c r="A943" s="63"/>
      <c r="B943" s="63"/>
    </row>
    <row r="944">
      <c r="A944" s="63"/>
      <c r="B944" s="63"/>
    </row>
    <row r="945">
      <c r="A945" s="63"/>
      <c r="B945" s="63"/>
    </row>
    <row r="946">
      <c r="A946" s="63"/>
      <c r="B946" s="63"/>
    </row>
    <row r="947">
      <c r="A947" s="63"/>
      <c r="B947" s="63"/>
    </row>
    <row r="948">
      <c r="A948" s="63"/>
      <c r="B948" s="63"/>
    </row>
    <row r="949">
      <c r="A949" s="63"/>
      <c r="B949" s="63"/>
    </row>
    <row r="950">
      <c r="A950" s="63"/>
      <c r="B950" s="63"/>
    </row>
    <row r="951">
      <c r="A951" s="63"/>
      <c r="B951" s="63"/>
    </row>
    <row r="952">
      <c r="A952" s="63"/>
      <c r="B952" s="63"/>
    </row>
    <row r="953">
      <c r="A953" s="63"/>
      <c r="B953" s="63"/>
    </row>
    <row r="954">
      <c r="A954" s="63"/>
      <c r="B954" s="63"/>
    </row>
    <row r="955">
      <c r="A955" s="63"/>
      <c r="B955" s="63"/>
    </row>
    <row r="956">
      <c r="A956" s="63"/>
      <c r="B956" s="63"/>
    </row>
    <row r="957">
      <c r="A957" s="63"/>
      <c r="B957" s="63"/>
    </row>
    <row r="958">
      <c r="A958" s="63"/>
      <c r="B958" s="63"/>
    </row>
    <row r="959">
      <c r="A959" s="63"/>
      <c r="B959" s="63"/>
    </row>
    <row r="960">
      <c r="A960" s="63"/>
      <c r="B960" s="63"/>
    </row>
    <row r="961">
      <c r="A961" s="63"/>
      <c r="B961" s="63"/>
    </row>
    <row r="962">
      <c r="A962" s="63"/>
      <c r="B962" s="63"/>
    </row>
    <row r="963">
      <c r="A963" s="63"/>
      <c r="B963" s="63"/>
    </row>
    <row r="964">
      <c r="A964" s="63"/>
      <c r="B964" s="63"/>
    </row>
    <row r="965">
      <c r="A965" s="63"/>
      <c r="B965" s="63"/>
    </row>
    <row r="966">
      <c r="A966" s="63"/>
      <c r="B966" s="63"/>
    </row>
    <row r="967">
      <c r="A967" s="63"/>
      <c r="B967" s="63"/>
    </row>
    <row r="968">
      <c r="A968" s="63"/>
      <c r="B968" s="63"/>
    </row>
    <row r="969">
      <c r="A969" s="63"/>
      <c r="B969" s="63"/>
    </row>
    <row r="970">
      <c r="A970" s="63"/>
      <c r="B970" s="63"/>
    </row>
    <row r="971">
      <c r="A971" s="63"/>
      <c r="B971" s="63"/>
    </row>
    <row r="972">
      <c r="A972" s="63"/>
      <c r="B972" s="63"/>
    </row>
    <row r="973">
      <c r="A973" s="63"/>
      <c r="B973" s="63"/>
    </row>
    <row r="974">
      <c r="A974" s="63"/>
      <c r="B974" s="63"/>
    </row>
    <row r="975">
      <c r="A975" s="63"/>
      <c r="B975" s="63"/>
    </row>
    <row r="976">
      <c r="A976" s="63"/>
      <c r="B976" s="63"/>
    </row>
    <row r="977">
      <c r="A977" s="63"/>
      <c r="B977" s="63"/>
    </row>
    <row r="978">
      <c r="A978" s="63"/>
      <c r="B978" s="63"/>
    </row>
    <row r="979">
      <c r="A979" s="63"/>
      <c r="B979" s="63"/>
    </row>
    <row r="980">
      <c r="A980" s="63"/>
      <c r="B980" s="63"/>
    </row>
    <row r="981">
      <c r="A981" s="63"/>
      <c r="B981" s="63"/>
    </row>
    <row r="982">
      <c r="A982" s="63"/>
      <c r="B982" s="63"/>
    </row>
    <row r="983">
      <c r="A983" s="63"/>
      <c r="B983" s="63"/>
    </row>
    <row r="984">
      <c r="A984" s="63"/>
      <c r="B984" s="63"/>
    </row>
    <row r="985">
      <c r="A985" s="63"/>
      <c r="B985" s="63"/>
    </row>
    <row r="986">
      <c r="A986" s="63"/>
      <c r="B986" s="63"/>
    </row>
    <row r="987">
      <c r="A987" s="63"/>
      <c r="B987" s="63"/>
    </row>
    <row r="988">
      <c r="A988" s="63"/>
      <c r="B988" s="63"/>
    </row>
    <row r="989">
      <c r="A989" s="63"/>
      <c r="B989" s="63"/>
    </row>
    <row r="990">
      <c r="A990" s="63"/>
      <c r="B990" s="63"/>
    </row>
    <row r="991">
      <c r="A991" s="63"/>
      <c r="B991" s="63"/>
    </row>
    <row r="992">
      <c r="A992" s="63"/>
      <c r="B992" s="63"/>
    </row>
    <row r="993">
      <c r="A993" s="63"/>
      <c r="B993" s="63"/>
    </row>
    <row r="994">
      <c r="A994" s="63"/>
      <c r="B994" s="63"/>
    </row>
    <row r="995">
      <c r="A995" s="63"/>
      <c r="B995" s="63"/>
    </row>
    <row r="996">
      <c r="A996" s="63"/>
      <c r="B996" s="63"/>
    </row>
    <row r="997">
      <c r="A997" s="63"/>
      <c r="B997" s="63"/>
    </row>
    <row r="998">
      <c r="A998" s="63"/>
      <c r="B998" s="63"/>
    </row>
    <row r="999">
      <c r="A999" s="63"/>
      <c r="B999" s="63"/>
    </row>
    <row r="1000">
      <c r="A1000" s="63"/>
      <c r="B1000" s="63"/>
    </row>
    <row r="1001">
      <c r="A1001" s="63"/>
      <c r="B1001" s="63"/>
    </row>
  </sheetData>
  <mergeCells count="1">
    <mergeCell ref="C1:D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513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>
        <v>0.0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55" t="s">
        <v>135</v>
      </c>
      <c r="B3" s="55" t="s">
        <v>136</v>
      </c>
      <c r="C3" s="99">
        <f>E3-Cocatenate_generate!E3</f>
        <v>0.03026357618</v>
      </c>
      <c r="D3" s="99">
        <f>F3-Cocatenate_generate!F3</f>
        <v>0.02768642986</v>
      </c>
      <c r="E3" s="10">
        <f t="shared" ref="E3:E361" si="1">AVERAGE(G3,H3,I3,L3,M3,R3,S3,T3,U3,V3,W3)</f>
        <v>0.6419833672</v>
      </c>
      <c r="F3" s="100">
        <f>(G3*'Concatenate_generate Coverage'!C2*'Dataset lengths'!$B$2+H3*'Concatenate_generate Coverage'!D2*'Dataset lengths'!$C$2+I3*'Concatenate_generate Coverage'!E2*'Dataset lengths'!$D$2+L3*'Concatenate_generate Coverage'!H2*'Dataset lengths'!$G$2+M3*'Concatenate_generate Coverage'!I2*'Dataset lengths'!$H$2+R3*'Concatenate_generate Coverage'!N2*'Dataset lengths'!$M$2+S3*'Concatenate_generate Coverage'!O2*'Dataset lengths'!$N$2+T3*'Concatenate_generate Coverage'!P2*'Dataset lengths'!$O$2+U3*'Concatenate_generate Coverage'!Q2*'Dataset lengths'!$P$2+V3*'Concatenate_generate Coverage'!R2*'Dataset lengths'!$Q$2+W3*'Concatenate_generate Coverage'!S2*'Dataset lengths'!$R$2)/('Concatenate_generate Coverage'!C2*'Dataset lengths'!$B$2+'Concatenate_generate Coverage'!D2*'Dataset lengths'!$C$2+'Concatenate_generate Coverage'!E2*'Dataset lengths'!$D$2+'Concatenate_generate Coverage'!H2*'Dataset lengths'!$G$2+'Concatenate_generate Coverage'!I2*'Dataset lengths'!$H$2+'Concatenate_generate Coverage'!N2*'Dataset lengths'!$M$2+'Concatenate_generate Coverage'!O2*'Dataset lengths'!$N$2+'Concatenate_generate Coverage'!P2*'Dataset lengths'!$O$2+'Concatenate_generate Coverage'!Q2*'Dataset lengths'!$P$2+'Concatenate_generate Coverage'!R2*'Dataset lengths'!$Q$2+'Concatenate_generate Coverage'!S2*'Dataset lengths'!$R$2)</f>
        <v>0.5805448721</v>
      </c>
      <c r="G3" s="13">
        <v>0.459978365258191</v>
      </c>
      <c r="H3" s="13">
        <v>0.730137994483677</v>
      </c>
      <c r="I3" s="13">
        <v>0.730898351581037</v>
      </c>
      <c r="J3" s="13">
        <v>0.819970621916444</v>
      </c>
      <c r="K3" s="13">
        <v>0.817220724076053</v>
      </c>
      <c r="L3" s="13">
        <v>0.819364702160121</v>
      </c>
      <c r="M3" s="13">
        <v>0.762664765800823</v>
      </c>
      <c r="N3" s="13">
        <v>0.71350467519922</v>
      </c>
      <c r="O3" s="13">
        <v>0.811994227845729</v>
      </c>
      <c r="P3" s="13">
        <v>0.735671402390375</v>
      </c>
      <c r="Q3" s="13">
        <v>0.716695844343467</v>
      </c>
      <c r="R3" s="13">
        <v>0.794440016518179</v>
      </c>
      <c r="S3" s="13">
        <v>0.458569154604884</v>
      </c>
      <c r="T3" s="13">
        <v>0.803605252295967</v>
      </c>
      <c r="U3" s="13">
        <v>0.591569146209615</v>
      </c>
      <c r="V3" s="13">
        <v>0.365441027190422</v>
      </c>
      <c r="W3" s="13">
        <v>0.545148262745991</v>
      </c>
    </row>
    <row r="4">
      <c r="A4" s="55" t="s">
        <v>135</v>
      </c>
      <c r="B4" s="55" t="s">
        <v>137</v>
      </c>
      <c r="C4" s="99">
        <f>E4-Cocatenate_generate!E4</f>
        <v>0.02678960185</v>
      </c>
      <c r="D4" s="99">
        <f>F4-Cocatenate_generate!F4</f>
        <v>0.02526851261</v>
      </c>
      <c r="E4" s="10">
        <f t="shared" si="1"/>
        <v>0.6385093037</v>
      </c>
      <c r="F4" s="100">
        <f>(G4*'Concatenate_generate Coverage'!C3*'Dataset lengths'!$B$2+H4*'Concatenate_generate Coverage'!D3*'Dataset lengths'!$C$2+I4*'Concatenate_generate Coverage'!E3*'Dataset lengths'!$D$2+L4*'Concatenate_generate Coverage'!H3*'Dataset lengths'!$G$2+M4*'Concatenate_generate Coverage'!I3*'Dataset lengths'!$H$2+R4*'Concatenate_generate Coverage'!N3*'Dataset lengths'!$M$2+S4*'Concatenate_generate Coverage'!O3*'Dataset lengths'!$N$2+T4*'Concatenate_generate Coverage'!P3*'Dataset lengths'!$O$2+U4*'Concatenate_generate Coverage'!Q3*'Dataset lengths'!$P$2+V4*'Concatenate_generate Coverage'!R3*'Dataset lengths'!$Q$2+W4*'Concatenate_generate Coverage'!S3*'Dataset lengths'!$R$2)/('Concatenate_generate Coverage'!C3*'Dataset lengths'!$B$2+'Concatenate_generate Coverage'!D3*'Dataset lengths'!$C$2+'Concatenate_generate Coverage'!E3*'Dataset lengths'!$D$2+'Concatenate_generate Coverage'!H3*'Dataset lengths'!$G$2+'Concatenate_generate Coverage'!I3*'Dataset lengths'!$H$2+'Concatenate_generate Coverage'!N3*'Dataset lengths'!$M$2+'Concatenate_generate Coverage'!O3*'Dataset lengths'!$N$2+'Concatenate_generate Coverage'!P3*'Dataset lengths'!$O$2+'Concatenate_generate Coverage'!Q3*'Dataset lengths'!$P$2+'Concatenate_generate Coverage'!R3*'Dataset lengths'!$Q$2+'Concatenate_generate Coverage'!S3*'Dataset lengths'!$R$2)</f>
        <v>0.5781265655</v>
      </c>
      <c r="G4" s="13">
        <v>0.458862444783465</v>
      </c>
      <c r="H4" s="13">
        <v>0.729689732848085</v>
      </c>
      <c r="I4" s="13">
        <v>0.739291724890136</v>
      </c>
      <c r="J4" s="13">
        <v>0.828782073796477</v>
      </c>
      <c r="K4" s="13">
        <v>0.827554390193083</v>
      </c>
      <c r="L4" s="13">
        <v>0.828430426851715</v>
      </c>
      <c r="M4" s="13">
        <v>0.776784981814918</v>
      </c>
      <c r="N4" s="13">
        <v>0.726981735350133</v>
      </c>
      <c r="O4" s="13">
        <v>0.820857667614899</v>
      </c>
      <c r="P4" s="13">
        <v>0.764650693712686</v>
      </c>
      <c r="Q4" s="13">
        <v>0.723401303673776</v>
      </c>
      <c r="R4" s="13">
        <v>0.768541490532648</v>
      </c>
      <c r="S4" s="13">
        <v>0.429822608267185</v>
      </c>
      <c r="T4" s="13">
        <v>0.803827795982562</v>
      </c>
      <c r="U4" s="13">
        <v>0.596867988915052</v>
      </c>
      <c r="V4" s="13">
        <v>0.351208819532175</v>
      </c>
      <c r="W4" s="13">
        <v>0.54027432621396</v>
      </c>
    </row>
    <row r="5">
      <c r="A5" s="55" t="s">
        <v>135</v>
      </c>
      <c r="B5" s="55" t="s">
        <v>138</v>
      </c>
      <c r="C5" s="99">
        <f>E5-Cocatenate_generate!E5</f>
        <v>0.01777941908</v>
      </c>
      <c r="D5" s="99">
        <f>F5-Cocatenate_generate!F5</f>
        <v>0.01630805351</v>
      </c>
      <c r="E5" s="10">
        <f t="shared" si="1"/>
        <v>0.6294954912</v>
      </c>
      <c r="F5" s="100">
        <f>(G5*'Concatenate_generate Coverage'!C4*'Dataset lengths'!$B$2+H5*'Concatenate_generate Coverage'!D4*'Dataset lengths'!$C$2+I5*'Concatenate_generate Coverage'!E4*'Dataset lengths'!$D$2+L5*'Concatenate_generate Coverage'!H4*'Dataset lengths'!$G$2+M5*'Concatenate_generate Coverage'!I4*'Dataset lengths'!$H$2+R5*'Concatenate_generate Coverage'!N4*'Dataset lengths'!$M$2+S5*'Concatenate_generate Coverage'!O4*'Dataset lengths'!$N$2+T5*'Concatenate_generate Coverage'!P4*'Dataset lengths'!$O$2+U5*'Concatenate_generate Coverage'!Q4*'Dataset lengths'!$P$2+V5*'Concatenate_generate Coverage'!R4*'Dataset lengths'!$Q$2+W5*'Concatenate_generate Coverage'!S4*'Dataset lengths'!$R$2)/('Concatenate_generate Coverage'!C4*'Dataset lengths'!$B$2+'Concatenate_generate Coverage'!D4*'Dataset lengths'!$C$2+'Concatenate_generate Coverage'!E4*'Dataset lengths'!$D$2+'Concatenate_generate Coverage'!H4*'Dataset lengths'!$G$2+'Concatenate_generate Coverage'!I4*'Dataset lengths'!$H$2+'Concatenate_generate Coverage'!N4*'Dataset lengths'!$M$2+'Concatenate_generate Coverage'!O4*'Dataset lengths'!$N$2+'Concatenate_generate Coverage'!P4*'Dataset lengths'!$O$2+'Concatenate_generate Coverage'!Q4*'Dataset lengths'!$P$2+'Concatenate_generate Coverage'!R4*'Dataset lengths'!$Q$2+'Concatenate_generate Coverage'!S4*'Dataset lengths'!$R$2)</f>
        <v>0.5691647017</v>
      </c>
      <c r="G5" s="13">
        <v>0.452334298571841</v>
      </c>
      <c r="H5" s="13">
        <v>0.711452642251233</v>
      </c>
      <c r="I5" s="13">
        <v>0.702820555753578</v>
      </c>
      <c r="J5" s="13">
        <v>0.797273272401501</v>
      </c>
      <c r="K5" s="13">
        <v>0.795279632431021</v>
      </c>
      <c r="L5" s="13">
        <v>0.796660679195454</v>
      </c>
      <c r="M5" s="13">
        <v>0.725295402346971</v>
      </c>
      <c r="N5" s="13">
        <v>0.668335301748286</v>
      </c>
      <c r="O5" s="13">
        <v>0.794666156473745</v>
      </c>
      <c r="P5" s="13">
        <v>0.687208953365159</v>
      </c>
      <c r="Q5" s="13">
        <v>0.687252577451827</v>
      </c>
      <c r="R5" s="13">
        <v>0.780408916363993</v>
      </c>
      <c r="S5" s="13">
        <v>0.480294979432516</v>
      </c>
      <c r="T5" s="13">
        <v>0.799376922250654</v>
      </c>
      <c r="U5" s="13">
        <v>0.573566211855211</v>
      </c>
      <c r="V5" s="13">
        <v>0.368469918500121</v>
      </c>
      <c r="W5" s="13">
        <v>0.533769876520195</v>
      </c>
    </row>
    <row r="6">
      <c r="A6" s="55" t="s">
        <v>135</v>
      </c>
      <c r="B6" s="55" t="s">
        <v>292</v>
      </c>
      <c r="C6" s="99">
        <f>E6-Cocatenate_generate!E6</f>
        <v>0.01745720322</v>
      </c>
      <c r="D6" s="99">
        <f>F6-Cocatenate_generate!F6</f>
        <v>0.01850971024</v>
      </c>
      <c r="E6" s="10">
        <f t="shared" si="1"/>
        <v>0.6292165269</v>
      </c>
      <c r="F6" s="100">
        <f>(G6*'Concatenate_generate Coverage'!C5*'Dataset lengths'!$B$2+H6*'Concatenate_generate Coverage'!D5*'Dataset lengths'!$C$2+I6*'Concatenate_generate Coverage'!E5*'Dataset lengths'!$D$2+L6*'Concatenate_generate Coverage'!H5*'Dataset lengths'!$G$2+M6*'Concatenate_generate Coverage'!I5*'Dataset lengths'!$H$2+R6*'Concatenate_generate Coverage'!N5*'Dataset lengths'!$M$2+S6*'Concatenate_generate Coverage'!O5*'Dataset lengths'!$N$2+T6*'Concatenate_generate Coverage'!P5*'Dataset lengths'!$O$2+U6*'Concatenate_generate Coverage'!Q5*'Dataset lengths'!$P$2+V6*'Concatenate_generate Coverage'!R5*'Dataset lengths'!$Q$2+W6*'Concatenate_generate Coverage'!S5*'Dataset lengths'!$R$2)/('Concatenate_generate Coverage'!C5*'Dataset lengths'!$B$2+'Concatenate_generate Coverage'!D5*'Dataset lengths'!$C$2+'Concatenate_generate Coverage'!E5*'Dataset lengths'!$D$2+'Concatenate_generate Coverage'!H5*'Dataset lengths'!$G$2+'Concatenate_generate Coverage'!I5*'Dataset lengths'!$H$2+'Concatenate_generate Coverage'!N5*'Dataset lengths'!$M$2+'Concatenate_generate Coverage'!O5*'Dataset lengths'!$N$2+'Concatenate_generate Coverage'!P5*'Dataset lengths'!$O$2+'Concatenate_generate Coverage'!Q5*'Dataset lengths'!$P$2+'Concatenate_generate Coverage'!R5*'Dataset lengths'!$Q$2+'Concatenate_generate Coverage'!S5*'Dataset lengths'!$R$2)</f>
        <v>0.5714239605</v>
      </c>
      <c r="G6" s="13">
        <v>0.453606871349681</v>
      </c>
      <c r="H6" s="13">
        <v>0.721422275468199</v>
      </c>
      <c r="I6" s="13">
        <v>0.73602000793899</v>
      </c>
      <c r="J6" s="13">
        <v>0.829183271925307</v>
      </c>
      <c r="K6" s="13">
        <v>0.828806098412502</v>
      </c>
      <c r="L6" s="13">
        <v>0.829179541408339</v>
      </c>
      <c r="M6" s="13">
        <v>0.774508887293243</v>
      </c>
      <c r="N6" s="13">
        <v>0.726283210893724</v>
      </c>
      <c r="O6" s="13">
        <v>0.81641698171938</v>
      </c>
      <c r="P6" s="13">
        <v>0.766136768257571</v>
      </c>
      <c r="Q6" s="13">
        <v>0.720306591683077</v>
      </c>
      <c r="R6" s="13">
        <v>0.757264157698442</v>
      </c>
      <c r="S6" s="13">
        <v>0.393371569203885</v>
      </c>
      <c r="T6" s="13">
        <v>0.788249737920885</v>
      </c>
      <c r="U6" s="13">
        <v>0.597365866753147</v>
      </c>
      <c r="V6" s="13">
        <v>0.338986130169582</v>
      </c>
      <c r="W6" s="13">
        <v>0.531406751042735</v>
      </c>
    </row>
    <row r="7">
      <c r="A7" s="55" t="s">
        <v>135</v>
      </c>
      <c r="B7" s="55" t="s">
        <v>293</v>
      </c>
      <c r="C7" s="99">
        <f>E7-Cocatenate_generate!E7</f>
        <v>0.001336354682</v>
      </c>
      <c r="D7" s="99">
        <f>F7-Cocatenate_generate!F7</f>
        <v>0.001509550393</v>
      </c>
      <c r="E7" s="10">
        <f t="shared" si="1"/>
        <v>0.6130520579</v>
      </c>
      <c r="F7" s="100">
        <f>(G7*'Concatenate_generate Coverage'!C6*'Dataset lengths'!$B$2+H7*'Concatenate_generate Coverage'!D6*'Dataset lengths'!$C$2+I7*'Concatenate_generate Coverage'!E6*'Dataset lengths'!$D$2+L7*'Concatenate_generate Coverage'!H6*'Dataset lengths'!$G$2+M7*'Concatenate_generate Coverage'!I6*'Dataset lengths'!$H$2+R7*'Concatenate_generate Coverage'!N6*'Dataset lengths'!$M$2+S7*'Concatenate_generate Coverage'!O6*'Dataset lengths'!$N$2+T7*'Concatenate_generate Coverage'!P6*'Dataset lengths'!$O$2+U7*'Concatenate_generate Coverage'!Q6*'Dataset lengths'!$P$2+V7*'Concatenate_generate Coverage'!R6*'Dataset lengths'!$Q$2+W7*'Concatenate_generate Coverage'!S6*'Dataset lengths'!$R$2)/('Concatenate_generate Coverage'!C6*'Dataset lengths'!$B$2+'Concatenate_generate Coverage'!D6*'Dataset lengths'!$C$2+'Concatenate_generate Coverage'!E6*'Dataset lengths'!$D$2+'Concatenate_generate Coverage'!H6*'Dataset lengths'!$G$2+'Concatenate_generate Coverage'!I6*'Dataset lengths'!$H$2+'Concatenate_generate Coverage'!N6*'Dataset lengths'!$M$2+'Concatenate_generate Coverage'!O6*'Dataset lengths'!$N$2+'Concatenate_generate Coverage'!P6*'Dataset lengths'!$O$2+'Concatenate_generate Coverage'!Q6*'Dataset lengths'!$P$2+'Concatenate_generate Coverage'!R6*'Dataset lengths'!$Q$2+'Concatenate_generate Coverage'!S6*'Dataset lengths'!$R$2)</f>
        <v>0.5543655001</v>
      </c>
      <c r="G7" s="13">
        <v>0.442937579679147</v>
      </c>
      <c r="H7" s="13">
        <v>0.689167236350835</v>
      </c>
      <c r="I7" s="13">
        <v>0.674101505550722</v>
      </c>
      <c r="J7" s="13">
        <v>0.774624291339152</v>
      </c>
      <c r="K7" s="13">
        <v>0.7728230326634</v>
      </c>
      <c r="L7" s="13">
        <v>0.77391493618204</v>
      </c>
      <c r="M7" s="13">
        <v>0.69215262338036</v>
      </c>
      <c r="N7" s="13">
        <v>0.628786744253349</v>
      </c>
      <c r="O7" s="13">
        <v>0.772710188897935</v>
      </c>
      <c r="P7" s="13">
        <v>0.656133744054514</v>
      </c>
      <c r="Q7" s="13">
        <v>0.654678596103283</v>
      </c>
      <c r="R7" s="13">
        <v>0.763099521781258</v>
      </c>
      <c r="S7" s="13">
        <v>0.477919880004446</v>
      </c>
      <c r="T7" s="13">
        <v>0.787137019487908</v>
      </c>
      <c r="U7" s="13">
        <v>0.560462723698762</v>
      </c>
      <c r="V7" s="13">
        <v>0.364203056423873</v>
      </c>
      <c r="W7" s="13">
        <v>0.518476554147846</v>
      </c>
    </row>
    <row r="8">
      <c r="A8" s="55" t="s">
        <v>139</v>
      </c>
      <c r="B8" s="55" t="s">
        <v>136</v>
      </c>
      <c r="C8" s="99">
        <f>E8-Cocatenate_generate!E8</f>
        <v>-0.01064153837</v>
      </c>
      <c r="D8" s="99">
        <f>F8-Cocatenate_generate!F8</f>
        <v>-0.01478874315</v>
      </c>
      <c r="E8" s="10">
        <f t="shared" si="1"/>
        <v>0.6640422989</v>
      </c>
      <c r="F8" s="100">
        <f>(G8*'Concatenate_generate Coverage'!C7*'Dataset lengths'!$B$2+H8*'Concatenate_generate Coverage'!D7*'Dataset lengths'!$C$2+I8*'Concatenate_generate Coverage'!E7*'Dataset lengths'!$D$2+L8*'Concatenate_generate Coverage'!H7*'Dataset lengths'!$G$2+M8*'Concatenate_generate Coverage'!I7*'Dataset lengths'!$H$2+R8*'Concatenate_generate Coverage'!N7*'Dataset lengths'!$M$2+S8*'Concatenate_generate Coverage'!O7*'Dataset lengths'!$N$2+T8*'Concatenate_generate Coverage'!P7*'Dataset lengths'!$O$2+U8*'Concatenate_generate Coverage'!Q7*'Dataset lengths'!$P$2+V8*'Concatenate_generate Coverage'!R7*'Dataset lengths'!$Q$2+W8*'Concatenate_generate Coverage'!S7*'Dataset lengths'!$R$2)/('Concatenate_generate Coverage'!C7*'Dataset lengths'!$B$2+'Concatenate_generate Coverage'!D7*'Dataset lengths'!$C$2+'Concatenate_generate Coverage'!E7*'Dataset lengths'!$D$2+'Concatenate_generate Coverage'!H7*'Dataset lengths'!$G$2+'Concatenate_generate Coverage'!I7*'Dataset lengths'!$H$2+'Concatenate_generate Coverage'!N7*'Dataset lengths'!$M$2+'Concatenate_generate Coverage'!O7*'Dataset lengths'!$N$2+'Concatenate_generate Coverage'!P7*'Dataset lengths'!$O$2+'Concatenate_generate Coverage'!Q7*'Dataset lengths'!$P$2+'Concatenate_generate Coverage'!R7*'Dataset lengths'!$Q$2+'Concatenate_generate Coverage'!S7*'Dataset lengths'!$R$2)</f>
        <v>0.6053233711</v>
      </c>
      <c r="G8" s="13">
        <v>0.484421847799384</v>
      </c>
      <c r="H8" s="13">
        <v>0.738530081797355</v>
      </c>
      <c r="I8" s="13">
        <v>0.763558179739265</v>
      </c>
      <c r="J8" s="13">
        <v>0.84522376085655</v>
      </c>
      <c r="K8" s="13">
        <v>0.847393698383781</v>
      </c>
      <c r="L8" s="13">
        <v>0.845987193205429</v>
      </c>
      <c r="M8" s="13">
        <v>0.800091829601233</v>
      </c>
      <c r="N8" s="13">
        <v>0.754160073378708</v>
      </c>
      <c r="O8" s="13">
        <v>0.840753604518453</v>
      </c>
      <c r="P8" s="13">
        <v>0.764952264646259</v>
      </c>
      <c r="Q8" s="13">
        <v>0.765996721500201</v>
      </c>
      <c r="R8" s="13">
        <v>0.813082584168523</v>
      </c>
      <c r="S8" s="13">
        <v>0.442818283545918</v>
      </c>
      <c r="T8" s="13">
        <v>0.839657329524421</v>
      </c>
      <c r="U8" s="13">
        <v>0.615910448425917</v>
      </c>
      <c r="V8" s="13">
        <v>0.386569698757262</v>
      </c>
      <c r="W8" s="13">
        <v>0.573837811616163</v>
      </c>
    </row>
    <row r="9">
      <c r="A9" s="55" t="s">
        <v>139</v>
      </c>
      <c r="B9" s="55" t="s">
        <v>137</v>
      </c>
      <c r="C9" s="99">
        <f>E9-Cocatenate_generate!E9</f>
        <v>-0.03029377177</v>
      </c>
      <c r="D9" s="99">
        <f>F9-Cocatenate_generate!F9</f>
        <v>-0.03436697634</v>
      </c>
      <c r="E9" s="10">
        <f t="shared" si="1"/>
        <v>0.6443903322</v>
      </c>
      <c r="F9" s="100">
        <f>(G9*'Concatenate_generate Coverage'!C8*'Dataset lengths'!$B$2+H9*'Concatenate_generate Coverage'!D8*'Dataset lengths'!$C$2+I9*'Concatenate_generate Coverage'!E8*'Dataset lengths'!$D$2+L9*'Concatenate_generate Coverage'!H8*'Dataset lengths'!$G$2+M9*'Concatenate_generate Coverage'!I8*'Dataset lengths'!$H$2+R9*'Concatenate_generate Coverage'!N8*'Dataset lengths'!$M$2+S9*'Concatenate_generate Coverage'!O8*'Dataset lengths'!$N$2+T9*'Concatenate_generate Coverage'!P8*'Dataset lengths'!$O$2+U9*'Concatenate_generate Coverage'!Q8*'Dataset lengths'!$P$2+V9*'Concatenate_generate Coverage'!R8*'Dataset lengths'!$Q$2+W9*'Concatenate_generate Coverage'!S8*'Dataset lengths'!$R$2)/('Concatenate_generate Coverage'!C8*'Dataset lengths'!$B$2+'Concatenate_generate Coverage'!D8*'Dataset lengths'!$C$2+'Concatenate_generate Coverage'!E8*'Dataset lengths'!$D$2+'Concatenate_generate Coverage'!H8*'Dataset lengths'!$G$2+'Concatenate_generate Coverage'!I8*'Dataset lengths'!$H$2+'Concatenate_generate Coverage'!N8*'Dataset lengths'!$M$2+'Concatenate_generate Coverage'!O8*'Dataset lengths'!$N$2+'Concatenate_generate Coverage'!P8*'Dataset lengths'!$O$2+'Concatenate_generate Coverage'!Q8*'Dataset lengths'!$P$2+'Concatenate_generate Coverage'!R8*'Dataset lengths'!$Q$2+'Concatenate_generate Coverage'!S8*'Dataset lengths'!$R$2)</f>
        <v>0.5857459488</v>
      </c>
      <c r="G9" s="13">
        <v>0.466208962366068</v>
      </c>
      <c r="H9" s="13">
        <v>0.729771719545874</v>
      </c>
      <c r="I9" s="13">
        <v>0.748958547539884</v>
      </c>
      <c r="J9" s="13">
        <v>0.837256451458036</v>
      </c>
      <c r="K9" s="13">
        <v>0.837423408774679</v>
      </c>
      <c r="L9" s="13">
        <v>0.837499647238153</v>
      </c>
      <c r="M9" s="13">
        <v>0.785190271778426</v>
      </c>
      <c r="N9" s="13">
        <v>0.73777530675466</v>
      </c>
      <c r="O9" s="13">
        <v>0.825705051766396</v>
      </c>
      <c r="P9" s="13">
        <v>0.769132372864399</v>
      </c>
      <c r="Q9" s="13">
        <v>0.740149950971964</v>
      </c>
      <c r="R9" s="13">
        <v>0.780037376328757</v>
      </c>
      <c r="S9" s="13">
        <v>0.41568262174834</v>
      </c>
      <c r="T9" s="13">
        <v>0.81117173764021</v>
      </c>
      <c r="U9" s="13">
        <v>0.606565664387831</v>
      </c>
      <c r="V9" s="13">
        <v>0.357511797442914</v>
      </c>
      <c r="W9" s="13">
        <v>0.549695308621165</v>
      </c>
    </row>
    <row r="10">
      <c r="A10" s="55" t="s">
        <v>139</v>
      </c>
      <c r="B10" s="55" t="s">
        <v>138</v>
      </c>
      <c r="C10" s="99">
        <f>E10-Cocatenate_generate!E10</f>
        <v>-0.001351770816</v>
      </c>
      <c r="D10" s="99">
        <f>F10-Cocatenate_generate!F10</f>
        <v>-0.002488807392</v>
      </c>
      <c r="E10" s="10">
        <f t="shared" si="1"/>
        <v>0.6733320728</v>
      </c>
      <c r="F10" s="100">
        <f>(G10*'Concatenate_generate Coverage'!C9*'Dataset lengths'!$B$2+H10*'Concatenate_generate Coverage'!D9*'Dataset lengths'!$C$2+I10*'Concatenate_generate Coverage'!E9*'Dataset lengths'!$D$2+L10*'Concatenate_generate Coverage'!H9*'Dataset lengths'!$G$2+M10*'Concatenate_generate Coverage'!I9*'Dataset lengths'!$H$2+R10*'Concatenate_generate Coverage'!N9*'Dataset lengths'!$M$2+S10*'Concatenate_generate Coverage'!O9*'Dataset lengths'!$N$2+T10*'Concatenate_generate Coverage'!P9*'Dataset lengths'!$O$2+U10*'Concatenate_generate Coverage'!Q9*'Dataset lengths'!$P$2+V10*'Concatenate_generate Coverage'!R9*'Dataset lengths'!$Q$2+W10*'Concatenate_generate Coverage'!S9*'Dataset lengths'!$R$2)/('Concatenate_generate Coverage'!C9*'Dataset lengths'!$B$2+'Concatenate_generate Coverage'!D9*'Dataset lengths'!$C$2+'Concatenate_generate Coverage'!E9*'Dataset lengths'!$D$2+'Concatenate_generate Coverage'!H9*'Dataset lengths'!$G$2+'Concatenate_generate Coverage'!I9*'Dataset lengths'!$H$2+'Concatenate_generate Coverage'!N9*'Dataset lengths'!$M$2+'Concatenate_generate Coverage'!O9*'Dataset lengths'!$N$2+'Concatenate_generate Coverage'!P9*'Dataset lengths'!$O$2+'Concatenate_generate Coverage'!Q9*'Dataset lengths'!$P$2+'Concatenate_generate Coverage'!R9*'Dataset lengths'!$Q$2+'Concatenate_generate Coverage'!S9*'Dataset lengths'!$R$2)</f>
        <v>0.6176233283</v>
      </c>
      <c r="G10" s="13">
        <v>0.497894475463868</v>
      </c>
      <c r="H10" s="13">
        <v>0.734960487583688</v>
      </c>
      <c r="I10" s="13">
        <v>0.767724290884573</v>
      </c>
      <c r="J10" s="13">
        <v>0.844183622311003</v>
      </c>
      <c r="K10" s="13">
        <v>0.84726050894673</v>
      </c>
      <c r="L10" s="13">
        <v>0.845346627242484</v>
      </c>
      <c r="M10" s="13">
        <v>0.796105185798615</v>
      </c>
      <c r="N10" s="13">
        <v>0.748509261740203</v>
      </c>
      <c r="O10" s="13">
        <v>0.840837526380798</v>
      </c>
      <c r="P10" s="13">
        <v>0.746571516244971</v>
      </c>
      <c r="Q10" s="13">
        <v>0.771178826479295</v>
      </c>
      <c r="R10" s="13">
        <v>0.849209388771124</v>
      </c>
      <c r="S10" s="13">
        <v>0.449489075080978</v>
      </c>
      <c r="T10" s="13">
        <v>0.840547504270802</v>
      </c>
      <c r="U10" s="13">
        <v>0.623244571964005</v>
      </c>
      <c r="V10" s="13">
        <v>0.412347142053321</v>
      </c>
      <c r="W10" s="13">
        <v>0.5897840512936</v>
      </c>
    </row>
    <row r="11">
      <c r="A11" s="55" t="s">
        <v>139</v>
      </c>
      <c r="B11" s="55" t="s">
        <v>292</v>
      </c>
      <c r="C11" s="99">
        <f>E11-Cocatenate_generate!E11</f>
        <v>-0.04522634071</v>
      </c>
      <c r="D11" s="99">
        <f>F11-Cocatenate_generate!F11</f>
        <v>-0.04810056887</v>
      </c>
      <c r="E11" s="10">
        <f t="shared" si="1"/>
        <v>0.6294511415</v>
      </c>
      <c r="F11" s="100">
        <f>(G11*'Concatenate_generate Coverage'!C10*'Dataset lengths'!$B$2+H11*'Concatenate_generate Coverage'!D10*'Dataset lengths'!$C$2+I11*'Concatenate_generate Coverage'!E10*'Dataset lengths'!$D$2+L11*'Concatenate_generate Coverage'!H10*'Dataset lengths'!$G$2+M11*'Concatenate_generate Coverage'!I10*'Dataset lengths'!$H$2+R11*'Concatenate_generate Coverage'!N10*'Dataset lengths'!$M$2+S11*'Concatenate_generate Coverage'!O10*'Dataset lengths'!$N$2+T11*'Concatenate_generate Coverage'!P10*'Dataset lengths'!$O$2+U11*'Concatenate_generate Coverage'!Q10*'Dataset lengths'!$P$2+V11*'Concatenate_generate Coverage'!R10*'Dataset lengths'!$Q$2+W11*'Concatenate_generate Coverage'!S10*'Dataset lengths'!$R$2)/('Concatenate_generate Coverage'!C10*'Dataset lengths'!$B$2+'Concatenate_generate Coverage'!D10*'Dataset lengths'!$C$2+'Concatenate_generate Coverage'!E10*'Dataset lengths'!$D$2+'Concatenate_generate Coverage'!H10*'Dataset lengths'!$G$2+'Concatenate_generate Coverage'!I10*'Dataset lengths'!$H$2+'Concatenate_generate Coverage'!N10*'Dataset lengths'!$M$2+'Concatenate_generate Coverage'!O10*'Dataset lengths'!$N$2+'Concatenate_generate Coverage'!P10*'Dataset lengths'!$O$2+'Concatenate_generate Coverage'!Q10*'Dataset lengths'!$P$2+'Concatenate_generate Coverage'!R10*'Dataset lengths'!$Q$2+'Concatenate_generate Coverage'!S10*'Dataset lengths'!$R$2)</f>
        <v>0.5720051165</v>
      </c>
      <c r="G11" s="13">
        <v>0.454205472117314</v>
      </c>
      <c r="H11" s="13">
        <v>0.721432936277199</v>
      </c>
      <c r="I11" s="13">
        <v>0.736422968407626</v>
      </c>
      <c r="J11" s="13">
        <v>0.829744225039256</v>
      </c>
      <c r="K11" s="13">
        <v>0.829296656398107</v>
      </c>
      <c r="L11" s="13">
        <v>0.829772583170937</v>
      </c>
      <c r="M11" s="13">
        <v>0.775108807208521</v>
      </c>
      <c r="N11" s="13">
        <v>0.727193204911815</v>
      </c>
      <c r="O11" s="13">
        <v>0.8158768692207</v>
      </c>
      <c r="P11" s="13">
        <v>0.765959176485578</v>
      </c>
      <c r="Q11" s="13">
        <v>0.722012208519444</v>
      </c>
      <c r="R11" s="13">
        <v>0.757264157698442</v>
      </c>
      <c r="S11" s="13">
        <v>0.39133031101634</v>
      </c>
      <c r="T11" s="13">
        <v>0.788249737920885</v>
      </c>
      <c r="U11" s="13">
        <v>0.598077120807568</v>
      </c>
      <c r="V11" s="13">
        <v>0.33938641618687</v>
      </c>
      <c r="W11" s="13">
        <v>0.532712046031127</v>
      </c>
    </row>
    <row r="12">
      <c r="A12" s="55" t="s">
        <v>139</v>
      </c>
      <c r="B12" s="55" t="s">
        <v>293</v>
      </c>
      <c r="C12" s="99">
        <f>E12-Cocatenate_generate!E12</f>
        <v>0.00003313696351</v>
      </c>
      <c r="D12" s="99">
        <f>F12-Cocatenate_generate!F12</f>
        <v>0.000001073658135</v>
      </c>
      <c r="E12" s="10">
        <f t="shared" si="1"/>
        <v>0.6747169805</v>
      </c>
      <c r="F12" s="100">
        <f>(G12*'Concatenate_generate Coverage'!C11*'Dataset lengths'!$B$2+H12*'Concatenate_generate Coverage'!D11*'Dataset lengths'!$C$2+I12*'Concatenate_generate Coverage'!E11*'Dataset lengths'!$D$2+L12*'Concatenate_generate Coverage'!H11*'Dataset lengths'!$G$2+M12*'Concatenate_generate Coverage'!I11*'Dataset lengths'!$H$2+R12*'Concatenate_generate Coverage'!N11*'Dataset lengths'!$M$2+S12*'Concatenate_generate Coverage'!O11*'Dataset lengths'!$N$2+T12*'Concatenate_generate Coverage'!P11*'Dataset lengths'!$O$2+U12*'Concatenate_generate Coverage'!Q11*'Dataset lengths'!$P$2+V12*'Concatenate_generate Coverage'!R11*'Dataset lengths'!$Q$2+W12*'Concatenate_generate Coverage'!S11*'Dataset lengths'!$R$2)/('Concatenate_generate Coverage'!C11*'Dataset lengths'!$B$2+'Concatenate_generate Coverage'!D11*'Dataset lengths'!$C$2+'Concatenate_generate Coverage'!E11*'Dataset lengths'!$D$2+'Concatenate_generate Coverage'!H11*'Dataset lengths'!$G$2+'Concatenate_generate Coverage'!I11*'Dataset lengths'!$H$2+'Concatenate_generate Coverage'!N11*'Dataset lengths'!$M$2+'Concatenate_generate Coverage'!O11*'Dataset lengths'!$N$2+'Concatenate_generate Coverage'!P11*'Dataset lengths'!$O$2+'Concatenate_generate Coverage'!Q11*'Dataset lengths'!$P$2+'Concatenate_generate Coverage'!R11*'Dataset lengths'!$Q$2+'Concatenate_generate Coverage'!S11*'Dataset lengths'!$R$2)</f>
        <v>0.6201132094</v>
      </c>
      <c r="G12" s="13">
        <v>0.50284760704237</v>
      </c>
      <c r="H12" s="13">
        <v>0.727119970221394</v>
      </c>
      <c r="I12" s="13">
        <v>0.762388049567509</v>
      </c>
      <c r="J12" s="13">
        <v>0.836483824845607</v>
      </c>
      <c r="K12" s="13">
        <v>0.839538894697796</v>
      </c>
      <c r="L12" s="13">
        <v>0.837558793968104</v>
      </c>
      <c r="M12" s="13">
        <v>0.786940242809145</v>
      </c>
      <c r="N12" s="13">
        <v>0.735413521703175</v>
      </c>
      <c r="O12" s="13">
        <v>0.835138729830984</v>
      </c>
      <c r="P12" s="13">
        <v>0.737296534643519</v>
      </c>
      <c r="Q12" s="13">
        <v>0.76315627692706</v>
      </c>
      <c r="R12" s="13">
        <v>0.860333734531998</v>
      </c>
      <c r="S12" s="13">
        <v>0.447457872352485</v>
      </c>
      <c r="T12" s="13">
        <v>0.852342319660358</v>
      </c>
      <c r="U12" s="13">
        <v>0.624771032588494</v>
      </c>
      <c r="V12" s="13">
        <v>0.425090664753945</v>
      </c>
      <c r="W12" s="13">
        <v>0.5950364984806</v>
      </c>
    </row>
    <row r="13">
      <c r="A13" s="55" t="s">
        <v>141</v>
      </c>
      <c r="B13" s="55" t="s">
        <v>136</v>
      </c>
      <c r="C13" s="99">
        <f>E13-Cocatenate_generate!E13</f>
        <v>0.03790934073</v>
      </c>
      <c r="D13" s="99">
        <f>F13-Cocatenate_generate!F13</f>
        <v>0.03054903061</v>
      </c>
      <c r="E13" s="10">
        <f t="shared" si="1"/>
        <v>0.6911432132</v>
      </c>
      <c r="F13" s="100">
        <f>(G13*'Concatenate_generate Coverage'!C12*'Dataset lengths'!$B$2+H13*'Concatenate_generate Coverage'!D12*'Dataset lengths'!$C$2+I13*'Concatenate_generate Coverage'!E12*'Dataset lengths'!$D$2+L13*'Concatenate_generate Coverage'!H12*'Dataset lengths'!$G$2+M13*'Concatenate_generate Coverage'!I12*'Dataset lengths'!$H$2+R13*'Concatenate_generate Coverage'!N12*'Dataset lengths'!$M$2+S13*'Concatenate_generate Coverage'!O12*'Dataset lengths'!$N$2+T13*'Concatenate_generate Coverage'!P12*'Dataset lengths'!$O$2+U13*'Concatenate_generate Coverage'!Q12*'Dataset lengths'!$P$2+V13*'Concatenate_generate Coverage'!R12*'Dataset lengths'!$Q$2+W13*'Concatenate_generate Coverage'!S12*'Dataset lengths'!$R$2)/('Concatenate_generate Coverage'!C12*'Dataset lengths'!$B$2+'Concatenate_generate Coverage'!D12*'Dataset lengths'!$C$2+'Concatenate_generate Coverage'!E12*'Dataset lengths'!$D$2+'Concatenate_generate Coverage'!H12*'Dataset lengths'!$G$2+'Concatenate_generate Coverage'!I12*'Dataset lengths'!$H$2+'Concatenate_generate Coverage'!N12*'Dataset lengths'!$M$2+'Concatenate_generate Coverage'!O12*'Dataset lengths'!$N$2+'Concatenate_generate Coverage'!P12*'Dataset lengths'!$O$2+'Concatenate_generate Coverage'!Q12*'Dataset lengths'!$P$2+'Concatenate_generate Coverage'!R12*'Dataset lengths'!$Q$2+'Concatenate_generate Coverage'!S12*'Dataset lengths'!$R$2)</f>
        <v>0.6319666689</v>
      </c>
      <c r="G13" s="13">
        <v>0.537826315047548</v>
      </c>
      <c r="H13" s="13">
        <v>0.717455693033656</v>
      </c>
      <c r="I13" s="13">
        <v>0.777143524568016</v>
      </c>
      <c r="J13" s="13">
        <v>0.845374495146267</v>
      </c>
      <c r="K13" s="13">
        <v>0.852216751325337</v>
      </c>
      <c r="L13" s="13">
        <v>0.847700526697673</v>
      </c>
      <c r="M13" s="13">
        <v>0.807031148821337</v>
      </c>
      <c r="N13" s="13">
        <v>0.745157244219917</v>
      </c>
      <c r="O13" s="13">
        <v>0.849873113559906</v>
      </c>
      <c r="P13" s="13">
        <v>0.8044547061562</v>
      </c>
      <c r="Q13" s="13">
        <v>0.745899844845134</v>
      </c>
      <c r="R13" s="13">
        <v>0.866518783353859</v>
      </c>
      <c r="S13" s="13">
        <v>0.416963687231558</v>
      </c>
      <c r="T13" s="13">
        <v>0.860576436064388</v>
      </c>
      <c r="U13" s="13">
        <v>0.781553310923031</v>
      </c>
      <c r="V13" s="13">
        <v>0.492240967687498</v>
      </c>
      <c r="W13" s="13">
        <v>0.497564951653855</v>
      </c>
    </row>
    <row r="14">
      <c r="A14" s="55" t="s">
        <v>141</v>
      </c>
      <c r="B14" s="55" t="s">
        <v>137</v>
      </c>
      <c r="C14" s="99">
        <f>E14-Cocatenate_generate!E14</f>
        <v>0.01114764905</v>
      </c>
      <c r="D14" s="99">
        <f>F14-Cocatenate_generate!F14</f>
        <v>0.0004879090206</v>
      </c>
      <c r="E14" s="10">
        <f t="shared" si="1"/>
        <v>0.664381797</v>
      </c>
      <c r="F14" s="100">
        <f>(G14*'Concatenate_generate Coverage'!C13*'Dataset lengths'!$B$2+H14*'Concatenate_generate Coverage'!D13*'Dataset lengths'!$C$2+I14*'Concatenate_generate Coverage'!E13*'Dataset lengths'!$D$2+L14*'Concatenate_generate Coverage'!H13*'Dataset lengths'!$G$2+M14*'Concatenate_generate Coverage'!I13*'Dataset lengths'!$H$2+R14*'Concatenate_generate Coverage'!N13*'Dataset lengths'!$M$2+S14*'Concatenate_generate Coverage'!O13*'Dataset lengths'!$N$2+T14*'Concatenate_generate Coverage'!P13*'Dataset lengths'!$O$2+U14*'Concatenate_generate Coverage'!Q13*'Dataset lengths'!$P$2+V14*'Concatenate_generate Coverage'!R13*'Dataset lengths'!$Q$2+W14*'Concatenate_generate Coverage'!S13*'Dataset lengths'!$R$2)/('Concatenate_generate Coverage'!C13*'Dataset lengths'!$B$2+'Concatenate_generate Coverage'!D13*'Dataset lengths'!$C$2+'Concatenate_generate Coverage'!E13*'Dataset lengths'!$D$2+'Concatenate_generate Coverage'!H13*'Dataset lengths'!$G$2+'Concatenate_generate Coverage'!I13*'Dataset lengths'!$H$2+'Concatenate_generate Coverage'!N13*'Dataset lengths'!$M$2+'Concatenate_generate Coverage'!O13*'Dataset lengths'!$N$2+'Concatenate_generate Coverage'!P13*'Dataset lengths'!$O$2+'Concatenate_generate Coverage'!Q13*'Dataset lengths'!$P$2+'Concatenate_generate Coverage'!R13*'Dataset lengths'!$Q$2+'Concatenate_generate Coverage'!S13*'Dataset lengths'!$R$2)</f>
        <v>0.6019062041</v>
      </c>
      <c r="G14" s="13">
        <v>0.490000198398945</v>
      </c>
      <c r="H14" s="13">
        <v>0.72844343351017</v>
      </c>
      <c r="I14" s="13">
        <v>0.76359740227221</v>
      </c>
      <c r="J14" s="13">
        <v>0.840387626809702</v>
      </c>
      <c r="K14" s="13">
        <v>0.842543534600571</v>
      </c>
      <c r="L14" s="13">
        <v>0.841196922037779</v>
      </c>
      <c r="M14" s="13">
        <v>0.795430514606945</v>
      </c>
      <c r="N14" s="13">
        <v>0.743207899802918</v>
      </c>
      <c r="O14" s="13">
        <v>0.834318160510281</v>
      </c>
      <c r="P14" s="13">
        <v>0.790034589349174</v>
      </c>
      <c r="Q14" s="13">
        <v>0.739129131044833</v>
      </c>
      <c r="R14" s="13">
        <v>0.81148714754663</v>
      </c>
      <c r="S14" s="13">
        <v>0.428581764620175</v>
      </c>
      <c r="T14" s="13">
        <v>0.835651543165704</v>
      </c>
      <c r="U14" s="13">
        <v>0.678809927169392</v>
      </c>
      <c r="V14" s="13">
        <v>0.401028073112746</v>
      </c>
      <c r="W14" s="13">
        <v>0.533972840191879</v>
      </c>
    </row>
    <row r="15">
      <c r="A15" s="55" t="s">
        <v>141</v>
      </c>
      <c r="B15" s="55" t="s">
        <v>138</v>
      </c>
      <c r="C15" s="99">
        <f>E15-Cocatenate_generate!E15</f>
        <v>0.02660166649</v>
      </c>
      <c r="D15" s="99">
        <f>F15-Cocatenate_generate!F15</f>
        <v>0.02612166759</v>
      </c>
      <c r="E15" s="10">
        <f t="shared" si="1"/>
        <v>0.6798353579</v>
      </c>
      <c r="F15" s="100">
        <f>(G15*'Concatenate_generate Coverage'!C14*'Dataset lengths'!$B$2+H15*'Concatenate_generate Coverage'!D14*'Dataset lengths'!$C$2+I15*'Concatenate_generate Coverage'!E14*'Dataset lengths'!$D$2+L15*'Concatenate_generate Coverage'!H14*'Dataset lengths'!$G$2+M15*'Concatenate_generate Coverage'!I14*'Dataset lengths'!$H$2+R15*'Concatenate_generate Coverage'!N14*'Dataset lengths'!$M$2+S15*'Concatenate_generate Coverage'!O14*'Dataset lengths'!$N$2+T15*'Concatenate_generate Coverage'!P14*'Dataset lengths'!$O$2+U15*'Concatenate_generate Coverage'!Q14*'Dataset lengths'!$P$2+V15*'Concatenate_generate Coverage'!R14*'Dataset lengths'!$Q$2+W15*'Concatenate_generate Coverage'!S14*'Dataset lengths'!$R$2)/('Concatenate_generate Coverage'!C14*'Dataset lengths'!$B$2+'Concatenate_generate Coverage'!D14*'Dataset lengths'!$C$2+'Concatenate_generate Coverage'!E14*'Dataset lengths'!$D$2+'Concatenate_generate Coverage'!H14*'Dataset lengths'!$G$2+'Concatenate_generate Coverage'!I14*'Dataset lengths'!$H$2+'Concatenate_generate Coverage'!N14*'Dataset lengths'!$M$2+'Concatenate_generate Coverage'!O14*'Dataset lengths'!$N$2+'Concatenate_generate Coverage'!P14*'Dataset lengths'!$O$2+'Concatenate_generate Coverage'!Q14*'Dataset lengths'!$P$2+'Concatenate_generate Coverage'!R14*'Dataset lengths'!$Q$2+'Concatenate_generate Coverage'!S14*'Dataset lengths'!$R$2)</f>
        <v>0.6275388238</v>
      </c>
      <c r="G15" s="13">
        <v>0.554766808247361</v>
      </c>
      <c r="H15" s="13">
        <v>0.674932518047313</v>
      </c>
      <c r="I15" s="13">
        <v>0.741125286663861</v>
      </c>
      <c r="J15" s="13">
        <v>0.821805201342568</v>
      </c>
      <c r="K15" s="13">
        <v>0.830017809587692</v>
      </c>
      <c r="L15" s="13">
        <v>0.824626196593661</v>
      </c>
      <c r="M15" s="13">
        <v>0.788601412597288</v>
      </c>
      <c r="N15" s="13">
        <v>0.711410601614119</v>
      </c>
      <c r="O15" s="13">
        <v>0.844839236380976</v>
      </c>
      <c r="P15" s="13">
        <v>0.794842970345591</v>
      </c>
      <c r="Q15" s="13">
        <v>0.711503988696443</v>
      </c>
      <c r="R15" s="13">
        <v>0.880112777584238</v>
      </c>
      <c r="S15" s="13">
        <v>0.349887742079656</v>
      </c>
      <c r="T15" s="13">
        <v>0.87303888251373</v>
      </c>
      <c r="U15" s="13">
        <v>0.816880752687622</v>
      </c>
      <c r="V15" s="13">
        <v>0.549539329883769</v>
      </c>
      <c r="W15" s="13">
        <v>0.424677230107355</v>
      </c>
    </row>
    <row r="16">
      <c r="A16" s="55" t="s">
        <v>141</v>
      </c>
      <c r="B16" s="55" t="s">
        <v>292</v>
      </c>
      <c r="C16" s="99">
        <f>E16-Cocatenate_generate!E16</f>
        <v>-0.02239765232</v>
      </c>
      <c r="D16" s="99">
        <f>F16-Cocatenate_generate!F16</f>
        <v>-0.02887402146</v>
      </c>
      <c r="E16" s="10">
        <f t="shared" si="1"/>
        <v>0.6308426964</v>
      </c>
      <c r="F16" s="100">
        <f>(G16*'Concatenate_generate Coverage'!C15*'Dataset lengths'!$B$2+H16*'Concatenate_generate Coverage'!D15*'Dataset lengths'!$C$2+I16*'Concatenate_generate Coverage'!E15*'Dataset lengths'!$D$2+L16*'Concatenate_generate Coverage'!H15*'Dataset lengths'!$G$2+M16*'Concatenate_generate Coverage'!I15*'Dataset lengths'!$H$2+R16*'Concatenate_generate Coverage'!N15*'Dataset lengths'!$M$2+S16*'Concatenate_generate Coverage'!O15*'Dataset lengths'!$N$2+T16*'Concatenate_generate Coverage'!P15*'Dataset lengths'!$O$2+U16*'Concatenate_generate Coverage'!Q15*'Dataset lengths'!$P$2+V16*'Concatenate_generate Coverage'!R15*'Dataset lengths'!$Q$2+W16*'Concatenate_generate Coverage'!S15*'Dataset lengths'!$R$2)/('Concatenate_generate Coverage'!C15*'Dataset lengths'!$B$2+'Concatenate_generate Coverage'!D15*'Dataset lengths'!$C$2+'Concatenate_generate Coverage'!E15*'Dataset lengths'!$D$2+'Concatenate_generate Coverage'!H15*'Dataset lengths'!$G$2+'Concatenate_generate Coverage'!I15*'Dataset lengths'!$H$2+'Concatenate_generate Coverage'!N15*'Dataset lengths'!$M$2+'Concatenate_generate Coverage'!O15*'Dataset lengths'!$N$2+'Concatenate_generate Coverage'!P15*'Dataset lengths'!$O$2+'Concatenate_generate Coverage'!Q15*'Dataset lengths'!$P$2+'Concatenate_generate Coverage'!R15*'Dataset lengths'!$Q$2+'Concatenate_generate Coverage'!S15*'Dataset lengths'!$R$2)</f>
        <v>0.5725525657</v>
      </c>
      <c r="G16" s="13">
        <v>0.455862225189962</v>
      </c>
      <c r="H16" s="13">
        <v>0.721748445457857</v>
      </c>
      <c r="I16" s="13">
        <v>0.737945407519325</v>
      </c>
      <c r="J16" s="13">
        <v>0.830077279556635</v>
      </c>
      <c r="K16" s="13">
        <v>0.829678993089517</v>
      </c>
      <c r="L16" s="13">
        <v>0.830112045460218</v>
      </c>
      <c r="M16" s="13">
        <v>0.776261586472735</v>
      </c>
      <c r="N16" s="13">
        <v>0.728139943640979</v>
      </c>
      <c r="O16" s="13">
        <v>0.817871627333354</v>
      </c>
      <c r="P16" s="13">
        <v>0.768636456218078</v>
      </c>
      <c r="Q16" s="13">
        <v>0.721720438532924</v>
      </c>
      <c r="R16" s="13">
        <v>0.758619186062242</v>
      </c>
      <c r="S16" s="13">
        <v>0.396571216274214</v>
      </c>
      <c r="T16" s="13">
        <v>0.788249737920885</v>
      </c>
      <c r="U16" s="13">
        <v>0.603449824510964</v>
      </c>
      <c r="V16" s="13">
        <v>0.342622581644197</v>
      </c>
      <c r="W16" s="13">
        <v>0.527827404404834</v>
      </c>
    </row>
    <row r="17">
      <c r="A17" s="55" t="s">
        <v>141</v>
      </c>
      <c r="B17" s="55" t="s">
        <v>293</v>
      </c>
      <c r="C17" s="99">
        <f>E17-Cocatenate_generate!E17</f>
        <v>0.00252834542</v>
      </c>
      <c r="D17" s="99">
        <f>F17-Cocatenate_generate!F17</f>
        <v>0.002679397679</v>
      </c>
      <c r="E17" s="10">
        <f t="shared" si="1"/>
        <v>0.6557620368</v>
      </c>
      <c r="F17" s="100">
        <f>(G17*'Concatenate_generate Coverage'!C16*'Dataset lengths'!$B$2+H17*'Concatenate_generate Coverage'!D16*'Dataset lengths'!$C$2+I17*'Concatenate_generate Coverage'!E16*'Dataset lengths'!$D$2+L17*'Concatenate_generate Coverage'!H16*'Dataset lengths'!$G$2+M17*'Concatenate_generate Coverage'!I16*'Dataset lengths'!$H$2+R17*'Concatenate_generate Coverage'!N16*'Dataset lengths'!$M$2+S17*'Concatenate_generate Coverage'!O16*'Dataset lengths'!$N$2+T17*'Concatenate_generate Coverage'!P16*'Dataset lengths'!$O$2+U17*'Concatenate_generate Coverage'!Q16*'Dataset lengths'!$P$2+V17*'Concatenate_generate Coverage'!R16*'Dataset lengths'!$Q$2+W17*'Concatenate_generate Coverage'!S16*'Dataset lengths'!$R$2)/('Concatenate_generate Coverage'!C16*'Dataset lengths'!$B$2+'Concatenate_generate Coverage'!D16*'Dataset lengths'!$C$2+'Concatenate_generate Coverage'!E16*'Dataset lengths'!$D$2+'Concatenate_generate Coverage'!H16*'Dataset lengths'!$G$2+'Concatenate_generate Coverage'!I16*'Dataset lengths'!$H$2+'Concatenate_generate Coverage'!N16*'Dataset lengths'!$M$2+'Concatenate_generate Coverage'!O16*'Dataset lengths'!$N$2+'Concatenate_generate Coverage'!P16*'Dataset lengths'!$O$2+'Concatenate_generate Coverage'!Q16*'Dataset lengths'!$P$2+'Concatenate_generate Coverage'!R16*'Dataset lengths'!$Q$2+'Concatenate_generate Coverage'!S16*'Dataset lengths'!$R$2)</f>
        <v>0.6040965539</v>
      </c>
      <c r="G17" s="13">
        <v>0.542794130898797</v>
      </c>
      <c r="H17" s="13">
        <v>0.628257211784061</v>
      </c>
      <c r="I17" s="13">
        <v>0.696287228592083</v>
      </c>
      <c r="J17" s="13">
        <v>0.78159799634662</v>
      </c>
      <c r="K17" s="13">
        <v>0.788265660965526</v>
      </c>
      <c r="L17" s="13">
        <v>0.78413309605752</v>
      </c>
      <c r="M17" s="13">
        <v>0.758425904644101</v>
      </c>
      <c r="N17" s="13">
        <v>0.671043911878772</v>
      </c>
      <c r="O17" s="13">
        <v>0.826674815509045</v>
      </c>
      <c r="P17" s="13">
        <v>0.774424942748609</v>
      </c>
      <c r="Q17" s="13">
        <v>0.671241230659421</v>
      </c>
      <c r="R17" s="13">
        <v>0.865404163248152</v>
      </c>
      <c r="S17" s="13">
        <v>0.307453704880449</v>
      </c>
      <c r="T17" s="13">
        <v>0.877267212559042</v>
      </c>
      <c r="U17" s="13">
        <v>0.818005081212111</v>
      </c>
      <c r="V17" s="13">
        <v>0.558149192486401</v>
      </c>
      <c r="W17" s="13">
        <v>0.3772054788205</v>
      </c>
    </row>
    <row r="18">
      <c r="A18" s="55" t="s">
        <v>142</v>
      </c>
      <c r="B18" s="55" t="s">
        <v>136</v>
      </c>
      <c r="C18" s="99">
        <f>E18-Cocatenate_generate!E18</f>
        <v>0.06359874921</v>
      </c>
      <c r="D18" s="99">
        <f>F18-Cocatenate_generate!F18</f>
        <v>0.04239234247</v>
      </c>
      <c r="E18" s="10">
        <f t="shared" si="1"/>
        <v>0.695702335</v>
      </c>
      <c r="F18" s="100">
        <f>(G18*'Concatenate_generate Coverage'!C17*'Dataset lengths'!$B$2+H18*'Concatenate_generate Coverage'!D17*'Dataset lengths'!$C$2+I18*'Concatenate_generate Coverage'!E17*'Dataset lengths'!$D$2+L18*'Concatenate_generate Coverage'!H17*'Dataset lengths'!$G$2+M18*'Concatenate_generate Coverage'!I17*'Dataset lengths'!$H$2+R18*'Concatenate_generate Coverage'!N17*'Dataset lengths'!$M$2+S18*'Concatenate_generate Coverage'!O17*'Dataset lengths'!$N$2+T18*'Concatenate_generate Coverage'!P17*'Dataset lengths'!$O$2+U18*'Concatenate_generate Coverage'!Q17*'Dataset lengths'!$P$2+V18*'Concatenate_generate Coverage'!R17*'Dataset lengths'!$Q$2+W18*'Concatenate_generate Coverage'!S17*'Dataset lengths'!$R$2)/('Concatenate_generate Coverage'!C17*'Dataset lengths'!$B$2+'Concatenate_generate Coverage'!D17*'Dataset lengths'!$C$2+'Concatenate_generate Coverage'!E17*'Dataset lengths'!$D$2+'Concatenate_generate Coverage'!H17*'Dataset lengths'!$G$2+'Concatenate_generate Coverage'!I17*'Dataset lengths'!$H$2+'Concatenate_generate Coverage'!N17*'Dataset lengths'!$M$2+'Concatenate_generate Coverage'!O17*'Dataset lengths'!$N$2+'Concatenate_generate Coverage'!P17*'Dataset lengths'!$O$2+'Concatenate_generate Coverage'!Q17*'Dataset lengths'!$P$2+'Concatenate_generate Coverage'!R17*'Dataset lengths'!$Q$2+'Concatenate_generate Coverage'!S17*'Dataset lengths'!$R$2)</f>
        <v>0.6391288569</v>
      </c>
      <c r="G18" s="13">
        <v>0.536621025125982</v>
      </c>
      <c r="H18" s="13">
        <v>0.733517724765621</v>
      </c>
      <c r="I18" s="13">
        <v>0.77555118922688</v>
      </c>
      <c r="J18" s="13">
        <v>0.849320563239569</v>
      </c>
      <c r="K18" s="13">
        <v>0.851684611778744</v>
      </c>
      <c r="L18" s="13">
        <v>0.850426627849446</v>
      </c>
      <c r="M18" s="13">
        <v>0.81208204346047</v>
      </c>
      <c r="N18" s="13">
        <v>0.760296440127813</v>
      </c>
      <c r="O18" s="13">
        <v>0.848719008632448</v>
      </c>
      <c r="P18" s="13">
        <v>0.811875026516176</v>
      </c>
      <c r="Q18" s="13">
        <v>0.747550707930818</v>
      </c>
      <c r="R18" s="13">
        <v>0.856596478883453</v>
      </c>
      <c r="S18" s="13">
        <v>0.430377669606852</v>
      </c>
      <c r="T18" s="13">
        <v>0.862134241870555</v>
      </c>
      <c r="U18" s="13">
        <v>0.767057406175427</v>
      </c>
      <c r="V18" s="13">
        <v>0.486123400790014</v>
      </c>
      <c r="W18" s="13">
        <v>0.542237877285807</v>
      </c>
    </row>
    <row r="19">
      <c r="A19" s="55" t="s">
        <v>142</v>
      </c>
      <c r="B19" s="55" t="s">
        <v>137</v>
      </c>
      <c r="C19" s="99">
        <f>E19-Cocatenate_generate!E19</f>
        <v>0.03268003229</v>
      </c>
      <c r="D19" s="99">
        <f>F19-Cocatenate_generate!F19</f>
        <v>0.005823026211</v>
      </c>
      <c r="E19" s="10">
        <f t="shared" si="1"/>
        <v>0.6647850041</v>
      </c>
      <c r="F19" s="100">
        <f>(G19*'Concatenate_generate Coverage'!C18*'Dataset lengths'!$B$2+H19*'Concatenate_generate Coverage'!D18*'Dataset lengths'!$C$2+I19*'Concatenate_generate Coverage'!E18*'Dataset lengths'!$D$2+L19*'Concatenate_generate Coverage'!H18*'Dataset lengths'!$G$2+M19*'Concatenate_generate Coverage'!I18*'Dataset lengths'!$H$2+R19*'Concatenate_generate Coverage'!N18*'Dataset lengths'!$M$2+S19*'Concatenate_generate Coverage'!O18*'Dataset lengths'!$N$2+T19*'Concatenate_generate Coverage'!P18*'Dataset lengths'!$O$2+U19*'Concatenate_generate Coverage'!Q18*'Dataset lengths'!$P$2+V19*'Concatenate_generate Coverage'!R18*'Dataset lengths'!$Q$2+W19*'Concatenate_generate Coverage'!S18*'Dataset lengths'!$R$2)/('Concatenate_generate Coverage'!C18*'Dataset lengths'!$B$2+'Concatenate_generate Coverage'!D18*'Dataset lengths'!$C$2+'Concatenate_generate Coverage'!E18*'Dataset lengths'!$D$2+'Concatenate_generate Coverage'!H18*'Dataset lengths'!$G$2+'Concatenate_generate Coverage'!I18*'Dataset lengths'!$H$2+'Concatenate_generate Coverage'!N18*'Dataset lengths'!$M$2+'Concatenate_generate Coverage'!O18*'Dataset lengths'!$N$2+'Concatenate_generate Coverage'!P18*'Dataset lengths'!$O$2+'Concatenate_generate Coverage'!Q18*'Dataset lengths'!$P$2+'Concatenate_generate Coverage'!R18*'Dataset lengths'!$Q$2+'Concatenate_generate Coverage'!S18*'Dataset lengths'!$R$2)</f>
        <v>0.6025616784</v>
      </c>
      <c r="G19" s="13">
        <v>0.488872482360865</v>
      </c>
      <c r="H19" s="13">
        <v>0.739418482547397</v>
      </c>
      <c r="I19" s="13">
        <v>0.762721349456106</v>
      </c>
      <c r="J19" s="13">
        <v>0.841365120886952</v>
      </c>
      <c r="K19" s="13">
        <v>0.841537804601993</v>
      </c>
      <c r="L19" s="13">
        <v>0.841575065926563</v>
      </c>
      <c r="M19" s="13">
        <v>0.799203680768042</v>
      </c>
      <c r="N19" s="13">
        <v>0.750652828201442</v>
      </c>
      <c r="O19" s="13">
        <v>0.837444787843275</v>
      </c>
      <c r="P19" s="13">
        <v>0.793588100183111</v>
      </c>
      <c r="Q19" s="13">
        <v>0.742224593086911</v>
      </c>
      <c r="R19" s="13">
        <v>0.802919871440024</v>
      </c>
      <c r="S19" s="13">
        <v>0.439431604937223</v>
      </c>
      <c r="T19" s="13">
        <v>0.828752688881247</v>
      </c>
      <c r="U19" s="13">
        <v>0.669303743172803</v>
      </c>
      <c r="V19" s="13">
        <v>0.396221636869264</v>
      </c>
      <c r="W19" s="13">
        <v>0.544214438323661</v>
      </c>
    </row>
    <row r="20">
      <c r="A20" s="55" t="s">
        <v>142</v>
      </c>
      <c r="B20" s="55" t="s">
        <v>138</v>
      </c>
      <c r="C20" s="99">
        <f>E20-Cocatenate_generate!E20</f>
        <v>0.04656702235</v>
      </c>
      <c r="D20" s="99">
        <f>F20-Cocatenate_generate!F20</f>
        <v>0.03959756552</v>
      </c>
      <c r="E20" s="10">
        <f t="shared" si="1"/>
        <v>0.6786698562</v>
      </c>
      <c r="F20" s="100">
        <f>(G20*'Concatenate_generate Coverage'!C19*'Dataset lengths'!$B$2+H20*'Concatenate_generate Coverage'!D19*'Dataset lengths'!$C$2+I20*'Concatenate_generate Coverage'!E19*'Dataset lengths'!$D$2+L20*'Concatenate_generate Coverage'!H19*'Dataset lengths'!$G$2+M20*'Concatenate_generate Coverage'!I19*'Dataset lengths'!$H$2+R20*'Concatenate_generate Coverage'!N19*'Dataset lengths'!$M$2+S20*'Concatenate_generate Coverage'!O19*'Dataset lengths'!$N$2+T20*'Concatenate_generate Coverage'!P19*'Dataset lengths'!$O$2+U20*'Concatenate_generate Coverage'!Q19*'Dataset lengths'!$P$2+V20*'Concatenate_generate Coverage'!R19*'Dataset lengths'!$Q$2+W20*'Concatenate_generate Coverage'!S19*'Dataset lengths'!$R$2)/('Concatenate_generate Coverage'!C19*'Dataset lengths'!$B$2+'Concatenate_generate Coverage'!D19*'Dataset lengths'!$C$2+'Concatenate_generate Coverage'!E19*'Dataset lengths'!$D$2+'Concatenate_generate Coverage'!H19*'Dataset lengths'!$G$2+'Concatenate_generate Coverage'!I19*'Dataset lengths'!$H$2+'Concatenate_generate Coverage'!N19*'Dataset lengths'!$M$2+'Concatenate_generate Coverage'!O19*'Dataset lengths'!$N$2+'Concatenate_generate Coverage'!P19*'Dataset lengths'!$O$2+'Concatenate_generate Coverage'!Q19*'Dataset lengths'!$P$2+'Concatenate_generate Coverage'!R19*'Dataset lengths'!$Q$2+'Concatenate_generate Coverage'!S19*'Dataset lengths'!$R$2)</f>
        <v>0.6363328366</v>
      </c>
      <c r="G20" s="13">
        <v>0.549705765318604</v>
      </c>
      <c r="H20" s="13">
        <v>0.656021258195572</v>
      </c>
      <c r="I20" s="13">
        <v>0.737338060473811</v>
      </c>
      <c r="J20" s="13">
        <v>0.82199159453724</v>
      </c>
      <c r="K20" s="13">
        <v>0.825867738125489</v>
      </c>
      <c r="L20" s="13">
        <v>0.823600829005938</v>
      </c>
      <c r="M20" s="13">
        <v>0.778790853200585</v>
      </c>
      <c r="N20" s="13">
        <v>0.70848489773148</v>
      </c>
      <c r="O20" s="13">
        <v>0.832410910664345</v>
      </c>
      <c r="P20" s="13">
        <v>0.803347270672356</v>
      </c>
      <c r="Q20" s="13">
        <v>0.688391155445496</v>
      </c>
      <c r="R20" s="13">
        <v>0.859940339200572</v>
      </c>
      <c r="S20" s="13">
        <v>0.323920524623914</v>
      </c>
      <c r="T20" s="13">
        <v>0.894848163800078</v>
      </c>
      <c r="U20" s="13">
        <v>0.802100346318249</v>
      </c>
      <c r="V20" s="13">
        <v>0.545315506435722</v>
      </c>
      <c r="W20" s="13">
        <v>0.493786771321963</v>
      </c>
    </row>
    <row r="21">
      <c r="A21" s="55" t="s">
        <v>142</v>
      </c>
      <c r="B21" s="55" t="s">
        <v>292</v>
      </c>
      <c r="C21" s="99">
        <f>E21-Cocatenate_generate!E21</f>
        <v>-0.001579125904</v>
      </c>
      <c r="D21" s="99">
        <f>F21-Cocatenate_generate!F21</f>
        <v>-0.02461717761</v>
      </c>
      <c r="E21" s="10">
        <f t="shared" si="1"/>
        <v>0.6306373594</v>
      </c>
      <c r="F21" s="100">
        <f>(G21*'Concatenate_generate Coverage'!C20*'Dataset lengths'!$B$2+H21*'Concatenate_generate Coverage'!D20*'Dataset lengths'!$C$2+I21*'Concatenate_generate Coverage'!E20*'Dataset lengths'!$D$2+L21*'Concatenate_generate Coverage'!H20*'Dataset lengths'!$G$2+M21*'Concatenate_generate Coverage'!I20*'Dataset lengths'!$H$2+R21*'Concatenate_generate Coverage'!N20*'Dataset lengths'!$M$2+S21*'Concatenate_generate Coverage'!O20*'Dataset lengths'!$N$2+T21*'Concatenate_generate Coverage'!P20*'Dataset lengths'!$O$2+U21*'Concatenate_generate Coverage'!Q20*'Dataset lengths'!$P$2+V21*'Concatenate_generate Coverage'!R20*'Dataset lengths'!$Q$2+W21*'Concatenate_generate Coverage'!S20*'Dataset lengths'!$R$2)/('Concatenate_generate Coverage'!C20*'Dataset lengths'!$B$2+'Concatenate_generate Coverage'!D20*'Dataset lengths'!$C$2+'Concatenate_generate Coverage'!E20*'Dataset lengths'!$D$2+'Concatenate_generate Coverage'!H20*'Dataset lengths'!$G$2+'Concatenate_generate Coverage'!I20*'Dataset lengths'!$H$2+'Concatenate_generate Coverage'!N20*'Dataset lengths'!$M$2+'Concatenate_generate Coverage'!O20*'Dataset lengths'!$N$2+'Concatenate_generate Coverage'!P20*'Dataset lengths'!$O$2+'Concatenate_generate Coverage'!Q20*'Dataset lengths'!$P$2+'Concatenate_generate Coverage'!R20*'Dataset lengths'!$Q$2+'Concatenate_generate Coverage'!S20*'Dataset lengths'!$R$2)</f>
        <v>0.5721847546</v>
      </c>
      <c r="G21" s="13">
        <v>0.455773987154301</v>
      </c>
      <c r="H21" s="13">
        <v>0.723079523610205</v>
      </c>
      <c r="I21" s="13">
        <v>0.737867577760195</v>
      </c>
      <c r="J21" s="13">
        <v>0.830114722494662</v>
      </c>
      <c r="K21" s="13">
        <v>0.829552435815411</v>
      </c>
      <c r="L21" s="13">
        <v>0.830085843975891</v>
      </c>
      <c r="M21" s="13">
        <v>0.776563592541954</v>
      </c>
      <c r="N21" s="13">
        <v>0.728612375640482</v>
      </c>
      <c r="O21" s="13">
        <v>0.818081790629652</v>
      </c>
      <c r="P21" s="13">
        <v>0.768711848951471</v>
      </c>
      <c r="Q21" s="13">
        <v>0.721794693619467</v>
      </c>
      <c r="R21" s="13">
        <v>0.757526421252726</v>
      </c>
      <c r="S21" s="13">
        <v>0.396038276944461</v>
      </c>
      <c r="T21" s="13">
        <v>0.788249737920885</v>
      </c>
      <c r="U21" s="13">
        <v>0.603148909334093</v>
      </c>
      <c r="V21" s="13">
        <v>0.34215980557495</v>
      </c>
      <c r="W21" s="13">
        <v>0.526517276949221</v>
      </c>
    </row>
    <row r="22">
      <c r="A22" s="55" t="s">
        <v>142</v>
      </c>
      <c r="B22" s="55" t="s">
        <v>293</v>
      </c>
      <c r="C22" s="99">
        <f>E22-Cocatenate_generate!E22</f>
        <v>0.005075043775</v>
      </c>
      <c r="D22" s="99">
        <f>F22-Cocatenate_generate!F22</f>
        <v>0.004329369296</v>
      </c>
      <c r="E22" s="10">
        <f t="shared" si="1"/>
        <v>0.6371778967</v>
      </c>
      <c r="F22" s="100">
        <f>(G22*'Concatenate_generate Coverage'!C21*'Dataset lengths'!$B$2+H22*'Concatenate_generate Coverage'!D21*'Dataset lengths'!$C$2+I22*'Concatenate_generate Coverage'!E21*'Dataset lengths'!$D$2+L22*'Concatenate_generate Coverage'!H21*'Dataset lengths'!$G$2+M22*'Concatenate_generate Coverage'!I21*'Dataset lengths'!$H$2+R22*'Concatenate_generate Coverage'!N21*'Dataset lengths'!$M$2+S22*'Concatenate_generate Coverage'!O21*'Dataset lengths'!$N$2+T22*'Concatenate_generate Coverage'!P21*'Dataset lengths'!$O$2+U22*'Concatenate_generate Coverage'!Q21*'Dataset lengths'!$P$2+V22*'Concatenate_generate Coverage'!R21*'Dataset lengths'!$Q$2+W22*'Concatenate_generate Coverage'!S21*'Dataset lengths'!$R$2)/('Concatenate_generate Coverage'!C21*'Dataset lengths'!$B$2+'Concatenate_generate Coverage'!D21*'Dataset lengths'!$C$2+'Concatenate_generate Coverage'!E21*'Dataset lengths'!$D$2+'Concatenate_generate Coverage'!H21*'Dataset lengths'!$G$2+'Concatenate_generate Coverage'!I21*'Dataset lengths'!$H$2+'Concatenate_generate Coverage'!N21*'Dataset lengths'!$M$2+'Concatenate_generate Coverage'!O21*'Dataset lengths'!$N$2+'Concatenate_generate Coverage'!P21*'Dataset lengths'!$O$2+'Concatenate_generate Coverage'!Q21*'Dataset lengths'!$P$2+'Concatenate_generate Coverage'!R21*'Dataset lengths'!$Q$2+'Concatenate_generate Coverage'!S21*'Dataset lengths'!$R$2)</f>
        <v>0.6010647056</v>
      </c>
      <c r="G22" s="13">
        <v>0.527907552204274</v>
      </c>
      <c r="H22" s="13">
        <v>0.564638580244804</v>
      </c>
      <c r="I22" s="13">
        <v>0.683446051466993</v>
      </c>
      <c r="J22" s="13">
        <v>0.761952446965864</v>
      </c>
      <c r="K22" s="13">
        <v>0.763058550174144</v>
      </c>
      <c r="L22" s="13">
        <v>0.762961938838094</v>
      </c>
      <c r="M22" s="13">
        <v>0.717979735003572</v>
      </c>
      <c r="N22" s="13">
        <v>0.628402799517244</v>
      </c>
      <c r="O22" s="13">
        <v>0.785010838618862</v>
      </c>
      <c r="P22" s="13">
        <v>0.767962947799765</v>
      </c>
      <c r="Q22" s="13">
        <v>0.597915457774599</v>
      </c>
      <c r="R22" s="13">
        <v>0.828009751466512</v>
      </c>
      <c r="S22" s="13">
        <v>0.280074700973814</v>
      </c>
      <c r="T22" s="13">
        <v>0.879270105738401</v>
      </c>
      <c r="U22" s="13">
        <v>0.772233147217599</v>
      </c>
      <c r="V22" s="13">
        <v>0.546378779273221</v>
      </c>
      <c r="W22" s="13">
        <v>0.446056521740787</v>
      </c>
    </row>
    <row r="23">
      <c r="A23" s="55" t="s">
        <v>143</v>
      </c>
      <c r="B23" s="55" t="s">
        <v>136</v>
      </c>
      <c r="C23" s="99">
        <f>E23-Cocatenate_generate!E23</f>
        <v>0.01036127244</v>
      </c>
      <c r="D23" s="99">
        <f>F23-Cocatenate_generate!F23</f>
        <v>0.00848645581</v>
      </c>
      <c r="E23" s="10">
        <f t="shared" si="1"/>
        <v>0.6388442931</v>
      </c>
      <c r="F23" s="100">
        <f>(G23*'Concatenate_generate Coverage'!C22*'Dataset lengths'!$B$2+H23*'Concatenate_generate Coverage'!D22*'Dataset lengths'!$C$2+I23*'Concatenate_generate Coverage'!E22*'Dataset lengths'!$D$2+L23*'Concatenate_generate Coverage'!H22*'Dataset lengths'!$G$2+M23*'Concatenate_generate Coverage'!I22*'Dataset lengths'!$H$2+R23*'Concatenate_generate Coverage'!N22*'Dataset lengths'!$M$2+S23*'Concatenate_generate Coverage'!O22*'Dataset lengths'!$N$2+T23*'Concatenate_generate Coverage'!P22*'Dataset lengths'!$O$2+U23*'Concatenate_generate Coverage'!Q22*'Dataset lengths'!$P$2+V23*'Concatenate_generate Coverage'!R22*'Dataset lengths'!$Q$2+W23*'Concatenate_generate Coverage'!S22*'Dataset lengths'!$R$2)/('Concatenate_generate Coverage'!C22*'Dataset lengths'!$B$2+'Concatenate_generate Coverage'!D22*'Dataset lengths'!$C$2+'Concatenate_generate Coverage'!E22*'Dataset lengths'!$D$2+'Concatenate_generate Coverage'!H22*'Dataset lengths'!$G$2+'Concatenate_generate Coverage'!I22*'Dataset lengths'!$H$2+'Concatenate_generate Coverage'!N22*'Dataset lengths'!$M$2+'Concatenate_generate Coverage'!O22*'Dataset lengths'!$N$2+'Concatenate_generate Coverage'!P22*'Dataset lengths'!$O$2+'Concatenate_generate Coverage'!Q22*'Dataset lengths'!$P$2+'Concatenate_generate Coverage'!R22*'Dataset lengths'!$Q$2+'Concatenate_generate Coverage'!S22*'Dataset lengths'!$R$2)</f>
        <v>0.5803786657</v>
      </c>
      <c r="G23" s="13">
        <v>0.47113874956179</v>
      </c>
      <c r="H23" s="13">
        <v>0.724124282892254</v>
      </c>
      <c r="I23" s="13">
        <v>0.751699058383969</v>
      </c>
      <c r="J23" s="13">
        <v>0.826731039693248</v>
      </c>
      <c r="K23" s="13">
        <v>0.826380071212604</v>
      </c>
      <c r="L23" s="13">
        <v>0.826614605881861</v>
      </c>
      <c r="M23" s="13">
        <v>0.772543801731739</v>
      </c>
      <c r="N23" s="13">
        <v>0.723480489309369</v>
      </c>
      <c r="O23" s="13">
        <v>0.822174595300922</v>
      </c>
      <c r="P23" s="13">
        <v>0.751155394435284</v>
      </c>
      <c r="Q23" s="13">
        <v>0.737015486258165</v>
      </c>
      <c r="R23" s="13">
        <v>0.761897480490791</v>
      </c>
      <c r="S23" s="13">
        <v>0.428615953180951</v>
      </c>
      <c r="T23" s="13">
        <v>0.793368242712579</v>
      </c>
      <c r="U23" s="13">
        <v>0.599376527253145</v>
      </c>
      <c r="V23" s="13">
        <v>0.351340774575844</v>
      </c>
      <c r="W23" s="13">
        <v>0.546567747287988</v>
      </c>
    </row>
    <row r="24">
      <c r="A24" s="55" t="s">
        <v>143</v>
      </c>
      <c r="B24" s="55" t="s">
        <v>137</v>
      </c>
      <c r="C24" s="99">
        <f>E24-Cocatenate_generate!E24</f>
        <v>0.005008754243</v>
      </c>
      <c r="D24" s="99">
        <f>F24-Cocatenate_generate!F24</f>
        <v>0.004246719922</v>
      </c>
      <c r="E24" s="10">
        <f t="shared" si="1"/>
        <v>0.6334921059</v>
      </c>
      <c r="F24" s="100">
        <f>(G24*'Concatenate_generate Coverage'!C23*'Dataset lengths'!$B$2+H24*'Concatenate_generate Coverage'!D23*'Dataset lengths'!$C$2+I24*'Concatenate_generate Coverage'!E23*'Dataset lengths'!$D$2+L24*'Concatenate_generate Coverage'!H23*'Dataset lengths'!$G$2+M24*'Concatenate_generate Coverage'!I23*'Dataset lengths'!$H$2+R24*'Concatenate_generate Coverage'!N23*'Dataset lengths'!$M$2+S24*'Concatenate_generate Coverage'!O23*'Dataset lengths'!$N$2+T24*'Concatenate_generate Coverage'!P23*'Dataset lengths'!$O$2+U24*'Concatenate_generate Coverage'!Q23*'Dataset lengths'!$P$2+V24*'Concatenate_generate Coverage'!R23*'Dataset lengths'!$Q$2+W24*'Concatenate_generate Coverage'!S23*'Dataset lengths'!$R$2)/('Concatenate_generate Coverage'!C23*'Dataset lengths'!$B$2+'Concatenate_generate Coverage'!D23*'Dataset lengths'!$C$2+'Concatenate_generate Coverage'!E23*'Dataset lengths'!$D$2+'Concatenate_generate Coverage'!H23*'Dataset lengths'!$G$2+'Concatenate_generate Coverage'!I23*'Dataset lengths'!$H$2+'Concatenate_generate Coverage'!N23*'Dataset lengths'!$M$2+'Concatenate_generate Coverage'!O23*'Dataset lengths'!$N$2+'Concatenate_generate Coverage'!P23*'Dataset lengths'!$O$2+'Concatenate_generate Coverage'!Q23*'Dataset lengths'!$P$2+'Concatenate_generate Coverage'!R23*'Dataset lengths'!$Q$2+'Concatenate_generate Coverage'!S23*'Dataset lengths'!$R$2)</f>
        <v>0.5761392628</v>
      </c>
      <c r="G24" s="13">
        <v>0.461251545868632</v>
      </c>
      <c r="H24" s="13">
        <v>0.725545216434749</v>
      </c>
      <c r="I24" s="13">
        <v>0.744740174595006</v>
      </c>
      <c r="J24" s="13">
        <v>0.829563347492672</v>
      </c>
      <c r="K24" s="13">
        <v>0.829214915740038</v>
      </c>
      <c r="L24" s="13">
        <v>0.829540462898227</v>
      </c>
      <c r="M24" s="13">
        <v>0.776745150842826</v>
      </c>
      <c r="N24" s="13">
        <v>0.729122302243121</v>
      </c>
      <c r="O24" s="13">
        <v>0.819176361244507</v>
      </c>
      <c r="P24" s="13">
        <v>0.761646712135481</v>
      </c>
      <c r="Q24" s="13">
        <v>0.731666869872882</v>
      </c>
      <c r="R24" s="13">
        <v>0.754466679786081</v>
      </c>
      <c r="S24" s="13">
        <v>0.406799629221852</v>
      </c>
      <c r="T24" s="13">
        <v>0.786024301054931</v>
      </c>
      <c r="U24" s="13">
        <v>0.600046747419811</v>
      </c>
      <c r="V24" s="13">
        <v>0.344580178669755</v>
      </c>
      <c r="W24" s="13">
        <v>0.538673077957493</v>
      </c>
    </row>
    <row r="25">
      <c r="A25" s="55" t="s">
        <v>143</v>
      </c>
      <c r="B25" s="55" t="s">
        <v>138</v>
      </c>
      <c r="C25" s="99">
        <f>E25-Cocatenate_generate!E25</f>
        <v>0.008641883919</v>
      </c>
      <c r="D25" s="99">
        <f>F25-Cocatenate_generate!F25</f>
        <v>0.006229493901</v>
      </c>
      <c r="E25" s="10">
        <f t="shared" si="1"/>
        <v>0.6370657961</v>
      </c>
      <c r="F25" s="100">
        <f>(G25*'Concatenate_generate Coverage'!C24*'Dataset lengths'!$B$2+H25*'Concatenate_generate Coverage'!D24*'Dataset lengths'!$C$2+I25*'Concatenate_generate Coverage'!E24*'Dataset lengths'!$D$2+L25*'Concatenate_generate Coverage'!H24*'Dataset lengths'!$G$2+M25*'Concatenate_generate Coverage'!I24*'Dataset lengths'!$H$2+R25*'Concatenate_generate Coverage'!N24*'Dataset lengths'!$M$2+S25*'Concatenate_generate Coverage'!O24*'Dataset lengths'!$N$2+T25*'Concatenate_generate Coverage'!P24*'Dataset lengths'!$O$2+U25*'Concatenate_generate Coverage'!Q24*'Dataset lengths'!$P$2+V25*'Concatenate_generate Coverage'!R24*'Dataset lengths'!$Q$2+W25*'Concatenate_generate Coverage'!S24*'Dataset lengths'!$R$2)/('Concatenate_generate Coverage'!C24*'Dataset lengths'!$B$2+'Concatenate_generate Coverage'!D24*'Dataset lengths'!$C$2+'Concatenate_generate Coverage'!E24*'Dataset lengths'!$D$2+'Concatenate_generate Coverage'!H24*'Dataset lengths'!$G$2+'Concatenate_generate Coverage'!I24*'Dataset lengths'!$H$2+'Concatenate_generate Coverage'!N24*'Dataset lengths'!$M$2+'Concatenate_generate Coverage'!O24*'Dataset lengths'!$N$2+'Concatenate_generate Coverage'!P24*'Dataset lengths'!$O$2+'Concatenate_generate Coverage'!Q24*'Dataset lengths'!$P$2+'Concatenate_generate Coverage'!R24*'Dataset lengths'!$Q$2+'Concatenate_generate Coverage'!S24*'Dataset lengths'!$R$2)</f>
        <v>0.578113325</v>
      </c>
      <c r="G25" s="13">
        <v>0.476565677625867</v>
      </c>
      <c r="H25" s="13">
        <v>0.723230297908926</v>
      </c>
      <c r="I25" s="13">
        <v>0.748281487547797</v>
      </c>
      <c r="J25" s="13">
        <v>0.817920276519002</v>
      </c>
      <c r="K25" s="13">
        <v>0.816647849244467</v>
      </c>
      <c r="L25" s="13">
        <v>0.817511612228478</v>
      </c>
      <c r="M25" s="13">
        <v>0.756974938718951</v>
      </c>
      <c r="N25" s="13">
        <v>0.701987457954183</v>
      </c>
      <c r="O25" s="13">
        <v>0.816338080823158</v>
      </c>
      <c r="P25" s="13">
        <v>0.735441873402044</v>
      </c>
      <c r="Q25" s="13">
        <v>0.723225041599657</v>
      </c>
      <c r="R25" s="13">
        <v>0.757635697733678</v>
      </c>
      <c r="S25" s="13">
        <v>0.438045962679865</v>
      </c>
      <c r="T25" s="13">
        <v>0.79425841745896</v>
      </c>
      <c r="U25" s="13">
        <v>0.596895344840222</v>
      </c>
      <c r="V25" s="13">
        <v>0.353408680594044</v>
      </c>
      <c r="W25" s="13">
        <v>0.544915639733167</v>
      </c>
    </row>
    <row r="26">
      <c r="A26" s="55" t="s">
        <v>143</v>
      </c>
      <c r="B26" s="55" t="s">
        <v>292</v>
      </c>
      <c r="C26" s="99">
        <f>E26-Cocatenate_generate!E26</f>
        <v>0.0004606806775</v>
      </c>
      <c r="D26" s="99">
        <f>F26-Cocatenate_generate!F26</f>
        <v>-0.0009868105979</v>
      </c>
      <c r="E26" s="10">
        <f t="shared" si="1"/>
        <v>0.6289786126</v>
      </c>
      <c r="F26" s="100">
        <f>(G26*'Concatenate_generate Coverage'!C25*'Dataset lengths'!$B$2+H26*'Concatenate_generate Coverage'!D25*'Dataset lengths'!$C$2+I26*'Concatenate_generate Coverage'!E25*'Dataset lengths'!$D$2+L26*'Concatenate_generate Coverage'!H25*'Dataset lengths'!$G$2+M26*'Concatenate_generate Coverage'!I25*'Dataset lengths'!$H$2+R26*'Concatenate_generate Coverage'!N25*'Dataset lengths'!$M$2+S26*'Concatenate_generate Coverage'!O25*'Dataset lengths'!$N$2+T26*'Concatenate_generate Coverage'!P25*'Dataset lengths'!$O$2+U26*'Concatenate_generate Coverage'!Q25*'Dataset lengths'!$P$2+V26*'Concatenate_generate Coverage'!R25*'Dataset lengths'!$Q$2+W26*'Concatenate_generate Coverage'!S25*'Dataset lengths'!$R$2)/('Concatenate_generate Coverage'!C25*'Dataset lengths'!$B$2+'Concatenate_generate Coverage'!D25*'Dataset lengths'!$C$2+'Concatenate_generate Coverage'!E25*'Dataset lengths'!$D$2+'Concatenate_generate Coverage'!H25*'Dataset lengths'!$G$2+'Concatenate_generate Coverage'!I25*'Dataset lengths'!$H$2+'Concatenate_generate Coverage'!N25*'Dataset lengths'!$M$2+'Concatenate_generate Coverage'!O25*'Dataset lengths'!$N$2+'Concatenate_generate Coverage'!P25*'Dataset lengths'!$O$2+'Concatenate_generate Coverage'!Q25*'Dataset lengths'!$P$2+'Concatenate_generate Coverage'!R25*'Dataset lengths'!$Q$2+'Concatenate_generate Coverage'!S25*'Dataset lengths'!$R$2)</f>
        <v>0.5709766092</v>
      </c>
      <c r="G26" s="13">
        <v>0.453952631809565</v>
      </c>
      <c r="H26" s="13">
        <v>0.721325566700837</v>
      </c>
      <c r="I26" s="13">
        <v>0.736295194067993</v>
      </c>
      <c r="J26" s="13">
        <v>0.82919551783441</v>
      </c>
      <c r="K26" s="13">
        <v>0.828791945796912</v>
      </c>
      <c r="L26" s="13">
        <v>0.829173747704257</v>
      </c>
      <c r="M26" s="13">
        <v>0.774823852069136</v>
      </c>
      <c r="N26" s="13">
        <v>0.727297439908531</v>
      </c>
      <c r="O26" s="13">
        <v>0.815737716731</v>
      </c>
      <c r="P26" s="13">
        <v>0.765872055993657</v>
      </c>
      <c r="Q26" s="13">
        <v>0.721457170498814</v>
      </c>
      <c r="R26" s="13">
        <v>0.757264157698442</v>
      </c>
      <c r="S26" s="13">
        <v>0.391491198361172</v>
      </c>
      <c r="T26" s="13">
        <v>0.788249737920885</v>
      </c>
      <c r="U26" s="13">
        <v>0.597926663219132</v>
      </c>
      <c r="V26" s="13">
        <v>0.338453383280632</v>
      </c>
      <c r="W26" s="13">
        <v>0.529808605277954</v>
      </c>
    </row>
    <row r="27">
      <c r="A27" s="55" t="s">
        <v>143</v>
      </c>
      <c r="B27" s="55" t="s">
        <v>293</v>
      </c>
      <c r="C27" s="99">
        <f>E27-Cocatenate_generate!E27</f>
        <v>0.0008229449741</v>
      </c>
      <c r="D27" s="99">
        <f>F27-Cocatenate_generate!F27</f>
        <v>0.0006288266499</v>
      </c>
      <c r="E27" s="10">
        <f t="shared" si="1"/>
        <v>0.6292468283</v>
      </c>
      <c r="F27" s="100">
        <f>(G27*'Concatenate_generate Coverage'!C26*'Dataset lengths'!$B$2+H27*'Concatenate_generate Coverage'!D26*'Dataset lengths'!$C$2+I27*'Concatenate_generate Coverage'!E26*'Dataset lengths'!$D$2+L27*'Concatenate_generate Coverage'!H26*'Dataset lengths'!$G$2+M27*'Concatenate_generate Coverage'!I26*'Dataset lengths'!$H$2+R27*'Concatenate_generate Coverage'!N26*'Dataset lengths'!$M$2+S27*'Concatenate_generate Coverage'!O26*'Dataset lengths'!$N$2+T27*'Concatenate_generate Coverage'!P26*'Dataset lengths'!$O$2+U27*'Concatenate_generate Coverage'!Q26*'Dataset lengths'!$P$2+V27*'Concatenate_generate Coverage'!R26*'Dataset lengths'!$Q$2+W27*'Concatenate_generate Coverage'!S26*'Dataset lengths'!$R$2)/('Concatenate_generate Coverage'!C26*'Dataset lengths'!$B$2+'Concatenate_generate Coverage'!D26*'Dataset lengths'!$C$2+'Concatenate_generate Coverage'!E26*'Dataset lengths'!$D$2+'Concatenate_generate Coverage'!H26*'Dataset lengths'!$G$2+'Concatenate_generate Coverage'!I26*'Dataset lengths'!$H$2+'Concatenate_generate Coverage'!N26*'Dataset lengths'!$M$2+'Concatenate_generate Coverage'!O26*'Dataset lengths'!$N$2+'Concatenate_generate Coverage'!P26*'Dataset lengths'!$O$2+'Concatenate_generate Coverage'!Q26*'Dataset lengths'!$P$2+'Concatenate_generate Coverage'!R26*'Dataset lengths'!$Q$2+'Concatenate_generate Coverage'!S26*'Dataset lengths'!$R$2)</f>
        <v>0.5725126881</v>
      </c>
      <c r="G27" s="13">
        <v>0.477034677650222</v>
      </c>
      <c r="H27" s="13">
        <v>0.717707745017882</v>
      </c>
      <c r="I27" s="13">
        <v>0.739363689597612</v>
      </c>
      <c r="J27" s="13">
        <v>0.808184422425678</v>
      </c>
      <c r="K27" s="13">
        <v>0.806562117986397</v>
      </c>
      <c r="L27" s="13">
        <v>0.807544996561024</v>
      </c>
      <c r="M27" s="13">
        <v>0.738537972900653</v>
      </c>
      <c r="N27" s="13">
        <v>0.675524891899459</v>
      </c>
      <c r="O27" s="13">
        <v>0.8064747515146</v>
      </c>
      <c r="P27" s="13">
        <v>0.716744475520504</v>
      </c>
      <c r="Q27" s="13">
        <v>0.705295813430563</v>
      </c>
      <c r="R27" s="13">
        <v>0.745571574236621</v>
      </c>
      <c r="S27" s="13">
        <v>0.440439161934228</v>
      </c>
      <c r="T27" s="13">
        <v>0.784243951562168</v>
      </c>
      <c r="U27" s="13">
        <v>0.580079657638198</v>
      </c>
      <c r="V27" s="13">
        <v>0.352359489901525</v>
      </c>
      <c r="W27" s="13">
        <v>0.538832194210961</v>
      </c>
    </row>
    <row r="28">
      <c r="A28" s="55" t="s">
        <v>144</v>
      </c>
      <c r="B28" s="55" t="s">
        <v>136</v>
      </c>
      <c r="C28" s="99">
        <f>E28-Cocatenate_generate!E28</f>
        <v>0.01818938144</v>
      </c>
      <c r="D28" s="99">
        <f>F28-Cocatenate_generate!F28</f>
        <v>0.02235012299</v>
      </c>
      <c r="E28" s="10">
        <f t="shared" si="1"/>
        <v>0.6281278993</v>
      </c>
      <c r="F28" s="100">
        <f>(G28*'Concatenate_generate Coverage'!C27*'Dataset lengths'!$B$2+H28*'Concatenate_generate Coverage'!D27*'Dataset lengths'!$C$2+I28*'Concatenate_generate Coverage'!E27*'Dataset lengths'!$D$2+L28*'Concatenate_generate Coverage'!H27*'Dataset lengths'!$G$2+M28*'Concatenate_generate Coverage'!I27*'Dataset lengths'!$H$2+R28*'Concatenate_generate Coverage'!N27*'Dataset lengths'!$M$2+S28*'Concatenate_generate Coverage'!O27*'Dataset lengths'!$N$2+T28*'Concatenate_generate Coverage'!P27*'Dataset lengths'!$O$2+U28*'Concatenate_generate Coverage'!Q27*'Dataset lengths'!$P$2+V28*'Concatenate_generate Coverage'!R27*'Dataset lengths'!$Q$2+W28*'Concatenate_generate Coverage'!S27*'Dataset lengths'!$R$2)/('Concatenate_generate Coverage'!C27*'Dataset lengths'!$B$2+'Concatenate_generate Coverage'!D27*'Dataset lengths'!$C$2+'Concatenate_generate Coverage'!E27*'Dataset lengths'!$D$2+'Concatenate_generate Coverage'!H27*'Dataset lengths'!$G$2+'Concatenate_generate Coverage'!I27*'Dataset lengths'!$H$2+'Concatenate_generate Coverage'!N27*'Dataset lengths'!$M$2+'Concatenate_generate Coverage'!O27*'Dataset lengths'!$N$2+'Concatenate_generate Coverage'!P27*'Dataset lengths'!$O$2+'Concatenate_generate Coverage'!Q27*'Dataset lengths'!$P$2+'Concatenate_generate Coverage'!R27*'Dataset lengths'!$Q$2+'Concatenate_generate Coverage'!S27*'Dataset lengths'!$R$2)</f>
        <v>0.5674582911</v>
      </c>
      <c r="G28" s="13">
        <v>0.439535396173637</v>
      </c>
      <c r="H28" s="13">
        <v>0.743296478735721</v>
      </c>
      <c r="I28" s="13">
        <v>0.735492087831851</v>
      </c>
      <c r="J28" s="13">
        <v>0.817643047682453</v>
      </c>
      <c r="K28" s="13">
        <v>0.81768617587378</v>
      </c>
      <c r="L28" s="13">
        <v>0.8176800464361</v>
      </c>
      <c r="M28" s="13">
        <v>0.770895999872586</v>
      </c>
      <c r="N28" s="13">
        <v>0.722718598973662</v>
      </c>
      <c r="O28" s="13">
        <v>0.803259898634013</v>
      </c>
      <c r="P28" s="13">
        <v>0.75651498008251</v>
      </c>
      <c r="Q28" s="13">
        <v>0.728473901151503</v>
      </c>
      <c r="R28" s="13">
        <v>0.74006403959666</v>
      </c>
      <c r="S28" s="13">
        <v>0.440413017740693</v>
      </c>
      <c r="T28" s="13">
        <v>0.753087835438813</v>
      </c>
      <c r="U28" s="13">
        <v>0.597078629538861</v>
      </c>
      <c r="V28" s="13">
        <v>0.334151809143197</v>
      </c>
      <c r="W28" s="13">
        <v>0.537711552034573</v>
      </c>
    </row>
    <row r="29">
      <c r="A29" s="55" t="s">
        <v>144</v>
      </c>
      <c r="B29" s="55" t="s">
        <v>137</v>
      </c>
      <c r="C29" s="99">
        <f>E29-Cocatenate_generate!E29</f>
        <v>0.02168065444</v>
      </c>
      <c r="D29" s="99">
        <f>F29-Cocatenate_generate!F29</f>
        <v>0.02635459176</v>
      </c>
      <c r="E29" s="10">
        <f t="shared" si="1"/>
        <v>0.631619278</v>
      </c>
      <c r="F29" s="100">
        <f>(G29*'Concatenate_generate Coverage'!C28*'Dataset lengths'!$B$2+H29*'Concatenate_generate Coverage'!D28*'Dataset lengths'!$C$2+I29*'Concatenate_generate Coverage'!E28*'Dataset lengths'!$D$2+L29*'Concatenate_generate Coverage'!H28*'Dataset lengths'!$G$2+M29*'Concatenate_generate Coverage'!I28*'Dataset lengths'!$H$2+R29*'Concatenate_generate Coverage'!N28*'Dataset lengths'!$M$2+S29*'Concatenate_generate Coverage'!O28*'Dataset lengths'!$N$2+T29*'Concatenate_generate Coverage'!P28*'Dataset lengths'!$O$2+U29*'Concatenate_generate Coverage'!Q28*'Dataset lengths'!$P$2+V29*'Concatenate_generate Coverage'!R28*'Dataset lengths'!$Q$2+W29*'Concatenate_generate Coverage'!S28*'Dataset lengths'!$R$2)/('Concatenate_generate Coverage'!C28*'Dataset lengths'!$B$2+'Concatenate_generate Coverage'!D28*'Dataset lengths'!$C$2+'Concatenate_generate Coverage'!E28*'Dataset lengths'!$D$2+'Concatenate_generate Coverage'!H28*'Dataset lengths'!$G$2+'Concatenate_generate Coverage'!I28*'Dataset lengths'!$H$2+'Concatenate_generate Coverage'!N28*'Dataset lengths'!$M$2+'Concatenate_generate Coverage'!O28*'Dataset lengths'!$N$2+'Concatenate_generate Coverage'!P28*'Dataset lengths'!$O$2+'Concatenate_generate Coverage'!Q28*'Dataset lengths'!$P$2+'Concatenate_generate Coverage'!R28*'Dataset lengths'!$Q$2+'Concatenate_generate Coverage'!S28*'Dataset lengths'!$R$2)</f>
        <v>0.5714632079</v>
      </c>
      <c r="G29" s="13">
        <v>0.449010934705742</v>
      </c>
      <c r="H29" s="13">
        <v>0.733939334378712</v>
      </c>
      <c r="I29" s="13">
        <v>0.73871031236991</v>
      </c>
      <c r="J29" s="13">
        <v>0.826311973475396</v>
      </c>
      <c r="K29" s="13">
        <v>0.825922151871436</v>
      </c>
      <c r="L29" s="13">
        <v>0.826192911628207</v>
      </c>
      <c r="M29" s="13">
        <v>0.776343840158254</v>
      </c>
      <c r="N29" s="13">
        <v>0.728826094878353</v>
      </c>
      <c r="O29" s="13">
        <v>0.813172003042053</v>
      </c>
      <c r="P29" s="13">
        <v>0.766919177290786</v>
      </c>
      <c r="Q29" s="13">
        <v>0.726231247527608</v>
      </c>
      <c r="R29" s="13">
        <v>0.747472985005178</v>
      </c>
      <c r="S29" s="13">
        <v>0.415775131971618</v>
      </c>
      <c r="T29" s="13">
        <v>0.787137019487908</v>
      </c>
      <c r="U29" s="13">
        <v>0.599321815402805</v>
      </c>
      <c r="V29" s="13">
        <v>0.338362454750267</v>
      </c>
      <c r="W29" s="13">
        <v>0.535545318237854</v>
      </c>
    </row>
    <row r="30">
      <c r="A30" s="55" t="s">
        <v>144</v>
      </c>
      <c r="B30" s="55" t="s">
        <v>138</v>
      </c>
      <c r="C30" s="99">
        <f>E30-Cocatenate_generate!E30</f>
        <v>0.01083143403</v>
      </c>
      <c r="D30" s="99">
        <f>F30-Cocatenate_generate!F30</f>
        <v>0.01152377923</v>
      </c>
      <c r="E30" s="10">
        <f t="shared" si="1"/>
        <v>0.6207697551</v>
      </c>
      <c r="F30" s="100">
        <f>(G30*'Concatenate_generate Coverage'!C29*'Dataset lengths'!$B$2+H30*'Concatenate_generate Coverage'!D29*'Dataset lengths'!$C$2+I30*'Concatenate_generate Coverage'!E29*'Dataset lengths'!$D$2+L30*'Concatenate_generate Coverage'!H29*'Dataset lengths'!$G$2+M30*'Concatenate_generate Coverage'!I29*'Dataset lengths'!$H$2+R30*'Concatenate_generate Coverage'!N29*'Dataset lengths'!$M$2+S30*'Concatenate_generate Coverage'!O29*'Dataset lengths'!$N$2+T30*'Concatenate_generate Coverage'!P29*'Dataset lengths'!$O$2+U30*'Concatenate_generate Coverage'!Q29*'Dataset lengths'!$P$2+V30*'Concatenate_generate Coverage'!R29*'Dataset lengths'!$Q$2+W30*'Concatenate_generate Coverage'!S29*'Dataset lengths'!$R$2)/('Concatenate_generate Coverage'!C29*'Dataset lengths'!$B$2+'Concatenate_generate Coverage'!D29*'Dataset lengths'!$C$2+'Concatenate_generate Coverage'!E29*'Dataset lengths'!$D$2+'Concatenate_generate Coverage'!H29*'Dataset lengths'!$G$2+'Concatenate_generate Coverage'!I29*'Dataset lengths'!$H$2+'Concatenate_generate Coverage'!N29*'Dataset lengths'!$M$2+'Concatenate_generate Coverage'!O29*'Dataset lengths'!$N$2+'Concatenate_generate Coverage'!P29*'Dataset lengths'!$O$2+'Concatenate_generate Coverage'!Q29*'Dataset lengths'!$P$2+'Concatenate_generate Coverage'!R29*'Dataset lengths'!$Q$2+'Concatenate_generate Coverage'!S29*'Dataset lengths'!$R$2)</f>
        <v>0.55663167</v>
      </c>
      <c r="G30" s="13">
        <v>0.425198713402755</v>
      </c>
      <c r="H30" s="13">
        <v>0.74557179997097</v>
      </c>
      <c r="I30" s="13">
        <v>0.725123998760305</v>
      </c>
      <c r="J30" s="13">
        <v>0.802839970242321</v>
      </c>
      <c r="K30" s="13">
        <v>0.803241775123461</v>
      </c>
      <c r="L30" s="13">
        <v>0.803073517603038</v>
      </c>
      <c r="M30" s="13">
        <v>0.756702669471362</v>
      </c>
      <c r="N30" s="13">
        <v>0.70389743303789</v>
      </c>
      <c r="O30" s="13">
        <v>0.78403605391009</v>
      </c>
      <c r="P30" s="13">
        <v>0.741428056433473</v>
      </c>
      <c r="Q30" s="13">
        <v>0.719816058081061</v>
      </c>
      <c r="R30" s="13">
        <v>0.730076169237683</v>
      </c>
      <c r="S30" s="13">
        <v>0.465666297603747</v>
      </c>
      <c r="T30" s="13">
        <v>0.729275660973105</v>
      </c>
      <c r="U30" s="13">
        <v>0.595584996024577</v>
      </c>
      <c r="V30" s="13">
        <v>0.324562414549202</v>
      </c>
      <c r="W30" s="13">
        <v>0.527631068939682</v>
      </c>
    </row>
    <row r="31">
      <c r="A31" s="55" t="s">
        <v>144</v>
      </c>
      <c r="B31" s="55" t="s">
        <v>292</v>
      </c>
      <c r="C31" s="99">
        <f>E31-Cocatenate_generate!E31</f>
        <v>0.01870265054</v>
      </c>
      <c r="D31" s="99">
        <f>F31-Cocatenate_generate!F31</f>
        <v>0.0251728371</v>
      </c>
      <c r="E31" s="10">
        <f t="shared" si="1"/>
        <v>0.6287031174</v>
      </c>
      <c r="F31" s="100">
        <f>(G31*'Concatenate_generate Coverage'!C30*'Dataset lengths'!$B$2+H31*'Concatenate_generate Coverage'!D30*'Dataset lengths'!$C$2+I31*'Concatenate_generate Coverage'!E30*'Dataset lengths'!$D$2+L31*'Concatenate_generate Coverage'!H30*'Dataset lengths'!$G$2+M31*'Concatenate_generate Coverage'!I30*'Dataset lengths'!$H$2+R31*'Concatenate_generate Coverage'!N30*'Dataset lengths'!$M$2+S31*'Concatenate_generate Coverage'!O30*'Dataset lengths'!$N$2+T31*'Concatenate_generate Coverage'!P30*'Dataset lengths'!$O$2+U31*'Concatenate_generate Coverage'!Q30*'Dataset lengths'!$P$2+V31*'Concatenate_generate Coverage'!R30*'Dataset lengths'!$Q$2+W31*'Concatenate_generate Coverage'!S30*'Dataset lengths'!$R$2)/('Concatenate_generate Coverage'!C30*'Dataset lengths'!$B$2+'Concatenate_generate Coverage'!D30*'Dataset lengths'!$C$2+'Concatenate_generate Coverage'!E30*'Dataset lengths'!$D$2+'Concatenate_generate Coverage'!H30*'Dataset lengths'!$G$2+'Concatenate_generate Coverage'!I30*'Dataset lengths'!$H$2+'Concatenate_generate Coverage'!N30*'Dataset lengths'!$M$2+'Concatenate_generate Coverage'!O30*'Dataset lengths'!$N$2+'Concatenate_generate Coverage'!P30*'Dataset lengths'!$O$2+'Concatenate_generate Coverage'!Q30*'Dataset lengths'!$P$2+'Concatenate_generate Coverage'!R30*'Dataset lengths'!$Q$2+'Concatenate_generate Coverage'!S30*'Dataset lengths'!$R$2)</f>
        <v>0.5703110034</v>
      </c>
      <c r="G31" s="13">
        <v>0.452761978015589</v>
      </c>
      <c r="H31" s="13">
        <v>0.722820364419978</v>
      </c>
      <c r="I31" s="13">
        <v>0.735981832736698</v>
      </c>
      <c r="J31" s="13">
        <v>0.828958702823595</v>
      </c>
      <c r="K31" s="13">
        <v>0.828534629878509</v>
      </c>
      <c r="L31" s="13">
        <v>0.828968881892249</v>
      </c>
      <c r="M31" s="13">
        <v>0.77456563278773</v>
      </c>
      <c r="N31" s="13">
        <v>0.726387070944409</v>
      </c>
      <c r="O31" s="13">
        <v>0.815174651244329</v>
      </c>
      <c r="P31" s="13">
        <v>0.767108496821307</v>
      </c>
      <c r="Q31" s="13">
        <v>0.720194834027571</v>
      </c>
      <c r="R31" s="13">
        <v>0.756739630589875</v>
      </c>
      <c r="S31" s="13">
        <v>0.392500766449987</v>
      </c>
      <c r="T31" s="13">
        <v>0.788249737920885</v>
      </c>
      <c r="U31" s="13">
        <v>0.596898080432739</v>
      </c>
      <c r="V31" s="13">
        <v>0.337965737941523</v>
      </c>
      <c r="W31" s="13">
        <v>0.528281648047001</v>
      </c>
    </row>
    <row r="32">
      <c r="A32" s="55" t="s">
        <v>144</v>
      </c>
      <c r="B32" s="55" t="s">
        <v>293</v>
      </c>
      <c r="C32" s="99">
        <f>E32-Cocatenate_generate!E32</f>
        <v>0.001032817793</v>
      </c>
      <c r="D32" s="99">
        <f>F32-Cocatenate_generate!F32</f>
        <v>0.00101638125</v>
      </c>
      <c r="E32" s="10">
        <f t="shared" si="1"/>
        <v>0.6109710572</v>
      </c>
      <c r="F32" s="100">
        <f>(G32*'Concatenate_generate Coverage'!C31*'Dataset lengths'!$B$2+H32*'Concatenate_generate Coverage'!D31*'Dataset lengths'!$C$2+I32*'Concatenate_generate Coverage'!E31*'Dataset lengths'!$D$2+L32*'Concatenate_generate Coverage'!H31*'Dataset lengths'!$G$2+M32*'Concatenate_generate Coverage'!I31*'Dataset lengths'!$H$2+R32*'Concatenate_generate Coverage'!N31*'Dataset lengths'!$M$2+S32*'Concatenate_generate Coverage'!O31*'Dataset lengths'!$N$2+T32*'Concatenate_generate Coverage'!P31*'Dataset lengths'!$O$2+U32*'Concatenate_generate Coverage'!Q31*'Dataset lengths'!$P$2+V32*'Concatenate_generate Coverage'!R31*'Dataset lengths'!$Q$2+W32*'Concatenate_generate Coverage'!S31*'Dataset lengths'!$R$2)/('Concatenate_generate Coverage'!C31*'Dataset lengths'!$B$2+'Concatenate_generate Coverage'!D31*'Dataset lengths'!$C$2+'Concatenate_generate Coverage'!E31*'Dataset lengths'!$D$2+'Concatenate_generate Coverage'!H31*'Dataset lengths'!$G$2+'Concatenate_generate Coverage'!I31*'Dataset lengths'!$H$2+'Concatenate_generate Coverage'!N31*'Dataset lengths'!$M$2+'Concatenate_generate Coverage'!O31*'Dataset lengths'!$N$2+'Concatenate_generate Coverage'!P31*'Dataset lengths'!$O$2+'Concatenate_generate Coverage'!Q31*'Dataset lengths'!$P$2+'Concatenate_generate Coverage'!R31*'Dataset lengths'!$Q$2+'Concatenate_generate Coverage'!S31*'Dataset lengths'!$R$2)</f>
        <v>0.5461240151</v>
      </c>
      <c r="G32" s="13">
        <v>0.413114381418016</v>
      </c>
      <c r="H32" s="13">
        <v>0.742961424738562</v>
      </c>
      <c r="I32" s="13">
        <v>0.715439057290266</v>
      </c>
      <c r="J32" s="13">
        <v>0.790077792877349</v>
      </c>
      <c r="K32" s="13">
        <v>0.790934995515215</v>
      </c>
      <c r="L32" s="13">
        <v>0.790482153705496</v>
      </c>
      <c r="M32" s="13">
        <v>0.744232165020562</v>
      </c>
      <c r="N32" s="13">
        <v>0.687998596470474</v>
      </c>
      <c r="O32" s="13">
        <v>0.77157903695847</v>
      </c>
      <c r="P32" s="13">
        <v>0.729849407978336</v>
      </c>
      <c r="Q32" s="13">
        <v>0.709961883060748</v>
      </c>
      <c r="R32" s="13">
        <v>0.715717239640642</v>
      </c>
      <c r="S32" s="13">
        <v>0.471601029536205</v>
      </c>
      <c r="T32" s="13">
        <v>0.711249622358878</v>
      </c>
      <c r="U32" s="13">
        <v>0.583994290530031</v>
      </c>
      <c r="V32" s="13">
        <v>0.315704096765963</v>
      </c>
      <c r="W32" s="13">
        <v>0.51618616820519</v>
      </c>
    </row>
    <row r="33">
      <c r="A33" s="55" t="s">
        <v>145</v>
      </c>
      <c r="B33" s="55" t="s">
        <v>136</v>
      </c>
      <c r="C33" s="99">
        <f>E33-Cocatenate_generate!E33</f>
        <v>0.04812678842</v>
      </c>
      <c r="D33" s="99">
        <f>F33-Cocatenate_generate!F33</f>
        <v>0.04992158979</v>
      </c>
      <c r="E33" s="10">
        <f t="shared" si="1"/>
        <v>0.6458503872</v>
      </c>
      <c r="F33" s="100">
        <f>(G33*'Concatenate_generate Coverage'!C32*'Dataset lengths'!$B$2+H33*'Concatenate_generate Coverage'!D32*'Dataset lengths'!$C$2+I33*'Concatenate_generate Coverage'!E32*'Dataset lengths'!$D$2+L33*'Concatenate_generate Coverage'!H32*'Dataset lengths'!$G$2+M33*'Concatenate_generate Coverage'!I32*'Dataset lengths'!$H$2+R33*'Concatenate_generate Coverage'!N32*'Dataset lengths'!$M$2+S33*'Concatenate_generate Coverage'!O32*'Dataset lengths'!$N$2+T33*'Concatenate_generate Coverage'!P32*'Dataset lengths'!$O$2+U33*'Concatenate_generate Coverage'!Q32*'Dataset lengths'!$P$2+V33*'Concatenate_generate Coverage'!R32*'Dataset lengths'!$Q$2+W33*'Concatenate_generate Coverage'!S32*'Dataset lengths'!$R$2)/('Concatenate_generate Coverage'!C32*'Dataset lengths'!$B$2+'Concatenate_generate Coverage'!D32*'Dataset lengths'!$C$2+'Concatenate_generate Coverage'!E32*'Dataset lengths'!$D$2+'Concatenate_generate Coverage'!H32*'Dataset lengths'!$G$2+'Concatenate_generate Coverage'!I32*'Dataset lengths'!$H$2+'Concatenate_generate Coverage'!N32*'Dataset lengths'!$M$2+'Concatenate_generate Coverage'!O32*'Dataset lengths'!$N$2+'Concatenate_generate Coverage'!P32*'Dataset lengths'!$O$2+'Concatenate_generate Coverage'!Q32*'Dataset lengths'!$P$2+'Concatenate_generate Coverage'!R32*'Dataset lengths'!$Q$2+'Concatenate_generate Coverage'!S32*'Dataset lengths'!$R$2)</f>
        <v>0.5755213866</v>
      </c>
      <c r="G33" s="13">
        <v>0.460496461305934</v>
      </c>
      <c r="H33" s="13">
        <v>0.7297054702328</v>
      </c>
      <c r="I33" s="13">
        <v>0.745631466072108</v>
      </c>
      <c r="J33" s="13">
        <v>0.830354410113818</v>
      </c>
      <c r="K33" s="13">
        <v>0.830228796396789</v>
      </c>
      <c r="L33" s="13">
        <v>0.830580426556818</v>
      </c>
      <c r="M33" s="13">
        <v>0.804891870960649</v>
      </c>
      <c r="N33" s="13">
        <v>0.758775284078618</v>
      </c>
      <c r="O33" s="13">
        <v>0.832621073960645</v>
      </c>
      <c r="P33" s="13">
        <v>0.792953125828532</v>
      </c>
      <c r="Q33" s="13">
        <v>0.738675349960399</v>
      </c>
      <c r="R33" s="13">
        <v>0.825693090070338</v>
      </c>
      <c r="S33" s="13">
        <v>0.404553239669648</v>
      </c>
      <c r="T33" s="13">
        <v>0.850561970167595</v>
      </c>
      <c r="U33" s="13">
        <v>0.577133424497384</v>
      </c>
      <c r="V33" s="13">
        <v>0.339257855537365</v>
      </c>
      <c r="W33" s="13">
        <v>0.535848983648244</v>
      </c>
    </row>
    <row r="34">
      <c r="A34" s="55" t="s">
        <v>145</v>
      </c>
      <c r="B34" s="55" t="s">
        <v>137</v>
      </c>
      <c r="C34" s="99">
        <f>E34-Cocatenate_generate!E34</f>
        <v>0.04068984172</v>
      </c>
      <c r="D34" s="99">
        <f>F34-Cocatenate_generate!F34</f>
        <v>0.05055076199</v>
      </c>
      <c r="E34" s="10">
        <f t="shared" si="1"/>
        <v>0.6384133628</v>
      </c>
      <c r="F34" s="100">
        <f>(G34*'Concatenate_generate Coverage'!C33*'Dataset lengths'!$B$2+H34*'Concatenate_generate Coverage'!D33*'Dataset lengths'!$C$2+I34*'Concatenate_generate Coverage'!E33*'Dataset lengths'!$D$2+L34*'Concatenate_generate Coverage'!H33*'Dataset lengths'!$G$2+M34*'Concatenate_generate Coverage'!I33*'Dataset lengths'!$H$2+R34*'Concatenate_generate Coverage'!N33*'Dataset lengths'!$M$2+S34*'Concatenate_generate Coverage'!O33*'Dataset lengths'!$N$2+T34*'Concatenate_generate Coverage'!P33*'Dataset lengths'!$O$2+U34*'Concatenate_generate Coverage'!Q33*'Dataset lengths'!$P$2+V34*'Concatenate_generate Coverage'!R33*'Dataset lengths'!$Q$2+W34*'Concatenate_generate Coverage'!S33*'Dataset lengths'!$R$2)/('Concatenate_generate Coverage'!C33*'Dataset lengths'!$B$2+'Concatenate_generate Coverage'!D33*'Dataset lengths'!$C$2+'Concatenate_generate Coverage'!E33*'Dataset lengths'!$D$2+'Concatenate_generate Coverage'!H33*'Dataset lengths'!$G$2+'Concatenate_generate Coverage'!I33*'Dataset lengths'!$H$2+'Concatenate_generate Coverage'!N33*'Dataset lengths'!$M$2+'Concatenate_generate Coverage'!O33*'Dataset lengths'!$N$2+'Concatenate_generate Coverage'!P33*'Dataset lengths'!$O$2+'Concatenate_generate Coverage'!Q33*'Dataset lengths'!$P$2+'Concatenate_generate Coverage'!R33*'Dataset lengths'!$Q$2+'Concatenate_generate Coverage'!S33*'Dataset lengths'!$R$2)</f>
        <v>0.5761506659</v>
      </c>
      <c r="G34" s="13">
        <v>0.459095593722187</v>
      </c>
      <c r="H34" s="13">
        <v>0.729475247524146</v>
      </c>
      <c r="I34" s="13">
        <v>0.744496788042946</v>
      </c>
      <c r="J34" s="13">
        <v>0.833136131047782</v>
      </c>
      <c r="K34" s="13">
        <v>0.83290853834064</v>
      </c>
      <c r="L34" s="13">
        <v>0.833206320901786</v>
      </c>
      <c r="M34" s="13">
        <v>0.792210344202224</v>
      </c>
      <c r="N34" s="13">
        <v>0.746360446034525</v>
      </c>
      <c r="O34" s="13">
        <v>0.827831789560002</v>
      </c>
      <c r="P34" s="13">
        <v>0.781523587446107</v>
      </c>
      <c r="Q34" s="13">
        <v>0.73506385256941</v>
      </c>
      <c r="R34" s="13">
        <v>0.775906725348787</v>
      </c>
      <c r="S34" s="13">
        <v>0.396748192353528</v>
      </c>
      <c r="T34" s="13">
        <v>0.819850941417431</v>
      </c>
      <c r="U34" s="13">
        <v>0.593519623674239</v>
      </c>
      <c r="V34" s="13">
        <v>0.341475407702384</v>
      </c>
      <c r="W34" s="13">
        <v>0.536561805758827</v>
      </c>
    </row>
    <row r="35">
      <c r="A35" s="55" t="s">
        <v>145</v>
      </c>
      <c r="B35" s="55" t="s">
        <v>138</v>
      </c>
      <c r="C35" s="99">
        <f>E35-Cocatenate_generate!E35</f>
        <v>0.02861926125</v>
      </c>
      <c r="D35" s="99">
        <f>F35-Cocatenate_generate!F35</f>
        <v>0.02931821489</v>
      </c>
      <c r="E35" s="10">
        <f t="shared" si="1"/>
        <v>0.6263427423</v>
      </c>
      <c r="F35" s="100">
        <f>(G35*'Concatenate_generate Coverage'!C34*'Dataset lengths'!$B$2+H35*'Concatenate_generate Coverage'!D34*'Dataset lengths'!$C$2+I35*'Concatenate_generate Coverage'!E34*'Dataset lengths'!$D$2+L35*'Concatenate_generate Coverage'!H34*'Dataset lengths'!$G$2+M35*'Concatenate_generate Coverage'!I34*'Dataset lengths'!$H$2+R35*'Concatenate_generate Coverage'!N34*'Dataset lengths'!$M$2+S35*'Concatenate_generate Coverage'!O34*'Dataset lengths'!$N$2+T35*'Concatenate_generate Coverage'!P34*'Dataset lengths'!$O$2+U35*'Concatenate_generate Coverage'!Q34*'Dataset lengths'!$P$2+V35*'Concatenate_generate Coverage'!R34*'Dataset lengths'!$Q$2+W35*'Concatenate_generate Coverage'!S34*'Dataset lengths'!$R$2)/('Concatenate_generate Coverage'!C34*'Dataset lengths'!$B$2+'Concatenate_generate Coverage'!D34*'Dataset lengths'!$C$2+'Concatenate_generate Coverage'!E34*'Dataset lengths'!$D$2+'Concatenate_generate Coverage'!H34*'Dataset lengths'!$G$2+'Concatenate_generate Coverage'!I34*'Dataset lengths'!$H$2+'Concatenate_generate Coverage'!N34*'Dataset lengths'!$M$2+'Concatenate_generate Coverage'!O34*'Dataset lengths'!$N$2+'Concatenate_generate Coverage'!P34*'Dataset lengths'!$O$2+'Concatenate_generate Coverage'!Q34*'Dataset lengths'!$P$2+'Concatenate_generate Coverage'!R34*'Dataset lengths'!$Q$2+'Concatenate_generate Coverage'!S34*'Dataset lengths'!$R$2)</f>
        <v>0.5549177125</v>
      </c>
      <c r="G35" s="13">
        <v>0.44719942504552</v>
      </c>
      <c r="H35" s="13">
        <v>0.703875091510951</v>
      </c>
      <c r="I35" s="13">
        <v>0.722990101830279</v>
      </c>
      <c r="J35" s="13">
        <v>0.807715016166118</v>
      </c>
      <c r="K35" s="13">
        <v>0.805962084297497</v>
      </c>
      <c r="L35" s="13">
        <v>0.807262245618717</v>
      </c>
      <c r="M35" s="13">
        <v>0.792798942300092</v>
      </c>
      <c r="N35" s="13">
        <v>0.740874235703784</v>
      </c>
      <c r="O35" s="13">
        <v>0.821831735042796</v>
      </c>
      <c r="P35" s="13">
        <v>0.785526103892254</v>
      </c>
      <c r="Q35" s="13">
        <v>0.710159146573485</v>
      </c>
      <c r="R35" s="13">
        <v>0.815661509118981</v>
      </c>
      <c r="S35" s="13">
        <v>0.382807303923912</v>
      </c>
      <c r="T35" s="13">
        <v>0.844775834316115</v>
      </c>
      <c r="U35" s="13">
        <v>0.538930874997422</v>
      </c>
      <c r="V35" s="13">
        <v>0.320736253643091</v>
      </c>
      <c r="W35" s="13">
        <v>0.512732582715197</v>
      </c>
    </row>
    <row r="36">
      <c r="A36" s="55" t="s">
        <v>145</v>
      </c>
      <c r="B36" s="55" t="s">
        <v>292</v>
      </c>
      <c r="C36" s="99">
        <f>E36-Cocatenate_generate!E36</f>
        <v>0.03122744634</v>
      </c>
      <c r="D36" s="99">
        <f>F36-Cocatenate_generate!F36</f>
        <v>0.04552435262</v>
      </c>
      <c r="E36" s="10">
        <f t="shared" si="1"/>
        <v>0.6289548143</v>
      </c>
      <c r="F36" s="100">
        <f>(G36*'Concatenate_generate Coverage'!C35*'Dataset lengths'!$B$2+H36*'Concatenate_generate Coverage'!D35*'Dataset lengths'!$C$2+I36*'Concatenate_generate Coverage'!E35*'Dataset lengths'!$D$2+L36*'Concatenate_generate Coverage'!H35*'Dataset lengths'!$G$2+M36*'Concatenate_generate Coverage'!I35*'Dataset lengths'!$H$2+R36*'Concatenate_generate Coverage'!N35*'Dataset lengths'!$M$2+S36*'Concatenate_generate Coverage'!O35*'Dataset lengths'!$N$2+T36*'Concatenate_generate Coverage'!P35*'Dataset lengths'!$O$2+U36*'Concatenate_generate Coverage'!Q35*'Dataset lengths'!$P$2+V36*'Concatenate_generate Coverage'!R35*'Dataset lengths'!$Q$2+W36*'Concatenate_generate Coverage'!S35*'Dataset lengths'!$R$2)/('Concatenate_generate Coverage'!C35*'Dataset lengths'!$B$2+'Concatenate_generate Coverage'!D35*'Dataset lengths'!$C$2+'Concatenate_generate Coverage'!E35*'Dataset lengths'!$D$2+'Concatenate_generate Coverage'!H35*'Dataset lengths'!$G$2+'Concatenate_generate Coverage'!I35*'Dataset lengths'!$H$2+'Concatenate_generate Coverage'!N35*'Dataset lengths'!$M$2+'Concatenate_generate Coverage'!O35*'Dataset lengths'!$N$2+'Concatenate_generate Coverage'!P35*'Dataset lengths'!$O$2+'Concatenate_generate Coverage'!Q35*'Dataset lengths'!$P$2+'Concatenate_generate Coverage'!R35*'Dataset lengths'!$Q$2+'Concatenate_generate Coverage'!S35*'Dataset lengths'!$R$2)</f>
        <v>0.5711340007</v>
      </c>
      <c r="G36" s="13">
        <v>0.453383213024944</v>
      </c>
      <c r="H36" s="13">
        <v>0.721980952625582</v>
      </c>
      <c r="I36" s="13">
        <v>0.736461038876852</v>
      </c>
      <c r="J36" s="13">
        <v>0.829486012134707</v>
      </c>
      <c r="K36" s="13">
        <v>0.829007205999691</v>
      </c>
      <c r="L36" s="13">
        <v>0.829494088813938</v>
      </c>
      <c r="M36" s="13">
        <v>0.776273453919899</v>
      </c>
      <c r="N36" s="13">
        <v>0.728061579920426</v>
      </c>
      <c r="O36" s="13">
        <v>0.817297085352686</v>
      </c>
      <c r="P36" s="13">
        <v>0.768095303931722</v>
      </c>
      <c r="Q36" s="13">
        <v>0.721506673889843</v>
      </c>
      <c r="R36" s="13">
        <v>0.756827051774636</v>
      </c>
      <c r="S36" s="13">
        <v>0.390600284689169</v>
      </c>
      <c r="T36" s="13">
        <v>0.788249737920885</v>
      </c>
      <c r="U36" s="13">
        <v>0.596323606004168</v>
      </c>
      <c r="V36" s="13">
        <v>0.33828067773163</v>
      </c>
      <c r="W36" s="13">
        <v>0.530628851768483</v>
      </c>
    </row>
    <row r="37">
      <c r="A37" s="55" t="s">
        <v>145</v>
      </c>
      <c r="B37" s="55" t="s">
        <v>293</v>
      </c>
      <c r="C37" s="99">
        <f>E37-Cocatenate_generate!E37</f>
        <v>0.002450578528</v>
      </c>
      <c r="D37" s="99">
        <f>F37-Cocatenate_generate!F37</f>
        <v>0.002726575075</v>
      </c>
      <c r="E37" s="10">
        <f t="shared" si="1"/>
        <v>0.6001739148</v>
      </c>
      <c r="F37" s="100">
        <f>(G37*'Concatenate_generate Coverage'!C36*'Dataset lengths'!$B$2+H37*'Concatenate_generate Coverage'!D36*'Dataset lengths'!$C$2+I37*'Concatenate_generate Coverage'!E36*'Dataset lengths'!$D$2+L37*'Concatenate_generate Coverage'!H36*'Dataset lengths'!$G$2+M37*'Concatenate_generate Coverage'!I36*'Dataset lengths'!$H$2+R37*'Concatenate_generate Coverage'!N36*'Dataset lengths'!$M$2+S37*'Concatenate_generate Coverage'!O36*'Dataset lengths'!$N$2+T37*'Concatenate_generate Coverage'!P36*'Dataset lengths'!$O$2+U37*'Concatenate_generate Coverage'!Q36*'Dataset lengths'!$P$2+V37*'Concatenate_generate Coverage'!R36*'Dataset lengths'!$Q$2+W37*'Concatenate_generate Coverage'!S36*'Dataset lengths'!$R$2)/('Concatenate_generate Coverage'!C36*'Dataset lengths'!$B$2+'Concatenate_generate Coverage'!D36*'Dataset lengths'!$C$2+'Concatenate_generate Coverage'!E36*'Dataset lengths'!$D$2+'Concatenate_generate Coverage'!H36*'Dataset lengths'!$G$2+'Concatenate_generate Coverage'!I36*'Dataset lengths'!$H$2+'Concatenate_generate Coverage'!N36*'Dataset lengths'!$M$2+'Concatenate_generate Coverage'!O36*'Dataset lengths'!$N$2+'Concatenate_generate Coverage'!P36*'Dataset lengths'!$O$2+'Concatenate_generate Coverage'!Q36*'Dataset lengths'!$P$2+'Concatenate_generate Coverage'!R36*'Dataset lengths'!$Q$2+'Concatenate_generate Coverage'!S36*'Dataset lengths'!$R$2)</f>
        <v>0.528325789</v>
      </c>
      <c r="G37" s="13">
        <v>0.428626347641645</v>
      </c>
      <c r="H37" s="13">
        <v>0.675290670463973</v>
      </c>
      <c r="I37" s="13">
        <v>0.690958632788785</v>
      </c>
      <c r="J37" s="13">
        <v>0.777479145625512</v>
      </c>
      <c r="K37" s="13">
        <v>0.771385401809059</v>
      </c>
      <c r="L37" s="13">
        <v>0.775892382023377</v>
      </c>
      <c r="M37" s="13">
        <v>0.767830242688441</v>
      </c>
      <c r="N37" s="13">
        <v>0.703371008809871</v>
      </c>
      <c r="O37" s="13">
        <v>0.8001139047174</v>
      </c>
      <c r="P37" s="13">
        <v>0.76722074822436</v>
      </c>
      <c r="Q37" s="13">
        <v>0.67463896340733</v>
      </c>
      <c r="R37" s="13">
        <v>0.789894114910592</v>
      </c>
      <c r="S37" s="13">
        <v>0.346149122404143</v>
      </c>
      <c r="T37" s="13">
        <v>0.828975232567842</v>
      </c>
      <c r="U37" s="13">
        <v>0.515454020016494</v>
      </c>
      <c r="V37" s="13">
        <v>0.298201907775323</v>
      </c>
      <c r="W37" s="13">
        <v>0.484640389770358</v>
      </c>
    </row>
    <row r="38">
      <c r="A38" s="55" t="s">
        <v>146</v>
      </c>
      <c r="B38" s="55" t="s">
        <v>136</v>
      </c>
      <c r="C38" s="99">
        <f>E38-Cocatenate_generate!E38</f>
        <v>-0.008776615994</v>
      </c>
      <c r="D38" s="99">
        <f>F38-Cocatenate_generate!F38</f>
        <v>-0.01045243647</v>
      </c>
      <c r="E38" s="10">
        <f t="shared" si="1"/>
        <v>0.6609834741</v>
      </c>
      <c r="F38" s="100">
        <f>(G38*'Concatenate_generate Coverage'!C37*'Dataset lengths'!$B$2+H38*'Concatenate_generate Coverage'!D37*'Dataset lengths'!$C$2+I38*'Concatenate_generate Coverage'!E37*'Dataset lengths'!$D$2+L38*'Concatenate_generate Coverage'!H37*'Dataset lengths'!$G$2+M38*'Concatenate_generate Coverage'!I37*'Dataset lengths'!$H$2+R38*'Concatenate_generate Coverage'!N37*'Dataset lengths'!$M$2+S38*'Concatenate_generate Coverage'!O37*'Dataset lengths'!$N$2+T38*'Concatenate_generate Coverage'!P37*'Dataset lengths'!$O$2+U38*'Concatenate_generate Coverage'!Q37*'Dataset lengths'!$P$2+V38*'Concatenate_generate Coverage'!R37*'Dataset lengths'!$Q$2+W38*'Concatenate_generate Coverage'!S37*'Dataset lengths'!$R$2)/('Concatenate_generate Coverage'!C37*'Dataset lengths'!$B$2+'Concatenate_generate Coverage'!D37*'Dataset lengths'!$C$2+'Concatenate_generate Coverage'!E37*'Dataset lengths'!$D$2+'Concatenate_generate Coverage'!H37*'Dataset lengths'!$G$2+'Concatenate_generate Coverage'!I37*'Dataset lengths'!$H$2+'Concatenate_generate Coverage'!N37*'Dataset lengths'!$M$2+'Concatenate_generate Coverage'!O37*'Dataset lengths'!$N$2+'Concatenate_generate Coverage'!P37*'Dataset lengths'!$O$2+'Concatenate_generate Coverage'!Q37*'Dataset lengths'!$P$2+'Concatenate_generate Coverage'!R37*'Dataset lengths'!$Q$2+'Concatenate_generate Coverage'!S37*'Dataset lengths'!$R$2)</f>
        <v>0.6005602107</v>
      </c>
      <c r="G38" s="13">
        <v>0.479828769774115</v>
      </c>
      <c r="H38" s="13">
        <v>0.728270829935876</v>
      </c>
      <c r="I38" s="13">
        <v>0.734051942726189</v>
      </c>
      <c r="J38" s="13">
        <v>0.818198076276144</v>
      </c>
      <c r="K38" s="13">
        <v>0.818518935461543</v>
      </c>
      <c r="L38" s="13">
        <v>0.818346179919128</v>
      </c>
      <c r="M38" s="13">
        <v>0.752513869844634</v>
      </c>
      <c r="N38" s="13">
        <v>0.701445660938879</v>
      </c>
      <c r="O38" s="13">
        <v>0.813189217783047</v>
      </c>
      <c r="P38" s="13">
        <v>0.703733365130896</v>
      </c>
      <c r="Q38" s="13">
        <v>0.725569702211128</v>
      </c>
      <c r="R38" s="13">
        <v>0.829474056311264</v>
      </c>
      <c r="S38" s="13">
        <v>0.49288039198193</v>
      </c>
      <c r="T38" s="13">
        <v>0.854122669153121</v>
      </c>
      <c r="U38" s="13">
        <v>0.601250408127292</v>
      </c>
      <c r="V38" s="13">
        <v>0.406521955633252</v>
      </c>
      <c r="W38" s="13">
        <v>0.573557141823384</v>
      </c>
    </row>
    <row r="39">
      <c r="A39" s="55" t="s">
        <v>146</v>
      </c>
      <c r="B39" s="55" t="s">
        <v>137</v>
      </c>
      <c r="C39" s="99">
        <f>E39-Cocatenate_generate!E39</f>
        <v>-0.01321112673</v>
      </c>
      <c r="D39" s="99">
        <f>F39-Cocatenate_generate!F39</f>
        <v>-0.01390805556</v>
      </c>
      <c r="E39" s="10">
        <f t="shared" si="1"/>
        <v>0.6336677781</v>
      </c>
      <c r="F39" s="100">
        <f>(G39*'Concatenate_generate Coverage'!C38*'Dataset lengths'!$B$2+H39*'Concatenate_generate Coverage'!D38*'Dataset lengths'!$C$2+I39*'Concatenate_generate Coverage'!E38*'Dataset lengths'!$D$2+L39*'Concatenate_generate Coverage'!H38*'Dataset lengths'!$G$2+M39*'Concatenate_generate Coverage'!I38*'Dataset lengths'!$H$2+R39*'Concatenate_generate Coverage'!N38*'Dataset lengths'!$M$2+S39*'Concatenate_generate Coverage'!O38*'Dataset lengths'!$N$2+T39*'Concatenate_generate Coverage'!P38*'Dataset lengths'!$O$2+U39*'Concatenate_generate Coverage'!Q38*'Dataset lengths'!$P$2+V39*'Concatenate_generate Coverage'!R38*'Dataset lengths'!$Q$2+W39*'Concatenate_generate Coverage'!S38*'Dataset lengths'!$R$2)/('Concatenate_generate Coverage'!C38*'Dataset lengths'!$B$2+'Concatenate_generate Coverage'!D38*'Dataset lengths'!$C$2+'Concatenate_generate Coverage'!E38*'Dataset lengths'!$D$2+'Concatenate_generate Coverage'!H38*'Dataset lengths'!$G$2+'Concatenate_generate Coverage'!I38*'Dataset lengths'!$H$2+'Concatenate_generate Coverage'!N38*'Dataset lengths'!$M$2+'Concatenate_generate Coverage'!O38*'Dataset lengths'!$N$2+'Concatenate_generate Coverage'!P38*'Dataset lengths'!$O$2+'Concatenate_generate Coverage'!Q38*'Dataset lengths'!$P$2+'Concatenate_generate Coverage'!R38*'Dataset lengths'!$Q$2+'Concatenate_generate Coverage'!S38*'Dataset lengths'!$R$2)</f>
        <v>0.5744953649</v>
      </c>
      <c r="G39" s="13">
        <v>0.458255244087244</v>
      </c>
      <c r="H39" s="13">
        <v>0.708629558496387</v>
      </c>
      <c r="I39" s="13">
        <v>0.69906694887748</v>
      </c>
      <c r="J39" s="13">
        <v>0.793247204904212</v>
      </c>
      <c r="K39" s="13">
        <v>0.792618580582568</v>
      </c>
      <c r="L39" s="13">
        <v>0.792958289558086</v>
      </c>
      <c r="M39" s="13">
        <v>0.715078212375587</v>
      </c>
      <c r="N39" s="13">
        <v>0.657181407207629</v>
      </c>
      <c r="O39" s="13">
        <v>0.787122513514098</v>
      </c>
      <c r="P39" s="13">
        <v>0.669950718994394</v>
      </c>
      <c r="Q39" s="13">
        <v>0.683613328159806</v>
      </c>
      <c r="R39" s="13">
        <v>0.78292227542588</v>
      </c>
      <c r="S39" s="13">
        <v>0.492319297366831</v>
      </c>
      <c r="T39" s="13">
        <v>0.814732436625737</v>
      </c>
      <c r="U39" s="13">
        <v>0.579981176307586</v>
      </c>
      <c r="V39" s="13">
        <v>0.382487624156993</v>
      </c>
      <c r="W39" s="13">
        <v>0.543914496308288</v>
      </c>
    </row>
    <row r="40">
      <c r="A40" s="55" t="s">
        <v>146</v>
      </c>
      <c r="B40" s="55" t="s">
        <v>138</v>
      </c>
      <c r="C40" s="99">
        <f>E40-Cocatenate_generate!E40</f>
        <v>-0.001938982428</v>
      </c>
      <c r="D40" s="99">
        <f>F40-Cocatenate_generate!F40</f>
        <v>-0.002663866067</v>
      </c>
      <c r="E40" s="10">
        <f t="shared" si="1"/>
        <v>0.6743220863</v>
      </c>
      <c r="F40" s="100">
        <f>(G40*'Concatenate_generate Coverage'!C39*'Dataset lengths'!$B$2+H40*'Concatenate_generate Coverage'!D39*'Dataset lengths'!$C$2+I40*'Concatenate_generate Coverage'!E39*'Dataset lengths'!$D$2+L40*'Concatenate_generate Coverage'!H39*'Dataset lengths'!$G$2+M40*'Concatenate_generate Coverage'!I39*'Dataset lengths'!$H$2+R40*'Concatenate_generate Coverage'!N39*'Dataset lengths'!$M$2+S40*'Concatenate_generate Coverage'!O39*'Dataset lengths'!$N$2+T40*'Concatenate_generate Coverage'!P39*'Dataset lengths'!$O$2+U40*'Concatenate_generate Coverage'!Q39*'Dataset lengths'!$P$2+V40*'Concatenate_generate Coverage'!R39*'Dataset lengths'!$Q$2+W40*'Concatenate_generate Coverage'!S39*'Dataset lengths'!$R$2)/('Concatenate_generate Coverage'!C39*'Dataset lengths'!$B$2+'Concatenate_generate Coverage'!D39*'Dataset lengths'!$C$2+'Concatenate_generate Coverage'!E39*'Dataset lengths'!$D$2+'Concatenate_generate Coverage'!H39*'Dataset lengths'!$G$2+'Concatenate_generate Coverage'!I39*'Dataset lengths'!$H$2+'Concatenate_generate Coverage'!N39*'Dataset lengths'!$M$2+'Concatenate_generate Coverage'!O39*'Dataset lengths'!$N$2+'Concatenate_generate Coverage'!P39*'Dataset lengths'!$O$2+'Concatenate_generate Coverage'!Q39*'Dataset lengths'!$P$2+'Concatenate_generate Coverage'!R39*'Dataset lengths'!$Q$2+'Concatenate_generate Coverage'!S39*'Dataset lengths'!$R$2)</f>
        <v>0.6161388927</v>
      </c>
      <c r="G40" s="13">
        <v>0.495836011241284</v>
      </c>
      <c r="H40" s="13">
        <v>0.731524407311314</v>
      </c>
      <c r="I40" s="13">
        <v>0.75666563125552</v>
      </c>
      <c r="J40" s="13">
        <v>0.832356355549251</v>
      </c>
      <c r="K40" s="13">
        <v>0.835014613194527</v>
      </c>
      <c r="L40" s="13">
        <v>0.83336958136545</v>
      </c>
      <c r="M40" s="13">
        <v>0.776888651468309</v>
      </c>
      <c r="N40" s="13">
        <v>0.726324454957173</v>
      </c>
      <c r="O40" s="13">
        <v>0.827193409581482</v>
      </c>
      <c r="P40" s="13">
        <v>0.726471813522316</v>
      </c>
      <c r="Q40" s="13">
        <v>0.752543799962346</v>
      </c>
      <c r="R40" s="13">
        <v>0.855569279962508</v>
      </c>
      <c r="S40" s="13">
        <v>0.473519611123315</v>
      </c>
      <c r="T40" s="13">
        <v>0.865917484542677</v>
      </c>
      <c r="U40" s="13">
        <v>0.616167594122516</v>
      </c>
      <c r="V40" s="13">
        <v>0.421502327682906</v>
      </c>
      <c r="W40" s="13">
        <v>0.590582369507131</v>
      </c>
    </row>
    <row r="41">
      <c r="A41" s="55" t="s">
        <v>146</v>
      </c>
      <c r="B41" s="55" t="s">
        <v>292</v>
      </c>
      <c r="C41" s="99">
        <f>E41-Cocatenate_generate!E41</f>
        <v>-0.001303127807</v>
      </c>
      <c r="D41" s="99">
        <f>F41-Cocatenate_generate!F41</f>
        <v>-0.002032907566</v>
      </c>
      <c r="E41" s="10">
        <f t="shared" si="1"/>
        <v>0.6142551198</v>
      </c>
      <c r="F41" s="100">
        <f>(G41*'Concatenate_generate Coverage'!C40*'Dataset lengths'!$B$2+H41*'Concatenate_generate Coverage'!D40*'Dataset lengths'!$C$2+I41*'Concatenate_generate Coverage'!E40*'Dataset lengths'!$D$2+L41*'Concatenate_generate Coverage'!H40*'Dataset lengths'!$G$2+M41*'Concatenate_generate Coverage'!I40*'Dataset lengths'!$H$2+R41*'Concatenate_generate Coverage'!N40*'Dataset lengths'!$M$2+S41*'Concatenate_generate Coverage'!O40*'Dataset lengths'!$N$2+T41*'Concatenate_generate Coverage'!P40*'Dataset lengths'!$O$2+U41*'Concatenate_generate Coverage'!Q40*'Dataset lengths'!$P$2+V41*'Concatenate_generate Coverage'!R40*'Dataset lengths'!$Q$2+W41*'Concatenate_generate Coverage'!S40*'Dataset lengths'!$R$2)/('Concatenate_generate Coverage'!C40*'Dataset lengths'!$B$2+'Concatenate_generate Coverage'!D40*'Dataset lengths'!$C$2+'Concatenate_generate Coverage'!E40*'Dataset lengths'!$D$2+'Concatenate_generate Coverage'!H40*'Dataset lengths'!$G$2+'Concatenate_generate Coverage'!I40*'Dataset lengths'!$H$2+'Concatenate_generate Coverage'!N40*'Dataset lengths'!$M$2+'Concatenate_generate Coverage'!O40*'Dataset lengths'!$N$2+'Concatenate_generate Coverage'!P40*'Dataset lengths'!$O$2+'Concatenate_generate Coverage'!Q40*'Dataset lengths'!$P$2+'Concatenate_generate Coverage'!R40*'Dataset lengths'!$Q$2+'Concatenate_generate Coverage'!S40*'Dataset lengths'!$R$2)</f>
        <v>0.5550043327</v>
      </c>
      <c r="G41" s="13">
        <v>0.443297151780815</v>
      </c>
      <c r="H41" s="13">
        <v>0.689863996367653</v>
      </c>
      <c r="I41" s="13">
        <v>0.673684039552546</v>
      </c>
      <c r="J41" s="13">
        <v>0.773805778015679</v>
      </c>
      <c r="K41" s="13">
        <v>0.772211997386554</v>
      </c>
      <c r="L41" s="13">
        <v>0.773202033831939</v>
      </c>
      <c r="M41" s="13">
        <v>0.689455711910383</v>
      </c>
      <c r="N41" s="13">
        <v>0.627877125181289</v>
      </c>
      <c r="O41" s="13">
        <v>0.768874170779823</v>
      </c>
      <c r="P41" s="13">
        <v>0.651234891778025</v>
      </c>
      <c r="Q41" s="13">
        <v>0.654452830638135</v>
      </c>
      <c r="R41" s="13">
        <v>0.765306906696481</v>
      </c>
      <c r="S41" s="13">
        <v>0.484154264616652</v>
      </c>
      <c r="T41" s="13">
        <v>0.790697718473434</v>
      </c>
      <c r="U41" s="13">
        <v>0.56074722532053</v>
      </c>
      <c r="V41" s="13">
        <v>0.365096066774803</v>
      </c>
      <c r="W41" s="13">
        <v>0.521301202438389</v>
      </c>
    </row>
    <row r="42">
      <c r="A42" s="55" t="s">
        <v>146</v>
      </c>
      <c r="B42" s="55" t="s">
        <v>293</v>
      </c>
      <c r="C42" s="99">
        <f>E42-Cocatenate_generate!E42</f>
        <v>0.0001498298436</v>
      </c>
      <c r="D42" s="99">
        <f>F42-Cocatenate_generate!F42</f>
        <v>-0.00005511239147</v>
      </c>
      <c r="E42" s="10">
        <f t="shared" si="1"/>
        <v>0.6749097581</v>
      </c>
      <c r="F42" s="100">
        <f>(G42*'Concatenate_generate Coverage'!C41*'Dataset lengths'!$B$2+H42*'Concatenate_generate Coverage'!D41*'Dataset lengths'!$C$2+I42*'Concatenate_generate Coverage'!E41*'Dataset lengths'!$D$2+L42*'Concatenate_generate Coverage'!H41*'Dataset lengths'!$G$2+M42*'Concatenate_generate Coverage'!I41*'Dataset lengths'!$H$2+R42*'Concatenate_generate Coverage'!N41*'Dataset lengths'!$M$2+S42*'Concatenate_generate Coverage'!O41*'Dataset lengths'!$N$2+T42*'Concatenate_generate Coverage'!P41*'Dataset lengths'!$O$2+U42*'Concatenate_generate Coverage'!Q41*'Dataset lengths'!$P$2+V42*'Concatenate_generate Coverage'!R41*'Dataset lengths'!$Q$2+W42*'Concatenate_generate Coverage'!S41*'Dataset lengths'!$R$2)/('Concatenate_generate Coverage'!C41*'Dataset lengths'!$B$2+'Concatenate_generate Coverage'!D41*'Dataset lengths'!$C$2+'Concatenate_generate Coverage'!E41*'Dataset lengths'!$D$2+'Concatenate_generate Coverage'!H41*'Dataset lengths'!$G$2+'Concatenate_generate Coverage'!I41*'Dataset lengths'!$H$2+'Concatenate_generate Coverage'!N41*'Dataset lengths'!$M$2+'Concatenate_generate Coverage'!O41*'Dataset lengths'!$N$2+'Concatenate_generate Coverage'!P41*'Dataset lengths'!$O$2+'Concatenate_generate Coverage'!Q41*'Dataset lengths'!$P$2+'Concatenate_generate Coverage'!R41*'Dataset lengths'!$Q$2+'Concatenate_generate Coverage'!S41*'Dataset lengths'!$R$2)</f>
        <v>0.6199837481</v>
      </c>
      <c r="G42" s="13">
        <v>0.502667833027825</v>
      </c>
      <c r="H42" s="13">
        <v>0.727008031726888</v>
      </c>
      <c r="I42" s="13">
        <v>0.761602329020202</v>
      </c>
      <c r="J42" s="13">
        <v>0.83542829320057</v>
      </c>
      <c r="K42" s="13">
        <v>0.838497945213092</v>
      </c>
      <c r="L42" s="13">
        <v>0.83652092159128</v>
      </c>
      <c r="M42" s="13">
        <v>0.784831656622158</v>
      </c>
      <c r="N42" s="13">
        <v>0.733510670594064</v>
      </c>
      <c r="O42" s="13">
        <v>0.833501177593951</v>
      </c>
      <c r="P42" s="13">
        <v>0.734672867521432</v>
      </c>
      <c r="Q42" s="13">
        <v>0.762334970666804</v>
      </c>
      <c r="R42" s="13">
        <v>0.862213290004365</v>
      </c>
      <c r="S42" s="13">
        <v>0.449957659472799</v>
      </c>
      <c r="T42" s="13">
        <v>0.851897232287167</v>
      </c>
      <c r="U42" s="13">
        <v>0.626535489761961</v>
      </c>
      <c r="V42" s="13">
        <v>0.425790928605963</v>
      </c>
      <c r="W42" s="13">
        <v>0.594981967446359</v>
      </c>
    </row>
    <row r="43">
      <c r="A43" s="55" t="s">
        <v>147</v>
      </c>
      <c r="B43" s="55" t="s">
        <v>136</v>
      </c>
      <c r="C43" s="99">
        <f>E43-Cocatenate_generate!E43</f>
        <v>0.02063590722</v>
      </c>
      <c r="D43" s="99">
        <f>F43-Cocatenate_generate!F43</f>
        <v>0.01340792394</v>
      </c>
      <c r="E43" s="10">
        <f t="shared" si="1"/>
        <v>0.6852834892</v>
      </c>
      <c r="F43" s="100">
        <f>(G43*'Concatenate_generate Coverage'!C42*'Dataset lengths'!$B$2+H43*'Concatenate_generate Coverage'!D42*'Dataset lengths'!$C$2+I43*'Concatenate_generate Coverage'!E42*'Dataset lengths'!$D$2+L43*'Concatenate_generate Coverage'!H42*'Dataset lengths'!$G$2+M43*'Concatenate_generate Coverage'!I42*'Dataset lengths'!$H$2+R43*'Concatenate_generate Coverage'!N42*'Dataset lengths'!$M$2+S43*'Concatenate_generate Coverage'!O42*'Dataset lengths'!$N$2+T43*'Concatenate_generate Coverage'!P42*'Dataset lengths'!$O$2+U43*'Concatenate_generate Coverage'!Q42*'Dataset lengths'!$P$2+V43*'Concatenate_generate Coverage'!R42*'Dataset lengths'!$Q$2+W43*'Concatenate_generate Coverage'!S42*'Dataset lengths'!$R$2)/('Concatenate_generate Coverage'!C42*'Dataset lengths'!$B$2+'Concatenate_generate Coverage'!D42*'Dataset lengths'!$C$2+'Concatenate_generate Coverage'!E42*'Dataset lengths'!$D$2+'Concatenate_generate Coverage'!H42*'Dataset lengths'!$G$2+'Concatenate_generate Coverage'!I42*'Dataset lengths'!$H$2+'Concatenate_generate Coverage'!N42*'Dataset lengths'!$M$2+'Concatenate_generate Coverage'!O42*'Dataset lengths'!$N$2+'Concatenate_generate Coverage'!P42*'Dataset lengths'!$O$2+'Concatenate_generate Coverage'!Q42*'Dataset lengths'!$P$2+'Concatenate_generate Coverage'!R42*'Dataset lengths'!$Q$2+'Concatenate_generate Coverage'!S42*'Dataset lengths'!$R$2)</f>
        <v>0.628181458</v>
      </c>
      <c r="G43" s="13">
        <v>0.535279099250137</v>
      </c>
      <c r="H43" s="13">
        <v>0.700702739346945</v>
      </c>
      <c r="I43" s="13">
        <v>0.745906180902317</v>
      </c>
      <c r="J43" s="13">
        <v>0.818003611419643</v>
      </c>
      <c r="K43" s="13">
        <v>0.824150121959578</v>
      </c>
      <c r="L43" s="13">
        <v>0.82012047800934</v>
      </c>
      <c r="M43" s="13">
        <v>0.773561128409352</v>
      </c>
      <c r="N43" s="13">
        <v>0.707986969401845</v>
      </c>
      <c r="O43" s="13">
        <v>0.83671316135104</v>
      </c>
      <c r="P43" s="13">
        <v>0.758307651743196</v>
      </c>
      <c r="Q43" s="13">
        <v>0.705100050020585</v>
      </c>
      <c r="R43" s="13">
        <v>0.876419232528074</v>
      </c>
      <c r="S43" s="13">
        <v>0.452743021630187</v>
      </c>
      <c r="T43" s="13">
        <v>0.868810552468417</v>
      </c>
      <c r="U43" s="13">
        <v>0.758276154195844</v>
      </c>
      <c r="V43" s="13">
        <v>0.521278941982204</v>
      </c>
      <c r="W43" s="13">
        <v>0.485020852003006</v>
      </c>
    </row>
    <row r="44">
      <c r="A44" s="55" t="s">
        <v>147</v>
      </c>
      <c r="B44" s="55" t="s">
        <v>137</v>
      </c>
      <c r="C44" s="99">
        <f>E44-Cocatenate_generate!E44</f>
        <v>-0.02889990034</v>
      </c>
      <c r="D44" s="99">
        <f>F44-Cocatenate_generate!F44</f>
        <v>-0.04004432968</v>
      </c>
      <c r="E44" s="10">
        <f t="shared" si="1"/>
        <v>0.6530720149</v>
      </c>
      <c r="F44" s="100">
        <f>(G44*'Concatenate_generate Coverage'!C43*'Dataset lengths'!$B$2+H44*'Concatenate_generate Coverage'!D43*'Dataset lengths'!$C$2+I44*'Concatenate_generate Coverage'!E43*'Dataset lengths'!$D$2+L44*'Concatenate_generate Coverage'!H43*'Dataset lengths'!$G$2+M44*'Concatenate_generate Coverage'!I43*'Dataset lengths'!$H$2+R44*'Concatenate_generate Coverage'!N43*'Dataset lengths'!$M$2+S44*'Concatenate_generate Coverage'!O43*'Dataset lengths'!$N$2+T44*'Concatenate_generate Coverage'!P43*'Dataset lengths'!$O$2+U44*'Concatenate_generate Coverage'!Q43*'Dataset lengths'!$P$2+V44*'Concatenate_generate Coverage'!R43*'Dataset lengths'!$Q$2+W44*'Concatenate_generate Coverage'!S43*'Dataset lengths'!$R$2)/('Concatenate_generate Coverage'!C43*'Dataset lengths'!$B$2+'Concatenate_generate Coverage'!D43*'Dataset lengths'!$C$2+'Concatenate_generate Coverage'!E43*'Dataset lengths'!$D$2+'Concatenate_generate Coverage'!H43*'Dataset lengths'!$G$2+'Concatenate_generate Coverage'!I43*'Dataset lengths'!$H$2+'Concatenate_generate Coverage'!N43*'Dataset lengths'!$M$2+'Concatenate_generate Coverage'!O43*'Dataset lengths'!$N$2+'Concatenate_generate Coverage'!P43*'Dataset lengths'!$O$2+'Concatenate_generate Coverage'!Q43*'Dataset lengths'!$P$2+'Concatenate_generate Coverage'!R43*'Dataset lengths'!$Q$2+'Concatenate_generate Coverage'!S43*'Dataset lengths'!$R$2)</f>
        <v>0.5911855987</v>
      </c>
      <c r="G44" s="13">
        <v>0.484759459691522</v>
      </c>
      <c r="H44" s="13">
        <v>0.702370902126738</v>
      </c>
      <c r="I44" s="13">
        <v>0.715601040067343</v>
      </c>
      <c r="J44" s="13">
        <v>0.796072817703157</v>
      </c>
      <c r="K44" s="13">
        <v>0.798364644545574</v>
      </c>
      <c r="L44" s="13">
        <v>0.797010316699757</v>
      </c>
      <c r="M44" s="13">
        <v>0.730316560164474</v>
      </c>
      <c r="N44" s="13">
        <v>0.66556295079247</v>
      </c>
      <c r="O44" s="13">
        <v>0.805360097035253</v>
      </c>
      <c r="P44" s="13">
        <v>0.702212107310426</v>
      </c>
      <c r="Q44" s="13">
        <v>0.679496296139218</v>
      </c>
      <c r="R44" s="13">
        <v>0.82440362759511</v>
      </c>
      <c r="S44" s="13">
        <v>0.511738399887947</v>
      </c>
      <c r="T44" s="13">
        <v>0.821408747223598</v>
      </c>
      <c r="U44" s="13">
        <v>0.648778592517721</v>
      </c>
      <c r="V44" s="13">
        <v>0.433819895625019</v>
      </c>
      <c r="W44" s="13">
        <v>0.513584622198807</v>
      </c>
    </row>
    <row r="45">
      <c r="A45" s="55" t="s">
        <v>147</v>
      </c>
      <c r="B45" s="55" t="s">
        <v>138</v>
      </c>
      <c r="C45" s="99">
        <f>E45-Cocatenate_generate!E45</f>
        <v>0.01832757563</v>
      </c>
      <c r="D45" s="99">
        <f>F45-Cocatenate_generate!F45</f>
        <v>0.01887843229</v>
      </c>
      <c r="E45" s="10">
        <f t="shared" si="1"/>
        <v>0.6751571696</v>
      </c>
      <c r="F45" s="100">
        <f>(G45*'Concatenate_generate Coverage'!C44*'Dataset lengths'!$B$2+H45*'Concatenate_generate Coverage'!D44*'Dataset lengths'!$C$2+I45*'Concatenate_generate Coverage'!E44*'Dataset lengths'!$D$2+L45*'Concatenate_generate Coverage'!H44*'Dataset lengths'!$G$2+M45*'Concatenate_generate Coverage'!I44*'Dataset lengths'!$H$2+R45*'Concatenate_generate Coverage'!N44*'Dataset lengths'!$M$2+S45*'Concatenate_generate Coverage'!O44*'Dataset lengths'!$N$2+T45*'Concatenate_generate Coverage'!P44*'Dataset lengths'!$O$2+U45*'Concatenate_generate Coverage'!Q44*'Dataset lengths'!$P$2+V45*'Concatenate_generate Coverage'!R44*'Dataset lengths'!$Q$2+W45*'Concatenate_generate Coverage'!S44*'Dataset lengths'!$R$2)/('Concatenate_generate Coverage'!C44*'Dataset lengths'!$B$2+'Concatenate_generate Coverage'!D44*'Dataset lengths'!$C$2+'Concatenate_generate Coverage'!E44*'Dataset lengths'!$D$2+'Concatenate_generate Coverage'!H44*'Dataset lengths'!$G$2+'Concatenate_generate Coverage'!I44*'Dataset lengths'!$H$2+'Concatenate_generate Coverage'!N44*'Dataset lengths'!$M$2+'Concatenate_generate Coverage'!O44*'Dataset lengths'!$N$2+'Concatenate_generate Coverage'!P44*'Dataset lengths'!$O$2+'Concatenate_generate Coverage'!Q44*'Dataset lengths'!$P$2+'Concatenate_generate Coverage'!R44*'Dataset lengths'!$Q$2+'Concatenate_generate Coverage'!S44*'Dataset lengths'!$R$2)</f>
        <v>0.6252464909</v>
      </c>
      <c r="G45" s="13">
        <v>0.553232692924726</v>
      </c>
      <c r="H45" s="13">
        <v>0.667074486498803</v>
      </c>
      <c r="I45" s="13">
        <v>0.726979489019572</v>
      </c>
      <c r="J45" s="13">
        <v>0.807495613858255</v>
      </c>
      <c r="K45" s="13">
        <v>0.815504206268349</v>
      </c>
      <c r="L45" s="13">
        <v>0.81040698212444</v>
      </c>
      <c r="M45" s="13">
        <v>0.773339739136388</v>
      </c>
      <c r="N45" s="13">
        <v>0.695043457453545</v>
      </c>
      <c r="O45" s="13">
        <v>0.836820036201376</v>
      </c>
      <c r="P45" s="13">
        <v>0.776349970541251</v>
      </c>
      <c r="Q45" s="13">
        <v>0.689198210729547</v>
      </c>
      <c r="R45" s="13">
        <v>0.880593594100426</v>
      </c>
      <c r="S45" s="13">
        <v>0.353274420688351</v>
      </c>
      <c r="T45" s="13">
        <v>0.864582222423105</v>
      </c>
      <c r="U45" s="13">
        <v>0.815209305659733</v>
      </c>
      <c r="V45" s="13">
        <v>0.559884610374087</v>
      </c>
      <c r="W45" s="13">
        <v>0.42215132237805</v>
      </c>
    </row>
    <row r="46">
      <c r="A46" s="55" t="s">
        <v>147</v>
      </c>
      <c r="B46" s="55" t="s">
        <v>292</v>
      </c>
      <c r="C46" s="99">
        <f>E46-Cocatenate_generate!E46</f>
        <v>-0.02925066889</v>
      </c>
      <c r="D46" s="99">
        <f>F46-Cocatenate_generate!F46</f>
        <v>-0.03106086608</v>
      </c>
      <c r="E46" s="10">
        <f t="shared" si="1"/>
        <v>0.6147264509</v>
      </c>
      <c r="F46" s="100">
        <f>(G46*'Concatenate_generate Coverage'!C45*'Dataset lengths'!$B$2+H46*'Concatenate_generate Coverage'!D45*'Dataset lengths'!$C$2+I46*'Concatenate_generate Coverage'!E45*'Dataset lengths'!$D$2+L46*'Concatenate_generate Coverage'!H45*'Dataset lengths'!$G$2+M46*'Concatenate_generate Coverage'!I45*'Dataset lengths'!$H$2+R46*'Concatenate_generate Coverage'!N45*'Dataset lengths'!$M$2+S46*'Concatenate_generate Coverage'!O45*'Dataset lengths'!$N$2+T46*'Concatenate_generate Coverage'!P45*'Dataset lengths'!$O$2+U46*'Concatenate_generate Coverage'!Q45*'Dataset lengths'!$P$2+V46*'Concatenate_generate Coverage'!R45*'Dataset lengths'!$Q$2+W46*'Concatenate_generate Coverage'!S45*'Dataset lengths'!$R$2)/('Concatenate_generate Coverage'!C45*'Dataset lengths'!$B$2+'Concatenate_generate Coverage'!D45*'Dataset lengths'!$C$2+'Concatenate_generate Coverage'!E45*'Dataset lengths'!$D$2+'Concatenate_generate Coverage'!H45*'Dataset lengths'!$G$2+'Concatenate_generate Coverage'!I45*'Dataset lengths'!$H$2+'Concatenate_generate Coverage'!N45*'Dataset lengths'!$M$2+'Concatenate_generate Coverage'!O45*'Dataset lengths'!$N$2+'Concatenate_generate Coverage'!P45*'Dataset lengths'!$O$2+'Concatenate_generate Coverage'!Q45*'Dataset lengths'!$P$2+'Concatenate_generate Coverage'!R45*'Dataset lengths'!$Q$2+'Concatenate_generate Coverage'!S45*'Dataset lengths'!$R$2)</f>
        <v>0.5531059057</v>
      </c>
      <c r="G46" s="13">
        <v>0.445047029622514</v>
      </c>
      <c r="H46" s="13">
        <v>0.683559143159002</v>
      </c>
      <c r="I46" s="13">
        <v>0.675123150419189</v>
      </c>
      <c r="J46" s="13">
        <v>0.773186644267235</v>
      </c>
      <c r="K46" s="13">
        <v>0.772292765727522</v>
      </c>
      <c r="L46" s="13">
        <v>0.772832498475152</v>
      </c>
      <c r="M46" s="13">
        <v>0.692951698156098</v>
      </c>
      <c r="N46" s="13">
        <v>0.625544210974217</v>
      </c>
      <c r="O46" s="13">
        <v>0.77524219038577</v>
      </c>
      <c r="P46" s="13">
        <v>0.660618773994378</v>
      </c>
      <c r="Q46" s="13">
        <v>0.652607704245231</v>
      </c>
      <c r="R46" s="13">
        <v>0.763733325370778</v>
      </c>
      <c r="S46" s="13">
        <v>0.498618036916969</v>
      </c>
      <c r="T46" s="13">
        <v>0.789362456353862</v>
      </c>
      <c r="U46" s="13">
        <v>0.570023619545691</v>
      </c>
      <c r="V46" s="13">
        <v>0.369010117604265</v>
      </c>
      <c r="W46" s="13">
        <v>0.501729884459231</v>
      </c>
    </row>
    <row r="47">
      <c r="A47" s="55" t="s">
        <v>147</v>
      </c>
      <c r="B47" s="55" t="s">
        <v>293</v>
      </c>
      <c r="C47" s="99">
        <f>E47-Cocatenate_generate!E47</f>
        <v>0.001998276253</v>
      </c>
      <c r="D47" s="99">
        <f>F47-Cocatenate_generate!F47</f>
        <v>0.001981349703</v>
      </c>
      <c r="E47" s="10">
        <f t="shared" si="1"/>
        <v>0.6558672487</v>
      </c>
      <c r="F47" s="100">
        <f>(G47*'Concatenate_generate Coverage'!C46*'Dataset lengths'!$B$2+H47*'Concatenate_generate Coverage'!D46*'Dataset lengths'!$C$2+I47*'Concatenate_generate Coverage'!E46*'Dataset lengths'!$D$2+L47*'Concatenate_generate Coverage'!H46*'Dataset lengths'!$G$2+M47*'Concatenate_generate Coverage'!I46*'Dataset lengths'!$H$2+R47*'Concatenate_generate Coverage'!N46*'Dataset lengths'!$M$2+S47*'Concatenate_generate Coverage'!O46*'Dataset lengths'!$N$2+T47*'Concatenate_generate Coverage'!P46*'Dataset lengths'!$O$2+U47*'Concatenate_generate Coverage'!Q46*'Dataset lengths'!$P$2+V47*'Concatenate_generate Coverage'!R46*'Dataset lengths'!$Q$2+W47*'Concatenate_generate Coverage'!S46*'Dataset lengths'!$R$2)/('Concatenate_generate Coverage'!C46*'Dataset lengths'!$B$2+'Concatenate_generate Coverage'!D46*'Dataset lengths'!$C$2+'Concatenate_generate Coverage'!E46*'Dataset lengths'!$D$2+'Concatenate_generate Coverage'!H46*'Dataset lengths'!$G$2+'Concatenate_generate Coverage'!I46*'Dataset lengths'!$H$2+'Concatenate_generate Coverage'!N46*'Dataset lengths'!$M$2+'Concatenate_generate Coverage'!O46*'Dataset lengths'!$N$2+'Concatenate_generate Coverage'!P46*'Dataset lengths'!$O$2+'Concatenate_generate Coverage'!Q46*'Dataset lengths'!$P$2+'Concatenate_generate Coverage'!R46*'Dataset lengths'!$Q$2+'Concatenate_generate Coverage'!S46*'Dataset lengths'!$R$2)</f>
        <v>0.6051892383</v>
      </c>
      <c r="G47" s="13">
        <v>0.542704647107211</v>
      </c>
      <c r="H47" s="13">
        <v>0.627523646593313</v>
      </c>
      <c r="I47" s="13">
        <v>0.695201932203198</v>
      </c>
      <c r="J47" s="13">
        <v>0.780188746009707</v>
      </c>
      <c r="K47" s="13">
        <v>0.786758899565649</v>
      </c>
      <c r="L47" s="13">
        <v>0.782653626017368</v>
      </c>
      <c r="M47" s="13">
        <v>0.757382524145702</v>
      </c>
      <c r="N47" s="13">
        <v>0.67009754809564</v>
      </c>
      <c r="O47" s="13">
        <v>0.825909476815697</v>
      </c>
      <c r="P47" s="13">
        <v>0.772826616800671</v>
      </c>
      <c r="Q47" s="13">
        <v>0.670021647116795</v>
      </c>
      <c r="R47" s="13">
        <v>0.865054478509107</v>
      </c>
      <c r="S47" s="13">
        <v>0.308179709024</v>
      </c>
      <c r="T47" s="13">
        <v>0.877267212559042</v>
      </c>
      <c r="U47" s="13">
        <v>0.817657660962451</v>
      </c>
      <c r="V47" s="13">
        <v>0.558647218216538</v>
      </c>
      <c r="W47" s="13">
        <v>0.382267080866594</v>
      </c>
    </row>
    <row r="48">
      <c r="A48" s="55" t="s">
        <v>148</v>
      </c>
      <c r="B48" s="55" t="s">
        <v>136</v>
      </c>
      <c r="C48" s="99">
        <f>E48-Cocatenate_generate!E48</f>
        <v>0.003988732483</v>
      </c>
      <c r="D48" s="99">
        <f>F48-Cocatenate_generate!F48</f>
        <v>-0.005190787453</v>
      </c>
      <c r="E48" s="10">
        <f t="shared" si="1"/>
        <v>0.6871132697</v>
      </c>
      <c r="F48" s="100">
        <f>(G48*'Concatenate_generate Coverage'!C47*'Dataset lengths'!$B$2+H48*'Concatenate_generate Coverage'!D47*'Dataset lengths'!$C$2+I48*'Concatenate_generate Coverage'!E47*'Dataset lengths'!$D$2+L48*'Concatenate_generate Coverage'!H47*'Dataset lengths'!$G$2+M48*'Concatenate_generate Coverage'!I47*'Dataset lengths'!$H$2+R48*'Concatenate_generate Coverage'!N47*'Dataset lengths'!$M$2+S48*'Concatenate_generate Coverage'!O47*'Dataset lengths'!$N$2+T48*'Concatenate_generate Coverage'!P47*'Dataset lengths'!$O$2+U48*'Concatenate_generate Coverage'!Q47*'Dataset lengths'!$P$2+V48*'Concatenate_generate Coverage'!R47*'Dataset lengths'!$Q$2+W48*'Concatenate_generate Coverage'!S47*'Dataset lengths'!$R$2)/('Concatenate_generate Coverage'!C47*'Dataset lengths'!$B$2+'Concatenate_generate Coverage'!D47*'Dataset lengths'!$C$2+'Concatenate_generate Coverage'!E47*'Dataset lengths'!$D$2+'Concatenate_generate Coverage'!H47*'Dataset lengths'!$G$2+'Concatenate_generate Coverage'!I47*'Dataset lengths'!$H$2+'Concatenate_generate Coverage'!N47*'Dataset lengths'!$M$2+'Concatenate_generate Coverage'!O47*'Dataset lengths'!$N$2+'Concatenate_generate Coverage'!P47*'Dataset lengths'!$O$2+'Concatenate_generate Coverage'!Q47*'Dataset lengths'!$P$2+'Concatenate_generate Coverage'!R47*'Dataset lengths'!$Q$2+'Concatenate_generate Coverage'!S47*'Dataset lengths'!$R$2)</f>
        <v>0.6334985962</v>
      </c>
      <c r="G48" s="13">
        <v>0.53379241894299</v>
      </c>
      <c r="H48" s="13">
        <v>0.711533790809178</v>
      </c>
      <c r="I48" s="13">
        <v>0.740988531463882</v>
      </c>
      <c r="J48" s="13">
        <v>0.81552932634815</v>
      </c>
      <c r="K48" s="13">
        <v>0.818285693394342</v>
      </c>
      <c r="L48" s="13">
        <v>0.816772814928655</v>
      </c>
      <c r="M48" s="13">
        <v>0.763341210289195</v>
      </c>
      <c r="N48" s="13">
        <v>0.697631709907968</v>
      </c>
      <c r="O48" s="13">
        <v>0.821203396996524</v>
      </c>
      <c r="P48" s="13">
        <v>0.759497181536734</v>
      </c>
      <c r="Q48" s="13">
        <v>0.686389268314334</v>
      </c>
      <c r="R48" s="13">
        <v>0.859415812092004</v>
      </c>
      <c r="S48" s="13">
        <v>0.453202817449306</v>
      </c>
      <c r="T48" s="13">
        <v>0.884388610530095</v>
      </c>
      <c r="U48" s="13">
        <v>0.746138330197897</v>
      </c>
      <c r="V48" s="13">
        <v>0.51468535805097</v>
      </c>
      <c r="W48" s="13">
        <v>0.533986272417627</v>
      </c>
    </row>
    <row r="49">
      <c r="A49" s="55" t="s">
        <v>148</v>
      </c>
      <c r="B49" s="55" t="s">
        <v>137</v>
      </c>
      <c r="C49" s="99">
        <f>E49-Cocatenate_generate!E49</f>
        <v>-0.02867813883</v>
      </c>
      <c r="D49" s="99">
        <f>F49-Cocatenate_generate!F49</f>
        <v>-0.03477302391</v>
      </c>
      <c r="E49" s="10">
        <f t="shared" si="1"/>
        <v>0.653795494</v>
      </c>
      <c r="F49" s="100">
        <f>(G49*'Concatenate_generate Coverage'!C48*'Dataset lengths'!$B$2+H49*'Concatenate_generate Coverage'!D48*'Dataset lengths'!$C$2+I49*'Concatenate_generate Coverage'!E48*'Dataset lengths'!$D$2+L49*'Concatenate_generate Coverage'!H48*'Dataset lengths'!$G$2+M49*'Concatenate_generate Coverage'!I48*'Dataset lengths'!$H$2+R49*'Concatenate_generate Coverage'!N48*'Dataset lengths'!$M$2+S49*'Concatenate_generate Coverage'!O48*'Dataset lengths'!$N$2+T49*'Concatenate_generate Coverage'!P48*'Dataset lengths'!$O$2+U49*'Concatenate_generate Coverage'!Q48*'Dataset lengths'!$P$2+V49*'Concatenate_generate Coverage'!R48*'Dataset lengths'!$Q$2+W49*'Concatenate_generate Coverage'!S48*'Dataset lengths'!$R$2)/('Concatenate_generate Coverage'!C48*'Dataset lengths'!$B$2+'Concatenate_generate Coverage'!D48*'Dataset lengths'!$C$2+'Concatenate_generate Coverage'!E48*'Dataset lengths'!$D$2+'Concatenate_generate Coverage'!H48*'Dataset lengths'!$G$2+'Concatenate_generate Coverage'!I48*'Dataset lengths'!$H$2+'Concatenate_generate Coverage'!N48*'Dataset lengths'!$M$2+'Concatenate_generate Coverage'!O48*'Dataset lengths'!$N$2+'Concatenate_generate Coverage'!P48*'Dataset lengths'!$O$2+'Concatenate_generate Coverage'!Q48*'Dataset lengths'!$P$2+'Concatenate_generate Coverage'!R48*'Dataset lengths'!$Q$2+'Concatenate_generate Coverage'!S48*'Dataset lengths'!$R$2)</f>
        <v>0.5914292833</v>
      </c>
      <c r="G49" s="13">
        <v>0.481980358765749</v>
      </c>
      <c r="H49" s="13">
        <v>0.713822256108663</v>
      </c>
      <c r="I49" s="13">
        <v>0.711732397010676</v>
      </c>
      <c r="J49" s="13">
        <v>0.79396193221621</v>
      </c>
      <c r="K49" s="13">
        <v>0.794437167678114</v>
      </c>
      <c r="L49" s="13">
        <v>0.794288985173079</v>
      </c>
      <c r="M49" s="13">
        <v>0.725343690580261</v>
      </c>
      <c r="N49" s="13">
        <v>0.656528251221014</v>
      </c>
      <c r="O49" s="13">
        <v>0.802565570747264</v>
      </c>
      <c r="P49" s="13">
        <v>0.700370849221554</v>
      </c>
      <c r="Q49" s="13">
        <v>0.673774904218457</v>
      </c>
      <c r="R49" s="13">
        <v>0.805892191721907</v>
      </c>
      <c r="S49" s="13">
        <v>0.527201138061095</v>
      </c>
      <c r="T49" s="13">
        <v>0.829197776254437</v>
      </c>
      <c r="U49" s="13">
        <v>0.643682183658543</v>
      </c>
      <c r="V49" s="13">
        <v>0.427646525570495</v>
      </c>
      <c r="W49" s="13">
        <v>0.530962930913458</v>
      </c>
    </row>
    <row r="50">
      <c r="A50" s="55" t="s">
        <v>148</v>
      </c>
      <c r="B50" s="55" t="s">
        <v>138</v>
      </c>
      <c r="C50" s="99">
        <f>E50-Cocatenate_generate!E50</f>
        <v>0.01725448461</v>
      </c>
      <c r="D50" s="99">
        <f>F50-Cocatenate_generate!F50</f>
        <v>0.01484748099</v>
      </c>
      <c r="E50" s="10">
        <f t="shared" si="1"/>
        <v>0.6708785496</v>
      </c>
      <c r="F50" s="100">
        <f>(G50*'Concatenate_generate Coverage'!C49*'Dataset lengths'!$B$2+H50*'Concatenate_generate Coverage'!D49*'Dataset lengths'!$C$2+I50*'Concatenate_generate Coverage'!E49*'Dataset lengths'!$D$2+L50*'Concatenate_generate Coverage'!H49*'Dataset lengths'!$G$2+M50*'Concatenate_generate Coverage'!I49*'Dataset lengths'!$H$2+R50*'Concatenate_generate Coverage'!N49*'Dataset lengths'!$M$2+S50*'Concatenate_generate Coverage'!O49*'Dataset lengths'!$N$2+T50*'Concatenate_generate Coverage'!P49*'Dataset lengths'!$O$2+U50*'Concatenate_generate Coverage'!Q49*'Dataset lengths'!$P$2+V50*'Concatenate_generate Coverage'!R49*'Dataset lengths'!$Q$2+W50*'Concatenate_generate Coverage'!S49*'Dataset lengths'!$R$2)/('Concatenate_generate Coverage'!C49*'Dataset lengths'!$B$2+'Concatenate_generate Coverage'!D49*'Dataset lengths'!$C$2+'Concatenate_generate Coverage'!E49*'Dataset lengths'!$D$2+'Concatenate_generate Coverage'!H49*'Dataset lengths'!$G$2+'Concatenate_generate Coverage'!I49*'Dataset lengths'!$H$2+'Concatenate_generate Coverage'!N49*'Dataset lengths'!$M$2+'Concatenate_generate Coverage'!O49*'Dataset lengths'!$N$2+'Concatenate_generate Coverage'!P49*'Dataset lengths'!$O$2+'Concatenate_generate Coverage'!Q49*'Dataset lengths'!$P$2+'Concatenate_generate Coverage'!R49*'Dataset lengths'!$Q$2+'Concatenate_generate Coverage'!S49*'Dataset lengths'!$R$2)</f>
        <v>0.6318649462</v>
      </c>
      <c r="G50" s="13">
        <v>0.547596195012346</v>
      </c>
      <c r="H50" s="13">
        <v>0.635648742524391</v>
      </c>
      <c r="I50" s="13">
        <v>0.720882060875741</v>
      </c>
      <c r="J50" s="13">
        <v>0.801016668185898</v>
      </c>
      <c r="K50" s="13">
        <v>0.804221768728633</v>
      </c>
      <c r="L50" s="13">
        <v>0.802495940166684</v>
      </c>
      <c r="M50" s="13">
        <v>0.752546334815037</v>
      </c>
      <c r="N50" s="13">
        <v>0.676142802959127</v>
      </c>
      <c r="O50" s="13">
        <v>0.811955494678493</v>
      </c>
      <c r="P50" s="13">
        <v>0.776078556701035</v>
      </c>
      <c r="Q50" s="13">
        <v>0.650688322765784</v>
      </c>
      <c r="R50" s="13">
        <v>0.856902453030117</v>
      </c>
      <c r="S50" s="13">
        <v>0.322961122002883</v>
      </c>
      <c r="T50" s="13">
        <v>0.899744124905177</v>
      </c>
      <c r="U50" s="13">
        <v>0.791617555793089</v>
      </c>
      <c r="V50" s="13">
        <v>0.555629222643377</v>
      </c>
      <c r="W50" s="13">
        <v>0.4936402939534</v>
      </c>
    </row>
    <row r="51">
      <c r="A51" s="55" t="s">
        <v>148</v>
      </c>
      <c r="B51" s="55" t="s">
        <v>292</v>
      </c>
      <c r="C51" s="99">
        <f>E51-Cocatenate_generate!E51</f>
        <v>-0.004385706342</v>
      </c>
      <c r="D51" s="99">
        <f>F51-Cocatenate_generate!F51</f>
        <v>-0.005927451591</v>
      </c>
      <c r="E51" s="10">
        <f t="shared" si="1"/>
        <v>0.6151373013</v>
      </c>
      <c r="F51" s="100">
        <f>(G51*'Concatenate_generate Coverage'!C50*'Dataset lengths'!$B$2+H51*'Concatenate_generate Coverage'!D50*'Dataset lengths'!$C$2+I51*'Concatenate_generate Coverage'!E50*'Dataset lengths'!$D$2+L51*'Concatenate_generate Coverage'!H50*'Dataset lengths'!$G$2+M51*'Concatenate_generate Coverage'!I50*'Dataset lengths'!$H$2+R51*'Concatenate_generate Coverage'!N50*'Dataset lengths'!$M$2+S51*'Concatenate_generate Coverage'!O50*'Dataset lengths'!$N$2+T51*'Concatenate_generate Coverage'!P50*'Dataset lengths'!$O$2+U51*'Concatenate_generate Coverage'!Q50*'Dataset lengths'!$P$2+V51*'Concatenate_generate Coverage'!R50*'Dataset lengths'!$Q$2+W51*'Concatenate_generate Coverage'!S50*'Dataset lengths'!$R$2)/('Concatenate_generate Coverage'!C50*'Dataset lengths'!$B$2+'Concatenate_generate Coverage'!D50*'Dataset lengths'!$C$2+'Concatenate_generate Coverage'!E50*'Dataset lengths'!$D$2+'Concatenate_generate Coverage'!H50*'Dataset lengths'!$G$2+'Concatenate_generate Coverage'!I50*'Dataset lengths'!$H$2+'Concatenate_generate Coverage'!N50*'Dataset lengths'!$M$2+'Concatenate_generate Coverage'!O50*'Dataset lengths'!$N$2+'Concatenate_generate Coverage'!P50*'Dataset lengths'!$O$2+'Concatenate_generate Coverage'!Q50*'Dataset lengths'!$P$2+'Concatenate_generate Coverage'!R50*'Dataset lengths'!$Q$2+'Concatenate_generate Coverage'!S50*'Dataset lengths'!$R$2)</f>
        <v>0.554319618</v>
      </c>
      <c r="G51" s="13">
        <v>0.444826530823675</v>
      </c>
      <c r="H51" s="13">
        <v>0.689434487970909</v>
      </c>
      <c r="I51" s="13">
        <v>0.674954045793673</v>
      </c>
      <c r="J51" s="13">
        <v>0.773002812337875</v>
      </c>
      <c r="K51" s="13">
        <v>0.772536517222161</v>
      </c>
      <c r="L51" s="13">
        <v>0.772775225629693</v>
      </c>
      <c r="M51" s="13">
        <v>0.69225738429326</v>
      </c>
      <c r="N51" s="13">
        <v>0.619805661964376</v>
      </c>
      <c r="O51" s="13">
        <v>0.77685822419656</v>
      </c>
      <c r="P51" s="13">
        <v>0.660707569880374</v>
      </c>
      <c r="Q51" s="13">
        <v>0.653976548012324</v>
      </c>
      <c r="R51" s="13">
        <v>0.763580338297445</v>
      </c>
      <c r="S51" s="13">
        <v>0.495698408072612</v>
      </c>
      <c r="T51" s="13">
        <v>0.788027194234289</v>
      </c>
      <c r="U51" s="13">
        <v>0.567454898172224</v>
      </c>
      <c r="V51" s="13">
        <v>0.368413487606901</v>
      </c>
      <c r="W51" s="13">
        <v>0.509088313556582</v>
      </c>
    </row>
    <row r="52">
      <c r="A52" s="55" t="s">
        <v>148</v>
      </c>
      <c r="B52" s="55" t="s">
        <v>293</v>
      </c>
      <c r="C52" s="99">
        <f>E52-Cocatenate_generate!E52</f>
        <v>0.001708337511</v>
      </c>
      <c r="D52" s="99">
        <f>F52-Cocatenate_generate!F52</f>
        <v>0.0019166855</v>
      </c>
      <c r="E52" s="10">
        <f t="shared" si="1"/>
        <v>0.6345347597</v>
      </c>
      <c r="F52" s="100">
        <f>(G52*'Concatenate_generate Coverage'!C51*'Dataset lengths'!$B$2+H52*'Concatenate_generate Coverage'!D51*'Dataset lengths'!$C$2+I52*'Concatenate_generate Coverage'!E51*'Dataset lengths'!$D$2+L52*'Concatenate_generate Coverage'!H51*'Dataset lengths'!$G$2+M52*'Concatenate_generate Coverage'!I51*'Dataset lengths'!$H$2+R52*'Concatenate_generate Coverage'!N51*'Dataset lengths'!$M$2+S52*'Concatenate_generate Coverage'!O51*'Dataset lengths'!$N$2+T52*'Concatenate_generate Coverage'!P51*'Dataset lengths'!$O$2+U52*'Concatenate_generate Coverage'!Q51*'Dataset lengths'!$P$2+V52*'Concatenate_generate Coverage'!R51*'Dataset lengths'!$Q$2+W52*'Concatenate_generate Coverage'!S51*'Dataset lengths'!$R$2)/('Concatenate_generate Coverage'!C51*'Dataset lengths'!$B$2+'Concatenate_generate Coverage'!D51*'Dataset lengths'!$C$2+'Concatenate_generate Coverage'!E51*'Dataset lengths'!$D$2+'Concatenate_generate Coverage'!H51*'Dataset lengths'!$G$2+'Concatenate_generate Coverage'!I51*'Dataset lengths'!$H$2+'Concatenate_generate Coverage'!N51*'Dataset lengths'!$M$2+'Concatenate_generate Coverage'!O51*'Dataset lengths'!$N$2+'Concatenate_generate Coverage'!P51*'Dataset lengths'!$O$2+'Concatenate_generate Coverage'!Q51*'Dataset lengths'!$P$2+'Concatenate_generate Coverage'!R51*'Dataset lengths'!$Q$2+'Concatenate_generate Coverage'!S51*'Dataset lengths'!$R$2)</f>
        <v>0.6024046409</v>
      </c>
      <c r="G52" s="13">
        <v>0.527403556669255</v>
      </c>
      <c r="H52" s="13">
        <v>0.558978606041052</v>
      </c>
      <c r="I52" s="13">
        <v>0.682397031993591</v>
      </c>
      <c r="J52" s="13">
        <v>0.759506818206937</v>
      </c>
      <c r="K52" s="13">
        <v>0.760895978895087</v>
      </c>
      <c r="L52" s="13">
        <v>0.760558775782066</v>
      </c>
      <c r="M52" s="13">
        <v>0.717144375849147</v>
      </c>
      <c r="N52" s="13">
        <v>0.626566313855683</v>
      </c>
      <c r="O52" s="13">
        <v>0.785885204005171</v>
      </c>
      <c r="P52" s="13">
        <v>0.76652043350084</v>
      </c>
      <c r="Q52" s="13">
        <v>0.595807813398965</v>
      </c>
      <c r="R52" s="13">
        <v>0.825037431184629</v>
      </c>
      <c r="S52" s="13">
        <v>0.26139349957437</v>
      </c>
      <c r="T52" s="13">
        <v>0.874151600946707</v>
      </c>
      <c r="U52" s="13">
        <v>0.771095140730525</v>
      </c>
      <c r="V52" s="13">
        <v>0.546864381005651</v>
      </c>
      <c r="W52" s="13">
        <v>0.454857956885233</v>
      </c>
    </row>
    <row r="53">
      <c r="A53" s="55" t="s">
        <v>149</v>
      </c>
      <c r="B53" s="55" t="s">
        <v>136</v>
      </c>
      <c r="C53" s="99">
        <f>E53-Cocatenate_generate!E53</f>
        <v>0.01218819352</v>
      </c>
      <c r="D53" s="99">
        <f>F53-Cocatenate_generate!F53</f>
        <v>0.01160191666</v>
      </c>
      <c r="E53" s="10">
        <f t="shared" si="1"/>
        <v>0.6408042522</v>
      </c>
      <c r="F53" s="100">
        <f>(G53*'Concatenate_generate Coverage'!C52*'Dataset lengths'!$B$2+H53*'Concatenate_generate Coverage'!D52*'Dataset lengths'!$C$2+I53*'Concatenate_generate Coverage'!E52*'Dataset lengths'!$D$2+L53*'Concatenate_generate Coverage'!H52*'Dataset lengths'!$G$2+M53*'Concatenate_generate Coverage'!I52*'Dataset lengths'!$H$2+R53*'Concatenate_generate Coverage'!N52*'Dataset lengths'!$M$2+S53*'Concatenate_generate Coverage'!O52*'Dataset lengths'!$N$2+T53*'Concatenate_generate Coverage'!P52*'Dataset lengths'!$O$2+U53*'Concatenate_generate Coverage'!Q52*'Dataset lengths'!$P$2+V53*'Concatenate_generate Coverage'!R52*'Dataset lengths'!$Q$2+W53*'Concatenate_generate Coverage'!S52*'Dataset lengths'!$R$2)/('Concatenate_generate Coverage'!C52*'Dataset lengths'!$B$2+'Concatenate_generate Coverage'!D52*'Dataset lengths'!$C$2+'Concatenate_generate Coverage'!E52*'Dataset lengths'!$D$2+'Concatenate_generate Coverage'!H52*'Dataset lengths'!$G$2+'Concatenate_generate Coverage'!I52*'Dataset lengths'!$H$2+'Concatenate_generate Coverage'!N52*'Dataset lengths'!$M$2+'Concatenate_generate Coverage'!O52*'Dataset lengths'!$N$2+'Concatenate_generate Coverage'!P52*'Dataset lengths'!$O$2+'Concatenate_generate Coverage'!Q52*'Dataset lengths'!$P$2+'Concatenate_generate Coverage'!R52*'Dataset lengths'!$Q$2+'Concatenate_generate Coverage'!S52*'Dataset lengths'!$R$2)</f>
        <v>0.5808073879</v>
      </c>
      <c r="G53" s="13">
        <v>0.471713024989078</v>
      </c>
      <c r="H53" s="13">
        <v>0.727642349862418</v>
      </c>
      <c r="I53" s="13">
        <v>0.73024184545301</v>
      </c>
      <c r="J53" s="13">
        <v>0.807828870185934</v>
      </c>
      <c r="K53" s="13">
        <v>0.806535181201507</v>
      </c>
      <c r="L53" s="13">
        <v>0.807490250458747</v>
      </c>
      <c r="M53" s="13">
        <v>0.732540274229699</v>
      </c>
      <c r="N53" s="13">
        <v>0.672409465324956</v>
      </c>
      <c r="O53" s="13">
        <v>0.804684418451247</v>
      </c>
      <c r="P53" s="13">
        <v>0.697423831042914</v>
      </c>
      <c r="Q53" s="13">
        <v>0.699022383694691</v>
      </c>
      <c r="R53" s="13">
        <v>0.796472559063879</v>
      </c>
      <c r="S53" s="13">
        <v>0.483550937073535</v>
      </c>
      <c r="T53" s="13">
        <v>0.804717970728944</v>
      </c>
      <c r="U53" s="13">
        <v>0.570143985616439</v>
      </c>
      <c r="V53" s="13">
        <v>0.37210843107685</v>
      </c>
      <c r="W53" s="13">
        <v>0.552225145268871</v>
      </c>
    </row>
    <row r="54">
      <c r="A54" s="55" t="s">
        <v>149</v>
      </c>
      <c r="B54" s="55" t="s">
        <v>137</v>
      </c>
      <c r="C54" s="99">
        <f>E54-Cocatenate_generate!E54</f>
        <v>0.01127500066</v>
      </c>
      <c r="D54" s="99">
        <f>F54-Cocatenate_generate!F54</f>
        <v>0.009491648245</v>
      </c>
      <c r="E54" s="10">
        <f t="shared" si="1"/>
        <v>0.6283294561</v>
      </c>
      <c r="F54" s="100">
        <f>(G54*'Concatenate_generate Coverage'!C53*'Dataset lengths'!$B$2+H54*'Concatenate_generate Coverage'!D53*'Dataset lengths'!$C$2+I54*'Concatenate_generate Coverage'!E53*'Dataset lengths'!$D$2+L54*'Concatenate_generate Coverage'!H53*'Dataset lengths'!$G$2+M54*'Concatenate_generate Coverage'!I53*'Dataset lengths'!$H$2+R54*'Concatenate_generate Coverage'!N53*'Dataset lengths'!$M$2+S54*'Concatenate_generate Coverage'!O53*'Dataset lengths'!$N$2+T54*'Concatenate_generate Coverage'!P53*'Dataset lengths'!$O$2+U54*'Concatenate_generate Coverage'!Q53*'Dataset lengths'!$P$2+V54*'Concatenate_generate Coverage'!R53*'Dataset lengths'!$Q$2+W54*'Concatenate_generate Coverage'!S53*'Dataset lengths'!$R$2)/('Concatenate_generate Coverage'!C53*'Dataset lengths'!$B$2+'Concatenate_generate Coverage'!D53*'Dataset lengths'!$C$2+'Concatenate_generate Coverage'!E53*'Dataset lengths'!$D$2+'Concatenate_generate Coverage'!H53*'Dataset lengths'!$G$2+'Concatenate_generate Coverage'!I53*'Dataset lengths'!$H$2+'Concatenate_generate Coverage'!N53*'Dataset lengths'!$M$2+'Concatenate_generate Coverage'!O53*'Dataset lengths'!$N$2+'Concatenate_generate Coverage'!P53*'Dataset lengths'!$O$2+'Concatenate_generate Coverage'!Q53*'Dataset lengths'!$P$2+'Concatenate_generate Coverage'!R53*'Dataset lengths'!$Q$2+'Concatenate_generate Coverage'!S53*'Dataset lengths'!$R$2)</f>
        <v>0.5686986816</v>
      </c>
      <c r="G54" s="13">
        <v>0.455704658128874</v>
      </c>
      <c r="H54" s="13">
        <v>0.709046853020121</v>
      </c>
      <c r="I54" s="13">
        <v>0.700683268090563</v>
      </c>
      <c r="J54" s="13">
        <v>0.790794599810742</v>
      </c>
      <c r="K54" s="13">
        <v>0.789232276207614</v>
      </c>
      <c r="L54" s="13">
        <v>0.790363665299366</v>
      </c>
      <c r="M54" s="13">
        <v>0.709294673383348</v>
      </c>
      <c r="N54" s="13">
        <v>0.64913319064466</v>
      </c>
      <c r="O54" s="13">
        <v>0.785341505102117</v>
      </c>
      <c r="P54" s="13">
        <v>0.6675046436443</v>
      </c>
      <c r="Q54" s="13">
        <v>0.675905050135468</v>
      </c>
      <c r="R54" s="13">
        <v>0.782485169502073</v>
      </c>
      <c r="S54" s="13">
        <v>0.49159128213147</v>
      </c>
      <c r="T54" s="13">
        <v>0.79670639801151</v>
      </c>
      <c r="U54" s="13">
        <v>0.566171905281749</v>
      </c>
      <c r="V54" s="13">
        <v>0.370205615754901</v>
      </c>
      <c r="W54" s="13">
        <v>0.539370528707674</v>
      </c>
    </row>
    <row r="55">
      <c r="A55" s="55" t="s">
        <v>149</v>
      </c>
      <c r="B55" s="55" t="s">
        <v>138</v>
      </c>
      <c r="C55" s="99">
        <f>E55-Cocatenate_generate!E55</f>
        <v>-0.0004650286433</v>
      </c>
      <c r="D55" s="99">
        <f>F55-Cocatenate_generate!F55</f>
        <v>-0.0006555224911</v>
      </c>
      <c r="E55" s="10">
        <f t="shared" si="1"/>
        <v>0.6400941821</v>
      </c>
      <c r="F55" s="100">
        <f>(G55*'Concatenate_generate Coverage'!C54*'Dataset lengths'!$B$2+H55*'Concatenate_generate Coverage'!D54*'Dataset lengths'!$C$2+I55*'Concatenate_generate Coverage'!E54*'Dataset lengths'!$D$2+L55*'Concatenate_generate Coverage'!H54*'Dataset lengths'!$G$2+M55*'Concatenate_generate Coverage'!I54*'Dataset lengths'!$H$2+R55*'Concatenate_generate Coverage'!N54*'Dataset lengths'!$M$2+S55*'Concatenate_generate Coverage'!O54*'Dataset lengths'!$N$2+T55*'Concatenate_generate Coverage'!P54*'Dataset lengths'!$O$2+U55*'Concatenate_generate Coverage'!Q54*'Dataset lengths'!$P$2+V55*'Concatenate_generate Coverage'!R54*'Dataset lengths'!$Q$2+W55*'Concatenate_generate Coverage'!S54*'Dataset lengths'!$R$2)/('Concatenate_generate Coverage'!C54*'Dataset lengths'!$B$2+'Concatenate_generate Coverage'!D54*'Dataset lengths'!$C$2+'Concatenate_generate Coverage'!E54*'Dataset lengths'!$D$2+'Concatenate_generate Coverage'!H54*'Dataset lengths'!$G$2+'Concatenate_generate Coverage'!I54*'Dataset lengths'!$H$2+'Concatenate_generate Coverage'!N54*'Dataset lengths'!$M$2+'Concatenate_generate Coverage'!O54*'Dataset lengths'!$N$2+'Concatenate_generate Coverage'!P54*'Dataset lengths'!$O$2+'Concatenate_generate Coverage'!Q54*'Dataset lengths'!$P$2+'Concatenate_generate Coverage'!R54*'Dataset lengths'!$Q$2+'Concatenate_generate Coverage'!S54*'Dataset lengths'!$R$2)</f>
        <v>0.5797872969</v>
      </c>
      <c r="G55" s="13">
        <v>0.477705387826072</v>
      </c>
      <c r="H55" s="13">
        <v>0.72557897566325</v>
      </c>
      <c r="I55" s="13">
        <v>0.741850209666778</v>
      </c>
      <c r="J55" s="13">
        <v>0.811606016305001</v>
      </c>
      <c r="K55" s="13">
        <v>0.810952633864702</v>
      </c>
      <c r="L55" s="13">
        <v>0.811266147272075</v>
      </c>
      <c r="M55" s="13">
        <v>0.741785424793109</v>
      </c>
      <c r="N55" s="13">
        <v>0.682623745111045</v>
      </c>
      <c r="O55" s="13">
        <v>0.809749138707791</v>
      </c>
      <c r="P55" s="13">
        <v>0.716974004508835</v>
      </c>
      <c r="Q55" s="13">
        <v>0.706386388135963</v>
      </c>
      <c r="R55" s="13">
        <v>0.780015521032567</v>
      </c>
      <c r="S55" s="13">
        <v>0.461525459566156</v>
      </c>
      <c r="T55" s="13">
        <v>0.811616825013401</v>
      </c>
      <c r="U55" s="13">
        <v>0.57736594986133</v>
      </c>
      <c r="V55" s="13">
        <v>0.363207479439774</v>
      </c>
      <c r="W55" s="13">
        <v>0.549118623510493</v>
      </c>
    </row>
    <row r="56">
      <c r="A56" s="55" t="s">
        <v>149</v>
      </c>
      <c r="B56" s="55" t="s">
        <v>292</v>
      </c>
      <c r="C56" s="99">
        <f>E56-Cocatenate_generate!E56</f>
        <v>0.0007589591379</v>
      </c>
      <c r="D56" s="99">
        <f>F56-Cocatenate_generate!F56</f>
        <v>0.0008893086623</v>
      </c>
      <c r="E56" s="10">
        <f t="shared" si="1"/>
        <v>0.613397945</v>
      </c>
      <c r="F56" s="100">
        <f>(G56*'Concatenate_generate Coverage'!C55*'Dataset lengths'!$B$2+H56*'Concatenate_generate Coverage'!D55*'Dataset lengths'!$C$2+I56*'Concatenate_generate Coverage'!E55*'Dataset lengths'!$D$2+L56*'Concatenate_generate Coverage'!H55*'Dataset lengths'!$G$2+M56*'Concatenate_generate Coverage'!I55*'Dataset lengths'!$H$2+R56*'Concatenate_generate Coverage'!N55*'Dataset lengths'!$M$2+S56*'Concatenate_generate Coverage'!O55*'Dataset lengths'!$N$2+T56*'Concatenate_generate Coverage'!P55*'Dataset lengths'!$O$2+U56*'Concatenate_generate Coverage'!Q55*'Dataset lengths'!$P$2+V56*'Concatenate_generate Coverage'!R55*'Dataset lengths'!$Q$2+W56*'Concatenate_generate Coverage'!S55*'Dataset lengths'!$R$2)/('Concatenate_generate Coverage'!C55*'Dataset lengths'!$B$2+'Concatenate_generate Coverage'!D55*'Dataset lengths'!$C$2+'Concatenate_generate Coverage'!E55*'Dataset lengths'!$D$2+'Concatenate_generate Coverage'!H55*'Dataset lengths'!$G$2+'Concatenate_generate Coverage'!I55*'Dataset lengths'!$H$2+'Concatenate_generate Coverage'!N55*'Dataset lengths'!$M$2+'Concatenate_generate Coverage'!O55*'Dataset lengths'!$N$2+'Concatenate_generate Coverage'!P55*'Dataset lengths'!$O$2+'Concatenate_generate Coverage'!Q55*'Dataset lengths'!$P$2+'Concatenate_generate Coverage'!R55*'Dataset lengths'!$Q$2+'Concatenate_generate Coverage'!S55*'Dataset lengths'!$R$2)</f>
        <v>0.5550918097</v>
      </c>
      <c r="G56" s="13">
        <v>0.443017296022099</v>
      </c>
      <c r="H56" s="13">
        <v>0.685853755381966</v>
      </c>
      <c r="I56" s="13">
        <v>0.673736589368047</v>
      </c>
      <c r="J56" s="13">
        <v>0.773976137419421</v>
      </c>
      <c r="K56" s="13">
        <v>0.77215776369933</v>
      </c>
      <c r="L56" s="13">
        <v>0.773302525833739</v>
      </c>
      <c r="M56" s="13">
        <v>0.688571246078036</v>
      </c>
      <c r="N56" s="13">
        <v>0.626417835227267</v>
      </c>
      <c r="O56" s="13">
        <v>0.769391330290511</v>
      </c>
      <c r="P56" s="13">
        <v>0.64944557090549</v>
      </c>
      <c r="Q56" s="13">
        <v>0.654168561165407</v>
      </c>
      <c r="R56" s="13">
        <v>0.763755180666968</v>
      </c>
      <c r="S56" s="13">
        <v>0.483026042111024</v>
      </c>
      <c r="T56" s="13">
        <v>0.78847228160748</v>
      </c>
      <c r="U56" s="13">
        <v>0.559256327398763</v>
      </c>
      <c r="V56" s="13">
        <v>0.364268471012616</v>
      </c>
      <c r="W56" s="13">
        <v>0.52411767996521</v>
      </c>
    </row>
    <row r="57">
      <c r="A57" s="55" t="s">
        <v>149</v>
      </c>
      <c r="B57" s="55" t="s">
        <v>293</v>
      </c>
      <c r="C57" s="99">
        <f>E57-Cocatenate_generate!E57</f>
        <v>-0.003139100902</v>
      </c>
      <c r="D57" s="99">
        <f>F57-Cocatenate_generate!F57</f>
        <v>-0.001907995226</v>
      </c>
      <c r="E57" s="10">
        <f t="shared" si="1"/>
        <v>0.6297134403</v>
      </c>
      <c r="F57" s="100">
        <f>(G57*'Concatenate_generate Coverage'!C56*'Dataset lengths'!$B$2+H57*'Concatenate_generate Coverage'!D56*'Dataset lengths'!$C$2+I57*'Concatenate_generate Coverage'!E56*'Dataset lengths'!$D$2+L57*'Concatenate_generate Coverage'!H56*'Dataset lengths'!$G$2+M57*'Concatenate_generate Coverage'!I56*'Dataset lengths'!$H$2+R57*'Concatenate_generate Coverage'!N56*'Dataset lengths'!$M$2+S57*'Concatenate_generate Coverage'!O56*'Dataset lengths'!$N$2+T57*'Concatenate_generate Coverage'!P56*'Dataset lengths'!$O$2+U57*'Concatenate_generate Coverage'!Q56*'Dataset lengths'!$P$2+V57*'Concatenate_generate Coverage'!R56*'Dataset lengths'!$Q$2+W57*'Concatenate_generate Coverage'!S56*'Dataset lengths'!$R$2)/('Concatenate_generate Coverage'!C56*'Dataset lengths'!$B$2+'Concatenate_generate Coverage'!D56*'Dataset lengths'!$C$2+'Concatenate_generate Coverage'!E56*'Dataset lengths'!$D$2+'Concatenate_generate Coverage'!H56*'Dataset lengths'!$G$2+'Concatenate_generate Coverage'!I56*'Dataset lengths'!$H$2+'Concatenate_generate Coverage'!N56*'Dataset lengths'!$M$2+'Concatenate_generate Coverage'!O56*'Dataset lengths'!$N$2+'Concatenate_generate Coverage'!P56*'Dataset lengths'!$O$2+'Concatenate_generate Coverage'!Q56*'Dataset lengths'!$P$2+'Concatenate_generate Coverage'!R56*'Dataset lengths'!$Q$2+'Concatenate_generate Coverage'!S56*'Dataset lengths'!$R$2)</f>
        <v>0.5728897253</v>
      </c>
      <c r="G57" s="13">
        <v>0.477017718518828</v>
      </c>
      <c r="H57" s="13">
        <v>0.717996602176039</v>
      </c>
      <c r="I57" s="13">
        <v>0.738923457249372</v>
      </c>
      <c r="J57" s="13">
        <v>0.807784150823696</v>
      </c>
      <c r="K57" s="13">
        <v>0.806066860468134</v>
      </c>
      <c r="L57" s="13">
        <v>0.807112122796958</v>
      </c>
      <c r="M57" s="13">
        <v>0.737350546147016</v>
      </c>
      <c r="N57" s="13">
        <v>0.674032606694678</v>
      </c>
      <c r="O57" s="13">
        <v>0.805406720292111</v>
      </c>
      <c r="P57" s="13">
        <v>0.715665521735943</v>
      </c>
      <c r="Q57" s="13">
        <v>0.703539943151788</v>
      </c>
      <c r="R57" s="13">
        <v>0.748631315703266</v>
      </c>
      <c r="S57" s="13">
        <v>0.442118423595903</v>
      </c>
      <c r="T57" s="13">
        <v>0.784243951562168</v>
      </c>
      <c r="U57" s="13">
        <v>0.580262942336837</v>
      </c>
      <c r="V57" s="13">
        <v>0.353126016101047</v>
      </c>
      <c r="W57" s="13">
        <v>0.540064746679574</v>
      </c>
    </row>
    <row r="58">
      <c r="A58" s="55" t="s">
        <v>150</v>
      </c>
      <c r="B58" s="55" t="s">
        <v>136</v>
      </c>
      <c r="C58" s="99">
        <f>E58-Cocatenate_generate!E58</f>
        <v>0.0004295995728</v>
      </c>
      <c r="D58" s="99">
        <f>F58-Cocatenate_generate!F58</f>
        <v>0.00177608971</v>
      </c>
      <c r="E58" s="10">
        <f t="shared" si="1"/>
        <v>0.6334952888</v>
      </c>
      <c r="F58" s="100">
        <f>(G58*'Concatenate_generate Coverage'!C57*'Dataset lengths'!$B$2+H58*'Concatenate_generate Coverage'!D57*'Dataset lengths'!$C$2+I58*'Concatenate_generate Coverage'!E57*'Dataset lengths'!$D$2+L58*'Concatenate_generate Coverage'!H57*'Dataset lengths'!$G$2+M58*'Concatenate_generate Coverage'!I57*'Dataset lengths'!$H$2+R58*'Concatenate_generate Coverage'!N57*'Dataset lengths'!$M$2+S58*'Concatenate_generate Coverage'!O57*'Dataset lengths'!$N$2+T58*'Concatenate_generate Coverage'!P57*'Dataset lengths'!$O$2+U58*'Concatenate_generate Coverage'!Q57*'Dataset lengths'!$P$2+V58*'Concatenate_generate Coverage'!R57*'Dataset lengths'!$Q$2+W58*'Concatenate_generate Coverage'!S57*'Dataset lengths'!$R$2)/('Concatenate_generate Coverage'!C57*'Dataset lengths'!$B$2+'Concatenate_generate Coverage'!D57*'Dataset lengths'!$C$2+'Concatenate_generate Coverage'!E57*'Dataset lengths'!$D$2+'Concatenate_generate Coverage'!H57*'Dataset lengths'!$G$2+'Concatenate_generate Coverage'!I57*'Dataset lengths'!$H$2+'Concatenate_generate Coverage'!N57*'Dataset lengths'!$M$2+'Concatenate_generate Coverage'!O57*'Dataset lengths'!$N$2+'Concatenate_generate Coverage'!P57*'Dataset lengths'!$O$2+'Concatenate_generate Coverage'!Q57*'Dataset lengths'!$P$2+'Concatenate_generate Coverage'!R57*'Dataset lengths'!$Q$2+'Concatenate_generate Coverage'!S57*'Dataset lengths'!$R$2)</f>
        <v>0.567206516</v>
      </c>
      <c r="G58" s="13">
        <v>0.441260244552075</v>
      </c>
      <c r="H58" s="13">
        <v>0.744664108233213</v>
      </c>
      <c r="I58" s="13">
        <v>0.717668091118459</v>
      </c>
      <c r="J58" s="13">
        <v>0.798663701864698</v>
      </c>
      <c r="K58" s="13">
        <v>0.798360695257593</v>
      </c>
      <c r="L58" s="13">
        <v>0.798624390552672</v>
      </c>
      <c r="M58" s="13">
        <v>0.743796206846567</v>
      </c>
      <c r="N58" s="13">
        <v>0.689699726614718</v>
      </c>
      <c r="O58" s="13">
        <v>0.791219621870617</v>
      </c>
      <c r="P58" s="13">
        <v>0.710024469884048</v>
      </c>
      <c r="Q58" s="13">
        <v>0.705826099755678</v>
      </c>
      <c r="R58" s="13">
        <v>0.778114110264009</v>
      </c>
      <c r="S58" s="13">
        <v>0.492494262354335</v>
      </c>
      <c r="T58" s="13">
        <v>0.778235272024092</v>
      </c>
      <c r="U58" s="13">
        <v>0.584276056559282</v>
      </c>
      <c r="V58" s="13">
        <v>0.35526201812822</v>
      </c>
      <c r="W58" s="13">
        <v>0.534053416271749</v>
      </c>
    </row>
    <row r="59">
      <c r="A59" s="55" t="s">
        <v>150</v>
      </c>
      <c r="B59" s="55" t="s">
        <v>137</v>
      </c>
      <c r="C59" s="99">
        <f>E59-Cocatenate_generate!E59</f>
        <v>-0.001276133109</v>
      </c>
      <c r="D59" s="99">
        <f>F59-Cocatenate_generate!F59</f>
        <v>-0.0001800219761</v>
      </c>
      <c r="E59" s="10">
        <f t="shared" si="1"/>
        <v>0.6246527207</v>
      </c>
      <c r="F59" s="100">
        <f>(G59*'Concatenate_generate Coverage'!C58*'Dataset lengths'!$B$2+H59*'Concatenate_generate Coverage'!D58*'Dataset lengths'!$C$2+I59*'Concatenate_generate Coverage'!E58*'Dataset lengths'!$D$2+L59*'Concatenate_generate Coverage'!H58*'Dataset lengths'!$G$2+M59*'Concatenate_generate Coverage'!I58*'Dataset lengths'!$H$2+R59*'Concatenate_generate Coverage'!N58*'Dataset lengths'!$M$2+S59*'Concatenate_generate Coverage'!O58*'Dataset lengths'!$N$2+T59*'Concatenate_generate Coverage'!P58*'Dataset lengths'!$O$2+U59*'Concatenate_generate Coverage'!Q58*'Dataset lengths'!$P$2+V59*'Concatenate_generate Coverage'!R58*'Dataset lengths'!$Q$2+W59*'Concatenate_generate Coverage'!S58*'Dataset lengths'!$R$2)/('Concatenate_generate Coverage'!C58*'Dataset lengths'!$B$2+'Concatenate_generate Coverage'!D58*'Dataset lengths'!$C$2+'Concatenate_generate Coverage'!E58*'Dataset lengths'!$D$2+'Concatenate_generate Coverage'!H58*'Dataset lengths'!$G$2+'Concatenate_generate Coverage'!I58*'Dataset lengths'!$H$2+'Concatenate_generate Coverage'!N58*'Dataset lengths'!$M$2+'Concatenate_generate Coverage'!O58*'Dataset lengths'!$N$2+'Concatenate_generate Coverage'!P58*'Dataset lengths'!$O$2+'Concatenate_generate Coverage'!Q58*'Dataset lengths'!$P$2+'Concatenate_generate Coverage'!R58*'Dataset lengths'!$Q$2+'Concatenate_generate Coverage'!S58*'Dataset lengths'!$R$2)</f>
        <v>0.5630374954</v>
      </c>
      <c r="G59" s="13">
        <v>0.445043966386928</v>
      </c>
      <c r="H59" s="13">
        <v>0.722325144459027</v>
      </c>
      <c r="I59" s="13">
        <v>0.697552168371178</v>
      </c>
      <c r="J59" s="13">
        <v>0.787309440938068</v>
      </c>
      <c r="K59" s="13">
        <v>0.786510280483544</v>
      </c>
      <c r="L59" s="13">
        <v>0.787006526765034</v>
      </c>
      <c r="M59" s="13">
        <v>0.714405178073181</v>
      </c>
      <c r="N59" s="13">
        <v>0.657723954114995</v>
      </c>
      <c r="O59" s="13">
        <v>0.781438779862654</v>
      </c>
      <c r="P59" s="13">
        <v>0.673641612142515</v>
      </c>
      <c r="Q59" s="13">
        <v>0.680469112778078</v>
      </c>
      <c r="R59" s="13">
        <v>0.776037857125929</v>
      </c>
      <c r="S59" s="13">
        <v>0.483844556477852</v>
      </c>
      <c r="T59" s="13">
        <v>0.784243951562168</v>
      </c>
      <c r="U59" s="13">
        <v>0.568573755511679</v>
      </c>
      <c r="V59" s="13">
        <v>0.364597207282253</v>
      </c>
      <c r="W59" s="13">
        <v>0.527549616136948</v>
      </c>
    </row>
    <row r="60">
      <c r="A60" s="55" t="s">
        <v>150</v>
      </c>
      <c r="B60" s="55" t="s">
        <v>138</v>
      </c>
      <c r="C60" s="99">
        <f>E60-Cocatenate_generate!E60</f>
        <v>-0.00003778997073</v>
      </c>
      <c r="D60" s="99">
        <f>F60-Cocatenate_generate!F60</f>
        <v>0.001406448257</v>
      </c>
      <c r="E60" s="10">
        <f t="shared" si="1"/>
        <v>0.6235601234</v>
      </c>
      <c r="F60" s="100">
        <f>(G60*'Concatenate_generate Coverage'!C59*'Dataset lengths'!$B$2+H60*'Concatenate_generate Coverage'!D59*'Dataset lengths'!$C$2+I60*'Concatenate_generate Coverage'!E59*'Dataset lengths'!$D$2+L60*'Concatenate_generate Coverage'!H59*'Dataset lengths'!$G$2+M60*'Concatenate_generate Coverage'!I59*'Dataset lengths'!$H$2+R60*'Concatenate_generate Coverage'!N59*'Dataset lengths'!$M$2+S60*'Concatenate_generate Coverage'!O59*'Dataset lengths'!$N$2+T60*'Concatenate_generate Coverage'!P59*'Dataset lengths'!$O$2+U60*'Concatenate_generate Coverage'!Q59*'Dataset lengths'!$P$2+V60*'Concatenate_generate Coverage'!R59*'Dataset lengths'!$Q$2+W60*'Concatenate_generate Coverage'!S59*'Dataset lengths'!$R$2)/('Concatenate_generate Coverage'!C59*'Dataset lengths'!$B$2+'Concatenate_generate Coverage'!D59*'Dataset lengths'!$C$2+'Concatenate_generate Coverage'!E59*'Dataset lengths'!$D$2+'Concatenate_generate Coverage'!H59*'Dataset lengths'!$G$2+'Concatenate_generate Coverage'!I59*'Dataset lengths'!$H$2+'Concatenate_generate Coverage'!N59*'Dataset lengths'!$M$2+'Concatenate_generate Coverage'!O59*'Dataset lengths'!$N$2+'Concatenate_generate Coverage'!P59*'Dataset lengths'!$O$2+'Concatenate_generate Coverage'!Q59*'Dataset lengths'!$P$2+'Concatenate_generate Coverage'!R59*'Dataset lengths'!$Q$2+'Concatenate_generate Coverage'!S59*'Dataset lengths'!$R$2)</f>
        <v>0.5574671787</v>
      </c>
      <c r="G60" s="13">
        <v>0.427527548788216</v>
      </c>
      <c r="H60" s="13">
        <v>0.747400382543341</v>
      </c>
      <c r="I60" s="13">
        <v>0.720122706877616</v>
      </c>
      <c r="J60" s="13">
        <v>0.796728855728674</v>
      </c>
      <c r="K60" s="13">
        <v>0.796769708389277</v>
      </c>
      <c r="L60" s="13">
        <v>0.796737329962694</v>
      </c>
      <c r="M60" s="13">
        <v>0.75065763741919</v>
      </c>
      <c r="N60" s="13">
        <v>0.694113591295793</v>
      </c>
      <c r="O60" s="13">
        <v>0.784523087624038</v>
      </c>
      <c r="P60" s="13">
        <v>0.730229722433454</v>
      </c>
      <c r="Q60" s="13">
        <v>0.712853331127676</v>
      </c>
      <c r="R60" s="13">
        <v>0.741615765626172</v>
      </c>
      <c r="S60" s="13">
        <v>0.485151766154605</v>
      </c>
      <c r="T60" s="13">
        <v>0.743518456915211</v>
      </c>
      <c r="U60" s="13">
        <v>0.586833835562681</v>
      </c>
      <c r="V60" s="13">
        <v>0.333903679657593</v>
      </c>
      <c r="W60" s="13">
        <v>0.52569224843749</v>
      </c>
    </row>
    <row r="61">
      <c r="A61" s="55" t="s">
        <v>150</v>
      </c>
      <c r="B61" s="55" t="s">
        <v>292</v>
      </c>
      <c r="C61" s="99">
        <f>E61-Cocatenate_generate!E61</f>
        <v>-0.000315837144</v>
      </c>
      <c r="D61" s="99">
        <f>F61-Cocatenate_generate!F61</f>
        <v>-0.000194502697</v>
      </c>
      <c r="E61" s="10">
        <f t="shared" si="1"/>
        <v>0.6121320381</v>
      </c>
      <c r="F61" s="100">
        <f>(G61*'Concatenate_generate Coverage'!C60*'Dataset lengths'!$B$2+H61*'Concatenate_generate Coverage'!D60*'Dataset lengths'!$C$2+I61*'Concatenate_generate Coverage'!E60*'Dataset lengths'!$D$2+L61*'Concatenate_generate Coverage'!H60*'Dataset lengths'!$G$2+M61*'Concatenate_generate Coverage'!I60*'Dataset lengths'!$H$2+R61*'Concatenate_generate Coverage'!N60*'Dataset lengths'!$M$2+S61*'Concatenate_generate Coverage'!O60*'Dataset lengths'!$N$2+T61*'Concatenate_generate Coverage'!P60*'Dataset lengths'!$O$2+U61*'Concatenate_generate Coverage'!Q60*'Dataset lengths'!$P$2+V61*'Concatenate_generate Coverage'!R60*'Dataset lengths'!$Q$2+W61*'Concatenate_generate Coverage'!S60*'Dataset lengths'!$R$2)/('Concatenate_generate Coverage'!C60*'Dataset lengths'!$B$2+'Concatenate_generate Coverage'!D60*'Dataset lengths'!$C$2+'Concatenate_generate Coverage'!E60*'Dataset lengths'!$D$2+'Concatenate_generate Coverage'!H60*'Dataset lengths'!$G$2+'Concatenate_generate Coverage'!I60*'Dataset lengths'!$H$2+'Concatenate_generate Coverage'!N60*'Dataset lengths'!$M$2+'Concatenate_generate Coverage'!O60*'Dataset lengths'!$N$2+'Concatenate_generate Coverage'!P60*'Dataset lengths'!$O$2+'Concatenate_generate Coverage'!Q60*'Dataset lengths'!$P$2+'Concatenate_generate Coverage'!R60*'Dataset lengths'!$Q$2+'Concatenate_generate Coverage'!S60*'Dataset lengths'!$R$2)</f>
        <v>0.5529729851</v>
      </c>
      <c r="G61" s="13">
        <v>0.442213308016638</v>
      </c>
      <c r="H61" s="13">
        <v>0.686359128494347</v>
      </c>
      <c r="I61" s="13">
        <v>0.673697602484499</v>
      </c>
      <c r="J61" s="13">
        <v>0.772929874043762</v>
      </c>
      <c r="K61" s="13">
        <v>0.77186839132636</v>
      </c>
      <c r="L61" s="13">
        <v>0.772436498223228</v>
      </c>
      <c r="M61" s="13">
        <v>0.689374140262057</v>
      </c>
      <c r="N61" s="13">
        <v>0.627889873346355</v>
      </c>
      <c r="O61" s="13">
        <v>0.768913621227933</v>
      </c>
      <c r="P61" s="13">
        <v>0.651580022957558</v>
      </c>
      <c r="Q61" s="13">
        <v>0.653849789329235</v>
      </c>
      <c r="R61" s="13">
        <v>0.763405495927923</v>
      </c>
      <c r="S61" s="13">
        <v>0.478617728862651</v>
      </c>
      <c r="T61" s="13">
        <v>0.78847228160748</v>
      </c>
      <c r="U61" s="13">
        <v>0.559529886650463</v>
      </c>
      <c r="V61" s="13">
        <v>0.3638366293904</v>
      </c>
      <c r="W61" s="13">
        <v>0.51550971903874</v>
      </c>
    </row>
    <row r="62">
      <c r="A62" s="55" t="s">
        <v>150</v>
      </c>
      <c r="B62" s="55" t="s">
        <v>293</v>
      </c>
      <c r="C62" s="99">
        <f>E62-Cocatenate_generate!E62</f>
        <v>0.000124968138</v>
      </c>
      <c r="D62" s="99">
        <f>F62-Cocatenate_generate!F62</f>
        <v>0.0001473709392</v>
      </c>
      <c r="E62" s="10">
        <f t="shared" si="1"/>
        <v>0.6109299251</v>
      </c>
      <c r="F62" s="100">
        <f>(G62*'Concatenate_generate Coverage'!C61*'Dataset lengths'!$B$2+H62*'Concatenate_generate Coverage'!D61*'Dataset lengths'!$C$2+I62*'Concatenate_generate Coverage'!E61*'Dataset lengths'!$D$2+L62*'Concatenate_generate Coverage'!H61*'Dataset lengths'!$G$2+M62*'Concatenate_generate Coverage'!I61*'Dataset lengths'!$H$2+R62*'Concatenate_generate Coverage'!N61*'Dataset lengths'!$M$2+S62*'Concatenate_generate Coverage'!O61*'Dataset lengths'!$N$2+T62*'Concatenate_generate Coverage'!P61*'Dataset lengths'!$O$2+U62*'Concatenate_generate Coverage'!Q61*'Dataset lengths'!$P$2+V62*'Concatenate_generate Coverage'!R61*'Dataset lengths'!$Q$2+W62*'Concatenate_generate Coverage'!S61*'Dataset lengths'!$R$2)/('Concatenate_generate Coverage'!C61*'Dataset lengths'!$B$2+'Concatenate_generate Coverage'!D61*'Dataset lengths'!$C$2+'Concatenate_generate Coverage'!E61*'Dataset lengths'!$D$2+'Concatenate_generate Coverage'!H61*'Dataset lengths'!$G$2+'Concatenate_generate Coverage'!I61*'Dataset lengths'!$H$2+'Concatenate_generate Coverage'!N61*'Dataset lengths'!$M$2+'Concatenate_generate Coverage'!O61*'Dataset lengths'!$N$2+'Concatenate_generate Coverage'!P61*'Dataset lengths'!$O$2+'Concatenate_generate Coverage'!Q61*'Dataset lengths'!$P$2+'Concatenate_generate Coverage'!R61*'Dataset lengths'!$Q$2+'Concatenate_generate Coverage'!S61*'Dataset lengths'!$R$2)</f>
        <v>0.5462144354</v>
      </c>
      <c r="G62" s="13">
        <v>0.413576809628501</v>
      </c>
      <c r="H62" s="13">
        <v>0.743001275857921</v>
      </c>
      <c r="I62" s="13">
        <v>0.715144534819086</v>
      </c>
      <c r="J62" s="13">
        <v>0.789757789259606</v>
      </c>
      <c r="K62" s="13">
        <v>0.790591305427617</v>
      </c>
      <c r="L62" s="13">
        <v>0.790110960083191</v>
      </c>
      <c r="M62" s="13">
        <v>0.743135312806203</v>
      </c>
      <c r="N62" s="13">
        <v>0.686676161817896</v>
      </c>
      <c r="O62" s="13">
        <v>0.771294276451197</v>
      </c>
      <c r="P62" s="13">
        <v>0.728581134663253</v>
      </c>
      <c r="Q62" s="13">
        <v>0.709617609477682</v>
      </c>
      <c r="R62" s="13">
        <v>0.716088779675877</v>
      </c>
      <c r="S62" s="13">
        <v>0.472630708543124</v>
      </c>
      <c r="T62" s="13">
        <v>0.712362340791855</v>
      </c>
      <c r="U62" s="13">
        <v>0.58174836907357</v>
      </c>
      <c r="V62" s="13">
        <v>0.316567074454522</v>
      </c>
      <c r="W62" s="13">
        <v>0.51586301062662</v>
      </c>
    </row>
    <row r="63">
      <c r="A63" s="55" t="s">
        <v>151</v>
      </c>
      <c r="B63" s="55" t="s">
        <v>136</v>
      </c>
      <c r="C63" s="99">
        <f>E63-Cocatenate_generate!E63</f>
        <v>0.02045455656</v>
      </c>
      <c r="D63" s="99">
        <f>F63-Cocatenate_generate!F63</f>
        <v>0.0247740163</v>
      </c>
      <c r="E63" s="10">
        <f t="shared" si="1"/>
        <v>0.6322846553</v>
      </c>
      <c r="F63" s="100">
        <f>(G63*'Concatenate_generate Coverage'!C62*'Dataset lengths'!$B$2+H63*'Concatenate_generate Coverage'!D62*'Dataset lengths'!$C$2+I63*'Concatenate_generate Coverage'!E62*'Dataset lengths'!$D$2+L63*'Concatenate_generate Coverage'!H62*'Dataset lengths'!$G$2+M63*'Concatenate_generate Coverage'!I62*'Dataset lengths'!$H$2+R63*'Concatenate_generate Coverage'!N62*'Dataset lengths'!$M$2+S63*'Concatenate_generate Coverage'!O62*'Dataset lengths'!$N$2+T63*'Concatenate_generate Coverage'!P62*'Dataset lengths'!$O$2+U63*'Concatenate_generate Coverage'!Q62*'Dataset lengths'!$P$2+V63*'Concatenate_generate Coverage'!R62*'Dataset lengths'!$Q$2+W63*'Concatenate_generate Coverage'!S62*'Dataset lengths'!$R$2)/('Concatenate_generate Coverage'!C62*'Dataset lengths'!$B$2+'Concatenate_generate Coverage'!D62*'Dataset lengths'!$C$2+'Concatenate_generate Coverage'!E62*'Dataset lengths'!$D$2+'Concatenate_generate Coverage'!H62*'Dataset lengths'!$G$2+'Concatenate_generate Coverage'!I62*'Dataset lengths'!$H$2+'Concatenate_generate Coverage'!N62*'Dataset lengths'!$M$2+'Concatenate_generate Coverage'!O62*'Dataset lengths'!$N$2+'Concatenate_generate Coverage'!P62*'Dataset lengths'!$O$2+'Concatenate_generate Coverage'!Q62*'Dataset lengths'!$P$2+'Concatenate_generate Coverage'!R62*'Dataset lengths'!$Q$2+'Concatenate_generate Coverage'!S62*'Dataset lengths'!$R$2)</f>
        <v>0.5661134381</v>
      </c>
      <c r="G63" s="13">
        <v>0.453784069598351</v>
      </c>
      <c r="H63" s="13">
        <v>0.715805805926436</v>
      </c>
      <c r="I63" s="13">
        <v>0.712744249337539</v>
      </c>
      <c r="J63" s="13">
        <v>0.798387980228504</v>
      </c>
      <c r="K63" s="13">
        <v>0.799138260844945</v>
      </c>
      <c r="L63" s="13">
        <v>0.79883936222597</v>
      </c>
      <c r="M63" s="13">
        <v>0.760656166266383</v>
      </c>
      <c r="N63" s="13">
        <v>0.701254063516858</v>
      </c>
      <c r="O63" s="13">
        <v>0.812623283172876</v>
      </c>
      <c r="P63" s="13">
        <v>0.729919774529503</v>
      </c>
      <c r="Q63" s="13">
        <v>0.697065499646282</v>
      </c>
      <c r="R63" s="13">
        <v>0.804406031580966</v>
      </c>
      <c r="S63" s="13">
        <v>0.447369384312828</v>
      </c>
      <c r="T63" s="13">
        <v>0.83631917422549</v>
      </c>
      <c r="U63" s="13">
        <v>0.541666467514427</v>
      </c>
      <c r="V63" s="13">
        <v>0.353860890960625</v>
      </c>
      <c r="W63" s="13">
        <v>0.529679605817567</v>
      </c>
    </row>
    <row r="64">
      <c r="A64" s="55" t="s">
        <v>151</v>
      </c>
      <c r="B64" s="55" t="s">
        <v>137</v>
      </c>
      <c r="C64" s="99">
        <f>E64-Cocatenate_generate!E64</f>
        <v>-0.002095005518</v>
      </c>
      <c r="D64" s="99">
        <f>F64-Cocatenate_generate!F64</f>
        <v>0.002714360083</v>
      </c>
      <c r="E64" s="10">
        <f t="shared" si="1"/>
        <v>0.6255131027</v>
      </c>
      <c r="F64" s="100">
        <f>(G64*'Concatenate_generate Coverage'!C63*'Dataset lengths'!$B$2+H64*'Concatenate_generate Coverage'!D63*'Dataset lengths'!$C$2+I64*'Concatenate_generate Coverage'!E63*'Dataset lengths'!$D$2+L64*'Concatenate_generate Coverage'!H63*'Dataset lengths'!$G$2+M64*'Concatenate_generate Coverage'!I63*'Dataset lengths'!$H$2+R64*'Concatenate_generate Coverage'!N63*'Dataset lengths'!$M$2+S64*'Concatenate_generate Coverage'!O63*'Dataset lengths'!$N$2+T64*'Concatenate_generate Coverage'!P63*'Dataset lengths'!$O$2+U64*'Concatenate_generate Coverage'!Q63*'Dataset lengths'!$P$2+V64*'Concatenate_generate Coverage'!R63*'Dataset lengths'!$Q$2+W64*'Concatenate_generate Coverage'!S63*'Dataset lengths'!$R$2)/('Concatenate_generate Coverage'!C63*'Dataset lengths'!$B$2+'Concatenate_generate Coverage'!D63*'Dataset lengths'!$C$2+'Concatenate_generate Coverage'!E63*'Dataset lengths'!$D$2+'Concatenate_generate Coverage'!H63*'Dataset lengths'!$G$2+'Concatenate_generate Coverage'!I63*'Dataset lengths'!$H$2+'Concatenate_generate Coverage'!N63*'Dataset lengths'!$M$2+'Concatenate_generate Coverage'!O63*'Dataset lengths'!$N$2+'Concatenate_generate Coverage'!P63*'Dataset lengths'!$O$2+'Concatenate_generate Coverage'!Q63*'Dataset lengths'!$P$2+'Concatenate_generate Coverage'!R63*'Dataset lengths'!$Q$2+'Concatenate_generate Coverage'!S63*'Dataset lengths'!$R$2)</f>
        <v>0.5625737842</v>
      </c>
      <c r="G64" s="13">
        <v>0.449962728341801</v>
      </c>
      <c r="H64" s="13">
        <v>0.70640931810764</v>
      </c>
      <c r="I64" s="13">
        <v>0.6924949752149</v>
      </c>
      <c r="J64" s="13">
        <v>0.786057566625436</v>
      </c>
      <c r="K64" s="13">
        <v>0.78734996032821</v>
      </c>
      <c r="L64" s="13">
        <v>0.786319341534574</v>
      </c>
      <c r="M64" s="13">
        <v>0.724453086413173</v>
      </c>
      <c r="N64" s="13">
        <v>0.662655619265367</v>
      </c>
      <c r="O64" s="13">
        <v>0.794523417579672</v>
      </c>
      <c r="P64" s="13">
        <v>0.688001414762826</v>
      </c>
      <c r="Q64" s="13">
        <v>0.678948008581001</v>
      </c>
      <c r="R64" s="13">
        <v>0.773896038099277</v>
      </c>
      <c r="S64" s="13">
        <v>0.478285898713937</v>
      </c>
      <c r="T64" s="13">
        <v>0.812952087132973</v>
      </c>
      <c r="U64" s="13">
        <v>0.565865518919845</v>
      </c>
      <c r="V64" s="13">
        <v>0.363667044467008</v>
      </c>
      <c r="W64" s="13">
        <v>0.526338092541349</v>
      </c>
    </row>
    <row r="65">
      <c r="A65" s="55" t="s">
        <v>151</v>
      </c>
      <c r="B65" s="55" t="s">
        <v>138</v>
      </c>
      <c r="C65" s="99">
        <f>E65-Cocatenate_generate!E65</f>
        <v>0.0164912127</v>
      </c>
      <c r="D65" s="99">
        <f>F65-Cocatenate_generate!F65</f>
        <v>0.01890904189</v>
      </c>
      <c r="E65" s="10">
        <f t="shared" si="1"/>
        <v>0.6189047222</v>
      </c>
      <c r="F65" s="100">
        <f>(G65*'Concatenate_generate Coverage'!C64*'Dataset lengths'!$B$2+H65*'Concatenate_generate Coverage'!D64*'Dataset lengths'!$C$2+I65*'Concatenate_generate Coverage'!E64*'Dataset lengths'!$D$2+L65*'Concatenate_generate Coverage'!H64*'Dataset lengths'!$G$2+M65*'Concatenate_generate Coverage'!I64*'Dataset lengths'!$H$2+R65*'Concatenate_generate Coverage'!N64*'Dataset lengths'!$M$2+S65*'Concatenate_generate Coverage'!O64*'Dataset lengths'!$N$2+T65*'Concatenate_generate Coverage'!P64*'Dataset lengths'!$O$2+U65*'Concatenate_generate Coverage'!Q64*'Dataset lengths'!$P$2+V65*'Concatenate_generate Coverage'!R64*'Dataset lengths'!$Q$2+W65*'Concatenate_generate Coverage'!S64*'Dataset lengths'!$R$2)/('Concatenate_generate Coverage'!C64*'Dataset lengths'!$B$2+'Concatenate_generate Coverage'!D64*'Dataset lengths'!$C$2+'Concatenate_generate Coverage'!E64*'Dataset lengths'!$D$2+'Concatenate_generate Coverage'!H64*'Dataset lengths'!$G$2+'Concatenate_generate Coverage'!I64*'Dataset lengths'!$H$2+'Concatenate_generate Coverage'!N64*'Dataset lengths'!$M$2+'Concatenate_generate Coverage'!O64*'Dataset lengths'!$N$2+'Concatenate_generate Coverage'!P64*'Dataset lengths'!$O$2+'Concatenate_generate Coverage'!Q64*'Dataset lengths'!$P$2+'Concatenate_generate Coverage'!R64*'Dataset lengths'!$Q$2+'Concatenate_generate Coverage'!S64*'Dataset lengths'!$R$2)</f>
        <v>0.550413775</v>
      </c>
      <c r="G65" s="13">
        <v>0.443833380498142</v>
      </c>
      <c r="H65" s="13">
        <v>0.700329103374356</v>
      </c>
      <c r="I65" s="13">
        <v>0.707328947647828</v>
      </c>
      <c r="J65" s="13">
        <v>0.792050026434812</v>
      </c>
      <c r="K65" s="13">
        <v>0.790691304040149</v>
      </c>
      <c r="L65" s="13">
        <v>0.791683129610935</v>
      </c>
      <c r="M65" s="13">
        <v>0.77341148944913</v>
      </c>
      <c r="N65" s="13">
        <v>0.712251980508473</v>
      </c>
      <c r="O65" s="13">
        <v>0.812664885463611</v>
      </c>
      <c r="P65" s="13">
        <v>0.761093832090597</v>
      </c>
      <c r="Q65" s="13">
        <v>0.689702995307768</v>
      </c>
      <c r="R65" s="13">
        <v>0.800187959416234</v>
      </c>
      <c r="S65" s="13">
        <v>0.392446466971106</v>
      </c>
      <c r="T65" s="13">
        <v>0.83342610629975</v>
      </c>
      <c r="U65" s="13">
        <v>0.526070854574986</v>
      </c>
      <c r="V65" s="13">
        <v>0.325426343289566</v>
      </c>
      <c r="W65" s="13">
        <v>0.513808162923667</v>
      </c>
    </row>
    <row r="66">
      <c r="A66" s="55" t="s">
        <v>151</v>
      </c>
      <c r="B66" s="55" t="s">
        <v>292</v>
      </c>
      <c r="C66" s="99">
        <f>E66-Cocatenate_generate!E66</f>
        <v>-0.006236024123</v>
      </c>
      <c r="D66" s="99">
        <f>F66-Cocatenate_generate!F66</f>
        <v>-0.005383330225</v>
      </c>
      <c r="E66" s="10">
        <f t="shared" si="1"/>
        <v>0.6130358101</v>
      </c>
      <c r="F66" s="100">
        <f>(G66*'Concatenate_generate Coverage'!C65*'Dataset lengths'!$B$2+H66*'Concatenate_generate Coverage'!D65*'Dataset lengths'!$C$2+I66*'Concatenate_generate Coverage'!E65*'Dataset lengths'!$D$2+L66*'Concatenate_generate Coverage'!H65*'Dataset lengths'!$G$2+M66*'Concatenate_generate Coverage'!I65*'Dataset lengths'!$H$2+R66*'Concatenate_generate Coverage'!N65*'Dataset lengths'!$M$2+S66*'Concatenate_generate Coverage'!O65*'Dataset lengths'!$N$2+T66*'Concatenate_generate Coverage'!P65*'Dataset lengths'!$O$2+U66*'Concatenate_generate Coverage'!Q65*'Dataset lengths'!$P$2+V66*'Concatenate_generate Coverage'!R65*'Dataset lengths'!$Q$2+W66*'Concatenate_generate Coverage'!S65*'Dataset lengths'!$R$2)/('Concatenate_generate Coverage'!C65*'Dataset lengths'!$B$2+'Concatenate_generate Coverage'!D65*'Dataset lengths'!$C$2+'Concatenate_generate Coverage'!E65*'Dataset lengths'!$D$2+'Concatenate_generate Coverage'!H65*'Dataset lengths'!$G$2+'Concatenate_generate Coverage'!I65*'Dataset lengths'!$H$2+'Concatenate_generate Coverage'!N65*'Dataset lengths'!$M$2+'Concatenate_generate Coverage'!O65*'Dataset lengths'!$N$2+'Concatenate_generate Coverage'!P65*'Dataset lengths'!$O$2+'Concatenate_generate Coverage'!Q65*'Dataset lengths'!$P$2+'Concatenate_generate Coverage'!R65*'Dataset lengths'!$Q$2+'Concatenate_generate Coverage'!S65*'Dataset lengths'!$R$2)</f>
        <v>0.5536722165</v>
      </c>
      <c r="G66" s="13">
        <v>0.442668255673425</v>
      </c>
      <c r="H66" s="13">
        <v>0.684714317962841</v>
      </c>
      <c r="I66" s="13">
        <v>0.673288580589711</v>
      </c>
      <c r="J66" s="13">
        <v>0.772142870885592</v>
      </c>
      <c r="K66" s="13">
        <v>0.772228988928003</v>
      </c>
      <c r="L66" s="13">
        <v>0.772106159284032</v>
      </c>
      <c r="M66" s="13">
        <v>0.695424901426654</v>
      </c>
      <c r="N66" s="13">
        <v>0.628811115745386</v>
      </c>
      <c r="O66" s="13">
        <v>0.775666103382741</v>
      </c>
      <c r="P66" s="13">
        <v>0.66186191639833</v>
      </c>
      <c r="Q66" s="13">
        <v>0.654377075448833</v>
      </c>
      <c r="R66" s="13">
        <v>0.763471061816494</v>
      </c>
      <c r="S66" s="13">
        <v>0.480150180822168</v>
      </c>
      <c r="T66" s="13">
        <v>0.790697718473434</v>
      </c>
      <c r="U66" s="13">
        <v>0.559540829020531</v>
      </c>
      <c r="V66" s="13">
        <v>0.363708456019828</v>
      </c>
      <c r="W66" s="13">
        <v>0.517623449613685</v>
      </c>
    </row>
    <row r="67">
      <c r="A67" s="55" t="s">
        <v>151</v>
      </c>
      <c r="B67" s="55" t="s">
        <v>293</v>
      </c>
      <c r="C67" s="99">
        <f>E67-Cocatenate_generate!E67</f>
        <v>0.001574777448</v>
      </c>
      <c r="D67" s="99">
        <f>F67-Cocatenate_generate!F67</f>
        <v>0.001834471288</v>
      </c>
      <c r="E67" s="10">
        <f t="shared" si="1"/>
        <v>0.6002651599</v>
      </c>
      <c r="F67" s="100">
        <f>(G67*'Concatenate_generate Coverage'!C66*'Dataset lengths'!$B$2+H67*'Concatenate_generate Coverage'!D66*'Dataset lengths'!$C$2+I67*'Concatenate_generate Coverage'!E66*'Dataset lengths'!$D$2+L67*'Concatenate_generate Coverage'!H66*'Dataset lengths'!$G$2+M67*'Concatenate_generate Coverage'!I66*'Dataset lengths'!$H$2+R67*'Concatenate_generate Coverage'!N66*'Dataset lengths'!$M$2+S67*'Concatenate_generate Coverage'!O66*'Dataset lengths'!$N$2+T67*'Concatenate_generate Coverage'!P66*'Dataset lengths'!$O$2+U67*'Concatenate_generate Coverage'!Q66*'Dataset lengths'!$P$2+V67*'Concatenate_generate Coverage'!R66*'Dataset lengths'!$Q$2+W67*'Concatenate_generate Coverage'!S66*'Dataset lengths'!$R$2)/('Concatenate_generate Coverage'!C66*'Dataset lengths'!$B$2+'Concatenate_generate Coverage'!D66*'Dataset lengths'!$C$2+'Concatenate_generate Coverage'!E66*'Dataset lengths'!$D$2+'Concatenate_generate Coverage'!H66*'Dataset lengths'!$G$2+'Concatenate_generate Coverage'!I66*'Dataset lengths'!$H$2+'Concatenate_generate Coverage'!N66*'Dataset lengths'!$M$2+'Concatenate_generate Coverage'!O66*'Dataset lengths'!$N$2+'Concatenate_generate Coverage'!P66*'Dataset lengths'!$O$2+'Concatenate_generate Coverage'!Q66*'Dataset lengths'!$P$2+'Concatenate_generate Coverage'!R66*'Dataset lengths'!$Q$2+'Concatenate_generate Coverage'!S66*'Dataset lengths'!$R$2)</f>
        <v>0.5295205697</v>
      </c>
      <c r="G67" s="13">
        <v>0.428275249087529</v>
      </c>
      <c r="H67" s="13">
        <v>0.674102497917988</v>
      </c>
      <c r="I67" s="13">
        <v>0.689252059856703</v>
      </c>
      <c r="J67" s="13">
        <v>0.776070188626249</v>
      </c>
      <c r="K67" s="13">
        <v>0.770091175723293</v>
      </c>
      <c r="L67" s="13">
        <v>0.774476475345557</v>
      </c>
      <c r="M67" s="13">
        <v>0.766878527988828</v>
      </c>
      <c r="N67" s="13">
        <v>0.701985208277995</v>
      </c>
      <c r="O67" s="13">
        <v>0.798959799789943</v>
      </c>
      <c r="P67" s="13">
        <v>0.767190591131002</v>
      </c>
      <c r="Q67" s="13">
        <v>0.674178431860483</v>
      </c>
      <c r="R67" s="13">
        <v>0.790200089057257</v>
      </c>
      <c r="S67" s="13">
        <v>0.345628249625252</v>
      </c>
      <c r="T67" s="13">
        <v>0.82808505782146</v>
      </c>
      <c r="U67" s="13">
        <v>0.514447321970236</v>
      </c>
      <c r="V67" s="13">
        <v>0.298541687442963</v>
      </c>
      <c r="W67" s="13">
        <v>0.493029543263688</v>
      </c>
    </row>
    <row r="68">
      <c r="A68" s="55" t="s">
        <v>152</v>
      </c>
      <c r="B68" s="55" t="s">
        <v>136</v>
      </c>
      <c r="C68" s="99">
        <f>E68-Cocatenate_generate!E68</f>
        <v>0.02752281077</v>
      </c>
      <c r="D68" s="99">
        <f>F68-Cocatenate_generate!F68</f>
        <v>0.02664677867</v>
      </c>
      <c r="E68" s="10">
        <f t="shared" si="1"/>
        <v>0.7051510179</v>
      </c>
      <c r="F68" s="100">
        <f>(G68*'Concatenate_generate Coverage'!C67*'Dataset lengths'!$B$2+H68*'Concatenate_generate Coverage'!D67*'Dataset lengths'!$C$2+I68*'Concatenate_generate Coverage'!E67*'Dataset lengths'!$D$2+L68*'Concatenate_generate Coverage'!H67*'Dataset lengths'!$G$2+M68*'Concatenate_generate Coverage'!I67*'Dataset lengths'!$H$2+R68*'Concatenate_generate Coverage'!N67*'Dataset lengths'!$M$2+S68*'Concatenate_generate Coverage'!O67*'Dataset lengths'!$N$2+T68*'Concatenate_generate Coverage'!P67*'Dataset lengths'!$O$2+U68*'Concatenate_generate Coverage'!Q67*'Dataset lengths'!$P$2+V68*'Concatenate_generate Coverage'!R67*'Dataset lengths'!$Q$2+W68*'Concatenate_generate Coverage'!S67*'Dataset lengths'!$R$2)/('Concatenate_generate Coverage'!C67*'Dataset lengths'!$B$2+'Concatenate_generate Coverage'!D67*'Dataset lengths'!$C$2+'Concatenate_generate Coverage'!E67*'Dataset lengths'!$D$2+'Concatenate_generate Coverage'!H67*'Dataset lengths'!$G$2+'Concatenate_generate Coverage'!I67*'Dataset lengths'!$H$2+'Concatenate_generate Coverage'!N67*'Dataset lengths'!$M$2+'Concatenate_generate Coverage'!O67*'Dataset lengths'!$N$2+'Concatenate_generate Coverage'!P67*'Dataset lengths'!$O$2+'Concatenate_generate Coverage'!Q67*'Dataset lengths'!$P$2+'Concatenate_generate Coverage'!R67*'Dataset lengths'!$Q$2+'Concatenate_generate Coverage'!S67*'Dataset lengths'!$R$2)</f>
        <v>0.6556324675</v>
      </c>
      <c r="G68" s="13">
        <v>0.56238725371628</v>
      </c>
      <c r="H68" s="13">
        <v>0.710437580937114</v>
      </c>
      <c r="I68" s="13">
        <v>0.780008720126308</v>
      </c>
      <c r="J68" s="13">
        <v>0.8464419185946</v>
      </c>
      <c r="K68" s="13">
        <v>0.8538796296396</v>
      </c>
      <c r="L68" s="13">
        <v>0.849115016958887</v>
      </c>
      <c r="M68" s="13">
        <v>0.807923662692565</v>
      </c>
      <c r="N68" s="13">
        <v>0.747516029703152</v>
      </c>
      <c r="O68" s="13">
        <v>0.853742126598256</v>
      </c>
      <c r="P68" s="13">
        <v>0.787035633954195</v>
      </c>
      <c r="Q68" s="13">
        <v>0.756031538875762</v>
      </c>
      <c r="R68" s="13">
        <v>0.895804880248889</v>
      </c>
      <c r="S68" s="13">
        <v>0.415769098696187</v>
      </c>
      <c r="T68" s="13">
        <v>0.87882501836521</v>
      </c>
      <c r="U68" s="13">
        <v>0.790911772923702</v>
      </c>
      <c r="V68" s="13">
        <v>0.547506038232251</v>
      </c>
      <c r="W68" s="13">
        <v>0.517972154326724</v>
      </c>
    </row>
    <row r="69">
      <c r="A69" s="55" t="s">
        <v>152</v>
      </c>
      <c r="B69" s="55" t="s">
        <v>137</v>
      </c>
      <c r="C69" s="99">
        <f>E69-Cocatenate_generate!E69</f>
        <v>-0.005153985762</v>
      </c>
      <c r="D69" s="99">
        <f>F69-Cocatenate_generate!F69</f>
        <v>-0.01128936849</v>
      </c>
      <c r="E69" s="10">
        <f t="shared" si="1"/>
        <v>0.6992729267</v>
      </c>
      <c r="F69" s="100">
        <f>(G69*'Concatenate_generate Coverage'!C68*'Dataset lengths'!$B$2+H69*'Concatenate_generate Coverage'!D68*'Dataset lengths'!$C$2+I69*'Concatenate_generate Coverage'!E68*'Dataset lengths'!$D$2+L69*'Concatenate_generate Coverage'!H68*'Dataset lengths'!$G$2+M69*'Concatenate_generate Coverage'!I68*'Dataset lengths'!$H$2+R69*'Concatenate_generate Coverage'!N68*'Dataset lengths'!$M$2+S69*'Concatenate_generate Coverage'!O68*'Dataset lengths'!$N$2+T69*'Concatenate_generate Coverage'!P68*'Dataset lengths'!$O$2+U69*'Concatenate_generate Coverage'!Q68*'Dataset lengths'!$P$2+V69*'Concatenate_generate Coverage'!R68*'Dataset lengths'!$Q$2+W69*'Concatenate_generate Coverage'!S68*'Dataset lengths'!$R$2)/('Concatenate_generate Coverage'!C68*'Dataset lengths'!$B$2+'Concatenate_generate Coverage'!D68*'Dataset lengths'!$C$2+'Concatenate_generate Coverage'!E68*'Dataset lengths'!$D$2+'Concatenate_generate Coverage'!H68*'Dataset lengths'!$G$2+'Concatenate_generate Coverage'!I68*'Dataset lengths'!$H$2+'Concatenate_generate Coverage'!N68*'Dataset lengths'!$M$2+'Concatenate_generate Coverage'!O68*'Dataset lengths'!$N$2+'Concatenate_generate Coverage'!P68*'Dataset lengths'!$O$2+'Concatenate_generate Coverage'!Q68*'Dataset lengths'!$P$2+'Concatenate_generate Coverage'!R68*'Dataset lengths'!$Q$2+'Concatenate_generate Coverage'!S68*'Dataset lengths'!$R$2)</f>
        <v>0.6452802126</v>
      </c>
      <c r="G69" s="13">
        <v>0.53501457772378</v>
      </c>
      <c r="H69" s="13">
        <v>0.727647172609347</v>
      </c>
      <c r="I69" s="13">
        <v>0.784279394145656</v>
      </c>
      <c r="J69" s="13">
        <v>0.84717422440909</v>
      </c>
      <c r="K69" s="13">
        <v>0.853098366846479</v>
      </c>
      <c r="L69" s="13">
        <v>0.849358228938406</v>
      </c>
      <c r="M69" s="13">
        <v>0.802598589101701</v>
      </c>
      <c r="N69" s="13">
        <v>0.749386635453566</v>
      </c>
      <c r="O69" s="13">
        <v>0.845596684984702</v>
      </c>
      <c r="P69" s="13">
        <v>0.758954353856303</v>
      </c>
      <c r="Q69" s="13">
        <v>0.770076250951828</v>
      </c>
      <c r="R69" s="13">
        <v>0.891018570383209</v>
      </c>
      <c r="S69" s="13">
        <v>0.47054520633575</v>
      </c>
      <c r="T69" s="13">
        <v>0.8648047661097</v>
      </c>
      <c r="U69" s="13">
        <v>0.701857294125152</v>
      </c>
      <c r="V69" s="13">
        <v>0.485435790195873</v>
      </c>
      <c r="W69" s="13">
        <v>0.579442603550264</v>
      </c>
    </row>
    <row r="70">
      <c r="A70" s="55" t="s">
        <v>152</v>
      </c>
      <c r="B70" s="55" t="s">
        <v>138</v>
      </c>
      <c r="C70" s="99">
        <f>E70-Cocatenate_generate!E70</f>
        <v>0.02038454035</v>
      </c>
      <c r="D70" s="99">
        <f>F70-Cocatenate_generate!F70</f>
        <v>0.02154195876</v>
      </c>
      <c r="E70" s="10">
        <f t="shared" si="1"/>
        <v>0.6812477103</v>
      </c>
      <c r="F70" s="100">
        <f>(G70*'Concatenate_generate Coverage'!C69*'Dataset lengths'!$B$2+H70*'Concatenate_generate Coverage'!D69*'Dataset lengths'!$C$2+I70*'Concatenate_generate Coverage'!E69*'Dataset lengths'!$D$2+L70*'Concatenate_generate Coverage'!H69*'Dataset lengths'!$G$2+M70*'Concatenate_generate Coverage'!I69*'Dataset lengths'!$H$2+R70*'Concatenate_generate Coverage'!N69*'Dataset lengths'!$M$2+S70*'Concatenate_generate Coverage'!O69*'Dataset lengths'!$N$2+T70*'Concatenate_generate Coverage'!P69*'Dataset lengths'!$O$2+U70*'Concatenate_generate Coverage'!Q69*'Dataset lengths'!$P$2+V70*'Concatenate_generate Coverage'!R69*'Dataset lengths'!$Q$2+W70*'Concatenate_generate Coverage'!S69*'Dataset lengths'!$R$2)/('Concatenate_generate Coverage'!C69*'Dataset lengths'!$B$2+'Concatenate_generate Coverage'!D69*'Dataset lengths'!$C$2+'Concatenate_generate Coverage'!E69*'Dataset lengths'!$D$2+'Concatenate_generate Coverage'!H69*'Dataset lengths'!$G$2+'Concatenate_generate Coverage'!I69*'Dataset lengths'!$H$2+'Concatenate_generate Coverage'!N69*'Dataset lengths'!$M$2+'Concatenate_generate Coverage'!O69*'Dataset lengths'!$N$2+'Concatenate_generate Coverage'!P69*'Dataset lengths'!$O$2+'Concatenate_generate Coverage'!Q69*'Dataset lengths'!$P$2+'Concatenate_generate Coverage'!R69*'Dataset lengths'!$Q$2+'Concatenate_generate Coverage'!S69*'Dataset lengths'!$R$2)</f>
        <v>0.6324009121</v>
      </c>
      <c r="G70" s="13">
        <v>0.559898239394989</v>
      </c>
      <c r="H70" s="13">
        <v>0.667682660269403</v>
      </c>
      <c r="I70" s="13">
        <v>0.735983403732677</v>
      </c>
      <c r="J70" s="13">
        <v>0.816193550069571</v>
      </c>
      <c r="K70" s="13">
        <v>0.823523277526894</v>
      </c>
      <c r="L70" s="13">
        <v>0.818820318709218</v>
      </c>
      <c r="M70" s="13">
        <v>0.784792916909576</v>
      </c>
      <c r="N70" s="13">
        <v>0.708597756486917</v>
      </c>
      <c r="O70" s="13">
        <v>0.841721216418479</v>
      </c>
      <c r="P70" s="13">
        <v>0.785380344607694</v>
      </c>
      <c r="Q70" s="13">
        <v>0.71211003021086</v>
      </c>
      <c r="R70" s="13">
        <v>0.884855376857538</v>
      </c>
      <c r="S70" s="13">
        <v>0.341157592530757</v>
      </c>
      <c r="T70" s="13">
        <v>0.880382824171378</v>
      </c>
      <c r="U70" s="13">
        <v>0.82083641946721</v>
      </c>
      <c r="V70" s="13">
        <v>0.565815921578752</v>
      </c>
      <c r="W70" s="13">
        <v>0.433499139858396</v>
      </c>
    </row>
    <row r="71">
      <c r="A71" s="55" t="s">
        <v>152</v>
      </c>
      <c r="B71" s="55" t="s">
        <v>292</v>
      </c>
      <c r="C71" s="99">
        <f>E71-Cocatenate_generate!E71</f>
        <v>-0.01107252434</v>
      </c>
      <c r="D71" s="99">
        <f>F71-Cocatenate_generate!F71</f>
        <v>-0.01094318793</v>
      </c>
      <c r="E71" s="10">
        <f t="shared" si="1"/>
        <v>0.6761695364</v>
      </c>
      <c r="F71" s="100">
        <f>(G71*'Concatenate_generate Coverage'!C70*'Dataset lengths'!$B$2+H71*'Concatenate_generate Coverage'!D70*'Dataset lengths'!$C$2+I71*'Concatenate_generate Coverage'!E70*'Dataset lengths'!$D$2+L71*'Concatenate_generate Coverage'!H70*'Dataset lengths'!$G$2+M71*'Concatenate_generate Coverage'!I70*'Dataset lengths'!$H$2+R71*'Concatenate_generate Coverage'!N70*'Dataset lengths'!$M$2+S71*'Concatenate_generate Coverage'!O70*'Dataset lengths'!$N$2+T71*'Concatenate_generate Coverage'!P70*'Dataset lengths'!$O$2+U71*'Concatenate_generate Coverage'!Q70*'Dataset lengths'!$P$2+V71*'Concatenate_generate Coverage'!R70*'Dataset lengths'!$Q$2+W71*'Concatenate_generate Coverage'!S70*'Dataset lengths'!$R$2)/('Concatenate_generate Coverage'!C70*'Dataset lengths'!$B$2+'Concatenate_generate Coverage'!D70*'Dataset lengths'!$C$2+'Concatenate_generate Coverage'!E70*'Dataset lengths'!$D$2+'Concatenate_generate Coverage'!H70*'Dataset lengths'!$G$2+'Concatenate_generate Coverage'!I70*'Dataset lengths'!$H$2+'Concatenate_generate Coverage'!N70*'Dataset lengths'!$M$2+'Concatenate_generate Coverage'!O70*'Dataset lengths'!$N$2+'Concatenate_generate Coverage'!P70*'Dataset lengths'!$O$2+'Concatenate_generate Coverage'!Q70*'Dataset lengths'!$P$2+'Concatenate_generate Coverage'!R70*'Dataset lengths'!$Q$2+'Concatenate_generate Coverage'!S70*'Dataset lengths'!$R$2)</f>
        <v>0.6212596825</v>
      </c>
      <c r="G71" s="13">
        <v>0.505893552498303</v>
      </c>
      <c r="H71" s="13">
        <v>0.726584899141083</v>
      </c>
      <c r="I71" s="13">
        <v>0.764167241788724</v>
      </c>
      <c r="J71" s="13">
        <v>0.836668004128758</v>
      </c>
      <c r="K71" s="13">
        <v>0.839910121766026</v>
      </c>
      <c r="L71" s="13">
        <v>0.837840401018407</v>
      </c>
      <c r="M71" s="13">
        <v>0.787324911786199</v>
      </c>
      <c r="N71" s="13">
        <v>0.73532353465565</v>
      </c>
      <c r="O71" s="13">
        <v>0.835231259063826</v>
      </c>
      <c r="P71" s="13">
        <v>0.7391713006139</v>
      </c>
      <c r="Q71" s="13">
        <v>0.763384292546345</v>
      </c>
      <c r="R71" s="13">
        <v>0.864442530215778</v>
      </c>
      <c r="S71" s="13">
        <v>0.448395041136127</v>
      </c>
      <c r="T71" s="13">
        <v>0.852342319660358</v>
      </c>
      <c r="U71" s="13">
        <v>0.631374752924541</v>
      </c>
      <c r="V71" s="13">
        <v>0.430837324387163</v>
      </c>
      <c r="W71" s="13">
        <v>0.588661925388436</v>
      </c>
    </row>
    <row r="72">
      <c r="A72" s="55" t="s">
        <v>152</v>
      </c>
      <c r="B72" s="55" t="s">
        <v>293</v>
      </c>
      <c r="C72" s="99">
        <f>E72-Cocatenate_generate!E72</f>
        <v>0.001923553434</v>
      </c>
      <c r="D72" s="99">
        <f>F72-Cocatenate_generate!F72</f>
        <v>0.002095711194</v>
      </c>
      <c r="E72" s="10">
        <f t="shared" si="1"/>
        <v>0.6562622862</v>
      </c>
      <c r="F72" s="100">
        <f>(G72*'Concatenate_generate Coverage'!C71*'Dataset lengths'!$B$2+H72*'Concatenate_generate Coverage'!D71*'Dataset lengths'!$C$2+I72*'Concatenate_generate Coverage'!E71*'Dataset lengths'!$D$2+L72*'Concatenate_generate Coverage'!H71*'Dataset lengths'!$G$2+M72*'Concatenate_generate Coverage'!I71*'Dataset lengths'!$H$2+R72*'Concatenate_generate Coverage'!N71*'Dataset lengths'!$M$2+S72*'Concatenate_generate Coverage'!O71*'Dataset lengths'!$N$2+T72*'Concatenate_generate Coverage'!P71*'Dataset lengths'!$O$2+U72*'Concatenate_generate Coverage'!Q71*'Dataset lengths'!$P$2+V72*'Concatenate_generate Coverage'!R71*'Dataset lengths'!$Q$2+W72*'Concatenate_generate Coverage'!S71*'Dataset lengths'!$R$2)/('Concatenate_generate Coverage'!C71*'Dataset lengths'!$B$2+'Concatenate_generate Coverage'!D71*'Dataset lengths'!$C$2+'Concatenate_generate Coverage'!E71*'Dataset lengths'!$D$2+'Concatenate_generate Coverage'!H71*'Dataset lengths'!$G$2+'Concatenate_generate Coverage'!I71*'Dataset lengths'!$H$2+'Concatenate_generate Coverage'!N71*'Dataset lengths'!$M$2+'Concatenate_generate Coverage'!O71*'Dataset lengths'!$N$2+'Concatenate_generate Coverage'!P71*'Dataset lengths'!$O$2+'Concatenate_generate Coverage'!Q71*'Dataset lengths'!$P$2+'Concatenate_generate Coverage'!R71*'Dataset lengths'!$Q$2+'Concatenate_generate Coverage'!S71*'Dataset lengths'!$R$2)</f>
        <v>0.6053574422</v>
      </c>
      <c r="G72" s="13">
        <v>0.543119977318305</v>
      </c>
      <c r="H72" s="13">
        <v>0.628382095546638</v>
      </c>
      <c r="I72" s="13">
        <v>0.695742577377767</v>
      </c>
      <c r="J72" s="13">
        <v>0.780668528619743</v>
      </c>
      <c r="K72" s="13">
        <v>0.78690540734621</v>
      </c>
      <c r="L72" s="13">
        <v>0.783079309666631</v>
      </c>
      <c r="M72" s="13">
        <v>0.758234934229961</v>
      </c>
      <c r="N72" s="13">
        <v>0.670892433682106</v>
      </c>
      <c r="O72" s="13">
        <v>0.826626040409562</v>
      </c>
      <c r="P72" s="13">
        <v>0.773474994307853</v>
      </c>
      <c r="Q72" s="13">
        <v>0.671602005372831</v>
      </c>
      <c r="R72" s="13">
        <v>0.864049134884352</v>
      </c>
      <c r="S72" s="13">
        <v>0.308073121158049</v>
      </c>
      <c r="T72" s="13">
        <v>0.877267212559042</v>
      </c>
      <c r="U72" s="13">
        <v>0.817496261003948</v>
      </c>
      <c r="V72" s="13">
        <v>0.558959704586914</v>
      </c>
      <c r="W72" s="13">
        <v>0.384480819526238</v>
      </c>
    </row>
    <row r="73">
      <c r="A73" s="55" t="s">
        <v>153</v>
      </c>
      <c r="B73" s="55" t="s">
        <v>136</v>
      </c>
      <c r="C73" s="99">
        <f>E73-Cocatenate_generate!E73</f>
        <v>-0.001985767171</v>
      </c>
      <c r="D73" s="99">
        <f>F73-Cocatenate_generate!F73</f>
        <v>-0.001567497765</v>
      </c>
      <c r="E73" s="10">
        <f t="shared" si="1"/>
        <v>0.7104325392</v>
      </c>
      <c r="F73" s="100">
        <f>(G73*'Concatenate_generate Coverage'!C72*'Dataset lengths'!$B$2+H73*'Concatenate_generate Coverage'!D72*'Dataset lengths'!$C$2+I73*'Concatenate_generate Coverage'!E72*'Dataset lengths'!$D$2+L73*'Concatenate_generate Coverage'!H72*'Dataset lengths'!$G$2+M73*'Concatenate_generate Coverage'!I72*'Dataset lengths'!$H$2+R73*'Concatenate_generate Coverage'!N72*'Dataset lengths'!$M$2+S73*'Concatenate_generate Coverage'!O72*'Dataset lengths'!$N$2+T73*'Concatenate_generate Coverage'!P72*'Dataset lengths'!$O$2+U73*'Concatenate_generate Coverage'!Q72*'Dataset lengths'!$P$2+V73*'Concatenate_generate Coverage'!R72*'Dataset lengths'!$Q$2+W73*'Concatenate_generate Coverage'!S72*'Dataset lengths'!$R$2)/('Concatenate_generate Coverage'!C72*'Dataset lengths'!$B$2+'Concatenate_generate Coverage'!D72*'Dataset lengths'!$C$2+'Concatenate_generate Coverage'!E72*'Dataset lengths'!$D$2+'Concatenate_generate Coverage'!H72*'Dataset lengths'!$G$2+'Concatenate_generate Coverage'!I72*'Dataset lengths'!$H$2+'Concatenate_generate Coverage'!N72*'Dataset lengths'!$M$2+'Concatenate_generate Coverage'!O72*'Dataset lengths'!$N$2+'Concatenate_generate Coverage'!P72*'Dataset lengths'!$O$2+'Concatenate_generate Coverage'!Q72*'Dataset lengths'!$P$2+'Concatenate_generate Coverage'!R72*'Dataset lengths'!$Q$2+'Concatenate_generate Coverage'!S72*'Dataset lengths'!$R$2)</f>
        <v>0.6641943847</v>
      </c>
      <c r="G73" s="13">
        <v>0.562927737261817</v>
      </c>
      <c r="H73" s="13">
        <v>0.71615126690381</v>
      </c>
      <c r="I73" s="13">
        <v>0.778230326494715</v>
      </c>
      <c r="J73" s="13">
        <v>0.845778390330983</v>
      </c>
      <c r="K73" s="13">
        <v>0.849775047012664</v>
      </c>
      <c r="L73" s="13">
        <v>0.847488135783444</v>
      </c>
      <c r="M73" s="13">
        <v>0.812228135827288</v>
      </c>
      <c r="N73" s="13">
        <v>0.766123101455022</v>
      </c>
      <c r="O73" s="13">
        <v>0.847175420190006</v>
      </c>
      <c r="P73" s="13">
        <v>0.788565268745042</v>
      </c>
      <c r="Q73" s="13">
        <v>0.768246875637888</v>
      </c>
      <c r="R73" s="13">
        <v>0.888199237174657</v>
      </c>
      <c r="S73" s="13">
        <v>0.441326053422609</v>
      </c>
      <c r="T73" s="13">
        <v>0.878379930992019</v>
      </c>
      <c r="U73" s="13">
        <v>0.773324648631883</v>
      </c>
      <c r="V73" s="13">
        <v>0.544014805299928</v>
      </c>
      <c r="W73" s="13">
        <v>0.572487653165528</v>
      </c>
    </row>
    <row r="74">
      <c r="A74" s="55" t="s">
        <v>153</v>
      </c>
      <c r="B74" s="55" t="s">
        <v>137</v>
      </c>
      <c r="C74" s="99">
        <f>E74-Cocatenate_generate!E74</f>
        <v>-0.005336100758</v>
      </c>
      <c r="D74" s="99">
        <f>F74-Cocatenate_generate!F74</f>
        <v>-0.007966211701</v>
      </c>
      <c r="E74" s="10">
        <f t="shared" si="1"/>
        <v>0.7028970441</v>
      </c>
      <c r="F74" s="100">
        <f>(G74*'Concatenate_generate Coverage'!C73*'Dataset lengths'!$B$2+H74*'Concatenate_generate Coverage'!D73*'Dataset lengths'!$C$2+I74*'Concatenate_generate Coverage'!E73*'Dataset lengths'!$D$2+L74*'Concatenate_generate Coverage'!H73*'Dataset lengths'!$G$2+M74*'Concatenate_generate Coverage'!I73*'Dataset lengths'!$H$2+R74*'Concatenate_generate Coverage'!N73*'Dataset lengths'!$M$2+S74*'Concatenate_generate Coverage'!O73*'Dataset lengths'!$N$2+T74*'Concatenate_generate Coverage'!P73*'Dataset lengths'!$O$2+U74*'Concatenate_generate Coverage'!Q73*'Dataset lengths'!$P$2+V74*'Concatenate_generate Coverage'!R73*'Dataset lengths'!$Q$2+W74*'Concatenate_generate Coverage'!S73*'Dataset lengths'!$R$2)/('Concatenate_generate Coverage'!C73*'Dataset lengths'!$B$2+'Concatenate_generate Coverage'!D73*'Dataset lengths'!$C$2+'Concatenate_generate Coverage'!E73*'Dataset lengths'!$D$2+'Concatenate_generate Coverage'!H73*'Dataset lengths'!$G$2+'Concatenate_generate Coverage'!I73*'Dataset lengths'!$H$2+'Concatenate_generate Coverage'!N73*'Dataset lengths'!$M$2+'Concatenate_generate Coverage'!O73*'Dataset lengths'!$N$2+'Concatenate_generate Coverage'!P73*'Dataset lengths'!$O$2+'Concatenate_generate Coverage'!Q73*'Dataset lengths'!$P$2+'Concatenate_generate Coverage'!R73*'Dataset lengths'!$Q$2+'Concatenate_generate Coverage'!S73*'Dataset lengths'!$R$2)</f>
        <v>0.6466755762</v>
      </c>
      <c r="G74" s="13">
        <v>0.534060882354038</v>
      </c>
      <c r="H74" s="13">
        <v>0.73897047474059</v>
      </c>
      <c r="I74" s="13">
        <v>0.781745901296715</v>
      </c>
      <c r="J74" s="13">
        <v>0.846114235682268</v>
      </c>
      <c r="K74" s="13">
        <v>0.849484882381315</v>
      </c>
      <c r="L74" s="13">
        <v>0.847416585182965</v>
      </c>
      <c r="M74" s="13">
        <v>0.805510478695025</v>
      </c>
      <c r="N74" s="13">
        <v>0.759239467265432</v>
      </c>
      <c r="O74" s="13">
        <v>0.843415433844616</v>
      </c>
      <c r="P74" s="13">
        <v>0.761201057311423</v>
      </c>
      <c r="Q74" s="13">
        <v>0.780249947859693</v>
      </c>
      <c r="R74" s="13">
        <v>0.88360962497469</v>
      </c>
      <c r="S74" s="13">
        <v>0.49489952815956</v>
      </c>
      <c r="T74" s="13">
        <v>0.871703620394157</v>
      </c>
      <c r="U74" s="13">
        <v>0.697297061399306</v>
      </c>
      <c r="V74" s="13">
        <v>0.481133819681879</v>
      </c>
      <c r="W74" s="13">
        <v>0.595519508297016</v>
      </c>
    </row>
    <row r="75">
      <c r="A75" s="55" t="s">
        <v>153</v>
      </c>
      <c r="B75" s="55" t="s">
        <v>138</v>
      </c>
      <c r="C75" s="99">
        <f>E75-Cocatenate_generate!E75</f>
        <v>0.00300202254</v>
      </c>
      <c r="D75" s="99">
        <f>F75-Cocatenate_generate!F75</f>
        <v>0.004297591008</v>
      </c>
      <c r="E75" s="10">
        <f t="shared" si="1"/>
        <v>0.6778254903</v>
      </c>
      <c r="F75" s="100">
        <f>(G75*'Concatenate_generate Coverage'!C74*'Dataset lengths'!$B$2+H75*'Concatenate_generate Coverage'!D74*'Dataset lengths'!$C$2+I75*'Concatenate_generate Coverage'!E74*'Dataset lengths'!$D$2+L75*'Concatenate_generate Coverage'!H74*'Dataset lengths'!$G$2+M75*'Concatenate_generate Coverage'!I74*'Dataset lengths'!$H$2+R75*'Concatenate_generate Coverage'!N74*'Dataset lengths'!$M$2+S75*'Concatenate_generate Coverage'!O74*'Dataset lengths'!$N$2+T75*'Concatenate_generate Coverage'!P74*'Dataset lengths'!$O$2+U75*'Concatenate_generate Coverage'!Q74*'Dataset lengths'!$P$2+V75*'Concatenate_generate Coverage'!R74*'Dataset lengths'!$Q$2+W75*'Concatenate_generate Coverage'!S74*'Dataset lengths'!$R$2)/('Concatenate_generate Coverage'!C74*'Dataset lengths'!$B$2+'Concatenate_generate Coverage'!D74*'Dataset lengths'!$C$2+'Concatenate_generate Coverage'!E74*'Dataset lengths'!$D$2+'Concatenate_generate Coverage'!H74*'Dataset lengths'!$G$2+'Concatenate_generate Coverage'!I74*'Dataset lengths'!$H$2+'Concatenate_generate Coverage'!N74*'Dataset lengths'!$M$2+'Concatenate_generate Coverage'!O74*'Dataset lengths'!$N$2+'Concatenate_generate Coverage'!P74*'Dataset lengths'!$O$2+'Concatenate_generate Coverage'!Q74*'Dataset lengths'!$P$2+'Concatenate_generate Coverage'!R74*'Dataset lengths'!$Q$2+'Concatenate_generate Coverage'!S74*'Dataset lengths'!$R$2)</f>
        <v>0.6404384295</v>
      </c>
      <c r="G75" s="13">
        <v>0.554592913960059</v>
      </c>
      <c r="H75" s="13">
        <v>0.638150950194095</v>
      </c>
      <c r="I75" s="13">
        <v>0.729817755088455</v>
      </c>
      <c r="J75" s="13">
        <v>0.809899954030067</v>
      </c>
      <c r="K75" s="13">
        <v>0.812397677136455</v>
      </c>
      <c r="L75" s="13">
        <v>0.811208098420595</v>
      </c>
      <c r="M75" s="13">
        <v>0.770679248452537</v>
      </c>
      <c r="N75" s="13">
        <v>0.700332821117827</v>
      </c>
      <c r="O75" s="13">
        <v>0.825174981199962</v>
      </c>
      <c r="P75" s="13">
        <v>0.786675424227983</v>
      </c>
      <c r="Q75" s="13">
        <v>0.685036925677583</v>
      </c>
      <c r="R75" s="13">
        <v>0.864508096104349</v>
      </c>
      <c r="S75" s="13">
        <v>0.318931005842339</v>
      </c>
      <c r="T75" s="13">
        <v>0.895960882233055</v>
      </c>
      <c r="U75" s="13">
        <v>0.798938001368592</v>
      </c>
      <c r="V75" s="13">
        <v>0.561666845903766</v>
      </c>
      <c r="W75" s="13">
        <v>0.511626596167688</v>
      </c>
    </row>
    <row r="76">
      <c r="A76" s="55" t="s">
        <v>153</v>
      </c>
      <c r="B76" s="55" t="s">
        <v>292</v>
      </c>
      <c r="C76" s="99">
        <f>E76-Cocatenate_generate!E76</f>
        <v>-0.001336671056</v>
      </c>
      <c r="D76" s="99">
        <f>F76-Cocatenate_generate!F76</f>
        <v>-0.001138872924</v>
      </c>
      <c r="E76" s="10">
        <f t="shared" si="1"/>
        <v>0.6765076009</v>
      </c>
      <c r="F76" s="100">
        <f>(G76*'Concatenate_generate Coverage'!C75*'Dataset lengths'!$B$2+H76*'Concatenate_generate Coverage'!D75*'Dataset lengths'!$C$2+I76*'Concatenate_generate Coverage'!E75*'Dataset lengths'!$D$2+L76*'Concatenate_generate Coverage'!H75*'Dataset lengths'!$G$2+M76*'Concatenate_generate Coverage'!I75*'Dataset lengths'!$H$2+R76*'Concatenate_generate Coverage'!N75*'Dataset lengths'!$M$2+S76*'Concatenate_generate Coverage'!O75*'Dataset lengths'!$N$2+T76*'Concatenate_generate Coverage'!P75*'Dataset lengths'!$O$2+U76*'Concatenate_generate Coverage'!Q75*'Dataset lengths'!$P$2+V76*'Concatenate_generate Coverage'!R75*'Dataset lengths'!$Q$2+W76*'Concatenate_generate Coverage'!S75*'Dataset lengths'!$R$2)/('Concatenate_generate Coverage'!C75*'Dataset lengths'!$B$2+'Concatenate_generate Coverage'!D75*'Dataset lengths'!$C$2+'Concatenate_generate Coverage'!E75*'Dataset lengths'!$D$2+'Concatenate_generate Coverage'!H75*'Dataset lengths'!$G$2+'Concatenate_generate Coverage'!I75*'Dataset lengths'!$H$2+'Concatenate_generate Coverage'!N75*'Dataset lengths'!$M$2+'Concatenate_generate Coverage'!O75*'Dataset lengths'!$N$2+'Concatenate_generate Coverage'!P75*'Dataset lengths'!$O$2+'Concatenate_generate Coverage'!Q75*'Dataset lengths'!$P$2+'Concatenate_generate Coverage'!R75*'Dataset lengths'!$Q$2+'Concatenate_generate Coverage'!S75*'Dataset lengths'!$R$2)</f>
        <v>0.6210156868</v>
      </c>
      <c r="G76" s="13">
        <v>0.505631101213678</v>
      </c>
      <c r="H76" s="13">
        <v>0.727561378479771</v>
      </c>
      <c r="I76" s="13">
        <v>0.763812013414586</v>
      </c>
      <c r="J76" s="13">
        <v>0.836502043289316</v>
      </c>
      <c r="K76" s="13">
        <v>0.839472200946973</v>
      </c>
      <c r="L76" s="13">
        <v>0.837583130014868</v>
      </c>
      <c r="M76" s="13">
        <v>0.787556395209625</v>
      </c>
      <c r="N76" s="13">
        <v>0.736291270362569</v>
      </c>
      <c r="O76" s="13">
        <v>0.834433642731114</v>
      </c>
      <c r="P76" s="13">
        <v>0.74042952156453</v>
      </c>
      <c r="Q76" s="13">
        <v>0.763602557497701</v>
      </c>
      <c r="R76" s="13">
        <v>0.864988912620536</v>
      </c>
      <c r="S76" s="13">
        <v>0.45177568646939</v>
      </c>
      <c r="T76" s="13">
        <v>0.852342319660358</v>
      </c>
      <c r="U76" s="13">
        <v>0.631637369806174</v>
      </c>
      <c r="V76" s="13">
        <v>0.430335402913699</v>
      </c>
      <c r="W76" s="13">
        <v>0.588359899708219</v>
      </c>
    </row>
    <row r="77">
      <c r="A77" s="55" t="s">
        <v>153</v>
      </c>
      <c r="B77" s="55" t="s">
        <v>293</v>
      </c>
      <c r="C77" s="99">
        <f>E77-Cocatenate_generate!E77</f>
        <v>0.0002116988648</v>
      </c>
      <c r="D77" s="99">
        <f>F77-Cocatenate_generate!F77</f>
        <v>0.0004699793239</v>
      </c>
      <c r="E77" s="10">
        <f t="shared" si="1"/>
        <v>0.6367362606</v>
      </c>
      <c r="F77" s="100">
        <f>(G77*'Concatenate_generate Coverage'!C76*'Dataset lengths'!$B$2+H77*'Concatenate_generate Coverage'!D76*'Dataset lengths'!$C$2+I77*'Concatenate_generate Coverage'!E76*'Dataset lengths'!$D$2+L77*'Concatenate_generate Coverage'!H76*'Dataset lengths'!$G$2+M77*'Concatenate_generate Coverage'!I76*'Dataset lengths'!$H$2+R77*'Concatenate_generate Coverage'!N76*'Dataset lengths'!$M$2+S77*'Concatenate_generate Coverage'!O76*'Dataset lengths'!$N$2+T77*'Concatenate_generate Coverage'!P76*'Dataset lengths'!$O$2+U77*'Concatenate_generate Coverage'!Q76*'Dataset lengths'!$P$2+V77*'Concatenate_generate Coverage'!R76*'Dataset lengths'!$Q$2+W77*'Concatenate_generate Coverage'!S76*'Dataset lengths'!$R$2)/('Concatenate_generate Coverage'!C76*'Dataset lengths'!$B$2+'Concatenate_generate Coverage'!D76*'Dataset lengths'!$C$2+'Concatenate_generate Coverage'!E76*'Dataset lengths'!$D$2+'Concatenate_generate Coverage'!H76*'Dataset lengths'!$G$2+'Concatenate_generate Coverage'!I76*'Dataset lengths'!$H$2+'Concatenate_generate Coverage'!N76*'Dataset lengths'!$M$2+'Concatenate_generate Coverage'!O76*'Dataset lengths'!$N$2+'Concatenate_generate Coverage'!P76*'Dataset lengths'!$O$2+'Concatenate_generate Coverage'!Q76*'Dataset lengths'!$P$2+'Concatenate_generate Coverage'!R76*'Dataset lengths'!$Q$2+'Concatenate_generate Coverage'!S76*'Dataset lengths'!$R$2)</f>
        <v>0.6035765735</v>
      </c>
      <c r="G77" s="13">
        <v>0.527938419267765</v>
      </c>
      <c r="H77" s="13">
        <v>0.56260642698628</v>
      </c>
      <c r="I77" s="13">
        <v>0.682649517230697</v>
      </c>
      <c r="J77" s="13">
        <v>0.759942887505344</v>
      </c>
      <c r="K77" s="13">
        <v>0.761171258672041</v>
      </c>
      <c r="L77" s="13">
        <v>0.760927268609995</v>
      </c>
      <c r="M77" s="13">
        <v>0.717860105679857</v>
      </c>
      <c r="N77" s="13">
        <v>0.627392319962751</v>
      </c>
      <c r="O77" s="13">
        <v>0.785206656297666</v>
      </c>
      <c r="P77" s="13">
        <v>0.767145355490966</v>
      </c>
      <c r="Q77" s="13">
        <v>0.597829951917367</v>
      </c>
      <c r="R77" s="13">
        <v>0.825977208920813</v>
      </c>
      <c r="S77" s="13">
        <v>0.265645117234274</v>
      </c>
      <c r="T77" s="13">
        <v>0.879270105738401</v>
      </c>
      <c r="U77" s="13">
        <v>0.770498781561818</v>
      </c>
      <c r="V77" s="13">
        <v>0.547171290671381</v>
      </c>
      <c r="W77" s="13">
        <v>0.46355462459031</v>
      </c>
    </row>
    <row r="78">
      <c r="A78" s="55" t="s">
        <v>155</v>
      </c>
      <c r="B78" s="55" t="s">
        <v>136</v>
      </c>
      <c r="C78" s="99">
        <f>E78-Cocatenate_generate!E78</f>
        <v>-0.009535709175</v>
      </c>
      <c r="D78" s="99">
        <f>F78-Cocatenate_generate!F78</f>
        <v>-0.01152760948</v>
      </c>
      <c r="E78" s="10">
        <f t="shared" si="1"/>
        <v>0.6661339948</v>
      </c>
      <c r="F78" s="100">
        <f>(G78*'Concatenate_generate Coverage'!C77*'Dataset lengths'!$B$2+H78*'Concatenate_generate Coverage'!D77*'Dataset lengths'!$C$2+I78*'Concatenate_generate Coverage'!E77*'Dataset lengths'!$D$2+L78*'Concatenate_generate Coverage'!H77*'Dataset lengths'!$G$2+M78*'Concatenate_generate Coverage'!I77*'Dataset lengths'!$H$2+R78*'Concatenate_generate Coverage'!N77*'Dataset lengths'!$M$2+S78*'Concatenate_generate Coverage'!O77*'Dataset lengths'!$N$2+T78*'Concatenate_generate Coverage'!P77*'Dataset lengths'!$O$2+U78*'Concatenate_generate Coverage'!Q77*'Dataset lengths'!$P$2+V78*'Concatenate_generate Coverage'!R77*'Dataset lengths'!$Q$2+W78*'Concatenate_generate Coverage'!S77*'Dataset lengths'!$R$2)/('Concatenate_generate Coverage'!C77*'Dataset lengths'!$B$2+'Concatenate_generate Coverage'!D77*'Dataset lengths'!$C$2+'Concatenate_generate Coverage'!E77*'Dataset lengths'!$D$2+'Concatenate_generate Coverage'!H77*'Dataset lengths'!$G$2+'Concatenate_generate Coverage'!I77*'Dataset lengths'!$H$2+'Concatenate_generate Coverage'!N77*'Dataset lengths'!$M$2+'Concatenate_generate Coverage'!O77*'Dataset lengths'!$N$2+'Concatenate_generate Coverage'!P77*'Dataset lengths'!$O$2+'Concatenate_generate Coverage'!Q77*'Dataset lengths'!$P$2+'Concatenate_generate Coverage'!R77*'Dataset lengths'!$Q$2+'Concatenate_generate Coverage'!S77*'Dataset lengths'!$R$2)</f>
        <v>0.6082623188</v>
      </c>
      <c r="G78" s="13">
        <v>0.497698693184771</v>
      </c>
      <c r="H78" s="13">
        <v>0.737967597208186</v>
      </c>
      <c r="I78" s="13">
        <v>0.769185814627183</v>
      </c>
      <c r="J78" s="13">
        <v>0.836188250027241</v>
      </c>
      <c r="K78" s="13">
        <v>0.836970170960297</v>
      </c>
      <c r="L78" s="13">
        <v>0.836282865350423</v>
      </c>
      <c r="M78" s="13">
        <v>0.778845143361176</v>
      </c>
      <c r="N78" s="13">
        <v>0.724306870362468</v>
      </c>
      <c r="O78" s="13">
        <v>0.835153075448479</v>
      </c>
      <c r="P78" s="13">
        <v>0.738256535448727</v>
      </c>
      <c r="Q78" s="13">
        <v>0.754859958621406</v>
      </c>
      <c r="R78" s="13">
        <v>0.824993720592248</v>
      </c>
      <c r="S78" s="13">
        <v>0.469445139115468</v>
      </c>
      <c r="T78" s="13">
        <v>0.825637077268911</v>
      </c>
      <c r="U78" s="13">
        <v>0.610097314327284</v>
      </c>
      <c r="V78" s="13">
        <v>0.396751210926229</v>
      </c>
      <c r="W78" s="13">
        <v>0.580569366379295</v>
      </c>
    </row>
    <row r="79">
      <c r="A79" s="55" t="s">
        <v>155</v>
      </c>
      <c r="B79" s="55" t="s">
        <v>137</v>
      </c>
      <c r="C79" s="99">
        <f>E79-Cocatenate_generate!E79</f>
        <v>-0.0005931481888</v>
      </c>
      <c r="D79" s="99">
        <f>F79-Cocatenate_generate!F79</f>
        <v>-0.001301452166</v>
      </c>
      <c r="E79" s="10">
        <f t="shared" si="1"/>
        <v>0.6747038459</v>
      </c>
      <c r="F79" s="100">
        <f>(G79*'Concatenate_generate Coverage'!C78*'Dataset lengths'!$B$2+H79*'Concatenate_generate Coverage'!D78*'Dataset lengths'!$C$2+I79*'Concatenate_generate Coverage'!E78*'Dataset lengths'!$D$2+L79*'Concatenate_generate Coverage'!H78*'Dataset lengths'!$G$2+M79*'Concatenate_generate Coverage'!I78*'Dataset lengths'!$H$2+R79*'Concatenate_generate Coverage'!N78*'Dataset lengths'!$M$2+S79*'Concatenate_generate Coverage'!O78*'Dataset lengths'!$N$2+T79*'Concatenate_generate Coverage'!P78*'Dataset lengths'!$O$2+U79*'Concatenate_generate Coverage'!Q78*'Dataset lengths'!$P$2+V79*'Concatenate_generate Coverage'!R78*'Dataset lengths'!$Q$2+W79*'Concatenate_generate Coverage'!S78*'Dataset lengths'!$R$2)/('Concatenate_generate Coverage'!C78*'Dataset lengths'!$B$2+'Concatenate_generate Coverage'!D78*'Dataset lengths'!$C$2+'Concatenate_generate Coverage'!E78*'Dataset lengths'!$D$2+'Concatenate_generate Coverage'!H78*'Dataset lengths'!$G$2+'Concatenate_generate Coverage'!I78*'Dataset lengths'!$H$2+'Concatenate_generate Coverage'!N78*'Dataset lengths'!$M$2+'Concatenate_generate Coverage'!O78*'Dataset lengths'!$N$2+'Concatenate_generate Coverage'!P78*'Dataset lengths'!$O$2+'Concatenate_generate Coverage'!Q78*'Dataset lengths'!$P$2+'Concatenate_generate Coverage'!R78*'Dataset lengths'!$Q$2+'Concatenate_generate Coverage'!S78*'Dataset lengths'!$R$2)</f>
        <v>0.6186816936</v>
      </c>
      <c r="G79" s="13">
        <v>0.502946515248351</v>
      </c>
      <c r="H79" s="13">
        <v>0.736122008107171</v>
      </c>
      <c r="I79" s="13">
        <v>0.770705805603482</v>
      </c>
      <c r="J79" s="13">
        <v>0.83979516353045</v>
      </c>
      <c r="K79" s="13">
        <v>0.841679912947767</v>
      </c>
      <c r="L79" s="13">
        <v>0.840507231403747</v>
      </c>
      <c r="M79" s="13">
        <v>0.786656924559024</v>
      </c>
      <c r="N79" s="13">
        <v>0.734737119062616</v>
      </c>
      <c r="O79" s="13">
        <v>0.836901088940222</v>
      </c>
      <c r="P79" s="13">
        <v>0.737435592351778</v>
      </c>
      <c r="Q79" s="13">
        <v>0.765050156659614</v>
      </c>
      <c r="R79" s="13">
        <v>0.855154029334892</v>
      </c>
      <c r="S79" s="13">
        <v>0.465459155147277</v>
      </c>
      <c r="T79" s="13">
        <v>0.834538824732727</v>
      </c>
      <c r="U79" s="13">
        <v>0.620552748927273</v>
      </c>
      <c r="V79" s="13">
        <v>0.41649604137433</v>
      </c>
      <c r="W79" s="13">
        <v>0.592603020072783</v>
      </c>
    </row>
    <row r="80">
      <c r="A80" s="55" t="s">
        <v>155</v>
      </c>
      <c r="B80" s="55" t="s">
        <v>138</v>
      </c>
      <c r="C80" s="99">
        <f>E80-Cocatenate_generate!E80</f>
        <v>-0.0243289664</v>
      </c>
      <c r="D80" s="99">
        <f>F80-Cocatenate_generate!F80</f>
        <v>-0.0265478481</v>
      </c>
      <c r="E80" s="10">
        <f t="shared" si="1"/>
        <v>0.6477965354</v>
      </c>
      <c r="F80" s="100">
        <f>(G80*'Concatenate_generate Coverage'!C79*'Dataset lengths'!$B$2+H80*'Concatenate_generate Coverage'!D79*'Dataset lengths'!$C$2+I80*'Concatenate_generate Coverage'!E79*'Dataset lengths'!$D$2+L80*'Concatenate_generate Coverage'!H79*'Dataset lengths'!$G$2+M80*'Concatenate_generate Coverage'!I79*'Dataset lengths'!$H$2+R80*'Concatenate_generate Coverage'!N79*'Dataset lengths'!$M$2+S80*'Concatenate_generate Coverage'!O79*'Dataset lengths'!$N$2+T80*'Concatenate_generate Coverage'!P79*'Dataset lengths'!$O$2+U80*'Concatenate_generate Coverage'!Q79*'Dataset lengths'!$P$2+V80*'Concatenate_generate Coverage'!R79*'Dataset lengths'!$Q$2+W80*'Concatenate_generate Coverage'!S79*'Dataset lengths'!$R$2)/('Concatenate_generate Coverage'!C79*'Dataset lengths'!$B$2+'Concatenate_generate Coverage'!D79*'Dataset lengths'!$C$2+'Concatenate_generate Coverage'!E79*'Dataset lengths'!$D$2+'Concatenate_generate Coverage'!H79*'Dataset lengths'!$G$2+'Concatenate_generate Coverage'!I79*'Dataset lengths'!$H$2+'Concatenate_generate Coverage'!N79*'Dataset lengths'!$M$2+'Concatenate_generate Coverage'!O79*'Dataset lengths'!$N$2+'Concatenate_generate Coverage'!P79*'Dataset lengths'!$O$2+'Concatenate_generate Coverage'!Q79*'Dataset lengths'!$P$2+'Concatenate_generate Coverage'!R79*'Dataset lengths'!$Q$2+'Concatenate_generate Coverage'!S79*'Dataset lengths'!$R$2)</f>
        <v>0.5888500354</v>
      </c>
      <c r="G80" s="13">
        <v>0.486582277445388</v>
      </c>
      <c r="H80" s="13">
        <v>0.727821299156355</v>
      </c>
      <c r="I80" s="13">
        <v>0.754530071688082</v>
      </c>
      <c r="J80" s="13">
        <v>0.821818665615721</v>
      </c>
      <c r="K80" s="13">
        <v>0.820914754809759</v>
      </c>
      <c r="L80" s="13">
        <v>0.821363373133219</v>
      </c>
      <c r="M80" s="13">
        <v>0.75723588614913</v>
      </c>
      <c r="N80" s="13">
        <v>0.697539473184255</v>
      </c>
      <c r="O80" s="13">
        <v>0.821285884297119</v>
      </c>
      <c r="P80" s="13">
        <v>0.731841451533995</v>
      </c>
      <c r="Q80" s="13">
        <v>0.728465650586332</v>
      </c>
      <c r="R80" s="13">
        <v>0.785151515637292</v>
      </c>
      <c r="S80" s="13">
        <v>0.459938708127759</v>
      </c>
      <c r="T80" s="13">
        <v>0.808056126027875</v>
      </c>
      <c r="U80" s="13">
        <v>0.596173148415733</v>
      </c>
      <c r="V80" s="13">
        <v>0.371358113487364</v>
      </c>
      <c r="W80" s="13">
        <v>0.557551370418476</v>
      </c>
    </row>
    <row r="81">
      <c r="A81" s="55" t="s">
        <v>155</v>
      </c>
      <c r="B81" s="55" t="s">
        <v>292</v>
      </c>
      <c r="C81" s="99">
        <f>E81-Cocatenate_generate!E81</f>
        <v>0.0003930702306</v>
      </c>
      <c r="D81" s="99">
        <f>F81-Cocatenate_generate!F81</f>
        <v>0.0001319326306</v>
      </c>
      <c r="E81" s="10">
        <f t="shared" si="1"/>
        <v>0.6749504697</v>
      </c>
      <c r="F81" s="100">
        <f>(G81*'Concatenate_generate Coverage'!C80*'Dataset lengths'!$B$2+H81*'Concatenate_generate Coverage'!D80*'Dataset lengths'!$C$2+I81*'Concatenate_generate Coverage'!E80*'Dataset lengths'!$D$2+L81*'Concatenate_generate Coverage'!H80*'Dataset lengths'!$G$2+M81*'Concatenate_generate Coverage'!I80*'Dataset lengths'!$H$2+R81*'Concatenate_generate Coverage'!N80*'Dataset lengths'!$M$2+S81*'Concatenate_generate Coverage'!O80*'Dataset lengths'!$N$2+T81*'Concatenate_generate Coverage'!P80*'Dataset lengths'!$O$2+U81*'Concatenate_generate Coverage'!Q80*'Dataset lengths'!$P$2+V81*'Concatenate_generate Coverage'!R80*'Dataset lengths'!$Q$2+W81*'Concatenate_generate Coverage'!S80*'Dataset lengths'!$R$2)/('Concatenate_generate Coverage'!C80*'Dataset lengths'!$B$2+'Concatenate_generate Coverage'!D80*'Dataset lengths'!$C$2+'Concatenate_generate Coverage'!E80*'Dataset lengths'!$D$2+'Concatenate_generate Coverage'!H80*'Dataset lengths'!$G$2+'Concatenate_generate Coverage'!I80*'Dataset lengths'!$H$2+'Concatenate_generate Coverage'!N80*'Dataset lengths'!$M$2+'Concatenate_generate Coverage'!O80*'Dataset lengths'!$N$2+'Concatenate_generate Coverage'!P80*'Dataset lengths'!$O$2+'Concatenate_generate Coverage'!Q80*'Dataset lengths'!$P$2+'Concatenate_generate Coverage'!R80*'Dataset lengths'!$Q$2+'Concatenate_generate Coverage'!S80*'Dataset lengths'!$R$2)</f>
        <v>0.6199221688</v>
      </c>
      <c r="G81" s="13">
        <v>0.503395908157701</v>
      </c>
      <c r="H81" s="13">
        <v>0.727655041301704</v>
      </c>
      <c r="I81" s="13">
        <v>0.762591519730067</v>
      </c>
      <c r="J81" s="13">
        <v>0.836025909769636</v>
      </c>
      <c r="K81" s="13">
        <v>0.839051967896429</v>
      </c>
      <c r="L81" s="13">
        <v>0.837101429000527</v>
      </c>
      <c r="M81" s="13">
        <v>0.785750087906735</v>
      </c>
      <c r="N81" s="13">
        <v>0.734032595469706</v>
      </c>
      <c r="O81" s="13">
        <v>0.834459464842605</v>
      </c>
      <c r="P81" s="13">
        <v>0.737010042256625</v>
      </c>
      <c r="Q81" s="13">
        <v>0.763085022046033</v>
      </c>
      <c r="R81" s="13">
        <v>0.861885460561511</v>
      </c>
      <c r="S81" s="13">
        <v>0.450798295849541</v>
      </c>
      <c r="T81" s="13">
        <v>0.851897232287167</v>
      </c>
      <c r="U81" s="13">
        <v>0.62425400560278</v>
      </c>
      <c r="V81" s="13">
        <v>0.425419367712276</v>
      </c>
      <c r="W81" s="13">
        <v>0.593706819097192</v>
      </c>
    </row>
    <row r="82">
      <c r="A82" s="55" t="s">
        <v>155</v>
      </c>
      <c r="B82" s="55" t="s">
        <v>293</v>
      </c>
      <c r="C82" s="99">
        <f>E82-Cocatenate_generate!E82</f>
        <v>-0.01046602468</v>
      </c>
      <c r="D82" s="99">
        <f>F82-Cocatenate_generate!F82</f>
        <v>-0.00860856665</v>
      </c>
      <c r="E82" s="10">
        <f t="shared" si="1"/>
        <v>0.6297983981</v>
      </c>
      <c r="F82" s="100">
        <f>(G82*'Concatenate_generate Coverage'!C81*'Dataset lengths'!$B$2+H82*'Concatenate_generate Coverage'!D81*'Dataset lengths'!$C$2+I82*'Concatenate_generate Coverage'!E81*'Dataset lengths'!$D$2+L82*'Concatenate_generate Coverage'!H81*'Dataset lengths'!$G$2+M82*'Concatenate_generate Coverage'!I81*'Dataset lengths'!$H$2+R82*'Concatenate_generate Coverage'!N81*'Dataset lengths'!$M$2+S82*'Concatenate_generate Coverage'!O81*'Dataset lengths'!$N$2+T82*'Concatenate_generate Coverage'!P81*'Dataset lengths'!$O$2+U82*'Concatenate_generate Coverage'!Q81*'Dataset lengths'!$P$2+V82*'Concatenate_generate Coverage'!R81*'Dataset lengths'!$Q$2+W82*'Concatenate_generate Coverage'!S81*'Dataset lengths'!$R$2)/('Concatenate_generate Coverage'!C81*'Dataset lengths'!$B$2+'Concatenate_generate Coverage'!D81*'Dataset lengths'!$C$2+'Concatenate_generate Coverage'!E81*'Dataset lengths'!$D$2+'Concatenate_generate Coverage'!H81*'Dataset lengths'!$G$2+'Concatenate_generate Coverage'!I81*'Dataset lengths'!$H$2+'Concatenate_generate Coverage'!N81*'Dataset lengths'!$M$2+'Concatenate_generate Coverage'!O81*'Dataset lengths'!$N$2+'Concatenate_generate Coverage'!P81*'Dataset lengths'!$O$2+'Concatenate_generate Coverage'!Q81*'Dataset lengths'!$P$2+'Concatenate_generate Coverage'!R81*'Dataset lengths'!$Q$2+'Concatenate_generate Coverage'!S81*'Dataset lengths'!$R$2)</f>
        <v>0.5731190503</v>
      </c>
      <c r="G82" s="13">
        <v>0.477572031760583</v>
      </c>
      <c r="H82" s="13">
        <v>0.718019954424326</v>
      </c>
      <c r="I82" s="13">
        <v>0.739596000628019</v>
      </c>
      <c r="J82" s="13">
        <v>0.80844977521364</v>
      </c>
      <c r="K82" s="13">
        <v>0.806686760636086</v>
      </c>
      <c r="L82" s="13">
        <v>0.807777161958118</v>
      </c>
      <c r="M82" s="13">
        <v>0.73847045121851</v>
      </c>
      <c r="N82" s="13">
        <v>0.674775749728818</v>
      </c>
      <c r="O82" s="13">
        <v>0.806918748376064</v>
      </c>
      <c r="P82" s="13">
        <v>0.717175051797884</v>
      </c>
      <c r="Q82" s="13">
        <v>0.705463824939511</v>
      </c>
      <c r="R82" s="13">
        <v>0.745637140125191</v>
      </c>
      <c r="S82" s="13">
        <v>0.443252679376962</v>
      </c>
      <c r="T82" s="13">
        <v>0.784243951562168</v>
      </c>
      <c r="U82" s="13">
        <v>0.580517352440919</v>
      </c>
      <c r="V82" s="13">
        <v>0.353665199630226</v>
      </c>
      <c r="W82" s="13">
        <v>0.539030455784902</v>
      </c>
    </row>
    <row r="83">
      <c r="A83" s="55" t="s">
        <v>156</v>
      </c>
      <c r="B83" s="55" t="s">
        <v>136</v>
      </c>
      <c r="C83" s="99">
        <f>E83-Cocatenate_generate!E83</f>
        <v>-0.009663355847</v>
      </c>
      <c r="D83" s="99">
        <f>F83-Cocatenate_generate!F83</f>
        <v>-0.009431653697</v>
      </c>
      <c r="E83" s="10">
        <f t="shared" si="1"/>
        <v>0.658709074</v>
      </c>
      <c r="F83" s="100">
        <f>(G83*'Concatenate_generate Coverage'!C82*'Dataset lengths'!$B$2+H83*'Concatenate_generate Coverage'!D82*'Dataset lengths'!$C$2+I83*'Concatenate_generate Coverage'!E82*'Dataset lengths'!$D$2+L83*'Concatenate_generate Coverage'!H82*'Dataset lengths'!$G$2+M83*'Concatenate_generate Coverage'!I82*'Dataset lengths'!$H$2+R83*'Concatenate_generate Coverage'!N82*'Dataset lengths'!$M$2+S83*'Concatenate_generate Coverage'!O82*'Dataset lengths'!$N$2+T83*'Concatenate_generate Coverage'!P82*'Dataset lengths'!$O$2+U83*'Concatenate_generate Coverage'!Q82*'Dataset lengths'!$P$2+V83*'Concatenate_generate Coverage'!R82*'Dataset lengths'!$Q$2+W83*'Concatenate_generate Coverage'!S82*'Dataset lengths'!$R$2)/('Concatenate_generate Coverage'!C82*'Dataset lengths'!$B$2+'Concatenate_generate Coverage'!D82*'Dataset lengths'!$C$2+'Concatenate_generate Coverage'!E82*'Dataset lengths'!$D$2+'Concatenate_generate Coverage'!H82*'Dataset lengths'!$G$2+'Concatenate_generate Coverage'!I82*'Dataset lengths'!$H$2+'Concatenate_generate Coverage'!N82*'Dataset lengths'!$M$2+'Concatenate_generate Coverage'!O82*'Dataset lengths'!$N$2+'Concatenate_generate Coverage'!P82*'Dataset lengths'!$O$2+'Concatenate_generate Coverage'!Q82*'Dataset lengths'!$P$2+'Concatenate_generate Coverage'!R82*'Dataset lengths'!$Q$2+'Concatenate_generate Coverage'!S82*'Dataset lengths'!$R$2)</f>
        <v>0.5959973486</v>
      </c>
      <c r="G83" s="13">
        <v>0.466966821293412</v>
      </c>
      <c r="H83" s="13">
        <v>0.752656922866944</v>
      </c>
      <c r="I83" s="13">
        <v>0.754540846102172</v>
      </c>
      <c r="J83" s="13">
        <v>0.830215175260156</v>
      </c>
      <c r="K83" s="13">
        <v>0.832576540066091</v>
      </c>
      <c r="L83" s="13">
        <v>0.830941408953509</v>
      </c>
      <c r="M83" s="13">
        <v>0.783228732810328</v>
      </c>
      <c r="N83" s="13">
        <v>0.727414798016344</v>
      </c>
      <c r="O83" s="13">
        <v>0.817551720063219</v>
      </c>
      <c r="P83" s="13">
        <v>0.751438536034028</v>
      </c>
      <c r="Q83" s="13">
        <v>0.750764678090815</v>
      </c>
      <c r="R83" s="13">
        <v>0.794767845961034</v>
      </c>
      <c r="S83" s="13">
        <v>0.484278952308896</v>
      </c>
      <c r="T83" s="13">
        <v>0.805830689161921</v>
      </c>
      <c r="U83" s="13">
        <v>0.625974693295975</v>
      </c>
      <c r="V83" s="13">
        <v>0.379647523418586</v>
      </c>
      <c r="W83" s="13">
        <v>0.566965377338248</v>
      </c>
    </row>
    <row r="84">
      <c r="A84" s="55" t="s">
        <v>156</v>
      </c>
      <c r="B84" s="55" t="s">
        <v>137</v>
      </c>
      <c r="C84" s="99">
        <f>E84-Cocatenate_generate!E84</f>
        <v>-0.0007375900814</v>
      </c>
      <c r="D84" s="99">
        <f>F84-Cocatenate_generate!F84</f>
        <v>-0.002261505015</v>
      </c>
      <c r="E84" s="10">
        <f t="shared" si="1"/>
        <v>0.6748037244</v>
      </c>
      <c r="F84" s="100">
        <f>(G84*'Concatenate_generate Coverage'!C83*'Dataset lengths'!$B$2+H84*'Concatenate_generate Coverage'!D83*'Dataset lengths'!$C$2+I84*'Concatenate_generate Coverage'!E83*'Dataset lengths'!$D$2+L84*'Concatenate_generate Coverage'!H83*'Dataset lengths'!$G$2+M84*'Concatenate_generate Coverage'!I83*'Dataset lengths'!$H$2+R84*'Concatenate_generate Coverage'!N83*'Dataset lengths'!$M$2+S84*'Concatenate_generate Coverage'!O83*'Dataset lengths'!$N$2+T84*'Concatenate_generate Coverage'!P83*'Dataset lengths'!$O$2+U84*'Concatenate_generate Coverage'!Q83*'Dataset lengths'!$P$2+V84*'Concatenate_generate Coverage'!R83*'Dataset lengths'!$Q$2+W84*'Concatenate_generate Coverage'!S83*'Dataset lengths'!$R$2)/('Concatenate_generate Coverage'!C83*'Dataset lengths'!$B$2+'Concatenate_generate Coverage'!D83*'Dataset lengths'!$C$2+'Concatenate_generate Coverage'!E83*'Dataset lengths'!$D$2+'Concatenate_generate Coverage'!H83*'Dataset lengths'!$G$2+'Concatenate_generate Coverage'!I83*'Dataset lengths'!$H$2+'Concatenate_generate Coverage'!N83*'Dataset lengths'!$M$2+'Concatenate_generate Coverage'!O83*'Dataset lengths'!$N$2+'Concatenate_generate Coverage'!P83*'Dataset lengths'!$O$2+'Concatenate_generate Coverage'!Q83*'Dataset lengths'!$P$2+'Concatenate_generate Coverage'!R83*'Dataset lengths'!$Q$2+'Concatenate_generate Coverage'!S83*'Dataset lengths'!$R$2)</f>
        <v>0.6145483497</v>
      </c>
      <c r="G84" s="13">
        <v>0.491671088093184</v>
      </c>
      <c r="H84" s="13">
        <v>0.743943742139322</v>
      </c>
      <c r="I84" s="13">
        <v>0.765239695285481</v>
      </c>
      <c r="J84" s="13">
        <v>0.838696855603771</v>
      </c>
      <c r="K84" s="13">
        <v>0.842132250468537</v>
      </c>
      <c r="L84" s="13">
        <v>0.839913781076534</v>
      </c>
      <c r="M84" s="13">
        <v>0.791015551446899</v>
      </c>
      <c r="N84" s="13">
        <v>0.739465563463995</v>
      </c>
      <c r="O84" s="13">
        <v>0.833041400553242</v>
      </c>
      <c r="P84" s="13">
        <v>0.743436853929885</v>
      </c>
      <c r="Q84" s="13">
        <v>0.765728953157816</v>
      </c>
      <c r="R84" s="13">
        <v>0.84824775573875</v>
      </c>
      <c r="S84" s="13">
        <v>0.472129946682337</v>
      </c>
      <c r="T84" s="13">
        <v>0.849671795421214</v>
      </c>
      <c r="U84" s="13">
        <v>0.624653402110262</v>
      </c>
      <c r="V84" s="13">
        <v>0.410841172166549</v>
      </c>
      <c r="W84" s="13">
        <v>0.585513038595278</v>
      </c>
    </row>
    <row r="85">
      <c r="A85" s="55" t="s">
        <v>156</v>
      </c>
      <c r="B85" s="55" t="s">
        <v>138</v>
      </c>
      <c r="C85" s="99">
        <f>E85-Cocatenate_generate!E85</f>
        <v>-0.0115739857</v>
      </c>
      <c r="D85" s="99">
        <f>F85-Cocatenate_generate!F85</f>
        <v>-0.01097088928</v>
      </c>
      <c r="E85" s="10">
        <f t="shared" si="1"/>
        <v>0.6319329771</v>
      </c>
      <c r="F85" s="100">
        <f>(G85*'Concatenate_generate Coverage'!C84*'Dataset lengths'!$B$2+H85*'Concatenate_generate Coverage'!D84*'Dataset lengths'!$C$2+I85*'Concatenate_generate Coverage'!E84*'Dataset lengths'!$D$2+L85*'Concatenate_generate Coverage'!H84*'Dataset lengths'!$G$2+M85*'Concatenate_generate Coverage'!I84*'Dataset lengths'!$H$2+R85*'Concatenate_generate Coverage'!N84*'Dataset lengths'!$M$2+S85*'Concatenate_generate Coverage'!O84*'Dataset lengths'!$N$2+T85*'Concatenate_generate Coverage'!P84*'Dataset lengths'!$O$2+U85*'Concatenate_generate Coverage'!Q84*'Dataset lengths'!$P$2+V85*'Concatenate_generate Coverage'!R84*'Dataset lengths'!$Q$2+W85*'Concatenate_generate Coverage'!S84*'Dataset lengths'!$R$2)/('Concatenate_generate Coverage'!C84*'Dataset lengths'!$B$2+'Concatenate_generate Coverage'!D84*'Dataset lengths'!$C$2+'Concatenate_generate Coverage'!E84*'Dataset lengths'!$D$2+'Concatenate_generate Coverage'!H84*'Dataset lengths'!$G$2+'Concatenate_generate Coverage'!I84*'Dataset lengths'!$H$2+'Concatenate_generate Coverage'!N84*'Dataset lengths'!$M$2+'Concatenate_generate Coverage'!O84*'Dataset lengths'!$N$2+'Concatenate_generate Coverage'!P84*'Dataset lengths'!$O$2+'Concatenate_generate Coverage'!Q84*'Dataset lengths'!$P$2+'Concatenate_generate Coverage'!R84*'Dataset lengths'!$Q$2+'Concatenate_generate Coverage'!S84*'Dataset lengths'!$R$2)</f>
        <v>0.5675189936</v>
      </c>
      <c r="G85" s="13">
        <v>0.436208391330074</v>
      </c>
      <c r="H85" s="13">
        <v>0.748687548315758</v>
      </c>
      <c r="I85" s="13">
        <v>0.732696526670332</v>
      </c>
      <c r="J85" s="13">
        <v>0.808423712426025</v>
      </c>
      <c r="K85" s="13">
        <v>0.809994763474571</v>
      </c>
      <c r="L85" s="13">
        <v>0.808910783830733</v>
      </c>
      <c r="M85" s="13">
        <v>0.762312288979295</v>
      </c>
      <c r="N85" s="13">
        <v>0.706934870837871</v>
      </c>
      <c r="O85" s="13">
        <v>0.791942640992355</v>
      </c>
      <c r="P85" s="13">
        <v>0.736896115459497</v>
      </c>
      <c r="Q85" s="13">
        <v>0.729055941021785</v>
      </c>
      <c r="R85" s="13">
        <v>0.745418587163288</v>
      </c>
      <c r="S85" s="13">
        <v>0.480065714966131</v>
      </c>
      <c r="T85" s="13">
        <v>0.753310379125408</v>
      </c>
      <c r="U85" s="13">
        <v>0.603942231164024</v>
      </c>
      <c r="V85" s="13">
        <v>0.341681818695271</v>
      </c>
      <c r="W85" s="13">
        <v>0.538028478290208</v>
      </c>
    </row>
    <row r="86">
      <c r="A86" s="55" t="s">
        <v>156</v>
      </c>
      <c r="B86" s="55" t="s">
        <v>292</v>
      </c>
      <c r="C86" s="99">
        <f>E86-Cocatenate_generate!E86</f>
        <v>-0.0000171729276</v>
      </c>
      <c r="D86" s="99">
        <f>F86-Cocatenate_generate!F86</f>
        <v>-0.00004973378523</v>
      </c>
      <c r="E86" s="10">
        <f t="shared" si="1"/>
        <v>0.674173121</v>
      </c>
      <c r="F86" s="100">
        <f>(G86*'Concatenate_generate Coverage'!C85*'Dataset lengths'!$B$2+H86*'Concatenate_generate Coverage'!D85*'Dataset lengths'!$C$2+I86*'Concatenate_generate Coverage'!E85*'Dataset lengths'!$D$2+L86*'Concatenate_generate Coverage'!H85*'Dataset lengths'!$G$2+M86*'Concatenate_generate Coverage'!I85*'Dataset lengths'!$H$2+R86*'Concatenate_generate Coverage'!N85*'Dataset lengths'!$M$2+S86*'Concatenate_generate Coverage'!O85*'Dataset lengths'!$N$2+T86*'Concatenate_generate Coverage'!P85*'Dataset lengths'!$O$2+U86*'Concatenate_generate Coverage'!Q85*'Dataset lengths'!$P$2+V86*'Concatenate_generate Coverage'!R85*'Dataset lengths'!$Q$2+W86*'Concatenate_generate Coverage'!S85*'Dataset lengths'!$R$2)/('Concatenate_generate Coverage'!C85*'Dataset lengths'!$B$2+'Concatenate_generate Coverage'!D85*'Dataset lengths'!$C$2+'Concatenate_generate Coverage'!E85*'Dataset lengths'!$D$2+'Concatenate_generate Coverage'!H85*'Dataset lengths'!$G$2+'Concatenate_generate Coverage'!I85*'Dataset lengths'!$H$2+'Concatenate_generate Coverage'!N85*'Dataset lengths'!$M$2+'Concatenate_generate Coverage'!O85*'Dataset lengths'!$N$2+'Concatenate_generate Coverage'!P85*'Dataset lengths'!$O$2+'Concatenate_generate Coverage'!Q85*'Dataset lengths'!$P$2+'Concatenate_generate Coverage'!R85*'Dataset lengths'!$Q$2+'Concatenate_generate Coverage'!S85*'Dataset lengths'!$R$2)</f>
        <v>0.6188915066</v>
      </c>
      <c r="G86" s="13">
        <v>0.502298475423089</v>
      </c>
      <c r="H86" s="13">
        <v>0.727748704123637</v>
      </c>
      <c r="I86" s="13">
        <v>0.762520104871184</v>
      </c>
      <c r="J86" s="13">
        <v>0.836048616054321</v>
      </c>
      <c r="K86" s="13">
        <v>0.839176736587224</v>
      </c>
      <c r="L86" s="13">
        <v>0.837164330834954</v>
      </c>
      <c r="M86" s="13">
        <v>0.786205143122143</v>
      </c>
      <c r="N86" s="13">
        <v>0.734553395507253</v>
      </c>
      <c r="O86" s="13">
        <v>0.834606507421926</v>
      </c>
      <c r="P86" s="13">
        <v>0.737075382625566</v>
      </c>
      <c r="Q86" s="13">
        <v>0.762760999850206</v>
      </c>
      <c r="R86" s="13">
        <v>0.860355589828188</v>
      </c>
      <c r="S86" s="13">
        <v>0.448537828654664</v>
      </c>
      <c r="T86" s="13">
        <v>0.851897232287167</v>
      </c>
      <c r="U86" s="13">
        <v>0.624595954667405</v>
      </c>
      <c r="V86" s="13">
        <v>0.424951739389322</v>
      </c>
      <c r="W86" s="13">
        <v>0.589629227295657</v>
      </c>
    </row>
    <row r="87">
      <c r="A87" s="55" t="s">
        <v>156</v>
      </c>
      <c r="B87" s="55" t="s">
        <v>293</v>
      </c>
      <c r="C87" s="99">
        <f>E87-Cocatenate_generate!E87</f>
        <v>-0.001299843555</v>
      </c>
      <c r="D87" s="99">
        <f>F87-Cocatenate_generate!F87</f>
        <v>-0.001407946514</v>
      </c>
      <c r="E87" s="10">
        <f t="shared" si="1"/>
        <v>0.6119223875</v>
      </c>
      <c r="F87" s="100">
        <f>(G87*'Concatenate_generate Coverage'!C86*'Dataset lengths'!$B$2+H87*'Concatenate_generate Coverage'!D86*'Dataset lengths'!$C$2+I87*'Concatenate_generate Coverage'!E86*'Dataset lengths'!$D$2+L87*'Concatenate_generate Coverage'!H86*'Dataset lengths'!$G$2+M87*'Concatenate_generate Coverage'!I86*'Dataset lengths'!$H$2+R87*'Concatenate_generate Coverage'!N86*'Dataset lengths'!$M$2+S87*'Concatenate_generate Coverage'!O86*'Dataset lengths'!$N$2+T87*'Concatenate_generate Coverage'!P86*'Dataset lengths'!$O$2+U87*'Concatenate_generate Coverage'!Q86*'Dataset lengths'!$P$2+V87*'Concatenate_generate Coverage'!R86*'Dataset lengths'!$Q$2+W87*'Concatenate_generate Coverage'!S86*'Dataset lengths'!$R$2)/('Concatenate_generate Coverage'!C86*'Dataset lengths'!$B$2+'Concatenate_generate Coverage'!D86*'Dataset lengths'!$C$2+'Concatenate_generate Coverage'!E86*'Dataset lengths'!$D$2+'Concatenate_generate Coverage'!H86*'Dataset lengths'!$G$2+'Concatenate_generate Coverage'!I86*'Dataset lengths'!$H$2+'Concatenate_generate Coverage'!N86*'Dataset lengths'!$M$2+'Concatenate_generate Coverage'!O86*'Dataset lengths'!$N$2+'Concatenate_generate Coverage'!P86*'Dataset lengths'!$O$2+'Concatenate_generate Coverage'!Q86*'Dataset lengths'!$P$2+'Concatenate_generate Coverage'!R86*'Dataset lengths'!$Q$2+'Concatenate_generate Coverage'!S86*'Dataset lengths'!$R$2)</f>
        <v>0.5469312282</v>
      </c>
      <c r="G87" s="13">
        <v>0.41427647309787</v>
      </c>
      <c r="H87" s="13">
        <v>0.743163218623214</v>
      </c>
      <c r="I87" s="13">
        <v>0.715854952292463</v>
      </c>
      <c r="J87" s="13">
        <v>0.790514200526856</v>
      </c>
      <c r="K87" s="13">
        <v>0.791585865783441</v>
      </c>
      <c r="L87" s="13">
        <v>0.790952217074674</v>
      </c>
      <c r="M87" s="13">
        <v>0.744181148638499</v>
      </c>
      <c r="N87" s="13">
        <v>0.687772504013569</v>
      </c>
      <c r="O87" s="13">
        <v>0.770999474011679</v>
      </c>
      <c r="P87" s="13">
        <v>0.729066998945121</v>
      </c>
      <c r="Q87" s="13">
        <v>0.710355660034843</v>
      </c>
      <c r="R87" s="13">
        <v>0.72037241772918</v>
      </c>
      <c r="S87" s="13">
        <v>0.472815728989679</v>
      </c>
      <c r="T87" s="13">
        <v>0.711917253418665</v>
      </c>
      <c r="U87" s="13">
        <v>0.583852039719146</v>
      </c>
      <c r="V87" s="13">
        <v>0.317011288987777</v>
      </c>
      <c r="W87" s="13">
        <v>0.516749523787721</v>
      </c>
    </row>
    <row r="88">
      <c r="A88" s="55" t="s">
        <v>157</v>
      </c>
      <c r="B88" s="55" t="s">
        <v>136</v>
      </c>
      <c r="C88" s="99">
        <f>E88-Cocatenate_generate!E88</f>
        <v>0.03464763118</v>
      </c>
      <c r="D88" s="99">
        <f>F88-Cocatenate_generate!F88</f>
        <v>0.03660864371</v>
      </c>
      <c r="E88" s="10">
        <f t="shared" si="1"/>
        <v>0.6653976208</v>
      </c>
      <c r="F88" s="100">
        <f>(G88*'Concatenate_generate Coverage'!C87*'Dataset lengths'!$B$2+H88*'Concatenate_generate Coverage'!D87*'Dataset lengths'!$C$2+I88*'Concatenate_generate Coverage'!E87*'Dataset lengths'!$D$2+L88*'Concatenate_generate Coverage'!H87*'Dataset lengths'!$G$2+M88*'Concatenate_generate Coverage'!I87*'Dataset lengths'!$H$2+R88*'Concatenate_generate Coverage'!N87*'Dataset lengths'!$M$2+S88*'Concatenate_generate Coverage'!O87*'Dataset lengths'!$N$2+T88*'Concatenate_generate Coverage'!P87*'Dataset lengths'!$O$2+U88*'Concatenate_generate Coverage'!Q87*'Dataset lengths'!$P$2+V88*'Concatenate_generate Coverage'!R87*'Dataset lengths'!$Q$2+W88*'Concatenate_generate Coverage'!S87*'Dataset lengths'!$R$2)/('Concatenate_generate Coverage'!C87*'Dataset lengths'!$B$2+'Concatenate_generate Coverage'!D87*'Dataset lengths'!$C$2+'Concatenate_generate Coverage'!E87*'Dataset lengths'!$D$2+'Concatenate_generate Coverage'!H87*'Dataset lengths'!$G$2+'Concatenate_generate Coverage'!I87*'Dataset lengths'!$H$2+'Concatenate_generate Coverage'!N87*'Dataset lengths'!$M$2+'Concatenate_generate Coverage'!O87*'Dataset lengths'!$N$2+'Concatenate_generate Coverage'!P87*'Dataset lengths'!$O$2+'Concatenate_generate Coverage'!Q87*'Dataset lengths'!$P$2+'Concatenate_generate Coverage'!R87*'Dataset lengths'!$Q$2+'Concatenate_generate Coverage'!S87*'Dataset lengths'!$R$2)</f>
        <v>0.5999842587</v>
      </c>
      <c r="G88" s="13">
        <v>0.487753637067878</v>
      </c>
      <c r="H88" s="13">
        <v>0.725349514440954</v>
      </c>
      <c r="I88" s="13">
        <v>0.756913194038558</v>
      </c>
      <c r="J88" s="13">
        <v>0.831458857124867</v>
      </c>
      <c r="K88" s="13">
        <v>0.833610401239085</v>
      </c>
      <c r="L88" s="13">
        <v>0.832291112159137</v>
      </c>
      <c r="M88" s="13">
        <v>0.803775921704876</v>
      </c>
      <c r="N88" s="13">
        <v>0.752859385595948</v>
      </c>
      <c r="O88" s="13">
        <v>0.839953119062243</v>
      </c>
      <c r="P88" s="13">
        <v>0.771898448482895</v>
      </c>
      <c r="Q88" s="13">
        <v>0.750453406768435</v>
      </c>
      <c r="R88" s="13">
        <v>0.860027760385333</v>
      </c>
      <c r="S88" s="13">
        <v>0.422498211893748</v>
      </c>
      <c r="T88" s="13">
        <v>0.891064921127957</v>
      </c>
      <c r="U88" s="13">
        <v>0.585252663087853</v>
      </c>
      <c r="V88" s="13">
        <v>0.38633024546743</v>
      </c>
      <c r="W88" s="13">
        <v>0.568116647099539</v>
      </c>
    </row>
    <row r="89">
      <c r="A89" s="55" t="s">
        <v>157</v>
      </c>
      <c r="B89" s="55" t="s">
        <v>137</v>
      </c>
      <c r="C89" s="99">
        <f>E89-Cocatenate_generate!E89</f>
        <v>0.009797691875</v>
      </c>
      <c r="D89" s="99">
        <f>F89-Cocatenate_generate!F89</f>
        <v>0.01670693999</v>
      </c>
      <c r="E89" s="10">
        <f t="shared" si="1"/>
        <v>0.6756669565</v>
      </c>
      <c r="F89" s="100">
        <f>(G89*'Concatenate_generate Coverage'!C88*'Dataset lengths'!$B$2+H89*'Concatenate_generate Coverage'!D88*'Dataset lengths'!$C$2+I89*'Concatenate_generate Coverage'!E88*'Dataset lengths'!$D$2+L89*'Concatenate_generate Coverage'!H88*'Dataset lengths'!$G$2+M89*'Concatenate_generate Coverage'!I88*'Dataset lengths'!$H$2+R89*'Concatenate_generate Coverage'!N88*'Dataset lengths'!$M$2+S89*'Concatenate_generate Coverage'!O88*'Dataset lengths'!$N$2+T89*'Concatenate_generate Coverage'!P88*'Dataset lengths'!$O$2+U89*'Concatenate_generate Coverage'!Q88*'Dataset lengths'!$P$2+V89*'Concatenate_generate Coverage'!R88*'Dataset lengths'!$Q$2+W89*'Concatenate_generate Coverage'!S88*'Dataset lengths'!$R$2)/('Concatenate_generate Coverage'!C88*'Dataset lengths'!$B$2+'Concatenate_generate Coverage'!D88*'Dataset lengths'!$C$2+'Concatenate_generate Coverage'!E88*'Dataset lengths'!$D$2+'Concatenate_generate Coverage'!H88*'Dataset lengths'!$G$2+'Concatenate_generate Coverage'!I88*'Dataset lengths'!$H$2+'Concatenate_generate Coverage'!N88*'Dataset lengths'!$M$2+'Concatenate_generate Coverage'!O88*'Dataset lengths'!$N$2+'Concatenate_generate Coverage'!P88*'Dataset lengths'!$O$2+'Concatenate_generate Coverage'!Q88*'Dataset lengths'!$P$2+'Concatenate_generate Coverage'!R88*'Dataset lengths'!$Q$2+'Concatenate_generate Coverage'!S88*'Dataset lengths'!$R$2)</f>
        <v>0.6175259853</v>
      </c>
      <c r="G89" s="13">
        <v>0.501700223707841</v>
      </c>
      <c r="H89" s="13">
        <v>0.731408915213808</v>
      </c>
      <c r="I89" s="13">
        <v>0.766674381180116</v>
      </c>
      <c r="J89" s="13">
        <v>0.839217237344911</v>
      </c>
      <c r="K89" s="13">
        <v>0.842921069726047</v>
      </c>
      <c r="L89" s="13">
        <v>0.840639613674206</v>
      </c>
      <c r="M89" s="13">
        <v>0.798603760852764</v>
      </c>
      <c r="N89" s="13">
        <v>0.747613140725272</v>
      </c>
      <c r="O89" s="13">
        <v>0.842581953468167</v>
      </c>
      <c r="P89" s="13">
        <v>0.752274557677656</v>
      </c>
      <c r="Q89" s="13">
        <v>0.766154232289839</v>
      </c>
      <c r="R89" s="13">
        <v>0.86324048892531</v>
      </c>
      <c r="S89" s="13">
        <v>0.436171625112583</v>
      </c>
      <c r="T89" s="13">
        <v>0.875709406752874</v>
      </c>
      <c r="U89" s="13">
        <v>0.612797344141567</v>
      </c>
      <c r="V89" s="13">
        <v>0.415801524562505</v>
      </c>
      <c r="W89" s="13">
        <v>0.589589237739529</v>
      </c>
    </row>
    <row r="90">
      <c r="A90" s="55" t="s">
        <v>157</v>
      </c>
      <c r="B90" s="55" t="s">
        <v>138</v>
      </c>
      <c r="C90" s="99">
        <f>E90-Cocatenate_generate!E90</f>
        <v>0.02311572316</v>
      </c>
      <c r="D90" s="99">
        <f>F90-Cocatenate_generate!F90</f>
        <v>0.02417352604</v>
      </c>
      <c r="E90" s="10">
        <f t="shared" si="1"/>
        <v>0.630719636</v>
      </c>
      <c r="F90" s="100">
        <f>(G90*'Concatenate_generate Coverage'!C89*'Dataset lengths'!$B$2+H90*'Concatenate_generate Coverage'!D89*'Dataset lengths'!$C$2+I90*'Concatenate_generate Coverage'!E89*'Dataset lengths'!$D$2+L90*'Concatenate_generate Coverage'!H89*'Dataset lengths'!$G$2+M90*'Concatenate_generate Coverage'!I89*'Dataset lengths'!$H$2+R90*'Concatenate_generate Coverage'!N89*'Dataset lengths'!$M$2+S90*'Concatenate_generate Coverage'!O89*'Dataset lengths'!$N$2+T90*'Concatenate_generate Coverage'!P89*'Dataset lengths'!$O$2+U90*'Concatenate_generate Coverage'!Q89*'Dataset lengths'!$P$2+V90*'Concatenate_generate Coverage'!R89*'Dataset lengths'!$Q$2+W90*'Concatenate_generate Coverage'!S89*'Dataset lengths'!$R$2)/('Concatenate_generate Coverage'!C89*'Dataset lengths'!$B$2+'Concatenate_generate Coverage'!D89*'Dataset lengths'!$C$2+'Concatenate_generate Coverage'!E89*'Dataset lengths'!$D$2+'Concatenate_generate Coverage'!H89*'Dataset lengths'!$G$2+'Concatenate_generate Coverage'!I89*'Dataset lengths'!$H$2+'Concatenate_generate Coverage'!N89*'Dataset lengths'!$M$2+'Concatenate_generate Coverage'!O89*'Dataset lengths'!$N$2+'Concatenate_generate Coverage'!P89*'Dataset lengths'!$O$2+'Concatenate_generate Coverage'!Q89*'Dataset lengths'!$P$2+'Concatenate_generate Coverage'!R89*'Dataset lengths'!$Q$2+'Concatenate_generate Coverage'!S89*'Dataset lengths'!$R$2)</f>
        <v>0.5620563917</v>
      </c>
      <c r="G90" s="13">
        <v>0.456626144388887</v>
      </c>
      <c r="H90" s="13">
        <v>0.701618553605845</v>
      </c>
      <c r="I90" s="13">
        <v>0.723473588934476</v>
      </c>
      <c r="J90" s="13">
        <v>0.804646495035662</v>
      </c>
      <c r="K90" s="13">
        <v>0.801664268651504</v>
      </c>
      <c r="L90" s="13">
        <v>0.803911273787063</v>
      </c>
      <c r="M90" s="13">
        <v>0.787045003722045</v>
      </c>
      <c r="N90" s="13">
        <v>0.729365642217468</v>
      </c>
      <c r="O90" s="13">
        <v>0.822759896494711</v>
      </c>
      <c r="P90" s="13">
        <v>0.774031225140888</v>
      </c>
      <c r="Q90" s="13">
        <v>0.708884809280175</v>
      </c>
      <c r="R90" s="13">
        <v>0.820797503723707</v>
      </c>
      <c r="S90" s="13">
        <v>0.3731259079487</v>
      </c>
      <c r="T90" s="13">
        <v>0.860131348691197</v>
      </c>
      <c r="U90" s="13">
        <v>0.548817306353875</v>
      </c>
      <c r="V90" s="13">
        <v>0.337318215685521</v>
      </c>
      <c r="W90" s="13">
        <v>0.525051149134401</v>
      </c>
    </row>
    <row r="91">
      <c r="A91" s="55" t="s">
        <v>157</v>
      </c>
      <c r="B91" s="55" t="s">
        <v>292</v>
      </c>
      <c r="C91" s="99">
        <f>E91-Cocatenate_generate!E91</f>
        <v>-0.001315854532</v>
      </c>
      <c r="D91" s="99">
        <f>F91-Cocatenate_generate!F91</f>
        <v>-0.0001492315187</v>
      </c>
      <c r="E91" s="10">
        <f t="shared" si="1"/>
        <v>0.6747672634</v>
      </c>
      <c r="F91" s="100">
        <f>(G91*'Concatenate_generate Coverage'!C90*'Dataset lengths'!$B$2+H91*'Concatenate_generate Coverage'!D90*'Dataset lengths'!$C$2+I91*'Concatenate_generate Coverage'!E90*'Dataset lengths'!$D$2+L91*'Concatenate_generate Coverage'!H90*'Dataset lengths'!$G$2+M91*'Concatenate_generate Coverage'!I90*'Dataset lengths'!$H$2+R91*'Concatenate_generate Coverage'!N90*'Dataset lengths'!$M$2+S91*'Concatenate_generate Coverage'!O90*'Dataset lengths'!$N$2+T91*'Concatenate_generate Coverage'!P90*'Dataset lengths'!$O$2+U91*'Concatenate_generate Coverage'!Q90*'Dataset lengths'!$P$2+V91*'Concatenate_generate Coverage'!R90*'Dataset lengths'!$Q$2+W91*'Concatenate_generate Coverage'!S90*'Dataset lengths'!$R$2)/('Concatenate_generate Coverage'!C90*'Dataset lengths'!$B$2+'Concatenate_generate Coverage'!D90*'Dataset lengths'!$C$2+'Concatenate_generate Coverage'!E90*'Dataset lengths'!$D$2+'Concatenate_generate Coverage'!H90*'Dataset lengths'!$G$2+'Concatenate_generate Coverage'!I90*'Dataset lengths'!$H$2+'Concatenate_generate Coverage'!N90*'Dataset lengths'!$M$2+'Concatenate_generate Coverage'!O90*'Dataset lengths'!$N$2+'Concatenate_generate Coverage'!P90*'Dataset lengths'!$O$2+'Concatenate_generate Coverage'!Q90*'Dataset lengths'!$P$2+'Concatenate_generate Coverage'!R90*'Dataset lengths'!$Q$2+'Concatenate_generate Coverage'!S90*'Dataset lengths'!$R$2)</f>
        <v>0.6197838385</v>
      </c>
      <c r="G91" s="13">
        <v>0.503213552359136</v>
      </c>
      <c r="H91" s="13">
        <v>0.727078088471749</v>
      </c>
      <c r="I91" s="13">
        <v>0.762196885540121</v>
      </c>
      <c r="J91" s="13">
        <v>0.835938973792987</v>
      </c>
      <c r="K91" s="13">
        <v>0.839065568331937</v>
      </c>
      <c r="L91" s="13">
        <v>0.837060855733523</v>
      </c>
      <c r="M91" s="13">
        <v>0.786845848861584</v>
      </c>
      <c r="N91" s="13">
        <v>0.735224923849405</v>
      </c>
      <c r="O91" s="13">
        <v>0.835152358167604</v>
      </c>
      <c r="P91" s="13">
        <v>0.738202922838314</v>
      </c>
      <c r="Q91" s="13">
        <v>0.763589056572875</v>
      </c>
      <c r="R91" s="13">
        <v>0.863786871330068</v>
      </c>
      <c r="S91" s="13">
        <v>0.446273339276166</v>
      </c>
      <c r="T91" s="13">
        <v>0.852342319660358</v>
      </c>
      <c r="U91" s="13">
        <v>0.624883191881691</v>
      </c>
      <c r="V91" s="13">
        <v>0.425417063213681</v>
      </c>
      <c r="W91" s="13">
        <v>0.593341881166415</v>
      </c>
    </row>
    <row r="92">
      <c r="A92" s="55" t="s">
        <v>157</v>
      </c>
      <c r="B92" s="55" t="s">
        <v>293</v>
      </c>
      <c r="C92" s="99">
        <f>E92-Cocatenate_generate!E92</f>
        <v>0.001729158588</v>
      </c>
      <c r="D92" s="99">
        <f>F92-Cocatenate_generate!F92</f>
        <v>0.002143480647</v>
      </c>
      <c r="E92" s="10">
        <f t="shared" si="1"/>
        <v>0.6001642835</v>
      </c>
      <c r="F92" s="100">
        <f>(G92*'Concatenate_generate Coverage'!C91*'Dataset lengths'!$B$2+H92*'Concatenate_generate Coverage'!D91*'Dataset lengths'!$C$2+I92*'Concatenate_generate Coverage'!E91*'Dataset lengths'!$D$2+L92*'Concatenate_generate Coverage'!H91*'Dataset lengths'!$G$2+M92*'Concatenate_generate Coverage'!I91*'Dataset lengths'!$H$2+R92*'Concatenate_generate Coverage'!N91*'Dataset lengths'!$M$2+S92*'Concatenate_generate Coverage'!O91*'Dataset lengths'!$N$2+T92*'Concatenate_generate Coverage'!P91*'Dataset lengths'!$O$2+U92*'Concatenate_generate Coverage'!Q91*'Dataset lengths'!$P$2+V92*'Concatenate_generate Coverage'!R91*'Dataset lengths'!$Q$2+W92*'Concatenate_generate Coverage'!S91*'Dataset lengths'!$R$2)/('Concatenate_generate Coverage'!C91*'Dataset lengths'!$B$2+'Concatenate_generate Coverage'!D91*'Dataset lengths'!$C$2+'Concatenate_generate Coverage'!E91*'Dataset lengths'!$D$2+'Concatenate_generate Coverage'!H91*'Dataset lengths'!$G$2+'Concatenate_generate Coverage'!I91*'Dataset lengths'!$H$2+'Concatenate_generate Coverage'!N91*'Dataset lengths'!$M$2+'Concatenate_generate Coverage'!O91*'Dataset lengths'!$N$2+'Concatenate_generate Coverage'!P91*'Dataset lengths'!$O$2+'Concatenate_generate Coverage'!Q91*'Dataset lengths'!$P$2+'Concatenate_generate Coverage'!R91*'Dataset lengths'!$Q$2+'Concatenate_generate Coverage'!S91*'Dataset lengths'!$R$2)</f>
        <v>0.5290090955</v>
      </c>
      <c r="G92" s="13">
        <v>0.429063987114654</v>
      </c>
      <c r="H92" s="13">
        <v>0.674448974210505</v>
      </c>
      <c r="I92" s="13">
        <v>0.690337186054358</v>
      </c>
      <c r="J92" s="13">
        <v>0.776986781005947</v>
      </c>
      <c r="K92" s="13">
        <v>0.770698975945091</v>
      </c>
      <c r="L92" s="13">
        <v>0.775291048933191</v>
      </c>
      <c r="M92" s="13">
        <v>0.767560292367309</v>
      </c>
      <c r="N92" s="13">
        <v>0.702335407871277</v>
      </c>
      <c r="O92" s="13">
        <v>0.799679949788182</v>
      </c>
      <c r="P92" s="13">
        <v>0.767854047184863</v>
      </c>
      <c r="Q92" s="13">
        <v>0.674844477485238</v>
      </c>
      <c r="R92" s="13">
        <v>0.790331220834399</v>
      </c>
      <c r="S92" s="13">
        <v>0.344333106499362</v>
      </c>
      <c r="T92" s="13">
        <v>0.82808505782146</v>
      </c>
      <c r="U92" s="13">
        <v>0.515311769205609</v>
      </c>
      <c r="V92" s="13">
        <v>0.29933108815292</v>
      </c>
      <c r="W92" s="13">
        <v>0.487713387635957</v>
      </c>
    </row>
    <row r="93">
      <c r="A93" s="55" t="s">
        <v>158</v>
      </c>
      <c r="B93" s="55" t="s">
        <v>136</v>
      </c>
      <c r="C93" s="99">
        <f>E93-Cocatenate_generate!E93</f>
        <v>-0.002299157682</v>
      </c>
      <c r="D93" s="99">
        <f>F93-Cocatenate_generate!F93</f>
        <v>0.0014943654</v>
      </c>
      <c r="E93" s="10">
        <f t="shared" si="1"/>
        <v>0.6535547805</v>
      </c>
      <c r="F93" s="100">
        <f>(G93*'Concatenate_generate Coverage'!C92*'Dataset lengths'!$B$2+H93*'Concatenate_generate Coverage'!D92*'Dataset lengths'!$C$2+I93*'Concatenate_generate Coverage'!E92*'Dataset lengths'!$D$2+L93*'Concatenate_generate Coverage'!H92*'Dataset lengths'!$G$2+M93*'Concatenate_generate Coverage'!I92*'Dataset lengths'!$H$2+R93*'Concatenate_generate Coverage'!N92*'Dataset lengths'!$M$2+S93*'Concatenate_generate Coverage'!O92*'Dataset lengths'!$N$2+T93*'Concatenate_generate Coverage'!P92*'Dataset lengths'!$O$2+U93*'Concatenate_generate Coverage'!Q92*'Dataset lengths'!$P$2+V93*'Concatenate_generate Coverage'!R92*'Dataset lengths'!$Q$2+W93*'Concatenate_generate Coverage'!S92*'Dataset lengths'!$R$2)/('Concatenate_generate Coverage'!C92*'Dataset lengths'!$B$2+'Concatenate_generate Coverage'!D92*'Dataset lengths'!$C$2+'Concatenate_generate Coverage'!E92*'Dataset lengths'!$D$2+'Concatenate_generate Coverage'!H92*'Dataset lengths'!$G$2+'Concatenate_generate Coverage'!I92*'Dataset lengths'!$H$2+'Concatenate_generate Coverage'!N92*'Dataset lengths'!$M$2+'Concatenate_generate Coverage'!O92*'Dataset lengths'!$N$2+'Concatenate_generate Coverage'!P92*'Dataset lengths'!$O$2+'Concatenate_generate Coverage'!Q92*'Dataset lengths'!$P$2+'Concatenate_generate Coverage'!R92*'Dataset lengths'!$Q$2+'Concatenate_generate Coverage'!S92*'Dataset lengths'!$R$2)</f>
        <v>0.6123087706</v>
      </c>
      <c r="G93" s="13">
        <v>0.546378646130294</v>
      </c>
      <c r="H93" s="13">
        <v>0.612198225997525</v>
      </c>
      <c r="I93" s="13">
        <v>0.699099350669548</v>
      </c>
      <c r="J93" s="13">
        <v>0.78506804570454</v>
      </c>
      <c r="K93" s="13">
        <v>0.790738935574215</v>
      </c>
      <c r="L93" s="13">
        <v>0.787223445233158</v>
      </c>
      <c r="M93" s="13">
        <v>0.761039607576489</v>
      </c>
      <c r="N93" s="13">
        <v>0.682482765403256</v>
      </c>
      <c r="O93" s="13">
        <v>0.825167808391215</v>
      </c>
      <c r="P93" s="13">
        <v>0.780687565802479</v>
      </c>
      <c r="Q93" s="13">
        <v>0.675145998139688</v>
      </c>
      <c r="R93" s="13">
        <v>0.856596478883453</v>
      </c>
      <c r="S93" s="13">
        <v>0.273245033185734</v>
      </c>
      <c r="T93" s="13">
        <v>0.882830804723927</v>
      </c>
      <c r="U93" s="13">
        <v>0.815094410774018</v>
      </c>
      <c r="V93" s="13">
        <v>0.565329634865082</v>
      </c>
      <c r="W93" s="13">
        <v>0.390066947392179</v>
      </c>
    </row>
    <row r="94">
      <c r="A94" s="55" t="s">
        <v>158</v>
      </c>
      <c r="B94" s="55" t="s">
        <v>137</v>
      </c>
      <c r="C94" s="99">
        <f>E94-Cocatenate_generate!E94</f>
        <v>0.001518232428</v>
      </c>
      <c r="D94" s="99">
        <f>F94-Cocatenate_generate!F94</f>
        <v>0.003520112977</v>
      </c>
      <c r="E94" s="10">
        <f t="shared" si="1"/>
        <v>0.6555242113</v>
      </c>
      <c r="F94" s="100">
        <f>(G94*'Concatenate_generate Coverage'!C93*'Dataset lengths'!$B$2+H94*'Concatenate_generate Coverage'!D93*'Dataset lengths'!$C$2+I94*'Concatenate_generate Coverage'!E93*'Dataset lengths'!$D$2+L94*'Concatenate_generate Coverage'!H93*'Dataset lengths'!$G$2+M94*'Concatenate_generate Coverage'!I93*'Dataset lengths'!$H$2+R94*'Concatenate_generate Coverage'!N93*'Dataset lengths'!$M$2+S94*'Concatenate_generate Coverage'!O93*'Dataset lengths'!$N$2+T94*'Concatenate_generate Coverage'!P93*'Dataset lengths'!$O$2+U94*'Concatenate_generate Coverage'!Q93*'Dataset lengths'!$P$2+V94*'Concatenate_generate Coverage'!R93*'Dataset lengths'!$Q$2+W94*'Concatenate_generate Coverage'!S93*'Dataset lengths'!$R$2)/('Concatenate_generate Coverage'!C93*'Dataset lengths'!$B$2+'Concatenate_generate Coverage'!D93*'Dataset lengths'!$C$2+'Concatenate_generate Coverage'!E93*'Dataset lengths'!$D$2+'Concatenate_generate Coverage'!H93*'Dataset lengths'!$G$2+'Concatenate_generate Coverage'!I93*'Dataset lengths'!$H$2+'Concatenate_generate Coverage'!N93*'Dataset lengths'!$M$2+'Concatenate_generate Coverage'!O93*'Dataset lengths'!$N$2+'Concatenate_generate Coverage'!P93*'Dataset lengths'!$O$2+'Concatenate_generate Coverage'!Q93*'Dataset lengths'!$P$2+'Concatenate_generate Coverage'!R93*'Dataset lengths'!$Q$2+'Concatenate_generate Coverage'!S93*'Dataset lengths'!$R$2)</f>
        <v>0.6107266015</v>
      </c>
      <c r="G94" s="13">
        <v>0.54612371752638</v>
      </c>
      <c r="H94" s="13">
        <v>0.624545473450388</v>
      </c>
      <c r="I94" s="13">
        <v>0.697170809097254</v>
      </c>
      <c r="J94" s="13">
        <v>0.783350261927197</v>
      </c>
      <c r="K94" s="13">
        <v>0.789723992571001</v>
      </c>
      <c r="L94" s="13">
        <v>0.785710502681189</v>
      </c>
      <c r="M94" s="13">
        <v>0.760554951946888</v>
      </c>
      <c r="N94" s="13">
        <v>0.678068150830119</v>
      </c>
      <c r="O94" s="13">
        <v>0.826235839613704</v>
      </c>
      <c r="P94" s="13">
        <v>0.775599393995469</v>
      </c>
      <c r="Q94" s="13">
        <v>0.673131360135079</v>
      </c>
      <c r="R94" s="13">
        <v>0.860377445124378</v>
      </c>
      <c r="S94" s="13">
        <v>0.296581742553487</v>
      </c>
      <c r="T94" s="13">
        <v>0.875709406752874</v>
      </c>
      <c r="U94" s="13">
        <v>0.816659169693745</v>
      </c>
      <c r="V94" s="13">
        <v>0.563333571258155</v>
      </c>
      <c r="W94" s="13">
        <v>0.383999534599661</v>
      </c>
    </row>
    <row r="95">
      <c r="A95" s="55" t="s">
        <v>158</v>
      </c>
      <c r="B95" s="55" t="s">
        <v>138</v>
      </c>
      <c r="C95" s="99">
        <f>E95-Cocatenate_generate!E95</f>
        <v>-0.01920686775</v>
      </c>
      <c r="D95" s="99">
        <f>F95-Cocatenate_generate!F95</f>
        <v>-0.01042418223</v>
      </c>
      <c r="E95" s="10">
        <f t="shared" si="1"/>
        <v>0.6356243135</v>
      </c>
      <c r="F95" s="100">
        <f>(G95*'Concatenate_generate Coverage'!C94*'Dataset lengths'!$B$2+H95*'Concatenate_generate Coverage'!D94*'Dataset lengths'!$C$2+I95*'Concatenate_generate Coverage'!E94*'Dataset lengths'!$D$2+L95*'Concatenate_generate Coverage'!H94*'Dataset lengths'!$G$2+M95*'Concatenate_generate Coverage'!I94*'Dataset lengths'!$H$2+R95*'Concatenate_generate Coverage'!N94*'Dataset lengths'!$M$2+S95*'Concatenate_generate Coverage'!O94*'Dataset lengths'!$N$2+T95*'Concatenate_generate Coverage'!P94*'Dataset lengths'!$O$2+U95*'Concatenate_generate Coverage'!Q94*'Dataset lengths'!$P$2+V95*'Concatenate_generate Coverage'!R94*'Dataset lengths'!$Q$2+W95*'Concatenate_generate Coverage'!S94*'Dataset lengths'!$R$2)/('Concatenate_generate Coverage'!C94*'Dataset lengths'!$B$2+'Concatenate_generate Coverage'!D94*'Dataset lengths'!$C$2+'Concatenate_generate Coverage'!E94*'Dataset lengths'!$D$2+'Concatenate_generate Coverage'!H94*'Dataset lengths'!$G$2+'Concatenate_generate Coverage'!I94*'Dataset lengths'!$H$2+'Concatenate_generate Coverage'!N94*'Dataset lengths'!$M$2+'Concatenate_generate Coverage'!O94*'Dataset lengths'!$N$2+'Concatenate_generate Coverage'!P94*'Dataset lengths'!$O$2+'Concatenate_generate Coverage'!Q94*'Dataset lengths'!$P$2+'Concatenate_generate Coverage'!R94*'Dataset lengths'!$Q$2+'Concatenate_generate Coverage'!S94*'Dataset lengths'!$R$2)</f>
        <v>0.6020835462</v>
      </c>
      <c r="G95" s="13">
        <v>0.536903059453032</v>
      </c>
      <c r="H95" s="13">
        <v>0.566281106317238</v>
      </c>
      <c r="I95" s="13">
        <v>0.690712470810495</v>
      </c>
      <c r="J95" s="13">
        <v>0.772969905255171</v>
      </c>
      <c r="K95" s="13">
        <v>0.776929607940199</v>
      </c>
      <c r="L95" s="13">
        <v>0.774634526721535</v>
      </c>
      <c r="M95" s="13">
        <v>0.742100935198756</v>
      </c>
      <c r="N95" s="13">
        <v>0.659434832856054</v>
      </c>
      <c r="O95" s="13">
        <v>0.807387850068145</v>
      </c>
      <c r="P95" s="13">
        <v>0.774625990037657</v>
      </c>
      <c r="Q95" s="13">
        <v>0.637839192588209</v>
      </c>
      <c r="R95" s="13">
        <v>0.83874070189596</v>
      </c>
      <c r="S95" s="13">
        <v>0.220697215272081</v>
      </c>
      <c r="T95" s="13">
        <v>0.880160280484782</v>
      </c>
      <c r="U95" s="13">
        <v>0.794766222780161</v>
      </c>
      <c r="V95" s="13">
        <v>0.557332485742505</v>
      </c>
      <c r="W95" s="13">
        <v>0.389538444032032</v>
      </c>
    </row>
    <row r="96">
      <c r="A96" s="55" t="s">
        <v>158</v>
      </c>
      <c r="B96" s="55" t="s">
        <v>292</v>
      </c>
      <c r="C96" s="99">
        <f>E96-Cocatenate_generate!E96</f>
        <v>0.00013815894</v>
      </c>
      <c r="D96" s="99">
        <f>F96-Cocatenate_generate!F96</f>
        <v>0.0003412532891</v>
      </c>
      <c r="E96" s="10">
        <f t="shared" si="1"/>
        <v>0.6538855289</v>
      </c>
      <c r="F96" s="100">
        <f>(G96*'Concatenate_generate Coverage'!C95*'Dataset lengths'!$B$2+H96*'Concatenate_generate Coverage'!D95*'Dataset lengths'!$C$2+I96*'Concatenate_generate Coverage'!E95*'Dataset lengths'!$D$2+L96*'Concatenate_generate Coverage'!H95*'Dataset lengths'!$G$2+M96*'Concatenate_generate Coverage'!I95*'Dataset lengths'!$H$2+R96*'Concatenate_generate Coverage'!N95*'Dataset lengths'!$M$2+S96*'Concatenate_generate Coverage'!O95*'Dataset lengths'!$N$2+T96*'Concatenate_generate Coverage'!P95*'Dataset lengths'!$O$2+U96*'Concatenate_generate Coverage'!Q95*'Dataset lengths'!$P$2+V96*'Concatenate_generate Coverage'!R95*'Dataset lengths'!$Q$2+W96*'Concatenate_generate Coverage'!S95*'Dataset lengths'!$R$2)/('Concatenate_generate Coverage'!C95*'Dataset lengths'!$B$2+'Concatenate_generate Coverage'!D95*'Dataset lengths'!$C$2+'Concatenate_generate Coverage'!E95*'Dataset lengths'!$D$2+'Concatenate_generate Coverage'!H95*'Dataset lengths'!$G$2+'Concatenate_generate Coverage'!I95*'Dataset lengths'!$H$2+'Concatenate_generate Coverage'!N95*'Dataset lengths'!$M$2+'Concatenate_generate Coverage'!O95*'Dataset lengths'!$N$2+'Concatenate_generate Coverage'!P95*'Dataset lengths'!$O$2+'Concatenate_generate Coverage'!Q95*'Dataset lengths'!$P$2+'Concatenate_generate Coverage'!R95*'Dataset lengths'!$Q$2+'Concatenate_generate Coverage'!S95*'Dataset lengths'!$R$2)</f>
        <v>0.6059909954</v>
      </c>
      <c r="G96" s="13">
        <v>0.541351774226396</v>
      </c>
      <c r="H96" s="13">
        <v>0.625081559845841</v>
      </c>
      <c r="I96" s="13">
        <v>0.69251022696753</v>
      </c>
      <c r="J96" s="13">
        <v>0.777737701382507</v>
      </c>
      <c r="K96" s="13">
        <v>0.783861412608649</v>
      </c>
      <c r="L96" s="13">
        <v>0.780147807434301</v>
      </c>
      <c r="M96" s="13">
        <v>0.756067692844346</v>
      </c>
      <c r="N96" s="13">
        <v>0.668157577329425</v>
      </c>
      <c r="O96" s="13">
        <v>0.825109708640361</v>
      </c>
      <c r="P96" s="13">
        <v>0.772883580199234</v>
      </c>
      <c r="Q96" s="13">
        <v>0.668011509420461</v>
      </c>
      <c r="R96" s="13">
        <v>0.863262344221501</v>
      </c>
      <c r="S96" s="13">
        <v>0.303071535825612</v>
      </c>
      <c r="T96" s="13">
        <v>0.877267212559042</v>
      </c>
      <c r="U96" s="13">
        <v>0.817096864496465</v>
      </c>
      <c r="V96" s="13">
        <v>0.558422624568782</v>
      </c>
      <c r="W96" s="13">
        <v>0.378461174771596</v>
      </c>
    </row>
    <row r="97">
      <c r="A97" s="55" t="s">
        <v>158</v>
      </c>
      <c r="B97" s="55" t="s">
        <v>293</v>
      </c>
      <c r="C97" s="99">
        <f>E97-Cocatenate_generate!E97</f>
        <v>-0.005500828916</v>
      </c>
      <c r="D97" s="99">
        <f>F97-Cocatenate_generate!F97</f>
        <v>-0.003840665226</v>
      </c>
      <c r="E97" s="10">
        <f t="shared" si="1"/>
        <v>0.6170962824</v>
      </c>
      <c r="F97" s="100">
        <f>(G97*'Concatenate_generate Coverage'!C96*'Dataset lengths'!$B$2+H97*'Concatenate_generate Coverage'!D96*'Dataset lengths'!$C$2+I97*'Concatenate_generate Coverage'!E96*'Dataset lengths'!$D$2+L97*'Concatenate_generate Coverage'!H96*'Dataset lengths'!$G$2+M97*'Concatenate_generate Coverage'!I96*'Dataset lengths'!$H$2+R97*'Concatenate_generate Coverage'!N96*'Dataset lengths'!$M$2+S97*'Concatenate_generate Coverage'!O96*'Dataset lengths'!$N$2+T97*'Concatenate_generate Coverage'!P96*'Dataset lengths'!$O$2+U97*'Concatenate_generate Coverage'!Q96*'Dataset lengths'!$P$2+V97*'Concatenate_generate Coverage'!R96*'Dataset lengths'!$Q$2+W97*'Concatenate_generate Coverage'!S96*'Dataset lengths'!$R$2)/('Concatenate_generate Coverage'!C96*'Dataset lengths'!$B$2+'Concatenate_generate Coverage'!D96*'Dataset lengths'!$C$2+'Concatenate_generate Coverage'!E96*'Dataset lengths'!$D$2+'Concatenate_generate Coverage'!H96*'Dataset lengths'!$G$2+'Concatenate_generate Coverage'!I96*'Dataset lengths'!$H$2+'Concatenate_generate Coverage'!N96*'Dataset lengths'!$M$2+'Concatenate_generate Coverage'!O96*'Dataset lengths'!$N$2+'Concatenate_generate Coverage'!P96*'Dataset lengths'!$O$2+'Concatenate_generate Coverage'!Q96*'Dataset lengths'!$P$2+'Concatenate_generate Coverage'!R96*'Dataset lengths'!$Q$2+'Concatenate_generate Coverage'!S96*'Dataset lengths'!$R$2)</f>
        <v>0.5888000842</v>
      </c>
      <c r="G97" s="13">
        <v>0.52610212688821</v>
      </c>
      <c r="H97" s="13">
        <v>0.5190009260576</v>
      </c>
      <c r="I97" s="13">
        <v>0.680058421195856</v>
      </c>
      <c r="J97" s="13">
        <v>0.756195935658389</v>
      </c>
      <c r="K97" s="13">
        <v>0.757322683536791</v>
      </c>
      <c r="L97" s="13">
        <v>0.757284055489117</v>
      </c>
      <c r="M97" s="13">
        <v>0.719785633084146</v>
      </c>
      <c r="N97" s="13">
        <v>0.630581235959399</v>
      </c>
      <c r="O97" s="13">
        <v>0.786138404153954</v>
      </c>
      <c r="P97" s="13">
        <v>0.768458864446085</v>
      </c>
      <c r="Q97" s="13">
        <v>0.599048035357235</v>
      </c>
      <c r="R97" s="13">
        <v>0.822633348603694</v>
      </c>
      <c r="S97" s="13">
        <v>0.187994851343347</v>
      </c>
      <c r="T97" s="13">
        <v>0.874151600946707</v>
      </c>
      <c r="U97" s="13">
        <v>0.769440107257737</v>
      </c>
      <c r="V97" s="13">
        <v>0.546402761594551</v>
      </c>
      <c r="W97" s="13">
        <v>0.385205273619512</v>
      </c>
    </row>
    <row r="98">
      <c r="A98" s="55" t="s">
        <v>159</v>
      </c>
      <c r="B98" s="55" t="s">
        <v>136</v>
      </c>
      <c r="C98" s="99">
        <f>E98-Cocatenate_generate!E98</f>
        <v>0.03323121166</v>
      </c>
      <c r="D98" s="99">
        <f>F98-Cocatenate_generate!F98</f>
        <v>0.03051908427</v>
      </c>
      <c r="E98" s="10">
        <f t="shared" si="1"/>
        <v>0.6905685502</v>
      </c>
      <c r="F98" s="100">
        <f>(G98*'Concatenate_generate Coverage'!C97*'Dataset lengths'!$B$2+H98*'Concatenate_generate Coverage'!D97*'Dataset lengths'!$C$2+I98*'Concatenate_generate Coverage'!E97*'Dataset lengths'!$D$2+L98*'Concatenate_generate Coverage'!H97*'Dataset lengths'!$G$2+M98*'Concatenate_generate Coverage'!I97*'Dataset lengths'!$H$2+R98*'Concatenate_generate Coverage'!N97*'Dataset lengths'!$M$2+S98*'Concatenate_generate Coverage'!O97*'Dataset lengths'!$N$2+T98*'Concatenate_generate Coverage'!P97*'Dataset lengths'!$O$2+U98*'Concatenate_generate Coverage'!Q97*'Dataset lengths'!$P$2+V98*'Concatenate_generate Coverage'!R97*'Dataset lengths'!$Q$2+W98*'Concatenate_generate Coverage'!S97*'Dataset lengths'!$R$2)/('Concatenate_generate Coverage'!C97*'Dataset lengths'!$B$2+'Concatenate_generate Coverage'!D97*'Dataset lengths'!$C$2+'Concatenate_generate Coverage'!E97*'Dataset lengths'!$D$2+'Concatenate_generate Coverage'!H97*'Dataset lengths'!$G$2+'Concatenate_generate Coverage'!I97*'Dataset lengths'!$H$2+'Concatenate_generate Coverage'!N97*'Dataset lengths'!$M$2+'Concatenate_generate Coverage'!O97*'Dataset lengths'!$N$2+'Concatenate_generate Coverage'!P97*'Dataset lengths'!$O$2+'Concatenate_generate Coverage'!Q97*'Dataset lengths'!$P$2+'Concatenate_generate Coverage'!R97*'Dataset lengths'!$Q$2+'Concatenate_generate Coverage'!S97*'Dataset lengths'!$R$2)</f>
        <v>0.6374693509</v>
      </c>
      <c r="G98" s="13">
        <v>0.552214284446441</v>
      </c>
      <c r="H98" s="13">
        <v>0.713496725462686</v>
      </c>
      <c r="I98" s="13">
        <v>0.777614574620712</v>
      </c>
      <c r="J98" s="13">
        <v>0.835685342507434</v>
      </c>
      <c r="K98" s="13">
        <v>0.843139925101319</v>
      </c>
      <c r="L98" s="13">
        <v>0.838364792589168</v>
      </c>
      <c r="M98" s="13">
        <v>0.789346606434751</v>
      </c>
      <c r="N98" s="13">
        <v>0.723807067302676</v>
      </c>
      <c r="O98" s="13">
        <v>0.848545426660761</v>
      </c>
      <c r="P98" s="13">
        <v>0.777832694297986</v>
      </c>
      <c r="Q98" s="13">
        <v>0.737509020065698</v>
      </c>
      <c r="R98" s="13">
        <v>0.863502752479594</v>
      </c>
      <c r="S98" s="13">
        <v>0.422824008767031</v>
      </c>
      <c r="T98" s="13">
        <v>0.857683368138648</v>
      </c>
      <c r="U98" s="13">
        <v>0.762319359935976</v>
      </c>
      <c r="V98" s="13">
        <v>0.509776129413237</v>
      </c>
      <c r="W98" s="13">
        <v>0.509111449710712</v>
      </c>
    </row>
    <row r="99">
      <c r="A99" s="55" t="s">
        <v>159</v>
      </c>
      <c r="B99" s="55" t="s">
        <v>137</v>
      </c>
      <c r="C99" s="99">
        <f>E99-Cocatenate_generate!E99</f>
        <v>0.02368474841</v>
      </c>
      <c r="D99" s="99">
        <f>F99-Cocatenate_generate!F99</f>
        <v>0.02454674282</v>
      </c>
      <c r="E99" s="10">
        <f t="shared" si="1"/>
        <v>0.6785165803</v>
      </c>
      <c r="F99" s="100">
        <f>(G99*'Concatenate_generate Coverage'!C98*'Dataset lengths'!$B$2+H99*'Concatenate_generate Coverage'!D98*'Dataset lengths'!$C$2+I99*'Concatenate_generate Coverage'!E98*'Dataset lengths'!$D$2+L99*'Concatenate_generate Coverage'!H98*'Dataset lengths'!$G$2+M99*'Concatenate_generate Coverage'!I98*'Dataset lengths'!$H$2+R99*'Concatenate_generate Coverage'!N98*'Dataset lengths'!$M$2+S99*'Concatenate_generate Coverage'!O98*'Dataset lengths'!$N$2+T99*'Concatenate_generate Coverage'!P98*'Dataset lengths'!$O$2+U99*'Concatenate_generate Coverage'!Q98*'Dataset lengths'!$P$2+V99*'Concatenate_generate Coverage'!R98*'Dataset lengths'!$Q$2+W99*'Concatenate_generate Coverage'!S98*'Dataset lengths'!$R$2)/('Concatenate_generate Coverage'!C98*'Dataset lengths'!$B$2+'Concatenate_generate Coverage'!D98*'Dataset lengths'!$C$2+'Concatenate_generate Coverage'!E98*'Dataset lengths'!$D$2+'Concatenate_generate Coverage'!H98*'Dataset lengths'!$G$2+'Concatenate_generate Coverage'!I98*'Dataset lengths'!$H$2+'Concatenate_generate Coverage'!N98*'Dataset lengths'!$M$2+'Concatenate_generate Coverage'!O98*'Dataset lengths'!$N$2+'Concatenate_generate Coverage'!P98*'Dataset lengths'!$O$2+'Concatenate_generate Coverage'!Q98*'Dataset lengths'!$P$2+'Concatenate_generate Coverage'!R98*'Dataset lengths'!$Q$2+'Concatenate_generate Coverage'!S98*'Dataset lengths'!$R$2)</f>
        <v>0.6286444829</v>
      </c>
      <c r="G99" s="13">
        <v>0.558505375943518</v>
      </c>
      <c r="H99" s="13">
        <v>0.669513781129631</v>
      </c>
      <c r="I99" s="13">
        <v>0.738831802725626</v>
      </c>
      <c r="J99" s="13">
        <v>0.814538817382024</v>
      </c>
      <c r="K99" s="13">
        <v>0.82307069392587</v>
      </c>
      <c r="L99" s="13">
        <v>0.817611484270154</v>
      </c>
      <c r="M99" s="13">
        <v>0.780149471289754</v>
      </c>
      <c r="N99" s="13">
        <v>0.70199233225259</v>
      </c>
      <c r="O99" s="13">
        <v>0.840800227775312</v>
      </c>
      <c r="P99" s="13">
        <v>0.783785369447906</v>
      </c>
      <c r="Q99" s="13">
        <v>0.706492895431813</v>
      </c>
      <c r="R99" s="13">
        <v>0.872944240433813</v>
      </c>
      <c r="S99" s="13">
        <v>0.347852517167542</v>
      </c>
      <c r="T99" s="13">
        <v>0.879715193111592</v>
      </c>
      <c r="U99" s="13">
        <v>0.810266089981506</v>
      </c>
      <c r="V99" s="13">
        <v>0.555633175351838</v>
      </c>
      <c r="W99" s="13">
        <v>0.432659251730561</v>
      </c>
    </row>
    <row r="100">
      <c r="A100" s="55" t="s">
        <v>159</v>
      </c>
      <c r="B100" s="55" t="s">
        <v>138</v>
      </c>
      <c r="C100" s="99">
        <f>E100-Cocatenate_generate!E100</f>
        <v>0.0003767911894</v>
      </c>
      <c r="D100" s="99">
        <f>F100-Cocatenate_generate!F100</f>
        <v>-0.008915453725</v>
      </c>
      <c r="E100" s="10">
        <f t="shared" si="1"/>
        <v>0.6663038785</v>
      </c>
      <c r="F100" s="100">
        <f>(G100*'Concatenate_generate Coverage'!C99*'Dataset lengths'!$B$2+H100*'Concatenate_generate Coverage'!D99*'Dataset lengths'!$C$2+I100*'Concatenate_generate Coverage'!E99*'Dataset lengths'!$D$2+L100*'Concatenate_generate Coverage'!H99*'Dataset lengths'!$G$2+M100*'Concatenate_generate Coverage'!I99*'Dataset lengths'!$H$2+R100*'Concatenate_generate Coverage'!N99*'Dataset lengths'!$M$2+S100*'Concatenate_generate Coverage'!O99*'Dataset lengths'!$N$2+T100*'Concatenate_generate Coverage'!P99*'Dataset lengths'!$O$2+U100*'Concatenate_generate Coverage'!Q99*'Dataset lengths'!$P$2+V100*'Concatenate_generate Coverage'!R99*'Dataset lengths'!$Q$2+W100*'Concatenate_generate Coverage'!S99*'Dataset lengths'!$R$2)/('Concatenate_generate Coverage'!C99*'Dataset lengths'!$B$2+'Concatenate_generate Coverage'!D99*'Dataset lengths'!$C$2+'Concatenate_generate Coverage'!E99*'Dataset lengths'!$D$2+'Concatenate_generate Coverage'!H99*'Dataset lengths'!$G$2+'Concatenate_generate Coverage'!I99*'Dataset lengths'!$H$2+'Concatenate_generate Coverage'!N99*'Dataset lengths'!$M$2+'Concatenate_generate Coverage'!O99*'Dataset lengths'!$N$2+'Concatenate_generate Coverage'!P99*'Dataset lengths'!$O$2+'Concatenate_generate Coverage'!Q99*'Dataset lengths'!$P$2+'Concatenate_generate Coverage'!R99*'Dataset lengths'!$Q$2+'Concatenate_generate Coverage'!S99*'Dataset lengths'!$R$2)</f>
        <v>0.6077625367</v>
      </c>
      <c r="G100" s="13">
        <v>0.512733372398976</v>
      </c>
      <c r="H100" s="13">
        <v>0.728026646644007</v>
      </c>
      <c r="I100" s="13">
        <v>0.769480638205925</v>
      </c>
      <c r="J100" s="13">
        <v>0.825244502012717</v>
      </c>
      <c r="K100" s="13">
        <v>0.827973278805165</v>
      </c>
      <c r="L100" s="13">
        <v>0.826168710732305</v>
      </c>
      <c r="M100" s="13">
        <v>0.767257058631142</v>
      </c>
      <c r="N100" s="13">
        <v>0.704207888351849</v>
      </c>
      <c r="O100" s="13">
        <v>0.830638509622861</v>
      </c>
      <c r="P100" s="13">
        <v>0.748575287559158</v>
      </c>
      <c r="Q100" s="13">
        <v>0.726371507135524</v>
      </c>
      <c r="R100" s="13">
        <v>0.808165142525701</v>
      </c>
      <c r="S100" s="13">
        <v>0.451112026171962</v>
      </c>
      <c r="T100" s="13">
        <v>0.835206455792513</v>
      </c>
      <c r="U100" s="13">
        <v>0.664787279927229</v>
      </c>
      <c r="V100" s="13">
        <v>0.420880817918419</v>
      </c>
      <c r="W100" s="13">
        <v>0.545524514383011</v>
      </c>
    </row>
    <row r="101">
      <c r="A101" s="55" t="s">
        <v>159</v>
      </c>
      <c r="B101" s="55" t="s">
        <v>292</v>
      </c>
      <c r="C101" s="99">
        <f>E101-Cocatenate_generate!E101</f>
        <v>0.002309036343</v>
      </c>
      <c r="D101" s="99">
        <f>F101-Cocatenate_generate!F101</f>
        <v>0.002378835754</v>
      </c>
      <c r="E101" s="10">
        <f t="shared" si="1"/>
        <v>0.6564967636</v>
      </c>
      <c r="F101" s="100">
        <f>(G101*'Concatenate_generate Coverage'!C100*'Dataset lengths'!$B$2+H101*'Concatenate_generate Coverage'!D100*'Dataset lengths'!$C$2+I101*'Concatenate_generate Coverage'!E100*'Dataset lengths'!$D$2+L101*'Concatenate_generate Coverage'!H100*'Dataset lengths'!$G$2+M101*'Concatenate_generate Coverage'!I100*'Dataset lengths'!$H$2+R101*'Concatenate_generate Coverage'!N100*'Dataset lengths'!$M$2+S101*'Concatenate_generate Coverage'!O100*'Dataset lengths'!$N$2+T101*'Concatenate_generate Coverage'!P100*'Dataset lengths'!$O$2+U101*'Concatenate_generate Coverage'!Q100*'Dataset lengths'!$P$2+V101*'Concatenate_generate Coverage'!R100*'Dataset lengths'!$Q$2+W101*'Concatenate_generate Coverage'!S100*'Dataset lengths'!$R$2)/('Concatenate_generate Coverage'!C100*'Dataset lengths'!$B$2+'Concatenate_generate Coverage'!D100*'Dataset lengths'!$C$2+'Concatenate_generate Coverage'!E100*'Dataset lengths'!$D$2+'Concatenate_generate Coverage'!H100*'Dataset lengths'!$G$2+'Concatenate_generate Coverage'!I100*'Dataset lengths'!$H$2+'Concatenate_generate Coverage'!N100*'Dataset lengths'!$M$2+'Concatenate_generate Coverage'!O100*'Dataset lengths'!$N$2+'Concatenate_generate Coverage'!P100*'Dataset lengths'!$O$2+'Concatenate_generate Coverage'!Q100*'Dataset lengths'!$P$2+'Concatenate_generate Coverage'!R100*'Dataset lengths'!$Q$2+'Concatenate_generate Coverage'!S100*'Dataset lengths'!$R$2)</f>
        <v>0.6055666843</v>
      </c>
      <c r="G101" s="13">
        <v>0.54296487769649</v>
      </c>
      <c r="H101" s="13">
        <v>0.628322445781993</v>
      </c>
      <c r="I101" s="13">
        <v>0.695855099964769</v>
      </c>
      <c r="J101" s="13">
        <v>0.780744893187633</v>
      </c>
      <c r="K101" s="13">
        <v>0.787463043207913</v>
      </c>
      <c r="L101" s="13">
        <v>0.783220873748815</v>
      </c>
      <c r="M101" s="13">
        <v>0.757784789682345</v>
      </c>
      <c r="N101" s="13">
        <v>0.670517862596785</v>
      </c>
      <c r="O101" s="13">
        <v>0.826279593747063</v>
      </c>
      <c r="P101" s="13">
        <v>0.773255517683975</v>
      </c>
      <c r="Q101" s="13">
        <v>0.671025215862203</v>
      </c>
      <c r="R101" s="13">
        <v>0.865054478509107</v>
      </c>
      <c r="S101" s="13">
        <v>0.308634215773148</v>
      </c>
      <c r="T101" s="13">
        <v>0.877267212559042</v>
      </c>
      <c r="U101" s="13">
        <v>0.817561915224356</v>
      </c>
      <c r="V101" s="13">
        <v>0.558465039239818</v>
      </c>
      <c r="W101" s="13">
        <v>0.386333451593518</v>
      </c>
    </row>
    <row r="102">
      <c r="A102" s="55" t="s">
        <v>159</v>
      </c>
      <c r="B102" s="55" t="s">
        <v>293</v>
      </c>
      <c r="C102" s="99">
        <f>E102-Cocatenate_generate!E102</f>
        <v>-0.05842804519</v>
      </c>
      <c r="D102" s="99">
        <f>F102-Cocatenate_generate!F102</f>
        <v>-0.06418764264</v>
      </c>
      <c r="E102" s="10">
        <f t="shared" si="1"/>
        <v>0.6309999058</v>
      </c>
      <c r="F102" s="100">
        <f>(G102*'Concatenate_generate Coverage'!C101*'Dataset lengths'!$B$2+H102*'Concatenate_generate Coverage'!D101*'Dataset lengths'!$C$2+I102*'Concatenate_generate Coverage'!E101*'Dataset lengths'!$D$2+L102*'Concatenate_generate Coverage'!H101*'Dataset lengths'!$G$2+M102*'Concatenate_generate Coverage'!I101*'Dataset lengths'!$H$2+R102*'Concatenate_generate Coverage'!N101*'Dataset lengths'!$M$2+S102*'Concatenate_generate Coverage'!O101*'Dataset lengths'!$N$2+T102*'Concatenate_generate Coverage'!P101*'Dataset lengths'!$O$2+U102*'Concatenate_generate Coverage'!Q101*'Dataset lengths'!$P$2+V102*'Concatenate_generate Coverage'!R101*'Dataset lengths'!$Q$2+W102*'Concatenate_generate Coverage'!S101*'Dataset lengths'!$R$2)/('Concatenate_generate Coverage'!C101*'Dataset lengths'!$B$2+'Concatenate_generate Coverage'!D101*'Dataset lengths'!$C$2+'Concatenate_generate Coverage'!E101*'Dataset lengths'!$D$2+'Concatenate_generate Coverage'!H101*'Dataset lengths'!$G$2+'Concatenate_generate Coverage'!I101*'Dataset lengths'!$H$2+'Concatenate_generate Coverage'!N101*'Dataset lengths'!$M$2+'Concatenate_generate Coverage'!O101*'Dataset lengths'!$N$2+'Concatenate_generate Coverage'!P101*'Dataset lengths'!$O$2+'Concatenate_generate Coverage'!Q101*'Dataset lengths'!$P$2+'Concatenate_generate Coverage'!R101*'Dataset lengths'!$Q$2+'Concatenate_generate Coverage'!S101*'Dataset lengths'!$R$2)</f>
        <v>0.5740911058</v>
      </c>
      <c r="G102" s="13">
        <v>0.480020796731001</v>
      </c>
      <c r="H102" s="13">
        <v>0.717031037475137</v>
      </c>
      <c r="I102" s="13">
        <v>0.741341573535282</v>
      </c>
      <c r="J102" s="13">
        <v>0.808859988786303</v>
      </c>
      <c r="K102" s="13">
        <v>0.807396888229895</v>
      </c>
      <c r="L102" s="13">
        <v>0.808266735510202</v>
      </c>
      <c r="M102" s="13">
        <v>0.739389428132841</v>
      </c>
      <c r="N102" s="13">
        <v>0.675645249575523</v>
      </c>
      <c r="O102" s="13">
        <v>0.808577101758465</v>
      </c>
      <c r="P102" s="13">
        <v>0.718972749640795</v>
      </c>
      <c r="Q102" s="13">
        <v>0.70502654498542</v>
      </c>
      <c r="R102" s="13">
        <v>0.747538550893749</v>
      </c>
      <c r="S102" s="13">
        <v>0.444344702230003</v>
      </c>
      <c r="T102" s="13">
        <v>0.784243951562168</v>
      </c>
      <c r="U102" s="13">
        <v>0.58625936113411</v>
      </c>
      <c r="V102" s="13">
        <v>0.357488709908072</v>
      </c>
      <c r="W102" s="13">
        <v>0.535074117012728</v>
      </c>
    </row>
    <row r="103">
      <c r="A103" s="55" t="s">
        <v>160</v>
      </c>
      <c r="B103" s="55" t="s">
        <v>136</v>
      </c>
      <c r="C103" s="99">
        <f>E103-Cocatenate_generate!E103</f>
        <v>0.01581408454</v>
      </c>
      <c r="D103" s="99">
        <f>F103-Cocatenate_generate!F103</f>
        <v>0.006967922744</v>
      </c>
      <c r="E103" s="10">
        <f t="shared" si="1"/>
        <v>0.6822885062</v>
      </c>
      <c r="F103" s="100">
        <f>(G103*'Concatenate_generate Coverage'!C102*'Dataset lengths'!$B$2+H103*'Concatenate_generate Coverage'!D102*'Dataset lengths'!$C$2+I103*'Concatenate_generate Coverage'!E102*'Dataset lengths'!$D$2+L103*'Concatenate_generate Coverage'!H102*'Dataset lengths'!$G$2+M103*'Concatenate_generate Coverage'!I102*'Dataset lengths'!$H$2+R103*'Concatenate_generate Coverage'!N102*'Dataset lengths'!$M$2+S103*'Concatenate_generate Coverage'!O102*'Dataset lengths'!$N$2+T103*'Concatenate_generate Coverage'!P102*'Dataset lengths'!$O$2+U103*'Concatenate_generate Coverage'!Q102*'Dataset lengths'!$P$2+V103*'Concatenate_generate Coverage'!R102*'Dataset lengths'!$Q$2+W103*'Concatenate_generate Coverage'!S102*'Dataset lengths'!$R$2)/('Concatenate_generate Coverage'!C102*'Dataset lengths'!$B$2+'Concatenate_generate Coverage'!D102*'Dataset lengths'!$C$2+'Concatenate_generate Coverage'!E102*'Dataset lengths'!$D$2+'Concatenate_generate Coverage'!H102*'Dataset lengths'!$G$2+'Concatenate_generate Coverage'!I102*'Dataset lengths'!$H$2+'Concatenate_generate Coverage'!N102*'Dataset lengths'!$M$2+'Concatenate_generate Coverage'!O102*'Dataset lengths'!$N$2+'Concatenate_generate Coverage'!P102*'Dataset lengths'!$O$2+'Concatenate_generate Coverage'!Q102*'Dataset lengths'!$P$2+'Concatenate_generate Coverage'!R102*'Dataset lengths'!$Q$2+'Concatenate_generate Coverage'!S102*'Dataset lengths'!$R$2)</f>
        <v>0.6233438073</v>
      </c>
      <c r="G103" s="13">
        <v>0.520300942449718</v>
      </c>
      <c r="H103" s="13">
        <v>0.725991447440055</v>
      </c>
      <c r="I103" s="13">
        <v>0.767804974619732</v>
      </c>
      <c r="J103" s="13">
        <v>0.823809971371997</v>
      </c>
      <c r="K103" s="13">
        <v>0.832501029439822</v>
      </c>
      <c r="L103" s="13">
        <v>0.826886351364949</v>
      </c>
      <c r="M103" s="13">
        <v>0.791583552021527</v>
      </c>
      <c r="N103" s="13">
        <v>0.724844542971427</v>
      </c>
      <c r="O103" s="13">
        <v>0.829626426308603</v>
      </c>
      <c r="P103" s="13">
        <v>0.791222443748637</v>
      </c>
      <c r="Q103" s="13">
        <v>0.731602365454268</v>
      </c>
      <c r="R103" s="13">
        <v>0.853558592712998</v>
      </c>
      <c r="S103" s="13">
        <v>0.443300945580411</v>
      </c>
      <c r="T103" s="13">
        <v>0.828530145194651</v>
      </c>
      <c r="U103" s="13">
        <v>0.759304736982237</v>
      </c>
      <c r="V103" s="13">
        <v>0.49071466166785</v>
      </c>
      <c r="W103" s="13">
        <v>0.497197217674487</v>
      </c>
    </row>
    <row r="104">
      <c r="A104" s="55" t="s">
        <v>160</v>
      </c>
      <c r="B104" s="55" t="s">
        <v>137</v>
      </c>
      <c r="C104" s="99">
        <f>E104-Cocatenate_generate!E104</f>
        <v>0.0182554279</v>
      </c>
      <c r="D104" s="99">
        <f>F104-Cocatenate_generate!F104</f>
        <v>0.01720278029</v>
      </c>
      <c r="E104" s="10">
        <f t="shared" si="1"/>
        <v>0.6756890926</v>
      </c>
      <c r="F104" s="100">
        <f>(G104*'Concatenate_generate Coverage'!C103*'Dataset lengths'!$B$2+H104*'Concatenate_generate Coverage'!D103*'Dataset lengths'!$C$2+I104*'Concatenate_generate Coverage'!E103*'Dataset lengths'!$D$2+L104*'Concatenate_generate Coverage'!H103*'Dataset lengths'!$G$2+M104*'Concatenate_generate Coverage'!I103*'Dataset lengths'!$H$2+R104*'Concatenate_generate Coverage'!N103*'Dataset lengths'!$M$2+S104*'Concatenate_generate Coverage'!O103*'Dataset lengths'!$N$2+T104*'Concatenate_generate Coverage'!P103*'Dataset lengths'!$O$2+U104*'Concatenate_generate Coverage'!Q103*'Dataset lengths'!$P$2+V104*'Concatenate_generate Coverage'!R103*'Dataset lengths'!$Q$2+W104*'Concatenate_generate Coverage'!S103*'Dataset lengths'!$R$2)/('Concatenate_generate Coverage'!C103*'Dataset lengths'!$B$2+'Concatenate_generate Coverage'!D103*'Dataset lengths'!$C$2+'Concatenate_generate Coverage'!E103*'Dataset lengths'!$D$2+'Concatenate_generate Coverage'!H103*'Dataset lengths'!$G$2+'Concatenate_generate Coverage'!I103*'Dataset lengths'!$H$2+'Concatenate_generate Coverage'!N103*'Dataset lengths'!$M$2+'Concatenate_generate Coverage'!O103*'Dataset lengths'!$N$2+'Concatenate_generate Coverage'!P103*'Dataset lengths'!$O$2+'Concatenate_generate Coverage'!Q103*'Dataset lengths'!$P$2+'Concatenate_generate Coverage'!R103*'Dataset lengths'!$Q$2+'Concatenate_generate Coverage'!S103*'Dataset lengths'!$R$2)</f>
        <v>0.6238809451</v>
      </c>
      <c r="G104" s="13">
        <v>0.545460608267119</v>
      </c>
      <c r="H104" s="13">
        <v>0.678038367069458</v>
      </c>
      <c r="I104" s="13">
        <v>0.739122855914018</v>
      </c>
      <c r="J104" s="13">
        <v>0.810671162718817</v>
      </c>
      <c r="K104" s="13">
        <v>0.82066914270832</v>
      </c>
      <c r="L104" s="13">
        <v>0.814252781053384</v>
      </c>
      <c r="M104" s="13">
        <v>0.780132965989675</v>
      </c>
      <c r="N104" s="13">
        <v>0.701654880824374</v>
      </c>
      <c r="O104" s="13">
        <v>0.834749963596875</v>
      </c>
      <c r="P104" s="13">
        <v>0.788642336872511</v>
      </c>
      <c r="Q104" s="13">
        <v>0.702639881496713</v>
      </c>
      <c r="R104" s="13">
        <v>0.870518302556687</v>
      </c>
      <c r="S104" s="13">
        <v>0.355112558603046</v>
      </c>
      <c r="T104" s="13">
        <v>0.860798979750983</v>
      </c>
      <c r="U104" s="13">
        <v>0.812476448735246</v>
      </c>
      <c r="V104" s="13">
        <v>0.548935343266263</v>
      </c>
      <c r="W104" s="13">
        <v>0.427730807849303</v>
      </c>
    </row>
    <row r="105">
      <c r="A105" s="55" t="s">
        <v>160</v>
      </c>
      <c r="B105" s="55" t="s">
        <v>138</v>
      </c>
      <c r="C105" s="99">
        <f>E105-Cocatenate_generate!E105</f>
        <v>-0.03231701742</v>
      </c>
      <c r="D105" s="99">
        <f>F105-Cocatenate_generate!F105</f>
        <v>-0.04627594742</v>
      </c>
      <c r="E105" s="10">
        <f t="shared" si="1"/>
        <v>0.6462001364</v>
      </c>
      <c r="F105" s="100">
        <f>(G105*'Concatenate_generate Coverage'!C104*'Dataset lengths'!$B$2+H105*'Concatenate_generate Coverage'!D104*'Dataset lengths'!$C$2+I105*'Concatenate_generate Coverage'!E104*'Dataset lengths'!$D$2+L105*'Concatenate_generate Coverage'!H104*'Dataset lengths'!$G$2+M105*'Concatenate_generate Coverage'!I104*'Dataset lengths'!$H$2+R105*'Concatenate_generate Coverage'!N104*'Dataset lengths'!$M$2+S105*'Concatenate_generate Coverage'!O104*'Dataset lengths'!$N$2+T105*'Concatenate_generate Coverage'!P104*'Dataset lengths'!$O$2+U105*'Concatenate_generate Coverage'!Q104*'Dataset lengths'!$P$2+V105*'Concatenate_generate Coverage'!R104*'Dataset lengths'!$Q$2+W105*'Concatenate_generate Coverage'!S104*'Dataset lengths'!$R$2)/('Concatenate_generate Coverage'!C104*'Dataset lengths'!$B$2+'Concatenate_generate Coverage'!D104*'Dataset lengths'!$C$2+'Concatenate_generate Coverage'!E104*'Dataset lengths'!$D$2+'Concatenate_generate Coverage'!H104*'Dataset lengths'!$G$2+'Concatenate_generate Coverage'!I104*'Dataset lengths'!$H$2+'Concatenate_generate Coverage'!N104*'Dataset lengths'!$M$2+'Concatenate_generate Coverage'!O104*'Dataset lengths'!$N$2+'Concatenate_generate Coverage'!P104*'Dataset lengths'!$O$2+'Concatenate_generate Coverage'!Q104*'Dataset lengths'!$P$2+'Concatenate_generate Coverage'!R104*'Dataset lengths'!$Q$2+'Concatenate_generate Coverage'!S104*'Dataset lengths'!$R$2)</f>
        <v>0.5841600268</v>
      </c>
      <c r="G105" s="13">
        <v>0.46048494257723</v>
      </c>
      <c r="H105" s="13">
        <v>0.74297284703392</v>
      </c>
      <c r="I105" s="13">
        <v>0.74629532969797</v>
      </c>
      <c r="J105" s="13">
        <v>0.808813264074863</v>
      </c>
      <c r="K105" s="13">
        <v>0.81236440828649</v>
      </c>
      <c r="L105" s="13">
        <v>0.810091067872371</v>
      </c>
      <c r="M105" s="13">
        <v>0.768779911276472</v>
      </c>
      <c r="N105" s="13">
        <v>0.708234433782537</v>
      </c>
      <c r="O105" s="13">
        <v>0.79770814466352</v>
      </c>
      <c r="P105" s="13">
        <v>0.75877676208431</v>
      </c>
      <c r="Q105" s="13">
        <v>0.723600067289272</v>
      </c>
      <c r="R105" s="13">
        <v>0.772978115659283</v>
      </c>
      <c r="S105" s="13">
        <v>0.476634792337608</v>
      </c>
      <c r="T105" s="13">
        <v>0.753087835438813</v>
      </c>
      <c r="U105" s="13">
        <v>0.661644084125192</v>
      </c>
      <c r="V105" s="13">
        <v>0.388287923811765</v>
      </c>
      <c r="W105" s="13">
        <v>0.526944651101308</v>
      </c>
    </row>
    <row r="106">
      <c r="A106" s="55" t="s">
        <v>160</v>
      </c>
      <c r="B106" s="55" t="s">
        <v>292</v>
      </c>
      <c r="C106" s="99">
        <f>E106-Cocatenate_generate!E106</f>
        <v>0.002068731118</v>
      </c>
      <c r="D106" s="99">
        <f>F106-Cocatenate_generate!F106</f>
        <v>0.002006993711</v>
      </c>
      <c r="E106" s="10">
        <f t="shared" si="1"/>
        <v>0.6560547745</v>
      </c>
      <c r="F106" s="100">
        <f>(G106*'Concatenate_generate Coverage'!C105*'Dataset lengths'!$B$2+H106*'Concatenate_generate Coverage'!D105*'Dataset lengths'!$C$2+I106*'Concatenate_generate Coverage'!E105*'Dataset lengths'!$D$2+L106*'Concatenate_generate Coverage'!H105*'Dataset lengths'!$G$2+M106*'Concatenate_generate Coverage'!I105*'Dataset lengths'!$H$2+R106*'Concatenate_generate Coverage'!N105*'Dataset lengths'!$M$2+S106*'Concatenate_generate Coverage'!O105*'Dataset lengths'!$N$2+T106*'Concatenate_generate Coverage'!P105*'Dataset lengths'!$O$2+U106*'Concatenate_generate Coverage'!Q105*'Dataset lengths'!$P$2+V106*'Concatenate_generate Coverage'!R105*'Dataset lengths'!$Q$2+W106*'Concatenate_generate Coverage'!S105*'Dataset lengths'!$R$2)/('Concatenate_generate Coverage'!C105*'Dataset lengths'!$B$2+'Concatenate_generate Coverage'!D105*'Dataset lengths'!$C$2+'Concatenate_generate Coverage'!E105*'Dataset lengths'!$D$2+'Concatenate_generate Coverage'!H105*'Dataset lengths'!$G$2+'Concatenate_generate Coverage'!I105*'Dataset lengths'!$H$2+'Concatenate_generate Coverage'!N105*'Dataset lengths'!$M$2+'Concatenate_generate Coverage'!O105*'Dataset lengths'!$N$2+'Concatenate_generate Coverage'!P105*'Dataset lengths'!$O$2+'Concatenate_generate Coverage'!Q105*'Dataset lengths'!$P$2+'Concatenate_generate Coverage'!R105*'Dataset lengths'!$Q$2+'Concatenate_generate Coverage'!S105*'Dataset lengths'!$R$2)</f>
        <v>0.6046492491</v>
      </c>
      <c r="G106" s="13">
        <v>0.542188982389874</v>
      </c>
      <c r="H106" s="13">
        <v>0.628876807850019</v>
      </c>
      <c r="I106" s="13">
        <v>0.696159794634913</v>
      </c>
      <c r="J106" s="13">
        <v>0.780562766517808</v>
      </c>
      <c r="K106" s="13">
        <v>0.787305329772853</v>
      </c>
      <c r="L106" s="13">
        <v>0.783181622870761</v>
      </c>
      <c r="M106" s="13">
        <v>0.75765383854122</v>
      </c>
      <c r="N106" s="13">
        <v>0.670145541187653</v>
      </c>
      <c r="O106" s="13">
        <v>0.825811209335857</v>
      </c>
      <c r="P106" s="13">
        <v>0.773937403072665</v>
      </c>
      <c r="Q106" s="13">
        <v>0.670628438682591</v>
      </c>
      <c r="R106" s="13">
        <v>0.863939858403401</v>
      </c>
      <c r="S106" s="13">
        <v>0.308634215773148</v>
      </c>
      <c r="T106" s="13">
        <v>0.877267212559042</v>
      </c>
      <c r="U106" s="13">
        <v>0.818114504912791</v>
      </c>
      <c r="V106" s="13">
        <v>0.558051191041855</v>
      </c>
      <c r="W106" s="13">
        <v>0.382534490527776</v>
      </c>
    </row>
    <row r="107">
      <c r="A107" s="55" t="s">
        <v>160</v>
      </c>
      <c r="B107" s="55" t="s">
        <v>293</v>
      </c>
      <c r="C107" s="99">
        <f>E107-Cocatenate_generate!E107</f>
        <v>-0.02176785429</v>
      </c>
      <c r="D107" s="99">
        <f>F107-Cocatenate_generate!F107</f>
        <v>-0.02633783057</v>
      </c>
      <c r="E107" s="10">
        <f t="shared" si="1"/>
        <v>0.6127051911</v>
      </c>
      <c r="F107" s="100">
        <f>(G107*'Concatenate_generate Coverage'!C106*'Dataset lengths'!$B$2+H107*'Concatenate_generate Coverage'!D106*'Dataset lengths'!$C$2+I107*'Concatenate_generate Coverage'!E106*'Dataset lengths'!$D$2+L107*'Concatenate_generate Coverage'!H106*'Dataset lengths'!$G$2+M107*'Concatenate_generate Coverage'!I106*'Dataset lengths'!$H$2+R107*'Concatenate_generate Coverage'!N106*'Dataset lengths'!$M$2+S107*'Concatenate_generate Coverage'!O106*'Dataset lengths'!$N$2+T107*'Concatenate_generate Coverage'!P106*'Dataset lengths'!$O$2+U107*'Concatenate_generate Coverage'!Q106*'Dataset lengths'!$P$2+V107*'Concatenate_generate Coverage'!R106*'Dataset lengths'!$Q$2+W107*'Concatenate_generate Coverage'!S106*'Dataset lengths'!$R$2)/('Concatenate_generate Coverage'!C106*'Dataset lengths'!$B$2+'Concatenate_generate Coverage'!D106*'Dataset lengths'!$C$2+'Concatenate_generate Coverage'!E106*'Dataset lengths'!$D$2+'Concatenate_generate Coverage'!H106*'Dataset lengths'!$G$2+'Concatenate_generate Coverage'!I106*'Dataset lengths'!$H$2+'Concatenate_generate Coverage'!N106*'Dataset lengths'!$M$2+'Concatenate_generate Coverage'!O106*'Dataset lengths'!$N$2+'Concatenate_generate Coverage'!P106*'Dataset lengths'!$O$2+'Concatenate_generate Coverage'!Q106*'Dataset lengths'!$P$2+'Concatenate_generate Coverage'!R106*'Dataset lengths'!$Q$2+'Concatenate_generate Coverage'!S106*'Dataset lengths'!$R$2)</f>
        <v>0.548344403</v>
      </c>
      <c r="G107" s="13">
        <v>0.415751989746843</v>
      </c>
      <c r="H107" s="13">
        <v>0.742876392095344</v>
      </c>
      <c r="I107" s="13">
        <v>0.716914117781563</v>
      </c>
      <c r="J107" s="13">
        <v>0.790597605948569</v>
      </c>
      <c r="K107" s="13">
        <v>0.791820536316508</v>
      </c>
      <c r="L107" s="13">
        <v>0.791111928049896</v>
      </c>
      <c r="M107" s="13">
        <v>0.744172554969862</v>
      </c>
      <c r="N107" s="13">
        <v>0.687102850401574</v>
      </c>
      <c r="O107" s="13">
        <v>0.771896075105105</v>
      </c>
      <c r="P107" s="13">
        <v>0.730003544233274</v>
      </c>
      <c r="Q107" s="13">
        <v>0.708638042376408</v>
      </c>
      <c r="R107" s="13">
        <v>0.720875089541557</v>
      </c>
      <c r="S107" s="13">
        <v>0.473302413207794</v>
      </c>
      <c r="T107" s="13">
        <v>0.711472166045474</v>
      </c>
      <c r="U107" s="13">
        <v>0.585654795187852</v>
      </c>
      <c r="V107" s="13">
        <v>0.320522978981417</v>
      </c>
      <c r="W107" s="13">
        <v>0.517102677020932</v>
      </c>
    </row>
    <row r="108">
      <c r="A108" s="55" t="s">
        <v>161</v>
      </c>
      <c r="B108" s="55" t="s">
        <v>136</v>
      </c>
      <c r="C108" s="99">
        <f>E108-Cocatenate_generate!E108</f>
        <v>-0.003658328239</v>
      </c>
      <c r="D108" s="99">
        <f>F108-Cocatenate_generate!F108</f>
        <v>-0.007470390471</v>
      </c>
      <c r="E108" s="10">
        <f t="shared" si="1"/>
        <v>0.6746541199</v>
      </c>
      <c r="F108" s="100">
        <f>(G108*'Concatenate_generate Coverage'!C107*'Dataset lengths'!$B$2+H108*'Concatenate_generate Coverage'!D107*'Dataset lengths'!$C$2+I108*'Concatenate_generate Coverage'!E107*'Dataset lengths'!$D$2+L108*'Concatenate_generate Coverage'!H107*'Dataset lengths'!$G$2+M108*'Concatenate_generate Coverage'!I107*'Dataset lengths'!$H$2+R108*'Concatenate_generate Coverage'!N107*'Dataset lengths'!$M$2+S108*'Concatenate_generate Coverage'!O107*'Dataset lengths'!$N$2+T108*'Concatenate_generate Coverage'!P107*'Dataset lengths'!$O$2+U108*'Concatenate_generate Coverage'!Q107*'Dataset lengths'!$P$2+V108*'Concatenate_generate Coverage'!R107*'Dataset lengths'!$Q$2+W108*'Concatenate_generate Coverage'!S107*'Dataset lengths'!$R$2)/('Concatenate_generate Coverage'!C107*'Dataset lengths'!$B$2+'Concatenate_generate Coverage'!D107*'Dataset lengths'!$C$2+'Concatenate_generate Coverage'!E107*'Dataset lengths'!$D$2+'Concatenate_generate Coverage'!H107*'Dataset lengths'!$G$2+'Concatenate_generate Coverage'!I107*'Dataset lengths'!$H$2+'Concatenate_generate Coverage'!N107*'Dataset lengths'!$M$2+'Concatenate_generate Coverage'!O107*'Dataset lengths'!$N$2+'Concatenate_generate Coverage'!P107*'Dataset lengths'!$O$2+'Concatenate_generate Coverage'!Q107*'Dataset lengths'!$P$2+'Concatenate_generate Coverage'!R107*'Dataset lengths'!$Q$2+'Concatenate_generate Coverage'!S107*'Dataset lengths'!$R$2)</f>
        <v>0.6128996068</v>
      </c>
      <c r="G108" s="13">
        <v>0.526439967469842</v>
      </c>
      <c r="H108" s="13">
        <v>0.683352018869849</v>
      </c>
      <c r="I108" s="13">
        <v>0.744090999781548</v>
      </c>
      <c r="J108" s="13">
        <v>0.813751040742736</v>
      </c>
      <c r="K108" s="13">
        <v>0.812492802159565</v>
      </c>
      <c r="L108" s="13">
        <v>0.813695432011181</v>
      </c>
      <c r="M108" s="13">
        <v>0.806978086327693</v>
      </c>
      <c r="N108" s="13">
        <v>0.744933026493168</v>
      </c>
      <c r="O108" s="13">
        <v>0.842066228519229</v>
      </c>
      <c r="P108" s="13">
        <v>0.806867273624785</v>
      </c>
      <c r="Q108" s="13">
        <v>0.721341662586413</v>
      </c>
      <c r="R108" s="13">
        <v>0.883871888528974</v>
      </c>
      <c r="S108" s="13">
        <v>0.391680240991348</v>
      </c>
      <c r="T108" s="13">
        <v>0.890174746381575</v>
      </c>
      <c r="U108" s="13">
        <v>0.726767599584991</v>
      </c>
      <c r="V108" s="13">
        <v>0.498173557038604</v>
      </c>
      <c r="W108" s="13">
        <v>0.45597078208876</v>
      </c>
    </row>
    <row r="109">
      <c r="A109" s="55" t="s">
        <v>161</v>
      </c>
      <c r="B109" s="55" t="s">
        <v>137</v>
      </c>
      <c r="C109" s="99">
        <f>E109-Cocatenate_generate!E109</f>
        <v>0.0009354961664</v>
      </c>
      <c r="D109" s="99">
        <f>F109-Cocatenate_generate!F109</f>
        <v>0.0004338658119</v>
      </c>
      <c r="E109" s="10">
        <f t="shared" si="1"/>
        <v>0.667877291</v>
      </c>
      <c r="F109" s="100">
        <f>(G109*'Concatenate_generate Coverage'!C108*'Dataset lengths'!$B$2+H109*'Concatenate_generate Coverage'!D108*'Dataset lengths'!$C$2+I109*'Concatenate_generate Coverage'!E108*'Dataset lengths'!$D$2+L109*'Concatenate_generate Coverage'!H108*'Dataset lengths'!$G$2+M109*'Concatenate_generate Coverage'!I108*'Dataset lengths'!$H$2+R109*'Concatenate_generate Coverage'!N108*'Dataset lengths'!$M$2+S109*'Concatenate_generate Coverage'!O108*'Dataset lengths'!$N$2+T109*'Concatenate_generate Coverage'!P108*'Dataset lengths'!$O$2+U109*'Concatenate_generate Coverage'!Q108*'Dataset lengths'!$P$2+V109*'Concatenate_generate Coverage'!R108*'Dataset lengths'!$Q$2+W109*'Concatenate_generate Coverage'!S108*'Dataset lengths'!$R$2)/('Concatenate_generate Coverage'!C108*'Dataset lengths'!$B$2+'Concatenate_generate Coverage'!D108*'Dataset lengths'!$C$2+'Concatenate_generate Coverage'!E108*'Dataset lengths'!$D$2+'Concatenate_generate Coverage'!H108*'Dataset lengths'!$G$2+'Concatenate_generate Coverage'!I108*'Dataset lengths'!$H$2+'Concatenate_generate Coverage'!N108*'Dataset lengths'!$M$2+'Concatenate_generate Coverage'!O108*'Dataset lengths'!$N$2+'Concatenate_generate Coverage'!P108*'Dataset lengths'!$O$2+'Concatenate_generate Coverage'!Q108*'Dataset lengths'!$P$2+'Concatenate_generate Coverage'!R108*'Dataset lengths'!$Q$2+'Concatenate_generate Coverage'!S108*'Dataset lengths'!$R$2)</f>
        <v>0.6149344301</v>
      </c>
      <c r="G109" s="13">
        <v>0.544732876171483</v>
      </c>
      <c r="H109" s="13">
        <v>0.656421546190663</v>
      </c>
      <c r="I109" s="13">
        <v>0.720540133600893</v>
      </c>
      <c r="J109" s="13">
        <v>0.800704673961379</v>
      </c>
      <c r="K109" s="13">
        <v>0.804158280023071</v>
      </c>
      <c r="L109" s="13">
        <v>0.802185151199875</v>
      </c>
      <c r="M109" s="13">
        <v>0.788449591118046</v>
      </c>
      <c r="N109" s="13">
        <v>0.714555648925099</v>
      </c>
      <c r="O109" s="13">
        <v>0.840245769659137</v>
      </c>
      <c r="P109" s="13">
        <v>0.795957107405737</v>
      </c>
      <c r="Q109" s="13">
        <v>0.703986223722429</v>
      </c>
      <c r="R109" s="13">
        <v>0.878954446886152</v>
      </c>
      <c r="S109" s="13">
        <v>0.330973423602948</v>
      </c>
      <c r="T109" s="13">
        <v>0.874374144633302</v>
      </c>
      <c r="U109" s="13">
        <v>0.798224011721654</v>
      </c>
      <c r="V109" s="13">
        <v>0.549079016191915</v>
      </c>
      <c r="W109" s="13">
        <v>0.402715859200989</v>
      </c>
    </row>
    <row r="110">
      <c r="A110" s="55" t="s">
        <v>161</v>
      </c>
      <c r="B110" s="55" t="s">
        <v>138</v>
      </c>
      <c r="C110" s="99">
        <f>E110-Cocatenate_generate!E110</f>
        <v>-0.01149981207</v>
      </c>
      <c r="D110" s="99">
        <f>F110-Cocatenate_generate!F110</f>
        <v>-0.01615832846</v>
      </c>
      <c r="E110" s="10">
        <f t="shared" si="1"/>
        <v>0.64201292</v>
      </c>
      <c r="F110" s="100">
        <f>(G110*'Concatenate_generate Coverage'!C109*'Dataset lengths'!$B$2+H110*'Concatenate_generate Coverage'!D109*'Dataset lengths'!$C$2+I110*'Concatenate_generate Coverage'!E109*'Dataset lengths'!$D$2+L110*'Concatenate_generate Coverage'!H109*'Dataset lengths'!$G$2+M110*'Concatenate_generate Coverage'!I109*'Dataset lengths'!$H$2+R110*'Concatenate_generate Coverage'!N109*'Dataset lengths'!$M$2+S110*'Concatenate_generate Coverage'!O109*'Dataset lengths'!$N$2+T110*'Concatenate_generate Coverage'!P109*'Dataset lengths'!$O$2+U110*'Concatenate_generate Coverage'!Q109*'Dataset lengths'!$P$2+V110*'Concatenate_generate Coverage'!R109*'Dataset lengths'!$Q$2+W110*'Concatenate_generate Coverage'!S109*'Dataset lengths'!$R$2)/('Concatenate_generate Coverage'!C109*'Dataset lengths'!$B$2+'Concatenate_generate Coverage'!D109*'Dataset lengths'!$C$2+'Concatenate_generate Coverage'!E109*'Dataset lengths'!$D$2+'Concatenate_generate Coverage'!H109*'Dataset lengths'!$G$2+'Concatenate_generate Coverage'!I109*'Dataset lengths'!$H$2+'Concatenate_generate Coverage'!N109*'Dataset lengths'!$M$2+'Concatenate_generate Coverage'!O109*'Dataset lengths'!$N$2+'Concatenate_generate Coverage'!P109*'Dataset lengths'!$O$2+'Concatenate_generate Coverage'!Q109*'Dataset lengths'!$P$2+'Concatenate_generate Coverage'!R109*'Dataset lengths'!$Q$2+'Concatenate_generate Coverage'!S109*'Dataset lengths'!$R$2)</f>
        <v>0.5726396667</v>
      </c>
      <c r="G110" s="13">
        <v>0.473709448159307</v>
      </c>
      <c r="H110" s="13">
        <v>0.683928717871019</v>
      </c>
      <c r="I110" s="13">
        <v>0.728395113496327</v>
      </c>
      <c r="J110" s="13">
        <v>0.798626473490783</v>
      </c>
      <c r="K110" s="13">
        <v>0.792649562686757</v>
      </c>
      <c r="L110" s="13">
        <v>0.797036117621823</v>
      </c>
      <c r="M110" s="13">
        <v>0.79295008174214</v>
      </c>
      <c r="N110" s="13">
        <v>0.731676059662659</v>
      </c>
      <c r="O110" s="13">
        <v>0.825424594944372</v>
      </c>
      <c r="P110" s="13">
        <v>0.793916477421891</v>
      </c>
      <c r="Q110" s="13">
        <v>0.701395546258572</v>
      </c>
      <c r="R110" s="13">
        <v>0.84215012810165</v>
      </c>
      <c r="S110" s="13">
        <v>0.398019202377694</v>
      </c>
      <c r="T110" s="13">
        <v>0.859463717631411</v>
      </c>
      <c r="U110" s="13">
        <v>0.608844412954496</v>
      </c>
      <c r="V110" s="13">
        <v>0.389367426533749</v>
      </c>
      <c r="W110" s="13">
        <v>0.488277753165091</v>
      </c>
    </row>
    <row r="111">
      <c r="A111" s="55" t="s">
        <v>161</v>
      </c>
      <c r="B111" s="55" t="s">
        <v>292</v>
      </c>
      <c r="C111" s="99">
        <f>E111-Cocatenate_generate!E111</f>
        <v>0.0001761830292</v>
      </c>
      <c r="D111" s="99">
        <f>F111-Cocatenate_generate!F111</f>
        <v>0.0002446991712</v>
      </c>
      <c r="E111" s="10">
        <f t="shared" si="1"/>
        <v>0.6542435263</v>
      </c>
      <c r="F111" s="100">
        <f>(G111*'Concatenate_generate Coverage'!C110*'Dataset lengths'!$B$2+H111*'Concatenate_generate Coverage'!D110*'Dataset lengths'!$C$2+I111*'Concatenate_generate Coverage'!E110*'Dataset lengths'!$D$2+L111*'Concatenate_generate Coverage'!H110*'Dataset lengths'!$G$2+M111*'Concatenate_generate Coverage'!I110*'Dataset lengths'!$H$2+R111*'Concatenate_generate Coverage'!N110*'Dataset lengths'!$M$2+S111*'Concatenate_generate Coverage'!O110*'Dataset lengths'!$N$2+T111*'Concatenate_generate Coverage'!P110*'Dataset lengths'!$O$2+U111*'Concatenate_generate Coverage'!Q110*'Dataset lengths'!$P$2+V111*'Concatenate_generate Coverage'!R110*'Dataset lengths'!$Q$2+W111*'Concatenate_generate Coverage'!S110*'Dataset lengths'!$R$2)/('Concatenate_generate Coverage'!C110*'Dataset lengths'!$B$2+'Concatenate_generate Coverage'!D110*'Dataset lengths'!$C$2+'Concatenate_generate Coverage'!E110*'Dataset lengths'!$D$2+'Concatenate_generate Coverage'!H110*'Dataset lengths'!$G$2+'Concatenate_generate Coverage'!I110*'Dataset lengths'!$H$2+'Concatenate_generate Coverage'!N110*'Dataset lengths'!$M$2+'Concatenate_generate Coverage'!O110*'Dataset lengths'!$N$2+'Concatenate_generate Coverage'!P110*'Dataset lengths'!$O$2+'Concatenate_generate Coverage'!Q110*'Dataset lengths'!$P$2+'Concatenate_generate Coverage'!R110*'Dataset lengths'!$Q$2+'Concatenate_generate Coverage'!S110*'Dataset lengths'!$R$2)</f>
        <v>0.6027662363</v>
      </c>
      <c r="G111" s="13">
        <v>0.54198291510171</v>
      </c>
      <c r="H111" s="13">
        <v>0.626971061326787</v>
      </c>
      <c r="I111" s="13">
        <v>0.694570090712042</v>
      </c>
      <c r="J111" s="13">
        <v>0.779235301868627</v>
      </c>
      <c r="K111" s="13">
        <v>0.785349021762406</v>
      </c>
      <c r="L111" s="13">
        <v>0.781639804936889</v>
      </c>
      <c r="M111" s="13">
        <v>0.758702129707411</v>
      </c>
      <c r="N111" s="13">
        <v>0.671860544335056</v>
      </c>
      <c r="O111" s="13">
        <v>0.825869309086711</v>
      </c>
      <c r="P111" s="13">
        <v>0.774319392921858</v>
      </c>
      <c r="Q111" s="13">
        <v>0.671899025719006</v>
      </c>
      <c r="R111" s="13">
        <v>0.863262344221501</v>
      </c>
      <c r="S111" s="13">
        <v>0.306697534359743</v>
      </c>
      <c r="T111" s="13">
        <v>0.877267212559042</v>
      </c>
      <c r="U111" s="13">
        <v>0.816273451148847</v>
      </c>
      <c r="V111" s="13">
        <v>0.557802910255736</v>
      </c>
      <c r="W111" s="13">
        <v>0.371509335029552</v>
      </c>
    </row>
    <row r="112">
      <c r="A112" s="55" t="s">
        <v>161</v>
      </c>
      <c r="B112" s="55" t="s">
        <v>293</v>
      </c>
      <c r="C112" s="99">
        <f>E112-Cocatenate_generate!E112</f>
        <v>-0.001607308145</v>
      </c>
      <c r="D112" s="99">
        <f>F112-Cocatenate_generate!F112</f>
        <v>-0.002269730796</v>
      </c>
      <c r="E112" s="10">
        <f t="shared" si="1"/>
        <v>0.6000163442</v>
      </c>
      <c r="F112" s="100">
        <f>(G112*'Concatenate_generate Coverage'!C111*'Dataset lengths'!$B$2+H112*'Concatenate_generate Coverage'!D111*'Dataset lengths'!$C$2+I112*'Concatenate_generate Coverage'!E111*'Dataset lengths'!$D$2+L112*'Concatenate_generate Coverage'!H111*'Dataset lengths'!$G$2+M112*'Concatenate_generate Coverage'!I111*'Dataset lengths'!$H$2+R112*'Concatenate_generate Coverage'!N111*'Dataset lengths'!$M$2+S112*'Concatenate_generate Coverage'!O111*'Dataset lengths'!$N$2+T112*'Concatenate_generate Coverage'!P111*'Dataset lengths'!$O$2+U112*'Concatenate_generate Coverage'!Q111*'Dataset lengths'!$P$2+V112*'Concatenate_generate Coverage'!R111*'Dataset lengths'!$Q$2+W112*'Concatenate_generate Coverage'!S111*'Dataset lengths'!$R$2)/('Concatenate_generate Coverage'!C111*'Dataset lengths'!$B$2+'Concatenate_generate Coverage'!D111*'Dataset lengths'!$C$2+'Concatenate_generate Coverage'!E111*'Dataset lengths'!$D$2+'Concatenate_generate Coverage'!H111*'Dataset lengths'!$G$2+'Concatenate_generate Coverage'!I111*'Dataset lengths'!$H$2+'Concatenate_generate Coverage'!N111*'Dataset lengths'!$M$2+'Concatenate_generate Coverage'!O111*'Dataset lengths'!$N$2+'Concatenate_generate Coverage'!P111*'Dataset lengths'!$O$2+'Concatenate_generate Coverage'!Q111*'Dataset lengths'!$P$2+'Concatenate_generate Coverage'!R111*'Dataset lengths'!$Q$2+'Concatenate_generate Coverage'!S111*'Dataset lengths'!$R$2)</f>
        <v>0.5281879977</v>
      </c>
      <c r="G112" s="13">
        <v>0.430511675863143</v>
      </c>
      <c r="H112" s="13">
        <v>0.673177038165231</v>
      </c>
      <c r="I112" s="13">
        <v>0.691086983160276</v>
      </c>
      <c r="J112" s="13">
        <v>0.776433479428292</v>
      </c>
      <c r="K112" s="13">
        <v>0.770120099156088</v>
      </c>
      <c r="L112" s="13">
        <v>0.774754871229149</v>
      </c>
      <c r="M112" s="13">
        <v>0.768116561902212</v>
      </c>
      <c r="N112" s="13">
        <v>0.702731350880385</v>
      </c>
      <c r="O112" s="13">
        <v>0.800593048341727</v>
      </c>
      <c r="P112" s="13">
        <v>0.770435829455065</v>
      </c>
      <c r="Q112" s="13">
        <v>0.673711149851223</v>
      </c>
      <c r="R112" s="13">
        <v>0.790680905573444</v>
      </c>
      <c r="S112" s="13">
        <v>0.344650859005403</v>
      </c>
      <c r="T112" s="13">
        <v>0.82808505782146</v>
      </c>
      <c r="U112" s="13">
        <v>0.520416384842339</v>
      </c>
      <c r="V112" s="13">
        <v>0.303187574385025</v>
      </c>
      <c r="W112" s="13">
        <v>0.475511874115939</v>
      </c>
    </row>
    <row r="113">
      <c r="A113" s="55" t="s">
        <v>162</v>
      </c>
      <c r="B113" s="55" t="s">
        <v>136</v>
      </c>
      <c r="C113" s="99">
        <f>E113-Cocatenate_generate!E113</f>
        <v>0.03624565714</v>
      </c>
      <c r="D113" s="99">
        <f>F113-Cocatenate_generate!F113</f>
        <v>0.02298086503</v>
      </c>
      <c r="E113" s="10">
        <f t="shared" si="1"/>
        <v>0.6932324584</v>
      </c>
      <c r="F113" s="100">
        <f>(G113*'Concatenate_generate Coverage'!C112*'Dataset lengths'!$B$2+H113*'Concatenate_generate Coverage'!D112*'Dataset lengths'!$C$2+I113*'Concatenate_generate Coverage'!E112*'Dataset lengths'!$D$2+L113*'Concatenate_generate Coverage'!H112*'Dataset lengths'!$G$2+M113*'Concatenate_generate Coverage'!I112*'Dataset lengths'!$H$2+R113*'Concatenate_generate Coverage'!N112*'Dataset lengths'!$M$2+S113*'Concatenate_generate Coverage'!O112*'Dataset lengths'!$N$2+T113*'Concatenate_generate Coverage'!P112*'Dataset lengths'!$O$2+U113*'Concatenate_generate Coverage'!Q112*'Dataset lengths'!$P$2+V113*'Concatenate_generate Coverage'!R112*'Dataset lengths'!$Q$2+W113*'Concatenate_generate Coverage'!S112*'Dataset lengths'!$R$2)/('Concatenate_generate Coverage'!C112*'Dataset lengths'!$B$2+'Concatenate_generate Coverage'!D112*'Dataset lengths'!$C$2+'Concatenate_generate Coverage'!E112*'Dataset lengths'!$D$2+'Concatenate_generate Coverage'!H112*'Dataset lengths'!$G$2+'Concatenate_generate Coverage'!I112*'Dataset lengths'!$H$2+'Concatenate_generate Coverage'!N112*'Dataset lengths'!$M$2+'Concatenate_generate Coverage'!O112*'Dataset lengths'!$N$2+'Concatenate_generate Coverage'!P112*'Dataset lengths'!$O$2+'Concatenate_generate Coverage'!Q112*'Dataset lengths'!$P$2+'Concatenate_generate Coverage'!R112*'Dataset lengths'!$Q$2+'Concatenate_generate Coverage'!S112*'Dataset lengths'!$R$2)</f>
        <v>0.6431646365</v>
      </c>
      <c r="G113" s="13">
        <v>0.55260695032509</v>
      </c>
      <c r="H113" s="13">
        <v>0.732021911731337</v>
      </c>
      <c r="I113" s="13">
        <v>0.779907809817918</v>
      </c>
      <c r="J113" s="13">
        <v>0.837488089922088</v>
      </c>
      <c r="K113" s="13">
        <v>0.839751123912079</v>
      </c>
      <c r="L113" s="13">
        <v>0.838308845244686</v>
      </c>
      <c r="M113" s="13">
        <v>0.795009561251205</v>
      </c>
      <c r="N113" s="13">
        <v>0.73731749765038</v>
      </c>
      <c r="O113" s="13">
        <v>0.845753052215396</v>
      </c>
      <c r="P113" s="13">
        <v>0.782259085445211</v>
      </c>
      <c r="Q113" s="13">
        <v>0.741999577673143</v>
      </c>
      <c r="R113" s="13">
        <v>0.843679998834973</v>
      </c>
      <c r="S113" s="13">
        <v>0.418019510432012</v>
      </c>
      <c r="T113" s="13">
        <v>0.86191169818396</v>
      </c>
      <c r="U113" s="13">
        <v>0.752282470991088</v>
      </c>
      <c r="V113" s="13">
        <v>0.503858168904439</v>
      </c>
      <c r="W113" s="13">
        <v>0.547950116743588</v>
      </c>
    </row>
    <row r="114">
      <c r="A114" s="55" t="s">
        <v>162</v>
      </c>
      <c r="B114" s="55" t="s">
        <v>137</v>
      </c>
      <c r="C114" s="99">
        <f>E114-Cocatenate_generate!E114</f>
        <v>0.03634211041</v>
      </c>
      <c r="D114" s="99">
        <f>F114-Cocatenate_generate!F114</f>
        <v>0.03096133394</v>
      </c>
      <c r="E114" s="10">
        <f t="shared" si="1"/>
        <v>0.675535934</v>
      </c>
      <c r="F114" s="100">
        <f>(G114*'Concatenate_generate Coverage'!C113*'Dataset lengths'!$B$2+H114*'Concatenate_generate Coverage'!D113*'Dataset lengths'!$C$2+I114*'Concatenate_generate Coverage'!E113*'Dataset lengths'!$D$2+L114*'Concatenate_generate Coverage'!H113*'Dataset lengths'!$G$2+M114*'Concatenate_generate Coverage'!I113*'Dataset lengths'!$H$2+R114*'Concatenate_generate Coverage'!N113*'Dataset lengths'!$M$2+S114*'Concatenate_generate Coverage'!O113*'Dataset lengths'!$N$2+T114*'Concatenate_generate Coverage'!P113*'Dataset lengths'!$O$2+U114*'Concatenate_generate Coverage'!Q113*'Dataset lengths'!$P$2+V114*'Concatenate_generate Coverage'!R113*'Dataset lengths'!$Q$2+W114*'Concatenate_generate Coverage'!S113*'Dataset lengths'!$R$2)/('Concatenate_generate Coverage'!C113*'Dataset lengths'!$B$2+'Concatenate_generate Coverage'!D113*'Dataset lengths'!$C$2+'Concatenate_generate Coverage'!E113*'Dataset lengths'!$D$2+'Concatenate_generate Coverage'!H113*'Dataset lengths'!$G$2+'Concatenate_generate Coverage'!I113*'Dataset lengths'!$H$2+'Concatenate_generate Coverage'!N113*'Dataset lengths'!$M$2+'Concatenate_generate Coverage'!O113*'Dataset lengths'!$N$2+'Concatenate_generate Coverage'!P113*'Dataset lengths'!$O$2+'Concatenate_generate Coverage'!Q113*'Dataset lengths'!$P$2+'Concatenate_generate Coverage'!R113*'Dataset lengths'!$Q$2+'Concatenate_generate Coverage'!S113*'Dataset lengths'!$R$2)</f>
        <v>0.6366582323</v>
      </c>
      <c r="G114" s="13">
        <v>0.554744390658844</v>
      </c>
      <c r="H114" s="13">
        <v>0.645366541085932</v>
      </c>
      <c r="I114" s="13">
        <v>0.735078667148321</v>
      </c>
      <c r="J114" s="13">
        <v>0.811447728008131</v>
      </c>
      <c r="K114" s="13">
        <v>0.816012500038123</v>
      </c>
      <c r="L114" s="13">
        <v>0.8132298208404</v>
      </c>
      <c r="M114" s="13">
        <v>0.765592478657032</v>
      </c>
      <c r="N114" s="13">
        <v>0.692284979500889</v>
      </c>
      <c r="O114" s="13">
        <v>0.823733963922608</v>
      </c>
      <c r="P114" s="13">
        <v>0.78878474536892</v>
      </c>
      <c r="Q114" s="13">
        <v>0.672891343693725</v>
      </c>
      <c r="R114" s="13">
        <v>0.85025844298826</v>
      </c>
      <c r="S114" s="13">
        <v>0.325935638617924</v>
      </c>
      <c r="T114" s="13">
        <v>0.893735445367101</v>
      </c>
      <c r="U114" s="13">
        <v>0.791992331967919</v>
      </c>
      <c r="V114" s="13">
        <v>0.551241067800923</v>
      </c>
      <c r="W114" s="13">
        <v>0.503720448930308</v>
      </c>
    </row>
    <row r="115">
      <c r="A115" s="55" t="s">
        <v>162</v>
      </c>
      <c r="B115" s="55" t="s">
        <v>138</v>
      </c>
      <c r="C115" s="99">
        <f>E115-Cocatenate_generate!E115</f>
        <v>-0.02456161489</v>
      </c>
      <c r="D115" s="99">
        <f>F115-Cocatenate_generate!F115</f>
        <v>-0.03936500434</v>
      </c>
      <c r="E115" s="10">
        <f t="shared" si="1"/>
        <v>0.6645323037</v>
      </c>
      <c r="F115" s="100">
        <f>(G115*'Concatenate_generate Coverage'!C114*'Dataset lengths'!$B$2+H115*'Concatenate_generate Coverage'!D114*'Dataset lengths'!$C$2+I115*'Concatenate_generate Coverage'!E114*'Dataset lengths'!$D$2+L115*'Concatenate_generate Coverage'!H114*'Dataset lengths'!$G$2+M115*'Concatenate_generate Coverage'!I114*'Dataset lengths'!$H$2+R115*'Concatenate_generate Coverage'!N114*'Dataset lengths'!$M$2+S115*'Concatenate_generate Coverage'!O114*'Dataset lengths'!$N$2+T115*'Concatenate_generate Coverage'!P114*'Dataset lengths'!$O$2+U115*'Concatenate_generate Coverage'!Q114*'Dataset lengths'!$P$2+V115*'Concatenate_generate Coverage'!R114*'Dataset lengths'!$Q$2+W115*'Concatenate_generate Coverage'!S114*'Dataset lengths'!$R$2)/('Concatenate_generate Coverage'!C114*'Dataset lengths'!$B$2+'Concatenate_generate Coverage'!D114*'Dataset lengths'!$C$2+'Concatenate_generate Coverage'!E114*'Dataset lengths'!$D$2+'Concatenate_generate Coverage'!H114*'Dataset lengths'!$G$2+'Concatenate_generate Coverage'!I114*'Dataset lengths'!$H$2+'Concatenate_generate Coverage'!N114*'Dataset lengths'!$M$2+'Concatenate_generate Coverage'!O114*'Dataset lengths'!$N$2+'Concatenate_generate Coverage'!P114*'Dataset lengths'!$O$2+'Concatenate_generate Coverage'!Q114*'Dataset lengths'!$P$2+'Concatenate_generate Coverage'!R114*'Dataset lengths'!$Q$2+'Concatenate_generate Coverage'!S114*'Dataset lengths'!$R$2)</f>
        <v>0.6071190782</v>
      </c>
      <c r="G115" s="13">
        <v>0.511995108550345</v>
      </c>
      <c r="H115" s="13">
        <v>0.739513160684472</v>
      </c>
      <c r="I115" s="13">
        <v>0.769257229486066</v>
      </c>
      <c r="J115" s="13">
        <v>0.825152274705006</v>
      </c>
      <c r="K115" s="13">
        <v>0.824874852315784</v>
      </c>
      <c r="L115" s="13">
        <v>0.824861267289725</v>
      </c>
      <c r="M115" s="13">
        <v>0.771119298849691</v>
      </c>
      <c r="N115" s="13">
        <v>0.711586076356792</v>
      </c>
      <c r="O115" s="13">
        <v>0.831230266344522</v>
      </c>
      <c r="P115" s="13">
        <v>0.749935707548388</v>
      </c>
      <c r="Q115" s="13">
        <v>0.73386752061954</v>
      </c>
      <c r="R115" s="13">
        <v>0.786440978112521</v>
      </c>
      <c r="S115" s="13">
        <v>0.461929689020044</v>
      </c>
      <c r="T115" s="13">
        <v>0.818293135611263</v>
      </c>
      <c r="U115" s="13">
        <v>0.659162901712269</v>
      </c>
      <c r="V115" s="13">
        <v>0.415537344065737</v>
      </c>
      <c r="W115" s="13">
        <v>0.551745227610919</v>
      </c>
    </row>
    <row r="116">
      <c r="A116" s="55" t="s">
        <v>162</v>
      </c>
      <c r="B116" s="55" t="s">
        <v>292</v>
      </c>
      <c r="C116" s="99">
        <f>E116-Cocatenate_generate!E116</f>
        <v>0.002757659615</v>
      </c>
      <c r="D116" s="99">
        <f>F116-Cocatenate_generate!F116</f>
        <v>0.003328972167</v>
      </c>
      <c r="E116" s="10">
        <f t="shared" si="1"/>
        <v>0.6367498915</v>
      </c>
      <c r="F116" s="100">
        <f>(G116*'Concatenate_generate Coverage'!C115*'Dataset lengths'!$B$2+H116*'Concatenate_generate Coverage'!D115*'Dataset lengths'!$C$2+I116*'Concatenate_generate Coverage'!E115*'Dataset lengths'!$D$2+L116*'Concatenate_generate Coverage'!H115*'Dataset lengths'!$G$2+M116*'Concatenate_generate Coverage'!I115*'Dataset lengths'!$H$2+R116*'Concatenate_generate Coverage'!N115*'Dataset lengths'!$M$2+S116*'Concatenate_generate Coverage'!O115*'Dataset lengths'!$N$2+T116*'Concatenate_generate Coverage'!P115*'Dataset lengths'!$O$2+U116*'Concatenate_generate Coverage'!Q115*'Dataset lengths'!$P$2+V116*'Concatenate_generate Coverage'!R115*'Dataset lengths'!$Q$2+W116*'Concatenate_generate Coverage'!S115*'Dataset lengths'!$R$2)/('Concatenate_generate Coverage'!C115*'Dataset lengths'!$B$2+'Concatenate_generate Coverage'!D115*'Dataset lengths'!$C$2+'Concatenate_generate Coverage'!E115*'Dataset lengths'!$D$2+'Concatenate_generate Coverage'!H115*'Dataset lengths'!$G$2+'Concatenate_generate Coverage'!I115*'Dataset lengths'!$H$2+'Concatenate_generate Coverage'!N115*'Dataset lengths'!$M$2+'Concatenate_generate Coverage'!O115*'Dataset lengths'!$N$2+'Concatenate_generate Coverage'!P115*'Dataset lengths'!$O$2+'Concatenate_generate Coverage'!Q115*'Dataset lengths'!$P$2+'Concatenate_generate Coverage'!R115*'Dataset lengths'!$Q$2+'Concatenate_generate Coverage'!S115*'Dataset lengths'!$R$2)</f>
        <v>0.6035078165</v>
      </c>
      <c r="G116" s="13">
        <v>0.528196928667698</v>
      </c>
      <c r="H116" s="13">
        <v>0.562885892479365</v>
      </c>
      <c r="I116" s="13">
        <v>0.683843186158873</v>
      </c>
      <c r="J116" s="13">
        <v>0.760472682309127</v>
      </c>
      <c r="K116" s="13">
        <v>0.761618848644494</v>
      </c>
      <c r="L116" s="13">
        <v>0.761447519629578</v>
      </c>
      <c r="M116" s="13">
        <v>0.715627525131118</v>
      </c>
      <c r="N116" s="13">
        <v>0.624910552181232</v>
      </c>
      <c r="O116" s="13">
        <v>0.783531088174272</v>
      </c>
      <c r="P116" s="13">
        <v>0.766969439113048</v>
      </c>
      <c r="Q116" s="13">
        <v>0.593320643025441</v>
      </c>
      <c r="R116" s="13">
        <v>0.822983033342739</v>
      </c>
      <c r="S116" s="13">
        <v>0.277367771397031</v>
      </c>
      <c r="T116" s="13">
        <v>0.873261426200325</v>
      </c>
      <c r="U116" s="13">
        <v>0.76962065636386</v>
      </c>
      <c r="V116" s="13">
        <v>0.54671236555715</v>
      </c>
      <c r="W116" s="13">
        <v>0.462302501526866</v>
      </c>
    </row>
    <row r="117">
      <c r="A117" s="55" t="s">
        <v>162</v>
      </c>
      <c r="B117" s="55" t="s">
        <v>293</v>
      </c>
      <c r="C117" s="99">
        <f>E117-Cocatenate_generate!E117</f>
        <v>-0.02631290343</v>
      </c>
      <c r="D117" s="99">
        <f>F117-Cocatenate_generate!F117</f>
        <v>-0.02713305924</v>
      </c>
      <c r="E117" s="10">
        <f t="shared" si="1"/>
        <v>0.6308946676</v>
      </c>
      <c r="F117" s="100">
        <f>(G117*'Concatenate_generate Coverage'!C116*'Dataset lengths'!$B$2+H117*'Concatenate_generate Coverage'!D116*'Dataset lengths'!$C$2+I117*'Concatenate_generate Coverage'!E116*'Dataset lengths'!$D$2+L117*'Concatenate_generate Coverage'!H116*'Dataset lengths'!$G$2+M117*'Concatenate_generate Coverage'!I116*'Dataset lengths'!$H$2+R117*'Concatenate_generate Coverage'!N116*'Dataset lengths'!$M$2+S117*'Concatenate_generate Coverage'!O116*'Dataset lengths'!$N$2+T117*'Concatenate_generate Coverage'!P116*'Dataset lengths'!$O$2+U117*'Concatenate_generate Coverage'!Q116*'Dataset lengths'!$P$2+V117*'Concatenate_generate Coverage'!R116*'Dataset lengths'!$Q$2+W117*'Concatenate_generate Coverage'!S116*'Dataset lengths'!$R$2)/('Concatenate_generate Coverage'!C116*'Dataset lengths'!$B$2+'Concatenate_generate Coverage'!D116*'Dataset lengths'!$C$2+'Concatenate_generate Coverage'!E116*'Dataset lengths'!$D$2+'Concatenate_generate Coverage'!H116*'Dataset lengths'!$G$2+'Concatenate_generate Coverage'!I116*'Dataset lengths'!$H$2+'Concatenate_generate Coverage'!N116*'Dataset lengths'!$M$2+'Concatenate_generate Coverage'!O116*'Dataset lengths'!$N$2+'Concatenate_generate Coverage'!P116*'Dataset lengths'!$O$2+'Concatenate_generate Coverage'!Q116*'Dataset lengths'!$P$2+'Concatenate_generate Coverage'!R116*'Dataset lengths'!$Q$2+'Concatenate_generate Coverage'!S116*'Dataset lengths'!$R$2)</f>
        <v>0.5738618466</v>
      </c>
      <c r="G117" s="13">
        <v>0.479935555731335</v>
      </c>
      <c r="H117" s="13">
        <v>0.718402474404415</v>
      </c>
      <c r="I117" s="13">
        <v>0.741384383175712</v>
      </c>
      <c r="J117" s="13">
        <v>0.808768793036825</v>
      </c>
      <c r="K117" s="13">
        <v>0.806985574088074</v>
      </c>
      <c r="L117" s="13">
        <v>0.808074405829845</v>
      </c>
      <c r="M117" s="13">
        <v>0.739908594844425</v>
      </c>
      <c r="N117" s="13">
        <v>0.676822205167936</v>
      </c>
      <c r="O117" s="13">
        <v>0.808777940403392</v>
      </c>
      <c r="P117" s="13">
        <v>0.718828665750311</v>
      </c>
      <c r="Q117" s="13">
        <v>0.705550080848122</v>
      </c>
      <c r="R117" s="13">
        <v>0.74758226148613</v>
      </c>
      <c r="S117" s="13">
        <v>0.442768006250658</v>
      </c>
      <c r="T117" s="13">
        <v>0.784243951562168</v>
      </c>
      <c r="U117" s="13">
        <v>0.585709507038192</v>
      </c>
      <c r="V117" s="13">
        <v>0.356944092576953</v>
      </c>
      <c r="W117" s="13">
        <v>0.534888110290288</v>
      </c>
    </row>
    <row r="118">
      <c r="A118" s="55" t="s">
        <v>163</v>
      </c>
      <c r="B118" s="55" t="s">
        <v>136</v>
      </c>
      <c r="C118" s="99">
        <f>E118-Cocatenate_generate!E118</f>
        <v>0.004670349227</v>
      </c>
      <c r="D118" s="99">
        <f>F118-Cocatenate_generate!F118</f>
        <v>-0.007085354571</v>
      </c>
      <c r="E118" s="10">
        <f t="shared" si="1"/>
        <v>0.6848685418</v>
      </c>
      <c r="F118" s="100">
        <f>(G118*'Concatenate_generate Coverage'!C117*'Dataset lengths'!$B$2+H118*'Concatenate_generate Coverage'!D117*'Dataset lengths'!$C$2+I118*'Concatenate_generate Coverage'!E117*'Dataset lengths'!$D$2+L118*'Concatenate_generate Coverage'!H117*'Dataset lengths'!$G$2+M118*'Concatenate_generate Coverage'!I117*'Dataset lengths'!$H$2+R118*'Concatenate_generate Coverage'!N117*'Dataset lengths'!$M$2+S118*'Concatenate_generate Coverage'!O117*'Dataset lengths'!$N$2+T118*'Concatenate_generate Coverage'!P117*'Dataset lengths'!$O$2+U118*'Concatenate_generate Coverage'!Q117*'Dataset lengths'!$P$2+V118*'Concatenate_generate Coverage'!R117*'Dataset lengths'!$Q$2+W118*'Concatenate_generate Coverage'!S117*'Dataset lengths'!$R$2)/('Concatenate_generate Coverage'!C117*'Dataset lengths'!$B$2+'Concatenate_generate Coverage'!D117*'Dataset lengths'!$C$2+'Concatenate_generate Coverage'!E117*'Dataset lengths'!$D$2+'Concatenate_generate Coverage'!H117*'Dataset lengths'!$G$2+'Concatenate_generate Coverage'!I117*'Dataset lengths'!$H$2+'Concatenate_generate Coverage'!N117*'Dataset lengths'!$M$2+'Concatenate_generate Coverage'!O117*'Dataset lengths'!$N$2+'Concatenate_generate Coverage'!P117*'Dataset lengths'!$O$2+'Concatenate_generate Coverage'!Q117*'Dataset lengths'!$P$2+'Concatenate_generate Coverage'!R117*'Dataset lengths'!$Q$2+'Concatenate_generate Coverage'!S117*'Dataset lengths'!$R$2)</f>
        <v>0.6288944059</v>
      </c>
      <c r="G118" s="13">
        <v>0.518644093086757</v>
      </c>
      <c r="H118" s="13">
        <v>0.734735849108321</v>
      </c>
      <c r="I118" s="13">
        <v>0.767555107709258</v>
      </c>
      <c r="J118" s="13">
        <v>0.827804530954655</v>
      </c>
      <c r="K118" s="13">
        <v>0.832509930342672</v>
      </c>
      <c r="L118" s="13">
        <v>0.829432425566035</v>
      </c>
      <c r="M118" s="13">
        <v>0.798461624301668</v>
      </c>
      <c r="N118" s="13">
        <v>0.737584834170734</v>
      </c>
      <c r="O118" s="13">
        <v>0.830364508328711</v>
      </c>
      <c r="P118" s="13">
        <v>0.807973033714554</v>
      </c>
      <c r="Q118" s="13">
        <v>0.73043228530267</v>
      </c>
      <c r="R118" s="13">
        <v>0.834369642657896</v>
      </c>
      <c r="S118" s="13">
        <v>0.435982582482406</v>
      </c>
      <c r="T118" s="13">
        <v>0.843218028509947</v>
      </c>
      <c r="U118" s="13">
        <v>0.750911939140069</v>
      </c>
      <c r="V118" s="13">
        <v>0.483386330803653</v>
      </c>
      <c r="W118" s="13">
        <v>0.536856336495246</v>
      </c>
    </row>
    <row r="119">
      <c r="A119" s="55" t="s">
        <v>163</v>
      </c>
      <c r="B119" s="55" t="s">
        <v>137</v>
      </c>
      <c r="C119" s="99">
        <f>E119-Cocatenate_generate!E119</f>
        <v>0.01786434912</v>
      </c>
      <c r="D119" s="99">
        <f>F119-Cocatenate_generate!F119</f>
        <v>0.0134150205</v>
      </c>
      <c r="E119" s="10">
        <f t="shared" si="1"/>
        <v>0.6695520459</v>
      </c>
      <c r="F119" s="100">
        <f>(G119*'Concatenate_generate Coverage'!C118*'Dataset lengths'!$B$2+H119*'Concatenate_generate Coverage'!D118*'Dataset lengths'!$C$2+I119*'Concatenate_generate Coverage'!E118*'Dataset lengths'!$D$2+L119*'Concatenate_generate Coverage'!H118*'Dataset lengths'!$G$2+M119*'Concatenate_generate Coverage'!I118*'Dataset lengths'!$H$2+R119*'Concatenate_generate Coverage'!N118*'Dataset lengths'!$M$2+S119*'Concatenate_generate Coverage'!O118*'Dataset lengths'!$N$2+T119*'Concatenate_generate Coverage'!P118*'Dataset lengths'!$O$2+U119*'Concatenate_generate Coverage'!Q118*'Dataset lengths'!$P$2+V119*'Concatenate_generate Coverage'!R118*'Dataset lengths'!$Q$2+W119*'Concatenate_generate Coverage'!S118*'Dataset lengths'!$R$2)/('Concatenate_generate Coverage'!C118*'Dataset lengths'!$B$2+'Concatenate_generate Coverage'!D118*'Dataset lengths'!$C$2+'Concatenate_generate Coverage'!E118*'Dataset lengths'!$D$2+'Concatenate_generate Coverage'!H118*'Dataset lengths'!$G$2+'Concatenate_generate Coverage'!I118*'Dataset lengths'!$H$2+'Concatenate_generate Coverage'!N118*'Dataset lengths'!$M$2+'Concatenate_generate Coverage'!O118*'Dataset lengths'!$N$2+'Concatenate_generate Coverage'!P118*'Dataset lengths'!$O$2+'Concatenate_generate Coverage'!Q118*'Dataset lengths'!$P$2+'Concatenate_generate Coverage'!R118*'Dataset lengths'!$Q$2+'Concatenate_generate Coverage'!S118*'Dataset lengths'!$R$2)</f>
        <v>0.6310392894</v>
      </c>
      <c r="G119" s="13">
        <v>0.540105494722175</v>
      </c>
      <c r="H119" s="13">
        <v>0.651019308144053</v>
      </c>
      <c r="I119" s="13">
        <v>0.735416522925257</v>
      </c>
      <c r="J119" s="13">
        <v>0.810636310304844</v>
      </c>
      <c r="K119" s="13">
        <v>0.815644303958389</v>
      </c>
      <c r="L119" s="13">
        <v>0.812572081159544</v>
      </c>
      <c r="M119" s="13">
        <v>0.769400837937306</v>
      </c>
      <c r="N119" s="13">
        <v>0.695969949097016</v>
      </c>
      <c r="O119" s="13">
        <v>0.818319210599192</v>
      </c>
      <c r="P119" s="13">
        <v>0.804610517805213</v>
      </c>
      <c r="Q119" s="13">
        <v>0.671452745148364</v>
      </c>
      <c r="R119" s="13">
        <v>0.850367719469211</v>
      </c>
      <c r="S119" s="13">
        <v>0.289418233524881</v>
      </c>
      <c r="T119" s="13">
        <v>0.886836591082644</v>
      </c>
      <c r="U119" s="13">
        <v>0.791286549098532</v>
      </c>
      <c r="V119" s="13">
        <v>0.5437815749261</v>
      </c>
      <c r="W119" s="13">
        <v>0.494867592413846</v>
      </c>
    </row>
    <row r="120">
      <c r="A120" s="55" t="s">
        <v>163</v>
      </c>
      <c r="B120" s="55" t="s">
        <v>138</v>
      </c>
      <c r="C120" s="99">
        <f>E120-Cocatenate_generate!E120</f>
        <v>-0.02281305335</v>
      </c>
      <c r="D120" s="99">
        <f>F120-Cocatenate_generate!F120</f>
        <v>-0.03143886078</v>
      </c>
      <c r="E120" s="10">
        <f t="shared" si="1"/>
        <v>0.6496471677</v>
      </c>
      <c r="F120" s="100">
        <f>(G120*'Concatenate_generate Coverage'!C119*'Dataset lengths'!$B$2+H120*'Concatenate_generate Coverage'!D119*'Dataset lengths'!$C$2+I120*'Concatenate_generate Coverage'!E119*'Dataset lengths'!$D$2+L120*'Concatenate_generate Coverage'!H119*'Dataset lengths'!$G$2+M120*'Concatenate_generate Coverage'!I119*'Dataset lengths'!$H$2+R120*'Concatenate_generate Coverage'!N119*'Dataset lengths'!$M$2+S120*'Concatenate_generate Coverage'!O119*'Dataset lengths'!$N$2+T120*'Concatenate_generate Coverage'!P119*'Dataset lengths'!$O$2+U120*'Concatenate_generate Coverage'!Q119*'Dataset lengths'!$P$2+V120*'Concatenate_generate Coverage'!R119*'Dataset lengths'!$Q$2+W120*'Concatenate_generate Coverage'!S119*'Dataset lengths'!$R$2)/('Concatenate_generate Coverage'!C119*'Dataset lengths'!$B$2+'Concatenate_generate Coverage'!D119*'Dataset lengths'!$C$2+'Concatenate_generate Coverage'!E119*'Dataset lengths'!$D$2+'Concatenate_generate Coverage'!H119*'Dataset lengths'!$G$2+'Concatenate_generate Coverage'!I119*'Dataset lengths'!$H$2+'Concatenate_generate Coverage'!N119*'Dataset lengths'!$M$2+'Concatenate_generate Coverage'!O119*'Dataset lengths'!$N$2+'Concatenate_generate Coverage'!P119*'Dataset lengths'!$O$2+'Concatenate_generate Coverage'!Q119*'Dataset lengths'!$P$2+'Concatenate_generate Coverage'!R119*'Dataset lengths'!$Q$2+'Concatenate_generate Coverage'!S119*'Dataset lengths'!$R$2)</f>
        <v>0.5842010308</v>
      </c>
      <c r="G120" s="13">
        <v>0.458575090416617</v>
      </c>
      <c r="H120" s="13">
        <v>0.746869626552388</v>
      </c>
      <c r="I120" s="13">
        <v>0.745001457409595</v>
      </c>
      <c r="J120" s="13">
        <v>0.809557604985465</v>
      </c>
      <c r="K120" s="13">
        <v>0.811247606063943</v>
      </c>
      <c r="L120" s="13">
        <v>0.810226928943816</v>
      </c>
      <c r="M120" s="13">
        <v>0.775369072601506</v>
      </c>
      <c r="N120" s="13">
        <v>0.716519241291289</v>
      </c>
      <c r="O120" s="13">
        <v>0.80119412971476</v>
      </c>
      <c r="P120" s="13">
        <v>0.769802530494561</v>
      </c>
      <c r="Q120" s="13">
        <v>0.726634775169633</v>
      </c>
      <c r="R120" s="13">
        <v>0.7632306535584</v>
      </c>
      <c r="S120" s="13">
        <v>0.49603780612424</v>
      </c>
      <c r="T120" s="13">
        <v>0.778012728337497</v>
      </c>
      <c r="U120" s="13">
        <v>0.654662852021797</v>
      </c>
      <c r="V120" s="13">
        <v>0.382570405553518</v>
      </c>
      <c r="W120" s="13">
        <v>0.535562222726697</v>
      </c>
    </row>
    <row r="121">
      <c r="A121" s="55" t="s">
        <v>163</v>
      </c>
      <c r="B121" s="55" t="s">
        <v>292</v>
      </c>
      <c r="C121" s="99">
        <f>E121-Cocatenate_generate!E121</f>
        <v>0.001891857085</v>
      </c>
      <c r="D121" s="99">
        <f>F121-Cocatenate_generate!F121</f>
        <v>0.001984878495</v>
      </c>
      <c r="E121" s="10">
        <f t="shared" si="1"/>
        <v>0.6314691506</v>
      </c>
      <c r="F121" s="100">
        <f>(G121*'Concatenate_generate Coverage'!C120*'Dataset lengths'!$B$2+H121*'Concatenate_generate Coverage'!D120*'Dataset lengths'!$C$2+I121*'Concatenate_generate Coverage'!E120*'Dataset lengths'!$D$2+L121*'Concatenate_generate Coverage'!H120*'Dataset lengths'!$G$2+M121*'Concatenate_generate Coverage'!I120*'Dataset lengths'!$H$2+R121*'Concatenate_generate Coverage'!N120*'Dataset lengths'!$M$2+S121*'Concatenate_generate Coverage'!O120*'Dataset lengths'!$N$2+T121*'Concatenate_generate Coverage'!P120*'Dataset lengths'!$O$2+U121*'Concatenate_generate Coverage'!Q120*'Dataset lengths'!$P$2+V121*'Concatenate_generate Coverage'!R120*'Dataset lengths'!$Q$2+W121*'Concatenate_generate Coverage'!S120*'Dataset lengths'!$R$2)/('Concatenate_generate Coverage'!C120*'Dataset lengths'!$B$2+'Concatenate_generate Coverage'!D120*'Dataset lengths'!$C$2+'Concatenate_generate Coverage'!E120*'Dataset lengths'!$D$2+'Concatenate_generate Coverage'!H120*'Dataset lengths'!$G$2+'Concatenate_generate Coverage'!I120*'Dataset lengths'!$H$2+'Concatenate_generate Coverage'!N120*'Dataset lengths'!$M$2+'Concatenate_generate Coverage'!O120*'Dataset lengths'!$N$2+'Concatenate_generate Coverage'!P120*'Dataset lengths'!$O$2+'Concatenate_generate Coverage'!Q120*'Dataset lengths'!$P$2+'Concatenate_generate Coverage'!R120*'Dataset lengths'!$Q$2+'Concatenate_generate Coverage'!S120*'Dataset lengths'!$R$2)</f>
        <v>0.6008015873</v>
      </c>
      <c r="G121" s="13">
        <v>0.526940743297517</v>
      </c>
      <c r="H121" s="13">
        <v>0.549896712027401</v>
      </c>
      <c r="I121" s="13">
        <v>0.683434334455316</v>
      </c>
      <c r="J121" s="13">
        <v>0.760736125026355</v>
      </c>
      <c r="K121" s="13">
        <v>0.762198673742769</v>
      </c>
      <c r="L121" s="13">
        <v>0.761819793125058</v>
      </c>
      <c r="M121" s="13">
        <v>0.720948370091383</v>
      </c>
      <c r="N121" s="13">
        <v>0.632199503030714</v>
      </c>
      <c r="O121" s="13">
        <v>0.784209635881777</v>
      </c>
      <c r="P121" s="13">
        <v>0.778648611212709</v>
      </c>
      <c r="Q121" s="13">
        <v>0.596275845459604</v>
      </c>
      <c r="R121" s="13">
        <v>0.823245296897022</v>
      </c>
      <c r="S121" s="13">
        <v>0.234975967125842</v>
      </c>
      <c r="T121" s="13">
        <v>0.874151600946707</v>
      </c>
      <c r="U121" s="13">
        <v>0.772219469255014</v>
      </c>
      <c r="V121" s="13">
        <v>0.546237998832718</v>
      </c>
      <c r="W121" s="13">
        <v>0.452290370870939</v>
      </c>
    </row>
    <row r="122">
      <c r="A122" s="55" t="s">
        <v>163</v>
      </c>
      <c r="B122" s="55" t="s">
        <v>293</v>
      </c>
      <c r="C122" s="99">
        <f>E122-Cocatenate_generate!E122</f>
        <v>-0.003986824953</v>
      </c>
      <c r="D122" s="99">
        <f>F122-Cocatenate_generate!F122</f>
        <v>-0.004874088424</v>
      </c>
      <c r="E122" s="10">
        <f t="shared" si="1"/>
        <v>0.6129972721</v>
      </c>
      <c r="F122" s="100">
        <f>(G122*'Concatenate_generate Coverage'!C121*'Dataset lengths'!$B$2+H122*'Concatenate_generate Coverage'!D121*'Dataset lengths'!$C$2+I122*'Concatenate_generate Coverage'!E121*'Dataset lengths'!$D$2+L122*'Concatenate_generate Coverage'!H121*'Dataset lengths'!$G$2+M122*'Concatenate_generate Coverage'!I121*'Dataset lengths'!$H$2+R122*'Concatenate_generate Coverage'!N121*'Dataset lengths'!$M$2+S122*'Concatenate_generate Coverage'!O121*'Dataset lengths'!$N$2+T122*'Concatenate_generate Coverage'!P121*'Dataset lengths'!$O$2+U122*'Concatenate_generate Coverage'!Q121*'Dataset lengths'!$P$2+V122*'Concatenate_generate Coverage'!R121*'Dataset lengths'!$Q$2+W122*'Concatenate_generate Coverage'!S121*'Dataset lengths'!$R$2)/('Concatenate_generate Coverage'!C121*'Dataset lengths'!$B$2+'Concatenate_generate Coverage'!D121*'Dataset lengths'!$C$2+'Concatenate_generate Coverage'!E121*'Dataset lengths'!$D$2+'Concatenate_generate Coverage'!H121*'Dataset lengths'!$G$2+'Concatenate_generate Coverage'!I121*'Dataset lengths'!$H$2+'Concatenate_generate Coverage'!N121*'Dataset lengths'!$M$2+'Concatenate_generate Coverage'!O121*'Dataset lengths'!$N$2+'Concatenate_generate Coverage'!P121*'Dataset lengths'!$O$2+'Concatenate_generate Coverage'!Q121*'Dataset lengths'!$P$2+'Concatenate_generate Coverage'!R121*'Dataset lengths'!$Q$2+'Concatenate_generate Coverage'!S121*'Dataset lengths'!$R$2)</f>
        <v>0.5482305439</v>
      </c>
      <c r="G122" s="13">
        <v>0.415711559851633</v>
      </c>
      <c r="H122" s="13">
        <v>0.743402071510583</v>
      </c>
      <c r="I122" s="13">
        <v>0.716909286968927</v>
      </c>
      <c r="J122" s="13">
        <v>0.790603373671976</v>
      </c>
      <c r="K122" s="13">
        <v>0.791697406160088</v>
      </c>
      <c r="L122" s="13">
        <v>0.791076217991067</v>
      </c>
      <c r="M122" s="13">
        <v>0.74450757163924</v>
      </c>
      <c r="N122" s="13">
        <v>0.687865490629344</v>
      </c>
      <c r="O122" s="13">
        <v>0.770982259270685</v>
      </c>
      <c r="P122" s="13">
        <v>0.729567941773668</v>
      </c>
      <c r="Q122" s="13">
        <v>0.709646111430093</v>
      </c>
      <c r="R122" s="13">
        <v>0.72240496027488</v>
      </c>
      <c r="S122" s="13">
        <v>0.473738820130648</v>
      </c>
      <c r="T122" s="13">
        <v>0.711472166045474</v>
      </c>
      <c r="U122" s="13">
        <v>0.586560276310981</v>
      </c>
      <c r="V122" s="13">
        <v>0.319981455822812</v>
      </c>
      <c r="W122" s="13">
        <v>0.517205606812191</v>
      </c>
    </row>
    <row r="123">
      <c r="A123" s="55" t="s">
        <v>164</v>
      </c>
      <c r="B123" s="55" t="s">
        <v>136</v>
      </c>
      <c r="C123" s="99">
        <f>E123-Cocatenate_generate!E123</f>
        <v>0.02528783867</v>
      </c>
      <c r="D123" s="99">
        <f>F123-Cocatenate_generate!F123</f>
        <v>0.03244652879</v>
      </c>
      <c r="E123" s="10">
        <f t="shared" si="1"/>
        <v>0.6762448603</v>
      </c>
      <c r="F123" s="100">
        <f>(G123*'Concatenate_generate Coverage'!C122*'Dataset lengths'!$B$2+H123*'Concatenate_generate Coverage'!D122*'Dataset lengths'!$C$2+I123*'Concatenate_generate Coverage'!E122*'Dataset lengths'!$D$2+L123*'Concatenate_generate Coverage'!H122*'Dataset lengths'!$G$2+M123*'Concatenate_generate Coverage'!I122*'Dataset lengths'!$H$2+R123*'Concatenate_generate Coverage'!N122*'Dataset lengths'!$M$2+S123*'Concatenate_generate Coverage'!O122*'Dataset lengths'!$N$2+T123*'Concatenate_generate Coverage'!P122*'Dataset lengths'!$O$2+U123*'Concatenate_generate Coverage'!Q122*'Dataset lengths'!$P$2+V123*'Concatenate_generate Coverage'!R122*'Dataset lengths'!$Q$2+W123*'Concatenate_generate Coverage'!S122*'Dataset lengths'!$R$2)/('Concatenate_generate Coverage'!C122*'Dataset lengths'!$B$2+'Concatenate_generate Coverage'!D122*'Dataset lengths'!$C$2+'Concatenate_generate Coverage'!E122*'Dataset lengths'!$D$2+'Concatenate_generate Coverage'!H122*'Dataset lengths'!$G$2+'Concatenate_generate Coverage'!I122*'Dataset lengths'!$H$2+'Concatenate_generate Coverage'!N122*'Dataset lengths'!$M$2+'Concatenate_generate Coverage'!O122*'Dataset lengths'!$N$2+'Concatenate_generate Coverage'!P122*'Dataset lengths'!$O$2+'Concatenate_generate Coverage'!Q122*'Dataset lengths'!$P$2+'Concatenate_generate Coverage'!R122*'Dataset lengths'!$Q$2+'Concatenate_generate Coverage'!S122*'Dataset lengths'!$R$2)</f>
        <v>0.6202635526</v>
      </c>
      <c r="G123" s="13">
        <v>0.529534605733478</v>
      </c>
      <c r="H123" s="13">
        <v>0.683083721843337</v>
      </c>
      <c r="I123" s="13">
        <v>0.742895969323523</v>
      </c>
      <c r="J123" s="13">
        <v>0.815661765671293</v>
      </c>
      <c r="K123" s="13">
        <v>0.811454163428466</v>
      </c>
      <c r="L123" s="13">
        <v>0.814538974119222</v>
      </c>
      <c r="M123" s="13">
        <v>0.809926123892265</v>
      </c>
      <c r="N123" s="13">
        <v>0.759622662109474</v>
      </c>
      <c r="O123" s="13">
        <v>0.83111334956194</v>
      </c>
      <c r="P123" s="13">
        <v>0.820469798123013</v>
      </c>
      <c r="Q123" s="13">
        <v>0.724392871597117</v>
      </c>
      <c r="R123" s="13">
        <v>0.853296329158714</v>
      </c>
      <c r="S123" s="13">
        <v>0.395133285629786</v>
      </c>
      <c r="T123" s="13">
        <v>0.90397245495049</v>
      </c>
      <c r="U123" s="13">
        <v>0.708559495791812</v>
      </c>
      <c r="V123" s="13">
        <v>0.493950797452921</v>
      </c>
      <c r="W123" s="13">
        <v>0.503801705478905</v>
      </c>
    </row>
    <row r="124">
      <c r="A124" s="55" t="s">
        <v>164</v>
      </c>
      <c r="B124" s="55" t="s">
        <v>137</v>
      </c>
      <c r="C124" s="99">
        <f>E124-Cocatenate_generate!E124</f>
        <v>-0.01777595987</v>
      </c>
      <c r="D124" s="99">
        <f>F124-Cocatenate_generate!F124</f>
        <v>-0.006347818546</v>
      </c>
      <c r="E124" s="10">
        <f t="shared" si="1"/>
        <v>0.6627371934</v>
      </c>
      <c r="F124" s="100">
        <f>(G124*'Concatenate_generate Coverage'!C123*'Dataset lengths'!$B$2+H124*'Concatenate_generate Coverage'!D123*'Dataset lengths'!$C$2+I124*'Concatenate_generate Coverage'!E123*'Dataset lengths'!$D$2+L124*'Concatenate_generate Coverage'!H123*'Dataset lengths'!$G$2+M124*'Concatenate_generate Coverage'!I123*'Dataset lengths'!$H$2+R124*'Concatenate_generate Coverage'!N123*'Dataset lengths'!$M$2+S124*'Concatenate_generate Coverage'!O123*'Dataset lengths'!$N$2+T124*'Concatenate_generate Coverage'!P123*'Dataset lengths'!$O$2+U124*'Concatenate_generate Coverage'!Q123*'Dataset lengths'!$P$2+V124*'Concatenate_generate Coverage'!R123*'Dataset lengths'!$Q$2+W124*'Concatenate_generate Coverage'!S123*'Dataset lengths'!$R$2)/('Concatenate_generate Coverage'!C123*'Dataset lengths'!$B$2+'Concatenate_generate Coverage'!D123*'Dataset lengths'!$C$2+'Concatenate_generate Coverage'!E123*'Dataset lengths'!$D$2+'Concatenate_generate Coverage'!H123*'Dataset lengths'!$G$2+'Concatenate_generate Coverage'!I123*'Dataset lengths'!$H$2+'Concatenate_generate Coverage'!N123*'Dataset lengths'!$M$2+'Concatenate_generate Coverage'!O123*'Dataset lengths'!$N$2+'Concatenate_generate Coverage'!P123*'Dataset lengths'!$O$2+'Concatenate_generate Coverage'!Q123*'Dataset lengths'!$P$2+'Concatenate_generate Coverage'!R123*'Dataset lengths'!$Q$2+'Concatenate_generate Coverage'!S123*'Dataset lengths'!$R$2)</f>
        <v>0.6209247867</v>
      </c>
      <c r="G124" s="13">
        <v>0.540629711222944</v>
      </c>
      <c r="H124" s="13">
        <v>0.623938822652502</v>
      </c>
      <c r="I124" s="13">
        <v>0.715823977488408</v>
      </c>
      <c r="J124" s="13">
        <v>0.794434611703818</v>
      </c>
      <c r="K124" s="13">
        <v>0.794141997414278</v>
      </c>
      <c r="L124" s="13">
        <v>0.794909778876034</v>
      </c>
      <c r="M124" s="13">
        <v>0.772258846592354</v>
      </c>
      <c r="N124" s="13">
        <v>0.704966029227242</v>
      </c>
      <c r="O124" s="13">
        <v>0.814161850649195</v>
      </c>
      <c r="P124" s="13">
        <v>0.805222036642736</v>
      </c>
      <c r="Q124" s="13">
        <v>0.670897707127734</v>
      </c>
      <c r="R124" s="13">
        <v>0.846302634377812</v>
      </c>
      <c r="S124" s="13">
        <v>0.308626171405906</v>
      </c>
      <c r="T124" s="13">
        <v>0.904640086010276</v>
      </c>
      <c r="U124" s="13">
        <v>0.76770300600944</v>
      </c>
      <c r="V124" s="13">
        <v>0.54487793134977</v>
      </c>
      <c r="W124" s="13">
        <v>0.470398161810573</v>
      </c>
    </row>
    <row r="125">
      <c r="A125" s="55" t="s">
        <v>164</v>
      </c>
      <c r="B125" s="55" t="s">
        <v>138</v>
      </c>
      <c r="C125" s="99">
        <f>E125-Cocatenate_generate!E125</f>
        <v>0.02494876217</v>
      </c>
      <c r="D125" s="99">
        <f>F125-Cocatenate_generate!F125</f>
        <v>0.02707244609</v>
      </c>
      <c r="E125" s="10">
        <f t="shared" si="1"/>
        <v>0.6405398694</v>
      </c>
      <c r="F125" s="100">
        <f>(G125*'Concatenate_generate Coverage'!C124*'Dataset lengths'!$B$2+H125*'Concatenate_generate Coverage'!D124*'Dataset lengths'!$C$2+I125*'Concatenate_generate Coverage'!E124*'Dataset lengths'!$D$2+L125*'Concatenate_generate Coverage'!H124*'Dataset lengths'!$G$2+M125*'Concatenate_generate Coverage'!I124*'Dataset lengths'!$H$2+R125*'Concatenate_generate Coverage'!N124*'Dataset lengths'!$M$2+S125*'Concatenate_generate Coverage'!O124*'Dataset lengths'!$N$2+T125*'Concatenate_generate Coverage'!P124*'Dataset lengths'!$O$2+U125*'Concatenate_generate Coverage'!Q124*'Dataset lengths'!$P$2+V125*'Concatenate_generate Coverage'!R124*'Dataset lengths'!$Q$2+W125*'Concatenate_generate Coverage'!S124*'Dataset lengths'!$R$2)/('Concatenate_generate Coverage'!C124*'Dataset lengths'!$B$2+'Concatenate_generate Coverage'!D124*'Dataset lengths'!$C$2+'Concatenate_generate Coverage'!E124*'Dataset lengths'!$D$2+'Concatenate_generate Coverage'!H124*'Dataset lengths'!$G$2+'Concatenate_generate Coverage'!I124*'Dataset lengths'!$H$2+'Concatenate_generate Coverage'!N124*'Dataset lengths'!$M$2+'Concatenate_generate Coverage'!O124*'Dataset lengths'!$N$2+'Concatenate_generate Coverage'!P124*'Dataset lengths'!$O$2+'Concatenate_generate Coverage'!Q124*'Dataset lengths'!$P$2+'Concatenate_generate Coverage'!R124*'Dataset lengths'!$Q$2+'Concatenate_generate Coverage'!S124*'Dataset lengths'!$R$2)</f>
        <v>0.5729346499</v>
      </c>
      <c r="G125" s="13">
        <v>0.475619595209004</v>
      </c>
      <c r="H125" s="13">
        <v>0.688131614905072</v>
      </c>
      <c r="I125" s="13">
        <v>0.72411632266442</v>
      </c>
      <c r="J125" s="13">
        <v>0.7989009572571</v>
      </c>
      <c r="K125" s="13">
        <v>0.792312090627044</v>
      </c>
      <c r="L125" s="13">
        <v>0.796932076798444</v>
      </c>
      <c r="M125" s="13">
        <v>0.79394722011883</v>
      </c>
      <c r="N125" s="13">
        <v>0.737876542183125</v>
      </c>
      <c r="O125" s="13">
        <v>0.819235178276235</v>
      </c>
      <c r="P125" s="13">
        <v>0.796151453118484</v>
      </c>
      <c r="Q125" s="13">
        <v>0.705164554439198</v>
      </c>
      <c r="R125" s="13">
        <v>0.816076759746597</v>
      </c>
      <c r="S125" s="13">
        <v>0.413013902915954</v>
      </c>
      <c r="T125" s="13">
        <v>0.859908805004602</v>
      </c>
      <c r="U125" s="13">
        <v>0.593464911823899</v>
      </c>
      <c r="V125" s="13">
        <v>0.383240162826844</v>
      </c>
      <c r="W125" s="13">
        <v>0.501487191006317</v>
      </c>
    </row>
    <row r="126">
      <c r="A126" s="55" t="s">
        <v>164</v>
      </c>
      <c r="B126" s="55" t="s">
        <v>292</v>
      </c>
      <c r="C126" s="99">
        <f>E126-Cocatenate_generate!E126</f>
        <v>-0.007089103001</v>
      </c>
      <c r="D126" s="99">
        <f>F126-Cocatenate_generate!F126</f>
        <v>-0.004822974974</v>
      </c>
      <c r="E126" s="10">
        <f t="shared" si="1"/>
        <v>0.6349168064</v>
      </c>
      <c r="F126" s="100">
        <f>(G126*'Concatenate_generate Coverage'!C125*'Dataset lengths'!$B$2+H126*'Concatenate_generate Coverage'!D125*'Dataset lengths'!$C$2+I126*'Concatenate_generate Coverage'!E125*'Dataset lengths'!$D$2+L126*'Concatenate_generate Coverage'!H125*'Dataset lengths'!$G$2+M126*'Concatenate_generate Coverage'!I125*'Dataset lengths'!$H$2+R126*'Concatenate_generate Coverage'!N125*'Dataset lengths'!$M$2+S126*'Concatenate_generate Coverage'!O125*'Dataset lengths'!$N$2+T126*'Concatenate_generate Coverage'!P125*'Dataset lengths'!$O$2+U126*'Concatenate_generate Coverage'!Q125*'Dataset lengths'!$P$2+V126*'Concatenate_generate Coverage'!R125*'Dataset lengths'!$Q$2+W126*'Concatenate_generate Coverage'!S125*'Dataset lengths'!$R$2)/('Concatenate_generate Coverage'!C125*'Dataset lengths'!$B$2+'Concatenate_generate Coverage'!D125*'Dataset lengths'!$C$2+'Concatenate_generate Coverage'!E125*'Dataset lengths'!$D$2+'Concatenate_generate Coverage'!H125*'Dataset lengths'!$G$2+'Concatenate_generate Coverage'!I125*'Dataset lengths'!$H$2+'Concatenate_generate Coverage'!N125*'Dataset lengths'!$M$2+'Concatenate_generate Coverage'!O125*'Dataset lengths'!$N$2+'Concatenate_generate Coverage'!P125*'Dataset lengths'!$O$2+'Concatenate_generate Coverage'!Q125*'Dataset lengths'!$P$2+'Concatenate_generate Coverage'!R125*'Dataset lengths'!$Q$2+'Concatenate_generate Coverage'!S125*'Dataset lengths'!$R$2)</f>
        <v>0.5993859072</v>
      </c>
      <c r="G126" s="13">
        <v>0.526669012033968</v>
      </c>
      <c r="H126" s="13">
        <v>0.564653302314376</v>
      </c>
      <c r="I126" s="13">
        <v>0.68255189292223</v>
      </c>
      <c r="J126" s="13">
        <v>0.758437862800852</v>
      </c>
      <c r="K126" s="13">
        <v>0.759334431627904</v>
      </c>
      <c r="L126" s="13">
        <v>0.759355286692988</v>
      </c>
      <c r="M126" s="13">
        <v>0.720457303312165</v>
      </c>
      <c r="N126" s="13">
        <v>0.630572237254646</v>
      </c>
      <c r="O126" s="13">
        <v>0.783227678364257</v>
      </c>
      <c r="P126" s="13">
        <v>0.777212798490086</v>
      </c>
      <c r="Q126" s="13">
        <v>0.594604730986681</v>
      </c>
      <c r="R126" s="13">
        <v>0.824053942856064</v>
      </c>
      <c r="S126" s="13">
        <v>0.269610990284361</v>
      </c>
      <c r="T126" s="13">
        <v>0.880160280484782</v>
      </c>
      <c r="U126" s="13">
        <v>0.768898459939371</v>
      </c>
      <c r="V126" s="13">
        <v>0.545836913064142</v>
      </c>
      <c r="W126" s="13">
        <v>0.441837486989567</v>
      </c>
    </row>
    <row r="127">
      <c r="A127" s="55" t="s">
        <v>164</v>
      </c>
      <c r="B127" s="55" t="s">
        <v>293</v>
      </c>
      <c r="C127" s="99">
        <f>E127-Cocatenate_generate!E127</f>
        <v>0.002138290039</v>
      </c>
      <c r="D127" s="99">
        <f>F127-Cocatenate_generate!F127</f>
        <v>0.002476168709</v>
      </c>
      <c r="E127" s="10">
        <f t="shared" si="1"/>
        <v>0.6002787652</v>
      </c>
      <c r="F127" s="100">
        <f>(G127*'Concatenate_generate Coverage'!C126*'Dataset lengths'!$B$2+H127*'Concatenate_generate Coverage'!D126*'Dataset lengths'!$C$2+I127*'Concatenate_generate Coverage'!E126*'Dataset lengths'!$D$2+L127*'Concatenate_generate Coverage'!H126*'Dataset lengths'!$G$2+M127*'Concatenate_generate Coverage'!I126*'Dataset lengths'!$H$2+R127*'Concatenate_generate Coverage'!N126*'Dataset lengths'!$M$2+S127*'Concatenate_generate Coverage'!O126*'Dataset lengths'!$N$2+T127*'Concatenate_generate Coverage'!P126*'Dataset lengths'!$O$2+U127*'Concatenate_generate Coverage'!Q126*'Dataset lengths'!$P$2+V127*'Concatenate_generate Coverage'!R126*'Dataset lengths'!$Q$2+W127*'Concatenate_generate Coverage'!S126*'Dataset lengths'!$R$2)/('Concatenate_generate Coverage'!C126*'Dataset lengths'!$B$2+'Concatenate_generate Coverage'!D126*'Dataset lengths'!$C$2+'Concatenate_generate Coverage'!E126*'Dataset lengths'!$D$2+'Concatenate_generate Coverage'!H126*'Dataset lengths'!$G$2+'Concatenate_generate Coverage'!I126*'Dataset lengths'!$H$2+'Concatenate_generate Coverage'!N126*'Dataset lengths'!$M$2+'Concatenate_generate Coverage'!O126*'Dataset lengths'!$N$2+'Concatenate_generate Coverage'!P126*'Dataset lengths'!$O$2+'Concatenate_generate Coverage'!Q126*'Dataset lengths'!$P$2+'Concatenate_generate Coverage'!R126*'Dataset lengths'!$Q$2+'Concatenate_generate Coverage'!S126*'Dataset lengths'!$R$2)</f>
        <v>0.5281597283</v>
      </c>
      <c r="G127" s="13">
        <v>0.430788131370178</v>
      </c>
      <c r="H127" s="13">
        <v>0.673903496149979</v>
      </c>
      <c r="I127" s="13">
        <v>0.690693435575882</v>
      </c>
      <c r="J127" s="13">
        <v>0.77643776245807</v>
      </c>
      <c r="K127" s="13">
        <v>0.769988176132052</v>
      </c>
      <c r="L127" s="13">
        <v>0.774709718170662</v>
      </c>
      <c r="M127" s="13">
        <v>0.768095964378973</v>
      </c>
      <c r="N127" s="13">
        <v>0.703105921965706</v>
      </c>
      <c r="O127" s="13">
        <v>0.799047308056661</v>
      </c>
      <c r="P127" s="13">
        <v>0.769779074977506</v>
      </c>
      <c r="Q127" s="13">
        <v>0.674623212328366</v>
      </c>
      <c r="R127" s="13">
        <v>0.79111801149725</v>
      </c>
      <c r="S127" s="13">
        <v>0.34644475290027</v>
      </c>
      <c r="T127" s="13">
        <v>0.82808505782146</v>
      </c>
      <c r="U127" s="13">
        <v>0.520372615362067</v>
      </c>
      <c r="V127" s="13">
        <v>0.302521968988183</v>
      </c>
      <c r="W127" s="13">
        <v>0.476333264603594</v>
      </c>
    </row>
    <row r="128">
      <c r="A128" s="55" t="s">
        <v>165</v>
      </c>
      <c r="B128" s="55" t="s">
        <v>136</v>
      </c>
      <c r="C128" s="99">
        <f>E128-Cocatenate_generate!E128</f>
        <v>0.01101423876</v>
      </c>
      <c r="D128" s="99">
        <f>F128-Cocatenate_generate!F128</f>
        <v>0.01485074635</v>
      </c>
      <c r="E128" s="10">
        <f t="shared" si="1"/>
        <v>0.6320969121</v>
      </c>
      <c r="F128" s="100">
        <f>(G128*'Concatenate_generate Coverage'!C127*'Dataset lengths'!$B$2+H128*'Concatenate_generate Coverage'!D127*'Dataset lengths'!$C$2+I128*'Concatenate_generate Coverage'!E127*'Dataset lengths'!$D$2+L128*'Concatenate_generate Coverage'!H127*'Dataset lengths'!$G$2+M128*'Concatenate_generate Coverage'!I127*'Dataset lengths'!$H$2+R128*'Concatenate_generate Coverage'!N127*'Dataset lengths'!$M$2+S128*'Concatenate_generate Coverage'!O127*'Dataset lengths'!$N$2+T128*'Concatenate_generate Coverage'!P127*'Dataset lengths'!$O$2+U128*'Concatenate_generate Coverage'!Q127*'Dataset lengths'!$P$2+V128*'Concatenate_generate Coverage'!R127*'Dataset lengths'!$Q$2+W128*'Concatenate_generate Coverage'!S127*'Dataset lengths'!$R$2)/('Concatenate_generate Coverage'!C127*'Dataset lengths'!$B$2+'Concatenate_generate Coverage'!D127*'Dataset lengths'!$C$2+'Concatenate_generate Coverage'!E127*'Dataset lengths'!$D$2+'Concatenate_generate Coverage'!H127*'Dataset lengths'!$G$2+'Concatenate_generate Coverage'!I127*'Dataset lengths'!$H$2+'Concatenate_generate Coverage'!N127*'Dataset lengths'!$M$2+'Concatenate_generate Coverage'!O127*'Dataset lengths'!$N$2+'Concatenate_generate Coverage'!P127*'Dataset lengths'!$O$2+'Concatenate_generate Coverage'!Q127*'Dataset lengths'!$P$2+'Concatenate_generate Coverage'!R127*'Dataset lengths'!$Q$2+'Concatenate_generate Coverage'!S127*'Dataset lengths'!$R$2)</f>
        <v>0.5693578621</v>
      </c>
      <c r="G128" s="13">
        <v>0.452952151383948</v>
      </c>
      <c r="H128" s="13">
        <v>0.748851521711337</v>
      </c>
      <c r="I128" s="13">
        <v>0.741666520961923</v>
      </c>
      <c r="J128" s="13">
        <v>0.809566542405985</v>
      </c>
      <c r="K128" s="13">
        <v>0.811243482719197</v>
      </c>
      <c r="L128" s="13">
        <v>0.810111183566707</v>
      </c>
      <c r="M128" s="13">
        <v>0.756338870832425</v>
      </c>
      <c r="N128" s="13">
        <v>0.701983333547838</v>
      </c>
      <c r="O128" s="13">
        <v>0.797445619863365</v>
      </c>
      <c r="P128" s="13">
        <v>0.733478311545667</v>
      </c>
      <c r="Q128" s="13">
        <v>0.72603473406625</v>
      </c>
      <c r="R128" s="13">
        <v>0.741178659702366</v>
      </c>
      <c r="S128" s="13">
        <v>0.473827308170305</v>
      </c>
      <c r="T128" s="13">
        <v>0.758206340230506</v>
      </c>
      <c r="U128" s="13">
        <v>0.591169749702132</v>
      </c>
      <c r="V128" s="13">
        <v>0.341839012232445</v>
      </c>
      <c r="W128" s="13">
        <v>0.536924714332482</v>
      </c>
    </row>
    <row r="129">
      <c r="A129" s="55" t="s">
        <v>165</v>
      </c>
      <c r="B129" s="55" t="s">
        <v>137</v>
      </c>
      <c r="C129" s="99">
        <f>E129-Cocatenate_generate!E129</f>
        <v>0.004536796397</v>
      </c>
      <c r="D129" s="99">
        <f>F129-Cocatenate_generate!F129</f>
        <v>0.008670108043</v>
      </c>
      <c r="E129" s="10">
        <f t="shared" si="1"/>
        <v>0.63399712</v>
      </c>
      <c r="F129" s="100">
        <f>(G129*'Concatenate_generate Coverage'!C128*'Dataset lengths'!$B$2+H129*'Concatenate_generate Coverage'!D128*'Dataset lengths'!$C$2+I129*'Concatenate_generate Coverage'!E128*'Dataset lengths'!$D$2+L129*'Concatenate_generate Coverage'!H128*'Dataset lengths'!$G$2+M129*'Concatenate_generate Coverage'!I128*'Dataset lengths'!$H$2+R129*'Concatenate_generate Coverage'!N128*'Dataset lengths'!$M$2+S129*'Concatenate_generate Coverage'!O128*'Dataset lengths'!$N$2+T129*'Concatenate_generate Coverage'!P128*'Dataset lengths'!$O$2+U129*'Concatenate_generate Coverage'!Q128*'Dataset lengths'!$P$2+V129*'Concatenate_generate Coverage'!R128*'Dataset lengths'!$Q$2+W129*'Concatenate_generate Coverage'!S128*'Dataset lengths'!$R$2)/('Concatenate_generate Coverage'!C128*'Dataset lengths'!$B$2+'Concatenate_generate Coverage'!D128*'Dataset lengths'!$C$2+'Concatenate_generate Coverage'!E128*'Dataset lengths'!$D$2+'Concatenate_generate Coverage'!H128*'Dataset lengths'!$G$2+'Concatenate_generate Coverage'!I128*'Dataset lengths'!$H$2+'Concatenate_generate Coverage'!N128*'Dataset lengths'!$M$2+'Concatenate_generate Coverage'!O128*'Dataset lengths'!$N$2+'Concatenate_generate Coverage'!P128*'Dataset lengths'!$O$2+'Concatenate_generate Coverage'!Q128*'Dataset lengths'!$P$2+'Concatenate_generate Coverage'!R128*'Dataset lengths'!$Q$2+'Concatenate_generate Coverage'!S128*'Dataset lengths'!$R$2)</f>
        <v>0.5735001087</v>
      </c>
      <c r="G129" s="13">
        <v>0.46949192642768</v>
      </c>
      <c r="H129" s="13">
        <v>0.733658092084127</v>
      </c>
      <c r="I129" s="13">
        <v>0.744074923256029</v>
      </c>
      <c r="J129" s="13">
        <v>0.811558689163553</v>
      </c>
      <c r="K129" s="13">
        <v>0.81217088117152</v>
      </c>
      <c r="L129" s="13">
        <v>0.81167019277921</v>
      </c>
      <c r="M129" s="13">
        <v>0.749071764537193</v>
      </c>
      <c r="N129" s="13">
        <v>0.690298890372818</v>
      </c>
      <c r="O129" s="13">
        <v>0.806935245836183</v>
      </c>
      <c r="P129" s="13">
        <v>0.724040816718901</v>
      </c>
      <c r="Q129" s="13">
        <v>0.717847923261963</v>
      </c>
      <c r="R129" s="13">
        <v>0.751822188947052</v>
      </c>
      <c r="S129" s="13">
        <v>0.457392665895807</v>
      </c>
      <c r="T129" s="13">
        <v>0.780460708890046</v>
      </c>
      <c r="U129" s="13">
        <v>0.587714696353156</v>
      </c>
      <c r="V129" s="13">
        <v>0.350129541731494</v>
      </c>
      <c r="W129" s="13">
        <v>0.538481618865802</v>
      </c>
    </row>
    <row r="130">
      <c r="A130" s="55" t="s">
        <v>165</v>
      </c>
      <c r="B130" s="55" t="s">
        <v>138</v>
      </c>
      <c r="C130" s="99">
        <f>E130-Cocatenate_generate!E130</f>
        <v>0.009113543579</v>
      </c>
      <c r="D130" s="99">
        <f>F130-Cocatenate_generate!F130</f>
        <v>0.00903018484</v>
      </c>
      <c r="E130" s="10">
        <f t="shared" si="1"/>
        <v>0.6218151719</v>
      </c>
      <c r="F130" s="100">
        <f>(G130*'Concatenate_generate Coverage'!C129*'Dataset lengths'!$B$2+H130*'Concatenate_generate Coverage'!D129*'Dataset lengths'!$C$2+I130*'Concatenate_generate Coverage'!E129*'Dataset lengths'!$D$2+L130*'Concatenate_generate Coverage'!H129*'Dataset lengths'!$G$2+M130*'Concatenate_generate Coverage'!I129*'Dataset lengths'!$H$2+R130*'Concatenate_generate Coverage'!N129*'Dataset lengths'!$M$2+S130*'Concatenate_generate Coverage'!O129*'Dataset lengths'!$N$2+T130*'Concatenate_generate Coverage'!P129*'Dataset lengths'!$O$2+U130*'Concatenate_generate Coverage'!Q129*'Dataset lengths'!$P$2+V130*'Concatenate_generate Coverage'!R129*'Dataset lengths'!$Q$2+W130*'Concatenate_generate Coverage'!S129*'Dataset lengths'!$R$2)/('Concatenate_generate Coverage'!C129*'Dataset lengths'!$B$2+'Concatenate_generate Coverage'!D129*'Dataset lengths'!$C$2+'Concatenate_generate Coverage'!E129*'Dataset lengths'!$D$2+'Concatenate_generate Coverage'!H129*'Dataset lengths'!$G$2+'Concatenate_generate Coverage'!I129*'Dataset lengths'!$H$2+'Concatenate_generate Coverage'!N129*'Dataset lengths'!$M$2+'Concatenate_generate Coverage'!O129*'Dataset lengths'!$N$2+'Concatenate_generate Coverage'!P129*'Dataset lengths'!$O$2+'Concatenate_generate Coverage'!Q129*'Dataset lengths'!$P$2+'Concatenate_generate Coverage'!R129*'Dataset lengths'!$Q$2+'Concatenate_generate Coverage'!S129*'Dataset lengths'!$R$2)</f>
        <v>0.5571201366</v>
      </c>
      <c r="G130" s="13">
        <v>0.430302491176092</v>
      </c>
      <c r="H130" s="13">
        <v>0.748281676087382</v>
      </c>
      <c r="I130" s="13">
        <v>0.727117278458571</v>
      </c>
      <c r="J130" s="13">
        <v>0.799541665201958</v>
      </c>
      <c r="K130" s="13">
        <v>0.801087882674829</v>
      </c>
      <c r="L130" s="13">
        <v>0.800065989898495</v>
      </c>
      <c r="M130" s="13">
        <v>0.750473350969544</v>
      </c>
      <c r="N130" s="13">
        <v>0.694317936882879</v>
      </c>
      <c r="O130" s="13">
        <v>0.781817504164517</v>
      </c>
      <c r="P130" s="13">
        <v>0.729836004825733</v>
      </c>
      <c r="Q130" s="13">
        <v>0.718933247607708</v>
      </c>
      <c r="R130" s="13">
        <v>0.730688117531012</v>
      </c>
      <c r="S130" s="13">
        <v>0.477694637721683</v>
      </c>
      <c r="T130" s="13">
        <v>0.729720748346296</v>
      </c>
      <c r="U130" s="13">
        <v>0.591612915689887</v>
      </c>
      <c r="V130" s="13">
        <v>0.327543097399871</v>
      </c>
      <c r="W130" s="13">
        <v>0.526466587788215</v>
      </c>
    </row>
    <row r="131">
      <c r="A131" s="55" t="s">
        <v>165</v>
      </c>
      <c r="B131" s="55" t="s">
        <v>292</v>
      </c>
      <c r="C131" s="99">
        <f>E131-Cocatenate_generate!E131</f>
        <v>-0.00224197663</v>
      </c>
      <c r="D131" s="99">
        <f>F131-Cocatenate_generate!F131</f>
        <v>-0.0002456556068</v>
      </c>
      <c r="E131" s="10">
        <f t="shared" si="1"/>
        <v>0.6289564299</v>
      </c>
      <c r="F131" s="100">
        <f>(G131*'Concatenate_generate Coverage'!C130*'Dataset lengths'!$B$2+H131*'Concatenate_generate Coverage'!D130*'Dataset lengths'!$C$2+I131*'Concatenate_generate Coverage'!E130*'Dataset lengths'!$D$2+L131*'Concatenate_generate Coverage'!H130*'Dataset lengths'!$G$2+M131*'Concatenate_generate Coverage'!I130*'Dataset lengths'!$H$2+R131*'Concatenate_generate Coverage'!N130*'Dataset lengths'!$M$2+S131*'Concatenate_generate Coverage'!O130*'Dataset lengths'!$N$2+T131*'Concatenate_generate Coverage'!P130*'Dataset lengths'!$O$2+U131*'Concatenate_generate Coverage'!Q130*'Dataset lengths'!$P$2+V131*'Concatenate_generate Coverage'!R130*'Dataset lengths'!$Q$2+W131*'Concatenate_generate Coverage'!S130*'Dataset lengths'!$R$2)/('Concatenate_generate Coverage'!C130*'Dataset lengths'!$B$2+'Concatenate_generate Coverage'!D130*'Dataset lengths'!$C$2+'Concatenate_generate Coverage'!E130*'Dataset lengths'!$D$2+'Concatenate_generate Coverage'!H130*'Dataset lengths'!$G$2+'Concatenate_generate Coverage'!I130*'Dataset lengths'!$H$2+'Concatenate_generate Coverage'!N130*'Dataset lengths'!$M$2+'Concatenate_generate Coverage'!O130*'Dataset lengths'!$N$2+'Concatenate_generate Coverage'!P130*'Dataset lengths'!$O$2+'Concatenate_generate Coverage'!Q130*'Dataset lengths'!$P$2+'Concatenate_generate Coverage'!R130*'Dataset lengths'!$Q$2+'Concatenate_generate Coverage'!S130*'Dataset lengths'!$R$2)</f>
        <v>0.5713768082</v>
      </c>
      <c r="G131" s="13">
        <v>0.476144142707724</v>
      </c>
      <c r="H131" s="13">
        <v>0.718383437245485</v>
      </c>
      <c r="I131" s="13">
        <v>0.739101660559933</v>
      </c>
      <c r="J131" s="13">
        <v>0.807706273803882</v>
      </c>
      <c r="K131" s="13">
        <v>0.806187403780907</v>
      </c>
      <c r="L131" s="13">
        <v>0.807113560775461</v>
      </c>
      <c r="M131" s="13">
        <v>0.737907497719112</v>
      </c>
      <c r="N131" s="13">
        <v>0.674768250808191</v>
      </c>
      <c r="O131" s="13">
        <v>0.805763208886857</v>
      </c>
      <c r="P131" s="13">
        <v>0.716109501165925</v>
      </c>
      <c r="Q131" s="13">
        <v>0.704626017548912</v>
      </c>
      <c r="R131" s="13">
        <v>0.745265600089956</v>
      </c>
      <c r="S131" s="13">
        <v>0.441655872479513</v>
      </c>
      <c r="T131" s="13">
        <v>0.784243951562168</v>
      </c>
      <c r="U131" s="13">
        <v>0.582295487576971</v>
      </c>
      <c r="V131" s="13">
        <v>0.352122704175538</v>
      </c>
      <c r="W131" s="13">
        <v>0.534286814521298</v>
      </c>
    </row>
    <row r="132">
      <c r="A132" s="55" t="s">
        <v>165</v>
      </c>
      <c r="B132" s="55" t="s">
        <v>293</v>
      </c>
      <c r="C132" s="99">
        <f>E132-Cocatenate_generate!E132</f>
        <v>0.000919462588</v>
      </c>
      <c r="D132" s="99">
        <f>F132-Cocatenate_generate!F132</f>
        <v>0.0008495249504</v>
      </c>
      <c r="E132" s="10">
        <f t="shared" si="1"/>
        <v>0.6110892419</v>
      </c>
      <c r="F132" s="100">
        <f>(G132*'Concatenate_generate Coverage'!C131*'Dataset lengths'!$B$2+H132*'Concatenate_generate Coverage'!D131*'Dataset lengths'!$C$2+I132*'Concatenate_generate Coverage'!E131*'Dataset lengths'!$D$2+L132*'Concatenate_generate Coverage'!H131*'Dataset lengths'!$G$2+M132*'Concatenate_generate Coverage'!I131*'Dataset lengths'!$H$2+R132*'Concatenate_generate Coverage'!N131*'Dataset lengths'!$M$2+S132*'Concatenate_generate Coverage'!O131*'Dataset lengths'!$N$2+T132*'Concatenate_generate Coverage'!P131*'Dataset lengths'!$O$2+U132*'Concatenate_generate Coverage'!Q131*'Dataset lengths'!$P$2+V132*'Concatenate_generate Coverage'!R131*'Dataset lengths'!$Q$2+W132*'Concatenate_generate Coverage'!S131*'Dataset lengths'!$R$2)/('Concatenate_generate Coverage'!C131*'Dataset lengths'!$B$2+'Concatenate_generate Coverage'!D131*'Dataset lengths'!$C$2+'Concatenate_generate Coverage'!E131*'Dataset lengths'!$D$2+'Concatenate_generate Coverage'!H131*'Dataset lengths'!$G$2+'Concatenate_generate Coverage'!I131*'Dataset lengths'!$H$2+'Concatenate_generate Coverage'!N131*'Dataset lengths'!$M$2+'Concatenate_generate Coverage'!O131*'Dataset lengths'!$N$2+'Concatenate_generate Coverage'!P131*'Dataset lengths'!$O$2+'Concatenate_generate Coverage'!Q131*'Dataset lengths'!$P$2+'Concatenate_generate Coverage'!R131*'Dataset lengths'!$Q$2+'Concatenate_generate Coverage'!S131*'Dataset lengths'!$R$2)</f>
        <v>0.5461623926</v>
      </c>
      <c r="G132" s="13">
        <v>0.413864422775566</v>
      </c>
      <c r="H132" s="13">
        <v>0.743263227164791</v>
      </c>
      <c r="I132" s="13">
        <v>0.715560848753544</v>
      </c>
      <c r="J132" s="13">
        <v>0.78983298272757</v>
      </c>
      <c r="K132" s="13">
        <v>0.790886511703196</v>
      </c>
      <c r="L132" s="13">
        <v>0.790275045678437</v>
      </c>
      <c r="M132" s="13">
        <v>0.743262580946484</v>
      </c>
      <c r="N132" s="13">
        <v>0.686617670237005</v>
      </c>
      <c r="O132" s="13">
        <v>0.771263433373584</v>
      </c>
      <c r="P132" s="13">
        <v>0.728571082298801</v>
      </c>
      <c r="Q132" s="13">
        <v>0.709243333839446</v>
      </c>
      <c r="R132" s="13">
        <v>0.716351043230161</v>
      </c>
      <c r="S132" s="13">
        <v>0.472743329684505</v>
      </c>
      <c r="T132" s="13">
        <v>0.712362340791855</v>
      </c>
      <c r="U132" s="13">
        <v>0.58236934857493</v>
      </c>
      <c r="V132" s="13">
        <v>0.315949745538959</v>
      </c>
      <c r="W132" s="13">
        <v>0.515979727604141</v>
      </c>
    </row>
    <row r="133">
      <c r="A133" s="55" t="s">
        <v>166</v>
      </c>
      <c r="B133" s="55" t="s">
        <v>136</v>
      </c>
      <c r="C133" s="99">
        <f>E133-Cocatenate_generate!E133</f>
        <v>0.04480941332</v>
      </c>
      <c r="D133" s="99">
        <f>F133-Cocatenate_generate!F133</f>
        <v>0.04600834666</v>
      </c>
      <c r="E133" s="10">
        <f t="shared" si="1"/>
        <v>0.647130273</v>
      </c>
      <c r="F133" s="100">
        <f>(G133*'Concatenate_generate Coverage'!C132*'Dataset lengths'!$B$2+H133*'Concatenate_generate Coverage'!D132*'Dataset lengths'!$C$2+I133*'Concatenate_generate Coverage'!E132*'Dataset lengths'!$D$2+L133*'Concatenate_generate Coverage'!H132*'Dataset lengths'!$G$2+M133*'Concatenate_generate Coverage'!I132*'Dataset lengths'!$H$2+R133*'Concatenate_generate Coverage'!N132*'Dataset lengths'!$M$2+S133*'Concatenate_generate Coverage'!O132*'Dataset lengths'!$N$2+T133*'Concatenate_generate Coverage'!P132*'Dataset lengths'!$O$2+U133*'Concatenate_generate Coverage'!Q132*'Dataset lengths'!$P$2+V133*'Concatenate_generate Coverage'!R132*'Dataset lengths'!$Q$2+W133*'Concatenate_generate Coverage'!S132*'Dataset lengths'!$R$2)/('Concatenate_generate Coverage'!C132*'Dataset lengths'!$B$2+'Concatenate_generate Coverage'!D132*'Dataset lengths'!$C$2+'Concatenate_generate Coverage'!E132*'Dataset lengths'!$D$2+'Concatenate_generate Coverage'!H132*'Dataset lengths'!$G$2+'Concatenate_generate Coverage'!I132*'Dataset lengths'!$H$2+'Concatenate_generate Coverage'!N132*'Dataset lengths'!$M$2+'Concatenate_generate Coverage'!O132*'Dataset lengths'!$N$2+'Concatenate_generate Coverage'!P132*'Dataset lengths'!$O$2+'Concatenate_generate Coverage'!Q132*'Dataset lengths'!$P$2+'Concatenate_generate Coverage'!R132*'Dataset lengths'!$Q$2+'Concatenate_generate Coverage'!S132*'Dataset lengths'!$R$2)</f>
        <v>0.5769812746</v>
      </c>
      <c r="G133" s="13">
        <v>0.475526289895617</v>
      </c>
      <c r="H133" s="13">
        <v>0.726729581548947</v>
      </c>
      <c r="I133" s="13">
        <v>0.753340801548647</v>
      </c>
      <c r="J133" s="13">
        <v>0.819306434956008</v>
      </c>
      <c r="K133" s="13">
        <v>0.820202796618938</v>
      </c>
      <c r="L133" s="13">
        <v>0.819712682510344</v>
      </c>
      <c r="M133" s="13">
        <v>0.79016000399155</v>
      </c>
      <c r="N133" s="13">
        <v>0.736964298488846</v>
      </c>
      <c r="O133" s="13">
        <v>0.830813526156298</v>
      </c>
      <c r="P133" s="13">
        <v>0.767465355759369</v>
      </c>
      <c r="Q133" s="13">
        <v>0.734652824413593</v>
      </c>
      <c r="R133" s="13">
        <v>0.821562439090368</v>
      </c>
      <c r="S133" s="13">
        <v>0.438832299577727</v>
      </c>
      <c r="T133" s="13">
        <v>0.851229601227381</v>
      </c>
      <c r="U133" s="13">
        <v>0.556011914673596</v>
      </c>
      <c r="V133" s="13">
        <v>0.346795153687332</v>
      </c>
      <c r="W133" s="13">
        <v>0.53853223555709</v>
      </c>
    </row>
    <row r="134">
      <c r="A134" s="55" t="s">
        <v>166</v>
      </c>
      <c r="B134" s="55" t="s">
        <v>137</v>
      </c>
      <c r="C134" s="99">
        <f>E134-Cocatenate_generate!E134</f>
        <v>0.02689475407</v>
      </c>
      <c r="D134" s="99">
        <f>F134-Cocatenate_generate!F134</f>
        <v>0.03545841128</v>
      </c>
      <c r="E134" s="10">
        <f t="shared" si="1"/>
        <v>0.6421325796</v>
      </c>
      <c r="F134" s="100">
        <f>(G134*'Concatenate_generate Coverage'!C133*'Dataset lengths'!$B$2+H134*'Concatenate_generate Coverage'!D133*'Dataset lengths'!$C$2+I134*'Concatenate_generate Coverage'!E133*'Dataset lengths'!$D$2+L134*'Concatenate_generate Coverage'!H133*'Dataset lengths'!$G$2+M134*'Concatenate_generate Coverage'!I133*'Dataset lengths'!$H$2+R134*'Concatenate_generate Coverage'!N133*'Dataset lengths'!$M$2+S134*'Concatenate_generate Coverage'!O133*'Dataset lengths'!$N$2+T134*'Concatenate_generate Coverage'!P133*'Dataset lengths'!$O$2+U134*'Concatenate_generate Coverage'!Q133*'Dataset lengths'!$P$2+V134*'Concatenate_generate Coverage'!R133*'Dataset lengths'!$Q$2+W134*'Concatenate_generate Coverage'!S133*'Dataset lengths'!$R$2)/('Concatenate_generate Coverage'!C133*'Dataset lengths'!$B$2+'Concatenate_generate Coverage'!D133*'Dataset lengths'!$C$2+'Concatenate_generate Coverage'!E133*'Dataset lengths'!$D$2+'Concatenate_generate Coverage'!H133*'Dataset lengths'!$G$2+'Concatenate_generate Coverage'!I133*'Dataset lengths'!$H$2+'Concatenate_generate Coverage'!N133*'Dataset lengths'!$M$2+'Concatenate_generate Coverage'!O133*'Dataset lengths'!$N$2+'Concatenate_generate Coverage'!P133*'Dataset lengths'!$O$2+'Concatenate_generate Coverage'!Q133*'Dataset lengths'!$P$2+'Concatenate_generate Coverage'!R133*'Dataset lengths'!$Q$2+'Concatenate_generate Coverage'!S133*'Dataset lengths'!$R$2)</f>
        <v>0.5787374946</v>
      </c>
      <c r="G134" s="13">
        <v>0.479336623965751</v>
      </c>
      <c r="H134" s="13">
        <v>0.725780008061545</v>
      </c>
      <c r="I134" s="13">
        <v>0.75065983145217</v>
      </c>
      <c r="J134" s="13">
        <v>0.816778559121484</v>
      </c>
      <c r="K134" s="13">
        <v>0.817066095647106</v>
      </c>
      <c r="L134" s="13">
        <v>0.816761788574402</v>
      </c>
      <c r="M134" s="13">
        <v>0.766492904159704</v>
      </c>
      <c r="N134" s="13">
        <v>0.711255373957139</v>
      </c>
      <c r="O134" s="13">
        <v>0.820823238132911</v>
      </c>
      <c r="P134" s="13">
        <v>0.743862404025038</v>
      </c>
      <c r="Q134" s="13">
        <v>0.729083692922816</v>
      </c>
      <c r="R134" s="13">
        <v>0.776496818345925</v>
      </c>
      <c r="S134" s="13">
        <v>0.449832971780555</v>
      </c>
      <c r="T134" s="13">
        <v>0.823856727776148</v>
      </c>
      <c r="U134" s="13">
        <v>0.576643753436841</v>
      </c>
      <c r="V134" s="13">
        <v>0.353790955551681</v>
      </c>
      <c r="W134" s="13">
        <v>0.54380599291142</v>
      </c>
    </row>
    <row r="135">
      <c r="A135" s="55" t="s">
        <v>166</v>
      </c>
      <c r="B135" s="55" t="s">
        <v>138</v>
      </c>
      <c r="C135" s="99">
        <f>E135-Cocatenate_generate!E135</f>
        <v>0.0290355257</v>
      </c>
      <c r="D135" s="99">
        <f>F135-Cocatenate_generate!F135</f>
        <v>0.02729740143</v>
      </c>
      <c r="E135" s="10">
        <f t="shared" si="1"/>
        <v>0.6279754491</v>
      </c>
      <c r="F135" s="100">
        <f>(G135*'Concatenate_generate Coverage'!C134*'Dataset lengths'!$B$2+H135*'Concatenate_generate Coverage'!D134*'Dataset lengths'!$C$2+I135*'Concatenate_generate Coverage'!E134*'Dataset lengths'!$D$2+L135*'Concatenate_generate Coverage'!H134*'Dataset lengths'!$G$2+M135*'Concatenate_generate Coverage'!I134*'Dataset lengths'!$H$2+R135*'Concatenate_generate Coverage'!N134*'Dataset lengths'!$M$2+S135*'Concatenate_generate Coverage'!O134*'Dataset lengths'!$N$2+T135*'Concatenate_generate Coverage'!P134*'Dataset lengths'!$O$2+U135*'Concatenate_generate Coverage'!Q134*'Dataset lengths'!$P$2+V135*'Concatenate_generate Coverage'!R134*'Dataset lengths'!$Q$2+W135*'Concatenate_generate Coverage'!S134*'Dataset lengths'!$R$2)/('Concatenate_generate Coverage'!C134*'Dataset lengths'!$B$2+'Concatenate_generate Coverage'!D134*'Dataset lengths'!$C$2+'Concatenate_generate Coverage'!E134*'Dataset lengths'!$D$2+'Concatenate_generate Coverage'!H134*'Dataset lengths'!$G$2+'Concatenate_generate Coverage'!I134*'Dataset lengths'!$H$2+'Concatenate_generate Coverage'!N134*'Dataset lengths'!$M$2+'Concatenate_generate Coverage'!O134*'Dataset lengths'!$N$2+'Concatenate_generate Coverage'!P134*'Dataset lengths'!$O$2+'Concatenate_generate Coverage'!Q134*'Dataset lengths'!$P$2+'Concatenate_generate Coverage'!R134*'Dataset lengths'!$Q$2+'Concatenate_generate Coverage'!S134*'Dataset lengths'!$R$2)</f>
        <v>0.5545772059</v>
      </c>
      <c r="G135" s="13">
        <v>0.452693924836811</v>
      </c>
      <c r="H135" s="13">
        <v>0.703934995104382</v>
      </c>
      <c r="I135" s="13">
        <v>0.726161667787758</v>
      </c>
      <c r="J135" s="13">
        <v>0.801452191321111</v>
      </c>
      <c r="K135" s="13">
        <v>0.798924068990587</v>
      </c>
      <c r="L135" s="13">
        <v>0.800711010505002</v>
      </c>
      <c r="M135" s="13">
        <v>0.786019083375795</v>
      </c>
      <c r="N135" s="13">
        <v>0.728814471551381</v>
      </c>
      <c r="O135" s="13">
        <v>0.81965048390271</v>
      </c>
      <c r="P135" s="13">
        <v>0.773317507264765</v>
      </c>
      <c r="Q135" s="13">
        <v>0.708405526448847</v>
      </c>
      <c r="R135" s="13">
        <v>0.821256464943703</v>
      </c>
      <c r="S135" s="13">
        <v>0.389069843821463</v>
      </c>
      <c r="T135" s="13">
        <v>0.859463717631411</v>
      </c>
      <c r="U135" s="13">
        <v>0.532108307260014</v>
      </c>
      <c r="V135" s="13">
        <v>0.322899832953416</v>
      </c>
      <c r="W135" s="13">
        <v>0.513411091390598</v>
      </c>
    </row>
    <row r="136">
      <c r="A136" s="55" t="s">
        <v>166</v>
      </c>
      <c r="B136" s="55" t="s">
        <v>292</v>
      </c>
      <c r="C136" s="99">
        <f>E136-Cocatenate_generate!E136</f>
        <v>-0.01827393671</v>
      </c>
      <c r="D136" s="99">
        <f>F136-Cocatenate_generate!F136</f>
        <v>-0.007282747145</v>
      </c>
      <c r="E136" s="10">
        <f t="shared" si="1"/>
        <v>0.629466706</v>
      </c>
      <c r="F136" s="100">
        <f>(G136*'Concatenate_generate Coverage'!C135*'Dataset lengths'!$B$2+H136*'Concatenate_generate Coverage'!D135*'Dataset lengths'!$C$2+I136*'Concatenate_generate Coverage'!E135*'Dataset lengths'!$D$2+L136*'Concatenate_generate Coverage'!H135*'Dataset lengths'!$G$2+M136*'Concatenate_generate Coverage'!I135*'Dataset lengths'!$H$2+R136*'Concatenate_generate Coverage'!N135*'Dataset lengths'!$M$2+S136*'Concatenate_generate Coverage'!O135*'Dataset lengths'!$N$2+T136*'Concatenate_generate Coverage'!P135*'Dataset lengths'!$O$2+U136*'Concatenate_generate Coverage'!Q135*'Dataset lengths'!$P$2+V136*'Concatenate_generate Coverage'!R135*'Dataset lengths'!$Q$2+W136*'Concatenate_generate Coverage'!S135*'Dataset lengths'!$R$2)/('Concatenate_generate Coverage'!C135*'Dataset lengths'!$B$2+'Concatenate_generate Coverage'!D135*'Dataset lengths'!$C$2+'Concatenate_generate Coverage'!E135*'Dataset lengths'!$D$2+'Concatenate_generate Coverage'!H135*'Dataset lengths'!$G$2+'Concatenate_generate Coverage'!I135*'Dataset lengths'!$H$2+'Concatenate_generate Coverage'!N135*'Dataset lengths'!$M$2+'Concatenate_generate Coverage'!O135*'Dataset lengths'!$N$2+'Concatenate_generate Coverage'!P135*'Dataset lengths'!$O$2+'Concatenate_generate Coverage'!Q135*'Dataset lengths'!$P$2+'Concatenate_generate Coverage'!R135*'Dataset lengths'!$Q$2+'Concatenate_generate Coverage'!S135*'Dataset lengths'!$R$2)</f>
        <v>0.5726129459</v>
      </c>
      <c r="G136" s="13">
        <v>0.477353747638945</v>
      </c>
      <c r="H136" s="13">
        <v>0.717620935573164</v>
      </c>
      <c r="I136" s="13">
        <v>0.739489657291868</v>
      </c>
      <c r="J136" s="13">
        <v>0.808109083414226</v>
      </c>
      <c r="K136" s="13">
        <v>0.806578503330147</v>
      </c>
      <c r="L136" s="13">
        <v>0.807433019847934</v>
      </c>
      <c r="M136" s="13">
        <v>0.739080328876811</v>
      </c>
      <c r="N136" s="13">
        <v>0.675970702730736</v>
      </c>
      <c r="O136" s="13">
        <v>0.8071647757161</v>
      </c>
      <c r="P136" s="13">
        <v>0.718126675632715</v>
      </c>
      <c r="Q136" s="13">
        <v>0.704917787535432</v>
      </c>
      <c r="R136" s="13">
        <v>0.747975656817556</v>
      </c>
      <c r="S136" s="13">
        <v>0.440859480122599</v>
      </c>
      <c r="T136" s="13">
        <v>0.784243951562168</v>
      </c>
      <c r="U136" s="13">
        <v>0.578586024123914</v>
      </c>
      <c r="V136" s="13">
        <v>0.35233283959646</v>
      </c>
      <c r="W136" s="13">
        <v>0.539158124733321</v>
      </c>
    </row>
    <row r="137">
      <c r="A137" s="55" t="s">
        <v>166</v>
      </c>
      <c r="B137" s="55" t="s">
        <v>293</v>
      </c>
      <c r="C137" s="99">
        <f>E137-Cocatenate_generate!E137</f>
        <v>0.002179748376</v>
      </c>
      <c r="D137" s="99">
        <f>F137-Cocatenate_generate!F137</f>
        <v>0.002377219944</v>
      </c>
      <c r="E137" s="10">
        <f t="shared" si="1"/>
        <v>0.6000749107</v>
      </c>
      <c r="F137" s="100">
        <f>(G137*'Concatenate_generate Coverage'!C136*'Dataset lengths'!$B$2+H137*'Concatenate_generate Coverage'!D136*'Dataset lengths'!$C$2+I137*'Concatenate_generate Coverage'!E136*'Dataset lengths'!$D$2+L137*'Concatenate_generate Coverage'!H136*'Dataset lengths'!$G$2+M137*'Concatenate_generate Coverage'!I136*'Dataset lengths'!$H$2+R137*'Concatenate_generate Coverage'!N136*'Dataset lengths'!$M$2+S137*'Concatenate_generate Coverage'!O136*'Dataset lengths'!$N$2+T137*'Concatenate_generate Coverage'!P136*'Dataset lengths'!$O$2+U137*'Concatenate_generate Coverage'!Q136*'Dataset lengths'!$P$2+V137*'Concatenate_generate Coverage'!R136*'Dataset lengths'!$Q$2+W137*'Concatenate_generate Coverage'!S136*'Dataset lengths'!$R$2)/('Concatenate_generate Coverage'!C136*'Dataset lengths'!$B$2+'Concatenate_generate Coverage'!D136*'Dataset lengths'!$C$2+'Concatenate_generate Coverage'!E136*'Dataset lengths'!$D$2+'Concatenate_generate Coverage'!H136*'Dataset lengths'!$G$2+'Concatenate_generate Coverage'!I136*'Dataset lengths'!$H$2+'Concatenate_generate Coverage'!N136*'Dataset lengths'!$M$2+'Concatenate_generate Coverage'!O136*'Dataset lengths'!$N$2+'Concatenate_generate Coverage'!P136*'Dataset lengths'!$O$2+'Concatenate_generate Coverage'!Q136*'Dataset lengths'!$P$2+'Concatenate_generate Coverage'!R136*'Dataset lengths'!$Q$2+'Concatenate_generate Coverage'!S136*'Dataset lengths'!$R$2)</f>
        <v>0.5284392269</v>
      </c>
      <c r="G137" s="13">
        <v>0.429031814113792</v>
      </c>
      <c r="H137" s="13">
        <v>0.67487388359781</v>
      </c>
      <c r="I137" s="13">
        <v>0.69073064199732</v>
      </c>
      <c r="J137" s="13">
        <v>0.776819087148676</v>
      </c>
      <c r="K137" s="13">
        <v>0.77068540551937</v>
      </c>
      <c r="L137" s="13">
        <v>0.775162396870995</v>
      </c>
      <c r="M137" s="13">
        <v>0.76744830186016</v>
      </c>
      <c r="N137" s="13">
        <v>0.702871580696111</v>
      </c>
      <c r="O137" s="13">
        <v>0.798914611094834</v>
      </c>
      <c r="P137" s="13">
        <v>0.767582633344647</v>
      </c>
      <c r="Q137" s="13">
        <v>0.674998988069359</v>
      </c>
      <c r="R137" s="13">
        <v>0.790462352611541</v>
      </c>
      <c r="S137" s="13">
        <v>0.344548293323073</v>
      </c>
      <c r="T137" s="13">
        <v>0.831645756806987</v>
      </c>
      <c r="U137" s="13">
        <v>0.512537878393367</v>
      </c>
      <c r="V137" s="13">
        <v>0.298456658652941</v>
      </c>
      <c r="W137" s="13">
        <v>0.485926039119734</v>
      </c>
    </row>
    <row r="138">
      <c r="A138" s="55" t="s">
        <v>167</v>
      </c>
      <c r="B138" s="55" t="s">
        <v>136</v>
      </c>
      <c r="C138" s="99">
        <f>E138-Cocatenate_generate!E138</f>
        <v>0.02191322845</v>
      </c>
      <c r="D138" s="99">
        <f>F138-Cocatenate_generate!F138</f>
        <v>0.02045692328</v>
      </c>
      <c r="E138" s="10">
        <f t="shared" si="1"/>
        <v>0.6367568672</v>
      </c>
      <c r="F138" s="100">
        <f>(G138*'Concatenate_generate Coverage'!C137*'Dataset lengths'!$B$2+H138*'Concatenate_generate Coverage'!D137*'Dataset lengths'!$C$2+I138*'Concatenate_generate Coverage'!E137*'Dataset lengths'!$D$2+L138*'Concatenate_generate Coverage'!H137*'Dataset lengths'!$G$2+M138*'Concatenate_generate Coverage'!I137*'Dataset lengths'!$H$2+R138*'Concatenate_generate Coverage'!N137*'Dataset lengths'!$M$2+S138*'Concatenate_generate Coverage'!O137*'Dataset lengths'!$N$2+T138*'Concatenate_generate Coverage'!P137*'Dataset lengths'!$O$2+U138*'Concatenate_generate Coverage'!Q137*'Dataset lengths'!$P$2+V138*'Concatenate_generate Coverage'!R137*'Dataset lengths'!$Q$2+W138*'Concatenate_generate Coverage'!S137*'Dataset lengths'!$R$2)/('Concatenate_generate Coverage'!C137*'Dataset lengths'!$B$2+'Concatenate_generate Coverage'!D137*'Dataset lengths'!$C$2+'Concatenate_generate Coverage'!E137*'Dataset lengths'!$D$2+'Concatenate_generate Coverage'!H137*'Dataset lengths'!$G$2+'Concatenate_generate Coverage'!I137*'Dataset lengths'!$H$2+'Concatenate_generate Coverage'!N137*'Dataset lengths'!$M$2+'Concatenate_generate Coverage'!O137*'Dataset lengths'!$N$2+'Concatenate_generate Coverage'!P137*'Dataset lengths'!$O$2+'Concatenate_generate Coverage'!Q137*'Dataset lengths'!$P$2+'Concatenate_generate Coverage'!R137*'Dataset lengths'!$Q$2+'Concatenate_generate Coverage'!S137*'Dataset lengths'!$R$2)</f>
        <v>0.5602501717</v>
      </c>
      <c r="G138" s="13">
        <v>0.438910664622288</v>
      </c>
      <c r="H138" s="13">
        <v>0.742699981089264</v>
      </c>
      <c r="I138" s="13">
        <v>0.734486820596467</v>
      </c>
      <c r="J138" s="13">
        <v>0.807580349427418</v>
      </c>
      <c r="K138" s="13">
        <v>0.809943080619249</v>
      </c>
      <c r="L138" s="13">
        <v>0.808469043236476</v>
      </c>
      <c r="M138" s="13">
        <v>0.786333911744249</v>
      </c>
      <c r="N138" s="13">
        <v>0.734426288802625</v>
      </c>
      <c r="O138" s="13">
        <v>0.810612027600104</v>
      </c>
      <c r="P138" s="13">
        <v>0.772984103843759</v>
      </c>
      <c r="Q138" s="13">
        <v>0.72175269074223</v>
      </c>
      <c r="R138" s="13">
        <v>0.794877122441985</v>
      </c>
      <c r="S138" s="13">
        <v>0.454894889867304</v>
      </c>
      <c r="T138" s="13">
        <v>0.828307601508056</v>
      </c>
      <c r="U138" s="13">
        <v>0.568081348858618</v>
      </c>
      <c r="V138" s="13">
        <v>0.32603356936167</v>
      </c>
      <c r="W138" s="13">
        <v>0.521230586224351</v>
      </c>
    </row>
    <row r="139">
      <c r="A139" s="55" t="s">
        <v>167</v>
      </c>
      <c r="B139" s="55" t="s">
        <v>137</v>
      </c>
      <c r="C139" s="99">
        <f>E139-Cocatenate_generate!E139</f>
        <v>-0.01054666354</v>
      </c>
      <c r="D139" s="99">
        <f>F139-Cocatenate_generate!F139</f>
        <v>-0.0008223400984</v>
      </c>
      <c r="E139" s="10">
        <f t="shared" si="1"/>
        <v>0.6234964648</v>
      </c>
      <c r="F139" s="100">
        <f>(G139*'Concatenate_generate Coverage'!C138*'Dataset lengths'!$B$2+H139*'Concatenate_generate Coverage'!D138*'Dataset lengths'!$C$2+I139*'Concatenate_generate Coverage'!E138*'Dataset lengths'!$D$2+L139*'Concatenate_generate Coverage'!H138*'Dataset lengths'!$G$2+M139*'Concatenate_generate Coverage'!I138*'Dataset lengths'!$H$2+R139*'Concatenate_generate Coverage'!N138*'Dataset lengths'!$M$2+S139*'Concatenate_generate Coverage'!O138*'Dataset lengths'!$N$2+T139*'Concatenate_generate Coverage'!P138*'Dataset lengths'!$O$2+U139*'Concatenate_generate Coverage'!Q138*'Dataset lengths'!$P$2+V139*'Concatenate_generate Coverage'!R138*'Dataset lengths'!$Q$2+W139*'Concatenate_generate Coverage'!S138*'Dataset lengths'!$R$2)/('Concatenate_generate Coverage'!C138*'Dataset lengths'!$B$2+'Concatenate_generate Coverage'!D138*'Dataset lengths'!$C$2+'Concatenate_generate Coverage'!E138*'Dataset lengths'!$D$2+'Concatenate_generate Coverage'!H138*'Dataset lengths'!$G$2+'Concatenate_generate Coverage'!I138*'Dataset lengths'!$H$2+'Concatenate_generate Coverage'!N138*'Dataset lengths'!$M$2+'Concatenate_generate Coverage'!O138*'Dataset lengths'!$N$2+'Concatenate_generate Coverage'!P138*'Dataset lengths'!$O$2+'Concatenate_generate Coverage'!Q138*'Dataset lengths'!$P$2+'Concatenate_generate Coverage'!R138*'Dataset lengths'!$Q$2+'Concatenate_generate Coverage'!S138*'Dataset lengths'!$R$2)</f>
        <v>0.5546271616</v>
      </c>
      <c r="G139" s="13">
        <v>0.426229766002779</v>
      </c>
      <c r="H139" s="13">
        <v>0.748090035354159</v>
      </c>
      <c r="I139" s="13">
        <v>0.725969089863989</v>
      </c>
      <c r="J139" s="13">
        <v>0.80011881265481</v>
      </c>
      <c r="K139" s="13">
        <v>0.802481123052111</v>
      </c>
      <c r="L139" s="13">
        <v>0.800893363473165</v>
      </c>
      <c r="M139" s="13">
        <v>0.765677460491325</v>
      </c>
      <c r="N139" s="13">
        <v>0.712440203416212</v>
      </c>
      <c r="O139" s="13">
        <v>0.788530535871214</v>
      </c>
      <c r="P139" s="13">
        <v>0.752338222652521</v>
      </c>
      <c r="Q139" s="13">
        <v>0.721384415515029</v>
      </c>
      <c r="R139" s="13">
        <v>0.741113093813795</v>
      </c>
      <c r="S139" s="13">
        <v>0.473773008691424</v>
      </c>
      <c r="T139" s="13">
        <v>0.75175257331924</v>
      </c>
      <c r="U139" s="13">
        <v>0.582030135102822</v>
      </c>
      <c r="V139" s="13">
        <v>0.322056281355225</v>
      </c>
      <c r="W139" s="13">
        <v>0.520876305594268</v>
      </c>
    </row>
    <row r="140">
      <c r="A140" s="55" t="s">
        <v>167</v>
      </c>
      <c r="B140" s="55" t="s">
        <v>138</v>
      </c>
      <c r="C140" s="99">
        <f>E140-Cocatenate_generate!E140</f>
        <v>0.02149092354</v>
      </c>
      <c r="D140" s="99">
        <f>F140-Cocatenate_generate!F140</f>
        <v>0.01814215711</v>
      </c>
      <c r="E140" s="10">
        <f t="shared" si="1"/>
        <v>0.6236099072</v>
      </c>
      <c r="F140" s="100">
        <f>(G140*'Concatenate_generate Coverage'!C139*'Dataset lengths'!$B$2+H140*'Concatenate_generate Coverage'!D139*'Dataset lengths'!$C$2+I140*'Concatenate_generate Coverage'!E139*'Dataset lengths'!$D$2+L140*'Concatenate_generate Coverage'!H139*'Dataset lengths'!$G$2+M140*'Concatenate_generate Coverage'!I139*'Dataset lengths'!$H$2+R140*'Concatenate_generate Coverage'!N139*'Dataset lengths'!$M$2+S140*'Concatenate_generate Coverage'!O139*'Dataset lengths'!$N$2+T140*'Concatenate_generate Coverage'!P139*'Dataset lengths'!$O$2+U140*'Concatenate_generate Coverage'!Q139*'Dataset lengths'!$P$2+V140*'Concatenate_generate Coverage'!R139*'Dataset lengths'!$Q$2+W140*'Concatenate_generate Coverage'!S139*'Dataset lengths'!$R$2)/('Concatenate_generate Coverage'!C139*'Dataset lengths'!$B$2+'Concatenate_generate Coverage'!D139*'Dataset lengths'!$C$2+'Concatenate_generate Coverage'!E139*'Dataset lengths'!$D$2+'Concatenate_generate Coverage'!H139*'Dataset lengths'!$G$2+'Concatenate_generate Coverage'!I139*'Dataset lengths'!$H$2+'Concatenate_generate Coverage'!N139*'Dataset lengths'!$M$2+'Concatenate_generate Coverage'!O139*'Dataset lengths'!$N$2+'Concatenate_generate Coverage'!P139*'Dataset lengths'!$O$2+'Concatenate_generate Coverage'!Q139*'Dataset lengths'!$P$2+'Concatenate_generate Coverage'!R139*'Dataset lengths'!$Q$2+'Concatenate_generate Coverage'!S139*'Dataset lengths'!$R$2)</f>
        <v>0.5476628386</v>
      </c>
      <c r="G140" s="13">
        <v>0.437368039643234</v>
      </c>
      <c r="H140" s="13">
        <v>0.714942280397396</v>
      </c>
      <c r="I140" s="13">
        <v>0.718965733797185</v>
      </c>
      <c r="J140" s="13">
        <v>0.796806574451189</v>
      </c>
      <c r="K140" s="13">
        <v>0.795563122885722</v>
      </c>
      <c r="L140" s="13">
        <v>0.796616997458611</v>
      </c>
      <c r="M140" s="13">
        <v>0.783840247357893</v>
      </c>
      <c r="N140" s="13">
        <v>0.727001982435826</v>
      </c>
      <c r="O140" s="13">
        <v>0.812458308571686</v>
      </c>
      <c r="P140" s="13">
        <v>0.775086723408394</v>
      </c>
      <c r="Q140" s="13">
        <v>0.700576490152453</v>
      </c>
      <c r="R140" s="13">
        <v>0.818087446996107</v>
      </c>
      <c r="S140" s="13">
        <v>0.396144864810412</v>
      </c>
      <c r="T140" s="13">
        <v>0.834538824732727</v>
      </c>
      <c r="U140" s="13">
        <v>0.540408094956605</v>
      </c>
      <c r="V140" s="13">
        <v>0.314963054555879</v>
      </c>
      <c r="W140" s="13">
        <v>0.503833394568556</v>
      </c>
    </row>
    <row r="141">
      <c r="A141" s="55" t="s">
        <v>167</v>
      </c>
      <c r="B141" s="55" t="s">
        <v>292</v>
      </c>
      <c r="C141" s="99">
        <f>E141-Cocatenate_generate!E141</f>
        <v>-0.005236554087</v>
      </c>
      <c r="D141" s="99">
        <f>F141-Cocatenate_generate!F141</f>
        <v>-0.004053545237</v>
      </c>
      <c r="E141" s="10">
        <f t="shared" si="1"/>
        <v>0.6107463048</v>
      </c>
      <c r="F141" s="100">
        <f>(G141*'Concatenate_generate Coverage'!C140*'Dataset lengths'!$B$2+H141*'Concatenate_generate Coverage'!D140*'Dataset lengths'!$C$2+I141*'Concatenate_generate Coverage'!E140*'Dataset lengths'!$D$2+L141*'Concatenate_generate Coverage'!H140*'Dataset lengths'!$G$2+M141*'Concatenate_generate Coverage'!I140*'Dataset lengths'!$H$2+R141*'Concatenate_generate Coverage'!N140*'Dataset lengths'!$M$2+S141*'Concatenate_generate Coverage'!O140*'Dataset lengths'!$N$2+T141*'Concatenate_generate Coverage'!P140*'Dataset lengths'!$O$2+U141*'Concatenate_generate Coverage'!Q140*'Dataset lengths'!$P$2+V141*'Concatenate_generate Coverage'!R140*'Dataset lengths'!$Q$2+W141*'Concatenate_generate Coverage'!S140*'Dataset lengths'!$R$2)/('Concatenate_generate Coverage'!C140*'Dataset lengths'!$B$2+'Concatenate_generate Coverage'!D140*'Dataset lengths'!$C$2+'Concatenate_generate Coverage'!E140*'Dataset lengths'!$D$2+'Concatenate_generate Coverage'!H140*'Dataset lengths'!$G$2+'Concatenate_generate Coverage'!I140*'Dataset lengths'!$H$2+'Concatenate_generate Coverage'!N140*'Dataset lengths'!$M$2+'Concatenate_generate Coverage'!O140*'Dataset lengths'!$N$2+'Concatenate_generate Coverage'!P140*'Dataset lengths'!$O$2+'Concatenate_generate Coverage'!Q140*'Dataset lengths'!$P$2+'Concatenate_generate Coverage'!R140*'Dataset lengths'!$Q$2+'Concatenate_generate Coverage'!S140*'Dataset lengths'!$R$2)</f>
        <v>0.5459119372</v>
      </c>
      <c r="G141" s="13">
        <v>0.413172360222787</v>
      </c>
      <c r="H141" s="13">
        <v>0.743403340654511</v>
      </c>
      <c r="I141" s="13">
        <v>0.715363165092843</v>
      </c>
      <c r="J141" s="13">
        <v>0.789970359275966</v>
      </c>
      <c r="K141" s="13">
        <v>0.791013549133895</v>
      </c>
      <c r="L141" s="13">
        <v>0.790383599162442</v>
      </c>
      <c r="M141" s="13">
        <v>0.74462365436955</v>
      </c>
      <c r="N141" s="13">
        <v>0.688240436660696</v>
      </c>
      <c r="O141" s="13">
        <v>0.771703843830674</v>
      </c>
      <c r="P141" s="13">
        <v>0.731177995480134</v>
      </c>
      <c r="Q141" s="13">
        <v>0.709295087384613</v>
      </c>
      <c r="R141" s="13">
        <v>0.716088779675877</v>
      </c>
      <c r="S141" s="13">
        <v>0.471174678072402</v>
      </c>
      <c r="T141" s="13">
        <v>0.712362340791855</v>
      </c>
      <c r="U141" s="13">
        <v>0.580604891401463</v>
      </c>
      <c r="V141" s="13">
        <v>0.315581696188863</v>
      </c>
      <c r="W141" s="13">
        <v>0.515450847104965</v>
      </c>
    </row>
    <row r="142">
      <c r="A142" s="55" t="s">
        <v>167</v>
      </c>
      <c r="B142" s="55" t="s">
        <v>293</v>
      </c>
      <c r="C142" s="99">
        <f>E142-Cocatenate_generate!E142</f>
        <v>0.001692842017</v>
      </c>
      <c r="D142" s="99">
        <f>F142-Cocatenate_generate!F142</f>
        <v>0.001822562638</v>
      </c>
      <c r="E142" s="10">
        <f t="shared" si="1"/>
        <v>0.5994130601</v>
      </c>
      <c r="F142" s="100">
        <f>(G142*'Concatenate_generate Coverage'!C141*'Dataset lengths'!$B$2+H142*'Concatenate_generate Coverage'!D141*'Dataset lengths'!$C$2+I142*'Concatenate_generate Coverage'!E141*'Dataset lengths'!$D$2+L142*'Concatenate_generate Coverage'!H141*'Dataset lengths'!$G$2+M142*'Concatenate_generate Coverage'!I141*'Dataset lengths'!$H$2+R142*'Concatenate_generate Coverage'!N141*'Dataset lengths'!$M$2+S142*'Concatenate_generate Coverage'!O141*'Dataset lengths'!$N$2+T142*'Concatenate_generate Coverage'!P141*'Dataset lengths'!$O$2+U142*'Concatenate_generate Coverage'!Q141*'Dataset lengths'!$P$2+V142*'Concatenate_generate Coverage'!R141*'Dataset lengths'!$Q$2+W142*'Concatenate_generate Coverage'!S141*'Dataset lengths'!$R$2)/('Concatenate_generate Coverage'!C141*'Dataset lengths'!$B$2+'Concatenate_generate Coverage'!D141*'Dataset lengths'!$C$2+'Concatenate_generate Coverage'!E141*'Dataset lengths'!$D$2+'Concatenate_generate Coverage'!H141*'Dataset lengths'!$G$2+'Concatenate_generate Coverage'!I141*'Dataset lengths'!$H$2+'Concatenate_generate Coverage'!N141*'Dataset lengths'!$M$2+'Concatenate_generate Coverage'!O141*'Dataset lengths'!$N$2+'Concatenate_generate Coverage'!P141*'Dataset lengths'!$O$2+'Concatenate_generate Coverage'!Q141*'Dataset lengths'!$P$2+'Concatenate_generate Coverage'!R141*'Dataset lengths'!$Q$2+'Concatenate_generate Coverage'!S141*'Dataset lengths'!$R$2)</f>
        <v>0.5271518276</v>
      </c>
      <c r="G142" s="13">
        <v>0.427877955255707</v>
      </c>
      <c r="H142" s="13">
        <v>0.675858739286428</v>
      </c>
      <c r="I142" s="13">
        <v>0.690459003700903</v>
      </c>
      <c r="J142" s="13">
        <v>0.776479277612884</v>
      </c>
      <c r="K142" s="13">
        <v>0.770754596084479</v>
      </c>
      <c r="L142" s="13">
        <v>0.774959406277204</v>
      </c>
      <c r="M142" s="13">
        <v>0.767110557042009</v>
      </c>
      <c r="N142" s="13">
        <v>0.702588121496409</v>
      </c>
      <c r="O142" s="13">
        <v>0.798497153625735</v>
      </c>
      <c r="P142" s="13">
        <v>0.767463680365294</v>
      </c>
      <c r="Q142" s="13">
        <v>0.673643645227093</v>
      </c>
      <c r="R142" s="13">
        <v>0.78971927254107</v>
      </c>
      <c r="S142" s="13">
        <v>0.345952035406725</v>
      </c>
      <c r="T142" s="13">
        <v>0.828975232567842</v>
      </c>
      <c r="U142" s="13">
        <v>0.513645793362754</v>
      </c>
      <c r="V142" s="13">
        <v>0.298049002299092</v>
      </c>
      <c r="W142" s="13">
        <v>0.480936663377161</v>
      </c>
    </row>
    <row r="143">
      <c r="A143" s="55" t="s">
        <v>294</v>
      </c>
      <c r="B143" s="55" t="s">
        <v>184</v>
      </c>
      <c r="C143" s="99">
        <f>E143-Cocatenate_generate!E143</f>
        <v>-0.009670755521</v>
      </c>
      <c r="D143" s="99">
        <f>F143-Cocatenate_generate!F143</f>
        <v>-0.01035401614</v>
      </c>
      <c r="E143" s="10">
        <f t="shared" si="1"/>
        <v>0.6601606252</v>
      </c>
      <c r="F143" s="100">
        <f>(G143*'Concatenate_generate Coverage'!C142*'Dataset lengths'!$B$2+H143*'Concatenate_generate Coverage'!D142*'Dataset lengths'!$C$2+I143*'Concatenate_generate Coverage'!E142*'Dataset lengths'!$D$2+L143*'Concatenate_generate Coverage'!H142*'Dataset lengths'!$G$2+M143*'Concatenate_generate Coverage'!I142*'Dataset lengths'!$H$2+R143*'Concatenate_generate Coverage'!N142*'Dataset lengths'!$M$2+S143*'Concatenate_generate Coverage'!O142*'Dataset lengths'!$N$2+T143*'Concatenate_generate Coverage'!P142*'Dataset lengths'!$O$2+U143*'Concatenate_generate Coverage'!Q142*'Dataset lengths'!$P$2+V143*'Concatenate_generate Coverage'!R142*'Dataset lengths'!$Q$2+W143*'Concatenate_generate Coverage'!S142*'Dataset lengths'!$R$2)/('Concatenate_generate Coverage'!C142*'Dataset lengths'!$B$2+'Concatenate_generate Coverage'!D142*'Dataset lengths'!$C$2+'Concatenate_generate Coverage'!E142*'Dataset lengths'!$D$2+'Concatenate_generate Coverage'!H142*'Dataset lengths'!$G$2+'Concatenate_generate Coverage'!I142*'Dataset lengths'!$H$2+'Concatenate_generate Coverage'!N142*'Dataset lengths'!$M$2+'Concatenate_generate Coverage'!O142*'Dataset lengths'!$N$2+'Concatenate_generate Coverage'!P142*'Dataset lengths'!$O$2+'Concatenate_generate Coverage'!Q142*'Dataset lengths'!$P$2+'Concatenate_generate Coverage'!R142*'Dataset lengths'!$Q$2+'Concatenate_generate Coverage'!S142*'Dataset lengths'!$R$2)</f>
        <v>0.6006435174</v>
      </c>
      <c r="G143" s="13">
        <v>0.477707680739153</v>
      </c>
      <c r="H143" s="13">
        <v>0.738760304506009</v>
      </c>
      <c r="I143" s="13">
        <v>0.750768321816159</v>
      </c>
      <c r="J143" s="13">
        <v>0.833275406413549</v>
      </c>
      <c r="K143" s="13">
        <v>0.83343364359314</v>
      </c>
      <c r="L143" s="13">
        <v>0.833394824345634</v>
      </c>
      <c r="M143" s="13">
        <v>0.782420245921321</v>
      </c>
      <c r="N143" s="13">
        <v>0.735399648700015</v>
      </c>
      <c r="O143" s="13">
        <v>0.828943574915849</v>
      </c>
      <c r="P143" s="13">
        <v>0.746157693908346</v>
      </c>
      <c r="Q143" s="13">
        <v>0.747469702381861</v>
      </c>
      <c r="R143" s="13">
        <v>0.815202547898984</v>
      </c>
      <c r="S143" s="13">
        <v>0.469316429239603</v>
      </c>
      <c r="T143" s="13">
        <v>0.823856727776148</v>
      </c>
      <c r="U143" s="13">
        <v>0.610015246551774</v>
      </c>
      <c r="V143" s="13">
        <v>0.390045200494958</v>
      </c>
      <c r="W143" s="13">
        <v>0.570279347972195</v>
      </c>
    </row>
    <row r="144">
      <c r="A144" s="55" t="s">
        <v>295</v>
      </c>
      <c r="B144" s="55" t="s">
        <v>184</v>
      </c>
      <c r="C144" s="55"/>
      <c r="D144" s="55"/>
      <c r="E144" s="10">
        <f t="shared" si="1"/>
        <v>0.689073845</v>
      </c>
      <c r="F144" s="100">
        <f>(G144*'Concatenate_generate Coverage'!C143*'Dataset lengths'!$B$2+H144*'Concatenate_generate Coverage'!D143*'Dataset lengths'!$C$2+I144*'Concatenate_generate Coverage'!E143*'Dataset lengths'!$D$2+L144*'Concatenate_generate Coverage'!H143*'Dataset lengths'!$G$2+M144*'Concatenate_generate Coverage'!I143*'Dataset lengths'!$H$2+R144*'Concatenate_generate Coverage'!N143*'Dataset lengths'!$M$2+S144*'Concatenate_generate Coverage'!O143*'Dataset lengths'!$N$2+T144*'Concatenate_generate Coverage'!P143*'Dataset lengths'!$O$2+U144*'Concatenate_generate Coverage'!Q143*'Dataset lengths'!$P$2+V144*'Concatenate_generate Coverage'!R143*'Dataset lengths'!$Q$2+W144*'Concatenate_generate Coverage'!S143*'Dataset lengths'!$R$2)/('Concatenate_generate Coverage'!C143*'Dataset lengths'!$B$2+'Concatenate_generate Coverage'!D143*'Dataset lengths'!$C$2+'Concatenate_generate Coverage'!E143*'Dataset lengths'!$D$2+'Concatenate_generate Coverage'!H143*'Dataset lengths'!$G$2+'Concatenate_generate Coverage'!I143*'Dataset lengths'!$H$2+'Concatenate_generate Coverage'!N143*'Dataset lengths'!$M$2+'Concatenate_generate Coverage'!O143*'Dataset lengths'!$N$2+'Concatenate_generate Coverage'!P143*'Dataset lengths'!$O$2+'Concatenate_generate Coverage'!Q143*'Dataset lengths'!$P$2+'Concatenate_generate Coverage'!R143*'Dataset lengths'!$Q$2+'Concatenate_generate Coverage'!S143*'Dataset lengths'!$R$2)</f>
        <v>0.6264032168</v>
      </c>
      <c r="G144" s="13">
        <v>0.520011096571018</v>
      </c>
      <c r="H144" s="13">
        <v>0.727672555487919</v>
      </c>
      <c r="I144" s="13">
        <v>0.771062172949705</v>
      </c>
      <c r="J144" s="13">
        <v>0.838151168051203</v>
      </c>
      <c r="K144" s="13">
        <v>0.84182083890793</v>
      </c>
      <c r="L144" s="13">
        <v>0.839608682450071</v>
      </c>
      <c r="M144" s="13">
        <v>0.796275695096955</v>
      </c>
      <c r="N144" s="13">
        <v>0.742990806050766</v>
      </c>
      <c r="O144" s="13">
        <v>0.843008735588638</v>
      </c>
      <c r="P144" s="13">
        <v>0.779751020514327</v>
      </c>
      <c r="Q144" s="13">
        <v>0.740237706983333</v>
      </c>
      <c r="R144" s="13">
        <v>0.869644090709075</v>
      </c>
      <c r="S144" s="13">
        <v>0.479235134048441</v>
      </c>
      <c r="T144" s="13">
        <v>0.859463717631411</v>
      </c>
      <c r="U144" s="13">
        <v>0.719280282865951</v>
      </c>
      <c r="V144" s="13">
        <v>0.470400161546544</v>
      </c>
      <c r="W144" s="13">
        <v>0.5271587054407</v>
      </c>
    </row>
    <row r="145">
      <c r="A145" s="55" t="s">
        <v>296</v>
      </c>
      <c r="B145" s="55" t="s">
        <v>184</v>
      </c>
      <c r="C145" s="55"/>
      <c r="D145" s="55"/>
      <c r="E145" s="10">
        <f t="shared" si="1"/>
        <v>0.6956699042</v>
      </c>
      <c r="F145" s="100">
        <f>(G145*'Concatenate_generate Coverage'!C144*'Dataset lengths'!$B$2+H145*'Concatenate_generate Coverage'!D144*'Dataset lengths'!$C$2+I145*'Concatenate_generate Coverage'!E144*'Dataset lengths'!$D$2+L145*'Concatenate_generate Coverage'!H144*'Dataset lengths'!$G$2+M145*'Concatenate_generate Coverage'!I144*'Dataset lengths'!$H$2+R145*'Concatenate_generate Coverage'!N144*'Dataset lengths'!$M$2+S145*'Concatenate_generate Coverage'!O144*'Dataset lengths'!$N$2+T145*'Concatenate_generate Coverage'!P144*'Dataset lengths'!$O$2+U145*'Concatenate_generate Coverage'!Q144*'Dataset lengths'!$P$2+V145*'Concatenate_generate Coverage'!R144*'Dataset lengths'!$Q$2+W145*'Concatenate_generate Coverage'!S144*'Dataset lengths'!$R$2)/('Concatenate_generate Coverage'!C144*'Dataset lengths'!$B$2+'Concatenate_generate Coverage'!D144*'Dataset lengths'!$C$2+'Concatenate_generate Coverage'!E144*'Dataset lengths'!$D$2+'Concatenate_generate Coverage'!H144*'Dataset lengths'!$G$2+'Concatenate_generate Coverage'!I144*'Dataset lengths'!$H$2+'Concatenate_generate Coverage'!N144*'Dataset lengths'!$M$2+'Concatenate_generate Coverage'!O144*'Dataset lengths'!$N$2+'Concatenate_generate Coverage'!P144*'Dataset lengths'!$O$2+'Concatenate_generate Coverage'!Q144*'Dataset lengths'!$P$2+'Concatenate_generate Coverage'!R144*'Dataset lengths'!$Q$2+'Concatenate_generate Coverage'!S144*'Dataset lengths'!$R$2)</f>
        <v>0.6303084679</v>
      </c>
      <c r="G145" s="13">
        <v>0.519114098141254</v>
      </c>
      <c r="H145" s="13">
        <v>0.748616983913326</v>
      </c>
      <c r="I145" s="13">
        <v>0.768729990143851</v>
      </c>
      <c r="J145" s="13">
        <v>0.839607945839417</v>
      </c>
      <c r="K145" s="13">
        <v>0.839566683760639</v>
      </c>
      <c r="L145" s="13">
        <v>0.839759117808199</v>
      </c>
      <c r="M145" s="13">
        <v>0.797714111537747</v>
      </c>
      <c r="N145" s="13">
        <v>0.749679468304052</v>
      </c>
      <c r="O145" s="13">
        <v>0.841245659198526</v>
      </c>
      <c r="P145" s="13">
        <v>0.784029976982916</v>
      </c>
      <c r="Q145" s="13">
        <v>0.741423538213895</v>
      </c>
      <c r="R145" s="13">
        <v>0.857448835434875</v>
      </c>
      <c r="S145" s="13">
        <v>0.510606155198698</v>
      </c>
      <c r="T145" s="13">
        <v>0.873261426200325</v>
      </c>
      <c r="U145" s="13">
        <v>0.717515825692483</v>
      </c>
      <c r="V145" s="13">
        <v>0.464367286407037</v>
      </c>
      <c r="W145" s="13">
        <v>0.55523511544029</v>
      </c>
    </row>
    <row r="146">
      <c r="A146" s="55" t="s">
        <v>297</v>
      </c>
      <c r="B146" s="55" t="s">
        <v>184</v>
      </c>
      <c r="C146" s="55"/>
      <c r="D146" s="55"/>
      <c r="E146" s="10">
        <f t="shared" si="1"/>
        <v>0.6454741896</v>
      </c>
      <c r="F146" s="100">
        <f>(G146*'Concatenate_generate Coverage'!C145*'Dataset lengths'!$B$2+H146*'Concatenate_generate Coverage'!D145*'Dataset lengths'!$C$2+I146*'Concatenate_generate Coverage'!E145*'Dataset lengths'!$D$2+L146*'Concatenate_generate Coverage'!H145*'Dataset lengths'!$G$2+M146*'Concatenate_generate Coverage'!I145*'Dataset lengths'!$H$2+R146*'Concatenate_generate Coverage'!N145*'Dataset lengths'!$M$2+S146*'Concatenate_generate Coverage'!O145*'Dataset lengths'!$N$2+T146*'Concatenate_generate Coverage'!P145*'Dataset lengths'!$O$2+U146*'Concatenate_generate Coverage'!Q145*'Dataset lengths'!$P$2+V146*'Concatenate_generate Coverage'!R145*'Dataset lengths'!$Q$2+W146*'Concatenate_generate Coverage'!S145*'Dataset lengths'!$R$2)/('Concatenate_generate Coverage'!C145*'Dataset lengths'!$B$2+'Concatenate_generate Coverage'!D145*'Dataset lengths'!$C$2+'Concatenate_generate Coverage'!E145*'Dataset lengths'!$D$2+'Concatenate_generate Coverage'!H145*'Dataset lengths'!$G$2+'Concatenate_generate Coverage'!I145*'Dataset lengths'!$H$2+'Concatenate_generate Coverage'!N145*'Dataset lengths'!$M$2+'Concatenate_generate Coverage'!O145*'Dataset lengths'!$N$2+'Concatenate_generate Coverage'!P145*'Dataset lengths'!$O$2+'Concatenate_generate Coverage'!Q145*'Dataset lengths'!$P$2+'Concatenate_generate Coverage'!R145*'Dataset lengths'!$Q$2+'Concatenate_generate Coverage'!S145*'Dataset lengths'!$R$2)</f>
        <v>0.5855062088</v>
      </c>
      <c r="G146" s="13">
        <v>0.471615615301095</v>
      </c>
      <c r="H146" s="13">
        <v>0.736054235821382</v>
      </c>
      <c r="I146" s="13">
        <v>0.745441454108437</v>
      </c>
      <c r="J146" s="13">
        <v>0.823272975916645</v>
      </c>
      <c r="K146" s="13">
        <v>0.822045463567642</v>
      </c>
      <c r="L146" s="13">
        <v>0.822899551852894</v>
      </c>
      <c r="M146" s="13">
        <v>0.766184077718551</v>
      </c>
      <c r="N146" s="13">
        <v>0.714863479616839</v>
      </c>
      <c r="O146" s="13">
        <v>0.822598508297894</v>
      </c>
      <c r="P146" s="13">
        <v>0.739013813570811</v>
      </c>
      <c r="Q146" s="13">
        <v>0.727747851416409</v>
      </c>
      <c r="R146" s="13">
        <v>0.786921794628708</v>
      </c>
      <c r="S146" s="13">
        <v>0.465513454626157</v>
      </c>
      <c r="T146" s="13">
        <v>0.799154378564059</v>
      </c>
      <c r="U146" s="13">
        <v>0.5868529847103</v>
      </c>
      <c r="V146" s="13">
        <v>0.366883210123687</v>
      </c>
      <c r="W146" s="13">
        <v>0.552695328498619</v>
      </c>
    </row>
    <row r="147">
      <c r="A147" s="55" t="s">
        <v>298</v>
      </c>
      <c r="B147" s="55" t="s">
        <v>184</v>
      </c>
      <c r="C147" s="55"/>
      <c r="D147" s="55"/>
      <c r="E147" s="10">
        <f t="shared" si="1"/>
        <v>0.6420412078</v>
      </c>
      <c r="F147" s="100">
        <f>(G147*'Concatenate_generate Coverage'!C146*'Dataset lengths'!$B$2+H147*'Concatenate_generate Coverage'!D146*'Dataset lengths'!$C$2+I147*'Concatenate_generate Coverage'!E146*'Dataset lengths'!$D$2+L147*'Concatenate_generate Coverage'!H146*'Dataset lengths'!$G$2+M147*'Concatenate_generate Coverage'!I146*'Dataset lengths'!$H$2+R147*'Concatenate_generate Coverage'!N146*'Dataset lengths'!$M$2+S147*'Concatenate_generate Coverage'!O146*'Dataset lengths'!$N$2+T147*'Concatenate_generate Coverage'!P146*'Dataset lengths'!$O$2+U147*'Concatenate_generate Coverage'!Q146*'Dataset lengths'!$P$2+V147*'Concatenate_generate Coverage'!R146*'Dataset lengths'!$Q$2+W147*'Concatenate_generate Coverage'!S146*'Dataset lengths'!$R$2)/('Concatenate_generate Coverage'!C146*'Dataset lengths'!$B$2+'Concatenate_generate Coverage'!D146*'Dataset lengths'!$C$2+'Concatenate_generate Coverage'!E146*'Dataset lengths'!$D$2+'Concatenate_generate Coverage'!H146*'Dataset lengths'!$G$2+'Concatenate_generate Coverage'!I146*'Dataset lengths'!$H$2+'Concatenate_generate Coverage'!N146*'Dataset lengths'!$M$2+'Concatenate_generate Coverage'!O146*'Dataset lengths'!$N$2+'Concatenate_generate Coverage'!P146*'Dataset lengths'!$O$2+'Concatenate_generate Coverage'!Q146*'Dataset lengths'!$P$2+'Concatenate_generate Coverage'!R146*'Dataset lengths'!$Q$2+'Concatenate_generate Coverage'!S146*'Dataset lengths'!$R$2)</f>
        <v>0.5770656259</v>
      </c>
      <c r="G147" s="13">
        <v>0.451149753194602</v>
      </c>
      <c r="H147" s="13">
        <v>0.747959821187081</v>
      </c>
      <c r="I147" s="13">
        <v>0.734845465886859</v>
      </c>
      <c r="J147" s="13">
        <v>0.816927864984385</v>
      </c>
      <c r="K147" s="13">
        <v>0.815975606005877</v>
      </c>
      <c r="L147" s="13">
        <v>0.816776978820033</v>
      </c>
      <c r="M147" s="13">
        <v>0.770365374936153</v>
      </c>
      <c r="N147" s="13">
        <v>0.721931962199885</v>
      </c>
      <c r="O147" s="13">
        <v>0.811488544829037</v>
      </c>
      <c r="P147" s="13">
        <v>0.749833508509788</v>
      </c>
      <c r="Q147" s="13">
        <v>0.726712030461694</v>
      </c>
      <c r="R147" s="13">
        <v>0.768781898790742</v>
      </c>
      <c r="S147" s="13">
        <v>0.479096368713524</v>
      </c>
      <c r="T147" s="13">
        <v>0.794926048518746</v>
      </c>
      <c r="U147" s="13">
        <v>0.597874686961309</v>
      </c>
      <c r="V147" s="13">
        <v>0.355800418701727</v>
      </c>
      <c r="W147" s="13">
        <v>0.544876470110509</v>
      </c>
    </row>
    <row r="148">
      <c r="A148" s="55" t="s">
        <v>299</v>
      </c>
      <c r="B148" s="55" t="s">
        <v>184</v>
      </c>
      <c r="C148" s="55"/>
      <c r="D148" s="55"/>
      <c r="E148" s="10">
        <f t="shared" si="1"/>
        <v>0.6522513955</v>
      </c>
      <c r="F148" s="100">
        <f>(G148*'Concatenate_generate Coverage'!C147*'Dataset lengths'!$B$2+H148*'Concatenate_generate Coverage'!D147*'Dataset lengths'!$C$2+I148*'Concatenate_generate Coverage'!E147*'Dataset lengths'!$D$2+L148*'Concatenate_generate Coverage'!H147*'Dataset lengths'!$G$2+M148*'Concatenate_generate Coverage'!I147*'Dataset lengths'!$H$2+R148*'Concatenate_generate Coverage'!N147*'Dataset lengths'!$M$2+S148*'Concatenate_generate Coverage'!O147*'Dataset lengths'!$N$2+T148*'Concatenate_generate Coverage'!P147*'Dataset lengths'!$O$2+U148*'Concatenate_generate Coverage'!Q147*'Dataset lengths'!$P$2+V148*'Concatenate_generate Coverage'!R147*'Dataset lengths'!$Q$2+W148*'Concatenate_generate Coverage'!S147*'Dataset lengths'!$R$2)/('Concatenate_generate Coverage'!C147*'Dataset lengths'!$B$2+'Concatenate_generate Coverage'!D147*'Dataset lengths'!$C$2+'Concatenate_generate Coverage'!E147*'Dataset lengths'!$D$2+'Concatenate_generate Coverage'!H147*'Dataset lengths'!$G$2+'Concatenate_generate Coverage'!I147*'Dataset lengths'!$H$2+'Concatenate_generate Coverage'!N147*'Dataset lengths'!$M$2+'Concatenate_generate Coverage'!O147*'Dataset lengths'!$N$2+'Concatenate_generate Coverage'!P147*'Dataset lengths'!$O$2+'Concatenate_generate Coverage'!Q147*'Dataset lengths'!$P$2+'Concatenate_generate Coverage'!R147*'Dataset lengths'!$Q$2+'Concatenate_generate Coverage'!S147*'Dataset lengths'!$R$2)</f>
        <v>0.5816520265</v>
      </c>
      <c r="G148" s="13">
        <v>0.463512436401916</v>
      </c>
      <c r="H148" s="13">
        <v>0.736445893637758</v>
      </c>
      <c r="I148" s="13">
        <v>0.740714327207365</v>
      </c>
      <c r="J148" s="13">
        <v>0.824430890653961</v>
      </c>
      <c r="K148" s="13">
        <v>0.824045357792856</v>
      </c>
      <c r="L148" s="13">
        <v>0.824422555364057</v>
      </c>
      <c r="M148" s="13">
        <v>0.787143080670449</v>
      </c>
      <c r="N148" s="13">
        <v>0.741695742458476</v>
      </c>
      <c r="O148" s="13">
        <v>0.827527662469111</v>
      </c>
      <c r="P148" s="13">
        <v>0.761973413980186</v>
      </c>
      <c r="Q148" s="13">
        <v>0.730184768347525</v>
      </c>
      <c r="R148" s="13">
        <v>0.826217617178906</v>
      </c>
      <c r="S148" s="13">
        <v>0.456895926218641</v>
      </c>
      <c r="T148" s="13">
        <v>0.85612556233248</v>
      </c>
      <c r="U148" s="13">
        <v>0.58110003364704</v>
      </c>
      <c r="V148" s="13">
        <v>0.359461152999249</v>
      </c>
      <c r="W148" s="13">
        <v>0.542726764972017</v>
      </c>
    </row>
    <row r="149">
      <c r="A149" s="55" t="s">
        <v>187</v>
      </c>
      <c r="B149" s="55" t="s">
        <v>184</v>
      </c>
      <c r="C149" s="55"/>
      <c r="D149" s="55"/>
      <c r="E149" s="10">
        <f t="shared" si="1"/>
        <v>0.7001185249</v>
      </c>
      <c r="F149" s="100">
        <f>(G149*'Concatenate_generate Coverage'!C148*'Dataset lengths'!$B$2+H149*'Concatenate_generate Coverage'!D148*'Dataset lengths'!$C$2+I149*'Concatenate_generate Coverage'!E148*'Dataset lengths'!$D$2+L149*'Concatenate_generate Coverage'!H148*'Dataset lengths'!$G$2+M149*'Concatenate_generate Coverage'!I148*'Dataset lengths'!$H$2+R149*'Concatenate_generate Coverage'!N148*'Dataset lengths'!$M$2+S149*'Concatenate_generate Coverage'!O148*'Dataset lengths'!$N$2+T149*'Concatenate_generate Coverage'!P148*'Dataset lengths'!$O$2+U149*'Concatenate_generate Coverage'!Q148*'Dataset lengths'!$P$2+V149*'Concatenate_generate Coverage'!R148*'Dataset lengths'!$Q$2+W149*'Concatenate_generate Coverage'!S148*'Dataset lengths'!$R$2)/('Concatenate_generate Coverage'!C148*'Dataset lengths'!$B$2+'Concatenate_generate Coverage'!D148*'Dataset lengths'!$C$2+'Concatenate_generate Coverage'!E148*'Dataset lengths'!$D$2+'Concatenate_generate Coverage'!H148*'Dataset lengths'!$G$2+'Concatenate_generate Coverage'!I148*'Dataset lengths'!$H$2+'Concatenate_generate Coverage'!N148*'Dataset lengths'!$M$2+'Concatenate_generate Coverage'!O148*'Dataset lengths'!$N$2+'Concatenate_generate Coverage'!P148*'Dataset lengths'!$O$2+'Concatenate_generate Coverage'!Q148*'Dataset lengths'!$P$2+'Concatenate_generate Coverage'!R148*'Dataset lengths'!$Q$2+'Concatenate_generate Coverage'!S148*'Dataset lengths'!$R$2)</f>
        <v>0.6426623013</v>
      </c>
      <c r="G149" s="13">
        <v>0.538189973469378</v>
      </c>
      <c r="H149" s="13">
        <v>0.730648951829344</v>
      </c>
      <c r="I149" s="13">
        <v>0.790139182964383</v>
      </c>
      <c r="J149" s="13">
        <v>0.854788386786545</v>
      </c>
      <c r="K149" s="13">
        <v>0.861449052254298</v>
      </c>
      <c r="L149" s="13">
        <v>0.85710928739634</v>
      </c>
      <c r="M149" s="13">
        <v>0.816781825352463</v>
      </c>
      <c r="N149" s="13">
        <v>0.764920649532476</v>
      </c>
      <c r="O149" s="13">
        <v>0.854370464644529</v>
      </c>
      <c r="P149" s="13">
        <v>0.793569670848282</v>
      </c>
      <c r="Q149" s="13">
        <v>0.773063705595298</v>
      </c>
      <c r="R149" s="13">
        <v>0.88227645190708</v>
      </c>
      <c r="S149" s="13">
        <v>0.452352869818972</v>
      </c>
      <c r="T149" s="13">
        <v>0.855680474959289</v>
      </c>
      <c r="U149" s="13">
        <v>0.747183326539392</v>
      </c>
      <c r="V149" s="13">
        <v>0.485486974418317</v>
      </c>
      <c r="W149" s="13">
        <v>0.545454455008093</v>
      </c>
    </row>
    <row r="150">
      <c r="A150" s="55" t="s">
        <v>182</v>
      </c>
      <c r="B150" s="55" t="s">
        <v>184</v>
      </c>
      <c r="C150" s="55"/>
      <c r="D150" s="55"/>
      <c r="E150" s="10">
        <f t="shared" si="1"/>
        <v>0.7064698888</v>
      </c>
      <c r="F150" s="100">
        <f>(G150*'Concatenate_generate Coverage'!C149*'Dataset lengths'!$B$2+H150*'Concatenate_generate Coverage'!D149*'Dataset lengths'!$C$2+I150*'Concatenate_generate Coverage'!E149*'Dataset lengths'!$D$2+L150*'Concatenate_generate Coverage'!H149*'Dataset lengths'!$G$2+M150*'Concatenate_generate Coverage'!I149*'Dataset lengths'!$H$2+R150*'Concatenate_generate Coverage'!N149*'Dataset lengths'!$M$2+S150*'Concatenate_generate Coverage'!O149*'Dataset lengths'!$N$2+T150*'Concatenate_generate Coverage'!P149*'Dataset lengths'!$O$2+U150*'Concatenate_generate Coverage'!Q149*'Dataset lengths'!$P$2+V150*'Concatenate_generate Coverage'!R149*'Dataset lengths'!$Q$2+W150*'Concatenate_generate Coverage'!S149*'Dataset lengths'!$R$2)/('Concatenate_generate Coverage'!C149*'Dataset lengths'!$B$2+'Concatenate_generate Coverage'!D149*'Dataset lengths'!$C$2+'Concatenate_generate Coverage'!E149*'Dataset lengths'!$D$2+'Concatenate_generate Coverage'!H149*'Dataset lengths'!$G$2+'Concatenate_generate Coverage'!I149*'Dataset lengths'!$H$2+'Concatenate_generate Coverage'!N149*'Dataset lengths'!$M$2+'Concatenate_generate Coverage'!O149*'Dataset lengths'!$N$2+'Concatenate_generate Coverage'!P149*'Dataset lengths'!$O$2+'Concatenate_generate Coverage'!Q149*'Dataset lengths'!$P$2+'Concatenate_generate Coverage'!R149*'Dataset lengths'!$Q$2+'Concatenate_generate Coverage'!S149*'Dataset lengths'!$R$2)</f>
        <v>0.6472163412</v>
      </c>
      <c r="G150" s="13">
        <v>0.537692561784517</v>
      </c>
      <c r="H150" s="13">
        <v>0.749752360071879</v>
      </c>
      <c r="I150" s="13">
        <v>0.78984692534574</v>
      </c>
      <c r="J150" s="13">
        <v>0.856634219575197</v>
      </c>
      <c r="K150" s="13">
        <v>0.86011262640593</v>
      </c>
      <c r="L150" s="13">
        <v>0.858033512568737</v>
      </c>
      <c r="M150" s="13">
        <v>0.822135544505448</v>
      </c>
      <c r="N150" s="13">
        <v>0.778663546419618</v>
      </c>
      <c r="O150" s="13">
        <v>0.856246154131976</v>
      </c>
      <c r="P150" s="13">
        <v>0.797015956461394</v>
      </c>
      <c r="Q150" s="13">
        <v>0.781309770458543</v>
      </c>
      <c r="R150" s="13">
        <v>0.872987951026194</v>
      </c>
      <c r="S150" s="13">
        <v>0.484528327693384</v>
      </c>
      <c r="T150" s="13">
        <v>0.862134241870555</v>
      </c>
      <c r="U150" s="13">
        <v>0.740114555475454</v>
      </c>
      <c r="V150" s="13">
        <v>0.480084154233257</v>
      </c>
      <c r="W150" s="13">
        <v>0.573858642608067</v>
      </c>
    </row>
    <row r="151">
      <c r="A151" s="55" t="s">
        <v>300</v>
      </c>
      <c r="B151" s="55" t="s">
        <v>184</v>
      </c>
      <c r="C151" s="55"/>
      <c r="D151" s="55"/>
      <c r="E151" s="10">
        <f t="shared" si="1"/>
        <v>0.6603252922</v>
      </c>
      <c r="F151" s="100">
        <f>(G151*'Concatenate_generate Coverage'!C150*'Dataset lengths'!$B$2+H151*'Concatenate_generate Coverage'!D150*'Dataset lengths'!$C$2+I151*'Concatenate_generate Coverage'!E150*'Dataset lengths'!$D$2+L151*'Concatenate_generate Coverage'!H150*'Dataset lengths'!$G$2+M151*'Concatenate_generate Coverage'!I150*'Dataset lengths'!$H$2+R151*'Concatenate_generate Coverage'!N150*'Dataset lengths'!$M$2+S151*'Concatenate_generate Coverage'!O150*'Dataset lengths'!$N$2+T151*'Concatenate_generate Coverage'!P150*'Dataset lengths'!$O$2+U151*'Concatenate_generate Coverage'!Q150*'Dataset lengths'!$P$2+V151*'Concatenate_generate Coverage'!R150*'Dataset lengths'!$Q$2+W151*'Concatenate_generate Coverage'!S150*'Dataset lengths'!$R$2)/('Concatenate_generate Coverage'!C150*'Dataset lengths'!$B$2+'Concatenate_generate Coverage'!D150*'Dataset lengths'!$C$2+'Concatenate_generate Coverage'!E150*'Dataset lengths'!$D$2+'Concatenate_generate Coverage'!H150*'Dataset lengths'!$G$2+'Concatenate_generate Coverage'!I150*'Dataset lengths'!$H$2+'Concatenate_generate Coverage'!N150*'Dataset lengths'!$M$2+'Concatenate_generate Coverage'!O150*'Dataset lengths'!$N$2+'Concatenate_generate Coverage'!P150*'Dataset lengths'!$O$2+'Concatenate_generate Coverage'!Q150*'Dataset lengths'!$P$2+'Concatenate_generate Coverage'!R150*'Dataset lengths'!$Q$2+'Concatenate_generate Coverage'!S150*'Dataset lengths'!$R$2)</f>
        <v>0.6014723593</v>
      </c>
      <c r="G151" s="13">
        <v>0.486369463817163</v>
      </c>
      <c r="H151" s="13">
        <v>0.738561810395571</v>
      </c>
      <c r="I151" s="13">
        <v>0.766977373937949</v>
      </c>
      <c r="J151" s="13">
        <v>0.839841692433382</v>
      </c>
      <c r="K151" s="13">
        <v>0.840710896922712</v>
      </c>
      <c r="L151" s="13">
        <v>0.840088402659582</v>
      </c>
      <c r="M151" s="13">
        <v>0.79121975338259</v>
      </c>
      <c r="N151" s="13">
        <v>0.743606092488214</v>
      </c>
      <c r="O151" s="13">
        <v>0.839413723844438</v>
      </c>
      <c r="P151" s="13">
        <v>0.754417386700101</v>
      </c>
      <c r="Q151" s="13">
        <v>0.764813140423777</v>
      </c>
      <c r="R151" s="13">
        <v>0.796778533210543</v>
      </c>
      <c r="S151" s="13">
        <v>0.456708894680274</v>
      </c>
      <c r="T151" s="13">
        <v>0.825414533582316</v>
      </c>
      <c r="U151" s="13">
        <v>0.6095529314164</v>
      </c>
      <c r="V151" s="13">
        <v>0.380135834423977</v>
      </c>
      <c r="W151" s="13">
        <v>0.571770682806927</v>
      </c>
    </row>
    <row r="152">
      <c r="A152" s="55" t="s">
        <v>301</v>
      </c>
      <c r="B152" s="55" t="s">
        <v>184</v>
      </c>
      <c r="C152" s="55"/>
      <c r="D152" s="55"/>
      <c r="E152" s="10">
        <f t="shared" si="1"/>
        <v>0.6559723295</v>
      </c>
      <c r="F152" s="100">
        <f>(G152*'Concatenate_generate Coverage'!C151*'Dataset lengths'!$B$2+H152*'Concatenate_generate Coverage'!D151*'Dataset lengths'!$C$2+I152*'Concatenate_generate Coverage'!E151*'Dataset lengths'!$D$2+L152*'Concatenate_generate Coverage'!H151*'Dataset lengths'!$G$2+M152*'Concatenate_generate Coverage'!I151*'Dataset lengths'!$H$2+R152*'Concatenate_generate Coverage'!N151*'Dataset lengths'!$M$2+S152*'Concatenate_generate Coverage'!O151*'Dataset lengths'!$N$2+T152*'Concatenate_generate Coverage'!P151*'Dataset lengths'!$O$2+U152*'Concatenate_generate Coverage'!Q151*'Dataset lengths'!$P$2+V152*'Concatenate_generate Coverage'!R151*'Dataset lengths'!$Q$2+W152*'Concatenate_generate Coverage'!S151*'Dataset lengths'!$R$2)/('Concatenate_generate Coverage'!C151*'Dataset lengths'!$B$2+'Concatenate_generate Coverage'!D151*'Dataset lengths'!$C$2+'Concatenate_generate Coverage'!E151*'Dataset lengths'!$D$2+'Concatenate_generate Coverage'!H151*'Dataset lengths'!$G$2+'Concatenate_generate Coverage'!I151*'Dataset lengths'!$H$2+'Concatenate_generate Coverage'!N151*'Dataset lengths'!$M$2+'Concatenate_generate Coverage'!O151*'Dataset lengths'!$N$2+'Concatenate_generate Coverage'!P151*'Dataset lengths'!$O$2+'Concatenate_generate Coverage'!Q151*'Dataset lengths'!$P$2+'Concatenate_generate Coverage'!R151*'Dataset lengths'!$Q$2+'Concatenate_generate Coverage'!S151*'Dataset lengths'!$R$2)</f>
        <v>0.5929315726</v>
      </c>
      <c r="G152" s="13">
        <v>0.466181633971583</v>
      </c>
      <c r="H152" s="13">
        <v>0.748257054695167</v>
      </c>
      <c r="I152" s="13">
        <v>0.755450832431425</v>
      </c>
      <c r="J152" s="13">
        <v>0.834821030249145</v>
      </c>
      <c r="K152" s="13">
        <v>0.836074949001689</v>
      </c>
      <c r="L152" s="13">
        <v>0.835300825617678</v>
      </c>
      <c r="M152" s="13">
        <v>0.789569769004418</v>
      </c>
      <c r="N152" s="13">
        <v>0.741825098839292</v>
      </c>
      <c r="O152" s="13">
        <v>0.82424108150105</v>
      </c>
      <c r="P152" s="13">
        <v>0.760489014829375</v>
      </c>
      <c r="Q152" s="13">
        <v>0.752469544875803</v>
      </c>
      <c r="R152" s="13">
        <v>0.787490032329657</v>
      </c>
      <c r="S152" s="13">
        <v>0.463448063336888</v>
      </c>
      <c r="T152" s="13">
        <v>0.821186203537003</v>
      </c>
      <c r="U152" s="13">
        <v>0.616296166970815</v>
      </c>
      <c r="V152" s="13">
        <v>0.368931822037073</v>
      </c>
      <c r="W152" s="13">
        <v>0.563583220055624</v>
      </c>
    </row>
    <row r="153">
      <c r="A153" s="55" t="s">
        <v>302</v>
      </c>
      <c r="B153" s="55" t="s">
        <v>184</v>
      </c>
      <c r="C153" s="55"/>
      <c r="D153" s="55"/>
      <c r="E153" s="10">
        <f t="shared" si="1"/>
        <v>0.6659727381</v>
      </c>
      <c r="F153" s="100">
        <f>(G153*'Concatenate_generate Coverage'!C152*'Dataset lengths'!$B$2+H153*'Concatenate_generate Coverage'!D152*'Dataset lengths'!$C$2+I153*'Concatenate_generate Coverage'!E152*'Dataset lengths'!$D$2+L153*'Concatenate_generate Coverage'!H152*'Dataset lengths'!$G$2+M153*'Concatenate_generate Coverage'!I152*'Dataset lengths'!$H$2+R153*'Concatenate_generate Coverage'!N152*'Dataset lengths'!$M$2+S153*'Concatenate_generate Coverage'!O152*'Dataset lengths'!$N$2+T153*'Concatenate_generate Coverage'!P152*'Dataset lengths'!$O$2+U153*'Concatenate_generate Coverage'!Q152*'Dataset lengths'!$P$2+V153*'Concatenate_generate Coverage'!R152*'Dataset lengths'!$Q$2+W153*'Concatenate_generate Coverage'!S152*'Dataset lengths'!$R$2)/('Concatenate_generate Coverage'!C152*'Dataset lengths'!$B$2+'Concatenate_generate Coverage'!D152*'Dataset lengths'!$C$2+'Concatenate_generate Coverage'!E152*'Dataset lengths'!$D$2+'Concatenate_generate Coverage'!H152*'Dataset lengths'!$G$2+'Concatenate_generate Coverage'!I152*'Dataset lengths'!$H$2+'Concatenate_generate Coverage'!N152*'Dataset lengths'!$M$2+'Concatenate_generate Coverage'!O152*'Dataset lengths'!$N$2+'Concatenate_generate Coverage'!P152*'Dataset lengths'!$O$2+'Concatenate_generate Coverage'!Q152*'Dataset lengths'!$P$2+'Concatenate_generate Coverage'!R152*'Dataset lengths'!$Q$2+'Concatenate_generate Coverage'!S152*'Dataset lengths'!$R$2)</f>
        <v>0.6001120643</v>
      </c>
      <c r="G153" s="13">
        <v>0.482839286412974</v>
      </c>
      <c r="H153" s="13">
        <v>0.738772742116509</v>
      </c>
      <c r="I153" s="13">
        <v>0.764171928593395</v>
      </c>
      <c r="J153" s="13">
        <v>0.842642016676053</v>
      </c>
      <c r="K153" s="13">
        <v>0.844521641720359</v>
      </c>
      <c r="L153" s="13">
        <v>0.843536983645113</v>
      </c>
      <c r="M153" s="13">
        <v>0.811831735810508</v>
      </c>
      <c r="N153" s="13">
        <v>0.766444805149922</v>
      </c>
      <c r="O153" s="13">
        <v>0.845707863520287</v>
      </c>
      <c r="P153" s="13">
        <v>0.77978620378991</v>
      </c>
      <c r="Q153" s="13">
        <v>0.764393111651409</v>
      </c>
      <c r="R153" s="13">
        <v>0.845865528454005</v>
      </c>
      <c r="S153" s="13">
        <v>0.433788481317272</v>
      </c>
      <c r="T153" s="13">
        <v>0.865917484542677</v>
      </c>
      <c r="U153" s="13">
        <v>0.597292005755187</v>
      </c>
      <c r="V153" s="13">
        <v>0.37599453875864</v>
      </c>
      <c r="W153" s="13">
        <v>0.565689403668445</v>
      </c>
    </row>
    <row r="154">
      <c r="A154" s="55" t="s">
        <v>303</v>
      </c>
      <c r="B154" s="55" t="s">
        <v>184</v>
      </c>
      <c r="C154" s="55"/>
      <c r="D154" s="55"/>
      <c r="E154" s="10">
        <f t="shared" si="1"/>
        <v>0.6992717729</v>
      </c>
      <c r="F154" s="100">
        <f>(G154*'Concatenate_generate Coverage'!C153*'Dataset lengths'!$B$2+H154*'Concatenate_generate Coverage'!D153*'Dataset lengths'!$C$2+I154*'Concatenate_generate Coverage'!E153*'Dataset lengths'!$D$2+L154*'Concatenate_generate Coverage'!H153*'Dataset lengths'!$G$2+M154*'Concatenate_generate Coverage'!I153*'Dataset lengths'!$H$2+R154*'Concatenate_generate Coverage'!N153*'Dataset lengths'!$M$2+S154*'Concatenate_generate Coverage'!O153*'Dataset lengths'!$N$2+T154*'Concatenate_generate Coverage'!P153*'Dataset lengths'!$O$2+U154*'Concatenate_generate Coverage'!Q153*'Dataset lengths'!$P$2+V154*'Concatenate_generate Coverage'!R153*'Dataset lengths'!$Q$2+W154*'Concatenate_generate Coverage'!S153*'Dataset lengths'!$R$2)/('Concatenate_generate Coverage'!C153*'Dataset lengths'!$B$2+'Concatenate_generate Coverage'!D153*'Dataset lengths'!$C$2+'Concatenate_generate Coverage'!E153*'Dataset lengths'!$D$2+'Concatenate_generate Coverage'!H153*'Dataset lengths'!$G$2+'Concatenate_generate Coverage'!I153*'Dataset lengths'!$H$2+'Concatenate_generate Coverage'!N153*'Dataset lengths'!$M$2+'Concatenate_generate Coverage'!O153*'Dataset lengths'!$N$2+'Concatenate_generate Coverage'!P153*'Dataset lengths'!$O$2+'Concatenate_generate Coverage'!Q153*'Dataset lengths'!$P$2+'Concatenate_generate Coverage'!R153*'Dataset lengths'!$Q$2+'Concatenate_generate Coverage'!S153*'Dataset lengths'!$R$2)</f>
        <v>0.6472164889</v>
      </c>
      <c r="G154" s="13">
        <v>0.555434744058566</v>
      </c>
      <c r="H154" s="13">
        <v>0.720559765254301</v>
      </c>
      <c r="I154" s="13">
        <v>0.769056469291572</v>
      </c>
      <c r="J154" s="13">
        <v>0.844872139041225</v>
      </c>
      <c r="K154" s="13">
        <v>0.850750257057774</v>
      </c>
      <c r="L154" s="13">
        <v>0.847039345115574</v>
      </c>
      <c r="M154" s="13">
        <v>0.812716338050293</v>
      </c>
      <c r="N154" s="13">
        <v>0.752745027056386</v>
      </c>
      <c r="O154" s="13">
        <v>0.855619250647453</v>
      </c>
      <c r="P154" s="13">
        <v>0.809918166236101</v>
      </c>
      <c r="Q154" s="13">
        <v>0.748026990556628</v>
      </c>
      <c r="R154" s="13">
        <v>0.875960271308078</v>
      </c>
      <c r="S154" s="13">
        <v>0.389661104813718</v>
      </c>
      <c r="T154" s="13">
        <v>0.872371251453944</v>
      </c>
      <c r="U154" s="13">
        <v>0.810898011852934</v>
      </c>
      <c r="V154" s="13">
        <v>0.533683547890003</v>
      </c>
      <c r="W154" s="13">
        <v>0.504608652651393</v>
      </c>
    </row>
    <row r="155">
      <c r="A155" s="55" t="s">
        <v>304</v>
      </c>
      <c r="B155" s="55" t="s">
        <v>184</v>
      </c>
      <c r="C155" s="55"/>
      <c r="D155" s="55"/>
      <c r="E155" s="10">
        <f t="shared" si="1"/>
        <v>0.6876897541</v>
      </c>
      <c r="F155" s="100">
        <f>(G155*'Concatenate_generate Coverage'!C154*'Dataset lengths'!$B$2+H155*'Concatenate_generate Coverage'!D154*'Dataset lengths'!$C$2+I155*'Concatenate_generate Coverage'!E154*'Dataset lengths'!$D$2+L155*'Concatenate_generate Coverage'!H154*'Dataset lengths'!$G$2+M155*'Concatenate_generate Coverage'!I154*'Dataset lengths'!$H$2+R155*'Concatenate_generate Coverage'!N154*'Dataset lengths'!$M$2+S155*'Concatenate_generate Coverage'!O154*'Dataset lengths'!$N$2+T155*'Concatenate_generate Coverage'!P154*'Dataset lengths'!$O$2+U155*'Concatenate_generate Coverage'!Q154*'Dataset lengths'!$P$2+V155*'Concatenate_generate Coverage'!R154*'Dataset lengths'!$Q$2+W155*'Concatenate_generate Coverage'!S154*'Dataset lengths'!$R$2)/('Concatenate_generate Coverage'!C154*'Dataset lengths'!$B$2+'Concatenate_generate Coverage'!D154*'Dataset lengths'!$C$2+'Concatenate_generate Coverage'!E154*'Dataset lengths'!$D$2+'Concatenate_generate Coverage'!H154*'Dataset lengths'!$G$2+'Concatenate_generate Coverage'!I154*'Dataset lengths'!$H$2+'Concatenate_generate Coverage'!N154*'Dataset lengths'!$M$2+'Concatenate_generate Coverage'!O154*'Dataset lengths'!$N$2+'Concatenate_generate Coverage'!P154*'Dataset lengths'!$O$2+'Concatenate_generate Coverage'!Q154*'Dataset lengths'!$P$2+'Concatenate_generate Coverage'!R154*'Dataset lengths'!$Q$2+'Concatenate_generate Coverage'!S154*'Dataset lengths'!$R$2)</f>
        <v>0.6274282061</v>
      </c>
      <c r="G155" s="13">
        <v>0.527994177377191</v>
      </c>
      <c r="H155" s="13">
        <v>0.727960143502147</v>
      </c>
      <c r="I155" s="13">
        <v>0.786045573283511</v>
      </c>
      <c r="J155" s="13">
        <v>0.843856001667277</v>
      </c>
      <c r="K155" s="13">
        <v>0.84903908699413</v>
      </c>
      <c r="L155" s="13">
        <v>0.845641687583088</v>
      </c>
      <c r="M155" s="13">
        <v>0.801078601012583</v>
      </c>
      <c r="N155" s="13">
        <v>0.745276477057887</v>
      </c>
      <c r="O155" s="13">
        <v>0.847679668644949</v>
      </c>
      <c r="P155" s="13">
        <v>0.786668722651681</v>
      </c>
      <c r="Q155" s="13">
        <v>0.75313334034642</v>
      </c>
      <c r="R155" s="13">
        <v>0.849209388771124</v>
      </c>
      <c r="S155" s="13">
        <v>0.447526249474038</v>
      </c>
      <c r="T155" s="13">
        <v>0.85612556233248</v>
      </c>
      <c r="U155" s="13">
        <v>0.728042385697915</v>
      </c>
      <c r="V155" s="13">
        <v>0.458361287473642</v>
      </c>
      <c r="W155" s="13">
        <v>0.53660223905175</v>
      </c>
    </row>
    <row r="156">
      <c r="A156" s="55" t="s">
        <v>305</v>
      </c>
      <c r="B156" s="55" t="s">
        <v>184</v>
      </c>
      <c r="C156" s="55"/>
      <c r="D156" s="55"/>
      <c r="E156" s="10">
        <f t="shared" si="1"/>
        <v>0.6809441996</v>
      </c>
      <c r="F156" s="100">
        <f>(G156*'Concatenate_generate Coverage'!C155*'Dataset lengths'!$B$2+H156*'Concatenate_generate Coverage'!D155*'Dataset lengths'!$C$2+I156*'Concatenate_generate Coverage'!E155*'Dataset lengths'!$D$2+L156*'Concatenate_generate Coverage'!H155*'Dataset lengths'!$G$2+M156*'Concatenate_generate Coverage'!I155*'Dataset lengths'!$H$2+R156*'Concatenate_generate Coverage'!N155*'Dataset lengths'!$M$2+S156*'Concatenate_generate Coverage'!O155*'Dataset lengths'!$N$2+T156*'Concatenate_generate Coverage'!P155*'Dataset lengths'!$O$2+U156*'Concatenate_generate Coverage'!Q155*'Dataset lengths'!$P$2+V156*'Concatenate_generate Coverage'!R155*'Dataset lengths'!$Q$2+W156*'Concatenate_generate Coverage'!S155*'Dataset lengths'!$R$2)/('Concatenate_generate Coverage'!C155*'Dataset lengths'!$B$2+'Concatenate_generate Coverage'!D155*'Dataset lengths'!$C$2+'Concatenate_generate Coverage'!E155*'Dataset lengths'!$D$2+'Concatenate_generate Coverage'!H155*'Dataset lengths'!$G$2+'Concatenate_generate Coverage'!I155*'Dataset lengths'!$H$2+'Concatenate_generate Coverage'!N155*'Dataset lengths'!$M$2+'Concatenate_generate Coverage'!O155*'Dataset lengths'!$N$2+'Concatenate_generate Coverage'!P155*'Dataset lengths'!$O$2+'Concatenate_generate Coverage'!Q155*'Dataset lengths'!$P$2+'Concatenate_generate Coverage'!R155*'Dataset lengths'!$Q$2+'Concatenate_generate Coverage'!S155*'Dataset lengths'!$R$2)</f>
        <v>0.6179299683</v>
      </c>
      <c r="G156" s="13">
        <v>0.50718365613127</v>
      </c>
      <c r="H156" s="13">
        <v>0.734348506381303</v>
      </c>
      <c r="I156" s="13">
        <v>0.775103769572036</v>
      </c>
      <c r="J156" s="13">
        <v>0.836364304382646</v>
      </c>
      <c r="K156" s="13">
        <v>0.841595153305117</v>
      </c>
      <c r="L156" s="13">
        <v>0.838205447721629</v>
      </c>
      <c r="M156" s="13">
        <v>0.799860209770368</v>
      </c>
      <c r="N156" s="13">
        <v>0.741413408096868</v>
      </c>
      <c r="O156" s="13">
        <v>0.837621238938461</v>
      </c>
      <c r="P156" s="13">
        <v>0.794581608869828</v>
      </c>
      <c r="Q156" s="13">
        <v>0.745153543722801</v>
      </c>
      <c r="R156" s="13">
        <v>0.835003446247415</v>
      </c>
      <c r="S156" s="13">
        <v>0.465660264328316</v>
      </c>
      <c r="T156" s="13">
        <v>0.835428999479108</v>
      </c>
      <c r="U156" s="13">
        <v>0.724034742660504</v>
      </c>
      <c r="V156" s="13">
        <v>0.445998838144233</v>
      </c>
      <c r="W156" s="13">
        <v>0.529558314810999</v>
      </c>
    </row>
    <row r="157">
      <c r="A157" s="55" t="s">
        <v>306</v>
      </c>
      <c r="B157" s="55" t="s">
        <v>184</v>
      </c>
      <c r="C157" s="55"/>
      <c r="D157" s="55"/>
      <c r="E157" s="10">
        <f t="shared" si="1"/>
        <v>0.6878410069</v>
      </c>
      <c r="F157" s="100">
        <f>(G157*'Concatenate_generate Coverage'!C156*'Dataset lengths'!$B$2+H157*'Concatenate_generate Coverage'!D156*'Dataset lengths'!$C$2+I157*'Concatenate_generate Coverage'!E156*'Dataset lengths'!$D$2+L157*'Concatenate_generate Coverage'!H156*'Dataset lengths'!$G$2+M157*'Concatenate_generate Coverage'!I156*'Dataset lengths'!$H$2+R157*'Concatenate_generate Coverage'!N156*'Dataset lengths'!$M$2+S157*'Concatenate_generate Coverage'!O156*'Dataset lengths'!$N$2+T157*'Concatenate_generate Coverage'!P156*'Dataset lengths'!$O$2+U157*'Concatenate_generate Coverage'!Q156*'Dataset lengths'!$P$2+V157*'Concatenate_generate Coverage'!R156*'Dataset lengths'!$Q$2+W157*'Concatenate_generate Coverage'!S156*'Dataset lengths'!$R$2)/('Concatenate_generate Coverage'!C156*'Dataset lengths'!$B$2+'Concatenate_generate Coverage'!D156*'Dataset lengths'!$C$2+'Concatenate_generate Coverage'!E156*'Dataset lengths'!$D$2+'Concatenate_generate Coverage'!H156*'Dataset lengths'!$G$2+'Concatenate_generate Coverage'!I156*'Dataset lengths'!$H$2+'Concatenate_generate Coverage'!N156*'Dataset lengths'!$M$2+'Concatenate_generate Coverage'!O156*'Dataset lengths'!$N$2+'Concatenate_generate Coverage'!P156*'Dataset lengths'!$O$2+'Concatenate_generate Coverage'!Q156*'Dataset lengths'!$P$2+'Concatenate_generate Coverage'!R156*'Dataset lengths'!$Q$2+'Concatenate_generate Coverage'!S156*'Dataset lengths'!$R$2)</f>
        <v>0.6225694597</v>
      </c>
      <c r="G157" s="13">
        <v>0.521116419093159</v>
      </c>
      <c r="H157" s="13">
        <v>0.722215490423593</v>
      </c>
      <c r="I157" s="13">
        <v>0.775568051250389</v>
      </c>
      <c r="J157" s="13">
        <v>0.842370489543185</v>
      </c>
      <c r="K157" s="13">
        <v>0.846819647168542</v>
      </c>
      <c r="L157" s="13">
        <v>0.843903958471003</v>
      </c>
      <c r="M157" s="13">
        <v>0.820764376931921</v>
      </c>
      <c r="N157" s="13">
        <v>0.768426019979585</v>
      </c>
      <c r="O157" s="13">
        <v>0.853767231428872</v>
      </c>
      <c r="P157" s="13">
        <v>0.812895341508099</v>
      </c>
      <c r="Q157" s="13">
        <v>0.753935895322196</v>
      </c>
      <c r="R157" s="13">
        <v>0.877446431449019</v>
      </c>
      <c r="S157" s="13">
        <v>0.434446108339269</v>
      </c>
      <c r="T157" s="13">
        <v>0.879937736798187</v>
      </c>
      <c r="U157" s="13">
        <v>0.714131897748949</v>
      </c>
      <c r="V157" s="13">
        <v>0.457069902026731</v>
      </c>
      <c r="W157" s="13">
        <v>0.519650703694609</v>
      </c>
    </row>
    <row r="158">
      <c r="A158" s="55" t="s">
        <v>307</v>
      </c>
      <c r="B158" s="55" t="s">
        <v>184</v>
      </c>
      <c r="C158" s="55"/>
      <c r="D158" s="55"/>
      <c r="E158" s="10">
        <f t="shared" si="1"/>
        <v>0.6921603736</v>
      </c>
      <c r="F158" s="100">
        <f>(G158*'Concatenate_generate Coverage'!C157*'Dataset lengths'!$B$2+H158*'Concatenate_generate Coverage'!D157*'Dataset lengths'!$C$2+I158*'Concatenate_generate Coverage'!E157*'Dataset lengths'!$D$2+L158*'Concatenate_generate Coverage'!H157*'Dataset lengths'!$G$2+M158*'Concatenate_generate Coverage'!I157*'Dataset lengths'!$H$2+R158*'Concatenate_generate Coverage'!N157*'Dataset lengths'!$M$2+S158*'Concatenate_generate Coverage'!O157*'Dataset lengths'!$N$2+T158*'Concatenate_generate Coverage'!P157*'Dataset lengths'!$O$2+U158*'Concatenate_generate Coverage'!Q157*'Dataset lengths'!$P$2+V158*'Concatenate_generate Coverage'!R157*'Dataset lengths'!$Q$2+W158*'Concatenate_generate Coverage'!S157*'Dataset lengths'!$R$2)/('Concatenate_generate Coverage'!C157*'Dataset lengths'!$B$2+'Concatenate_generate Coverage'!D157*'Dataset lengths'!$C$2+'Concatenate_generate Coverage'!E157*'Dataset lengths'!$D$2+'Concatenate_generate Coverage'!H157*'Dataset lengths'!$G$2+'Concatenate_generate Coverage'!I157*'Dataset lengths'!$H$2+'Concatenate_generate Coverage'!N157*'Dataset lengths'!$M$2+'Concatenate_generate Coverage'!O157*'Dataset lengths'!$N$2+'Concatenate_generate Coverage'!P157*'Dataset lengths'!$O$2+'Concatenate_generate Coverage'!Q157*'Dataset lengths'!$P$2+'Concatenate_generate Coverage'!R157*'Dataset lengths'!$Q$2+'Concatenate_generate Coverage'!S157*'Dataset lengths'!$R$2)</f>
        <v>0.6303109215</v>
      </c>
      <c r="G158" s="13">
        <v>0.527138150475648</v>
      </c>
      <c r="H158" s="13">
        <v>0.75162967777111</v>
      </c>
      <c r="I158" s="13">
        <v>0.786428385728715</v>
      </c>
      <c r="J158" s="13">
        <v>0.845711660141865</v>
      </c>
      <c r="K158" s="13">
        <v>0.84732376957791</v>
      </c>
      <c r="L158" s="13">
        <v>0.846357862006703</v>
      </c>
      <c r="M158" s="13">
        <v>0.80807412009742</v>
      </c>
      <c r="N158" s="13">
        <v>0.759684153258615</v>
      </c>
      <c r="O158" s="13">
        <v>0.850840725459931</v>
      </c>
      <c r="P158" s="13">
        <v>0.789146630489208</v>
      </c>
      <c r="Q158" s="13">
        <v>0.762733247949175</v>
      </c>
      <c r="R158" s="13">
        <v>0.832293389519815</v>
      </c>
      <c r="S158" s="13">
        <v>0.47390574075091</v>
      </c>
      <c r="T158" s="13">
        <v>0.854345212839717</v>
      </c>
      <c r="U158" s="13">
        <v>0.724297359542136</v>
      </c>
      <c r="V158" s="13">
        <v>0.451836521203051</v>
      </c>
      <c r="W158" s="13">
        <v>0.557457690143009</v>
      </c>
    </row>
    <row r="159">
      <c r="A159" s="55" t="s">
        <v>308</v>
      </c>
      <c r="B159" s="55" t="s">
        <v>184</v>
      </c>
      <c r="C159" s="55"/>
      <c r="D159" s="55"/>
      <c r="E159" s="10">
        <f t="shared" si="1"/>
        <v>0.6857078165</v>
      </c>
      <c r="F159" s="100">
        <f>(G159*'Concatenate_generate Coverage'!C158*'Dataset lengths'!$B$2+H159*'Concatenate_generate Coverage'!D158*'Dataset lengths'!$C$2+I159*'Concatenate_generate Coverage'!E158*'Dataset lengths'!$D$2+L159*'Concatenate_generate Coverage'!H158*'Dataset lengths'!$G$2+M159*'Concatenate_generate Coverage'!I158*'Dataset lengths'!$H$2+R159*'Concatenate_generate Coverage'!N158*'Dataset lengths'!$M$2+S159*'Concatenate_generate Coverage'!O158*'Dataset lengths'!$N$2+T159*'Concatenate_generate Coverage'!P158*'Dataset lengths'!$O$2+U159*'Concatenate_generate Coverage'!Q158*'Dataset lengths'!$P$2+V159*'Concatenate_generate Coverage'!R158*'Dataset lengths'!$Q$2+W159*'Concatenate_generate Coverage'!S158*'Dataset lengths'!$R$2)/('Concatenate_generate Coverage'!C158*'Dataset lengths'!$B$2+'Concatenate_generate Coverage'!D158*'Dataset lengths'!$C$2+'Concatenate_generate Coverage'!E158*'Dataset lengths'!$D$2+'Concatenate_generate Coverage'!H158*'Dataset lengths'!$G$2+'Concatenate_generate Coverage'!I158*'Dataset lengths'!$H$2+'Concatenate_generate Coverage'!N158*'Dataset lengths'!$M$2+'Concatenate_generate Coverage'!O158*'Dataset lengths'!$N$2+'Concatenate_generate Coverage'!P158*'Dataset lengths'!$O$2+'Concatenate_generate Coverage'!Q158*'Dataset lengths'!$P$2+'Concatenate_generate Coverage'!R158*'Dataset lengths'!$Q$2+'Concatenate_generate Coverage'!S158*'Dataset lengths'!$R$2)</f>
        <v>0.621305891</v>
      </c>
      <c r="G159" s="13">
        <v>0.505544006625485</v>
      </c>
      <c r="H159" s="13">
        <v>0.753504711011269</v>
      </c>
      <c r="I159" s="13">
        <v>0.774830743562504</v>
      </c>
      <c r="J159" s="13">
        <v>0.839022605188421</v>
      </c>
      <c r="K159" s="13">
        <v>0.841037751519754</v>
      </c>
      <c r="L159" s="13">
        <v>0.839757662268975</v>
      </c>
      <c r="M159" s="13">
        <v>0.806870460858581</v>
      </c>
      <c r="N159" s="13">
        <v>0.755959439383166</v>
      </c>
      <c r="O159" s="13">
        <v>0.837066063541412</v>
      </c>
      <c r="P159" s="13">
        <v>0.803027270403953</v>
      </c>
      <c r="Q159" s="13">
        <v>0.748285008231083</v>
      </c>
      <c r="R159" s="13">
        <v>0.818786816474197</v>
      </c>
      <c r="S159" s="13">
        <v>0.485553984516683</v>
      </c>
      <c r="T159" s="13">
        <v>0.844553290629519</v>
      </c>
      <c r="U159" s="13">
        <v>0.720172086026494</v>
      </c>
      <c r="V159" s="13">
        <v>0.439122051280518</v>
      </c>
      <c r="W159" s="13">
        <v>0.554090167720975</v>
      </c>
    </row>
    <row r="160">
      <c r="A160" s="55" t="s">
        <v>309</v>
      </c>
      <c r="B160" s="55" t="s">
        <v>184</v>
      </c>
      <c r="C160" s="55"/>
      <c r="D160" s="55"/>
      <c r="E160" s="10">
        <f t="shared" si="1"/>
        <v>0.6952425216</v>
      </c>
      <c r="F160" s="100">
        <f>(G160*'Concatenate_generate Coverage'!C159*'Dataset lengths'!$B$2+H160*'Concatenate_generate Coverage'!D159*'Dataset lengths'!$C$2+I160*'Concatenate_generate Coverage'!E159*'Dataset lengths'!$D$2+L160*'Concatenate_generate Coverage'!H159*'Dataset lengths'!$G$2+M160*'Concatenate_generate Coverage'!I159*'Dataset lengths'!$H$2+R160*'Concatenate_generate Coverage'!N159*'Dataset lengths'!$M$2+S160*'Concatenate_generate Coverage'!O159*'Dataset lengths'!$N$2+T160*'Concatenate_generate Coverage'!P159*'Dataset lengths'!$O$2+U160*'Concatenate_generate Coverage'!Q159*'Dataset lengths'!$P$2+V160*'Concatenate_generate Coverage'!R159*'Dataset lengths'!$Q$2+W160*'Concatenate_generate Coverage'!S159*'Dataset lengths'!$R$2)/('Concatenate_generate Coverage'!C159*'Dataset lengths'!$B$2+'Concatenate_generate Coverage'!D159*'Dataset lengths'!$C$2+'Concatenate_generate Coverage'!E159*'Dataset lengths'!$D$2+'Concatenate_generate Coverage'!H159*'Dataset lengths'!$G$2+'Concatenate_generate Coverage'!I159*'Dataset lengths'!$H$2+'Concatenate_generate Coverage'!N159*'Dataset lengths'!$M$2+'Concatenate_generate Coverage'!O159*'Dataset lengths'!$N$2+'Concatenate_generate Coverage'!P159*'Dataset lengths'!$O$2+'Concatenate_generate Coverage'!Q159*'Dataset lengths'!$P$2+'Concatenate_generate Coverage'!R159*'Dataset lengths'!$Q$2+'Concatenate_generate Coverage'!S159*'Dataset lengths'!$R$2)</f>
        <v>0.6278250425</v>
      </c>
      <c r="G160" s="13">
        <v>0.522325939770357</v>
      </c>
      <c r="H160" s="13">
        <v>0.738948645465018</v>
      </c>
      <c r="I160" s="13">
        <v>0.775226189433706</v>
      </c>
      <c r="J160" s="13">
        <v>0.846013426560294</v>
      </c>
      <c r="K160" s="13">
        <v>0.846825529086811</v>
      </c>
      <c r="L160" s="13">
        <v>0.846516217249834</v>
      </c>
      <c r="M160" s="13">
        <v>0.828363362525441</v>
      </c>
      <c r="N160" s="13">
        <v>0.786610902500153</v>
      </c>
      <c r="O160" s="13">
        <v>0.853536984268081</v>
      </c>
      <c r="P160" s="13">
        <v>0.820436290241505</v>
      </c>
      <c r="Q160" s="13">
        <v>0.764194348035913</v>
      </c>
      <c r="R160" s="13">
        <v>0.867414850497662</v>
      </c>
      <c r="S160" s="13">
        <v>0.466040360680479</v>
      </c>
      <c r="T160" s="13">
        <v>0.895515794859865</v>
      </c>
      <c r="U160" s="13">
        <v>0.707391397787051</v>
      </c>
      <c r="V160" s="13">
        <v>0.452003593642127</v>
      </c>
      <c r="W160" s="13">
        <v>0.547921385419766</v>
      </c>
    </row>
    <row r="161">
      <c r="A161" s="55" t="s">
        <v>310</v>
      </c>
      <c r="B161" s="55" t="s">
        <v>184</v>
      </c>
      <c r="C161" s="55"/>
      <c r="D161" s="55"/>
      <c r="E161" s="10">
        <f t="shared" si="1"/>
        <v>0.6378491414</v>
      </c>
      <c r="F161" s="100">
        <f>(G161*'Concatenate_generate Coverage'!C160*'Dataset lengths'!$B$2+H161*'Concatenate_generate Coverage'!D160*'Dataset lengths'!$C$2+I161*'Concatenate_generate Coverage'!E160*'Dataset lengths'!$D$2+L161*'Concatenate_generate Coverage'!H160*'Dataset lengths'!$G$2+M161*'Concatenate_generate Coverage'!I160*'Dataset lengths'!$H$2+R161*'Concatenate_generate Coverage'!N160*'Dataset lengths'!$M$2+S161*'Concatenate_generate Coverage'!O160*'Dataset lengths'!$N$2+T161*'Concatenate_generate Coverage'!P160*'Dataset lengths'!$O$2+U161*'Concatenate_generate Coverage'!Q160*'Dataset lengths'!$P$2+V161*'Concatenate_generate Coverage'!R160*'Dataset lengths'!$Q$2+W161*'Concatenate_generate Coverage'!S160*'Dataset lengths'!$R$2)/('Concatenate_generate Coverage'!C160*'Dataset lengths'!$B$2+'Concatenate_generate Coverage'!D160*'Dataset lengths'!$C$2+'Concatenate_generate Coverage'!E160*'Dataset lengths'!$D$2+'Concatenate_generate Coverage'!H160*'Dataset lengths'!$G$2+'Concatenate_generate Coverage'!I160*'Dataset lengths'!$H$2+'Concatenate_generate Coverage'!N160*'Dataset lengths'!$M$2+'Concatenate_generate Coverage'!O160*'Dataset lengths'!$N$2+'Concatenate_generate Coverage'!P160*'Dataset lengths'!$O$2+'Concatenate_generate Coverage'!Q160*'Dataset lengths'!$P$2+'Concatenate_generate Coverage'!R160*'Dataset lengths'!$Q$2+'Concatenate_generate Coverage'!S160*'Dataset lengths'!$R$2)</f>
        <v>0.5759940266</v>
      </c>
      <c r="G161" s="13">
        <v>0.456848797683482</v>
      </c>
      <c r="H161" s="13">
        <v>0.744264074066909</v>
      </c>
      <c r="I161" s="13">
        <v>0.747243425771349</v>
      </c>
      <c r="J161" s="13">
        <v>0.820979394339729</v>
      </c>
      <c r="K161" s="13">
        <v>0.821738571480971</v>
      </c>
      <c r="L161" s="13">
        <v>0.821225819119391</v>
      </c>
      <c r="M161" s="13">
        <v>0.773156271131375</v>
      </c>
      <c r="N161" s="13">
        <v>0.724528088520966</v>
      </c>
      <c r="O161" s="13">
        <v>0.811949756431495</v>
      </c>
      <c r="P161" s="13">
        <v>0.751535708890401</v>
      </c>
      <c r="Q161" s="13">
        <v>0.738457085009043</v>
      </c>
      <c r="R161" s="13">
        <v>0.749418106366117</v>
      </c>
      <c r="S161" s="13">
        <v>0.458864785101011</v>
      </c>
      <c r="T161" s="13">
        <v>0.778012728337497</v>
      </c>
      <c r="U161" s="13">
        <v>0.596594429663351</v>
      </c>
      <c r="V161" s="13">
        <v>0.345206739716008</v>
      </c>
      <c r="W161" s="13">
        <v>0.545505378838983</v>
      </c>
    </row>
    <row r="162">
      <c r="A162" s="55" t="s">
        <v>311</v>
      </c>
      <c r="B162" s="55" t="s">
        <v>184</v>
      </c>
      <c r="C162" s="55"/>
      <c r="D162" s="55"/>
      <c r="E162" s="10">
        <f t="shared" si="1"/>
        <v>0.6533147137</v>
      </c>
      <c r="F162" s="100">
        <f>(G162*'Concatenate_generate Coverage'!C161*'Dataset lengths'!$B$2+H162*'Concatenate_generate Coverage'!D161*'Dataset lengths'!$C$2+I162*'Concatenate_generate Coverage'!E161*'Dataset lengths'!$D$2+L162*'Concatenate_generate Coverage'!H161*'Dataset lengths'!$G$2+M162*'Concatenate_generate Coverage'!I161*'Dataset lengths'!$H$2+R162*'Concatenate_generate Coverage'!N161*'Dataset lengths'!$M$2+S162*'Concatenate_generate Coverage'!O161*'Dataset lengths'!$N$2+T162*'Concatenate_generate Coverage'!P161*'Dataset lengths'!$O$2+U162*'Concatenate_generate Coverage'!Q161*'Dataset lengths'!$P$2+V162*'Concatenate_generate Coverage'!R161*'Dataset lengths'!$Q$2+W162*'Concatenate_generate Coverage'!S161*'Dataset lengths'!$R$2)/('Concatenate_generate Coverage'!C161*'Dataset lengths'!$B$2+'Concatenate_generate Coverage'!D161*'Dataset lengths'!$C$2+'Concatenate_generate Coverage'!E161*'Dataset lengths'!$D$2+'Concatenate_generate Coverage'!H161*'Dataset lengths'!$G$2+'Concatenate_generate Coverage'!I161*'Dataset lengths'!$H$2+'Concatenate_generate Coverage'!N161*'Dataset lengths'!$M$2+'Concatenate_generate Coverage'!O161*'Dataset lengths'!$N$2+'Concatenate_generate Coverage'!P161*'Dataset lengths'!$O$2+'Concatenate_generate Coverage'!Q161*'Dataset lengths'!$P$2+'Concatenate_generate Coverage'!R161*'Dataset lengths'!$Q$2+'Concatenate_generate Coverage'!S161*'Dataset lengths'!$R$2)</f>
        <v>0.5838725318</v>
      </c>
      <c r="G162" s="13">
        <v>0.474338964135587</v>
      </c>
      <c r="H162" s="13">
        <v>0.735480328936856</v>
      </c>
      <c r="I162" s="13">
        <v>0.759185469531075</v>
      </c>
      <c r="J162" s="13">
        <v>0.831269960432145</v>
      </c>
      <c r="K162" s="13">
        <v>0.831879970894088</v>
      </c>
      <c r="L162" s="13">
        <v>0.831730666872913</v>
      </c>
      <c r="M162" s="13">
        <v>0.798797595823116</v>
      </c>
      <c r="N162" s="13">
        <v>0.752555304364522</v>
      </c>
      <c r="O162" s="13">
        <v>0.836972817027696</v>
      </c>
      <c r="P162" s="13">
        <v>0.774932587153457</v>
      </c>
      <c r="Q162" s="13">
        <v>0.751125452804224</v>
      </c>
      <c r="R162" s="13">
        <v>0.809410894408549</v>
      </c>
      <c r="S162" s="13">
        <v>0.443974661336892</v>
      </c>
      <c r="T162" s="13">
        <v>0.850116882794404</v>
      </c>
      <c r="U162" s="13">
        <v>0.586108903545675</v>
      </c>
      <c r="V162" s="13">
        <v>0.350586842569613</v>
      </c>
      <c r="W162" s="13">
        <v>0.546730640372886</v>
      </c>
    </row>
    <row r="163">
      <c r="A163" s="55" t="s">
        <v>312</v>
      </c>
      <c r="B163" s="55" t="s">
        <v>184</v>
      </c>
      <c r="C163" s="55"/>
      <c r="D163" s="55"/>
      <c r="E163" s="10">
        <f t="shared" si="1"/>
        <v>0.6435333867</v>
      </c>
      <c r="F163" s="100">
        <f>(G163*'Concatenate_generate Coverage'!C162*'Dataset lengths'!$B$2+H163*'Concatenate_generate Coverage'!D162*'Dataset lengths'!$C$2+I163*'Concatenate_generate Coverage'!E162*'Dataset lengths'!$D$2+L163*'Concatenate_generate Coverage'!H162*'Dataset lengths'!$G$2+M163*'Concatenate_generate Coverage'!I162*'Dataset lengths'!$H$2+R163*'Concatenate_generate Coverage'!N162*'Dataset lengths'!$M$2+S163*'Concatenate_generate Coverage'!O162*'Dataset lengths'!$N$2+T163*'Concatenate_generate Coverage'!P162*'Dataset lengths'!$O$2+U163*'Concatenate_generate Coverage'!Q162*'Dataset lengths'!$P$2+V163*'Concatenate_generate Coverage'!R162*'Dataset lengths'!$Q$2+W163*'Concatenate_generate Coverage'!S162*'Dataset lengths'!$R$2)/('Concatenate_generate Coverage'!C162*'Dataset lengths'!$B$2+'Concatenate_generate Coverage'!D162*'Dataset lengths'!$C$2+'Concatenate_generate Coverage'!E162*'Dataset lengths'!$D$2+'Concatenate_generate Coverage'!H162*'Dataset lengths'!$G$2+'Concatenate_generate Coverage'!I162*'Dataset lengths'!$H$2+'Concatenate_generate Coverage'!N162*'Dataset lengths'!$M$2+'Concatenate_generate Coverage'!O162*'Dataset lengths'!$N$2+'Concatenate_generate Coverage'!P162*'Dataset lengths'!$O$2+'Concatenate_generate Coverage'!Q162*'Dataset lengths'!$P$2+'Concatenate_generate Coverage'!R162*'Dataset lengths'!$Q$2+'Concatenate_generate Coverage'!S162*'Dataset lengths'!$R$2)</f>
        <v>0.5740338954</v>
      </c>
      <c r="G163" s="13">
        <v>0.452605873363632</v>
      </c>
      <c r="H163" s="13">
        <v>0.747073451067326</v>
      </c>
      <c r="I163" s="13">
        <v>0.746169807119241</v>
      </c>
      <c r="J163" s="13">
        <v>0.824054807029397</v>
      </c>
      <c r="K163" s="13">
        <v>0.825392725209595</v>
      </c>
      <c r="L163" s="13">
        <v>0.824717596143353</v>
      </c>
      <c r="M163" s="13">
        <v>0.796561741495849</v>
      </c>
      <c r="N163" s="13">
        <v>0.750224639833638</v>
      </c>
      <c r="O163" s="13">
        <v>0.822632220499007</v>
      </c>
      <c r="P163" s="13">
        <v>0.783348091594225</v>
      </c>
      <c r="Q163" s="13">
        <v>0.738873363524515</v>
      </c>
      <c r="R163" s="13">
        <v>0.78025592929066</v>
      </c>
      <c r="S163" s="13">
        <v>0.446532770119706</v>
      </c>
      <c r="T163" s="13">
        <v>0.8165127861185</v>
      </c>
      <c r="U163" s="13">
        <v>0.590838743007575</v>
      </c>
      <c r="V163" s="13">
        <v>0.337963485649304</v>
      </c>
      <c r="W163" s="13">
        <v>0.539635070589956</v>
      </c>
    </row>
    <row r="164">
      <c r="A164" s="55" t="s">
        <v>313</v>
      </c>
      <c r="B164" s="55" t="s">
        <v>184</v>
      </c>
      <c r="C164" s="55"/>
      <c r="D164" s="55"/>
      <c r="E164" s="10">
        <f t="shared" si="1"/>
        <v>0.6985408431</v>
      </c>
      <c r="F164" s="100">
        <f>(G164*'Concatenate_generate Coverage'!C163*'Dataset lengths'!$B$2+H164*'Concatenate_generate Coverage'!D163*'Dataset lengths'!$C$2+I164*'Concatenate_generate Coverage'!E163*'Dataset lengths'!$D$2+L164*'Concatenate_generate Coverage'!H163*'Dataset lengths'!$G$2+M164*'Concatenate_generate Coverage'!I163*'Dataset lengths'!$H$2+R164*'Concatenate_generate Coverage'!N163*'Dataset lengths'!$M$2+S164*'Concatenate_generate Coverage'!O163*'Dataset lengths'!$N$2+T164*'Concatenate_generate Coverage'!P163*'Dataset lengths'!$O$2+U164*'Concatenate_generate Coverage'!Q163*'Dataset lengths'!$P$2+V164*'Concatenate_generate Coverage'!R163*'Dataset lengths'!$Q$2+W164*'Concatenate_generate Coverage'!S163*'Dataset lengths'!$R$2)/('Concatenate_generate Coverage'!C163*'Dataset lengths'!$B$2+'Concatenate_generate Coverage'!D163*'Dataset lengths'!$C$2+'Concatenate_generate Coverage'!E163*'Dataset lengths'!$D$2+'Concatenate_generate Coverage'!H163*'Dataset lengths'!$G$2+'Concatenate_generate Coverage'!I163*'Dataset lengths'!$H$2+'Concatenate_generate Coverage'!N163*'Dataset lengths'!$M$2+'Concatenate_generate Coverage'!O163*'Dataset lengths'!$N$2+'Concatenate_generate Coverage'!P163*'Dataset lengths'!$O$2+'Concatenate_generate Coverage'!Q163*'Dataset lengths'!$P$2+'Concatenate_generate Coverage'!R163*'Dataset lengths'!$Q$2+'Concatenate_generate Coverage'!S163*'Dataset lengths'!$R$2)</f>
        <v>0.6419433641</v>
      </c>
      <c r="G164" s="13">
        <v>0.5366116428386</v>
      </c>
      <c r="H164" s="13">
        <v>0.723211768407568</v>
      </c>
      <c r="I164" s="13">
        <v>0.772166714039335</v>
      </c>
      <c r="J164" s="13">
        <v>0.837623601413201</v>
      </c>
      <c r="K164" s="13">
        <v>0.843531180701451</v>
      </c>
      <c r="L164" s="13">
        <v>0.839806140527713</v>
      </c>
      <c r="M164" s="13">
        <v>0.789565267558942</v>
      </c>
      <c r="N164" s="13">
        <v>0.737010416850702</v>
      </c>
      <c r="O164" s="13">
        <v>0.841476623640192</v>
      </c>
      <c r="P164" s="13">
        <v>0.754849638371556</v>
      </c>
      <c r="Q164" s="13">
        <v>0.743817702216394</v>
      </c>
      <c r="R164" s="13">
        <v>0.888483356025132</v>
      </c>
      <c r="S164" s="13">
        <v>0.478525218639374</v>
      </c>
      <c r="T164" s="13">
        <v>0.872593795140539</v>
      </c>
      <c r="U164" s="13">
        <v>0.733218126740086</v>
      </c>
      <c r="V164" s="13">
        <v>0.505809836097506</v>
      </c>
      <c r="W164" s="13">
        <v>0.543957407680265</v>
      </c>
    </row>
    <row r="165">
      <c r="A165" s="55" t="s">
        <v>179</v>
      </c>
      <c r="B165" s="55" t="s">
        <v>184</v>
      </c>
      <c r="C165" s="55"/>
      <c r="D165" s="55"/>
      <c r="E165" s="10">
        <f t="shared" si="1"/>
        <v>0.7053621469</v>
      </c>
      <c r="F165" s="100">
        <f>(G165*'Concatenate_generate Coverage'!C164*'Dataset lengths'!$B$2+H165*'Concatenate_generate Coverage'!D164*'Dataset lengths'!$C$2+I165*'Concatenate_generate Coverage'!E164*'Dataset lengths'!$D$2+L165*'Concatenate_generate Coverage'!H164*'Dataset lengths'!$G$2+M165*'Concatenate_generate Coverage'!I164*'Dataset lengths'!$H$2+R165*'Concatenate_generate Coverage'!N164*'Dataset lengths'!$M$2+S165*'Concatenate_generate Coverage'!O164*'Dataset lengths'!$N$2+T165*'Concatenate_generate Coverage'!P164*'Dataset lengths'!$O$2+U165*'Concatenate_generate Coverage'!Q164*'Dataset lengths'!$P$2+V165*'Concatenate_generate Coverage'!R164*'Dataset lengths'!$Q$2+W165*'Concatenate_generate Coverage'!S164*'Dataset lengths'!$R$2)/('Concatenate_generate Coverage'!C164*'Dataset lengths'!$B$2+'Concatenate_generate Coverage'!D164*'Dataset lengths'!$C$2+'Concatenate_generate Coverage'!E164*'Dataset lengths'!$D$2+'Concatenate_generate Coverage'!H164*'Dataset lengths'!$G$2+'Concatenate_generate Coverage'!I164*'Dataset lengths'!$H$2+'Concatenate_generate Coverage'!N164*'Dataset lengths'!$M$2+'Concatenate_generate Coverage'!O164*'Dataset lengths'!$N$2+'Concatenate_generate Coverage'!P164*'Dataset lengths'!$O$2+'Concatenate_generate Coverage'!Q164*'Dataset lengths'!$P$2+'Concatenate_generate Coverage'!R164*'Dataset lengths'!$Q$2+'Concatenate_generate Coverage'!S164*'Dataset lengths'!$R$2)</f>
        <v>0.6452638334</v>
      </c>
      <c r="G165" s="13">
        <v>0.535431292108125</v>
      </c>
      <c r="H165" s="13">
        <v>0.742098406867093</v>
      </c>
      <c r="I165" s="13">
        <v>0.7692496232472</v>
      </c>
      <c r="J165" s="13">
        <v>0.837145577328617</v>
      </c>
      <c r="K165" s="13">
        <v>0.839556024284266</v>
      </c>
      <c r="L165" s="13">
        <v>0.838095857488243</v>
      </c>
      <c r="M165" s="13">
        <v>0.790534306003265</v>
      </c>
      <c r="N165" s="13">
        <v>0.745045135356543</v>
      </c>
      <c r="O165" s="13">
        <v>0.83527429591631</v>
      </c>
      <c r="P165" s="13">
        <v>0.758183672581615</v>
      </c>
      <c r="Q165" s="13">
        <v>0.746218616681307</v>
      </c>
      <c r="R165" s="13">
        <v>0.881292963578516</v>
      </c>
      <c r="S165" s="13">
        <v>0.511521201972425</v>
      </c>
      <c r="T165" s="13">
        <v>0.891287464814552</v>
      </c>
      <c r="U165" s="13">
        <v>0.728135395843493</v>
      </c>
      <c r="V165" s="13">
        <v>0.500608054127468</v>
      </c>
      <c r="W165" s="13">
        <v>0.570729049548806</v>
      </c>
    </row>
    <row r="166">
      <c r="A166" s="55" t="s">
        <v>314</v>
      </c>
      <c r="B166" s="55" t="s">
        <v>184</v>
      </c>
      <c r="C166" s="55"/>
      <c r="D166" s="55"/>
      <c r="E166" s="10">
        <f t="shared" si="1"/>
        <v>0.6603693656</v>
      </c>
      <c r="F166" s="100">
        <f>(G166*'Concatenate_generate Coverage'!C165*'Dataset lengths'!$B$2+H166*'Concatenate_generate Coverage'!D165*'Dataset lengths'!$C$2+I166*'Concatenate_generate Coverage'!E165*'Dataset lengths'!$D$2+L166*'Concatenate_generate Coverage'!H165*'Dataset lengths'!$G$2+M166*'Concatenate_generate Coverage'!I165*'Dataset lengths'!$H$2+R166*'Concatenate_generate Coverage'!N165*'Dataset lengths'!$M$2+S166*'Concatenate_generate Coverage'!O165*'Dataset lengths'!$N$2+T166*'Concatenate_generate Coverage'!P165*'Dataset lengths'!$O$2+U166*'Concatenate_generate Coverage'!Q165*'Dataset lengths'!$P$2+V166*'Concatenate_generate Coverage'!R165*'Dataset lengths'!$Q$2+W166*'Concatenate_generate Coverage'!S165*'Dataset lengths'!$R$2)/('Concatenate_generate Coverage'!C165*'Dataset lengths'!$B$2+'Concatenate_generate Coverage'!D165*'Dataset lengths'!$C$2+'Concatenate_generate Coverage'!E165*'Dataset lengths'!$D$2+'Concatenate_generate Coverage'!H165*'Dataset lengths'!$G$2+'Concatenate_generate Coverage'!I165*'Dataset lengths'!$H$2+'Concatenate_generate Coverage'!N165*'Dataset lengths'!$M$2+'Concatenate_generate Coverage'!O165*'Dataset lengths'!$N$2+'Concatenate_generate Coverage'!P165*'Dataset lengths'!$O$2+'Concatenate_generate Coverage'!Q165*'Dataset lengths'!$P$2+'Concatenate_generate Coverage'!R165*'Dataset lengths'!$Q$2+'Concatenate_generate Coverage'!S165*'Dataset lengths'!$R$2)</f>
        <v>0.6015672158</v>
      </c>
      <c r="G166" s="13">
        <v>0.486181378744969</v>
      </c>
      <c r="H166" s="13">
        <v>0.741816656914937</v>
      </c>
      <c r="I166" s="13">
        <v>0.752530835296729</v>
      </c>
      <c r="J166" s="13">
        <v>0.826035782198872</v>
      </c>
      <c r="K166" s="13">
        <v>0.826107768406529</v>
      </c>
      <c r="L166" s="13">
        <v>0.826022726905713</v>
      </c>
      <c r="M166" s="13">
        <v>0.762047522140834</v>
      </c>
      <c r="N166" s="13">
        <v>0.709740217044446</v>
      </c>
      <c r="O166" s="13">
        <v>0.823650042060264</v>
      </c>
      <c r="P166" s="13">
        <v>0.718341126074367</v>
      </c>
      <c r="Q166" s="13">
        <v>0.73393577529505</v>
      </c>
      <c r="R166" s="13">
        <v>0.815421100860887</v>
      </c>
      <c r="S166" s="13">
        <v>0.490893433273265</v>
      </c>
      <c r="T166" s="13">
        <v>0.822521465656575</v>
      </c>
      <c r="U166" s="13">
        <v>0.596747622844304</v>
      </c>
      <c r="V166" s="13">
        <v>0.395871025428394</v>
      </c>
      <c r="W166" s="13">
        <v>0.574009253149782</v>
      </c>
    </row>
    <row r="167">
      <c r="A167" s="55" t="s">
        <v>315</v>
      </c>
      <c r="B167" s="55" t="s">
        <v>184</v>
      </c>
      <c r="C167" s="55"/>
      <c r="D167" s="55"/>
      <c r="E167" s="10">
        <f t="shared" si="1"/>
        <v>0.6586682306</v>
      </c>
      <c r="F167" s="100">
        <f>(G167*'Concatenate_generate Coverage'!C166*'Dataset lengths'!$B$2+H167*'Concatenate_generate Coverage'!D166*'Dataset lengths'!$C$2+I167*'Concatenate_generate Coverage'!E166*'Dataset lengths'!$D$2+L167*'Concatenate_generate Coverage'!H166*'Dataset lengths'!$G$2+M167*'Concatenate_generate Coverage'!I166*'Dataset lengths'!$H$2+R167*'Concatenate_generate Coverage'!N166*'Dataset lengths'!$M$2+S167*'Concatenate_generate Coverage'!O166*'Dataset lengths'!$N$2+T167*'Concatenate_generate Coverage'!P166*'Dataset lengths'!$O$2+U167*'Concatenate_generate Coverage'!Q166*'Dataset lengths'!$P$2+V167*'Concatenate_generate Coverage'!R166*'Dataset lengths'!$Q$2+W167*'Concatenate_generate Coverage'!S166*'Dataset lengths'!$R$2)/('Concatenate_generate Coverage'!C166*'Dataset lengths'!$B$2+'Concatenate_generate Coverage'!D166*'Dataset lengths'!$C$2+'Concatenate_generate Coverage'!E166*'Dataset lengths'!$D$2+'Concatenate_generate Coverage'!H166*'Dataset lengths'!$G$2+'Concatenate_generate Coverage'!I166*'Dataset lengths'!$H$2+'Concatenate_generate Coverage'!N166*'Dataset lengths'!$M$2+'Concatenate_generate Coverage'!O166*'Dataset lengths'!$N$2+'Concatenate_generate Coverage'!P166*'Dataset lengths'!$O$2+'Concatenate_generate Coverage'!Q166*'Dataset lengths'!$P$2+'Concatenate_generate Coverage'!R166*'Dataset lengths'!$Q$2+'Concatenate_generate Coverage'!S166*'Dataset lengths'!$R$2)</f>
        <v>0.5934247208</v>
      </c>
      <c r="G167" s="13">
        <v>0.466457180738788</v>
      </c>
      <c r="H167" s="13">
        <v>0.750891543662218</v>
      </c>
      <c r="I167" s="13">
        <v>0.742216395737869</v>
      </c>
      <c r="J167" s="13">
        <v>0.821674506290617</v>
      </c>
      <c r="K167" s="13">
        <v>0.8222846175629</v>
      </c>
      <c r="L167" s="13">
        <v>0.821909117651114</v>
      </c>
      <c r="M167" s="13">
        <v>0.768994070955187</v>
      </c>
      <c r="N167" s="13">
        <v>0.718886275587214</v>
      </c>
      <c r="O167" s="13">
        <v>0.81074759368543</v>
      </c>
      <c r="P167" s="13">
        <v>0.727170452851761</v>
      </c>
      <c r="Q167" s="13">
        <v>0.73829507391113</v>
      </c>
      <c r="R167" s="13">
        <v>0.815115126714223</v>
      </c>
      <c r="S167" s="13">
        <v>0.495768319821648</v>
      </c>
      <c r="T167" s="13">
        <v>0.826527252015292</v>
      </c>
      <c r="U167" s="13">
        <v>0.60893195191504</v>
      </c>
      <c r="V167" s="13">
        <v>0.385263593351821</v>
      </c>
      <c r="W167" s="13">
        <v>0.563275983557141</v>
      </c>
    </row>
    <row r="168">
      <c r="A168" s="55" t="s">
        <v>316</v>
      </c>
      <c r="B168" s="55" t="s">
        <v>184</v>
      </c>
      <c r="C168" s="55"/>
      <c r="D168" s="55"/>
      <c r="E168" s="10">
        <f t="shared" si="1"/>
        <v>0.660803058</v>
      </c>
      <c r="F168" s="100">
        <f>(G168*'Concatenate_generate Coverage'!C167*'Dataset lengths'!$B$2+H168*'Concatenate_generate Coverage'!D167*'Dataset lengths'!$C$2+I168*'Concatenate_generate Coverage'!E167*'Dataset lengths'!$D$2+L168*'Concatenate_generate Coverage'!H167*'Dataset lengths'!$G$2+M168*'Concatenate_generate Coverage'!I167*'Dataset lengths'!$H$2+R168*'Concatenate_generate Coverage'!N167*'Dataset lengths'!$M$2+S168*'Concatenate_generate Coverage'!O167*'Dataset lengths'!$N$2+T168*'Concatenate_generate Coverage'!P167*'Dataset lengths'!$O$2+U168*'Concatenate_generate Coverage'!Q167*'Dataset lengths'!$P$2+V168*'Concatenate_generate Coverage'!R167*'Dataset lengths'!$Q$2+W168*'Concatenate_generate Coverage'!S167*'Dataset lengths'!$R$2)/('Concatenate_generate Coverage'!C167*'Dataset lengths'!$B$2+'Concatenate_generate Coverage'!D167*'Dataset lengths'!$C$2+'Concatenate_generate Coverage'!E167*'Dataset lengths'!$D$2+'Concatenate_generate Coverage'!H167*'Dataset lengths'!$G$2+'Concatenate_generate Coverage'!I167*'Dataset lengths'!$H$2+'Concatenate_generate Coverage'!N167*'Dataset lengths'!$M$2+'Concatenate_generate Coverage'!O167*'Dataset lengths'!$N$2+'Concatenate_generate Coverage'!P167*'Dataset lengths'!$O$2+'Concatenate_generate Coverage'!Q167*'Dataset lengths'!$P$2+'Concatenate_generate Coverage'!R167*'Dataset lengths'!$Q$2+'Concatenate_generate Coverage'!S167*'Dataset lengths'!$R$2)</f>
        <v>0.5961213799</v>
      </c>
      <c r="G168" s="13">
        <v>0.478829854066086</v>
      </c>
      <c r="H168" s="13">
        <v>0.732472711654786</v>
      </c>
      <c r="I168" s="13">
        <v>0.743366652810491</v>
      </c>
      <c r="J168" s="13">
        <v>0.823434113564907</v>
      </c>
      <c r="K168" s="13">
        <v>0.824878297439341</v>
      </c>
      <c r="L168" s="13">
        <v>0.823914463476352</v>
      </c>
      <c r="M168" s="13">
        <v>0.781342627155815</v>
      </c>
      <c r="N168" s="13">
        <v>0.730277510965716</v>
      </c>
      <c r="O168" s="13">
        <v>0.830533786615149</v>
      </c>
      <c r="P168" s="13">
        <v>0.740967323062736</v>
      </c>
      <c r="Q168" s="13">
        <v>0.737705533527056</v>
      </c>
      <c r="R168" s="13">
        <v>0.844313802424492</v>
      </c>
      <c r="S168" s="13">
        <v>0.459719499120427</v>
      </c>
      <c r="T168" s="13">
        <v>0.871035989334371</v>
      </c>
      <c r="U168" s="13">
        <v>0.579792420423912</v>
      </c>
      <c r="V168" s="13">
        <v>0.389373285264795</v>
      </c>
      <c r="W168" s="13">
        <v>0.564672332793453</v>
      </c>
    </row>
    <row r="169">
      <c r="A169" s="55" t="s">
        <v>317</v>
      </c>
      <c r="B169" s="55" t="s">
        <v>184</v>
      </c>
      <c r="C169" s="55"/>
      <c r="D169" s="55"/>
      <c r="E169" s="10">
        <f t="shared" si="1"/>
        <v>0.6930981467</v>
      </c>
      <c r="F169" s="100">
        <f>(G169*'Concatenate_generate Coverage'!C168*'Dataset lengths'!$B$2+H169*'Concatenate_generate Coverage'!D168*'Dataset lengths'!$C$2+I169*'Concatenate_generate Coverage'!E168*'Dataset lengths'!$D$2+L169*'Concatenate_generate Coverage'!H168*'Dataset lengths'!$G$2+M169*'Concatenate_generate Coverage'!I168*'Dataset lengths'!$H$2+R169*'Concatenate_generate Coverage'!N168*'Dataset lengths'!$M$2+S169*'Concatenate_generate Coverage'!O168*'Dataset lengths'!$N$2+T169*'Concatenate_generate Coverage'!P168*'Dataset lengths'!$O$2+U169*'Concatenate_generate Coverage'!Q168*'Dataset lengths'!$P$2+V169*'Concatenate_generate Coverage'!R168*'Dataset lengths'!$Q$2+W169*'Concatenate_generate Coverage'!S168*'Dataset lengths'!$R$2)/('Concatenate_generate Coverage'!C168*'Dataset lengths'!$B$2+'Concatenate_generate Coverage'!D168*'Dataset lengths'!$C$2+'Concatenate_generate Coverage'!E168*'Dataset lengths'!$D$2+'Concatenate_generate Coverage'!H168*'Dataset lengths'!$G$2+'Concatenate_generate Coverage'!I168*'Dataset lengths'!$H$2+'Concatenate_generate Coverage'!N168*'Dataset lengths'!$M$2+'Concatenate_generate Coverage'!O168*'Dataset lengths'!$N$2+'Concatenate_generate Coverage'!P168*'Dataset lengths'!$O$2+'Concatenate_generate Coverage'!Q168*'Dataset lengths'!$P$2+'Concatenate_generate Coverage'!R168*'Dataset lengths'!$Q$2+'Concatenate_generate Coverage'!S168*'Dataset lengths'!$R$2)</f>
        <v>0.6432970814</v>
      </c>
      <c r="G169" s="13">
        <v>0.554463975212683</v>
      </c>
      <c r="H169" s="13">
        <v>0.706885754738448</v>
      </c>
      <c r="I169" s="13">
        <v>0.746884243723997</v>
      </c>
      <c r="J169" s="13">
        <v>0.822829005257294</v>
      </c>
      <c r="K169" s="13">
        <v>0.829339120246836</v>
      </c>
      <c r="L169" s="13">
        <v>0.824971027573127</v>
      </c>
      <c r="M169" s="13">
        <v>0.785520650594889</v>
      </c>
      <c r="N169" s="13">
        <v>0.72267660501815</v>
      </c>
      <c r="O169" s="13">
        <v>0.84062592852275</v>
      </c>
      <c r="P169" s="13">
        <v>0.778737407098706</v>
      </c>
      <c r="Q169" s="13">
        <v>0.711084709975454</v>
      </c>
      <c r="R169" s="13">
        <v>0.8768126278595</v>
      </c>
      <c r="S169" s="13">
        <v>0.410930411800391</v>
      </c>
      <c r="T169" s="13">
        <v>0.876154494126065</v>
      </c>
      <c r="U169" s="13">
        <v>0.794030348393087</v>
      </c>
      <c r="V169" s="13">
        <v>0.553889450212096</v>
      </c>
      <c r="W169" s="13">
        <v>0.493536629743291</v>
      </c>
    </row>
    <row r="170">
      <c r="A170" s="55" t="s">
        <v>318</v>
      </c>
      <c r="B170" s="55" t="s">
        <v>184</v>
      </c>
      <c r="C170" s="55"/>
      <c r="D170" s="55"/>
      <c r="E170" s="10">
        <f t="shared" si="1"/>
        <v>0.68933845</v>
      </c>
      <c r="F170" s="100">
        <f>(G170*'Concatenate_generate Coverage'!C169*'Dataset lengths'!$B$2+H170*'Concatenate_generate Coverage'!D169*'Dataset lengths'!$C$2+I170*'Concatenate_generate Coverage'!E169*'Dataset lengths'!$D$2+L170*'Concatenate_generate Coverage'!H169*'Dataset lengths'!$G$2+M170*'Concatenate_generate Coverage'!I169*'Dataset lengths'!$H$2+R170*'Concatenate_generate Coverage'!N169*'Dataset lengths'!$M$2+S170*'Concatenate_generate Coverage'!O169*'Dataset lengths'!$N$2+T170*'Concatenate_generate Coverage'!P169*'Dataset lengths'!$O$2+U170*'Concatenate_generate Coverage'!Q169*'Dataset lengths'!$P$2+V170*'Concatenate_generate Coverage'!R169*'Dataset lengths'!$Q$2+W170*'Concatenate_generate Coverage'!S169*'Dataset lengths'!$R$2)/('Concatenate_generate Coverage'!C169*'Dataset lengths'!$B$2+'Concatenate_generate Coverage'!D169*'Dataset lengths'!$C$2+'Concatenate_generate Coverage'!E169*'Dataset lengths'!$D$2+'Concatenate_generate Coverage'!H169*'Dataset lengths'!$G$2+'Concatenate_generate Coverage'!I169*'Dataset lengths'!$H$2+'Concatenate_generate Coverage'!N169*'Dataset lengths'!$M$2+'Concatenate_generate Coverage'!O169*'Dataset lengths'!$N$2+'Concatenate_generate Coverage'!P169*'Dataset lengths'!$O$2+'Concatenate_generate Coverage'!Q169*'Dataset lengths'!$P$2+'Concatenate_generate Coverage'!R169*'Dataset lengths'!$Q$2+'Concatenate_generate Coverage'!S169*'Dataset lengths'!$R$2)</f>
        <v>0.6286070518</v>
      </c>
      <c r="G170" s="13">
        <v>0.529405865584872</v>
      </c>
      <c r="H170" s="13">
        <v>0.725055580707083</v>
      </c>
      <c r="I170" s="13">
        <v>0.771195131576068</v>
      </c>
      <c r="J170" s="13">
        <v>0.830899244661507</v>
      </c>
      <c r="K170" s="13">
        <v>0.837015905875818</v>
      </c>
      <c r="L170" s="13">
        <v>0.832948728914949</v>
      </c>
      <c r="M170" s="13">
        <v>0.779501399548625</v>
      </c>
      <c r="N170" s="13">
        <v>0.716789952325925</v>
      </c>
      <c r="O170" s="13">
        <v>0.842211836536801</v>
      </c>
      <c r="P170" s="13">
        <v>0.760368386455946</v>
      </c>
      <c r="Q170" s="13">
        <v>0.72860366004011</v>
      </c>
      <c r="R170" s="13">
        <v>0.874845651202371</v>
      </c>
      <c r="S170" s="13">
        <v>0.477051088342358</v>
      </c>
      <c r="T170" s="13">
        <v>0.862801872930342</v>
      </c>
      <c r="U170" s="13">
        <v>0.718719486399965</v>
      </c>
      <c r="V170" s="13">
        <v>0.480160225500925</v>
      </c>
      <c r="W170" s="13">
        <v>0.531037919773641</v>
      </c>
    </row>
    <row r="171">
      <c r="A171" s="55" t="s">
        <v>319</v>
      </c>
      <c r="B171" s="55" t="s">
        <v>184</v>
      </c>
      <c r="C171" s="55"/>
      <c r="D171" s="55"/>
      <c r="E171" s="10">
        <f t="shared" si="1"/>
        <v>0.6827559045</v>
      </c>
      <c r="F171" s="100">
        <f>(G171*'Concatenate_generate Coverage'!C170*'Dataset lengths'!$B$2+H171*'Concatenate_generate Coverage'!D170*'Dataset lengths'!$C$2+I171*'Concatenate_generate Coverage'!E170*'Dataset lengths'!$D$2+L171*'Concatenate_generate Coverage'!H170*'Dataset lengths'!$G$2+M171*'Concatenate_generate Coverage'!I170*'Dataset lengths'!$H$2+R171*'Concatenate_generate Coverage'!N170*'Dataset lengths'!$M$2+S171*'Concatenate_generate Coverage'!O170*'Dataset lengths'!$N$2+T171*'Concatenate_generate Coverage'!P170*'Dataset lengths'!$O$2+U171*'Concatenate_generate Coverage'!Q170*'Dataset lengths'!$P$2+V171*'Concatenate_generate Coverage'!R170*'Dataset lengths'!$Q$2+W171*'Concatenate_generate Coverage'!S170*'Dataset lengths'!$R$2)/('Concatenate_generate Coverage'!C170*'Dataset lengths'!$B$2+'Concatenate_generate Coverage'!D170*'Dataset lengths'!$C$2+'Concatenate_generate Coverage'!E170*'Dataset lengths'!$D$2+'Concatenate_generate Coverage'!H170*'Dataset lengths'!$G$2+'Concatenate_generate Coverage'!I170*'Dataset lengths'!$H$2+'Concatenate_generate Coverage'!N170*'Dataset lengths'!$M$2+'Concatenate_generate Coverage'!O170*'Dataset lengths'!$N$2+'Concatenate_generate Coverage'!P170*'Dataset lengths'!$O$2+'Concatenate_generate Coverage'!Q170*'Dataset lengths'!$P$2+'Concatenate_generate Coverage'!R170*'Dataset lengths'!$Q$2+'Concatenate_generate Coverage'!S170*'Dataset lengths'!$R$2)</f>
        <v>0.6196947663</v>
      </c>
      <c r="G171" s="13">
        <v>0.509773721118008</v>
      </c>
      <c r="H171" s="13">
        <v>0.735258228749345</v>
      </c>
      <c r="I171" s="13">
        <v>0.762419613495055</v>
      </c>
      <c r="J171" s="13">
        <v>0.823739656611801</v>
      </c>
      <c r="K171" s="13">
        <v>0.828769882601445</v>
      </c>
      <c r="L171" s="13">
        <v>0.82566665106328</v>
      </c>
      <c r="M171" s="13">
        <v>0.78366700991078</v>
      </c>
      <c r="N171" s="13">
        <v>0.72247975835169</v>
      </c>
      <c r="O171" s="13">
        <v>0.830540242143022</v>
      </c>
      <c r="P171" s="13">
        <v>0.766562318352725</v>
      </c>
      <c r="Q171" s="13">
        <v>0.729082942871437</v>
      </c>
      <c r="R171" s="13">
        <v>0.857929651951062</v>
      </c>
      <c r="S171" s="13">
        <v>0.488087960197773</v>
      </c>
      <c r="T171" s="13">
        <v>0.834761368419322</v>
      </c>
      <c r="U171" s="13">
        <v>0.72095172989384</v>
      </c>
      <c r="V171" s="13">
        <v>0.468436594379015</v>
      </c>
      <c r="W171" s="13">
        <v>0.523362419838512</v>
      </c>
    </row>
    <row r="172">
      <c r="A172" s="55" t="s">
        <v>320</v>
      </c>
      <c r="B172" s="55" t="s">
        <v>184</v>
      </c>
      <c r="C172" s="55"/>
      <c r="D172" s="55"/>
      <c r="E172" s="10">
        <f t="shared" si="1"/>
        <v>0.6836007514</v>
      </c>
      <c r="F172" s="100">
        <f>(G172*'Concatenate_generate Coverage'!C171*'Dataset lengths'!$B$2+H172*'Concatenate_generate Coverage'!D171*'Dataset lengths'!$C$2+I172*'Concatenate_generate Coverage'!E171*'Dataset lengths'!$D$2+L172*'Concatenate_generate Coverage'!H171*'Dataset lengths'!$G$2+M172*'Concatenate_generate Coverage'!I171*'Dataset lengths'!$H$2+R172*'Concatenate_generate Coverage'!N171*'Dataset lengths'!$M$2+S172*'Concatenate_generate Coverage'!O171*'Dataset lengths'!$N$2+T172*'Concatenate_generate Coverage'!P171*'Dataset lengths'!$O$2+U172*'Concatenate_generate Coverage'!Q171*'Dataset lengths'!$P$2+V172*'Concatenate_generate Coverage'!R171*'Dataset lengths'!$Q$2+W172*'Concatenate_generate Coverage'!S171*'Dataset lengths'!$R$2)/('Concatenate_generate Coverage'!C171*'Dataset lengths'!$B$2+'Concatenate_generate Coverage'!D171*'Dataset lengths'!$C$2+'Concatenate_generate Coverage'!E171*'Dataset lengths'!$D$2+'Concatenate_generate Coverage'!H171*'Dataset lengths'!$G$2+'Concatenate_generate Coverage'!I171*'Dataset lengths'!$H$2+'Concatenate_generate Coverage'!N171*'Dataset lengths'!$M$2+'Concatenate_generate Coverage'!O171*'Dataset lengths'!$N$2+'Concatenate_generate Coverage'!P171*'Dataset lengths'!$O$2+'Concatenate_generate Coverage'!Q171*'Dataset lengths'!$P$2+'Concatenate_generate Coverage'!R171*'Dataset lengths'!$Q$2+'Concatenate_generate Coverage'!S171*'Dataset lengths'!$R$2)</f>
        <v>0.618511301</v>
      </c>
      <c r="G172" s="13">
        <v>0.517936648156461</v>
      </c>
      <c r="H172" s="13">
        <v>0.710638105677838</v>
      </c>
      <c r="I172" s="13">
        <v>0.755249339105474</v>
      </c>
      <c r="J172" s="13">
        <v>0.823024107054114</v>
      </c>
      <c r="K172" s="13">
        <v>0.825870967178579</v>
      </c>
      <c r="L172" s="13">
        <v>0.82410224826438</v>
      </c>
      <c r="M172" s="13">
        <v>0.795448656796289</v>
      </c>
      <c r="N172" s="13">
        <v>0.736791448368393</v>
      </c>
      <c r="O172" s="13">
        <v>0.842936290220289</v>
      </c>
      <c r="P172" s="13">
        <v>0.778001909099602</v>
      </c>
      <c r="Q172" s="13">
        <v>0.723999844674401</v>
      </c>
      <c r="R172" s="13">
        <v>0.878014669149968</v>
      </c>
      <c r="S172" s="13">
        <v>0.467421980754216</v>
      </c>
      <c r="T172" s="13">
        <v>0.886614047396049</v>
      </c>
      <c r="U172" s="13">
        <v>0.701690422981614</v>
      </c>
      <c r="V172" s="13">
        <v>0.476247082054663</v>
      </c>
      <c r="W172" s="13">
        <v>0.506245065411515</v>
      </c>
    </row>
    <row r="173">
      <c r="A173" s="55" t="s">
        <v>321</v>
      </c>
      <c r="B173" s="55" t="s">
        <v>184</v>
      </c>
      <c r="C173" s="55"/>
      <c r="D173" s="55"/>
      <c r="E173" s="10">
        <f t="shared" si="1"/>
        <v>0.693666717</v>
      </c>
      <c r="F173" s="100">
        <f>(G173*'Concatenate_generate Coverage'!C172*'Dataset lengths'!$B$2+H173*'Concatenate_generate Coverage'!D172*'Dataset lengths'!$C$2+I173*'Concatenate_generate Coverage'!E172*'Dataset lengths'!$D$2+L173*'Concatenate_generate Coverage'!H172*'Dataset lengths'!$G$2+M173*'Concatenate_generate Coverage'!I172*'Dataset lengths'!$H$2+R173*'Concatenate_generate Coverage'!N172*'Dataset lengths'!$M$2+S173*'Concatenate_generate Coverage'!O172*'Dataset lengths'!$N$2+T173*'Concatenate_generate Coverage'!P172*'Dataset lengths'!$O$2+U173*'Concatenate_generate Coverage'!Q172*'Dataset lengths'!$P$2+V173*'Concatenate_generate Coverage'!R172*'Dataset lengths'!$Q$2+W173*'Concatenate_generate Coverage'!S172*'Dataset lengths'!$R$2)/('Concatenate_generate Coverage'!C172*'Dataset lengths'!$B$2+'Concatenate_generate Coverage'!D172*'Dataset lengths'!$C$2+'Concatenate_generate Coverage'!E172*'Dataset lengths'!$D$2+'Concatenate_generate Coverage'!H172*'Dataset lengths'!$G$2+'Concatenate_generate Coverage'!I172*'Dataset lengths'!$H$2+'Concatenate_generate Coverage'!N172*'Dataset lengths'!$M$2+'Concatenate_generate Coverage'!O172*'Dataset lengths'!$N$2+'Concatenate_generate Coverage'!P172*'Dataset lengths'!$O$2+'Concatenate_generate Coverage'!Q172*'Dataset lengths'!$P$2+'Concatenate_generate Coverage'!R172*'Dataset lengths'!$Q$2+'Concatenate_generate Coverage'!S172*'Dataset lengths'!$R$2)</f>
        <v>0.6312450867</v>
      </c>
      <c r="G173" s="13">
        <v>0.529633387558422</v>
      </c>
      <c r="H173" s="13">
        <v>0.74607539628185</v>
      </c>
      <c r="I173" s="13">
        <v>0.770072785865342</v>
      </c>
      <c r="J173" s="13">
        <v>0.831437051859409</v>
      </c>
      <c r="K173" s="13">
        <v>0.832756244673129</v>
      </c>
      <c r="L173" s="13">
        <v>0.831969516013651</v>
      </c>
      <c r="M173" s="13">
        <v>0.780923037874461</v>
      </c>
      <c r="N173" s="13">
        <v>0.720695390188487</v>
      </c>
      <c r="O173" s="13">
        <v>0.839302545308853</v>
      </c>
      <c r="P173" s="13">
        <v>0.76096147595864</v>
      </c>
      <c r="Q173" s="13">
        <v>0.729470719434499</v>
      </c>
      <c r="R173" s="13">
        <v>0.853296329158714</v>
      </c>
      <c r="S173" s="13">
        <v>0.508385909840029</v>
      </c>
      <c r="T173" s="13">
        <v>0.874374144633302</v>
      </c>
      <c r="U173" s="13">
        <v>0.707634865521064</v>
      </c>
      <c r="V173" s="13">
        <v>0.473844300129088</v>
      </c>
      <c r="W173" s="13">
        <v>0.554124213985968</v>
      </c>
    </row>
    <row r="174">
      <c r="A174" s="55" t="s">
        <v>322</v>
      </c>
      <c r="B174" s="55" t="s">
        <v>184</v>
      </c>
      <c r="C174" s="55"/>
      <c r="D174" s="55"/>
      <c r="E174" s="10">
        <f t="shared" si="1"/>
        <v>0.6894866446</v>
      </c>
      <c r="F174" s="100">
        <f>(G174*'Concatenate_generate Coverage'!C173*'Dataset lengths'!$B$2+H174*'Concatenate_generate Coverage'!D173*'Dataset lengths'!$C$2+I174*'Concatenate_generate Coverage'!E173*'Dataset lengths'!$D$2+L174*'Concatenate_generate Coverage'!H173*'Dataset lengths'!$G$2+M174*'Concatenate_generate Coverage'!I173*'Dataset lengths'!$H$2+R174*'Concatenate_generate Coverage'!N173*'Dataset lengths'!$M$2+S174*'Concatenate_generate Coverage'!O173*'Dataset lengths'!$N$2+T174*'Concatenate_generate Coverage'!P173*'Dataset lengths'!$O$2+U174*'Concatenate_generate Coverage'!Q173*'Dataset lengths'!$P$2+V174*'Concatenate_generate Coverage'!R173*'Dataset lengths'!$Q$2+W174*'Concatenate_generate Coverage'!S173*'Dataset lengths'!$R$2)/('Concatenate_generate Coverage'!C173*'Dataset lengths'!$B$2+'Concatenate_generate Coverage'!D173*'Dataset lengths'!$C$2+'Concatenate_generate Coverage'!E173*'Dataset lengths'!$D$2+'Concatenate_generate Coverage'!H173*'Dataset lengths'!$G$2+'Concatenate_generate Coverage'!I173*'Dataset lengths'!$H$2+'Concatenate_generate Coverage'!N173*'Dataset lengths'!$M$2+'Concatenate_generate Coverage'!O173*'Dataset lengths'!$N$2+'Concatenate_generate Coverage'!P173*'Dataset lengths'!$O$2+'Concatenate_generate Coverage'!Q173*'Dataset lengths'!$P$2+'Concatenate_generate Coverage'!R173*'Dataset lengths'!$Q$2+'Concatenate_generate Coverage'!S173*'Dataset lengths'!$R$2)</f>
        <v>0.6226097656</v>
      </c>
      <c r="G174" s="13">
        <v>0.50733604758803</v>
      </c>
      <c r="H174" s="13">
        <v>0.750990536888651</v>
      </c>
      <c r="I174" s="13">
        <v>0.761486245508981</v>
      </c>
      <c r="J174" s="13">
        <v>0.825041512358988</v>
      </c>
      <c r="K174" s="13">
        <v>0.826778691214487</v>
      </c>
      <c r="L174" s="13">
        <v>0.825769254797307</v>
      </c>
      <c r="M174" s="13">
        <v>0.787460500780238</v>
      </c>
      <c r="N174" s="13">
        <v>0.729905189556584</v>
      </c>
      <c r="O174" s="13">
        <v>0.827929339758966</v>
      </c>
      <c r="P174" s="13">
        <v>0.771640437795283</v>
      </c>
      <c r="Q174" s="13">
        <v>0.730451036587151</v>
      </c>
      <c r="R174" s="13">
        <v>0.849012691105411</v>
      </c>
      <c r="S174" s="13">
        <v>0.524197113653306</v>
      </c>
      <c r="T174" s="13">
        <v>0.853900125466526</v>
      </c>
      <c r="U174" s="13">
        <v>0.714906070431261</v>
      </c>
      <c r="V174" s="13">
        <v>0.461598937103645</v>
      </c>
      <c r="W174" s="13">
        <v>0.547695567267775</v>
      </c>
    </row>
    <row r="175">
      <c r="A175" s="55" t="s">
        <v>323</v>
      </c>
      <c r="B175" s="55" t="s">
        <v>184</v>
      </c>
      <c r="C175" s="55"/>
      <c r="D175" s="55"/>
      <c r="E175" s="10">
        <f t="shared" si="1"/>
        <v>0.6857155355</v>
      </c>
      <c r="F175" s="100">
        <f>(G175*'Concatenate_generate Coverage'!C174*'Dataset lengths'!$B$2+H175*'Concatenate_generate Coverage'!D174*'Dataset lengths'!$C$2+I175*'Concatenate_generate Coverage'!E174*'Dataset lengths'!$D$2+L175*'Concatenate_generate Coverage'!H174*'Dataset lengths'!$G$2+M175*'Concatenate_generate Coverage'!I174*'Dataset lengths'!$H$2+R175*'Concatenate_generate Coverage'!N174*'Dataset lengths'!$M$2+S175*'Concatenate_generate Coverage'!O174*'Dataset lengths'!$N$2+T175*'Concatenate_generate Coverage'!P174*'Dataset lengths'!$O$2+U175*'Concatenate_generate Coverage'!Q174*'Dataset lengths'!$P$2+V175*'Concatenate_generate Coverage'!R174*'Dataset lengths'!$Q$2+W175*'Concatenate_generate Coverage'!S174*'Dataset lengths'!$R$2)/('Concatenate_generate Coverage'!C174*'Dataset lengths'!$B$2+'Concatenate_generate Coverage'!D174*'Dataset lengths'!$C$2+'Concatenate_generate Coverage'!E174*'Dataset lengths'!$D$2+'Concatenate_generate Coverage'!H174*'Dataset lengths'!$G$2+'Concatenate_generate Coverage'!I174*'Dataset lengths'!$H$2+'Concatenate_generate Coverage'!N174*'Dataset lengths'!$M$2+'Concatenate_generate Coverage'!O174*'Dataset lengths'!$N$2+'Concatenate_generate Coverage'!P174*'Dataset lengths'!$O$2+'Concatenate_generate Coverage'!Q174*'Dataset lengths'!$P$2+'Concatenate_generate Coverage'!R174*'Dataset lengths'!$Q$2+'Concatenate_generate Coverage'!S174*'Dataset lengths'!$R$2)</f>
        <v>0.6219723699</v>
      </c>
      <c r="G175" s="13">
        <v>0.518168996681955</v>
      </c>
      <c r="H175" s="13">
        <v>0.723278525378214</v>
      </c>
      <c r="I175" s="13">
        <v>0.752463766860056</v>
      </c>
      <c r="J175" s="13">
        <v>0.823353814821476</v>
      </c>
      <c r="K175" s="13">
        <v>0.823957273065796</v>
      </c>
      <c r="L175" s="13">
        <v>0.823813686501845</v>
      </c>
      <c r="M175" s="13">
        <v>0.796101775612648</v>
      </c>
      <c r="N175" s="13">
        <v>0.742705847066938</v>
      </c>
      <c r="O175" s="13">
        <v>0.835353196812532</v>
      </c>
      <c r="P175" s="13">
        <v>0.782101598402123</v>
      </c>
      <c r="Q175" s="13">
        <v>0.727914362822598</v>
      </c>
      <c r="R175" s="13">
        <v>0.862475553558649</v>
      </c>
      <c r="S175" s="13">
        <v>0.482577568637307</v>
      </c>
      <c r="T175" s="13">
        <v>0.889507115321789</v>
      </c>
      <c r="U175" s="13">
        <v>0.688986331332647</v>
      </c>
      <c r="V175" s="13">
        <v>0.470825393113786</v>
      </c>
      <c r="W175" s="13">
        <v>0.534672177769892</v>
      </c>
    </row>
    <row r="176">
      <c r="A176" s="55" t="s">
        <v>324</v>
      </c>
      <c r="B176" s="55" t="s">
        <v>184</v>
      </c>
      <c r="C176" s="55"/>
      <c r="D176" s="55"/>
      <c r="E176" s="10">
        <f t="shared" si="1"/>
        <v>0.6422539155</v>
      </c>
      <c r="F176" s="100">
        <f>(G176*'Concatenate_generate Coverage'!C175*'Dataset lengths'!$B$2+H176*'Concatenate_generate Coverage'!D175*'Dataset lengths'!$C$2+I176*'Concatenate_generate Coverage'!E175*'Dataset lengths'!$D$2+L176*'Concatenate_generate Coverage'!H175*'Dataset lengths'!$G$2+M176*'Concatenate_generate Coverage'!I175*'Dataset lengths'!$H$2+R176*'Concatenate_generate Coverage'!N175*'Dataset lengths'!$M$2+S176*'Concatenate_generate Coverage'!O175*'Dataset lengths'!$N$2+T176*'Concatenate_generate Coverage'!P175*'Dataset lengths'!$O$2+U176*'Concatenate_generate Coverage'!Q175*'Dataset lengths'!$P$2+V176*'Concatenate_generate Coverage'!R175*'Dataset lengths'!$Q$2+W176*'Concatenate_generate Coverage'!S175*'Dataset lengths'!$R$2)/('Concatenate_generate Coverage'!C175*'Dataset lengths'!$B$2+'Concatenate_generate Coverage'!D175*'Dataset lengths'!$C$2+'Concatenate_generate Coverage'!E175*'Dataset lengths'!$D$2+'Concatenate_generate Coverage'!H175*'Dataset lengths'!$G$2+'Concatenate_generate Coverage'!I175*'Dataset lengths'!$H$2+'Concatenate_generate Coverage'!N175*'Dataset lengths'!$M$2+'Concatenate_generate Coverage'!O175*'Dataset lengths'!$N$2+'Concatenate_generate Coverage'!P175*'Dataset lengths'!$O$2+'Concatenate_generate Coverage'!Q175*'Dataset lengths'!$P$2+'Concatenate_generate Coverage'!R175*'Dataset lengths'!$Q$2+'Concatenate_generate Coverage'!S175*'Dataset lengths'!$R$2)</f>
        <v>0.5779934585</v>
      </c>
      <c r="G176" s="13">
        <v>0.459161059098801</v>
      </c>
      <c r="H176" s="13">
        <v>0.750738484904425</v>
      </c>
      <c r="I176" s="13">
        <v>0.737728583890945</v>
      </c>
      <c r="J176" s="13">
        <v>0.810776143087168</v>
      </c>
      <c r="K176" s="13">
        <v>0.811339003871497</v>
      </c>
      <c r="L176" s="13">
        <v>0.810993972996201</v>
      </c>
      <c r="M176" s="13">
        <v>0.754522605786512</v>
      </c>
      <c r="N176" s="13">
        <v>0.69916898863651</v>
      </c>
      <c r="O176" s="13">
        <v>0.807503332288978</v>
      </c>
      <c r="P176" s="13">
        <v>0.725657572001668</v>
      </c>
      <c r="Q176" s="13">
        <v>0.720167832177919</v>
      </c>
      <c r="R176" s="13">
        <v>0.77549147472117</v>
      </c>
      <c r="S176" s="13">
        <v>0.495319846347932</v>
      </c>
      <c r="T176" s="13">
        <v>0.790920262160029</v>
      </c>
      <c r="U176" s="13">
        <v>0.582199741838876</v>
      </c>
      <c r="V176" s="13">
        <v>0.360903683601782</v>
      </c>
      <c r="W176" s="13">
        <v>0.546813355374888</v>
      </c>
    </row>
    <row r="177">
      <c r="A177" s="55" t="s">
        <v>325</v>
      </c>
      <c r="B177" s="55" t="s">
        <v>184</v>
      </c>
      <c r="C177" s="55"/>
      <c r="D177" s="55"/>
      <c r="E177" s="10">
        <f t="shared" si="1"/>
        <v>0.6497741497</v>
      </c>
      <c r="F177" s="100">
        <f>(G177*'Concatenate_generate Coverage'!C176*'Dataset lengths'!$B$2+H177*'Concatenate_generate Coverage'!D176*'Dataset lengths'!$C$2+I177*'Concatenate_generate Coverage'!E176*'Dataset lengths'!$D$2+L177*'Concatenate_generate Coverage'!H176*'Dataset lengths'!$G$2+M177*'Concatenate_generate Coverage'!I176*'Dataset lengths'!$H$2+R177*'Concatenate_generate Coverage'!N176*'Dataset lengths'!$M$2+S177*'Concatenate_generate Coverage'!O176*'Dataset lengths'!$N$2+T177*'Concatenate_generate Coverage'!P176*'Dataset lengths'!$O$2+U177*'Concatenate_generate Coverage'!Q176*'Dataset lengths'!$P$2+V177*'Concatenate_generate Coverage'!R176*'Dataset lengths'!$Q$2+W177*'Concatenate_generate Coverage'!S176*'Dataset lengths'!$R$2)/('Concatenate_generate Coverage'!C176*'Dataset lengths'!$B$2+'Concatenate_generate Coverage'!D176*'Dataset lengths'!$C$2+'Concatenate_generate Coverage'!E176*'Dataset lengths'!$D$2+'Concatenate_generate Coverage'!H176*'Dataset lengths'!$G$2+'Concatenate_generate Coverage'!I176*'Dataset lengths'!$H$2+'Concatenate_generate Coverage'!N176*'Dataset lengths'!$M$2+'Concatenate_generate Coverage'!O176*'Dataset lengths'!$N$2+'Concatenate_generate Coverage'!P176*'Dataset lengths'!$O$2+'Concatenate_generate Coverage'!Q176*'Dataset lengths'!$P$2+'Concatenate_generate Coverage'!R176*'Dataset lengths'!$Q$2+'Concatenate_generate Coverage'!S176*'Dataset lengths'!$R$2)</f>
        <v>0.5825807168</v>
      </c>
      <c r="G177" s="13">
        <v>0.472412802803193</v>
      </c>
      <c r="H177" s="13">
        <v>0.732628308700437</v>
      </c>
      <c r="I177" s="13">
        <v>0.743265192653508</v>
      </c>
      <c r="J177" s="13">
        <v>0.816611022811289</v>
      </c>
      <c r="K177" s="13">
        <v>0.816970538483062</v>
      </c>
      <c r="L177" s="13">
        <v>0.816754979238263</v>
      </c>
      <c r="M177" s="13">
        <v>0.77307974655828</v>
      </c>
      <c r="N177" s="13">
        <v>0.722147556167913</v>
      </c>
      <c r="O177" s="13">
        <v>0.824287704757908</v>
      </c>
      <c r="P177" s="13">
        <v>0.739668892654295</v>
      </c>
      <c r="Q177" s="13">
        <v>0.724637388346746</v>
      </c>
      <c r="R177" s="13">
        <v>0.817082103371352</v>
      </c>
      <c r="S177" s="13">
        <v>0.47597314313199</v>
      </c>
      <c r="T177" s="13">
        <v>0.838322067404848</v>
      </c>
      <c r="U177" s="13">
        <v>0.56525821738107</v>
      </c>
      <c r="V177" s="13">
        <v>0.364494511602763</v>
      </c>
      <c r="W177" s="13">
        <v>0.54824457382479</v>
      </c>
    </row>
    <row r="178">
      <c r="A178" s="55" t="s">
        <v>326</v>
      </c>
      <c r="B178" s="55" t="s">
        <v>184</v>
      </c>
      <c r="C178" s="55"/>
      <c r="D178" s="55"/>
      <c r="E178" s="10">
        <f t="shared" si="1"/>
        <v>0.6450798744</v>
      </c>
      <c r="F178" s="100">
        <f>(G178*'Concatenate_generate Coverage'!C177*'Dataset lengths'!$B$2+H178*'Concatenate_generate Coverage'!D177*'Dataset lengths'!$C$2+I178*'Concatenate_generate Coverage'!E177*'Dataset lengths'!$D$2+L178*'Concatenate_generate Coverage'!H177*'Dataset lengths'!$G$2+M178*'Concatenate_generate Coverage'!I177*'Dataset lengths'!$H$2+R178*'Concatenate_generate Coverage'!N177*'Dataset lengths'!$M$2+S178*'Concatenate_generate Coverage'!O177*'Dataset lengths'!$N$2+T178*'Concatenate_generate Coverage'!P177*'Dataset lengths'!$O$2+U178*'Concatenate_generate Coverage'!Q177*'Dataset lengths'!$P$2+V178*'Concatenate_generate Coverage'!R177*'Dataset lengths'!$Q$2+W178*'Concatenate_generate Coverage'!S177*'Dataset lengths'!$R$2)/('Concatenate_generate Coverage'!C177*'Dataset lengths'!$B$2+'Concatenate_generate Coverage'!D177*'Dataset lengths'!$C$2+'Concatenate_generate Coverage'!E177*'Dataset lengths'!$D$2+'Concatenate_generate Coverage'!H177*'Dataset lengths'!$G$2+'Concatenate_generate Coverage'!I177*'Dataset lengths'!$H$2+'Concatenate_generate Coverage'!N177*'Dataset lengths'!$M$2+'Concatenate_generate Coverage'!O177*'Dataset lengths'!$N$2+'Concatenate_generate Coverage'!P177*'Dataset lengths'!$O$2+'Concatenate_generate Coverage'!Q177*'Dataset lengths'!$P$2+'Concatenate_generate Coverage'!R177*'Dataset lengths'!$Q$2+'Concatenate_generate Coverage'!S177*'Dataset lengths'!$R$2)</f>
        <v>0.5722420926</v>
      </c>
      <c r="G178" s="13">
        <v>0.45070979071779</v>
      </c>
      <c r="H178" s="13">
        <v>0.746231247156286</v>
      </c>
      <c r="I178" s="13">
        <v>0.73156118096788</v>
      </c>
      <c r="J178" s="13">
        <v>0.809482070165505</v>
      </c>
      <c r="K178" s="13">
        <v>0.81045063614826</v>
      </c>
      <c r="L178" s="13">
        <v>0.809771220018881</v>
      </c>
      <c r="M178" s="13">
        <v>0.775602329321635</v>
      </c>
      <c r="N178" s="13">
        <v>0.722859203735419</v>
      </c>
      <c r="O178" s="13">
        <v>0.812928844825516</v>
      </c>
      <c r="P178" s="13">
        <v>0.747705758034022</v>
      </c>
      <c r="Q178" s="13">
        <v>0.719307523245943</v>
      </c>
      <c r="R178" s="13">
        <v>0.800056827639092</v>
      </c>
      <c r="S178" s="13">
        <v>0.476007331692767</v>
      </c>
      <c r="T178" s="13">
        <v>0.842550397450161</v>
      </c>
      <c r="U178" s="13">
        <v>0.575746479091263</v>
      </c>
      <c r="V178" s="13">
        <v>0.352005478188025</v>
      </c>
      <c r="W178" s="13">
        <v>0.535636336542619</v>
      </c>
    </row>
    <row r="179">
      <c r="A179" s="55" t="s">
        <v>170</v>
      </c>
      <c r="B179" s="55" t="s">
        <v>184</v>
      </c>
      <c r="C179" s="55"/>
      <c r="D179" s="55"/>
      <c r="E179" s="10">
        <f t="shared" si="1"/>
        <v>0.7068452765</v>
      </c>
      <c r="F179" s="100">
        <f>(G179*'Concatenate_generate Coverage'!C178*'Dataset lengths'!$B$2+H179*'Concatenate_generate Coverage'!D178*'Dataset lengths'!$C$2+I179*'Concatenate_generate Coverage'!E178*'Dataset lengths'!$D$2+L179*'Concatenate_generate Coverage'!H178*'Dataset lengths'!$G$2+M179*'Concatenate_generate Coverage'!I178*'Dataset lengths'!$H$2+R179*'Concatenate_generate Coverage'!N178*'Dataset lengths'!$M$2+S179*'Concatenate_generate Coverage'!O178*'Dataset lengths'!$N$2+T179*'Concatenate_generate Coverage'!P178*'Dataset lengths'!$O$2+U179*'Concatenate_generate Coverage'!Q178*'Dataset lengths'!$P$2+V179*'Concatenate_generate Coverage'!R178*'Dataset lengths'!$Q$2+W179*'Concatenate_generate Coverage'!S178*'Dataset lengths'!$R$2)/('Concatenate_generate Coverage'!C178*'Dataset lengths'!$B$2+'Concatenate_generate Coverage'!D178*'Dataset lengths'!$C$2+'Concatenate_generate Coverage'!E178*'Dataset lengths'!$D$2+'Concatenate_generate Coverage'!H178*'Dataset lengths'!$G$2+'Concatenate_generate Coverage'!I178*'Dataset lengths'!$H$2+'Concatenate_generate Coverage'!N178*'Dataset lengths'!$M$2+'Concatenate_generate Coverage'!O178*'Dataset lengths'!$N$2+'Concatenate_generate Coverage'!P178*'Dataset lengths'!$O$2+'Concatenate_generate Coverage'!Q178*'Dataset lengths'!$P$2+'Concatenate_generate Coverage'!R178*'Dataset lengths'!$Q$2+'Concatenate_generate Coverage'!S178*'Dataset lengths'!$R$2)</f>
        <v>0.6611972994</v>
      </c>
      <c r="G179" s="13">
        <v>0.570527191442482</v>
      </c>
      <c r="H179" s="13">
        <v>0.710420320579685</v>
      </c>
      <c r="I179" s="13">
        <v>0.765417885504409</v>
      </c>
      <c r="J179" s="13">
        <v>0.84005703902939</v>
      </c>
      <c r="K179" s="13">
        <v>0.846202363854024</v>
      </c>
      <c r="L179" s="13">
        <v>0.842351133966474</v>
      </c>
      <c r="M179" s="13">
        <v>0.810105499674118</v>
      </c>
      <c r="N179" s="13">
        <v>0.754306302330935</v>
      </c>
      <c r="O179" s="13">
        <v>0.854079248609384</v>
      </c>
      <c r="P179" s="13">
        <v>0.794792708523329</v>
      </c>
      <c r="Q179" s="13">
        <v>0.755710516885452</v>
      </c>
      <c r="R179" s="13">
        <v>0.892023914007964</v>
      </c>
      <c r="S179" s="13">
        <v>0.399469199572985</v>
      </c>
      <c r="T179" s="13">
        <v>0.882608261037332</v>
      </c>
      <c r="U179" s="13">
        <v>0.809855751103956</v>
      </c>
      <c r="V179" s="13">
        <v>0.5683906447128</v>
      </c>
      <c r="W179" s="13">
        <v>0.52412824033055</v>
      </c>
    </row>
    <row r="180">
      <c r="A180" s="55" t="s">
        <v>185</v>
      </c>
      <c r="B180" s="55" t="s">
        <v>184</v>
      </c>
      <c r="C180" s="55"/>
      <c r="D180" s="55"/>
      <c r="E180" s="10">
        <f t="shared" si="1"/>
        <v>0.7021149026</v>
      </c>
      <c r="F180" s="100">
        <f>(G180*'Concatenate_generate Coverage'!C179*'Dataset lengths'!$B$2+H180*'Concatenate_generate Coverage'!D179*'Dataset lengths'!$C$2+I180*'Concatenate_generate Coverage'!E179*'Dataset lengths'!$D$2+L180*'Concatenate_generate Coverage'!H179*'Dataset lengths'!$G$2+M180*'Concatenate_generate Coverage'!I179*'Dataset lengths'!$H$2+R180*'Concatenate_generate Coverage'!N179*'Dataset lengths'!$M$2+S180*'Concatenate_generate Coverage'!O179*'Dataset lengths'!$N$2+T180*'Concatenate_generate Coverage'!P179*'Dataset lengths'!$O$2+U180*'Concatenate_generate Coverage'!Q179*'Dataset lengths'!$P$2+V180*'Concatenate_generate Coverage'!R179*'Dataset lengths'!$Q$2+W180*'Concatenate_generate Coverage'!S179*'Dataset lengths'!$R$2)/('Concatenate_generate Coverage'!C179*'Dataset lengths'!$B$2+'Concatenate_generate Coverage'!D179*'Dataset lengths'!$C$2+'Concatenate_generate Coverage'!E179*'Dataset lengths'!$D$2+'Concatenate_generate Coverage'!H179*'Dataset lengths'!$G$2+'Concatenate_generate Coverage'!I179*'Dataset lengths'!$H$2+'Concatenate_generate Coverage'!N179*'Dataset lengths'!$M$2+'Concatenate_generate Coverage'!O179*'Dataset lengths'!$N$2+'Concatenate_generate Coverage'!P179*'Dataset lengths'!$O$2+'Concatenate_generate Coverage'!Q179*'Dataset lengths'!$P$2+'Concatenate_generate Coverage'!R179*'Dataset lengths'!$Q$2+'Concatenate_generate Coverage'!S179*'Dataset lengths'!$R$2)</f>
        <v>0.6471026547</v>
      </c>
      <c r="G180" s="13">
        <v>0.547855757587578</v>
      </c>
      <c r="H180" s="13">
        <v>0.727616966983845</v>
      </c>
      <c r="I180" s="13">
        <v>0.794705806442925</v>
      </c>
      <c r="J180" s="13">
        <v>0.849660791400446</v>
      </c>
      <c r="K180" s="13">
        <v>0.855514946965402</v>
      </c>
      <c r="L180" s="13">
        <v>0.851716980709678</v>
      </c>
      <c r="M180" s="13">
        <v>0.804891734553211</v>
      </c>
      <c r="N180" s="13">
        <v>0.747534027112657</v>
      </c>
      <c r="O180" s="13">
        <v>0.855594863097711</v>
      </c>
      <c r="P180" s="13">
        <v>0.778335312520608</v>
      </c>
      <c r="Q180" s="13">
        <v>0.765815209066427</v>
      </c>
      <c r="R180" s="13">
        <v>0.883784467344212</v>
      </c>
      <c r="S180" s="13">
        <v>0.459144326862655</v>
      </c>
      <c r="T180" s="13">
        <v>0.857683368138648</v>
      </c>
      <c r="U180" s="13">
        <v>0.744713086496538</v>
      </c>
      <c r="V180" s="13">
        <v>0.496668899729288</v>
      </c>
      <c r="W180" s="13">
        <v>0.554482534190995</v>
      </c>
    </row>
    <row r="181">
      <c r="A181" s="55" t="s">
        <v>327</v>
      </c>
      <c r="B181" s="55" t="s">
        <v>184</v>
      </c>
      <c r="C181" s="55"/>
      <c r="D181" s="55"/>
      <c r="E181" s="10">
        <f t="shared" si="1"/>
        <v>0.6971301194</v>
      </c>
      <c r="F181" s="100">
        <f>(G181*'Concatenate_generate Coverage'!C180*'Dataset lengths'!$B$2+H181*'Concatenate_generate Coverage'!D180*'Dataset lengths'!$C$2+I181*'Concatenate_generate Coverage'!E180*'Dataset lengths'!$D$2+L181*'Concatenate_generate Coverage'!H180*'Dataset lengths'!$G$2+M181*'Concatenate_generate Coverage'!I180*'Dataset lengths'!$H$2+R181*'Concatenate_generate Coverage'!N180*'Dataset lengths'!$M$2+S181*'Concatenate_generate Coverage'!O180*'Dataset lengths'!$N$2+T181*'Concatenate_generate Coverage'!P180*'Dataset lengths'!$O$2+U181*'Concatenate_generate Coverage'!Q180*'Dataset lengths'!$P$2+V181*'Concatenate_generate Coverage'!R180*'Dataset lengths'!$Q$2+W181*'Concatenate_generate Coverage'!S180*'Dataset lengths'!$R$2)/('Concatenate_generate Coverage'!C180*'Dataset lengths'!$B$2+'Concatenate_generate Coverage'!D180*'Dataset lengths'!$C$2+'Concatenate_generate Coverage'!E180*'Dataset lengths'!$D$2+'Concatenate_generate Coverage'!H180*'Dataset lengths'!$G$2+'Concatenate_generate Coverage'!I180*'Dataset lengths'!$H$2+'Concatenate_generate Coverage'!N180*'Dataset lengths'!$M$2+'Concatenate_generate Coverage'!O180*'Dataset lengths'!$N$2+'Concatenate_generate Coverage'!P180*'Dataset lengths'!$O$2+'Concatenate_generate Coverage'!Q180*'Dataset lengths'!$P$2+'Concatenate_generate Coverage'!R180*'Dataset lengths'!$Q$2+'Concatenate_generate Coverage'!S180*'Dataset lengths'!$R$2)</f>
        <v>0.6387744388</v>
      </c>
      <c r="G181" s="13">
        <v>0.528341791425602</v>
      </c>
      <c r="H181" s="13">
        <v>0.737738389814675</v>
      </c>
      <c r="I181" s="13">
        <v>0.785191802427043</v>
      </c>
      <c r="J181" s="13">
        <v>0.843526013316076</v>
      </c>
      <c r="K181" s="13">
        <v>0.851117792922192</v>
      </c>
      <c r="L181" s="13">
        <v>0.846193950018075</v>
      </c>
      <c r="M181" s="13">
        <v>0.806324831103895</v>
      </c>
      <c r="N181" s="13">
        <v>0.747550524738036</v>
      </c>
      <c r="O181" s="13">
        <v>0.842381832104115</v>
      </c>
      <c r="P181" s="13">
        <v>0.790664537521527</v>
      </c>
      <c r="Q181" s="13">
        <v>0.757904417169697</v>
      </c>
      <c r="R181" s="13">
        <v>0.870474591964307</v>
      </c>
      <c r="S181" s="13">
        <v>0.473994228790567</v>
      </c>
      <c r="T181" s="13">
        <v>0.848113989615046</v>
      </c>
      <c r="U181" s="13">
        <v>0.739687803042801</v>
      </c>
      <c r="V181" s="13">
        <v>0.485698610527604</v>
      </c>
      <c r="W181" s="13">
        <v>0.546671324929968</v>
      </c>
    </row>
    <row r="182">
      <c r="A182" s="55" t="s">
        <v>328</v>
      </c>
      <c r="B182" s="55" t="s">
        <v>184</v>
      </c>
      <c r="C182" s="55"/>
      <c r="D182" s="55"/>
      <c r="E182" s="10">
        <f t="shared" si="1"/>
        <v>0.6986352654</v>
      </c>
      <c r="F182" s="100">
        <f>(G182*'Concatenate_generate Coverage'!C181*'Dataset lengths'!$B$2+H182*'Concatenate_generate Coverage'!D181*'Dataset lengths'!$C$2+I182*'Concatenate_generate Coverage'!E181*'Dataset lengths'!$D$2+L182*'Concatenate_generate Coverage'!H181*'Dataset lengths'!$G$2+M182*'Concatenate_generate Coverage'!I181*'Dataset lengths'!$H$2+R182*'Concatenate_generate Coverage'!N181*'Dataset lengths'!$M$2+S182*'Concatenate_generate Coverage'!O181*'Dataset lengths'!$N$2+T182*'Concatenate_generate Coverage'!P181*'Dataset lengths'!$O$2+U182*'Concatenate_generate Coverage'!Q181*'Dataset lengths'!$P$2+V182*'Concatenate_generate Coverage'!R181*'Dataset lengths'!$Q$2+W182*'Concatenate_generate Coverage'!S181*'Dataset lengths'!$R$2)/('Concatenate_generate Coverage'!C181*'Dataset lengths'!$B$2+'Concatenate_generate Coverage'!D181*'Dataset lengths'!$C$2+'Concatenate_generate Coverage'!E181*'Dataset lengths'!$D$2+'Concatenate_generate Coverage'!H181*'Dataset lengths'!$G$2+'Concatenate_generate Coverage'!I181*'Dataset lengths'!$H$2+'Concatenate_generate Coverage'!N181*'Dataset lengths'!$M$2+'Concatenate_generate Coverage'!O181*'Dataset lengths'!$N$2+'Concatenate_generate Coverage'!P181*'Dataset lengths'!$O$2+'Concatenate_generate Coverage'!Q181*'Dataset lengths'!$P$2+'Concatenate_generate Coverage'!R181*'Dataset lengths'!$Q$2+'Concatenate_generate Coverage'!S181*'Dataset lengths'!$R$2)</f>
        <v>0.6396900571</v>
      </c>
      <c r="G182" s="13">
        <v>0.538912529960685</v>
      </c>
      <c r="H182" s="13">
        <v>0.717153382949857</v>
      </c>
      <c r="I182" s="13">
        <v>0.779362229097647</v>
      </c>
      <c r="J182" s="13">
        <v>0.842898636104469</v>
      </c>
      <c r="K182" s="13">
        <v>0.846710567594436</v>
      </c>
      <c r="L182" s="13">
        <v>0.844416499667367</v>
      </c>
      <c r="M182" s="13">
        <v>0.820476284421446</v>
      </c>
      <c r="N182" s="13">
        <v>0.766807003016208</v>
      </c>
      <c r="O182" s="13">
        <v>0.854334600600792</v>
      </c>
      <c r="P182" s="13">
        <v>0.802447584053862</v>
      </c>
      <c r="Q182" s="13">
        <v>0.759229007905416</v>
      </c>
      <c r="R182" s="13">
        <v>0.898274528718396</v>
      </c>
      <c r="S182" s="13">
        <v>0.448437274064145</v>
      </c>
      <c r="T182" s="13">
        <v>0.889062027948598</v>
      </c>
      <c r="U182" s="13">
        <v>0.717067188519694</v>
      </c>
      <c r="V182" s="13">
        <v>0.495874772172898</v>
      </c>
      <c r="W182" s="13">
        <v>0.535951202114906</v>
      </c>
    </row>
    <row r="183">
      <c r="A183" s="55" t="s">
        <v>172</v>
      </c>
      <c r="B183" s="55" t="s">
        <v>184</v>
      </c>
      <c r="C183" s="55"/>
      <c r="D183" s="55"/>
      <c r="E183" s="10">
        <f t="shared" si="1"/>
        <v>0.7088650852</v>
      </c>
      <c r="F183" s="100">
        <f>(G183*'Concatenate_generate Coverage'!C182*'Dataset lengths'!$B$2+H183*'Concatenate_generate Coverage'!D182*'Dataset lengths'!$C$2+I183*'Concatenate_generate Coverage'!E182*'Dataset lengths'!$D$2+L183*'Concatenate_generate Coverage'!H182*'Dataset lengths'!$G$2+M183*'Concatenate_generate Coverage'!I182*'Dataset lengths'!$H$2+R183*'Concatenate_generate Coverage'!N182*'Dataset lengths'!$M$2+S183*'Concatenate_generate Coverage'!O182*'Dataset lengths'!$N$2+T183*'Concatenate_generate Coverage'!P182*'Dataset lengths'!$O$2+U183*'Concatenate_generate Coverage'!Q182*'Dataset lengths'!$P$2+V183*'Concatenate_generate Coverage'!R182*'Dataset lengths'!$Q$2+W183*'Concatenate_generate Coverage'!S182*'Dataset lengths'!$R$2)/('Concatenate_generate Coverage'!C182*'Dataset lengths'!$B$2+'Concatenate_generate Coverage'!D182*'Dataset lengths'!$C$2+'Concatenate_generate Coverage'!E182*'Dataset lengths'!$D$2+'Concatenate_generate Coverage'!H182*'Dataset lengths'!$G$2+'Concatenate_generate Coverage'!I182*'Dataset lengths'!$H$2+'Concatenate_generate Coverage'!N182*'Dataset lengths'!$M$2+'Concatenate_generate Coverage'!O182*'Dataset lengths'!$N$2+'Concatenate_generate Coverage'!P182*'Dataset lengths'!$O$2+'Concatenate_generate Coverage'!Q182*'Dataset lengths'!$P$2+'Concatenate_generate Coverage'!R182*'Dataset lengths'!$Q$2+'Concatenate_generate Coverage'!S182*'Dataset lengths'!$R$2)</f>
        <v>0.6513804711</v>
      </c>
      <c r="G183" s="13">
        <v>0.548271298433731</v>
      </c>
      <c r="H183" s="13">
        <v>0.752840441079024</v>
      </c>
      <c r="I183" s="13">
        <v>0.795416511932231</v>
      </c>
      <c r="J183" s="13">
        <v>0.850756767630409</v>
      </c>
      <c r="K183" s="13">
        <v>0.852600810578525</v>
      </c>
      <c r="L183" s="13">
        <v>0.851435579719984</v>
      </c>
      <c r="M183" s="13">
        <v>0.812340126334437</v>
      </c>
      <c r="N183" s="13">
        <v>0.764039526358799</v>
      </c>
      <c r="O183" s="13">
        <v>0.853837524954597</v>
      </c>
      <c r="P183" s="13">
        <v>0.777859500603193</v>
      </c>
      <c r="Q183" s="13">
        <v>0.777188238129679</v>
      </c>
      <c r="R183" s="13">
        <v>0.871305093219539</v>
      </c>
      <c r="S183" s="13">
        <v>0.492178520940104</v>
      </c>
      <c r="T183" s="13">
        <v>0.868142921408631</v>
      </c>
      <c r="U183" s="13">
        <v>0.733081347114236</v>
      </c>
      <c r="V183" s="13">
        <v>0.491413708677428</v>
      </c>
      <c r="W183" s="13">
        <v>0.581090388330954</v>
      </c>
    </row>
    <row r="184">
      <c r="A184" s="55" t="s">
        <v>168</v>
      </c>
      <c r="B184" s="55" t="s">
        <v>184</v>
      </c>
      <c r="C184" s="55"/>
      <c r="D184" s="55"/>
      <c r="E184" s="10">
        <f t="shared" si="1"/>
        <v>0.7031541012</v>
      </c>
      <c r="F184" s="100">
        <f>(G184*'Concatenate_generate Coverage'!C183*'Dataset lengths'!$B$2+H184*'Concatenate_generate Coverage'!D183*'Dataset lengths'!$C$2+I184*'Concatenate_generate Coverage'!E183*'Dataset lengths'!$D$2+L184*'Concatenate_generate Coverage'!H183*'Dataset lengths'!$G$2+M184*'Concatenate_generate Coverage'!I183*'Dataset lengths'!$H$2+R184*'Concatenate_generate Coverage'!N183*'Dataset lengths'!$M$2+S184*'Concatenate_generate Coverage'!O183*'Dataset lengths'!$N$2+T184*'Concatenate_generate Coverage'!P183*'Dataset lengths'!$O$2+U184*'Concatenate_generate Coverage'!Q183*'Dataset lengths'!$P$2+V184*'Concatenate_generate Coverage'!R183*'Dataset lengths'!$Q$2+W184*'Concatenate_generate Coverage'!S183*'Dataset lengths'!$R$2)/('Concatenate_generate Coverage'!C183*'Dataset lengths'!$B$2+'Concatenate_generate Coverage'!D183*'Dataset lengths'!$C$2+'Concatenate_generate Coverage'!E183*'Dataset lengths'!$D$2+'Concatenate_generate Coverage'!H183*'Dataset lengths'!$G$2+'Concatenate_generate Coverage'!I183*'Dataset lengths'!$H$2+'Concatenate_generate Coverage'!N183*'Dataset lengths'!$M$2+'Concatenate_generate Coverage'!O183*'Dataset lengths'!$N$2+'Concatenate_generate Coverage'!P183*'Dataset lengths'!$O$2+'Concatenate_generate Coverage'!Q183*'Dataset lengths'!$P$2+'Concatenate_generate Coverage'!R183*'Dataset lengths'!$Q$2+'Concatenate_generate Coverage'!S183*'Dataset lengths'!$R$2)</f>
        <v>0.6436559923</v>
      </c>
      <c r="G184" s="13">
        <v>0.52808048960659</v>
      </c>
      <c r="H184" s="13">
        <v>0.757862951262187</v>
      </c>
      <c r="I184" s="13">
        <v>0.784895002011694</v>
      </c>
      <c r="J184" s="13">
        <v>0.845523773250873</v>
      </c>
      <c r="K184" s="13">
        <v>0.84993032965497</v>
      </c>
      <c r="L184" s="13">
        <v>0.847092143533874</v>
      </c>
      <c r="M184" s="13">
        <v>0.814123244372753</v>
      </c>
      <c r="N184" s="13">
        <v>0.76214267438619</v>
      </c>
      <c r="O184" s="13">
        <v>0.842344533498628</v>
      </c>
      <c r="P184" s="13">
        <v>0.793691974615787</v>
      </c>
      <c r="Q184" s="13">
        <v>0.767863599383102</v>
      </c>
      <c r="R184" s="13">
        <v>0.861710618191988</v>
      </c>
      <c r="S184" s="13">
        <v>0.497940298976868</v>
      </c>
      <c r="T184" s="13">
        <v>0.850339426481</v>
      </c>
      <c r="U184" s="13">
        <v>0.735458577011513</v>
      </c>
      <c r="V184" s="13">
        <v>0.479973756223845</v>
      </c>
      <c r="W184" s="13">
        <v>0.577218605906023</v>
      </c>
    </row>
    <row r="185">
      <c r="A185" s="55" t="s">
        <v>186</v>
      </c>
      <c r="B185" s="55" t="s">
        <v>184</v>
      </c>
      <c r="C185" s="55"/>
      <c r="D185" s="55"/>
      <c r="E185" s="10">
        <f t="shared" si="1"/>
        <v>0.7046359103</v>
      </c>
      <c r="F185" s="100">
        <f>(G185*'Concatenate_generate Coverage'!C184*'Dataset lengths'!$B$2+H185*'Concatenate_generate Coverage'!D184*'Dataset lengths'!$C$2+I185*'Concatenate_generate Coverage'!E184*'Dataset lengths'!$D$2+L185*'Concatenate_generate Coverage'!H184*'Dataset lengths'!$G$2+M185*'Concatenate_generate Coverage'!I184*'Dataset lengths'!$H$2+R185*'Concatenate_generate Coverage'!N184*'Dataset lengths'!$M$2+S185*'Concatenate_generate Coverage'!O184*'Dataset lengths'!$N$2+T185*'Concatenate_generate Coverage'!P184*'Dataset lengths'!$O$2+U185*'Concatenate_generate Coverage'!Q184*'Dataset lengths'!$P$2+V185*'Concatenate_generate Coverage'!R184*'Dataset lengths'!$Q$2+W185*'Concatenate_generate Coverage'!S184*'Dataset lengths'!$R$2)/('Concatenate_generate Coverage'!C184*'Dataset lengths'!$B$2+'Concatenate_generate Coverage'!D184*'Dataset lengths'!$C$2+'Concatenate_generate Coverage'!E184*'Dataset lengths'!$D$2+'Concatenate_generate Coverage'!H184*'Dataset lengths'!$G$2+'Concatenate_generate Coverage'!I184*'Dataset lengths'!$H$2+'Concatenate_generate Coverage'!N184*'Dataset lengths'!$M$2+'Concatenate_generate Coverage'!O184*'Dataset lengths'!$N$2+'Concatenate_generate Coverage'!P184*'Dataset lengths'!$O$2+'Concatenate_generate Coverage'!Q184*'Dataset lengths'!$P$2+'Concatenate_generate Coverage'!R184*'Dataset lengths'!$Q$2+'Concatenate_generate Coverage'!S184*'Dataset lengths'!$R$2)</f>
        <v>0.6459761313</v>
      </c>
      <c r="G185" s="13">
        <v>0.541898420351971</v>
      </c>
      <c r="H185" s="13">
        <v>0.731864030226615</v>
      </c>
      <c r="I185" s="13">
        <v>0.779194577643412</v>
      </c>
      <c r="J185" s="13">
        <v>0.844502803683056</v>
      </c>
      <c r="K185" s="13">
        <v>0.846381390239873</v>
      </c>
      <c r="L185" s="13">
        <v>0.845370659199807</v>
      </c>
      <c r="M185" s="13">
        <v>0.827759213979564</v>
      </c>
      <c r="N185" s="13">
        <v>0.785660789256707</v>
      </c>
      <c r="O185" s="13">
        <v>0.85085722292005</v>
      </c>
      <c r="P185" s="13">
        <v>0.804645701080796</v>
      </c>
      <c r="Q185" s="13">
        <v>0.774747570941667</v>
      </c>
      <c r="R185" s="13">
        <v>0.879391552809958</v>
      </c>
      <c r="S185" s="13">
        <v>0.474328070031092</v>
      </c>
      <c r="T185" s="13">
        <v>0.901969561771131</v>
      </c>
      <c r="U185" s="13">
        <v>0.706748533545555</v>
      </c>
      <c r="V185" s="13">
        <v>0.49233566263494</v>
      </c>
      <c r="W185" s="13">
        <v>0.570134730925147</v>
      </c>
    </row>
    <row r="186">
      <c r="A186" s="55" t="s">
        <v>329</v>
      </c>
      <c r="B186" s="55" t="s">
        <v>184</v>
      </c>
      <c r="C186" s="55"/>
      <c r="D186" s="55"/>
      <c r="E186" s="10">
        <f t="shared" si="1"/>
        <v>0.6575927438</v>
      </c>
      <c r="F186" s="100">
        <f>(G186*'Concatenate_generate Coverage'!C185*'Dataset lengths'!$B$2+H186*'Concatenate_generate Coverage'!D185*'Dataset lengths'!$C$2+I186*'Concatenate_generate Coverage'!E185*'Dataset lengths'!$D$2+L186*'Concatenate_generate Coverage'!H185*'Dataset lengths'!$G$2+M186*'Concatenate_generate Coverage'!I185*'Dataset lengths'!$H$2+R186*'Concatenate_generate Coverage'!N185*'Dataset lengths'!$M$2+S186*'Concatenate_generate Coverage'!O185*'Dataset lengths'!$N$2+T186*'Concatenate_generate Coverage'!P185*'Dataset lengths'!$O$2+U186*'Concatenate_generate Coverage'!Q185*'Dataset lengths'!$P$2+V186*'Concatenate_generate Coverage'!R185*'Dataset lengths'!$Q$2+W186*'Concatenate_generate Coverage'!S185*'Dataset lengths'!$R$2)/('Concatenate_generate Coverage'!C185*'Dataset lengths'!$B$2+'Concatenate_generate Coverage'!D185*'Dataset lengths'!$C$2+'Concatenate_generate Coverage'!E185*'Dataset lengths'!$D$2+'Concatenate_generate Coverage'!H185*'Dataset lengths'!$G$2+'Concatenate_generate Coverage'!I185*'Dataset lengths'!$H$2+'Concatenate_generate Coverage'!N185*'Dataset lengths'!$M$2+'Concatenate_generate Coverage'!O185*'Dataset lengths'!$N$2+'Concatenate_generate Coverage'!P185*'Dataset lengths'!$O$2+'Concatenate_generate Coverage'!Q185*'Dataset lengths'!$P$2+'Concatenate_generate Coverage'!R185*'Dataset lengths'!$Q$2+'Concatenate_generate Coverage'!S185*'Dataset lengths'!$R$2)</f>
        <v>0.5953790963</v>
      </c>
      <c r="G186" s="13">
        <v>0.475758524076364</v>
      </c>
      <c r="H186" s="13">
        <v>0.754463168506171</v>
      </c>
      <c r="I186" s="13">
        <v>0.760649781791549</v>
      </c>
      <c r="J186" s="13">
        <v>0.830018646536967</v>
      </c>
      <c r="K186" s="13">
        <v>0.83213245523677</v>
      </c>
      <c r="L186" s="13">
        <v>0.830659739884966</v>
      </c>
      <c r="M186" s="13">
        <v>0.779246044823432</v>
      </c>
      <c r="N186" s="13">
        <v>0.72603237199875</v>
      </c>
      <c r="O186" s="13">
        <v>0.822196831008039</v>
      </c>
      <c r="P186" s="13">
        <v>0.741846904952324</v>
      </c>
      <c r="Q186" s="13">
        <v>0.754702447831768</v>
      </c>
      <c r="R186" s="13">
        <v>0.788932481878218</v>
      </c>
      <c r="S186" s="13">
        <v>0.485029089554171</v>
      </c>
      <c r="T186" s="13">
        <v>0.804940514415539</v>
      </c>
      <c r="U186" s="13">
        <v>0.612477279817077</v>
      </c>
      <c r="V186" s="13">
        <v>0.375537432189822</v>
      </c>
      <c r="W186" s="13">
        <v>0.565826124975227</v>
      </c>
    </row>
    <row r="187">
      <c r="A187" s="55" t="s">
        <v>330</v>
      </c>
      <c r="B187" s="55" t="s">
        <v>184</v>
      </c>
      <c r="C187" s="55"/>
      <c r="D187" s="55"/>
      <c r="E187" s="10">
        <f t="shared" si="1"/>
        <v>0.6693347685</v>
      </c>
      <c r="F187" s="100">
        <f>(G187*'Concatenate_generate Coverage'!C186*'Dataset lengths'!$B$2+H187*'Concatenate_generate Coverage'!D186*'Dataset lengths'!$C$2+I187*'Concatenate_generate Coverage'!E186*'Dataset lengths'!$D$2+L187*'Concatenate_generate Coverage'!H186*'Dataset lengths'!$G$2+M187*'Concatenate_generate Coverage'!I186*'Dataset lengths'!$H$2+R187*'Concatenate_generate Coverage'!N186*'Dataset lengths'!$M$2+S187*'Concatenate_generate Coverage'!O186*'Dataset lengths'!$N$2+T187*'Concatenate_generate Coverage'!P186*'Dataset lengths'!$O$2+U187*'Concatenate_generate Coverage'!Q186*'Dataset lengths'!$P$2+V187*'Concatenate_generate Coverage'!R186*'Dataset lengths'!$Q$2+W187*'Concatenate_generate Coverage'!S186*'Dataset lengths'!$R$2)/('Concatenate_generate Coverage'!C186*'Dataset lengths'!$B$2+'Concatenate_generate Coverage'!D186*'Dataset lengths'!$C$2+'Concatenate_generate Coverage'!E186*'Dataset lengths'!$D$2+'Concatenate_generate Coverage'!H186*'Dataset lengths'!$G$2+'Concatenate_generate Coverage'!I186*'Dataset lengths'!$H$2+'Concatenate_generate Coverage'!N186*'Dataset lengths'!$M$2+'Concatenate_generate Coverage'!O186*'Dataset lengths'!$N$2+'Concatenate_generate Coverage'!P186*'Dataset lengths'!$O$2+'Concatenate_generate Coverage'!Q186*'Dataset lengths'!$P$2+'Concatenate_generate Coverage'!R186*'Dataset lengths'!$Q$2+'Concatenate_generate Coverage'!S186*'Dataset lengths'!$R$2)</f>
        <v>0.6024439044</v>
      </c>
      <c r="G187" s="13">
        <v>0.493233669239627</v>
      </c>
      <c r="H187" s="13">
        <v>0.738710046406435</v>
      </c>
      <c r="I187" s="13">
        <v>0.770452233760825</v>
      </c>
      <c r="J187" s="13">
        <v>0.836607587076017</v>
      </c>
      <c r="K187" s="13">
        <v>0.83854466444963</v>
      </c>
      <c r="L187" s="13">
        <v>0.837173871196582</v>
      </c>
      <c r="M187" s="13">
        <v>0.800470360243546</v>
      </c>
      <c r="N187" s="13">
        <v>0.751117386334287</v>
      </c>
      <c r="O187" s="13">
        <v>0.844266128962058</v>
      </c>
      <c r="P187" s="13">
        <v>0.763047341582521</v>
      </c>
      <c r="Q187" s="13">
        <v>0.758840481290975</v>
      </c>
      <c r="R187" s="13">
        <v>0.846105936712099</v>
      </c>
      <c r="S187" s="13">
        <v>0.460222272073024</v>
      </c>
      <c r="T187" s="13">
        <v>0.874596688319898</v>
      </c>
      <c r="U187" s="13">
        <v>0.589522923006896</v>
      </c>
      <c r="V187" s="13">
        <v>0.382801698972833</v>
      </c>
      <c r="W187" s="13">
        <v>0.569392753888941</v>
      </c>
    </row>
    <row r="188">
      <c r="A188" s="55" t="s">
        <v>331</v>
      </c>
      <c r="B188" s="55" t="s">
        <v>184</v>
      </c>
      <c r="C188" s="55"/>
      <c r="D188" s="55"/>
      <c r="E188" s="10">
        <f t="shared" si="1"/>
        <v>0.6641053951</v>
      </c>
      <c r="F188" s="100">
        <f>(G188*'Concatenate_generate Coverage'!C187*'Dataset lengths'!$B$2+H188*'Concatenate_generate Coverage'!D187*'Dataset lengths'!$C$2+I188*'Concatenate_generate Coverage'!E187*'Dataset lengths'!$D$2+L188*'Concatenate_generate Coverage'!H187*'Dataset lengths'!$G$2+M188*'Concatenate_generate Coverage'!I187*'Dataset lengths'!$H$2+R188*'Concatenate_generate Coverage'!N187*'Dataset lengths'!$M$2+S188*'Concatenate_generate Coverage'!O187*'Dataset lengths'!$N$2+T188*'Concatenate_generate Coverage'!P187*'Dataset lengths'!$O$2+U188*'Concatenate_generate Coverage'!Q187*'Dataset lengths'!$P$2+V188*'Concatenate_generate Coverage'!R187*'Dataset lengths'!$Q$2+W188*'Concatenate_generate Coverage'!S187*'Dataset lengths'!$R$2)/('Concatenate_generate Coverage'!C187*'Dataset lengths'!$B$2+'Concatenate_generate Coverage'!D187*'Dataset lengths'!$C$2+'Concatenate_generate Coverage'!E187*'Dataset lengths'!$D$2+'Concatenate_generate Coverage'!H187*'Dataset lengths'!$G$2+'Concatenate_generate Coverage'!I187*'Dataset lengths'!$H$2+'Concatenate_generate Coverage'!N187*'Dataset lengths'!$M$2+'Concatenate_generate Coverage'!O187*'Dataset lengths'!$N$2+'Concatenate_generate Coverage'!P187*'Dataset lengths'!$O$2+'Concatenate_generate Coverage'!Q187*'Dataset lengths'!$P$2+'Concatenate_generate Coverage'!R187*'Dataset lengths'!$Q$2+'Concatenate_generate Coverage'!S187*'Dataset lengths'!$R$2)</f>
        <v>0.5928480509</v>
      </c>
      <c r="G188" s="13">
        <v>0.470164574446081</v>
      </c>
      <c r="H188" s="13">
        <v>0.748665719040186</v>
      </c>
      <c r="I188" s="13">
        <v>0.757523669984398</v>
      </c>
      <c r="J188" s="13">
        <v>0.830948292817197</v>
      </c>
      <c r="K188" s="13">
        <v>0.83374667568225</v>
      </c>
      <c r="L188" s="13">
        <v>0.831957001443896</v>
      </c>
      <c r="M188" s="13">
        <v>0.802521655306291</v>
      </c>
      <c r="N188" s="13">
        <v>0.752657664631081</v>
      </c>
      <c r="O188" s="13">
        <v>0.831585320377519</v>
      </c>
      <c r="P188" s="13">
        <v>0.772412794464045</v>
      </c>
      <c r="Q188" s="13">
        <v>0.754457931082139</v>
      </c>
      <c r="R188" s="13">
        <v>0.831856283596009</v>
      </c>
      <c r="S188" s="13">
        <v>0.468554225443465</v>
      </c>
      <c r="T188" s="13">
        <v>0.864582222423105</v>
      </c>
      <c r="U188" s="13">
        <v>0.599423032325934</v>
      </c>
      <c r="V188" s="13">
        <v>0.369877210918769</v>
      </c>
      <c r="W188" s="13">
        <v>0.560033751109486</v>
      </c>
    </row>
    <row r="189">
      <c r="A189" s="55" t="s">
        <v>332</v>
      </c>
      <c r="B189" s="55" t="s">
        <v>184</v>
      </c>
      <c r="C189" s="55"/>
      <c r="D189" s="55"/>
      <c r="E189" s="10">
        <f t="shared" si="1"/>
        <v>0.6911520871</v>
      </c>
      <c r="F189" s="100">
        <f>(G189*'Concatenate_generate Coverage'!C188*'Dataset lengths'!$B$2+H189*'Concatenate_generate Coverage'!D188*'Dataset lengths'!$C$2+I189*'Concatenate_generate Coverage'!E188*'Dataset lengths'!$D$2+L189*'Concatenate_generate Coverage'!H188*'Dataset lengths'!$G$2+M189*'Concatenate_generate Coverage'!I188*'Dataset lengths'!$H$2+R189*'Concatenate_generate Coverage'!N188*'Dataset lengths'!$M$2+S189*'Concatenate_generate Coverage'!O188*'Dataset lengths'!$N$2+T189*'Concatenate_generate Coverage'!P188*'Dataset lengths'!$O$2+U189*'Concatenate_generate Coverage'!Q188*'Dataset lengths'!$P$2+V189*'Concatenate_generate Coverage'!R188*'Dataset lengths'!$Q$2+W189*'Concatenate_generate Coverage'!S188*'Dataset lengths'!$R$2)/('Concatenate_generate Coverage'!C188*'Dataset lengths'!$B$2+'Concatenate_generate Coverage'!D188*'Dataset lengths'!$C$2+'Concatenate_generate Coverage'!E188*'Dataset lengths'!$D$2+'Concatenate_generate Coverage'!H188*'Dataset lengths'!$G$2+'Concatenate_generate Coverage'!I188*'Dataset lengths'!$H$2+'Concatenate_generate Coverage'!N188*'Dataset lengths'!$M$2+'Concatenate_generate Coverage'!O188*'Dataset lengths'!$N$2+'Concatenate_generate Coverage'!P188*'Dataset lengths'!$O$2+'Concatenate_generate Coverage'!Q188*'Dataset lengths'!$P$2+'Concatenate_generate Coverage'!R188*'Dataset lengths'!$Q$2+'Concatenate_generate Coverage'!S188*'Dataset lengths'!$R$2)</f>
        <v>0.6441702634</v>
      </c>
      <c r="G189" s="13">
        <v>0.565173323653464</v>
      </c>
      <c r="H189" s="13">
        <v>0.706665431352438</v>
      </c>
      <c r="I189" s="13">
        <v>0.768403681187362</v>
      </c>
      <c r="J189" s="13">
        <v>0.836019539616221</v>
      </c>
      <c r="K189" s="13">
        <v>0.842647152393427</v>
      </c>
      <c r="L189" s="13">
        <v>0.838383442074475</v>
      </c>
      <c r="M189" s="13">
        <v>0.800295622314608</v>
      </c>
      <c r="N189" s="13">
        <v>0.737184016863218</v>
      </c>
      <c r="O189" s="13">
        <v>0.854456538349498</v>
      </c>
      <c r="P189" s="13">
        <v>0.791931135442534</v>
      </c>
      <c r="Q189" s="13">
        <v>0.740251207908159</v>
      </c>
      <c r="R189" s="13">
        <v>0.861273512268181</v>
      </c>
      <c r="S189" s="13">
        <v>0.364417880409716</v>
      </c>
      <c r="T189" s="13">
        <v>0.874374144633302</v>
      </c>
      <c r="U189" s="13">
        <v>0.795548602240024</v>
      </c>
      <c r="V189" s="13">
        <v>0.545808198017913</v>
      </c>
      <c r="W189" s="13">
        <v>0.48232911966564</v>
      </c>
    </row>
    <row r="190">
      <c r="A190" s="55" t="s">
        <v>333</v>
      </c>
      <c r="B190" s="55" t="s">
        <v>184</v>
      </c>
      <c r="C190" s="55"/>
      <c r="D190" s="55"/>
      <c r="E190" s="10">
        <f t="shared" si="1"/>
        <v>0.6875710963</v>
      </c>
      <c r="F190" s="100">
        <f>(G190*'Concatenate_generate Coverage'!C189*'Dataset lengths'!$B$2+H190*'Concatenate_generate Coverage'!D189*'Dataset lengths'!$C$2+I190*'Concatenate_generate Coverage'!E189*'Dataset lengths'!$D$2+L190*'Concatenate_generate Coverage'!H189*'Dataset lengths'!$G$2+M190*'Concatenate_generate Coverage'!I189*'Dataset lengths'!$H$2+R190*'Concatenate_generate Coverage'!N189*'Dataset lengths'!$M$2+S190*'Concatenate_generate Coverage'!O189*'Dataset lengths'!$N$2+T190*'Concatenate_generate Coverage'!P189*'Dataset lengths'!$O$2+U190*'Concatenate_generate Coverage'!Q189*'Dataset lengths'!$P$2+V190*'Concatenate_generate Coverage'!R189*'Dataset lengths'!$Q$2+W190*'Concatenate_generate Coverage'!S189*'Dataset lengths'!$R$2)/('Concatenate_generate Coverage'!C189*'Dataset lengths'!$B$2+'Concatenate_generate Coverage'!D189*'Dataset lengths'!$C$2+'Concatenate_generate Coverage'!E189*'Dataset lengths'!$D$2+'Concatenate_generate Coverage'!H189*'Dataset lengths'!$G$2+'Concatenate_generate Coverage'!I189*'Dataset lengths'!$H$2+'Concatenate_generate Coverage'!N189*'Dataset lengths'!$M$2+'Concatenate_generate Coverage'!O189*'Dataset lengths'!$N$2+'Concatenate_generate Coverage'!P189*'Dataset lengths'!$O$2+'Concatenate_generate Coverage'!Q189*'Dataset lengths'!$P$2+'Concatenate_generate Coverage'!R189*'Dataset lengths'!$Q$2+'Concatenate_generate Coverage'!S189*'Dataset lengths'!$R$2)</f>
        <v>0.6354357511</v>
      </c>
      <c r="G190" s="13">
        <v>0.542208463123842</v>
      </c>
      <c r="H190" s="13">
        <v>0.71545399922942</v>
      </c>
      <c r="I190" s="13">
        <v>0.765804494523229</v>
      </c>
      <c r="J190" s="13">
        <v>0.828837507110065</v>
      </c>
      <c r="K190" s="13">
        <v>0.836720531545431</v>
      </c>
      <c r="L190" s="13">
        <v>0.831722280850807</v>
      </c>
      <c r="M190" s="13">
        <v>0.800950105205355</v>
      </c>
      <c r="N190" s="13">
        <v>0.736899432825422</v>
      </c>
      <c r="O190" s="13">
        <v>0.842801441415838</v>
      </c>
      <c r="P190" s="13">
        <v>0.802281720040397</v>
      </c>
      <c r="Q190" s="13">
        <v>0.733035713639975</v>
      </c>
      <c r="R190" s="13">
        <v>0.861273512268181</v>
      </c>
      <c r="S190" s="13">
        <v>0.370577854624937</v>
      </c>
      <c r="T190" s="13">
        <v>0.869033096155013</v>
      </c>
      <c r="U190" s="13">
        <v>0.797274761118254</v>
      </c>
      <c r="V190" s="13">
        <v>0.533431432664559</v>
      </c>
      <c r="W190" s="13">
        <v>0.475552059460921</v>
      </c>
    </row>
    <row r="191">
      <c r="A191" s="55" t="s">
        <v>334</v>
      </c>
      <c r="B191" s="55" t="s">
        <v>184</v>
      </c>
      <c r="C191" s="55"/>
      <c r="D191" s="55"/>
      <c r="E191" s="10">
        <f t="shared" si="1"/>
        <v>0.6773978403</v>
      </c>
      <c r="F191" s="100">
        <f>(G191*'Concatenate_generate Coverage'!C190*'Dataset lengths'!$B$2+H191*'Concatenate_generate Coverage'!D190*'Dataset lengths'!$C$2+I191*'Concatenate_generate Coverage'!E190*'Dataset lengths'!$D$2+L191*'Concatenate_generate Coverage'!H190*'Dataset lengths'!$G$2+M191*'Concatenate_generate Coverage'!I190*'Dataset lengths'!$H$2+R191*'Concatenate_generate Coverage'!N190*'Dataset lengths'!$M$2+S191*'Concatenate_generate Coverage'!O190*'Dataset lengths'!$N$2+T191*'Concatenate_generate Coverage'!P190*'Dataset lengths'!$O$2+U191*'Concatenate_generate Coverage'!Q190*'Dataset lengths'!$P$2+V191*'Concatenate_generate Coverage'!R190*'Dataset lengths'!$Q$2+W191*'Concatenate_generate Coverage'!S190*'Dataset lengths'!$R$2)/('Concatenate_generate Coverage'!C190*'Dataset lengths'!$B$2+'Concatenate_generate Coverage'!D190*'Dataset lengths'!$C$2+'Concatenate_generate Coverage'!E190*'Dataset lengths'!$D$2+'Concatenate_generate Coverage'!H190*'Dataset lengths'!$G$2+'Concatenate_generate Coverage'!I190*'Dataset lengths'!$H$2+'Concatenate_generate Coverage'!N190*'Dataset lengths'!$M$2+'Concatenate_generate Coverage'!O190*'Dataset lengths'!$N$2+'Concatenate_generate Coverage'!P190*'Dataset lengths'!$O$2+'Concatenate_generate Coverage'!Q190*'Dataset lengths'!$P$2+'Concatenate_generate Coverage'!R190*'Dataset lengths'!$Q$2+'Concatenate_generate Coverage'!S190*'Dataset lengths'!$R$2)</f>
        <v>0.6259635421</v>
      </c>
      <c r="G191" s="13">
        <v>0.547429504444092</v>
      </c>
      <c r="H191" s="13">
        <v>0.675360727208833</v>
      </c>
      <c r="I191" s="13">
        <v>0.741507824184769</v>
      </c>
      <c r="J191" s="13">
        <v>0.817492458186</v>
      </c>
      <c r="K191" s="13">
        <v>0.817724138254445</v>
      </c>
      <c r="L191" s="13">
        <v>0.818048527927362</v>
      </c>
      <c r="M191" s="13">
        <v>0.811028432404171</v>
      </c>
      <c r="N191" s="13">
        <v>0.754855598266866</v>
      </c>
      <c r="O191" s="13">
        <v>0.843503659392209</v>
      </c>
      <c r="P191" s="13">
        <v>0.811653874498222</v>
      </c>
      <c r="Q191" s="13">
        <v>0.733779014556791</v>
      </c>
      <c r="R191" s="13">
        <v>0.871742199143345</v>
      </c>
      <c r="S191" s="13">
        <v>0.348648909524456</v>
      </c>
      <c r="T191" s="13">
        <v>0.889729659008384</v>
      </c>
      <c r="U191" s="13">
        <v>0.76530115577951</v>
      </c>
      <c r="V191" s="13">
        <v>0.53896885922137</v>
      </c>
      <c r="W191" s="13">
        <v>0.443610444348811</v>
      </c>
    </row>
    <row r="192">
      <c r="A192" s="55" t="s">
        <v>335</v>
      </c>
      <c r="B192" s="55" t="s">
        <v>184</v>
      </c>
      <c r="C192" s="55"/>
      <c r="D192" s="55"/>
      <c r="E192" s="10">
        <f t="shared" si="1"/>
        <v>0.6840189186</v>
      </c>
      <c r="F192" s="100">
        <f>(G192*'Concatenate_generate Coverage'!C191*'Dataset lengths'!$B$2+H192*'Concatenate_generate Coverage'!D191*'Dataset lengths'!$C$2+I192*'Concatenate_generate Coverage'!E191*'Dataset lengths'!$D$2+L192*'Concatenate_generate Coverage'!H191*'Dataset lengths'!$G$2+M192*'Concatenate_generate Coverage'!I191*'Dataset lengths'!$H$2+R192*'Concatenate_generate Coverage'!N191*'Dataset lengths'!$M$2+S192*'Concatenate_generate Coverage'!O191*'Dataset lengths'!$N$2+T192*'Concatenate_generate Coverage'!P191*'Dataset lengths'!$O$2+U192*'Concatenate_generate Coverage'!Q191*'Dataset lengths'!$P$2+V192*'Concatenate_generate Coverage'!R191*'Dataset lengths'!$Q$2+W192*'Concatenate_generate Coverage'!S191*'Dataset lengths'!$R$2)/('Concatenate_generate Coverage'!C191*'Dataset lengths'!$B$2+'Concatenate_generate Coverage'!D191*'Dataset lengths'!$C$2+'Concatenate_generate Coverage'!E191*'Dataset lengths'!$D$2+'Concatenate_generate Coverage'!H191*'Dataset lengths'!$G$2+'Concatenate_generate Coverage'!I191*'Dataset lengths'!$H$2+'Concatenate_generate Coverage'!N191*'Dataset lengths'!$M$2+'Concatenate_generate Coverage'!O191*'Dataset lengths'!$N$2+'Concatenate_generate Coverage'!P191*'Dataset lengths'!$O$2+'Concatenate_generate Coverage'!Q191*'Dataset lengths'!$P$2+'Concatenate_generate Coverage'!R191*'Dataset lengths'!$Q$2+'Concatenate_generate Coverage'!S191*'Dataset lengths'!$R$2)</f>
        <v>0.6222865292</v>
      </c>
      <c r="G192" s="13">
        <v>0.517401917957131</v>
      </c>
      <c r="H192" s="13">
        <v>0.741068369654617</v>
      </c>
      <c r="I192" s="13">
        <v>0.779451239111495</v>
      </c>
      <c r="J192" s="13">
        <v>0.831657988375697</v>
      </c>
      <c r="K192" s="13">
        <v>0.839045221696292</v>
      </c>
      <c r="L192" s="13">
        <v>0.834099760797197</v>
      </c>
      <c r="M192" s="13">
        <v>0.790754194794404</v>
      </c>
      <c r="N192" s="13">
        <v>0.728762728999054</v>
      </c>
      <c r="O192" s="13">
        <v>0.835513867728473</v>
      </c>
      <c r="P192" s="13">
        <v>0.7767554159075</v>
      </c>
      <c r="Q192" s="13">
        <v>0.743897957713972</v>
      </c>
      <c r="R192" s="13">
        <v>0.837014133496925</v>
      </c>
      <c r="S192" s="13">
        <v>0.469964000802548</v>
      </c>
      <c r="T192" s="13">
        <v>0.837654436345062</v>
      </c>
      <c r="U192" s="13">
        <v>0.725066061039414</v>
      </c>
      <c r="V192" s="13">
        <v>0.456553925841127</v>
      </c>
      <c r="W192" s="13">
        <v>0.535180064769532</v>
      </c>
    </row>
    <row r="193">
      <c r="A193" s="55" t="s">
        <v>336</v>
      </c>
      <c r="B193" s="55" t="s">
        <v>184</v>
      </c>
      <c r="C193" s="55"/>
      <c r="D193" s="55"/>
      <c r="E193" s="10">
        <f t="shared" si="1"/>
        <v>0.6895380218</v>
      </c>
      <c r="F193" s="100">
        <f>(G193*'Concatenate_generate Coverage'!C192*'Dataset lengths'!$B$2+H193*'Concatenate_generate Coverage'!D192*'Dataset lengths'!$C$2+I193*'Concatenate_generate Coverage'!E192*'Dataset lengths'!$D$2+L193*'Concatenate_generate Coverage'!H192*'Dataset lengths'!$G$2+M193*'Concatenate_generate Coverage'!I192*'Dataset lengths'!$H$2+R193*'Concatenate_generate Coverage'!N192*'Dataset lengths'!$M$2+S193*'Concatenate_generate Coverage'!O192*'Dataset lengths'!$N$2+T193*'Concatenate_generate Coverage'!P192*'Dataset lengths'!$O$2+U193*'Concatenate_generate Coverage'!Q192*'Dataset lengths'!$P$2+V193*'Concatenate_generate Coverage'!R192*'Dataset lengths'!$Q$2+W193*'Concatenate_generate Coverage'!S192*'Dataset lengths'!$R$2)/('Concatenate_generate Coverage'!C192*'Dataset lengths'!$B$2+'Concatenate_generate Coverage'!D192*'Dataset lengths'!$C$2+'Concatenate_generate Coverage'!E192*'Dataset lengths'!$D$2+'Concatenate_generate Coverage'!H192*'Dataset lengths'!$G$2+'Concatenate_generate Coverage'!I192*'Dataset lengths'!$H$2+'Concatenate_generate Coverage'!N192*'Dataset lengths'!$M$2+'Concatenate_generate Coverage'!O192*'Dataset lengths'!$N$2+'Concatenate_generate Coverage'!P192*'Dataset lengths'!$O$2+'Concatenate_generate Coverage'!Q192*'Dataset lengths'!$P$2+'Concatenate_generate Coverage'!R192*'Dataset lengths'!$Q$2+'Concatenate_generate Coverage'!S192*'Dataset lengths'!$R$2)</f>
        <v>0.6259794731</v>
      </c>
      <c r="G193" s="13">
        <v>0.531001877524392</v>
      </c>
      <c r="H193" s="13">
        <v>0.718572285862066</v>
      </c>
      <c r="I193" s="13">
        <v>0.779862355667589</v>
      </c>
      <c r="J193" s="13">
        <v>0.835998892696879</v>
      </c>
      <c r="K193" s="13">
        <v>0.840408122178828</v>
      </c>
      <c r="L193" s="13">
        <v>0.837546558147003</v>
      </c>
      <c r="M193" s="13">
        <v>0.811760258312644</v>
      </c>
      <c r="N193" s="13">
        <v>0.754847724400207</v>
      </c>
      <c r="O193" s="13">
        <v>0.853339014746652</v>
      </c>
      <c r="P193" s="13">
        <v>0.798639413320463</v>
      </c>
      <c r="Q193" s="13">
        <v>0.748198752322472</v>
      </c>
      <c r="R193" s="13">
        <v>0.878670328035677</v>
      </c>
      <c r="S193" s="13">
        <v>0.445961620045556</v>
      </c>
      <c r="T193" s="13">
        <v>0.883275892097118</v>
      </c>
      <c r="U193" s="13">
        <v>0.705957947308141</v>
      </c>
      <c r="V193" s="13">
        <v>0.468126022848922</v>
      </c>
      <c r="W193" s="13">
        <v>0.52418309360241</v>
      </c>
    </row>
    <row r="194">
      <c r="A194" s="55" t="s">
        <v>337</v>
      </c>
      <c r="B194" s="55" t="s">
        <v>184</v>
      </c>
      <c r="C194" s="55"/>
      <c r="D194" s="55"/>
      <c r="E194" s="10">
        <f t="shared" si="1"/>
        <v>0.6837675107</v>
      </c>
      <c r="F194" s="100">
        <f>(G194*'Concatenate_generate Coverage'!C193*'Dataset lengths'!$B$2+H194*'Concatenate_generate Coverage'!D193*'Dataset lengths'!$C$2+I194*'Concatenate_generate Coverage'!E193*'Dataset lengths'!$D$2+L194*'Concatenate_generate Coverage'!H193*'Dataset lengths'!$G$2+M194*'Concatenate_generate Coverage'!I193*'Dataset lengths'!$H$2+R194*'Concatenate_generate Coverage'!N193*'Dataset lengths'!$M$2+S194*'Concatenate_generate Coverage'!O193*'Dataset lengths'!$N$2+T194*'Concatenate_generate Coverage'!P193*'Dataset lengths'!$O$2+U194*'Concatenate_generate Coverage'!Q193*'Dataset lengths'!$P$2+V194*'Concatenate_generate Coverage'!R193*'Dataset lengths'!$Q$2+W194*'Concatenate_generate Coverage'!S193*'Dataset lengths'!$R$2)/('Concatenate_generate Coverage'!C193*'Dataset lengths'!$B$2+'Concatenate_generate Coverage'!D193*'Dataset lengths'!$C$2+'Concatenate_generate Coverage'!E193*'Dataset lengths'!$D$2+'Concatenate_generate Coverage'!H193*'Dataset lengths'!$G$2+'Concatenate_generate Coverage'!I193*'Dataset lengths'!$H$2+'Concatenate_generate Coverage'!N193*'Dataset lengths'!$M$2+'Concatenate_generate Coverage'!O193*'Dataset lengths'!$N$2+'Concatenate_generate Coverage'!P193*'Dataset lengths'!$O$2+'Concatenate_generate Coverage'!Q193*'Dataset lengths'!$P$2+'Concatenate_generate Coverage'!R193*'Dataset lengths'!$Q$2+'Concatenate_generate Coverage'!S193*'Dataset lengths'!$R$2)</f>
        <v>0.6152878047</v>
      </c>
      <c r="G194" s="13">
        <v>0.508962005814921</v>
      </c>
      <c r="H194" s="13">
        <v>0.729738975632516</v>
      </c>
      <c r="I194" s="13">
        <v>0.769397781259661</v>
      </c>
      <c r="J194" s="13">
        <v>0.827141406311641</v>
      </c>
      <c r="K194" s="13">
        <v>0.83242603498189</v>
      </c>
      <c r="L194" s="13">
        <v>0.829071163531539</v>
      </c>
      <c r="M194" s="13">
        <v>0.809679499243147</v>
      </c>
      <c r="N194" s="13">
        <v>0.752501312136007</v>
      </c>
      <c r="O194" s="13">
        <v>0.838083167821794</v>
      </c>
      <c r="P194" s="13">
        <v>0.806641095424605</v>
      </c>
      <c r="Q194" s="13">
        <v>0.742818633779261</v>
      </c>
      <c r="R194" s="13">
        <v>0.86590683506053</v>
      </c>
      <c r="S194" s="13">
        <v>0.460505836018289</v>
      </c>
      <c r="T194" s="13">
        <v>0.871703620394157</v>
      </c>
      <c r="U194" s="13">
        <v>0.707823621404738</v>
      </c>
      <c r="V194" s="13">
        <v>0.454038899647959</v>
      </c>
      <c r="W194" s="13">
        <v>0.514614380156963</v>
      </c>
    </row>
    <row r="195">
      <c r="A195" s="55" t="s">
        <v>338</v>
      </c>
      <c r="B195" s="55" t="s">
        <v>184</v>
      </c>
      <c r="C195" s="55"/>
      <c r="D195" s="55"/>
      <c r="E195" s="10">
        <f t="shared" si="1"/>
        <v>0.6869041717</v>
      </c>
      <c r="F195" s="100">
        <f>(G195*'Concatenate_generate Coverage'!C194*'Dataset lengths'!$B$2+H195*'Concatenate_generate Coverage'!D194*'Dataset lengths'!$C$2+I195*'Concatenate_generate Coverage'!E194*'Dataset lengths'!$D$2+L195*'Concatenate_generate Coverage'!H194*'Dataset lengths'!$G$2+M195*'Concatenate_generate Coverage'!I194*'Dataset lengths'!$H$2+R195*'Concatenate_generate Coverage'!N194*'Dataset lengths'!$M$2+S195*'Concatenate_generate Coverage'!O194*'Dataset lengths'!$N$2+T195*'Concatenate_generate Coverage'!P194*'Dataset lengths'!$O$2+U195*'Concatenate_generate Coverage'!Q194*'Dataset lengths'!$P$2+V195*'Concatenate_generate Coverage'!R194*'Dataset lengths'!$Q$2+W195*'Concatenate_generate Coverage'!S194*'Dataset lengths'!$R$2)/('Concatenate_generate Coverage'!C194*'Dataset lengths'!$B$2+'Concatenate_generate Coverage'!D194*'Dataset lengths'!$C$2+'Concatenate_generate Coverage'!E194*'Dataset lengths'!$D$2+'Concatenate_generate Coverage'!H194*'Dataset lengths'!$G$2+'Concatenate_generate Coverage'!I194*'Dataset lengths'!$H$2+'Concatenate_generate Coverage'!N194*'Dataset lengths'!$M$2+'Concatenate_generate Coverage'!O194*'Dataset lengths'!$N$2+'Concatenate_generate Coverage'!P194*'Dataset lengths'!$O$2+'Concatenate_generate Coverage'!Q194*'Dataset lengths'!$P$2+'Concatenate_generate Coverage'!R194*'Dataset lengths'!$Q$2+'Concatenate_generate Coverage'!S194*'Dataset lengths'!$R$2)</f>
        <v>0.6251585544</v>
      </c>
      <c r="G195" s="13">
        <v>0.51649650616126</v>
      </c>
      <c r="H195" s="13">
        <v>0.757629682608104</v>
      </c>
      <c r="I195" s="13">
        <v>0.779867657779019</v>
      </c>
      <c r="J195" s="13">
        <v>0.833993180385895</v>
      </c>
      <c r="K195" s="13">
        <v>0.837249442038933</v>
      </c>
      <c r="L195" s="13">
        <v>0.835094142159941</v>
      </c>
      <c r="M195" s="13">
        <v>0.797079680540486</v>
      </c>
      <c r="N195" s="13">
        <v>0.740199707793382</v>
      </c>
      <c r="O195" s="13">
        <v>0.835835926841232</v>
      </c>
      <c r="P195" s="13">
        <v>0.782625996747725</v>
      </c>
      <c r="Q195" s="13">
        <v>0.748388515321417</v>
      </c>
      <c r="R195" s="13">
        <v>0.814481323124704</v>
      </c>
      <c r="S195" s="13">
        <v>0.491661670344834</v>
      </c>
      <c r="T195" s="13">
        <v>0.836986805285276</v>
      </c>
      <c r="U195" s="13">
        <v>0.719025872761869</v>
      </c>
      <c r="V195" s="13">
        <v>0.449687369327597</v>
      </c>
      <c r="W195" s="13">
        <v>0.557935178348674</v>
      </c>
    </row>
    <row r="196">
      <c r="A196" s="55" t="s">
        <v>339</v>
      </c>
      <c r="B196" s="55" t="s">
        <v>184</v>
      </c>
      <c r="C196" s="55"/>
      <c r="D196" s="55"/>
      <c r="E196" s="10">
        <f t="shared" si="1"/>
        <v>0.696851468</v>
      </c>
      <c r="F196" s="100">
        <f>(G196*'Concatenate_generate Coverage'!C195*'Dataset lengths'!$B$2+H196*'Concatenate_generate Coverage'!D195*'Dataset lengths'!$C$2+I196*'Concatenate_generate Coverage'!E195*'Dataset lengths'!$D$2+L196*'Concatenate_generate Coverage'!H195*'Dataset lengths'!$G$2+M196*'Concatenate_generate Coverage'!I195*'Dataset lengths'!$H$2+R196*'Concatenate_generate Coverage'!N195*'Dataset lengths'!$M$2+S196*'Concatenate_generate Coverage'!O195*'Dataset lengths'!$N$2+T196*'Concatenate_generate Coverage'!P195*'Dataset lengths'!$O$2+U196*'Concatenate_generate Coverage'!Q195*'Dataset lengths'!$P$2+V196*'Concatenate_generate Coverage'!R195*'Dataset lengths'!$Q$2+W196*'Concatenate_generate Coverage'!S195*'Dataset lengths'!$R$2)/('Concatenate_generate Coverage'!C195*'Dataset lengths'!$B$2+'Concatenate_generate Coverage'!D195*'Dataset lengths'!$C$2+'Concatenate_generate Coverage'!E195*'Dataset lengths'!$D$2+'Concatenate_generate Coverage'!H195*'Dataset lengths'!$G$2+'Concatenate_generate Coverage'!I195*'Dataset lengths'!$H$2+'Concatenate_generate Coverage'!N195*'Dataset lengths'!$M$2+'Concatenate_generate Coverage'!O195*'Dataset lengths'!$N$2+'Concatenate_generate Coverage'!P195*'Dataset lengths'!$O$2+'Concatenate_generate Coverage'!Q195*'Dataset lengths'!$P$2+'Concatenate_generate Coverage'!R195*'Dataset lengths'!$Q$2+'Concatenate_generate Coverage'!S195*'Dataset lengths'!$R$2)</f>
        <v>0.6308403079</v>
      </c>
      <c r="G196" s="13">
        <v>0.534750296923207</v>
      </c>
      <c r="H196" s="13">
        <v>0.741049840153259</v>
      </c>
      <c r="I196" s="13">
        <v>0.780983038740904</v>
      </c>
      <c r="J196" s="13">
        <v>0.83877480539533</v>
      </c>
      <c r="K196" s="13">
        <v>0.839773445191715</v>
      </c>
      <c r="L196" s="13">
        <v>0.839253895208872</v>
      </c>
      <c r="M196" s="13">
        <v>0.821201153550547</v>
      </c>
      <c r="N196" s="13">
        <v>0.775877697406673</v>
      </c>
      <c r="O196" s="13">
        <v>0.85460358092882</v>
      </c>
      <c r="P196" s="13">
        <v>0.804037533031423</v>
      </c>
      <c r="Q196" s="13">
        <v>0.762235963884746</v>
      </c>
      <c r="R196" s="13">
        <v>0.863699450145307</v>
      </c>
      <c r="S196" s="13">
        <v>0.472473843381913</v>
      </c>
      <c r="T196" s="13">
        <v>0.899299037531986</v>
      </c>
      <c r="U196" s="13">
        <v>0.700612599529915</v>
      </c>
      <c r="V196" s="13">
        <v>0.463191825427297</v>
      </c>
      <c r="W196" s="13">
        <v>0.548851167250245</v>
      </c>
    </row>
    <row r="197">
      <c r="A197" s="55" t="s">
        <v>340</v>
      </c>
      <c r="B197" s="55" t="s">
        <v>184</v>
      </c>
      <c r="C197" s="55"/>
      <c r="D197" s="55"/>
      <c r="E197" s="10">
        <f t="shared" si="1"/>
        <v>0.6866580481</v>
      </c>
      <c r="F197" s="100">
        <f>(G197*'Concatenate_generate Coverage'!C196*'Dataset lengths'!$B$2+H197*'Concatenate_generate Coverage'!D196*'Dataset lengths'!$C$2+I197*'Concatenate_generate Coverage'!E196*'Dataset lengths'!$D$2+L197*'Concatenate_generate Coverage'!H196*'Dataset lengths'!$G$2+M197*'Concatenate_generate Coverage'!I196*'Dataset lengths'!$H$2+R197*'Concatenate_generate Coverage'!N196*'Dataset lengths'!$M$2+S197*'Concatenate_generate Coverage'!O196*'Dataset lengths'!$N$2+T197*'Concatenate_generate Coverage'!P196*'Dataset lengths'!$O$2+U197*'Concatenate_generate Coverage'!Q196*'Dataset lengths'!$P$2+V197*'Concatenate_generate Coverage'!R196*'Dataset lengths'!$Q$2+W197*'Concatenate_generate Coverage'!S196*'Dataset lengths'!$R$2)/('Concatenate_generate Coverage'!C196*'Dataset lengths'!$B$2+'Concatenate_generate Coverage'!D196*'Dataset lengths'!$C$2+'Concatenate_generate Coverage'!E196*'Dataset lengths'!$D$2+'Concatenate_generate Coverage'!H196*'Dataset lengths'!$G$2+'Concatenate_generate Coverage'!I196*'Dataset lengths'!$H$2+'Concatenate_generate Coverage'!N196*'Dataset lengths'!$M$2+'Concatenate_generate Coverage'!O196*'Dataset lengths'!$N$2+'Concatenate_generate Coverage'!P196*'Dataset lengths'!$O$2+'Concatenate_generate Coverage'!Q196*'Dataset lengths'!$P$2+'Concatenate_generate Coverage'!R196*'Dataset lengths'!$Q$2+'Concatenate_generate Coverage'!S196*'Dataset lengths'!$R$2)</f>
        <v>0.6194072411</v>
      </c>
      <c r="G197" s="13">
        <v>0.510551343632115</v>
      </c>
      <c r="H197" s="13">
        <v>0.746255868548502</v>
      </c>
      <c r="I197" s="13">
        <v>0.769366544622944</v>
      </c>
      <c r="J197" s="13">
        <v>0.830866429856375</v>
      </c>
      <c r="K197" s="13">
        <v>0.83334051722185</v>
      </c>
      <c r="L197" s="13">
        <v>0.831906586393274</v>
      </c>
      <c r="M197" s="13">
        <v>0.81961118844539</v>
      </c>
      <c r="N197" s="13">
        <v>0.770325871520446</v>
      </c>
      <c r="O197" s="13">
        <v>0.838100382562788</v>
      </c>
      <c r="P197" s="13">
        <v>0.817889691246886</v>
      </c>
      <c r="Q197" s="13">
        <v>0.751476476849703</v>
      </c>
      <c r="R197" s="13">
        <v>0.852575104384434</v>
      </c>
      <c r="S197" s="13">
        <v>0.471709628493965</v>
      </c>
      <c r="T197" s="13">
        <v>0.863469503990128</v>
      </c>
      <c r="U197" s="13">
        <v>0.701094063812907</v>
      </c>
      <c r="V197" s="13">
        <v>0.448553032275738</v>
      </c>
      <c r="W197" s="13">
        <v>0.53814566493765</v>
      </c>
    </row>
    <row r="198">
      <c r="A198" s="55" t="s">
        <v>341</v>
      </c>
      <c r="B198" s="55" t="s">
        <v>184</v>
      </c>
      <c r="C198" s="55"/>
      <c r="D198" s="55"/>
      <c r="E198" s="10">
        <f t="shared" si="1"/>
        <v>0.6454068568</v>
      </c>
      <c r="F198" s="100">
        <f>(G198*'Concatenate_generate Coverage'!C197*'Dataset lengths'!$B$2+H198*'Concatenate_generate Coverage'!D197*'Dataset lengths'!$C$2+I198*'Concatenate_generate Coverage'!E197*'Dataset lengths'!$D$2+L198*'Concatenate_generate Coverage'!H197*'Dataset lengths'!$G$2+M198*'Concatenate_generate Coverage'!I197*'Dataset lengths'!$H$2+R198*'Concatenate_generate Coverage'!N197*'Dataset lengths'!$M$2+S198*'Concatenate_generate Coverage'!O197*'Dataset lengths'!$N$2+T198*'Concatenate_generate Coverage'!P197*'Dataset lengths'!$O$2+U198*'Concatenate_generate Coverage'!Q197*'Dataset lengths'!$P$2+V198*'Concatenate_generate Coverage'!R197*'Dataset lengths'!$Q$2+W198*'Concatenate_generate Coverage'!S197*'Dataset lengths'!$R$2)/('Concatenate_generate Coverage'!C197*'Dataset lengths'!$B$2+'Concatenate_generate Coverage'!D197*'Dataset lengths'!$C$2+'Concatenate_generate Coverage'!E197*'Dataset lengths'!$D$2+'Concatenate_generate Coverage'!H197*'Dataset lengths'!$G$2+'Concatenate_generate Coverage'!I197*'Dataset lengths'!$H$2+'Concatenate_generate Coverage'!N197*'Dataset lengths'!$M$2+'Concatenate_generate Coverage'!O197*'Dataset lengths'!$N$2+'Concatenate_generate Coverage'!P197*'Dataset lengths'!$O$2+'Concatenate_generate Coverage'!Q197*'Dataset lengths'!$P$2+'Concatenate_generate Coverage'!R197*'Dataset lengths'!$Q$2+'Concatenate_generate Coverage'!S197*'Dataset lengths'!$R$2)</f>
        <v>0.5751973394</v>
      </c>
      <c r="G198" s="13">
        <v>0.461639385195338</v>
      </c>
      <c r="H198" s="13">
        <v>0.749290899339429</v>
      </c>
      <c r="I198" s="13">
        <v>0.751430090780716</v>
      </c>
      <c r="J198" s="13">
        <v>0.818795914161339</v>
      </c>
      <c r="K198" s="13">
        <v>0.821872919295804</v>
      </c>
      <c r="L198" s="13">
        <v>0.81976129725367</v>
      </c>
      <c r="M198" s="13">
        <v>0.787743273400605</v>
      </c>
      <c r="N198" s="13">
        <v>0.736889684228607</v>
      </c>
      <c r="O198" s="13">
        <v>0.820879186041141</v>
      </c>
      <c r="P198" s="13">
        <v>0.764766295903889</v>
      </c>
      <c r="Q198" s="13">
        <v>0.73801230454116</v>
      </c>
      <c r="R198" s="13">
        <v>0.78637541222395</v>
      </c>
      <c r="S198" s="13">
        <v>0.462917135098945</v>
      </c>
      <c r="T198" s="13">
        <v>0.817180417178286</v>
      </c>
      <c r="U198" s="13">
        <v>0.581726484333434</v>
      </c>
      <c r="V198" s="13">
        <v>0.343473246186121</v>
      </c>
      <c r="W198" s="13">
        <v>0.537937784191335</v>
      </c>
    </row>
    <row r="199">
      <c r="A199" s="55" t="s">
        <v>342</v>
      </c>
      <c r="B199" s="55" t="s">
        <v>205</v>
      </c>
      <c r="C199" s="55"/>
      <c r="D199" s="55"/>
      <c r="E199" s="10">
        <f t="shared" si="1"/>
        <v>0.6960419821</v>
      </c>
      <c r="F199" s="100">
        <f>(G199*'Concatenate_generate Coverage'!C198*'Dataset lengths'!$B$2+H199*'Concatenate_generate Coverage'!D198*'Dataset lengths'!$C$2+I199*'Concatenate_generate Coverage'!E198*'Dataset lengths'!$D$2+L199*'Concatenate_generate Coverage'!H198*'Dataset lengths'!$G$2+M199*'Concatenate_generate Coverage'!I198*'Dataset lengths'!$H$2+R199*'Concatenate_generate Coverage'!N198*'Dataset lengths'!$M$2+S199*'Concatenate_generate Coverage'!O198*'Dataset lengths'!$N$2+T199*'Concatenate_generate Coverage'!P198*'Dataset lengths'!$O$2+U199*'Concatenate_generate Coverage'!Q198*'Dataset lengths'!$P$2+V199*'Concatenate_generate Coverage'!R198*'Dataset lengths'!$Q$2+W199*'Concatenate_generate Coverage'!S198*'Dataset lengths'!$R$2)/('Concatenate_generate Coverage'!C198*'Dataset lengths'!$B$2+'Concatenate_generate Coverage'!D198*'Dataset lengths'!$C$2+'Concatenate_generate Coverage'!E198*'Dataset lengths'!$D$2+'Concatenate_generate Coverage'!H198*'Dataset lengths'!$G$2+'Concatenate_generate Coverage'!I198*'Dataset lengths'!$H$2+'Concatenate_generate Coverage'!N198*'Dataset lengths'!$M$2+'Concatenate_generate Coverage'!O198*'Dataset lengths'!$N$2+'Concatenate_generate Coverage'!P198*'Dataset lengths'!$O$2+'Concatenate_generate Coverage'!Q198*'Dataset lengths'!$P$2+'Concatenate_generate Coverage'!R198*'Dataset lengths'!$Q$2+'Concatenate_generate Coverage'!S198*'Dataset lengths'!$R$2)</f>
        <v>0.6331940364</v>
      </c>
      <c r="G199" s="13">
        <v>0.522535864689189</v>
      </c>
      <c r="H199" s="13">
        <v>0.734327438592087</v>
      </c>
      <c r="I199" s="13">
        <v>0.779182939181534</v>
      </c>
      <c r="J199" s="13">
        <v>0.845307147522658</v>
      </c>
      <c r="K199" s="13">
        <v>0.849718298505282</v>
      </c>
      <c r="L199" s="13">
        <v>0.846843993435256</v>
      </c>
      <c r="M199" s="13">
        <v>0.803020906531829</v>
      </c>
      <c r="N199" s="13">
        <v>0.75207499849836</v>
      </c>
      <c r="O199" s="13">
        <v>0.846657543398443</v>
      </c>
      <c r="P199" s="13">
        <v>0.775614472542148</v>
      </c>
      <c r="Q199" s="13">
        <v>0.758039426417959</v>
      </c>
      <c r="R199" s="13">
        <v>0.877730550299494</v>
      </c>
      <c r="S199" s="13">
        <v>0.488190525880103</v>
      </c>
      <c r="T199" s="13">
        <v>0.872816338827134</v>
      </c>
      <c r="U199" s="13">
        <v>0.711885976292489</v>
      </c>
      <c r="V199" s="13">
        <v>0.46722734453716</v>
      </c>
      <c r="W199" s="13">
        <v>0.552699924971326</v>
      </c>
    </row>
    <row r="200">
      <c r="A200" s="55" t="s">
        <v>343</v>
      </c>
      <c r="B200" s="55" t="s">
        <v>205</v>
      </c>
      <c r="C200" s="55"/>
      <c r="D200" s="55"/>
      <c r="E200" s="10">
        <f t="shared" si="1"/>
        <v>0.7004608789</v>
      </c>
      <c r="F200" s="100">
        <f>(G200*'Concatenate_generate Coverage'!C199*'Dataset lengths'!$B$2+H200*'Concatenate_generate Coverage'!D199*'Dataset lengths'!$C$2+I200*'Concatenate_generate Coverage'!E199*'Dataset lengths'!$D$2+L200*'Concatenate_generate Coverage'!H199*'Dataset lengths'!$G$2+M200*'Concatenate_generate Coverage'!I199*'Dataset lengths'!$H$2+R200*'Concatenate_generate Coverage'!N199*'Dataset lengths'!$M$2+S200*'Concatenate_generate Coverage'!O199*'Dataset lengths'!$N$2+T200*'Concatenate_generate Coverage'!P199*'Dataset lengths'!$O$2+U200*'Concatenate_generate Coverage'!Q199*'Dataset lengths'!$P$2+V200*'Concatenate_generate Coverage'!R199*'Dataset lengths'!$Q$2+W200*'Concatenate_generate Coverage'!S199*'Dataset lengths'!$R$2)/('Concatenate_generate Coverage'!C199*'Dataset lengths'!$B$2+'Concatenate_generate Coverage'!D199*'Dataset lengths'!$C$2+'Concatenate_generate Coverage'!E199*'Dataset lengths'!$D$2+'Concatenate_generate Coverage'!H199*'Dataset lengths'!$G$2+'Concatenate_generate Coverage'!I199*'Dataset lengths'!$H$2+'Concatenate_generate Coverage'!N199*'Dataset lengths'!$M$2+'Concatenate_generate Coverage'!O199*'Dataset lengths'!$N$2+'Concatenate_generate Coverage'!P199*'Dataset lengths'!$O$2+'Concatenate_generate Coverage'!Q199*'Dataset lengths'!$P$2+'Concatenate_generate Coverage'!R199*'Dataset lengths'!$Q$2+'Concatenate_generate Coverage'!S199*'Dataset lengths'!$R$2)</f>
        <v>0.63579838</v>
      </c>
      <c r="G200" s="13">
        <v>0.520955307344921</v>
      </c>
      <c r="H200" s="13">
        <v>0.755501074411005</v>
      </c>
      <c r="I200" s="13">
        <v>0.777789347923385</v>
      </c>
      <c r="J200" s="13">
        <v>0.845823833659544</v>
      </c>
      <c r="K200" s="13">
        <v>0.84752436099676</v>
      </c>
      <c r="L200" s="13">
        <v>0.846539653031806</v>
      </c>
      <c r="M200" s="13">
        <v>0.805388257629975</v>
      </c>
      <c r="N200" s="13">
        <v>0.761276174107736</v>
      </c>
      <c r="O200" s="13">
        <v>0.847052765160425</v>
      </c>
      <c r="P200" s="13">
        <v>0.773222009802467</v>
      </c>
      <c r="Q200" s="13">
        <v>0.764974401470311</v>
      </c>
      <c r="R200" s="13">
        <v>0.865972400949101</v>
      </c>
      <c r="S200" s="13">
        <v>0.517896363011358</v>
      </c>
      <c r="T200" s="13">
        <v>0.875264319379684</v>
      </c>
      <c r="U200" s="13">
        <v>0.704606564604741</v>
      </c>
      <c r="V200" s="13">
        <v>0.462147885604458</v>
      </c>
      <c r="W200" s="13">
        <v>0.573008493888061</v>
      </c>
    </row>
    <row r="201">
      <c r="A201" s="55" t="s">
        <v>344</v>
      </c>
      <c r="B201" s="55" t="s">
        <v>205</v>
      </c>
      <c r="C201" s="55"/>
      <c r="D201" s="55"/>
      <c r="E201" s="10">
        <f t="shared" si="1"/>
        <v>0.6587540429</v>
      </c>
      <c r="F201" s="100">
        <f>(G201*'Concatenate_generate Coverage'!C200*'Dataset lengths'!$B$2+H201*'Concatenate_generate Coverage'!D200*'Dataset lengths'!$C$2+I201*'Concatenate_generate Coverage'!E200*'Dataset lengths'!$D$2+L201*'Concatenate_generate Coverage'!H200*'Dataset lengths'!$G$2+M201*'Concatenate_generate Coverage'!I200*'Dataset lengths'!$H$2+R201*'Concatenate_generate Coverage'!N200*'Dataset lengths'!$M$2+S201*'Concatenate_generate Coverage'!O200*'Dataset lengths'!$N$2+T201*'Concatenate_generate Coverage'!P200*'Dataset lengths'!$O$2+U201*'Concatenate_generate Coverage'!Q200*'Dataset lengths'!$P$2+V201*'Concatenate_generate Coverage'!R200*'Dataset lengths'!$Q$2+W201*'Concatenate_generate Coverage'!S200*'Dataset lengths'!$R$2)/('Concatenate_generate Coverage'!C200*'Dataset lengths'!$B$2+'Concatenate_generate Coverage'!D200*'Dataset lengths'!$C$2+'Concatenate_generate Coverage'!E200*'Dataset lengths'!$D$2+'Concatenate_generate Coverage'!H200*'Dataset lengths'!$G$2+'Concatenate_generate Coverage'!I200*'Dataset lengths'!$H$2+'Concatenate_generate Coverage'!N200*'Dataset lengths'!$M$2+'Concatenate_generate Coverage'!O200*'Dataset lengths'!$N$2+'Concatenate_generate Coverage'!P200*'Dataset lengths'!$O$2+'Concatenate_generate Coverage'!Q200*'Dataset lengths'!$P$2+'Concatenate_generate Coverage'!R200*'Dataset lengths'!$Q$2+'Concatenate_generate Coverage'!S200*'Dataset lengths'!$R$2)</f>
        <v>0.5996637605</v>
      </c>
      <c r="G201" s="13">
        <v>0.482230569144321</v>
      </c>
      <c r="H201" s="13">
        <v>0.742671298436477</v>
      </c>
      <c r="I201" s="13">
        <v>0.757255383146069</v>
      </c>
      <c r="J201" s="13">
        <v>0.833067905661895</v>
      </c>
      <c r="K201" s="13">
        <v>0.83340782317233</v>
      </c>
      <c r="L201" s="13">
        <v>0.833147118377647</v>
      </c>
      <c r="M201" s="13">
        <v>0.779624439058307</v>
      </c>
      <c r="N201" s="13">
        <v>0.730863551612719</v>
      </c>
      <c r="O201" s="13">
        <v>0.831218072569652</v>
      </c>
      <c r="P201" s="13">
        <v>0.741816747858967</v>
      </c>
      <c r="Q201" s="13">
        <v>0.74640012911508</v>
      </c>
      <c r="R201" s="13">
        <v>0.805542506982862</v>
      </c>
      <c r="S201" s="13">
        <v>0.473501511297022</v>
      </c>
      <c r="T201" s="13">
        <v>0.815400067685523</v>
      </c>
      <c r="U201" s="13">
        <v>0.602079292659945</v>
      </c>
      <c r="V201" s="13">
        <v>0.385058123473332</v>
      </c>
      <c r="W201" s="13">
        <v>0.569784161966476</v>
      </c>
    </row>
    <row r="202">
      <c r="A202" s="55" t="s">
        <v>345</v>
      </c>
      <c r="B202" s="55" t="s">
        <v>205</v>
      </c>
      <c r="C202" s="55"/>
      <c r="D202" s="55"/>
      <c r="E202" s="10">
        <f t="shared" si="1"/>
        <v>0.657725028</v>
      </c>
      <c r="F202" s="100">
        <f>(G202*'Concatenate_generate Coverage'!C201*'Dataset lengths'!$B$2+H202*'Concatenate_generate Coverage'!D201*'Dataset lengths'!$C$2+I202*'Concatenate_generate Coverage'!E201*'Dataset lengths'!$D$2+L202*'Concatenate_generate Coverage'!H201*'Dataset lengths'!$G$2+M202*'Concatenate_generate Coverage'!I201*'Dataset lengths'!$H$2+R202*'Concatenate_generate Coverage'!N201*'Dataset lengths'!$M$2+S202*'Concatenate_generate Coverage'!O201*'Dataset lengths'!$N$2+T202*'Concatenate_generate Coverage'!P201*'Dataset lengths'!$O$2+U202*'Concatenate_generate Coverage'!Q201*'Dataset lengths'!$P$2+V202*'Concatenate_generate Coverage'!R201*'Dataset lengths'!$Q$2+W202*'Concatenate_generate Coverage'!S201*'Dataset lengths'!$R$2)/('Concatenate_generate Coverage'!C201*'Dataset lengths'!$B$2+'Concatenate_generate Coverage'!D201*'Dataset lengths'!$C$2+'Concatenate_generate Coverage'!E201*'Dataset lengths'!$D$2+'Concatenate_generate Coverage'!H201*'Dataset lengths'!$G$2+'Concatenate_generate Coverage'!I201*'Dataset lengths'!$H$2+'Concatenate_generate Coverage'!N201*'Dataset lengths'!$M$2+'Concatenate_generate Coverage'!O201*'Dataset lengths'!$N$2+'Concatenate_generate Coverage'!P201*'Dataset lengths'!$O$2+'Concatenate_generate Coverage'!Q201*'Dataset lengths'!$P$2+'Concatenate_generate Coverage'!R201*'Dataset lengths'!$Q$2+'Concatenate_generate Coverage'!S201*'Dataset lengths'!$R$2)</f>
        <v>0.5934044057</v>
      </c>
      <c r="G202" s="13">
        <v>0.466854649096803</v>
      </c>
      <c r="H202" s="13">
        <v>0.751040794988225</v>
      </c>
      <c r="I202" s="13">
        <v>0.748475125893853</v>
      </c>
      <c r="J202" s="13">
        <v>0.829285377434644</v>
      </c>
      <c r="K202" s="13">
        <v>0.829210672356144</v>
      </c>
      <c r="L202" s="13">
        <v>0.829410799872013</v>
      </c>
      <c r="M202" s="13">
        <v>0.78318944746799</v>
      </c>
      <c r="N202" s="13">
        <v>0.734895346287846</v>
      </c>
      <c r="O202" s="13">
        <v>0.822739812630218</v>
      </c>
      <c r="P202" s="13">
        <v>0.751113509583399</v>
      </c>
      <c r="Q202" s="13">
        <v>0.74616686313614</v>
      </c>
      <c r="R202" s="13">
        <v>0.80130257952194</v>
      </c>
      <c r="S202" s="13">
        <v>0.4849184795046</v>
      </c>
      <c r="T202" s="13">
        <v>0.818960766671049</v>
      </c>
      <c r="U202" s="13">
        <v>0.611355686885106</v>
      </c>
      <c r="V202" s="13">
        <v>0.376951043679381</v>
      </c>
      <c r="W202" s="13">
        <v>0.562515934259506</v>
      </c>
    </row>
    <row r="203">
      <c r="A203" s="55" t="s">
        <v>346</v>
      </c>
      <c r="B203" s="55" t="s">
        <v>205</v>
      </c>
      <c r="C203" s="55"/>
      <c r="D203" s="55"/>
      <c r="E203" s="10">
        <f t="shared" si="1"/>
        <v>0.6665586297</v>
      </c>
      <c r="F203" s="100">
        <f>(G203*'Concatenate_generate Coverage'!C202*'Dataset lengths'!$B$2+H203*'Concatenate_generate Coverage'!D202*'Dataset lengths'!$C$2+I203*'Concatenate_generate Coverage'!E202*'Dataset lengths'!$D$2+L203*'Concatenate_generate Coverage'!H202*'Dataset lengths'!$G$2+M203*'Concatenate_generate Coverage'!I202*'Dataset lengths'!$H$2+R203*'Concatenate_generate Coverage'!N202*'Dataset lengths'!$M$2+S203*'Concatenate_generate Coverage'!O202*'Dataset lengths'!$N$2+T203*'Concatenate_generate Coverage'!P202*'Dataset lengths'!$O$2+U203*'Concatenate_generate Coverage'!Q202*'Dataset lengths'!$P$2+V203*'Concatenate_generate Coverage'!R202*'Dataset lengths'!$Q$2+W203*'Concatenate_generate Coverage'!S202*'Dataset lengths'!$R$2)/('Concatenate_generate Coverage'!C202*'Dataset lengths'!$B$2+'Concatenate_generate Coverage'!D202*'Dataset lengths'!$C$2+'Concatenate_generate Coverage'!E202*'Dataset lengths'!$D$2+'Concatenate_generate Coverage'!H202*'Dataset lengths'!$G$2+'Concatenate_generate Coverage'!I202*'Dataset lengths'!$H$2+'Concatenate_generate Coverage'!N202*'Dataset lengths'!$M$2+'Concatenate_generate Coverage'!O202*'Dataset lengths'!$N$2+'Concatenate_generate Coverage'!P202*'Dataset lengths'!$O$2+'Concatenate_generate Coverage'!Q202*'Dataset lengths'!$P$2+'Concatenate_generate Coverage'!R202*'Dataset lengths'!$Q$2+'Concatenate_generate Coverage'!S202*'Dataset lengths'!$R$2)</f>
        <v>0.5980032093</v>
      </c>
      <c r="G203" s="13">
        <v>0.477708577442694</v>
      </c>
      <c r="H203" s="13">
        <v>0.740988413587113</v>
      </c>
      <c r="I203" s="13">
        <v>0.754485128111447</v>
      </c>
      <c r="J203" s="13">
        <v>0.834267333303354</v>
      </c>
      <c r="K203" s="13">
        <v>0.835090453928454</v>
      </c>
      <c r="L203" s="13">
        <v>0.8347129044723</v>
      </c>
      <c r="M203" s="13">
        <v>0.796726112459449</v>
      </c>
      <c r="N203" s="13">
        <v>0.751426341864121</v>
      </c>
      <c r="O203" s="13">
        <v>0.835490197459607</v>
      </c>
      <c r="P203" s="13">
        <v>0.760631423325785</v>
      </c>
      <c r="Q203" s="13">
        <v>0.751653488975201</v>
      </c>
      <c r="R203" s="13">
        <v>0.836839291127402</v>
      </c>
      <c r="S203" s="13">
        <v>0.469213863557273</v>
      </c>
      <c r="T203" s="13">
        <v>0.877044668872447</v>
      </c>
      <c r="U203" s="13">
        <v>0.599524249249063</v>
      </c>
      <c r="V203" s="13">
        <v>0.381599214125517</v>
      </c>
      <c r="W203" s="13">
        <v>0.563302503670037</v>
      </c>
    </row>
    <row r="204">
      <c r="A204" s="55" t="s">
        <v>347</v>
      </c>
      <c r="B204" s="55" t="s">
        <v>205</v>
      </c>
      <c r="C204" s="55"/>
      <c r="D204" s="55"/>
      <c r="E204" s="10">
        <f t="shared" si="1"/>
        <v>0.7042335494</v>
      </c>
      <c r="F204" s="100">
        <f>(G204*'Concatenate_generate Coverage'!C203*'Dataset lengths'!$B$2+H204*'Concatenate_generate Coverage'!D203*'Dataset lengths'!$C$2+I204*'Concatenate_generate Coverage'!E203*'Dataset lengths'!$D$2+L204*'Concatenate_generate Coverage'!H203*'Dataset lengths'!$G$2+M204*'Concatenate_generate Coverage'!I203*'Dataset lengths'!$H$2+R204*'Concatenate_generate Coverage'!N203*'Dataset lengths'!$M$2+S204*'Concatenate_generate Coverage'!O203*'Dataset lengths'!$N$2+T204*'Concatenate_generate Coverage'!P203*'Dataset lengths'!$O$2+U204*'Concatenate_generate Coverage'!Q203*'Dataset lengths'!$P$2+V204*'Concatenate_generate Coverage'!R203*'Dataset lengths'!$Q$2+W204*'Concatenate_generate Coverage'!S203*'Dataset lengths'!$R$2)/('Concatenate_generate Coverage'!C203*'Dataset lengths'!$B$2+'Concatenate_generate Coverage'!D203*'Dataset lengths'!$C$2+'Concatenate_generate Coverage'!E203*'Dataset lengths'!$D$2+'Concatenate_generate Coverage'!H203*'Dataset lengths'!$G$2+'Concatenate_generate Coverage'!I203*'Dataset lengths'!$H$2+'Concatenate_generate Coverage'!N203*'Dataset lengths'!$M$2+'Concatenate_generate Coverage'!O203*'Dataset lengths'!$N$2+'Concatenate_generate Coverage'!P203*'Dataset lengths'!$O$2+'Concatenate_generate Coverage'!Q203*'Dataset lengths'!$P$2+'Concatenate_generate Coverage'!R203*'Dataset lengths'!$Q$2+'Concatenate_generate Coverage'!S203*'Dataset lengths'!$R$2)</f>
        <v>0.6453968334</v>
      </c>
      <c r="G204" s="13">
        <v>0.543739683718939</v>
      </c>
      <c r="H204" s="13">
        <v>0.738416112672564</v>
      </c>
      <c r="I204" s="13">
        <v>0.774157558693832</v>
      </c>
      <c r="J204" s="13">
        <v>0.843271772848499</v>
      </c>
      <c r="K204" s="13">
        <v>0.847607932251842</v>
      </c>
      <c r="L204" s="13">
        <v>0.844923831109182</v>
      </c>
      <c r="M204" s="13">
        <v>0.806511845702314</v>
      </c>
      <c r="N204" s="13">
        <v>0.754137951562858</v>
      </c>
      <c r="O204" s="13">
        <v>0.850293440152504</v>
      </c>
      <c r="P204" s="13">
        <v>0.791148726409319</v>
      </c>
      <c r="Q204" s="13">
        <v>0.751871753926557</v>
      </c>
      <c r="R204" s="13">
        <v>0.875676152457603</v>
      </c>
      <c r="S204" s="13">
        <v>0.470446662837041</v>
      </c>
      <c r="T204" s="13">
        <v>0.872816338827134</v>
      </c>
      <c r="U204" s="13">
        <v>0.77538181420467</v>
      </c>
      <c r="V204" s="13">
        <v>0.513918455769594</v>
      </c>
      <c r="W204" s="13">
        <v>0.530580587862295</v>
      </c>
    </row>
    <row r="205">
      <c r="A205" s="55" t="s">
        <v>348</v>
      </c>
      <c r="B205" s="55" t="s">
        <v>205</v>
      </c>
      <c r="C205" s="55"/>
      <c r="D205" s="55"/>
      <c r="E205" s="10">
        <f t="shared" si="1"/>
        <v>0.6862420652</v>
      </c>
      <c r="F205" s="100">
        <f>(G205*'Concatenate_generate Coverage'!C204*'Dataset lengths'!$B$2+H205*'Concatenate_generate Coverage'!D204*'Dataset lengths'!$C$2+I205*'Concatenate_generate Coverage'!E204*'Dataset lengths'!$D$2+L205*'Concatenate_generate Coverage'!H204*'Dataset lengths'!$G$2+M205*'Concatenate_generate Coverage'!I204*'Dataset lengths'!$H$2+R205*'Concatenate_generate Coverage'!N204*'Dataset lengths'!$M$2+S205*'Concatenate_generate Coverage'!O204*'Dataset lengths'!$N$2+T205*'Concatenate_generate Coverage'!P204*'Dataset lengths'!$O$2+U205*'Concatenate_generate Coverage'!Q204*'Dataset lengths'!$P$2+V205*'Concatenate_generate Coverage'!R204*'Dataset lengths'!$Q$2+W205*'Concatenate_generate Coverage'!S204*'Dataset lengths'!$R$2)/('Concatenate_generate Coverage'!C204*'Dataset lengths'!$B$2+'Concatenate_generate Coverage'!D204*'Dataset lengths'!$C$2+'Concatenate_generate Coverage'!E204*'Dataset lengths'!$D$2+'Concatenate_generate Coverage'!H204*'Dataset lengths'!$G$2+'Concatenate_generate Coverage'!I204*'Dataset lengths'!$H$2+'Concatenate_generate Coverage'!N204*'Dataset lengths'!$M$2+'Concatenate_generate Coverage'!O204*'Dataset lengths'!$N$2+'Concatenate_generate Coverage'!P204*'Dataset lengths'!$O$2+'Concatenate_generate Coverage'!Q204*'Dataset lengths'!$P$2+'Concatenate_generate Coverage'!R204*'Dataset lengths'!$Q$2+'Concatenate_generate Coverage'!S204*'Dataset lengths'!$R$2)</f>
        <v>0.6222906128</v>
      </c>
      <c r="G205" s="13">
        <v>0.516168420991974</v>
      </c>
      <c r="H205" s="13">
        <v>0.733873085065638</v>
      </c>
      <c r="I205" s="13">
        <v>0.776765032361755</v>
      </c>
      <c r="J205" s="13">
        <v>0.837965020930058</v>
      </c>
      <c r="K205" s="13">
        <v>0.841547833872837</v>
      </c>
      <c r="L205" s="13">
        <v>0.839163184528462</v>
      </c>
      <c r="M205" s="13">
        <v>0.792292734295181</v>
      </c>
      <c r="N205" s="13">
        <v>0.739754646854167</v>
      </c>
      <c r="O205" s="13">
        <v>0.842654398836516</v>
      </c>
      <c r="P205" s="13">
        <v>0.768743681438904</v>
      </c>
      <c r="Q205" s="13">
        <v>0.74690641379606</v>
      </c>
      <c r="R205" s="13">
        <v>0.858978706168198</v>
      </c>
      <c r="S205" s="13">
        <v>0.490877344538782</v>
      </c>
      <c r="T205" s="13">
        <v>0.852787407033549</v>
      </c>
      <c r="U205" s="13">
        <v>0.695062082312913</v>
      </c>
      <c r="V205" s="13">
        <v>0.447347618272844</v>
      </c>
      <c r="W205" s="13">
        <v>0.5453471019689</v>
      </c>
    </row>
    <row r="206">
      <c r="A206" s="55" t="s">
        <v>349</v>
      </c>
      <c r="B206" s="55" t="s">
        <v>205</v>
      </c>
      <c r="C206" s="55"/>
      <c r="D206" s="55"/>
      <c r="E206" s="10">
        <f t="shared" si="1"/>
        <v>0.6793706479</v>
      </c>
      <c r="F206" s="100">
        <f>(G206*'Concatenate_generate Coverage'!C205*'Dataset lengths'!$B$2+H206*'Concatenate_generate Coverage'!D205*'Dataset lengths'!$C$2+I206*'Concatenate_generate Coverage'!E205*'Dataset lengths'!$D$2+L206*'Concatenate_generate Coverage'!H205*'Dataset lengths'!$G$2+M206*'Concatenate_generate Coverage'!I205*'Dataset lengths'!$H$2+R206*'Concatenate_generate Coverage'!N205*'Dataset lengths'!$M$2+S206*'Concatenate_generate Coverage'!O205*'Dataset lengths'!$N$2+T206*'Concatenate_generate Coverage'!P205*'Dataset lengths'!$O$2+U206*'Concatenate_generate Coverage'!Q205*'Dataset lengths'!$P$2+V206*'Concatenate_generate Coverage'!R205*'Dataset lengths'!$Q$2+W206*'Concatenate_generate Coverage'!S205*'Dataset lengths'!$R$2)/('Concatenate_generate Coverage'!C205*'Dataset lengths'!$B$2+'Concatenate_generate Coverage'!D205*'Dataset lengths'!$C$2+'Concatenate_generate Coverage'!E205*'Dataset lengths'!$D$2+'Concatenate_generate Coverage'!H205*'Dataset lengths'!$G$2+'Concatenate_generate Coverage'!I205*'Dataset lengths'!$H$2+'Concatenate_generate Coverage'!N205*'Dataset lengths'!$M$2+'Concatenate_generate Coverage'!O205*'Dataset lengths'!$N$2+'Concatenate_generate Coverage'!P205*'Dataset lengths'!$O$2+'Concatenate_generate Coverage'!Q205*'Dataset lengths'!$P$2+'Concatenate_generate Coverage'!R205*'Dataset lengths'!$Q$2+'Concatenate_generate Coverage'!S205*'Dataset lengths'!$R$2)</f>
        <v>0.6151731935</v>
      </c>
      <c r="G206" s="13">
        <v>0.500182429593275</v>
      </c>
      <c r="H206" s="13">
        <v>0.740256371369079</v>
      </c>
      <c r="I206" s="13">
        <v>0.768092335967573</v>
      </c>
      <c r="J206" s="13">
        <v>0.832646801084978</v>
      </c>
      <c r="K206" s="13">
        <v>0.836102864105638</v>
      </c>
      <c r="L206" s="13">
        <v>0.833849113519649</v>
      </c>
      <c r="M206" s="13">
        <v>0.793365442392895</v>
      </c>
      <c r="N206" s="13">
        <v>0.739831885736626</v>
      </c>
      <c r="O206" s="13">
        <v>0.833549235412559</v>
      </c>
      <c r="P206" s="13">
        <v>0.777534474152564</v>
      </c>
      <c r="Q206" s="13">
        <v>0.742797632340643</v>
      </c>
      <c r="R206" s="13">
        <v>0.839330794893099</v>
      </c>
      <c r="S206" s="13">
        <v>0.496363602997523</v>
      </c>
      <c r="T206" s="13">
        <v>0.830087951000819</v>
      </c>
      <c r="U206" s="13">
        <v>0.693409784432643</v>
      </c>
      <c r="V206" s="13">
        <v>0.438540157337484</v>
      </c>
      <c r="W206" s="13">
        <v>0.53959914340102</v>
      </c>
    </row>
    <row r="207">
      <c r="A207" s="55" t="s">
        <v>350</v>
      </c>
      <c r="B207" s="55" t="s">
        <v>205</v>
      </c>
      <c r="C207" s="55"/>
      <c r="D207" s="55"/>
      <c r="E207" s="10">
        <f t="shared" si="1"/>
        <v>0.6885285625</v>
      </c>
      <c r="F207" s="100">
        <f>(G207*'Concatenate_generate Coverage'!C206*'Dataset lengths'!$B$2+H207*'Concatenate_generate Coverage'!D206*'Dataset lengths'!$C$2+I207*'Concatenate_generate Coverage'!E206*'Dataset lengths'!$D$2+L207*'Concatenate_generate Coverage'!H206*'Dataset lengths'!$G$2+M207*'Concatenate_generate Coverage'!I206*'Dataset lengths'!$H$2+R207*'Concatenate_generate Coverage'!N206*'Dataset lengths'!$M$2+S207*'Concatenate_generate Coverage'!O206*'Dataset lengths'!$N$2+T207*'Concatenate_generate Coverage'!P206*'Dataset lengths'!$O$2+U207*'Concatenate_generate Coverage'!Q206*'Dataset lengths'!$P$2+V207*'Concatenate_generate Coverage'!R206*'Dataset lengths'!$Q$2+W207*'Concatenate_generate Coverage'!S206*'Dataset lengths'!$R$2)/('Concatenate_generate Coverage'!C206*'Dataset lengths'!$B$2+'Concatenate_generate Coverage'!D206*'Dataset lengths'!$C$2+'Concatenate_generate Coverage'!E206*'Dataset lengths'!$D$2+'Concatenate_generate Coverage'!H206*'Dataset lengths'!$G$2+'Concatenate_generate Coverage'!I206*'Dataset lengths'!$H$2+'Concatenate_generate Coverage'!N206*'Dataset lengths'!$M$2+'Concatenate_generate Coverage'!O206*'Dataset lengths'!$N$2+'Concatenate_generate Coverage'!P206*'Dataset lengths'!$O$2+'Concatenate_generate Coverage'!Q206*'Dataset lengths'!$P$2+'Concatenate_generate Coverage'!R206*'Dataset lengths'!$Q$2+'Concatenate_generate Coverage'!S206*'Dataset lengths'!$R$2)</f>
        <v>0.6194466614</v>
      </c>
      <c r="G207" s="13">
        <v>0.510705083153258</v>
      </c>
      <c r="H207" s="13">
        <v>0.732369657167782</v>
      </c>
      <c r="I207" s="13">
        <v>0.770175686101973</v>
      </c>
      <c r="J207" s="13">
        <v>0.837295403096866</v>
      </c>
      <c r="K207" s="13">
        <v>0.84027269401166</v>
      </c>
      <c r="L207" s="13">
        <v>0.838454211556318</v>
      </c>
      <c r="M207" s="13">
        <v>0.807850957527753</v>
      </c>
      <c r="N207" s="13">
        <v>0.757894160904941</v>
      </c>
      <c r="O207" s="13">
        <v>0.847984513016714</v>
      </c>
      <c r="P207" s="13">
        <v>0.791584328868925</v>
      </c>
      <c r="Q207" s="13">
        <v>0.746714400642977</v>
      </c>
      <c r="R207" s="13">
        <v>0.873490622838571</v>
      </c>
      <c r="S207" s="13">
        <v>0.481628333302804</v>
      </c>
      <c r="T207" s="13">
        <v>0.885278785276477</v>
      </c>
      <c r="U207" s="13">
        <v>0.692660232082984</v>
      </c>
      <c r="V207" s="13">
        <v>0.446333405432148</v>
      </c>
      <c r="W207" s="13">
        <v>0.534867213453617</v>
      </c>
    </row>
    <row r="208">
      <c r="A208" s="55" t="s">
        <v>351</v>
      </c>
      <c r="B208" s="55" t="s">
        <v>205</v>
      </c>
      <c r="C208" s="55"/>
      <c r="D208" s="55"/>
      <c r="E208" s="10">
        <f t="shared" si="1"/>
        <v>0.6890384332</v>
      </c>
      <c r="F208" s="100">
        <f>(G208*'Concatenate_generate Coverage'!C207*'Dataset lengths'!$B$2+H208*'Concatenate_generate Coverage'!D207*'Dataset lengths'!$C$2+I208*'Concatenate_generate Coverage'!E207*'Dataset lengths'!$D$2+L208*'Concatenate_generate Coverage'!H207*'Dataset lengths'!$G$2+M208*'Concatenate_generate Coverage'!I207*'Dataset lengths'!$H$2+R208*'Concatenate_generate Coverage'!N207*'Dataset lengths'!$M$2+S208*'Concatenate_generate Coverage'!O207*'Dataset lengths'!$N$2+T208*'Concatenate_generate Coverage'!P207*'Dataset lengths'!$O$2+U208*'Concatenate_generate Coverage'!Q207*'Dataset lengths'!$P$2+V208*'Concatenate_generate Coverage'!R207*'Dataset lengths'!$Q$2+W208*'Concatenate_generate Coverage'!S207*'Dataset lengths'!$R$2)/('Concatenate_generate Coverage'!C207*'Dataset lengths'!$B$2+'Concatenate_generate Coverage'!D207*'Dataset lengths'!$C$2+'Concatenate_generate Coverage'!E207*'Dataset lengths'!$D$2+'Concatenate_generate Coverage'!H207*'Dataset lengths'!$G$2+'Concatenate_generate Coverage'!I207*'Dataset lengths'!$H$2+'Concatenate_generate Coverage'!N207*'Dataset lengths'!$M$2+'Concatenate_generate Coverage'!O207*'Dataset lengths'!$N$2+'Concatenate_generate Coverage'!P207*'Dataset lengths'!$O$2+'Concatenate_generate Coverage'!Q207*'Dataset lengths'!$P$2+'Concatenate_generate Coverage'!R207*'Dataset lengths'!$Q$2+'Concatenate_generate Coverage'!S207*'Dataset lengths'!$R$2)</f>
        <v>0.6240689844</v>
      </c>
      <c r="G208" s="13">
        <v>0.515879267199899</v>
      </c>
      <c r="H208" s="13">
        <v>0.756401912771547</v>
      </c>
      <c r="I208" s="13">
        <v>0.775886230302687</v>
      </c>
      <c r="J208" s="13">
        <v>0.838762873830154</v>
      </c>
      <c r="K208" s="13">
        <v>0.840080535342981</v>
      </c>
      <c r="L208" s="13">
        <v>0.8391888694164</v>
      </c>
      <c r="M208" s="13">
        <v>0.793664038276148</v>
      </c>
      <c r="N208" s="13">
        <v>0.74484191460755</v>
      </c>
      <c r="O208" s="13">
        <v>0.841189711290296</v>
      </c>
      <c r="P208" s="13">
        <v>0.773553737829397</v>
      </c>
      <c r="Q208" s="13">
        <v>0.747264938355331</v>
      </c>
      <c r="R208" s="13">
        <v>0.839287084300718</v>
      </c>
      <c r="S208" s="13">
        <v>0.512078274403903</v>
      </c>
      <c r="T208" s="13">
        <v>0.850339426481</v>
      </c>
      <c r="U208" s="13">
        <v>0.693669665721758</v>
      </c>
      <c r="V208" s="13">
        <v>0.441551093153031</v>
      </c>
      <c r="W208" s="13">
        <v>0.561476903183214</v>
      </c>
    </row>
    <row r="209">
      <c r="A209" s="55" t="s">
        <v>352</v>
      </c>
      <c r="B209" s="55" t="s">
        <v>205</v>
      </c>
      <c r="C209" s="55"/>
      <c r="D209" s="55"/>
      <c r="E209" s="10">
        <f t="shared" si="1"/>
        <v>0.6834608509</v>
      </c>
      <c r="F209" s="100">
        <f>(G209*'Concatenate_generate Coverage'!C208*'Dataset lengths'!$B$2+H209*'Concatenate_generate Coverage'!D208*'Dataset lengths'!$C$2+I209*'Concatenate_generate Coverage'!E208*'Dataset lengths'!$D$2+L209*'Concatenate_generate Coverage'!H208*'Dataset lengths'!$G$2+M209*'Concatenate_generate Coverage'!I208*'Dataset lengths'!$H$2+R209*'Concatenate_generate Coverage'!N208*'Dataset lengths'!$M$2+S209*'Concatenate_generate Coverage'!O208*'Dataset lengths'!$N$2+T209*'Concatenate_generate Coverage'!P208*'Dataset lengths'!$O$2+U209*'Concatenate_generate Coverage'!Q208*'Dataset lengths'!$P$2+V209*'Concatenate_generate Coverage'!R208*'Dataset lengths'!$Q$2+W209*'Concatenate_generate Coverage'!S208*'Dataset lengths'!$R$2)/('Concatenate_generate Coverage'!C208*'Dataset lengths'!$B$2+'Concatenate_generate Coverage'!D208*'Dataset lengths'!$C$2+'Concatenate_generate Coverage'!E208*'Dataset lengths'!$D$2+'Concatenate_generate Coverage'!H208*'Dataset lengths'!$G$2+'Concatenate_generate Coverage'!I208*'Dataset lengths'!$H$2+'Concatenate_generate Coverage'!N208*'Dataset lengths'!$M$2+'Concatenate_generate Coverage'!O208*'Dataset lengths'!$N$2+'Concatenate_generate Coverage'!P208*'Dataset lengths'!$O$2+'Concatenate_generate Coverage'!Q208*'Dataset lengths'!$P$2+'Concatenate_generate Coverage'!R208*'Dataset lengths'!$Q$2+'Concatenate_generate Coverage'!S208*'Dataset lengths'!$R$2)</f>
        <v>0.6173111456</v>
      </c>
      <c r="G209" s="13">
        <v>0.499561778343944</v>
      </c>
      <c r="H209" s="13">
        <v>0.758897303564021</v>
      </c>
      <c r="I209" s="13">
        <v>0.767134761551787</v>
      </c>
      <c r="J209" s="13">
        <v>0.83403621099353</v>
      </c>
      <c r="K209" s="13">
        <v>0.834230499471632</v>
      </c>
      <c r="L209" s="13">
        <v>0.834246118289251</v>
      </c>
      <c r="M209" s="13">
        <v>0.795026066551284</v>
      </c>
      <c r="N209" s="13">
        <v>0.745748534111359</v>
      </c>
      <c r="O209" s="13">
        <v>0.831530089750164</v>
      </c>
      <c r="P209" s="13">
        <v>0.784797307469452</v>
      </c>
      <c r="Q209" s="13">
        <v>0.741631302445941</v>
      </c>
      <c r="R209" s="13">
        <v>0.82717925021128</v>
      </c>
      <c r="S209" s="13">
        <v>0.517524311026436</v>
      </c>
      <c r="T209" s="13">
        <v>0.835206455792513</v>
      </c>
      <c r="U209" s="13">
        <v>0.693084248923119</v>
      </c>
      <c r="V209" s="13">
        <v>0.432741646555869</v>
      </c>
      <c r="W209" s="13">
        <v>0.557467418600647</v>
      </c>
    </row>
    <row r="210">
      <c r="A210" s="55" t="s">
        <v>353</v>
      </c>
      <c r="B210" s="55" t="s">
        <v>205</v>
      </c>
      <c r="C210" s="55"/>
      <c r="D210" s="55"/>
      <c r="E210" s="10">
        <f t="shared" si="1"/>
        <v>0.6917291784</v>
      </c>
      <c r="F210" s="100">
        <f>(G210*'Concatenate_generate Coverage'!C209*'Dataset lengths'!$B$2+H210*'Concatenate_generate Coverage'!D209*'Dataset lengths'!$C$2+I210*'Concatenate_generate Coverage'!E209*'Dataset lengths'!$D$2+L210*'Concatenate_generate Coverage'!H209*'Dataset lengths'!$G$2+M210*'Concatenate_generate Coverage'!I209*'Dataset lengths'!$H$2+R210*'Concatenate_generate Coverage'!N209*'Dataset lengths'!$M$2+S210*'Concatenate_generate Coverage'!O209*'Dataset lengths'!$N$2+T210*'Concatenate_generate Coverage'!P209*'Dataset lengths'!$O$2+U210*'Concatenate_generate Coverage'!Q209*'Dataset lengths'!$P$2+V210*'Concatenate_generate Coverage'!R209*'Dataset lengths'!$Q$2+W210*'Concatenate_generate Coverage'!S209*'Dataset lengths'!$R$2)/('Concatenate_generate Coverage'!C209*'Dataset lengths'!$B$2+'Concatenate_generate Coverage'!D209*'Dataset lengths'!$C$2+'Concatenate_generate Coverage'!E209*'Dataset lengths'!$D$2+'Concatenate_generate Coverage'!H209*'Dataset lengths'!$G$2+'Concatenate_generate Coverage'!I209*'Dataset lengths'!$H$2+'Concatenate_generate Coverage'!N209*'Dataset lengths'!$M$2+'Concatenate_generate Coverage'!O209*'Dataset lengths'!$N$2+'Concatenate_generate Coverage'!P209*'Dataset lengths'!$O$2+'Concatenate_generate Coverage'!Q209*'Dataset lengths'!$P$2+'Concatenate_generate Coverage'!R209*'Dataset lengths'!$Q$2+'Concatenate_generate Coverage'!S209*'Dataset lengths'!$R$2)</f>
        <v>0.6220145938</v>
      </c>
      <c r="G210" s="13">
        <v>0.510540739661386</v>
      </c>
      <c r="H210" s="13">
        <v>0.75084153939143</v>
      </c>
      <c r="I210" s="13">
        <v>0.768961109835641</v>
      </c>
      <c r="J210" s="13">
        <v>0.838769207222585</v>
      </c>
      <c r="K210" s="13">
        <v>0.839250872765245</v>
      </c>
      <c r="L210" s="13">
        <v>0.839201147694433</v>
      </c>
      <c r="M210" s="13">
        <v>0.810801723241098</v>
      </c>
      <c r="N210" s="13">
        <v>0.767344675625166</v>
      </c>
      <c r="O210" s="13">
        <v>0.844180772537964</v>
      </c>
      <c r="P210" s="13">
        <v>0.797930721626566</v>
      </c>
      <c r="Q210" s="13">
        <v>0.750796930300122</v>
      </c>
      <c r="R210" s="13">
        <v>0.860661563974852</v>
      </c>
      <c r="S210" s="13">
        <v>0.504743822571414</v>
      </c>
      <c r="T210" s="13">
        <v>0.890397290068171</v>
      </c>
      <c r="U210" s="13">
        <v>0.677685598644904</v>
      </c>
      <c r="V210" s="13">
        <v>0.44119610351474</v>
      </c>
      <c r="W210" s="13">
        <v>0.55399032371497</v>
      </c>
    </row>
    <row r="211">
      <c r="A211" s="55" t="s">
        <v>354</v>
      </c>
      <c r="B211" s="55" t="s">
        <v>205</v>
      </c>
      <c r="C211" s="55"/>
      <c r="D211" s="55"/>
      <c r="E211" s="10">
        <f t="shared" si="1"/>
        <v>0.6452114889</v>
      </c>
      <c r="F211" s="100">
        <f>(G211*'Concatenate_generate Coverage'!C210*'Dataset lengths'!$B$2+H211*'Concatenate_generate Coverage'!D210*'Dataset lengths'!$C$2+I211*'Concatenate_generate Coverage'!E210*'Dataset lengths'!$D$2+L211*'Concatenate_generate Coverage'!H210*'Dataset lengths'!$G$2+M211*'Concatenate_generate Coverage'!I210*'Dataset lengths'!$H$2+R211*'Concatenate_generate Coverage'!N210*'Dataset lengths'!$M$2+S211*'Concatenate_generate Coverage'!O210*'Dataset lengths'!$N$2+T211*'Concatenate_generate Coverage'!P210*'Dataset lengths'!$O$2+U211*'Concatenate_generate Coverage'!Q210*'Dataset lengths'!$P$2+V211*'Concatenate_generate Coverage'!R210*'Dataset lengths'!$Q$2+W211*'Concatenate_generate Coverage'!S210*'Dataset lengths'!$R$2)/('Concatenate_generate Coverage'!C210*'Dataset lengths'!$B$2+'Concatenate_generate Coverage'!D210*'Dataset lengths'!$C$2+'Concatenate_generate Coverage'!E210*'Dataset lengths'!$D$2+'Concatenate_generate Coverage'!H210*'Dataset lengths'!$G$2+'Concatenate_generate Coverage'!I210*'Dataset lengths'!$H$2+'Concatenate_generate Coverage'!N210*'Dataset lengths'!$M$2+'Concatenate_generate Coverage'!O210*'Dataset lengths'!$N$2+'Concatenate_generate Coverage'!P210*'Dataset lengths'!$O$2+'Concatenate_generate Coverage'!Q210*'Dataset lengths'!$P$2+'Concatenate_generate Coverage'!R210*'Dataset lengths'!$Q$2+'Concatenate_generate Coverage'!S210*'Dataset lengths'!$R$2)</f>
        <v>0.5814025736</v>
      </c>
      <c r="G211" s="13">
        <v>0.461328295266312</v>
      </c>
      <c r="H211" s="13">
        <v>0.748870305041481</v>
      </c>
      <c r="I211" s="13">
        <v>0.744492520170536</v>
      </c>
      <c r="J211" s="13">
        <v>0.820034549268069</v>
      </c>
      <c r="K211" s="13">
        <v>0.820261225674397</v>
      </c>
      <c r="L211" s="13">
        <v>0.820107959438408</v>
      </c>
      <c r="M211" s="13">
        <v>0.770600950582739</v>
      </c>
      <c r="N211" s="13">
        <v>0.720497043737901</v>
      </c>
      <c r="O211" s="13">
        <v>0.81753665716485</v>
      </c>
      <c r="P211" s="13">
        <v>0.745693609749458</v>
      </c>
      <c r="Q211" s="13">
        <v>0.733231477049954</v>
      </c>
      <c r="R211" s="13">
        <v>0.775098079389745</v>
      </c>
      <c r="S211" s="13">
        <v>0.477771059210478</v>
      </c>
      <c r="T211" s="13">
        <v>0.798709291190868</v>
      </c>
      <c r="U211" s="13">
        <v>0.591342092030704</v>
      </c>
      <c r="V211" s="13">
        <v>0.35900369344255</v>
      </c>
      <c r="W211" s="13">
        <v>0.550002132412315</v>
      </c>
    </row>
    <row r="212">
      <c r="A212" s="55" t="s">
        <v>355</v>
      </c>
      <c r="B212" s="55" t="s">
        <v>205</v>
      </c>
      <c r="C212" s="55"/>
      <c r="D212" s="55"/>
      <c r="E212" s="10">
        <f t="shared" si="1"/>
        <v>0.6545754989</v>
      </c>
      <c r="F212" s="100">
        <f>(G212*'Concatenate_generate Coverage'!C211*'Dataset lengths'!$B$2+H212*'Concatenate_generate Coverage'!D211*'Dataset lengths'!$C$2+I212*'Concatenate_generate Coverage'!E211*'Dataset lengths'!$D$2+L212*'Concatenate_generate Coverage'!H211*'Dataset lengths'!$G$2+M212*'Concatenate_generate Coverage'!I211*'Dataset lengths'!$H$2+R212*'Concatenate_generate Coverage'!N211*'Dataset lengths'!$M$2+S212*'Concatenate_generate Coverage'!O211*'Dataset lengths'!$N$2+T212*'Concatenate_generate Coverage'!P211*'Dataset lengths'!$O$2+U212*'Concatenate_generate Coverage'!Q211*'Dataset lengths'!$P$2+V212*'Concatenate_generate Coverage'!R211*'Dataset lengths'!$Q$2+W212*'Concatenate_generate Coverage'!S211*'Dataset lengths'!$R$2)/('Concatenate_generate Coverage'!C211*'Dataset lengths'!$B$2+'Concatenate_generate Coverage'!D211*'Dataset lengths'!$C$2+'Concatenate_generate Coverage'!E211*'Dataset lengths'!$D$2+'Concatenate_generate Coverage'!H211*'Dataset lengths'!$G$2+'Concatenate_generate Coverage'!I211*'Dataset lengths'!$H$2+'Concatenate_generate Coverage'!N211*'Dataset lengths'!$M$2+'Concatenate_generate Coverage'!O211*'Dataset lengths'!$N$2+'Concatenate_generate Coverage'!P211*'Dataset lengths'!$O$2+'Concatenate_generate Coverage'!Q211*'Dataset lengths'!$P$2+'Concatenate_generate Coverage'!R211*'Dataset lengths'!$Q$2+'Concatenate_generate Coverage'!S211*'Dataset lengths'!$R$2)</f>
        <v>0.5865812789</v>
      </c>
      <c r="G212" s="13">
        <v>0.473383728120835</v>
      </c>
      <c r="H212" s="13">
        <v>0.74055030510295</v>
      </c>
      <c r="I212" s="13">
        <v>0.75257360566226</v>
      </c>
      <c r="J212" s="13">
        <v>0.827082095089326</v>
      </c>
      <c r="K212" s="13">
        <v>0.827238051025436</v>
      </c>
      <c r="L212" s="13">
        <v>0.827263713023659</v>
      </c>
      <c r="M212" s="13">
        <v>0.786775189808352</v>
      </c>
      <c r="N212" s="13">
        <v>0.740237577342548</v>
      </c>
      <c r="O212" s="13">
        <v>0.83185788710992</v>
      </c>
      <c r="P212" s="13">
        <v>0.757900530982872</v>
      </c>
      <c r="Q212" s="13">
        <v>0.740686987759492</v>
      </c>
      <c r="R212" s="13">
        <v>0.81625160211612</v>
      </c>
      <c r="S212" s="13">
        <v>0.468773434450798</v>
      </c>
      <c r="T212" s="13">
        <v>0.841215135330588</v>
      </c>
      <c r="U212" s="13">
        <v>0.580777233730034</v>
      </c>
      <c r="V212" s="13">
        <v>0.363144570477138</v>
      </c>
      <c r="W212" s="13">
        <v>0.549621969546507</v>
      </c>
    </row>
    <row r="213">
      <c r="A213" s="55" t="s">
        <v>356</v>
      </c>
      <c r="B213" s="55" t="s">
        <v>205</v>
      </c>
      <c r="C213" s="55"/>
      <c r="D213" s="55"/>
      <c r="E213" s="10">
        <f t="shared" si="1"/>
        <v>0.6490946941</v>
      </c>
      <c r="F213" s="100">
        <f>(G213*'Concatenate_generate Coverage'!C212*'Dataset lengths'!$B$2+H213*'Concatenate_generate Coverage'!D212*'Dataset lengths'!$C$2+I213*'Concatenate_generate Coverage'!E212*'Dataset lengths'!$D$2+L213*'Concatenate_generate Coverage'!H212*'Dataset lengths'!$G$2+M213*'Concatenate_generate Coverage'!I212*'Dataset lengths'!$H$2+R213*'Concatenate_generate Coverage'!N212*'Dataset lengths'!$M$2+S213*'Concatenate_generate Coverage'!O212*'Dataset lengths'!$N$2+T213*'Concatenate_generate Coverage'!P212*'Dataset lengths'!$O$2+U213*'Concatenate_generate Coverage'!Q212*'Dataset lengths'!$P$2+V213*'Concatenate_generate Coverage'!R212*'Dataset lengths'!$Q$2+W213*'Concatenate_generate Coverage'!S212*'Dataset lengths'!$R$2)/('Concatenate_generate Coverage'!C212*'Dataset lengths'!$B$2+'Concatenate_generate Coverage'!D212*'Dataset lengths'!$C$2+'Concatenate_generate Coverage'!E212*'Dataset lengths'!$D$2+'Concatenate_generate Coverage'!H212*'Dataset lengths'!$G$2+'Concatenate_generate Coverage'!I212*'Dataset lengths'!$H$2+'Concatenate_generate Coverage'!N212*'Dataset lengths'!$M$2+'Concatenate_generate Coverage'!O212*'Dataset lengths'!$N$2+'Concatenate_generate Coverage'!P212*'Dataset lengths'!$O$2+'Concatenate_generate Coverage'!Q212*'Dataset lengths'!$P$2+'Concatenate_generate Coverage'!R212*'Dataset lengths'!$Q$2+'Concatenate_generate Coverage'!S212*'Dataset lengths'!$R$2)</f>
        <v>0.5793895186</v>
      </c>
      <c r="G213" s="13">
        <v>0.456523541042142</v>
      </c>
      <c r="H213" s="13">
        <v>0.748863705493052</v>
      </c>
      <c r="I213" s="13">
        <v>0.742103113836144</v>
      </c>
      <c r="J213" s="13">
        <v>0.82191039777548</v>
      </c>
      <c r="K213" s="13">
        <v>0.82211168316383</v>
      </c>
      <c r="L213" s="13">
        <v>0.822156489298546</v>
      </c>
      <c r="M213" s="13">
        <v>0.787036137238531</v>
      </c>
      <c r="N213" s="13">
        <v>0.740309941926599</v>
      </c>
      <c r="O213" s="13">
        <v>0.821369088878589</v>
      </c>
      <c r="P213" s="13">
        <v>0.76186953954751</v>
      </c>
      <c r="Q213" s="13">
        <v>0.734949094708388</v>
      </c>
      <c r="R213" s="13">
        <v>0.801390000706701</v>
      </c>
      <c r="S213" s="13">
        <v>0.472799640255196</v>
      </c>
      <c r="T213" s="13">
        <v>0.82229892196998</v>
      </c>
      <c r="U213" s="13">
        <v>0.588800726582407</v>
      </c>
      <c r="V213" s="13">
        <v>0.354087962801646</v>
      </c>
      <c r="W213" s="13">
        <v>0.543981396199998</v>
      </c>
    </row>
    <row r="214">
      <c r="A214" s="55" t="s">
        <v>193</v>
      </c>
      <c r="B214" s="55" t="s">
        <v>205</v>
      </c>
      <c r="C214" s="55"/>
      <c r="D214" s="55"/>
      <c r="E214" s="10">
        <f t="shared" si="1"/>
        <v>0.7128989574</v>
      </c>
      <c r="F214" s="100">
        <f>(G214*'Concatenate_generate Coverage'!C213*'Dataset lengths'!$B$2+H214*'Concatenate_generate Coverage'!D213*'Dataset lengths'!$C$2+I214*'Concatenate_generate Coverage'!E213*'Dataset lengths'!$D$2+L214*'Concatenate_generate Coverage'!H213*'Dataset lengths'!$G$2+M214*'Concatenate_generate Coverage'!I213*'Dataset lengths'!$H$2+R214*'Concatenate_generate Coverage'!N213*'Dataset lengths'!$M$2+S214*'Concatenate_generate Coverage'!O213*'Dataset lengths'!$N$2+T214*'Concatenate_generate Coverage'!P213*'Dataset lengths'!$O$2+U214*'Concatenate_generate Coverage'!Q213*'Dataset lengths'!$P$2+V214*'Concatenate_generate Coverage'!R213*'Dataset lengths'!$Q$2+W214*'Concatenate_generate Coverage'!S213*'Dataset lengths'!$R$2)/('Concatenate_generate Coverage'!C213*'Dataset lengths'!$B$2+'Concatenate_generate Coverage'!D213*'Dataset lengths'!$C$2+'Concatenate_generate Coverage'!E213*'Dataset lengths'!$D$2+'Concatenate_generate Coverage'!H213*'Dataset lengths'!$G$2+'Concatenate_generate Coverage'!I213*'Dataset lengths'!$H$2+'Concatenate_generate Coverage'!N213*'Dataset lengths'!$M$2+'Concatenate_generate Coverage'!O213*'Dataset lengths'!$N$2+'Concatenate_generate Coverage'!P213*'Dataset lengths'!$O$2+'Concatenate_generate Coverage'!Q213*'Dataset lengths'!$P$2+'Concatenate_generate Coverage'!R213*'Dataset lengths'!$Q$2+'Concatenate_generate Coverage'!S213*'Dataset lengths'!$R$2)</f>
        <v>0.6570143898</v>
      </c>
      <c r="G214" s="13">
        <v>0.5565262248482</v>
      </c>
      <c r="H214" s="13">
        <v>0.739271261851675</v>
      </c>
      <c r="I214" s="13">
        <v>0.787664811930789</v>
      </c>
      <c r="J214" s="13">
        <v>0.855421681016169</v>
      </c>
      <c r="K214" s="13">
        <v>0.861329523272328</v>
      </c>
      <c r="L214" s="13">
        <v>0.857689181291803</v>
      </c>
      <c r="M214" s="13">
        <v>0.823951127514167</v>
      </c>
      <c r="N214" s="13">
        <v>0.774905462347378</v>
      </c>
      <c r="O214" s="13">
        <v>0.860518996302806</v>
      </c>
      <c r="P214" s="13">
        <v>0.802595018732498</v>
      </c>
      <c r="Q214" s="13">
        <v>0.777732775430999</v>
      </c>
      <c r="R214" s="13">
        <v>0.894122022442234</v>
      </c>
      <c r="S214" s="13">
        <v>0.446472437365395</v>
      </c>
      <c r="T214" s="13">
        <v>0.873929057260111</v>
      </c>
      <c r="U214" s="13">
        <v>0.794427009308053</v>
      </c>
      <c r="V214" s="13">
        <v>0.524712932093197</v>
      </c>
      <c r="W214" s="13">
        <v>0.543122465779538</v>
      </c>
    </row>
    <row r="215">
      <c r="A215" s="55" t="s">
        <v>357</v>
      </c>
      <c r="B215" s="55" t="s">
        <v>205</v>
      </c>
      <c r="C215" s="55"/>
      <c r="D215" s="55"/>
      <c r="E215" s="10">
        <f t="shared" si="1"/>
        <v>0.6938739773</v>
      </c>
      <c r="F215" s="100">
        <f>(G215*'Concatenate_generate Coverage'!C214*'Dataset lengths'!$B$2+H215*'Concatenate_generate Coverage'!D214*'Dataset lengths'!$C$2+I215*'Concatenate_generate Coverage'!E214*'Dataset lengths'!$D$2+L215*'Concatenate_generate Coverage'!H214*'Dataset lengths'!$G$2+M215*'Concatenate_generate Coverage'!I214*'Dataset lengths'!$H$2+R215*'Concatenate_generate Coverage'!N214*'Dataset lengths'!$M$2+S215*'Concatenate_generate Coverage'!O214*'Dataset lengths'!$N$2+T215*'Concatenate_generate Coverage'!P214*'Dataset lengths'!$O$2+U215*'Concatenate_generate Coverage'!Q214*'Dataset lengths'!$P$2+V215*'Concatenate_generate Coverage'!R214*'Dataset lengths'!$Q$2+W215*'Concatenate_generate Coverage'!S214*'Dataset lengths'!$R$2)/('Concatenate_generate Coverage'!C214*'Dataset lengths'!$B$2+'Concatenate_generate Coverage'!D214*'Dataset lengths'!$C$2+'Concatenate_generate Coverage'!E214*'Dataset lengths'!$D$2+'Concatenate_generate Coverage'!H214*'Dataset lengths'!$G$2+'Concatenate_generate Coverage'!I214*'Dataset lengths'!$H$2+'Concatenate_generate Coverage'!N214*'Dataset lengths'!$M$2+'Concatenate_generate Coverage'!O214*'Dataset lengths'!$N$2+'Concatenate_generate Coverage'!P214*'Dataset lengths'!$O$2+'Concatenate_generate Coverage'!Q214*'Dataset lengths'!$P$2+'Concatenate_generate Coverage'!R214*'Dataset lengths'!$Q$2+'Concatenate_generate Coverage'!S214*'Dataset lengths'!$R$2)</f>
        <v>0.6344544101</v>
      </c>
      <c r="G215" s="13">
        <v>0.528892806724133</v>
      </c>
      <c r="H215" s="13">
        <v>0.736288773619393</v>
      </c>
      <c r="I215" s="13">
        <v>0.79141121840865</v>
      </c>
      <c r="J215" s="13">
        <v>0.850538533421576</v>
      </c>
      <c r="K215" s="13">
        <v>0.855651131379205</v>
      </c>
      <c r="L215" s="13">
        <v>0.852284875742625</v>
      </c>
      <c r="M215" s="13">
        <v>0.808791350409956</v>
      </c>
      <c r="N215" s="13">
        <v>0.756791819572767</v>
      </c>
      <c r="O215" s="13">
        <v>0.85331606175866</v>
      </c>
      <c r="P215" s="13">
        <v>0.780900340850056</v>
      </c>
      <c r="Q215" s="13">
        <v>0.770894557006567</v>
      </c>
      <c r="R215" s="13">
        <v>0.858585310836772</v>
      </c>
      <c r="S215" s="13">
        <v>0.469696525591766</v>
      </c>
      <c r="T215" s="13">
        <v>0.852342319660358</v>
      </c>
      <c r="U215" s="13">
        <v>0.715978422697927</v>
      </c>
      <c r="V215" s="13">
        <v>0.458216373631833</v>
      </c>
      <c r="W215" s="13">
        <v>0.560125773222757</v>
      </c>
    </row>
    <row r="216">
      <c r="A216" s="55" t="s">
        <v>358</v>
      </c>
      <c r="B216" s="55" t="s">
        <v>205</v>
      </c>
      <c r="C216" s="55"/>
      <c r="D216" s="55"/>
      <c r="E216" s="10">
        <f t="shared" si="1"/>
        <v>0.690208221</v>
      </c>
      <c r="F216" s="100">
        <f>(G216*'Concatenate_generate Coverage'!C215*'Dataset lengths'!$B$2+H216*'Concatenate_generate Coverage'!D215*'Dataset lengths'!$C$2+I216*'Concatenate_generate Coverage'!E215*'Dataset lengths'!$D$2+L216*'Concatenate_generate Coverage'!H215*'Dataset lengths'!$G$2+M216*'Concatenate_generate Coverage'!I215*'Dataset lengths'!$H$2+R216*'Concatenate_generate Coverage'!N215*'Dataset lengths'!$M$2+S216*'Concatenate_generate Coverage'!O215*'Dataset lengths'!$N$2+T216*'Concatenate_generate Coverage'!P215*'Dataset lengths'!$O$2+U216*'Concatenate_generate Coverage'!Q215*'Dataset lengths'!$P$2+V216*'Concatenate_generate Coverage'!R215*'Dataset lengths'!$Q$2+W216*'Concatenate_generate Coverage'!S215*'Dataset lengths'!$R$2)/('Concatenate_generate Coverage'!C215*'Dataset lengths'!$B$2+'Concatenate_generate Coverage'!D215*'Dataset lengths'!$C$2+'Concatenate_generate Coverage'!E215*'Dataset lengths'!$D$2+'Concatenate_generate Coverage'!H215*'Dataset lengths'!$G$2+'Concatenate_generate Coverage'!I215*'Dataset lengths'!$H$2+'Concatenate_generate Coverage'!N215*'Dataset lengths'!$M$2+'Concatenate_generate Coverage'!O215*'Dataset lengths'!$N$2+'Concatenate_generate Coverage'!P215*'Dataset lengths'!$O$2+'Concatenate_generate Coverage'!Q215*'Dataset lengths'!$P$2+'Concatenate_generate Coverage'!R215*'Dataset lengths'!$Q$2+'Concatenate_generate Coverage'!S215*'Dataset lengths'!$R$2)</f>
        <v>0.6277823591</v>
      </c>
      <c r="G216" s="13">
        <v>0.513416437825625</v>
      </c>
      <c r="H216" s="13">
        <v>0.740860230050321</v>
      </c>
      <c r="I216" s="13">
        <v>0.783239172249737</v>
      </c>
      <c r="J216" s="13">
        <v>0.84601541090322</v>
      </c>
      <c r="K216" s="13">
        <v>0.851355674502478</v>
      </c>
      <c r="L216" s="13">
        <v>0.847923229311512</v>
      </c>
      <c r="M216" s="13">
        <v>0.808248175989165</v>
      </c>
      <c r="N216" s="13">
        <v>0.75418856927709</v>
      </c>
      <c r="O216" s="13">
        <v>0.844627638522928</v>
      </c>
      <c r="P216" s="13">
        <v>0.793765691955104</v>
      </c>
      <c r="Q216" s="13">
        <v>0.762302718457497</v>
      </c>
      <c r="R216" s="13">
        <v>0.850455140653972</v>
      </c>
      <c r="S216" s="13">
        <v>0.479305522261804</v>
      </c>
      <c r="T216" s="13">
        <v>0.855457931272694</v>
      </c>
      <c r="U216" s="13">
        <v>0.709418471842151</v>
      </c>
      <c r="V216" s="13">
        <v>0.449766998466766</v>
      </c>
      <c r="W216" s="13">
        <v>0.554199120705491</v>
      </c>
    </row>
    <row r="217">
      <c r="A217" s="55" t="s">
        <v>359</v>
      </c>
      <c r="B217" s="55" t="s">
        <v>205</v>
      </c>
      <c r="C217" s="55"/>
      <c r="D217" s="55"/>
      <c r="E217" s="10">
        <f t="shared" si="1"/>
        <v>0.6967087451</v>
      </c>
      <c r="F217" s="100">
        <f>(G217*'Concatenate_generate Coverage'!C216*'Dataset lengths'!$B$2+H217*'Concatenate_generate Coverage'!D216*'Dataset lengths'!$C$2+I217*'Concatenate_generate Coverage'!E216*'Dataset lengths'!$D$2+L217*'Concatenate_generate Coverage'!H216*'Dataset lengths'!$G$2+M217*'Concatenate_generate Coverage'!I216*'Dataset lengths'!$H$2+R217*'Concatenate_generate Coverage'!N216*'Dataset lengths'!$M$2+S217*'Concatenate_generate Coverage'!O216*'Dataset lengths'!$N$2+T217*'Concatenate_generate Coverage'!P216*'Dataset lengths'!$O$2+U217*'Concatenate_generate Coverage'!Q216*'Dataset lengths'!$P$2+V217*'Concatenate_generate Coverage'!R216*'Dataset lengths'!$Q$2+W217*'Concatenate_generate Coverage'!S216*'Dataset lengths'!$R$2)/('Concatenate_generate Coverage'!C216*'Dataset lengths'!$B$2+'Concatenate_generate Coverage'!D216*'Dataset lengths'!$C$2+'Concatenate_generate Coverage'!E216*'Dataset lengths'!$D$2+'Concatenate_generate Coverage'!H216*'Dataset lengths'!$G$2+'Concatenate_generate Coverage'!I216*'Dataset lengths'!$H$2+'Concatenate_generate Coverage'!N216*'Dataset lengths'!$M$2+'Concatenate_generate Coverage'!O216*'Dataset lengths'!$N$2+'Concatenate_generate Coverage'!P216*'Dataset lengths'!$O$2+'Concatenate_generate Coverage'!Q216*'Dataset lengths'!$P$2+'Concatenate_generate Coverage'!R216*'Dataset lengths'!$Q$2+'Concatenate_generate Coverage'!S216*'Dataset lengths'!$R$2)</f>
        <v>0.6324123834</v>
      </c>
      <c r="G217" s="13">
        <v>0.524897354527077</v>
      </c>
      <c r="H217" s="13">
        <v>0.732312545690993</v>
      </c>
      <c r="I217" s="13">
        <v>0.785851699288058</v>
      </c>
      <c r="J217" s="13">
        <v>0.850654374034991</v>
      </c>
      <c r="K217" s="13">
        <v>0.854951255128665</v>
      </c>
      <c r="L217" s="13">
        <v>0.852302148823095</v>
      </c>
      <c r="M217" s="13">
        <v>0.823665081115273</v>
      </c>
      <c r="N217" s="13">
        <v>0.773927978043643</v>
      </c>
      <c r="O217" s="13">
        <v>0.856987822556458</v>
      </c>
      <c r="P217" s="13">
        <v>0.801924861102336</v>
      </c>
      <c r="Q217" s="13">
        <v>0.771714363164065</v>
      </c>
      <c r="R217" s="13">
        <v>0.888199237174657</v>
      </c>
      <c r="S217" s="13">
        <v>0.457535453414344</v>
      </c>
      <c r="T217" s="13">
        <v>0.887726765829026</v>
      </c>
      <c r="U217" s="13">
        <v>0.702669765102702</v>
      </c>
      <c r="V217" s="13">
        <v>0.459053151277823</v>
      </c>
      <c r="W217" s="13">
        <v>0.549582993995619</v>
      </c>
    </row>
    <row r="218">
      <c r="A218" s="55" t="s">
        <v>360</v>
      </c>
      <c r="B218" s="55" t="s">
        <v>205</v>
      </c>
      <c r="C218" s="55"/>
      <c r="D218" s="55"/>
      <c r="E218" s="10">
        <f t="shared" si="1"/>
        <v>0.699190348</v>
      </c>
      <c r="F218" s="100">
        <f>(G218*'Concatenate_generate Coverage'!C217*'Dataset lengths'!$B$2+H218*'Concatenate_generate Coverage'!D217*'Dataset lengths'!$C$2+I218*'Concatenate_generate Coverage'!E217*'Dataset lengths'!$D$2+L218*'Concatenate_generate Coverage'!H217*'Dataset lengths'!$G$2+M218*'Concatenate_generate Coverage'!I217*'Dataset lengths'!$H$2+R218*'Concatenate_generate Coverage'!N217*'Dataset lengths'!$M$2+S218*'Concatenate_generate Coverage'!O217*'Dataset lengths'!$N$2+T218*'Concatenate_generate Coverage'!P217*'Dataset lengths'!$O$2+U218*'Concatenate_generate Coverage'!Q217*'Dataset lengths'!$P$2+V218*'Concatenate_generate Coverage'!R217*'Dataset lengths'!$Q$2+W218*'Concatenate_generate Coverage'!S217*'Dataset lengths'!$R$2)/('Concatenate_generate Coverage'!C217*'Dataset lengths'!$B$2+'Concatenate_generate Coverage'!D217*'Dataset lengths'!$C$2+'Concatenate_generate Coverage'!E217*'Dataset lengths'!$D$2+'Concatenate_generate Coverage'!H217*'Dataset lengths'!$G$2+'Concatenate_generate Coverage'!I217*'Dataset lengths'!$H$2+'Concatenate_generate Coverage'!N217*'Dataset lengths'!$M$2+'Concatenate_generate Coverage'!O217*'Dataset lengths'!$N$2+'Concatenate_generate Coverage'!P217*'Dataset lengths'!$O$2+'Concatenate_generate Coverage'!Q217*'Dataset lengths'!$P$2+'Concatenate_generate Coverage'!R217*'Dataset lengths'!$Q$2+'Concatenate_generate Coverage'!S217*'Dataset lengths'!$R$2)</f>
        <v>0.6365632598</v>
      </c>
      <c r="G218" s="13">
        <v>0.528331440216944</v>
      </c>
      <c r="H218" s="13">
        <v>0.758317050959851</v>
      </c>
      <c r="I218" s="13">
        <v>0.791761629061785</v>
      </c>
      <c r="J218" s="13">
        <v>0.85151960231699</v>
      </c>
      <c r="K218" s="13">
        <v>0.853880145807938</v>
      </c>
      <c r="L218" s="13">
        <v>0.852427560598904</v>
      </c>
      <c r="M218" s="13">
        <v>0.814385828692196</v>
      </c>
      <c r="N218" s="13">
        <v>0.76996929784463</v>
      </c>
      <c r="O218" s="13">
        <v>0.854472318528742</v>
      </c>
      <c r="P218" s="13">
        <v>0.783110185635517</v>
      </c>
      <c r="Q218" s="13">
        <v>0.780474963273461</v>
      </c>
      <c r="R218" s="13">
        <v>0.859634365053907</v>
      </c>
      <c r="S218" s="13">
        <v>0.498766857710938</v>
      </c>
      <c r="T218" s="13">
        <v>0.850561970167595</v>
      </c>
      <c r="U218" s="13">
        <v>0.708819377080927</v>
      </c>
      <c r="V218" s="13">
        <v>0.453010900964957</v>
      </c>
      <c r="W218" s="13">
        <v>0.575076847636107</v>
      </c>
    </row>
    <row r="219">
      <c r="A219" s="55" t="s">
        <v>361</v>
      </c>
      <c r="B219" s="55" t="s">
        <v>205</v>
      </c>
      <c r="C219" s="55"/>
      <c r="D219" s="55"/>
      <c r="E219" s="10">
        <f t="shared" si="1"/>
        <v>0.6936549327</v>
      </c>
      <c r="F219" s="100">
        <f>(G219*'Concatenate_generate Coverage'!C218*'Dataset lengths'!$B$2+H219*'Concatenate_generate Coverage'!D218*'Dataset lengths'!$C$2+I219*'Concatenate_generate Coverage'!E218*'Dataset lengths'!$D$2+L219*'Concatenate_generate Coverage'!H218*'Dataset lengths'!$G$2+M219*'Concatenate_generate Coverage'!I218*'Dataset lengths'!$H$2+R219*'Concatenate_generate Coverage'!N218*'Dataset lengths'!$M$2+S219*'Concatenate_generate Coverage'!O218*'Dataset lengths'!$N$2+T219*'Concatenate_generate Coverage'!P218*'Dataset lengths'!$O$2+U219*'Concatenate_generate Coverage'!Q218*'Dataset lengths'!$P$2+V219*'Concatenate_generate Coverage'!R218*'Dataset lengths'!$Q$2+W219*'Concatenate_generate Coverage'!S218*'Dataset lengths'!$R$2)/('Concatenate_generate Coverage'!C218*'Dataset lengths'!$B$2+'Concatenate_generate Coverage'!D218*'Dataset lengths'!$C$2+'Concatenate_generate Coverage'!E218*'Dataset lengths'!$D$2+'Concatenate_generate Coverage'!H218*'Dataset lengths'!$G$2+'Concatenate_generate Coverage'!I218*'Dataset lengths'!$H$2+'Concatenate_generate Coverage'!N218*'Dataset lengths'!$M$2+'Concatenate_generate Coverage'!O218*'Dataset lengths'!$N$2+'Concatenate_generate Coverage'!P218*'Dataset lengths'!$O$2+'Concatenate_generate Coverage'!Q218*'Dataset lengths'!$P$2+'Concatenate_generate Coverage'!R218*'Dataset lengths'!$Q$2+'Concatenate_generate Coverage'!S218*'Dataset lengths'!$R$2)</f>
        <v>0.630103801</v>
      </c>
      <c r="G219" s="13">
        <v>0.512817680586233</v>
      </c>
      <c r="H219" s="13">
        <v>0.759868452498209</v>
      </c>
      <c r="I219" s="13">
        <v>0.783147255893327</v>
      </c>
      <c r="J219" s="13">
        <v>0.847365914936616</v>
      </c>
      <c r="K219" s="13">
        <v>0.850371725607367</v>
      </c>
      <c r="L219" s="13">
        <v>0.84853390581651</v>
      </c>
      <c r="M219" s="13">
        <v>0.814028986832631</v>
      </c>
      <c r="N219" s="13">
        <v>0.767031970635019</v>
      </c>
      <c r="O219" s="13">
        <v>0.845037205902404</v>
      </c>
      <c r="P219" s="13">
        <v>0.79471564039586</v>
      </c>
      <c r="Q219" s="13">
        <v>0.769553465140505</v>
      </c>
      <c r="R219" s="13">
        <v>0.840205006740712</v>
      </c>
      <c r="S219" s="13">
        <v>0.493469641882374</v>
      </c>
      <c r="T219" s="13">
        <v>0.855457931272694</v>
      </c>
      <c r="U219" s="13">
        <v>0.706576191216984</v>
      </c>
      <c r="V219" s="13">
        <v>0.44425601870813</v>
      </c>
      <c r="W219" s="13">
        <v>0.571843188650561</v>
      </c>
    </row>
    <row r="220">
      <c r="A220" s="55" t="s">
        <v>362</v>
      </c>
      <c r="B220" s="55" t="s">
        <v>205</v>
      </c>
      <c r="C220" s="55"/>
      <c r="D220" s="55"/>
      <c r="E220" s="10">
        <f t="shared" si="1"/>
        <v>0.7018333526</v>
      </c>
      <c r="F220" s="100">
        <f>(G220*'Concatenate_generate Coverage'!C219*'Dataset lengths'!$B$2+H220*'Concatenate_generate Coverage'!D219*'Dataset lengths'!$C$2+I220*'Concatenate_generate Coverage'!E219*'Dataset lengths'!$D$2+L220*'Concatenate_generate Coverage'!H219*'Dataset lengths'!$G$2+M220*'Concatenate_generate Coverage'!I219*'Dataset lengths'!$H$2+R220*'Concatenate_generate Coverage'!N219*'Dataset lengths'!$M$2+S220*'Concatenate_generate Coverage'!O219*'Dataset lengths'!$N$2+T220*'Concatenate_generate Coverage'!P219*'Dataset lengths'!$O$2+U220*'Concatenate_generate Coverage'!Q219*'Dataset lengths'!$P$2+V220*'Concatenate_generate Coverage'!R219*'Dataset lengths'!$Q$2+W220*'Concatenate_generate Coverage'!S219*'Dataset lengths'!$R$2)/('Concatenate_generate Coverage'!C219*'Dataset lengths'!$B$2+'Concatenate_generate Coverage'!D219*'Dataset lengths'!$C$2+'Concatenate_generate Coverage'!E219*'Dataset lengths'!$D$2+'Concatenate_generate Coverage'!H219*'Dataset lengths'!$G$2+'Concatenate_generate Coverage'!I219*'Dataset lengths'!$H$2+'Concatenate_generate Coverage'!N219*'Dataset lengths'!$M$2+'Concatenate_generate Coverage'!O219*'Dataset lengths'!$N$2+'Concatenate_generate Coverage'!P219*'Dataset lengths'!$O$2+'Concatenate_generate Coverage'!Q219*'Dataset lengths'!$P$2+'Concatenate_generate Coverage'!R219*'Dataset lengths'!$Q$2+'Concatenate_generate Coverage'!S219*'Dataset lengths'!$R$2)</f>
        <v>0.6359425587</v>
      </c>
      <c r="G220" s="13">
        <v>0.526021116644176</v>
      </c>
      <c r="H220" s="13">
        <v>0.750278039487118</v>
      </c>
      <c r="I220" s="13">
        <v>0.785702572494744</v>
      </c>
      <c r="J220" s="13">
        <v>0.852476462228709</v>
      </c>
      <c r="K220" s="13">
        <v>0.854862876305692</v>
      </c>
      <c r="L220" s="13">
        <v>0.853645874937369</v>
      </c>
      <c r="M220" s="13">
        <v>0.83046130893221</v>
      </c>
      <c r="N220" s="13">
        <v>0.789166159703817</v>
      </c>
      <c r="O220" s="13">
        <v>0.857917418570121</v>
      </c>
      <c r="P220" s="13">
        <v>0.808125494575416</v>
      </c>
      <c r="Q220" s="13">
        <v>0.782047070964326</v>
      </c>
      <c r="R220" s="13">
        <v>0.881271108282326</v>
      </c>
      <c r="S220" s="13">
        <v>0.485519795955906</v>
      </c>
      <c r="T220" s="13">
        <v>0.888616940575407</v>
      </c>
      <c r="U220" s="13">
        <v>0.694607973955091</v>
      </c>
      <c r="V220" s="13">
        <v>0.454617886689608</v>
      </c>
      <c r="W220" s="13">
        <v>0.569424261194849</v>
      </c>
    </row>
    <row r="221">
      <c r="A221" s="55" t="s">
        <v>363</v>
      </c>
      <c r="B221" s="55" t="s">
        <v>205</v>
      </c>
      <c r="C221" s="55"/>
      <c r="D221" s="55"/>
      <c r="E221" s="10">
        <f t="shared" si="1"/>
        <v>0.6552486605</v>
      </c>
      <c r="F221" s="100">
        <f>(G221*'Concatenate_generate Coverage'!C220*'Dataset lengths'!$B$2+H221*'Concatenate_generate Coverage'!D220*'Dataset lengths'!$C$2+I221*'Concatenate_generate Coverage'!E220*'Dataset lengths'!$D$2+L221*'Concatenate_generate Coverage'!H220*'Dataset lengths'!$G$2+M221*'Concatenate_generate Coverage'!I220*'Dataset lengths'!$H$2+R221*'Concatenate_generate Coverage'!N220*'Dataset lengths'!$M$2+S221*'Concatenate_generate Coverage'!O220*'Dataset lengths'!$N$2+T221*'Concatenate_generate Coverage'!P220*'Dataset lengths'!$O$2+U221*'Concatenate_generate Coverage'!Q220*'Dataset lengths'!$P$2+V221*'Concatenate_generate Coverage'!R220*'Dataset lengths'!$Q$2+W221*'Concatenate_generate Coverage'!S220*'Dataset lengths'!$R$2)/('Concatenate_generate Coverage'!C220*'Dataset lengths'!$B$2+'Concatenate_generate Coverage'!D220*'Dataset lengths'!$C$2+'Concatenate_generate Coverage'!E220*'Dataset lengths'!$D$2+'Concatenate_generate Coverage'!H220*'Dataset lengths'!$G$2+'Concatenate_generate Coverage'!I220*'Dataset lengths'!$H$2+'Concatenate_generate Coverage'!N220*'Dataset lengths'!$M$2+'Concatenate_generate Coverage'!O220*'Dataset lengths'!$N$2+'Concatenate_generate Coverage'!P220*'Dataset lengths'!$O$2+'Concatenate_generate Coverage'!Q220*'Dataset lengths'!$P$2+'Concatenate_generate Coverage'!R220*'Dataset lengths'!$Q$2+'Concatenate_generate Coverage'!S220*'Dataset lengths'!$R$2)</f>
        <v>0.5932988642</v>
      </c>
      <c r="G221" s="13">
        <v>0.472409559023271</v>
      </c>
      <c r="H221" s="13">
        <v>0.749559957852299</v>
      </c>
      <c r="I221" s="13">
        <v>0.760216448733984</v>
      </c>
      <c r="J221" s="13">
        <v>0.833256404735808</v>
      </c>
      <c r="K221" s="13">
        <v>0.834482449640104</v>
      </c>
      <c r="L221" s="13">
        <v>0.833668957197577</v>
      </c>
      <c r="M221" s="13">
        <v>0.785515467112219</v>
      </c>
      <c r="N221" s="13">
        <v>0.736172787416662</v>
      </c>
      <c r="O221" s="13">
        <v>0.827859046233242</v>
      </c>
      <c r="P221" s="13">
        <v>0.753065343681248</v>
      </c>
      <c r="Q221" s="13">
        <v>0.757251122418389</v>
      </c>
      <c r="R221" s="13">
        <v>0.78226661654017</v>
      </c>
      <c r="S221" s="13">
        <v>0.473479389287108</v>
      </c>
      <c r="T221" s="13">
        <v>0.806943407594898</v>
      </c>
      <c r="U221" s="13">
        <v>0.61093167004497</v>
      </c>
      <c r="V221" s="13">
        <v>0.368772508613126</v>
      </c>
      <c r="W221" s="13">
        <v>0.563971283796574</v>
      </c>
    </row>
    <row r="222">
      <c r="A222" s="55" t="s">
        <v>364</v>
      </c>
      <c r="B222" s="55" t="s">
        <v>205</v>
      </c>
      <c r="C222" s="55"/>
      <c r="D222" s="55"/>
      <c r="E222" s="10">
        <f t="shared" si="1"/>
        <v>0.6656827561</v>
      </c>
      <c r="F222" s="100">
        <f>(G222*'Concatenate_generate Coverage'!C221*'Dataset lengths'!$B$2+H222*'Concatenate_generate Coverage'!D221*'Dataset lengths'!$C$2+I222*'Concatenate_generate Coverage'!E221*'Dataset lengths'!$D$2+L222*'Concatenate_generate Coverage'!H221*'Dataset lengths'!$G$2+M222*'Concatenate_generate Coverage'!I221*'Dataset lengths'!$H$2+R222*'Concatenate_generate Coverage'!N221*'Dataset lengths'!$M$2+S222*'Concatenate_generate Coverage'!O221*'Dataset lengths'!$N$2+T222*'Concatenate_generate Coverage'!P221*'Dataset lengths'!$O$2+U222*'Concatenate_generate Coverage'!Q221*'Dataset lengths'!$P$2+V222*'Concatenate_generate Coverage'!R221*'Dataset lengths'!$Q$2+W222*'Concatenate_generate Coverage'!S221*'Dataset lengths'!$R$2)/('Concatenate_generate Coverage'!C221*'Dataset lengths'!$B$2+'Concatenate_generate Coverage'!D221*'Dataset lengths'!$C$2+'Concatenate_generate Coverage'!E221*'Dataset lengths'!$D$2+'Concatenate_generate Coverage'!H221*'Dataset lengths'!$G$2+'Concatenate_generate Coverage'!I221*'Dataset lengths'!$H$2+'Concatenate_generate Coverage'!N221*'Dataset lengths'!$M$2+'Concatenate_generate Coverage'!O221*'Dataset lengths'!$N$2+'Concatenate_generate Coverage'!P221*'Dataset lengths'!$O$2+'Concatenate_generate Coverage'!Q221*'Dataset lengths'!$P$2+'Concatenate_generate Coverage'!R221*'Dataset lengths'!$Q$2+'Concatenate_generate Coverage'!S221*'Dataset lengths'!$R$2)</f>
        <v>0.5997475918</v>
      </c>
      <c r="G222" s="13">
        <v>0.48677415394866</v>
      </c>
      <c r="H222" s="13">
        <v>0.741401139192703</v>
      </c>
      <c r="I222" s="13">
        <v>0.769572685478666</v>
      </c>
      <c r="J222" s="13">
        <v>0.84032902905057</v>
      </c>
      <c r="K222" s="13">
        <v>0.842224698618639</v>
      </c>
      <c r="L222" s="13">
        <v>0.840998864895046</v>
      </c>
      <c r="M222" s="13">
        <v>0.804587136742657</v>
      </c>
      <c r="N222" s="13">
        <v>0.75855931516456</v>
      </c>
      <c r="O222" s="13">
        <v>0.84549196197699</v>
      </c>
      <c r="P222" s="13">
        <v>0.771797924838371</v>
      </c>
      <c r="Q222" s="13">
        <v>0.765329175772687</v>
      </c>
      <c r="R222" s="13">
        <v>0.830086004604593</v>
      </c>
      <c r="S222" s="13">
        <v>0.451974784558619</v>
      </c>
      <c r="T222" s="13">
        <v>0.856793193392266</v>
      </c>
      <c r="U222" s="13">
        <v>0.59971847631777</v>
      </c>
      <c r="V222" s="13">
        <v>0.374568537562424</v>
      </c>
      <c r="W222" s="13">
        <v>0.566035340660482</v>
      </c>
    </row>
    <row r="223">
      <c r="A223" s="55" t="s">
        <v>365</v>
      </c>
      <c r="B223" s="55" t="s">
        <v>205</v>
      </c>
      <c r="C223" s="55"/>
      <c r="D223" s="55"/>
      <c r="E223" s="10">
        <f t="shared" si="1"/>
        <v>0.6608850262</v>
      </c>
      <c r="F223" s="100">
        <f>(G223*'Concatenate_generate Coverage'!C222*'Dataset lengths'!$B$2+H223*'Concatenate_generate Coverage'!D222*'Dataset lengths'!$C$2+I223*'Concatenate_generate Coverage'!E222*'Dataset lengths'!$D$2+L223*'Concatenate_generate Coverage'!H222*'Dataset lengths'!$G$2+M223*'Concatenate_generate Coverage'!I222*'Dataset lengths'!$H$2+R223*'Concatenate_generate Coverage'!N222*'Dataset lengths'!$M$2+S223*'Concatenate_generate Coverage'!O222*'Dataset lengths'!$N$2+T223*'Concatenate_generate Coverage'!P222*'Dataset lengths'!$O$2+U223*'Concatenate_generate Coverage'!Q222*'Dataset lengths'!$P$2+V223*'Concatenate_generate Coverage'!R222*'Dataset lengths'!$Q$2+W223*'Concatenate_generate Coverage'!S222*'Dataset lengths'!$R$2)/('Concatenate_generate Coverage'!C222*'Dataset lengths'!$B$2+'Concatenate_generate Coverage'!D222*'Dataset lengths'!$C$2+'Concatenate_generate Coverage'!E222*'Dataset lengths'!$D$2+'Concatenate_generate Coverage'!H222*'Dataset lengths'!$G$2+'Concatenate_generate Coverage'!I222*'Dataset lengths'!$H$2+'Concatenate_generate Coverage'!N222*'Dataset lengths'!$M$2+'Concatenate_generate Coverage'!O222*'Dataset lengths'!$N$2+'Concatenate_generate Coverage'!P222*'Dataset lengths'!$O$2+'Concatenate_generate Coverage'!Q222*'Dataset lengths'!$P$2+'Concatenate_generate Coverage'!R222*'Dataset lengths'!$Q$2+'Concatenate_generate Coverage'!S222*'Dataset lengths'!$R$2)</f>
        <v>0.592698271</v>
      </c>
      <c r="G223" s="13">
        <v>0.470064570937789</v>
      </c>
      <c r="H223" s="13">
        <v>0.748753036142476</v>
      </c>
      <c r="I223" s="13">
        <v>0.759684025105039</v>
      </c>
      <c r="J223" s="13">
        <v>0.835889667560182</v>
      </c>
      <c r="K223" s="13">
        <v>0.838046730058359</v>
      </c>
      <c r="L223" s="13">
        <v>0.836739075533902</v>
      </c>
      <c r="M223" s="13">
        <v>0.804564765922715</v>
      </c>
      <c r="N223" s="13">
        <v>0.757207259775505</v>
      </c>
      <c r="O223" s="13">
        <v>0.835628632668432</v>
      </c>
      <c r="P223" s="13">
        <v>0.77885636007806</v>
      </c>
      <c r="Q223" s="13">
        <v>0.758782727334774</v>
      </c>
      <c r="R223" s="13">
        <v>0.812536201763765</v>
      </c>
      <c r="S223" s="13">
        <v>0.459405768798006</v>
      </c>
      <c r="T223" s="13">
        <v>0.851452144913977</v>
      </c>
      <c r="U223" s="13">
        <v>0.600995998023211</v>
      </c>
      <c r="V223" s="13">
        <v>0.365307908910324</v>
      </c>
      <c r="W223" s="13">
        <v>0.560231791635852</v>
      </c>
    </row>
    <row r="224">
      <c r="A224" s="55" t="s">
        <v>366</v>
      </c>
      <c r="B224" s="55" t="s">
        <v>205</v>
      </c>
      <c r="C224" s="55"/>
      <c r="D224" s="55"/>
      <c r="E224" s="10">
        <f t="shared" si="1"/>
        <v>0.7027870901</v>
      </c>
      <c r="F224" s="100">
        <f>(G224*'Concatenate_generate Coverage'!C223*'Dataset lengths'!$B$2+H224*'Concatenate_generate Coverage'!D223*'Dataset lengths'!$C$2+I224*'Concatenate_generate Coverage'!E223*'Dataset lengths'!$D$2+L224*'Concatenate_generate Coverage'!H223*'Dataset lengths'!$G$2+M224*'Concatenate_generate Coverage'!I223*'Dataset lengths'!$H$2+R224*'Concatenate_generate Coverage'!N223*'Dataset lengths'!$M$2+S224*'Concatenate_generate Coverage'!O223*'Dataset lengths'!$N$2+T224*'Concatenate_generate Coverage'!P223*'Dataset lengths'!$O$2+U224*'Concatenate_generate Coverage'!Q223*'Dataset lengths'!$P$2+V224*'Concatenate_generate Coverage'!R223*'Dataset lengths'!$Q$2+W224*'Concatenate_generate Coverage'!S223*'Dataset lengths'!$R$2)/('Concatenate_generate Coverage'!C223*'Dataset lengths'!$B$2+'Concatenate_generate Coverage'!D223*'Dataset lengths'!$C$2+'Concatenate_generate Coverage'!E223*'Dataset lengths'!$D$2+'Concatenate_generate Coverage'!H223*'Dataset lengths'!$G$2+'Concatenate_generate Coverage'!I223*'Dataset lengths'!$H$2+'Concatenate_generate Coverage'!N223*'Dataset lengths'!$M$2+'Concatenate_generate Coverage'!O223*'Dataset lengths'!$N$2+'Concatenate_generate Coverage'!P223*'Dataset lengths'!$O$2+'Concatenate_generate Coverage'!Q223*'Dataset lengths'!$P$2+'Concatenate_generate Coverage'!R223*'Dataset lengths'!$Q$2+'Concatenate_generate Coverage'!S223*'Dataset lengths'!$R$2)</f>
        <v>0.6463442447</v>
      </c>
      <c r="G224" s="13">
        <v>0.550292600613606</v>
      </c>
      <c r="H224" s="13">
        <v>0.741713348599147</v>
      </c>
      <c r="I224" s="13">
        <v>0.786778888023282</v>
      </c>
      <c r="J224" s="13">
        <v>0.848675795831735</v>
      </c>
      <c r="K224" s="13">
        <v>0.853733067841422</v>
      </c>
      <c r="L224" s="13">
        <v>0.850425525525223</v>
      </c>
      <c r="M224" s="13">
        <v>0.814079730399816</v>
      </c>
      <c r="N224" s="13">
        <v>0.760651888965535</v>
      </c>
      <c r="O224" s="13">
        <v>0.856748250744294</v>
      </c>
      <c r="P224" s="13">
        <v>0.799497215087071</v>
      </c>
      <c r="Q224" s="13">
        <v>0.764091590996959</v>
      </c>
      <c r="R224" s="13">
        <v>0.86658434924243</v>
      </c>
      <c r="S224" s="13">
        <v>0.447878190540857</v>
      </c>
      <c r="T224" s="13">
        <v>0.856348106019075</v>
      </c>
      <c r="U224" s="13">
        <v>0.775636224308751</v>
      </c>
      <c r="V224" s="13">
        <v>0.504309001470584</v>
      </c>
      <c r="W224" s="13">
        <v>0.536612026221374</v>
      </c>
    </row>
    <row r="225">
      <c r="A225" s="55" t="s">
        <v>367</v>
      </c>
      <c r="B225" s="55" t="s">
        <v>205</v>
      </c>
      <c r="C225" s="55"/>
      <c r="D225" s="55"/>
      <c r="E225" s="10">
        <f t="shared" si="1"/>
        <v>0.6980675806</v>
      </c>
      <c r="F225" s="100">
        <f>(G225*'Concatenate_generate Coverage'!C224*'Dataset lengths'!$B$2+H225*'Concatenate_generate Coverage'!D224*'Dataset lengths'!$C$2+I225*'Concatenate_generate Coverage'!E224*'Dataset lengths'!$D$2+L225*'Concatenate_generate Coverage'!H224*'Dataset lengths'!$G$2+M225*'Concatenate_generate Coverage'!I224*'Dataset lengths'!$H$2+R225*'Concatenate_generate Coverage'!N224*'Dataset lengths'!$M$2+S225*'Concatenate_generate Coverage'!O224*'Dataset lengths'!$N$2+T225*'Concatenate_generate Coverage'!P224*'Dataset lengths'!$O$2+U225*'Concatenate_generate Coverage'!Q224*'Dataset lengths'!$P$2+V225*'Concatenate_generate Coverage'!R224*'Dataset lengths'!$Q$2+W225*'Concatenate_generate Coverage'!S224*'Dataset lengths'!$R$2)/('Concatenate_generate Coverage'!C224*'Dataset lengths'!$B$2+'Concatenate_generate Coverage'!D224*'Dataset lengths'!$C$2+'Concatenate_generate Coverage'!E224*'Dataset lengths'!$D$2+'Concatenate_generate Coverage'!H224*'Dataset lengths'!$G$2+'Concatenate_generate Coverage'!I224*'Dataset lengths'!$H$2+'Concatenate_generate Coverage'!N224*'Dataset lengths'!$M$2+'Concatenate_generate Coverage'!O224*'Dataset lengths'!$N$2+'Concatenate_generate Coverage'!P224*'Dataset lengths'!$O$2+'Concatenate_generate Coverage'!Q224*'Dataset lengths'!$P$2+'Concatenate_generate Coverage'!R224*'Dataset lengths'!$Q$2+'Concatenate_generate Coverage'!S224*'Dataset lengths'!$R$2)</f>
        <v>0.6391424279</v>
      </c>
      <c r="G225" s="13">
        <v>0.534252217224299</v>
      </c>
      <c r="H225" s="13">
        <v>0.743153065471785</v>
      </c>
      <c r="I225" s="13">
        <v>0.780122931533987</v>
      </c>
      <c r="J225" s="13">
        <v>0.842728286453641</v>
      </c>
      <c r="K225" s="13">
        <v>0.848538235651554</v>
      </c>
      <c r="L225" s="13">
        <v>0.844787253604793</v>
      </c>
      <c r="M225" s="13">
        <v>0.812455390620115</v>
      </c>
      <c r="N225" s="13">
        <v>0.755092189212649</v>
      </c>
      <c r="O225" s="13">
        <v>0.847883376413375</v>
      </c>
      <c r="P225" s="13">
        <v>0.807177221528736</v>
      </c>
      <c r="Q225" s="13">
        <v>0.755132227272066</v>
      </c>
      <c r="R225" s="13">
        <v>0.85637792592155</v>
      </c>
      <c r="S225" s="13">
        <v>0.451747531184045</v>
      </c>
      <c r="T225" s="13">
        <v>0.85612556233248</v>
      </c>
      <c r="U225" s="13">
        <v>0.773092123267938</v>
      </c>
      <c r="V225" s="13">
        <v>0.495167787554798</v>
      </c>
      <c r="W225" s="13">
        <v>0.531461597531757</v>
      </c>
    </row>
    <row r="226">
      <c r="A226" s="55" t="s">
        <v>368</v>
      </c>
      <c r="B226" s="55" t="s">
        <v>205</v>
      </c>
      <c r="C226" s="55"/>
      <c r="D226" s="55"/>
      <c r="E226" s="10">
        <f t="shared" si="1"/>
        <v>0.7002111005</v>
      </c>
      <c r="F226" s="100">
        <f>(G226*'Concatenate_generate Coverage'!C225*'Dataset lengths'!$B$2+H226*'Concatenate_generate Coverage'!D225*'Dataset lengths'!$C$2+I226*'Concatenate_generate Coverage'!E225*'Dataset lengths'!$D$2+L226*'Concatenate_generate Coverage'!H225*'Dataset lengths'!$G$2+M226*'Concatenate_generate Coverage'!I225*'Dataset lengths'!$H$2+R226*'Concatenate_generate Coverage'!N225*'Dataset lengths'!$M$2+S226*'Concatenate_generate Coverage'!O225*'Dataset lengths'!$N$2+T226*'Concatenate_generate Coverage'!P225*'Dataset lengths'!$O$2+U226*'Concatenate_generate Coverage'!Q225*'Dataset lengths'!$P$2+V226*'Concatenate_generate Coverage'!R225*'Dataset lengths'!$Q$2+W226*'Concatenate_generate Coverage'!S225*'Dataset lengths'!$R$2)/('Concatenate_generate Coverage'!C225*'Dataset lengths'!$B$2+'Concatenate_generate Coverage'!D225*'Dataset lengths'!$C$2+'Concatenate_generate Coverage'!E225*'Dataset lengths'!$D$2+'Concatenate_generate Coverage'!H225*'Dataset lengths'!$G$2+'Concatenate_generate Coverage'!I225*'Dataset lengths'!$H$2+'Concatenate_generate Coverage'!N225*'Dataset lengths'!$M$2+'Concatenate_generate Coverage'!O225*'Dataset lengths'!$N$2+'Concatenate_generate Coverage'!P225*'Dataset lengths'!$O$2+'Concatenate_generate Coverage'!Q225*'Dataset lengths'!$P$2+'Concatenate_generate Coverage'!R225*'Dataset lengths'!$Q$2+'Concatenate_generate Coverage'!S225*'Dataset lengths'!$R$2)</f>
        <v>0.6416177289</v>
      </c>
      <c r="G226" s="13">
        <v>0.54407412404889</v>
      </c>
      <c r="H226" s="13">
        <v>0.729232079547421</v>
      </c>
      <c r="I226" s="13">
        <v>0.775051350672867</v>
      </c>
      <c r="J226" s="13">
        <v>0.845476191033208</v>
      </c>
      <c r="K226" s="13">
        <v>0.849207597950584</v>
      </c>
      <c r="L226" s="13">
        <v>0.846890440874454</v>
      </c>
      <c r="M226" s="13">
        <v>0.828978150851534</v>
      </c>
      <c r="N226" s="13">
        <v>0.780891850683943</v>
      </c>
      <c r="O226" s="13">
        <v>0.856886685953119</v>
      </c>
      <c r="P226" s="13">
        <v>0.819764457217267</v>
      </c>
      <c r="Q226" s="13">
        <v>0.767866599588619</v>
      </c>
      <c r="R226" s="13">
        <v>0.881817490687083</v>
      </c>
      <c r="S226" s="13">
        <v>0.425056320676563</v>
      </c>
      <c r="T226" s="13">
        <v>0.880827911544569</v>
      </c>
      <c r="U226" s="13">
        <v>0.762934868252302</v>
      </c>
      <c r="V226" s="13">
        <v>0.505179755669707</v>
      </c>
      <c r="W226" s="13">
        <v>0.522279612658832</v>
      </c>
    </row>
    <row r="227">
      <c r="A227" s="55" t="s">
        <v>369</v>
      </c>
      <c r="B227" s="55" t="s">
        <v>205</v>
      </c>
      <c r="C227" s="55"/>
      <c r="D227" s="55"/>
      <c r="E227" s="10">
        <f t="shared" si="1"/>
        <v>0.6784547436</v>
      </c>
      <c r="F227" s="100">
        <f>(G227*'Concatenate_generate Coverage'!C226*'Dataset lengths'!$B$2+H227*'Concatenate_generate Coverage'!D226*'Dataset lengths'!$C$2+I227*'Concatenate_generate Coverage'!E226*'Dataset lengths'!$D$2+L227*'Concatenate_generate Coverage'!H226*'Dataset lengths'!$G$2+M227*'Concatenate_generate Coverage'!I226*'Dataset lengths'!$H$2+R227*'Concatenate_generate Coverage'!N226*'Dataset lengths'!$M$2+S227*'Concatenate_generate Coverage'!O226*'Dataset lengths'!$N$2+T227*'Concatenate_generate Coverage'!P226*'Dataset lengths'!$O$2+U227*'Concatenate_generate Coverage'!Q226*'Dataset lengths'!$P$2+V227*'Concatenate_generate Coverage'!R226*'Dataset lengths'!$Q$2+W227*'Concatenate_generate Coverage'!S226*'Dataset lengths'!$R$2)/('Concatenate_generate Coverage'!C226*'Dataset lengths'!$B$2+'Concatenate_generate Coverage'!D226*'Dataset lengths'!$C$2+'Concatenate_generate Coverage'!E226*'Dataset lengths'!$D$2+'Concatenate_generate Coverage'!H226*'Dataset lengths'!$G$2+'Concatenate_generate Coverage'!I226*'Dataset lengths'!$H$2+'Concatenate_generate Coverage'!N226*'Dataset lengths'!$M$2+'Concatenate_generate Coverage'!O226*'Dataset lengths'!$N$2+'Concatenate_generate Coverage'!P226*'Dataset lengths'!$O$2+'Concatenate_generate Coverage'!Q226*'Dataset lengths'!$P$2+'Concatenate_generate Coverage'!R226*'Dataset lengths'!$Q$2+'Concatenate_generate Coverage'!S226*'Dataset lengths'!$R$2)</f>
        <v>0.6148958105</v>
      </c>
      <c r="G227" s="13">
        <v>0.505020644701246</v>
      </c>
      <c r="H227" s="13">
        <v>0.739463917900042</v>
      </c>
      <c r="I227" s="13">
        <v>0.778248628597871</v>
      </c>
      <c r="J227" s="13">
        <v>0.836210062794941</v>
      </c>
      <c r="K227" s="13">
        <v>0.840883825319825</v>
      </c>
      <c r="L227" s="13">
        <v>0.837773210144683</v>
      </c>
      <c r="M227" s="13">
        <v>0.795390820042292</v>
      </c>
      <c r="N227" s="13">
        <v>0.739568673622617</v>
      </c>
      <c r="O227" s="13">
        <v>0.837357996857432</v>
      </c>
      <c r="P227" s="13">
        <v>0.782696363298892</v>
      </c>
      <c r="Q227" s="13">
        <v>0.747477952947033</v>
      </c>
      <c r="R227" s="13">
        <v>0.823638692228448</v>
      </c>
      <c r="S227" s="13">
        <v>0.476866067895803</v>
      </c>
      <c r="T227" s="13">
        <v>0.838099523718253</v>
      </c>
      <c r="U227" s="13">
        <v>0.695483363560532</v>
      </c>
      <c r="V227" s="13">
        <v>0.428768070520711</v>
      </c>
      <c r="W227" s="13">
        <v>0.54424924040841</v>
      </c>
    </row>
    <row r="228">
      <c r="A228" s="55" t="s">
        <v>370</v>
      </c>
      <c r="B228" s="55" t="s">
        <v>205</v>
      </c>
      <c r="C228" s="55"/>
      <c r="D228" s="55"/>
      <c r="E228" s="10">
        <f t="shared" si="1"/>
        <v>0.6869090781</v>
      </c>
      <c r="F228" s="100">
        <f>(G228*'Concatenate_generate Coverage'!C227*'Dataset lengths'!$B$2+H228*'Concatenate_generate Coverage'!D227*'Dataset lengths'!$C$2+I228*'Concatenate_generate Coverage'!E227*'Dataset lengths'!$D$2+L228*'Concatenate_generate Coverage'!H227*'Dataset lengths'!$G$2+M228*'Concatenate_generate Coverage'!I227*'Dataset lengths'!$H$2+R228*'Concatenate_generate Coverage'!N227*'Dataset lengths'!$M$2+S228*'Concatenate_generate Coverage'!O227*'Dataset lengths'!$N$2+T228*'Concatenate_generate Coverage'!P227*'Dataset lengths'!$O$2+U228*'Concatenate_generate Coverage'!Q227*'Dataset lengths'!$P$2+V228*'Concatenate_generate Coverage'!R227*'Dataset lengths'!$Q$2+W228*'Concatenate_generate Coverage'!S227*'Dataset lengths'!$R$2)/('Concatenate_generate Coverage'!C227*'Dataset lengths'!$B$2+'Concatenate_generate Coverage'!D227*'Dataset lengths'!$C$2+'Concatenate_generate Coverage'!E227*'Dataset lengths'!$D$2+'Concatenate_generate Coverage'!H227*'Dataset lengths'!$G$2+'Concatenate_generate Coverage'!I227*'Dataset lengths'!$H$2+'Concatenate_generate Coverage'!N227*'Dataset lengths'!$M$2+'Concatenate_generate Coverage'!O227*'Dataset lengths'!$N$2+'Concatenate_generate Coverage'!P227*'Dataset lengths'!$O$2+'Concatenate_generate Coverage'!Q227*'Dataset lengths'!$P$2+'Concatenate_generate Coverage'!R227*'Dataset lengths'!$Q$2+'Concatenate_generate Coverage'!S227*'Dataset lengths'!$R$2)</f>
        <v>0.6211390071</v>
      </c>
      <c r="G228" s="13">
        <v>0.518435913429849</v>
      </c>
      <c r="H228" s="13">
        <v>0.732809034795874</v>
      </c>
      <c r="I228" s="13">
        <v>0.783836268546488</v>
      </c>
      <c r="J228" s="13">
        <v>0.842841511785604</v>
      </c>
      <c r="K228" s="13">
        <v>0.847302870762182</v>
      </c>
      <c r="L228" s="13">
        <v>0.84438484835788</v>
      </c>
      <c r="M228" s="13">
        <v>0.814355273425933</v>
      </c>
      <c r="N228" s="13">
        <v>0.764192879285622</v>
      </c>
      <c r="O228" s="13">
        <v>0.85225376878317</v>
      </c>
      <c r="P228" s="13">
        <v>0.799242555187609</v>
      </c>
      <c r="Q228" s="13">
        <v>0.759976059079128</v>
      </c>
      <c r="R228" s="13">
        <v>0.858891284983436</v>
      </c>
      <c r="S228" s="13">
        <v>0.463156455024381</v>
      </c>
      <c r="T228" s="13">
        <v>0.861689154497365</v>
      </c>
      <c r="U228" s="13">
        <v>0.698878233874134</v>
      </c>
      <c r="V228" s="13">
        <v>0.437827244146565</v>
      </c>
      <c r="W228" s="13">
        <v>0.54173614847625</v>
      </c>
    </row>
    <row r="229">
      <c r="A229" s="55" t="s">
        <v>371</v>
      </c>
      <c r="B229" s="55" t="s">
        <v>205</v>
      </c>
      <c r="C229" s="55"/>
      <c r="D229" s="55"/>
      <c r="E229" s="10">
        <f t="shared" si="1"/>
        <v>0.681508083</v>
      </c>
      <c r="F229" s="100">
        <f>(G229*'Concatenate_generate Coverage'!C228*'Dataset lengths'!$B$2+H229*'Concatenate_generate Coverage'!D228*'Dataset lengths'!$C$2+I229*'Concatenate_generate Coverage'!E228*'Dataset lengths'!$D$2+L229*'Concatenate_generate Coverage'!H228*'Dataset lengths'!$G$2+M229*'Concatenate_generate Coverage'!I228*'Dataset lengths'!$H$2+R229*'Concatenate_generate Coverage'!N228*'Dataset lengths'!$M$2+S229*'Concatenate_generate Coverage'!O228*'Dataset lengths'!$N$2+T229*'Concatenate_generate Coverage'!P228*'Dataset lengths'!$O$2+U229*'Concatenate_generate Coverage'!Q228*'Dataset lengths'!$P$2+V229*'Concatenate_generate Coverage'!R228*'Dataset lengths'!$Q$2+W229*'Concatenate_generate Coverage'!S228*'Dataset lengths'!$R$2)/('Concatenate_generate Coverage'!C228*'Dataset lengths'!$B$2+'Concatenate_generate Coverage'!D228*'Dataset lengths'!$C$2+'Concatenate_generate Coverage'!E228*'Dataset lengths'!$D$2+'Concatenate_generate Coverage'!H228*'Dataset lengths'!$G$2+'Concatenate_generate Coverage'!I228*'Dataset lengths'!$H$2+'Concatenate_generate Coverage'!N228*'Dataset lengths'!$M$2+'Concatenate_generate Coverage'!O228*'Dataset lengths'!$N$2+'Concatenate_generate Coverage'!P228*'Dataset lengths'!$O$2+'Concatenate_generate Coverage'!Q228*'Dataset lengths'!$P$2+'Concatenate_generate Coverage'!R228*'Dataset lengths'!$Q$2+'Concatenate_generate Coverage'!S228*'Dataset lengths'!$R$2)</f>
        <v>0.6131508196</v>
      </c>
      <c r="G229" s="13">
        <v>0.501771304013337</v>
      </c>
      <c r="H229" s="13">
        <v>0.736545394521762</v>
      </c>
      <c r="I229" s="13">
        <v>0.774075408695759</v>
      </c>
      <c r="J229" s="13">
        <v>0.836693721813255</v>
      </c>
      <c r="K229" s="13">
        <v>0.84117825134094</v>
      </c>
      <c r="L229" s="13">
        <v>0.8383521419794</v>
      </c>
      <c r="M229" s="13">
        <v>0.812825327593792</v>
      </c>
      <c r="N229" s="13">
        <v>0.760867107987531</v>
      </c>
      <c r="O229" s="13">
        <v>0.842467188528209</v>
      </c>
      <c r="P229" s="13">
        <v>0.806327796732504</v>
      </c>
      <c r="Q229" s="13">
        <v>0.752576052171653</v>
      </c>
      <c r="R229" s="13">
        <v>0.85100152305873</v>
      </c>
      <c r="S229" s="13">
        <v>0.469344584524948</v>
      </c>
      <c r="T229" s="13">
        <v>0.857015737078861</v>
      </c>
      <c r="U229" s="13">
        <v>0.692457798236725</v>
      </c>
      <c r="V229" s="13">
        <v>0.427927948447517</v>
      </c>
      <c r="W229" s="13">
        <v>0.535271745372105</v>
      </c>
    </row>
    <row r="230">
      <c r="A230" s="55" t="s">
        <v>372</v>
      </c>
      <c r="B230" s="55" t="s">
        <v>205</v>
      </c>
      <c r="C230" s="55"/>
      <c r="D230" s="55"/>
      <c r="E230" s="10">
        <f t="shared" si="1"/>
        <v>0.6818555599</v>
      </c>
      <c r="F230" s="100">
        <f>(G230*'Concatenate_generate Coverage'!C229*'Dataset lengths'!$B$2+H230*'Concatenate_generate Coverage'!D229*'Dataset lengths'!$C$2+I230*'Concatenate_generate Coverage'!E229*'Dataset lengths'!$D$2+L230*'Concatenate_generate Coverage'!H229*'Dataset lengths'!$G$2+M230*'Concatenate_generate Coverage'!I229*'Dataset lengths'!$H$2+R230*'Concatenate_generate Coverage'!N229*'Dataset lengths'!$M$2+S230*'Concatenate_generate Coverage'!O229*'Dataset lengths'!$N$2+T230*'Concatenate_generate Coverage'!P229*'Dataset lengths'!$O$2+U230*'Concatenate_generate Coverage'!Q229*'Dataset lengths'!$P$2+V230*'Concatenate_generate Coverage'!R229*'Dataset lengths'!$Q$2+W230*'Concatenate_generate Coverage'!S229*'Dataset lengths'!$R$2)/('Concatenate_generate Coverage'!C229*'Dataset lengths'!$B$2+'Concatenate_generate Coverage'!D229*'Dataset lengths'!$C$2+'Concatenate_generate Coverage'!E229*'Dataset lengths'!$D$2+'Concatenate_generate Coverage'!H229*'Dataset lengths'!$G$2+'Concatenate_generate Coverage'!I229*'Dataset lengths'!$H$2+'Concatenate_generate Coverage'!N229*'Dataset lengths'!$M$2+'Concatenate_generate Coverage'!O229*'Dataset lengths'!$N$2+'Concatenate_generate Coverage'!P229*'Dataset lengths'!$O$2+'Concatenate_generate Coverage'!Q229*'Dataset lengths'!$P$2+'Concatenate_generate Coverage'!R229*'Dataset lengths'!$Q$2+'Concatenate_generate Coverage'!S229*'Dataset lengths'!$R$2)</f>
        <v>0.6165952439</v>
      </c>
      <c r="G230" s="13">
        <v>0.504193847927871</v>
      </c>
      <c r="H230" s="13">
        <v>0.758709977920155</v>
      </c>
      <c r="I230" s="13">
        <v>0.777543382319593</v>
      </c>
      <c r="J230" s="13">
        <v>0.837851157157328</v>
      </c>
      <c r="K230" s="13">
        <v>0.839909359517434</v>
      </c>
      <c r="L230" s="13">
        <v>0.838523197624723</v>
      </c>
      <c r="M230" s="13">
        <v>0.802532295086507</v>
      </c>
      <c r="N230" s="13">
        <v>0.754307427169029</v>
      </c>
      <c r="O230" s="13">
        <v>0.839088078327306</v>
      </c>
      <c r="P230" s="13">
        <v>0.786323591472148</v>
      </c>
      <c r="Q230" s="13">
        <v>0.756874596626016</v>
      </c>
      <c r="R230" s="13">
        <v>0.811596424027581</v>
      </c>
      <c r="S230" s="13">
        <v>0.492206676225449</v>
      </c>
      <c r="T230" s="13">
        <v>0.840547504270802</v>
      </c>
      <c r="U230" s="13">
        <v>0.692909171002031</v>
      </c>
      <c r="V230" s="13">
        <v>0.42302426306316</v>
      </c>
      <c r="W230" s="13">
        <v>0.558624419333994</v>
      </c>
    </row>
    <row r="231">
      <c r="A231" s="55" t="s">
        <v>373</v>
      </c>
      <c r="B231" s="55" t="s">
        <v>205</v>
      </c>
      <c r="C231" s="55"/>
      <c r="D231" s="55"/>
      <c r="E231" s="10">
        <f t="shared" si="1"/>
        <v>0.6924809071</v>
      </c>
      <c r="F231" s="100">
        <f>(G231*'Concatenate_generate Coverage'!C230*'Dataset lengths'!$B$2+H231*'Concatenate_generate Coverage'!D230*'Dataset lengths'!$C$2+I231*'Concatenate_generate Coverage'!E230*'Dataset lengths'!$D$2+L231*'Concatenate_generate Coverage'!H230*'Dataset lengths'!$G$2+M231*'Concatenate_generate Coverage'!I230*'Dataset lengths'!$H$2+R231*'Concatenate_generate Coverage'!N230*'Dataset lengths'!$M$2+S231*'Concatenate_generate Coverage'!O230*'Dataset lengths'!$N$2+T231*'Concatenate_generate Coverage'!P230*'Dataset lengths'!$O$2+U231*'Concatenate_generate Coverage'!Q230*'Dataset lengths'!$P$2+V231*'Concatenate_generate Coverage'!R230*'Dataset lengths'!$Q$2+W231*'Concatenate_generate Coverage'!S230*'Dataset lengths'!$R$2)/('Concatenate_generate Coverage'!C230*'Dataset lengths'!$B$2+'Concatenate_generate Coverage'!D230*'Dataset lengths'!$C$2+'Concatenate_generate Coverage'!E230*'Dataset lengths'!$D$2+'Concatenate_generate Coverage'!H230*'Dataset lengths'!$G$2+'Concatenate_generate Coverage'!I230*'Dataset lengths'!$H$2+'Concatenate_generate Coverage'!N230*'Dataset lengths'!$M$2+'Concatenate_generate Coverage'!O230*'Dataset lengths'!$N$2+'Concatenate_generate Coverage'!P230*'Dataset lengths'!$O$2+'Concatenate_generate Coverage'!Q230*'Dataset lengths'!$P$2+'Concatenate_generate Coverage'!R230*'Dataset lengths'!$Q$2+'Concatenate_generate Coverage'!S230*'Dataset lengths'!$R$2)</f>
        <v>0.6238027619</v>
      </c>
      <c r="G231" s="13">
        <v>0.519358157976078</v>
      </c>
      <c r="H231" s="13">
        <v>0.754041305064294</v>
      </c>
      <c r="I231" s="13">
        <v>0.784436218819268</v>
      </c>
      <c r="J231" s="13">
        <v>0.844885795371765</v>
      </c>
      <c r="K231" s="13">
        <v>0.846488963322667</v>
      </c>
      <c r="L231" s="13">
        <v>0.845690923397977</v>
      </c>
      <c r="M231" s="13">
        <v>0.822591008943172</v>
      </c>
      <c r="N231" s="13">
        <v>0.780543150874785</v>
      </c>
      <c r="O231" s="13">
        <v>0.853309606230788</v>
      </c>
      <c r="P231" s="13">
        <v>0.803231668481153</v>
      </c>
      <c r="Q231" s="13">
        <v>0.771395591327892</v>
      </c>
      <c r="R231" s="13">
        <v>0.854476515152992</v>
      </c>
      <c r="S231" s="13">
        <v>0.490473115084894</v>
      </c>
      <c r="T231" s="13">
        <v>0.868365465095227</v>
      </c>
      <c r="U231" s="13">
        <v>0.688015195989111</v>
      </c>
      <c r="V231" s="13">
        <v>0.432730816882091</v>
      </c>
      <c r="W231" s="13">
        <v>0.557111256221353</v>
      </c>
    </row>
    <row r="232">
      <c r="A232" s="55" t="s">
        <v>374</v>
      </c>
      <c r="B232" s="55" t="s">
        <v>205</v>
      </c>
      <c r="C232" s="55"/>
      <c r="D232" s="55"/>
      <c r="E232" s="10">
        <f t="shared" si="1"/>
        <v>0.6867447878</v>
      </c>
      <c r="F232" s="100">
        <f>(G232*'Concatenate_generate Coverage'!C231*'Dataset lengths'!$B$2+H232*'Concatenate_generate Coverage'!D231*'Dataset lengths'!$C$2+I232*'Concatenate_generate Coverage'!E231*'Dataset lengths'!$D$2+L232*'Concatenate_generate Coverage'!H231*'Dataset lengths'!$G$2+M232*'Concatenate_generate Coverage'!I231*'Dataset lengths'!$H$2+R232*'Concatenate_generate Coverage'!N231*'Dataset lengths'!$M$2+S232*'Concatenate_generate Coverage'!O231*'Dataset lengths'!$N$2+T232*'Concatenate_generate Coverage'!P231*'Dataset lengths'!$O$2+U232*'Concatenate_generate Coverage'!Q231*'Dataset lengths'!$P$2+V232*'Concatenate_generate Coverage'!R231*'Dataset lengths'!$Q$2+W232*'Concatenate_generate Coverage'!S231*'Dataset lengths'!$R$2)/('Concatenate_generate Coverage'!C231*'Dataset lengths'!$B$2+'Concatenate_generate Coverage'!D231*'Dataset lengths'!$C$2+'Concatenate_generate Coverage'!E231*'Dataset lengths'!$D$2+'Concatenate_generate Coverage'!H231*'Dataset lengths'!$G$2+'Concatenate_generate Coverage'!I231*'Dataset lengths'!$H$2+'Concatenate_generate Coverage'!N231*'Dataset lengths'!$M$2+'Concatenate_generate Coverage'!O231*'Dataset lengths'!$N$2+'Concatenate_generate Coverage'!P231*'Dataset lengths'!$O$2+'Concatenate_generate Coverage'!Q231*'Dataset lengths'!$P$2+'Concatenate_generate Coverage'!R231*'Dataset lengths'!$Q$2+'Concatenate_generate Coverage'!S231*'Dataset lengths'!$R$2)</f>
        <v>0.616011806</v>
      </c>
      <c r="G232" s="13">
        <v>0.502044630085197</v>
      </c>
      <c r="H232" s="13">
        <v>0.757723091601252</v>
      </c>
      <c r="I232" s="13">
        <v>0.773963003933455</v>
      </c>
      <c r="J232" s="13">
        <v>0.839102127449836</v>
      </c>
      <c r="K232" s="13">
        <v>0.841372948837606</v>
      </c>
      <c r="L232" s="13">
        <v>0.840147399567688</v>
      </c>
      <c r="M232" s="13">
        <v>0.81995834537681</v>
      </c>
      <c r="N232" s="13">
        <v>0.775348648556436</v>
      </c>
      <c r="O232" s="13">
        <v>0.843189490369073</v>
      </c>
      <c r="P232" s="13">
        <v>0.814686337774709</v>
      </c>
      <c r="Q232" s="13">
        <v>0.760841618370759</v>
      </c>
      <c r="R232" s="13">
        <v>0.844466789497824</v>
      </c>
      <c r="S232" s="13">
        <v>0.487744063498196</v>
      </c>
      <c r="T232" s="13">
        <v>0.866807659289059</v>
      </c>
      <c r="U232" s="13">
        <v>0.686127637152378</v>
      </c>
      <c r="V232" s="13">
        <v>0.422521101933209</v>
      </c>
      <c r="W232" s="13">
        <v>0.552688944220492</v>
      </c>
    </row>
    <row r="233">
      <c r="A233" s="55" t="s">
        <v>375</v>
      </c>
      <c r="B233" s="55" t="s">
        <v>205</v>
      </c>
      <c r="C233" s="55"/>
      <c r="D233" s="55"/>
      <c r="E233" s="10">
        <f t="shared" si="1"/>
        <v>0.6482329516</v>
      </c>
      <c r="F233" s="100">
        <f>(G233*'Concatenate_generate Coverage'!C232*'Dataset lengths'!$B$2+H233*'Concatenate_generate Coverage'!D232*'Dataset lengths'!$C$2+I233*'Concatenate_generate Coverage'!E232*'Dataset lengths'!$D$2+L233*'Concatenate_generate Coverage'!H232*'Dataset lengths'!$G$2+M233*'Concatenate_generate Coverage'!I232*'Dataset lengths'!$H$2+R233*'Concatenate_generate Coverage'!N232*'Dataset lengths'!$M$2+S233*'Concatenate_generate Coverage'!O232*'Dataset lengths'!$N$2+T233*'Concatenate_generate Coverage'!P232*'Dataset lengths'!$O$2+U233*'Concatenate_generate Coverage'!Q232*'Dataset lengths'!$P$2+V233*'Concatenate_generate Coverage'!R232*'Dataset lengths'!$Q$2+W233*'Concatenate_generate Coverage'!S232*'Dataset lengths'!$R$2)/('Concatenate_generate Coverage'!C232*'Dataset lengths'!$B$2+'Concatenate_generate Coverage'!D232*'Dataset lengths'!$C$2+'Concatenate_generate Coverage'!E232*'Dataset lengths'!$D$2+'Concatenate_generate Coverage'!H232*'Dataset lengths'!$G$2+'Concatenate_generate Coverage'!I232*'Dataset lengths'!$H$2+'Concatenate_generate Coverage'!N232*'Dataset lengths'!$M$2+'Concatenate_generate Coverage'!O232*'Dataset lengths'!$N$2+'Concatenate_generate Coverage'!P232*'Dataset lengths'!$O$2+'Concatenate_generate Coverage'!Q232*'Dataset lengths'!$P$2+'Concatenate_generate Coverage'!R232*'Dataset lengths'!$Q$2+'Concatenate_generate Coverage'!S232*'Dataset lengths'!$R$2)</f>
        <v>0.5800425218</v>
      </c>
      <c r="G233" s="13">
        <v>0.4640055571497</v>
      </c>
      <c r="H233" s="13">
        <v>0.746574169845802</v>
      </c>
      <c r="I233" s="13">
        <v>0.75470225284739</v>
      </c>
      <c r="J233" s="13">
        <v>0.826357603609774</v>
      </c>
      <c r="K233" s="13">
        <v>0.828309514461651</v>
      </c>
      <c r="L233" s="13">
        <v>0.827016904208437</v>
      </c>
      <c r="M233" s="13">
        <v>0.793576737515397</v>
      </c>
      <c r="N233" s="13">
        <v>0.747782616331443</v>
      </c>
      <c r="O233" s="13">
        <v>0.826061540361142</v>
      </c>
      <c r="P233" s="13">
        <v>0.770187871131905</v>
      </c>
      <c r="Q233" s="13">
        <v>0.745526319258278</v>
      </c>
      <c r="R233" s="13">
        <v>0.783818342569683</v>
      </c>
      <c r="S233" s="13">
        <v>0.460636556985964</v>
      </c>
      <c r="T233" s="13">
        <v>0.816957873491691</v>
      </c>
      <c r="U233" s="13">
        <v>0.591049383631384</v>
      </c>
      <c r="V233" s="13">
        <v>0.346323192655086</v>
      </c>
      <c r="W233" s="13">
        <v>0.545901497025428</v>
      </c>
    </row>
    <row r="234">
      <c r="A234" s="55" t="s">
        <v>376</v>
      </c>
      <c r="B234" s="55" t="s">
        <v>205</v>
      </c>
      <c r="C234" s="55"/>
      <c r="D234" s="55"/>
      <c r="E234" s="10">
        <f t="shared" si="1"/>
        <v>0.7084358594</v>
      </c>
      <c r="F234" s="100">
        <f>(G234*'Concatenate_generate Coverage'!C233*'Dataset lengths'!$B$2+H234*'Concatenate_generate Coverage'!D233*'Dataset lengths'!$C$2+I234*'Concatenate_generate Coverage'!E233*'Dataset lengths'!$D$2+L234*'Concatenate_generate Coverage'!H233*'Dataset lengths'!$G$2+M234*'Concatenate_generate Coverage'!I233*'Dataset lengths'!$H$2+R234*'Concatenate_generate Coverage'!N233*'Dataset lengths'!$M$2+S234*'Concatenate_generate Coverage'!O233*'Dataset lengths'!$N$2+T234*'Concatenate_generate Coverage'!P233*'Dataset lengths'!$O$2+U234*'Concatenate_generate Coverage'!Q233*'Dataset lengths'!$P$2+V234*'Concatenate_generate Coverage'!R233*'Dataset lengths'!$Q$2+W234*'Concatenate_generate Coverage'!S233*'Dataset lengths'!$R$2)/('Concatenate_generate Coverage'!C233*'Dataset lengths'!$B$2+'Concatenate_generate Coverage'!D233*'Dataset lengths'!$C$2+'Concatenate_generate Coverage'!E233*'Dataset lengths'!$D$2+'Concatenate_generate Coverage'!H233*'Dataset lengths'!$G$2+'Concatenate_generate Coverage'!I233*'Dataset lengths'!$H$2+'Concatenate_generate Coverage'!N233*'Dataset lengths'!$M$2+'Concatenate_generate Coverage'!O233*'Dataset lengths'!$N$2+'Concatenate_generate Coverage'!P233*'Dataset lengths'!$O$2+'Concatenate_generate Coverage'!Q233*'Dataset lengths'!$P$2+'Concatenate_generate Coverage'!R233*'Dataset lengths'!$Q$2+'Concatenate_generate Coverage'!S233*'Dataset lengths'!$R$2)</f>
        <v>0.6555889101</v>
      </c>
      <c r="G234" s="13">
        <v>0.555727839735332</v>
      </c>
      <c r="H234" s="13">
        <v>0.729940769517168</v>
      </c>
      <c r="I234" s="13">
        <v>0.772057163253059</v>
      </c>
      <c r="J234" s="13">
        <v>0.840880275014004</v>
      </c>
      <c r="K234" s="13">
        <v>0.846819803219435</v>
      </c>
      <c r="L234" s="13">
        <v>0.842995934285966</v>
      </c>
      <c r="M234" s="13">
        <v>0.802177090116206</v>
      </c>
      <c r="N234" s="13">
        <v>0.753353939411301</v>
      </c>
      <c r="O234" s="13">
        <v>0.848359650914203</v>
      </c>
      <c r="P234" s="13">
        <v>0.776425363274644</v>
      </c>
      <c r="Q234" s="13">
        <v>0.751892755365175</v>
      </c>
      <c r="R234" s="13">
        <v>0.889117159614651</v>
      </c>
      <c r="S234" s="13">
        <v>0.464059435247246</v>
      </c>
      <c r="T234" s="13">
        <v>0.876822125185851</v>
      </c>
      <c r="U234" s="13">
        <v>0.77902562343732</v>
      </c>
      <c r="V234" s="13">
        <v>0.541312638564859</v>
      </c>
      <c r="W234" s="13">
        <v>0.539558674770061</v>
      </c>
    </row>
    <row r="235">
      <c r="A235" s="55" t="s">
        <v>377</v>
      </c>
      <c r="B235" s="55" t="s">
        <v>205</v>
      </c>
      <c r="C235" s="55"/>
      <c r="D235" s="55"/>
      <c r="E235" s="10">
        <f t="shared" si="1"/>
        <v>0.6952115703</v>
      </c>
      <c r="F235" s="100">
        <f>(G235*'Concatenate_generate Coverage'!C234*'Dataset lengths'!$B$2+H235*'Concatenate_generate Coverage'!D234*'Dataset lengths'!$C$2+I235*'Concatenate_generate Coverage'!E234*'Dataset lengths'!$D$2+L235*'Concatenate_generate Coverage'!H234*'Dataset lengths'!$G$2+M235*'Concatenate_generate Coverage'!I234*'Dataset lengths'!$H$2+R235*'Concatenate_generate Coverage'!N234*'Dataset lengths'!$M$2+S235*'Concatenate_generate Coverage'!O234*'Dataset lengths'!$N$2+T235*'Concatenate_generate Coverage'!P234*'Dataset lengths'!$O$2+U235*'Concatenate_generate Coverage'!Q234*'Dataset lengths'!$P$2+V235*'Concatenate_generate Coverage'!R234*'Dataset lengths'!$Q$2+W235*'Concatenate_generate Coverage'!S234*'Dataset lengths'!$R$2)/('Concatenate_generate Coverage'!C234*'Dataset lengths'!$B$2+'Concatenate_generate Coverage'!D234*'Dataset lengths'!$C$2+'Concatenate_generate Coverage'!E234*'Dataset lengths'!$D$2+'Concatenate_generate Coverage'!H234*'Dataset lengths'!$G$2+'Concatenate_generate Coverage'!I234*'Dataset lengths'!$H$2+'Concatenate_generate Coverage'!N234*'Dataset lengths'!$M$2+'Concatenate_generate Coverage'!O234*'Dataset lengths'!$N$2+'Concatenate_generate Coverage'!P234*'Dataset lengths'!$O$2+'Concatenate_generate Coverage'!Q234*'Dataset lengths'!$P$2+'Concatenate_generate Coverage'!R234*'Dataset lengths'!$Q$2+'Concatenate_generate Coverage'!S234*'Dataset lengths'!$R$2)</f>
        <v>0.635708048</v>
      </c>
      <c r="G235" s="13">
        <v>0.52893983250579</v>
      </c>
      <c r="H235" s="13">
        <v>0.735088417291694</v>
      </c>
      <c r="I235" s="13">
        <v>0.781832829740891</v>
      </c>
      <c r="J235" s="13">
        <v>0.840460191492179</v>
      </c>
      <c r="K235" s="13">
        <v>0.845174594667809</v>
      </c>
      <c r="L235" s="13">
        <v>0.842158922320835</v>
      </c>
      <c r="M235" s="13">
        <v>0.78975855689954</v>
      </c>
      <c r="N235" s="13">
        <v>0.735363278934973</v>
      </c>
      <c r="O235" s="13">
        <v>0.844633376769925</v>
      </c>
      <c r="P235" s="13">
        <v>0.755943670702797</v>
      </c>
      <c r="Q235" s="13">
        <v>0.747245437019472</v>
      </c>
      <c r="R235" s="13">
        <v>0.875785428938555</v>
      </c>
      <c r="S235" s="13">
        <v>0.488156337319326</v>
      </c>
      <c r="T235" s="13">
        <v>0.869478183528203</v>
      </c>
      <c r="U235" s="13">
        <v>0.701742399239437</v>
      </c>
      <c r="V235" s="13">
        <v>0.474507810552655</v>
      </c>
      <c r="W235" s="13">
        <v>0.559878554976212</v>
      </c>
    </row>
    <row r="236">
      <c r="A236" s="55" t="s">
        <v>378</v>
      </c>
      <c r="B236" s="55" t="s">
        <v>205</v>
      </c>
      <c r="C236" s="55"/>
      <c r="D236" s="55"/>
      <c r="E236" s="10">
        <f t="shared" si="1"/>
        <v>0.6927884742</v>
      </c>
      <c r="F236" s="100">
        <f>(G236*'Concatenate_generate Coverage'!C235*'Dataset lengths'!$B$2+H236*'Concatenate_generate Coverage'!D235*'Dataset lengths'!$C$2+I236*'Concatenate_generate Coverage'!E235*'Dataset lengths'!$D$2+L236*'Concatenate_generate Coverage'!H235*'Dataset lengths'!$G$2+M236*'Concatenate_generate Coverage'!I235*'Dataset lengths'!$H$2+R236*'Concatenate_generate Coverage'!N235*'Dataset lengths'!$M$2+S236*'Concatenate_generate Coverage'!O235*'Dataset lengths'!$N$2+T236*'Concatenate_generate Coverage'!P235*'Dataset lengths'!$O$2+U236*'Concatenate_generate Coverage'!Q235*'Dataset lengths'!$P$2+V236*'Concatenate_generate Coverage'!R235*'Dataset lengths'!$Q$2+W236*'Concatenate_generate Coverage'!S235*'Dataset lengths'!$R$2)/('Concatenate_generate Coverage'!C235*'Dataset lengths'!$B$2+'Concatenate_generate Coverage'!D235*'Dataset lengths'!$C$2+'Concatenate_generate Coverage'!E235*'Dataset lengths'!$D$2+'Concatenate_generate Coverage'!H235*'Dataset lengths'!$G$2+'Concatenate_generate Coverage'!I235*'Dataset lengths'!$H$2+'Concatenate_generate Coverage'!N235*'Dataset lengths'!$M$2+'Concatenate_generate Coverage'!O235*'Dataset lengths'!$N$2+'Concatenate_generate Coverage'!P235*'Dataset lengths'!$O$2+'Concatenate_generate Coverage'!Q235*'Dataset lengths'!$P$2+'Concatenate_generate Coverage'!R235*'Dataset lengths'!$Q$2+'Concatenate_generate Coverage'!S235*'Dataset lengths'!$R$2)</f>
        <v>0.6294524035</v>
      </c>
      <c r="G236" s="13">
        <v>0.514059037248197</v>
      </c>
      <c r="H236" s="13">
        <v>0.741117358610262</v>
      </c>
      <c r="I236" s="13">
        <v>0.773715192409388</v>
      </c>
      <c r="J236" s="13">
        <v>0.835991056605439</v>
      </c>
      <c r="K236" s="13">
        <v>0.841210085723083</v>
      </c>
      <c r="L236" s="13">
        <v>0.837862475066523</v>
      </c>
      <c r="M236" s="13">
        <v>0.793522310947368</v>
      </c>
      <c r="N236" s="13">
        <v>0.738672177661654</v>
      </c>
      <c r="O236" s="13">
        <v>0.836635695016568</v>
      </c>
      <c r="P236" s="13">
        <v>0.766227239537643</v>
      </c>
      <c r="Q236" s="13">
        <v>0.746904163641922</v>
      </c>
      <c r="R236" s="13">
        <v>0.873599899319523</v>
      </c>
      <c r="S236" s="13">
        <v>0.494376644288859</v>
      </c>
      <c r="T236" s="13">
        <v>0.86725274666225</v>
      </c>
      <c r="U236" s="13">
        <v>0.704896537411543</v>
      </c>
      <c r="V236" s="13">
        <v>0.466340082346131</v>
      </c>
      <c r="W236" s="13">
        <v>0.553930932089487</v>
      </c>
    </row>
    <row r="237">
      <c r="A237" s="55" t="s">
        <v>379</v>
      </c>
      <c r="B237" s="55" t="s">
        <v>205</v>
      </c>
      <c r="C237" s="55"/>
      <c r="D237" s="55"/>
      <c r="E237" s="10">
        <f t="shared" si="1"/>
        <v>0.6938422111</v>
      </c>
      <c r="F237" s="100">
        <f>(G237*'Concatenate_generate Coverage'!C236*'Dataset lengths'!$B$2+H237*'Concatenate_generate Coverage'!D236*'Dataset lengths'!$C$2+I237*'Concatenate_generate Coverage'!E236*'Dataset lengths'!$D$2+L237*'Concatenate_generate Coverage'!H236*'Dataset lengths'!$G$2+M237*'Concatenate_generate Coverage'!I236*'Dataset lengths'!$H$2+R237*'Concatenate_generate Coverage'!N236*'Dataset lengths'!$M$2+S237*'Concatenate_generate Coverage'!O236*'Dataset lengths'!$N$2+T237*'Concatenate_generate Coverage'!P236*'Dataset lengths'!$O$2+U237*'Concatenate_generate Coverage'!Q236*'Dataset lengths'!$P$2+V237*'Concatenate_generate Coverage'!R236*'Dataset lengths'!$Q$2+W237*'Concatenate_generate Coverage'!S236*'Dataset lengths'!$R$2)/('Concatenate_generate Coverage'!C236*'Dataset lengths'!$B$2+'Concatenate_generate Coverage'!D236*'Dataset lengths'!$C$2+'Concatenate_generate Coverage'!E236*'Dataset lengths'!$D$2+'Concatenate_generate Coverage'!H236*'Dataset lengths'!$G$2+'Concatenate_generate Coverage'!I236*'Dataset lengths'!$H$2+'Concatenate_generate Coverage'!N236*'Dataset lengths'!$M$2+'Concatenate_generate Coverage'!O236*'Dataset lengths'!$N$2+'Concatenate_generate Coverage'!P236*'Dataset lengths'!$O$2+'Concatenate_generate Coverage'!Q236*'Dataset lengths'!$P$2+'Concatenate_generate Coverage'!R236*'Dataset lengths'!$Q$2+'Concatenate_generate Coverage'!S236*'Dataset lengths'!$R$2)</f>
        <v>0.6315640809</v>
      </c>
      <c r="G237" s="13">
        <v>0.523088047507767</v>
      </c>
      <c r="H237" s="13">
        <v>0.726451131371005</v>
      </c>
      <c r="I237" s="13">
        <v>0.773009566473748</v>
      </c>
      <c r="J237" s="13">
        <v>0.836969809558844</v>
      </c>
      <c r="K237" s="13">
        <v>0.840878627624701</v>
      </c>
      <c r="L237" s="13">
        <v>0.838409303903345</v>
      </c>
      <c r="M237" s="13">
        <v>0.803959526117328</v>
      </c>
      <c r="N237" s="13">
        <v>0.751388097368923</v>
      </c>
      <c r="O237" s="13">
        <v>0.846691972880431</v>
      </c>
      <c r="P237" s="13">
        <v>0.775386618947892</v>
      </c>
      <c r="Q237" s="13">
        <v>0.748348762598318</v>
      </c>
      <c r="R237" s="13">
        <v>0.87814580092711</v>
      </c>
      <c r="S237" s="13">
        <v>0.483373960994221</v>
      </c>
      <c r="T237" s="13">
        <v>0.891510008501147</v>
      </c>
      <c r="U237" s="13">
        <v>0.691292435824482</v>
      </c>
      <c r="V237" s="13">
        <v>0.473693555828855</v>
      </c>
      <c r="W237" s="13">
        <v>0.549330984942077</v>
      </c>
    </row>
    <row r="238">
      <c r="A238" s="55" t="s">
        <v>380</v>
      </c>
      <c r="B238" s="55" t="s">
        <v>205</v>
      </c>
      <c r="C238" s="55"/>
      <c r="D238" s="55"/>
      <c r="E238" s="10">
        <f t="shared" si="1"/>
        <v>0.7013406709</v>
      </c>
      <c r="F238" s="100">
        <f>(G238*'Concatenate_generate Coverage'!C237*'Dataset lengths'!$B$2+H238*'Concatenate_generate Coverage'!D237*'Dataset lengths'!$C$2+I238*'Concatenate_generate Coverage'!E237*'Dataset lengths'!$D$2+L238*'Concatenate_generate Coverage'!H237*'Dataset lengths'!$G$2+M238*'Concatenate_generate Coverage'!I237*'Dataset lengths'!$H$2+R238*'Concatenate_generate Coverage'!N237*'Dataset lengths'!$M$2+S238*'Concatenate_generate Coverage'!O237*'Dataset lengths'!$N$2+T238*'Concatenate_generate Coverage'!P237*'Dataset lengths'!$O$2+U238*'Concatenate_generate Coverage'!Q237*'Dataset lengths'!$P$2+V238*'Concatenate_generate Coverage'!R237*'Dataset lengths'!$Q$2+W238*'Concatenate_generate Coverage'!S237*'Dataset lengths'!$R$2)/('Concatenate_generate Coverage'!C237*'Dataset lengths'!$B$2+'Concatenate_generate Coverage'!D237*'Dataset lengths'!$C$2+'Concatenate_generate Coverage'!E237*'Dataset lengths'!$D$2+'Concatenate_generate Coverage'!H237*'Dataset lengths'!$G$2+'Concatenate_generate Coverage'!I237*'Dataset lengths'!$H$2+'Concatenate_generate Coverage'!N237*'Dataset lengths'!$M$2+'Concatenate_generate Coverage'!O237*'Dataset lengths'!$N$2+'Concatenate_generate Coverage'!P237*'Dataset lengths'!$O$2+'Concatenate_generate Coverage'!Q237*'Dataset lengths'!$P$2+'Concatenate_generate Coverage'!R237*'Dataset lengths'!$Q$2+'Concatenate_generate Coverage'!S237*'Dataset lengths'!$R$2)</f>
        <v>0.637499661</v>
      </c>
      <c r="G238" s="13">
        <v>0.528421020298844</v>
      </c>
      <c r="H238" s="13">
        <v>0.758819124298017</v>
      </c>
      <c r="I238" s="13">
        <v>0.780291067378649</v>
      </c>
      <c r="J238" s="13">
        <v>0.840348830467275</v>
      </c>
      <c r="K238" s="13">
        <v>0.842624296939581</v>
      </c>
      <c r="L238" s="13">
        <v>0.841222604925128</v>
      </c>
      <c r="M238" s="13">
        <v>0.791795392773785</v>
      </c>
      <c r="N238" s="13">
        <v>0.743915422964079</v>
      </c>
      <c r="O238" s="13">
        <v>0.842003107802252</v>
      </c>
      <c r="P238" s="13">
        <v>0.754363774089688</v>
      </c>
      <c r="Q238" s="13">
        <v>0.753918644140473</v>
      </c>
      <c r="R238" s="13">
        <v>0.86595054565291</v>
      </c>
      <c r="S238" s="13">
        <v>0.526375126083957</v>
      </c>
      <c r="T238" s="13">
        <v>0.879937736798187</v>
      </c>
      <c r="U238" s="13">
        <v>0.697502230838081</v>
      </c>
      <c r="V238" s="13">
        <v>0.469210878054067</v>
      </c>
      <c r="W238" s="13">
        <v>0.575221653340793</v>
      </c>
    </row>
    <row r="239">
      <c r="A239" s="55" t="s">
        <v>381</v>
      </c>
      <c r="B239" s="55" t="s">
        <v>205</v>
      </c>
      <c r="C239" s="55"/>
      <c r="D239" s="55"/>
      <c r="E239" s="10">
        <f t="shared" si="1"/>
        <v>0.6965532002</v>
      </c>
      <c r="F239" s="100">
        <f>(G239*'Concatenate_generate Coverage'!C238*'Dataset lengths'!$B$2+H239*'Concatenate_generate Coverage'!D238*'Dataset lengths'!$C$2+I239*'Concatenate_generate Coverage'!E238*'Dataset lengths'!$D$2+L239*'Concatenate_generate Coverage'!H238*'Dataset lengths'!$G$2+M239*'Concatenate_generate Coverage'!I238*'Dataset lengths'!$H$2+R239*'Concatenate_generate Coverage'!N238*'Dataset lengths'!$M$2+S239*'Concatenate_generate Coverage'!O238*'Dataset lengths'!$N$2+T239*'Concatenate_generate Coverage'!P238*'Dataset lengths'!$O$2+U239*'Concatenate_generate Coverage'!Q238*'Dataset lengths'!$P$2+V239*'Concatenate_generate Coverage'!R238*'Dataset lengths'!$Q$2+W239*'Concatenate_generate Coverage'!S238*'Dataset lengths'!$R$2)/('Concatenate_generate Coverage'!C238*'Dataset lengths'!$B$2+'Concatenate_generate Coverage'!D238*'Dataset lengths'!$C$2+'Concatenate_generate Coverage'!E238*'Dataset lengths'!$D$2+'Concatenate_generate Coverage'!H238*'Dataset lengths'!$G$2+'Concatenate_generate Coverage'!I238*'Dataset lengths'!$H$2+'Concatenate_generate Coverage'!N238*'Dataset lengths'!$M$2+'Concatenate_generate Coverage'!O238*'Dataset lengths'!$N$2+'Concatenate_generate Coverage'!P238*'Dataset lengths'!$O$2+'Concatenate_generate Coverage'!Q238*'Dataset lengths'!$P$2+'Concatenate_generate Coverage'!R238*'Dataset lengths'!$Q$2+'Concatenate_generate Coverage'!S238*'Dataset lengths'!$R$2)</f>
        <v>0.6314141355</v>
      </c>
      <c r="G239" s="13">
        <v>0.51310080419745</v>
      </c>
      <c r="H239" s="13">
        <v>0.758533313085289</v>
      </c>
      <c r="I239" s="13">
        <v>0.773099702368048</v>
      </c>
      <c r="J239" s="13">
        <v>0.83678779467242</v>
      </c>
      <c r="K239" s="13">
        <v>0.838901618863121</v>
      </c>
      <c r="L239" s="13">
        <v>0.83765813829901</v>
      </c>
      <c r="M239" s="13">
        <v>0.796272830540743</v>
      </c>
      <c r="N239" s="13">
        <v>0.746988855583071</v>
      </c>
      <c r="O239" s="13">
        <v>0.833294600702026</v>
      </c>
      <c r="P239" s="13">
        <v>0.769621587934417</v>
      </c>
      <c r="Q239" s="13">
        <v>0.751689491441404</v>
      </c>
      <c r="R239" s="13">
        <v>0.856006385886314</v>
      </c>
      <c r="S239" s="13">
        <v>0.531933783847872</v>
      </c>
      <c r="T239" s="13">
        <v>0.865472397169486</v>
      </c>
      <c r="U239" s="13">
        <v>0.69854449158706</v>
      </c>
      <c r="V239" s="13">
        <v>0.46096347619999</v>
      </c>
      <c r="W239" s="13">
        <v>0.57049987893405</v>
      </c>
    </row>
    <row r="240">
      <c r="A240" s="55" t="s">
        <v>382</v>
      </c>
      <c r="B240" s="55" t="s">
        <v>205</v>
      </c>
      <c r="C240" s="55"/>
      <c r="D240" s="55"/>
      <c r="E240" s="10">
        <f t="shared" si="1"/>
        <v>0.6983881193</v>
      </c>
      <c r="F240" s="100">
        <f>(G240*'Concatenate_generate Coverage'!C239*'Dataset lengths'!$B$2+H240*'Concatenate_generate Coverage'!D239*'Dataset lengths'!$C$2+I240*'Concatenate_generate Coverage'!E239*'Dataset lengths'!$D$2+L240*'Concatenate_generate Coverage'!H239*'Dataset lengths'!$G$2+M240*'Concatenate_generate Coverage'!I239*'Dataset lengths'!$H$2+R240*'Concatenate_generate Coverage'!N239*'Dataset lengths'!$M$2+S240*'Concatenate_generate Coverage'!O239*'Dataset lengths'!$N$2+T240*'Concatenate_generate Coverage'!P239*'Dataset lengths'!$O$2+U240*'Concatenate_generate Coverage'!Q239*'Dataset lengths'!$P$2+V240*'Concatenate_generate Coverage'!R239*'Dataset lengths'!$Q$2+W240*'Concatenate_generate Coverage'!S239*'Dataset lengths'!$R$2)/('Concatenate_generate Coverage'!C239*'Dataset lengths'!$B$2+'Concatenate_generate Coverage'!D239*'Dataset lengths'!$C$2+'Concatenate_generate Coverage'!E239*'Dataset lengths'!$D$2+'Concatenate_generate Coverage'!H239*'Dataset lengths'!$G$2+'Concatenate_generate Coverage'!I239*'Dataset lengths'!$H$2+'Concatenate_generate Coverage'!N239*'Dataset lengths'!$M$2+'Concatenate_generate Coverage'!O239*'Dataset lengths'!$N$2+'Concatenate_generate Coverage'!P239*'Dataset lengths'!$O$2+'Concatenate_generate Coverage'!Q239*'Dataset lengths'!$P$2+'Concatenate_generate Coverage'!R239*'Dataset lengths'!$Q$2+'Concatenate_generate Coverage'!S239*'Dataset lengths'!$R$2)</f>
        <v>0.6338733935</v>
      </c>
      <c r="G240" s="13">
        <v>0.522795469391433</v>
      </c>
      <c r="H240" s="13">
        <v>0.743554368782019</v>
      </c>
      <c r="I240" s="13">
        <v>0.770252835096179</v>
      </c>
      <c r="J240" s="13">
        <v>0.837338520730504</v>
      </c>
      <c r="K240" s="13">
        <v>0.839189658801544</v>
      </c>
      <c r="L240" s="13">
        <v>0.838157677448906</v>
      </c>
      <c r="M240" s="13">
        <v>0.805983266877461</v>
      </c>
      <c r="N240" s="13">
        <v>0.762307650639985</v>
      </c>
      <c r="O240" s="13">
        <v>0.842465753966459</v>
      </c>
      <c r="P240" s="13">
        <v>0.774436670507137</v>
      </c>
      <c r="Q240" s="13">
        <v>0.755411996436519</v>
      </c>
      <c r="R240" s="13">
        <v>0.873665465208094</v>
      </c>
      <c r="S240" s="13">
        <v>0.510746931625425</v>
      </c>
      <c r="T240" s="13">
        <v>0.897741231725819</v>
      </c>
      <c r="U240" s="13">
        <v>0.682839454946939</v>
      </c>
      <c r="V240" s="13">
        <v>0.469265030062008</v>
      </c>
      <c r="W240" s="13">
        <v>0.567267580837252</v>
      </c>
    </row>
    <row r="241">
      <c r="A241" s="55" t="s">
        <v>383</v>
      </c>
      <c r="B241" s="55" t="s">
        <v>205</v>
      </c>
      <c r="C241" s="55"/>
      <c r="D241" s="55"/>
      <c r="E241" s="10">
        <f t="shared" si="1"/>
        <v>0.6586204871</v>
      </c>
      <c r="F241" s="100">
        <f>(G241*'Concatenate_generate Coverage'!C240*'Dataset lengths'!$B$2+H241*'Concatenate_generate Coverage'!D240*'Dataset lengths'!$C$2+I241*'Concatenate_generate Coverage'!E240*'Dataset lengths'!$D$2+L241*'Concatenate_generate Coverage'!H240*'Dataset lengths'!$G$2+M241*'Concatenate_generate Coverage'!I240*'Dataset lengths'!$H$2+R241*'Concatenate_generate Coverage'!N240*'Dataset lengths'!$M$2+S241*'Concatenate_generate Coverage'!O240*'Dataset lengths'!$N$2+T241*'Concatenate_generate Coverage'!P240*'Dataset lengths'!$O$2+U241*'Concatenate_generate Coverage'!Q240*'Dataset lengths'!$P$2+V241*'Concatenate_generate Coverage'!R240*'Dataset lengths'!$Q$2+W241*'Concatenate_generate Coverage'!S240*'Dataset lengths'!$R$2)/('Concatenate_generate Coverage'!C240*'Dataset lengths'!$B$2+'Concatenate_generate Coverage'!D240*'Dataset lengths'!$C$2+'Concatenate_generate Coverage'!E240*'Dataset lengths'!$D$2+'Concatenate_generate Coverage'!H240*'Dataset lengths'!$G$2+'Concatenate_generate Coverage'!I240*'Dataset lengths'!$H$2+'Concatenate_generate Coverage'!N240*'Dataset lengths'!$M$2+'Concatenate_generate Coverage'!O240*'Dataset lengths'!$N$2+'Concatenate_generate Coverage'!P240*'Dataset lengths'!$O$2+'Concatenate_generate Coverage'!Q240*'Dataset lengths'!$P$2+'Concatenate_generate Coverage'!R240*'Dataset lengths'!$Q$2+'Concatenate_generate Coverage'!S240*'Dataset lengths'!$R$2)</f>
        <v>0.5947412464</v>
      </c>
      <c r="G241" s="13">
        <v>0.472964287517001</v>
      </c>
      <c r="H241" s="13">
        <v>0.753315100908332</v>
      </c>
      <c r="I241" s="13">
        <v>0.752347552432503</v>
      </c>
      <c r="J241" s="13">
        <v>0.824659740534779</v>
      </c>
      <c r="K241" s="13">
        <v>0.825784100848876</v>
      </c>
      <c r="L241" s="13">
        <v>0.825041252005767</v>
      </c>
      <c r="M241" s="13">
        <v>0.772224881140125</v>
      </c>
      <c r="N241" s="13">
        <v>0.720639148283784</v>
      </c>
      <c r="O241" s="13">
        <v>0.8201619051664</v>
      </c>
      <c r="P241" s="13">
        <v>0.734255694396656</v>
      </c>
      <c r="Q241" s="13">
        <v>0.741026010982903</v>
      </c>
      <c r="R241" s="13">
        <v>0.805433230501911</v>
      </c>
      <c r="S241" s="13">
        <v>0.497962420986783</v>
      </c>
      <c r="T241" s="13">
        <v>0.817402960864881</v>
      </c>
      <c r="U241" s="13">
        <v>0.601329740310286</v>
      </c>
      <c r="V241" s="13">
        <v>0.3814819517475</v>
      </c>
      <c r="W241" s="13">
        <v>0.565321979814561</v>
      </c>
    </row>
    <row r="242">
      <c r="A242" s="55" t="s">
        <v>384</v>
      </c>
      <c r="B242" s="55" t="s">
        <v>205</v>
      </c>
      <c r="C242" s="55"/>
      <c r="D242" s="55"/>
      <c r="E242" s="10">
        <f t="shared" si="1"/>
        <v>0.665414238</v>
      </c>
      <c r="F242" s="100">
        <f>(G242*'Concatenate_generate Coverage'!C241*'Dataset lengths'!$B$2+H242*'Concatenate_generate Coverage'!D241*'Dataset lengths'!$C$2+I242*'Concatenate_generate Coverage'!E241*'Dataset lengths'!$D$2+L242*'Concatenate_generate Coverage'!H241*'Dataset lengths'!$G$2+M242*'Concatenate_generate Coverage'!I241*'Dataset lengths'!$H$2+R242*'Concatenate_generate Coverage'!N241*'Dataset lengths'!$M$2+S242*'Concatenate_generate Coverage'!O241*'Dataset lengths'!$N$2+T242*'Concatenate_generate Coverage'!P241*'Dataset lengths'!$O$2+U242*'Concatenate_generate Coverage'!Q241*'Dataset lengths'!$P$2+V242*'Concatenate_generate Coverage'!R241*'Dataset lengths'!$Q$2+W242*'Concatenate_generate Coverage'!S241*'Dataset lengths'!$R$2)/('Concatenate_generate Coverage'!C241*'Dataset lengths'!$B$2+'Concatenate_generate Coverage'!D241*'Dataset lengths'!$C$2+'Concatenate_generate Coverage'!E241*'Dataset lengths'!$D$2+'Concatenate_generate Coverage'!H241*'Dataset lengths'!$G$2+'Concatenate_generate Coverage'!I241*'Dataset lengths'!$H$2+'Concatenate_generate Coverage'!N241*'Dataset lengths'!$M$2+'Concatenate_generate Coverage'!O241*'Dataset lengths'!$N$2+'Concatenate_generate Coverage'!P241*'Dataset lengths'!$O$2+'Concatenate_generate Coverage'!Q241*'Dataset lengths'!$P$2+'Concatenate_generate Coverage'!R241*'Dataset lengths'!$Q$2+'Concatenate_generate Coverage'!S241*'Dataset lengths'!$R$2)</f>
        <v>0.5990238667</v>
      </c>
      <c r="G242" s="13">
        <v>0.484544196678458</v>
      </c>
      <c r="H242" s="13">
        <v>0.741721217291504</v>
      </c>
      <c r="I242" s="13">
        <v>0.757742208616722</v>
      </c>
      <c r="J242" s="13">
        <v>0.828960711173694</v>
      </c>
      <c r="K242" s="13">
        <v>0.830814545427035</v>
      </c>
      <c r="L242" s="13">
        <v>0.829448314239314</v>
      </c>
      <c r="M242" s="13">
        <v>0.784475906022103</v>
      </c>
      <c r="N242" s="13">
        <v>0.735333658198497</v>
      </c>
      <c r="O242" s="13">
        <v>0.834993839094286</v>
      </c>
      <c r="P242" s="13">
        <v>0.744272875573513</v>
      </c>
      <c r="Q242" s="13">
        <v>0.743769698928124</v>
      </c>
      <c r="R242" s="13">
        <v>0.830676097601732</v>
      </c>
      <c r="S242" s="13">
        <v>0.478235621418678</v>
      </c>
      <c r="T242" s="13">
        <v>0.871926164080753</v>
      </c>
      <c r="U242" s="13">
        <v>0.587717431945673</v>
      </c>
      <c r="V242" s="13">
        <v>0.386013272987794</v>
      </c>
      <c r="W242" s="13">
        <v>0.56705618683769</v>
      </c>
    </row>
    <row r="243">
      <c r="A243" s="55" t="s">
        <v>385</v>
      </c>
      <c r="B243" s="55" t="s">
        <v>205</v>
      </c>
      <c r="C243" s="55"/>
      <c r="D243" s="55"/>
      <c r="E243" s="10">
        <f t="shared" si="1"/>
        <v>0.6619652158</v>
      </c>
      <c r="F243" s="100">
        <f>(G243*'Concatenate_generate Coverage'!C242*'Dataset lengths'!$B$2+H243*'Concatenate_generate Coverage'!D242*'Dataset lengths'!$C$2+I243*'Concatenate_generate Coverage'!E242*'Dataset lengths'!$D$2+L243*'Concatenate_generate Coverage'!H242*'Dataset lengths'!$G$2+M243*'Concatenate_generate Coverage'!I242*'Dataset lengths'!$H$2+R243*'Concatenate_generate Coverage'!N242*'Dataset lengths'!$M$2+S243*'Concatenate_generate Coverage'!O242*'Dataset lengths'!$N$2+T243*'Concatenate_generate Coverage'!P242*'Dataset lengths'!$O$2+U243*'Concatenate_generate Coverage'!Q242*'Dataset lengths'!$P$2+V243*'Concatenate_generate Coverage'!R242*'Dataset lengths'!$Q$2+W243*'Concatenate_generate Coverage'!S242*'Dataset lengths'!$R$2)/('Concatenate_generate Coverage'!C242*'Dataset lengths'!$B$2+'Concatenate_generate Coverage'!D242*'Dataset lengths'!$C$2+'Concatenate_generate Coverage'!E242*'Dataset lengths'!$D$2+'Concatenate_generate Coverage'!H242*'Dataset lengths'!$G$2+'Concatenate_generate Coverage'!I242*'Dataset lengths'!$H$2+'Concatenate_generate Coverage'!N242*'Dataset lengths'!$M$2+'Concatenate_generate Coverage'!O242*'Dataset lengths'!$N$2+'Concatenate_generate Coverage'!P242*'Dataset lengths'!$O$2+'Concatenate_generate Coverage'!Q242*'Dataset lengths'!$P$2+'Concatenate_generate Coverage'!R242*'Dataset lengths'!$Q$2+'Concatenate_generate Coverage'!S242*'Dataset lengths'!$R$2)</f>
        <v>0.5922246789</v>
      </c>
      <c r="G243" s="13">
        <v>0.468000094588782</v>
      </c>
      <c r="H243" s="13">
        <v>0.749759974935451</v>
      </c>
      <c r="I243" s="13">
        <v>0.748071366835594</v>
      </c>
      <c r="J243" s="13">
        <v>0.824941435455803</v>
      </c>
      <c r="K243" s="13">
        <v>0.826417841530632</v>
      </c>
      <c r="L243" s="13">
        <v>0.825554877521059</v>
      </c>
      <c r="M243" s="13">
        <v>0.787507697754019</v>
      </c>
      <c r="N243" s="13">
        <v>0.738151377624106</v>
      </c>
      <c r="O243" s="13">
        <v>0.824714486878379</v>
      </c>
      <c r="P243" s="13">
        <v>0.751986389896686</v>
      </c>
      <c r="Q243" s="13">
        <v>0.742221592881394</v>
      </c>
      <c r="R243" s="13">
        <v>0.836380329907406</v>
      </c>
      <c r="S243" s="13">
        <v>0.481445323948058</v>
      </c>
      <c r="T243" s="13">
        <v>0.848781620674832</v>
      </c>
      <c r="U243" s="13">
        <v>0.599242483219811</v>
      </c>
      <c r="V243" s="13">
        <v>0.377227422972628</v>
      </c>
      <c r="W243" s="13">
        <v>0.559646181532583</v>
      </c>
    </row>
    <row r="244">
      <c r="A244" s="55" t="s">
        <v>386</v>
      </c>
      <c r="B244" s="55" t="s">
        <v>205</v>
      </c>
      <c r="C244" s="55"/>
      <c r="D244" s="55"/>
      <c r="E244" s="10">
        <f t="shared" si="1"/>
        <v>0.702337679</v>
      </c>
      <c r="F244" s="100">
        <f>(G244*'Concatenate_generate Coverage'!C243*'Dataset lengths'!$B$2+H244*'Concatenate_generate Coverage'!D243*'Dataset lengths'!$C$2+I244*'Concatenate_generate Coverage'!E243*'Dataset lengths'!$D$2+L244*'Concatenate_generate Coverage'!H243*'Dataset lengths'!$G$2+M244*'Concatenate_generate Coverage'!I243*'Dataset lengths'!$H$2+R244*'Concatenate_generate Coverage'!N243*'Dataset lengths'!$M$2+S244*'Concatenate_generate Coverage'!O243*'Dataset lengths'!$N$2+T244*'Concatenate_generate Coverage'!P243*'Dataset lengths'!$O$2+U244*'Concatenate_generate Coverage'!Q243*'Dataset lengths'!$P$2+V244*'Concatenate_generate Coverage'!R243*'Dataset lengths'!$Q$2+W244*'Concatenate_generate Coverage'!S243*'Dataset lengths'!$R$2)/('Concatenate_generate Coverage'!C243*'Dataset lengths'!$B$2+'Concatenate_generate Coverage'!D243*'Dataset lengths'!$C$2+'Concatenate_generate Coverage'!E243*'Dataset lengths'!$D$2+'Concatenate_generate Coverage'!H243*'Dataset lengths'!$G$2+'Concatenate_generate Coverage'!I243*'Dataset lengths'!$H$2+'Concatenate_generate Coverage'!N243*'Dataset lengths'!$M$2+'Concatenate_generate Coverage'!O243*'Dataset lengths'!$N$2+'Concatenate_generate Coverage'!P243*'Dataset lengths'!$O$2+'Concatenate_generate Coverage'!Q243*'Dataset lengths'!$P$2+'Concatenate_generate Coverage'!R243*'Dataset lengths'!$Q$2+'Concatenate_generate Coverage'!S243*'Dataset lengths'!$R$2)</f>
        <v>0.6465429673</v>
      </c>
      <c r="G244" s="13">
        <v>0.551714591884788</v>
      </c>
      <c r="H244" s="13">
        <v>0.737423642120375</v>
      </c>
      <c r="I244" s="13">
        <v>0.77411312569089</v>
      </c>
      <c r="J244" s="13">
        <v>0.837299317766577</v>
      </c>
      <c r="K244" s="13">
        <v>0.843010792987481</v>
      </c>
      <c r="L244" s="13">
        <v>0.83923584612238</v>
      </c>
      <c r="M244" s="13">
        <v>0.794649445613112</v>
      </c>
      <c r="N244" s="13">
        <v>0.733891990707949</v>
      </c>
      <c r="O244" s="13">
        <v>0.850139224764434</v>
      </c>
      <c r="P244" s="13">
        <v>0.7793304966014</v>
      </c>
      <c r="Q244" s="13">
        <v>0.737145245146771</v>
      </c>
      <c r="R244" s="13">
        <v>0.876003981900458</v>
      </c>
      <c r="S244" s="13">
        <v>0.453897388329351</v>
      </c>
      <c r="T244" s="13">
        <v>0.879937736798187</v>
      </c>
      <c r="U244" s="13">
        <v>0.765591128586313</v>
      </c>
      <c r="V244" s="13">
        <v>0.522374598308578</v>
      </c>
      <c r="W244" s="13">
        <v>0.530772983634513</v>
      </c>
    </row>
    <row r="245">
      <c r="A245" s="55" t="s">
        <v>387</v>
      </c>
      <c r="B245" s="55" t="s">
        <v>205</v>
      </c>
      <c r="C245" s="55"/>
      <c r="D245" s="55"/>
      <c r="E245" s="10">
        <f t="shared" si="1"/>
        <v>0.6988621326</v>
      </c>
      <c r="F245" s="100">
        <f>(G245*'Concatenate_generate Coverage'!C244*'Dataset lengths'!$B$2+H245*'Concatenate_generate Coverage'!D244*'Dataset lengths'!$C$2+I245*'Concatenate_generate Coverage'!E244*'Dataset lengths'!$D$2+L245*'Concatenate_generate Coverage'!H244*'Dataset lengths'!$G$2+M245*'Concatenate_generate Coverage'!I244*'Dataset lengths'!$H$2+R245*'Concatenate_generate Coverage'!N244*'Dataset lengths'!$M$2+S245*'Concatenate_generate Coverage'!O244*'Dataset lengths'!$N$2+T245*'Concatenate_generate Coverage'!P244*'Dataset lengths'!$O$2+U245*'Concatenate_generate Coverage'!Q244*'Dataset lengths'!$P$2+V245*'Concatenate_generate Coverage'!R244*'Dataset lengths'!$Q$2+W245*'Concatenate_generate Coverage'!S244*'Dataset lengths'!$R$2)/('Concatenate_generate Coverage'!C244*'Dataset lengths'!$B$2+'Concatenate_generate Coverage'!D244*'Dataset lengths'!$C$2+'Concatenate_generate Coverage'!E244*'Dataset lengths'!$D$2+'Concatenate_generate Coverage'!H244*'Dataset lengths'!$G$2+'Concatenate_generate Coverage'!I244*'Dataset lengths'!$H$2+'Concatenate_generate Coverage'!N244*'Dataset lengths'!$M$2+'Concatenate_generate Coverage'!O244*'Dataset lengths'!$N$2+'Concatenate_generate Coverage'!P244*'Dataset lengths'!$O$2+'Concatenate_generate Coverage'!Q244*'Dataset lengths'!$P$2+'Concatenate_generate Coverage'!R244*'Dataset lengths'!$Q$2+'Concatenate_generate Coverage'!S244*'Dataset lengths'!$R$2)</f>
        <v>0.6398607559</v>
      </c>
      <c r="G245" s="13">
        <v>0.535013319931566</v>
      </c>
      <c r="H245" s="13">
        <v>0.738488961534068</v>
      </c>
      <c r="I245" s="13">
        <v>0.768711858231926</v>
      </c>
      <c r="J245" s="13">
        <v>0.831597578825198</v>
      </c>
      <c r="K245" s="13">
        <v>0.837599446185735</v>
      </c>
      <c r="L245" s="13">
        <v>0.833826303921854</v>
      </c>
      <c r="M245" s="13">
        <v>0.798673055831609</v>
      </c>
      <c r="N245" s="13">
        <v>0.739348205356182</v>
      </c>
      <c r="O245" s="13">
        <v>0.842128631955331</v>
      </c>
      <c r="P245" s="13">
        <v>0.78754830454127</v>
      </c>
      <c r="Q245" s="13">
        <v>0.738632597031783</v>
      </c>
      <c r="R245" s="13">
        <v>0.871654777958584</v>
      </c>
      <c r="S245" s="13">
        <v>0.469085153681408</v>
      </c>
      <c r="T245" s="13">
        <v>0.866362571915868</v>
      </c>
      <c r="U245" s="13">
        <v>0.766685365593114</v>
      </c>
      <c r="V245" s="13">
        <v>0.513695348254002</v>
      </c>
      <c r="W245" s="13">
        <v>0.525286742021832</v>
      </c>
    </row>
    <row r="246">
      <c r="A246" s="55" t="s">
        <v>388</v>
      </c>
      <c r="B246" s="55" t="s">
        <v>205</v>
      </c>
      <c r="C246" s="55"/>
      <c r="D246" s="55"/>
      <c r="E246" s="10">
        <f t="shared" si="1"/>
        <v>0.6951944621</v>
      </c>
      <c r="F246" s="100">
        <f>(G246*'Concatenate_generate Coverage'!C245*'Dataset lengths'!$B$2+H246*'Concatenate_generate Coverage'!D245*'Dataset lengths'!$C$2+I246*'Concatenate_generate Coverage'!E245*'Dataset lengths'!$D$2+L246*'Concatenate_generate Coverage'!H245*'Dataset lengths'!$G$2+M246*'Concatenate_generate Coverage'!I245*'Dataset lengths'!$H$2+R246*'Concatenate_generate Coverage'!N245*'Dataset lengths'!$M$2+S246*'Concatenate_generate Coverage'!O245*'Dataset lengths'!$N$2+T246*'Concatenate_generate Coverage'!P245*'Dataset lengths'!$O$2+U246*'Concatenate_generate Coverage'!Q245*'Dataset lengths'!$P$2+V246*'Concatenate_generate Coverage'!R245*'Dataset lengths'!$Q$2+W246*'Concatenate_generate Coverage'!S245*'Dataset lengths'!$R$2)/('Concatenate_generate Coverage'!C245*'Dataset lengths'!$B$2+'Concatenate_generate Coverage'!D245*'Dataset lengths'!$C$2+'Concatenate_generate Coverage'!E245*'Dataset lengths'!$D$2+'Concatenate_generate Coverage'!H245*'Dataset lengths'!$G$2+'Concatenate_generate Coverage'!I245*'Dataset lengths'!$H$2+'Concatenate_generate Coverage'!N245*'Dataset lengths'!$M$2+'Concatenate_generate Coverage'!O245*'Dataset lengths'!$N$2+'Concatenate_generate Coverage'!P245*'Dataset lengths'!$O$2+'Concatenate_generate Coverage'!Q245*'Dataset lengths'!$P$2+'Concatenate_generate Coverage'!R245*'Dataset lengths'!$Q$2+'Concatenate_generate Coverage'!S245*'Dataset lengths'!$R$2)</f>
        <v>0.6378937918</v>
      </c>
      <c r="G246" s="13">
        <v>0.541956537574067</v>
      </c>
      <c r="H246" s="13">
        <v>0.721394608130555</v>
      </c>
      <c r="I246" s="13">
        <v>0.758608390341424</v>
      </c>
      <c r="J246" s="13">
        <v>0.828994631059026</v>
      </c>
      <c r="K246" s="13">
        <v>0.832330297759123</v>
      </c>
      <c r="L246" s="13">
        <v>0.830245221741996</v>
      </c>
      <c r="M246" s="13">
        <v>0.806822718255046</v>
      </c>
      <c r="N246" s="13">
        <v>0.7536947653538</v>
      </c>
      <c r="O246" s="13">
        <v>0.847057786126549</v>
      </c>
      <c r="P246" s="13">
        <v>0.79197637108257</v>
      </c>
      <c r="Q246" s="13">
        <v>0.738415082131806</v>
      </c>
      <c r="R246" s="13">
        <v>0.882691702534696</v>
      </c>
      <c r="S246" s="13">
        <v>0.436698531166905</v>
      </c>
      <c r="T246" s="13">
        <v>0.887504222142431</v>
      </c>
      <c r="U246" s="13">
        <v>0.750014664794491</v>
      </c>
      <c r="V246" s="13">
        <v>0.521035563416751</v>
      </c>
      <c r="W246" s="13">
        <v>0.510166923118751</v>
      </c>
    </row>
    <row r="247">
      <c r="A247" s="55" t="s">
        <v>389</v>
      </c>
      <c r="B247" s="55" t="s">
        <v>205</v>
      </c>
      <c r="C247" s="55"/>
      <c r="D247" s="55"/>
      <c r="E247" s="10">
        <f t="shared" si="1"/>
        <v>0.6808969855</v>
      </c>
      <c r="F247" s="100">
        <f>(G247*'Concatenate_generate Coverage'!C246*'Dataset lengths'!$B$2+H247*'Concatenate_generate Coverage'!D246*'Dataset lengths'!$C$2+I247*'Concatenate_generate Coverage'!E246*'Dataset lengths'!$D$2+L247*'Concatenate_generate Coverage'!H246*'Dataset lengths'!$G$2+M247*'Concatenate_generate Coverage'!I246*'Dataset lengths'!$H$2+R247*'Concatenate_generate Coverage'!N246*'Dataset lengths'!$M$2+S247*'Concatenate_generate Coverage'!O246*'Dataset lengths'!$N$2+T247*'Concatenate_generate Coverage'!P246*'Dataset lengths'!$O$2+U247*'Concatenate_generate Coverage'!Q246*'Dataset lengths'!$P$2+V247*'Concatenate_generate Coverage'!R246*'Dataset lengths'!$Q$2+W247*'Concatenate_generate Coverage'!S246*'Dataset lengths'!$R$2)/('Concatenate_generate Coverage'!C246*'Dataset lengths'!$B$2+'Concatenate_generate Coverage'!D246*'Dataset lengths'!$C$2+'Concatenate_generate Coverage'!E246*'Dataset lengths'!$D$2+'Concatenate_generate Coverage'!H246*'Dataset lengths'!$G$2+'Concatenate_generate Coverage'!I246*'Dataset lengths'!$H$2+'Concatenate_generate Coverage'!N246*'Dataset lengths'!$M$2+'Concatenate_generate Coverage'!O246*'Dataset lengths'!$N$2+'Concatenate_generate Coverage'!P246*'Dataset lengths'!$O$2+'Concatenate_generate Coverage'!Q246*'Dataset lengths'!$P$2+'Concatenate_generate Coverage'!R246*'Dataset lengths'!$Q$2+'Concatenate_generate Coverage'!S246*'Dataset lengths'!$R$2)</f>
        <v>0.6174896141</v>
      </c>
      <c r="G247" s="13">
        <v>0.508156681781366</v>
      </c>
      <c r="H247" s="13">
        <v>0.742876899752915</v>
      </c>
      <c r="I247" s="13">
        <v>0.770141045640634</v>
      </c>
      <c r="J247" s="13">
        <v>0.828283092199744</v>
      </c>
      <c r="K247" s="13">
        <v>0.833442658533181</v>
      </c>
      <c r="L247" s="13">
        <v>0.830073487008047</v>
      </c>
      <c r="M247" s="13">
        <v>0.782367319835117</v>
      </c>
      <c r="N247" s="13">
        <v>0.723322637030169</v>
      </c>
      <c r="O247" s="13">
        <v>0.831850714301173</v>
      </c>
      <c r="P247" s="13">
        <v>0.760157286802445</v>
      </c>
      <c r="Q247" s="13">
        <v>0.73580340322933</v>
      </c>
      <c r="R247" s="13">
        <v>0.846324489674002</v>
      </c>
      <c r="S247" s="13">
        <v>0.501429543267893</v>
      </c>
      <c r="T247" s="13">
        <v>0.828530145194651</v>
      </c>
      <c r="U247" s="13">
        <v>0.692151411874821</v>
      </c>
      <c r="V247" s="13">
        <v>0.445676011412382</v>
      </c>
      <c r="W247" s="13">
        <v>0.542139805038669</v>
      </c>
    </row>
    <row r="248">
      <c r="A248" s="55" t="s">
        <v>390</v>
      </c>
      <c r="B248" s="55" t="s">
        <v>205</v>
      </c>
      <c r="C248" s="55"/>
      <c r="D248" s="55"/>
      <c r="E248" s="10">
        <f t="shared" si="1"/>
        <v>0.6877105717</v>
      </c>
      <c r="F248" s="100">
        <f>(G248*'Concatenate_generate Coverage'!C247*'Dataset lengths'!$B$2+H248*'Concatenate_generate Coverage'!D247*'Dataset lengths'!$C$2+I248*'Concatenate_generate Coverage'!E247*'Dataset lengths'!$D$2+L248*'Concatenate_generate Coverage'!H247*'Dataset lengths'!$G$2+M248*'Concatenate_generate Coverage'!I247*'Dataset lengths'!$H$2+R248*'Concatenate_generate Coverage'!N247*'Dataset lengths'!$M$2+S248*'Concatenate_generate Coverage'!O247*'Dataset lengths'!$N$2+T248*'Concatenate_generate Coverage'!P247*'Dataset lengths'!$O$2+U248*'Concatenate_generate Coverage'!Q247*'Dataset lengths'!$P$2+V248*'Concatenate_generate Coverage'!R247*'Dataset lengths'!$Q$2+W248*'Concatenate_generate Coverage'!S247*'Dataset lengths'!$R$2)/('Concatenate_generate Coverage'!C247*'Dataset lengths'!$B$2+'Concatenate_generate Coverage'!D247*'Dataset lengths'!$C$2+'Concatenate_generate Coverage'!E247*'Dataset lengths'!$D$2+'Concatenate_generate Coverage'!H247*'Dataset lengths'!$G$2+'Concatenate_generate Coverage'!I247*'Dataset lengths'!$H$2+'Concatenate_generate Coverage'!N247*'Dataset lengths'!$M$2+'Concatenate_generate Coverage'!O247*'Dataset lengths'!$N$2+'Concatenate_generate Coverage'!P247*'Dataset lengths'!$O$2+'Concatenate_generate Coverage'!Q247*'Dataset lengths'!$P$2+'Concatenate_generate Coverage'!R247*'Dataset lengths'!$Q$2+'Concatenate_generate Coverage'!S247*'Dataset lengths'!$R$2)</f>
        <v>0.6208015777</v>
      </c>
      <c r="G248" s="13">
        <v>0.517900743905966</v>
      </c>
      <c r="H248" s="13">
        <v>0.728772903274042</v>
      </c>
      <c r="I248" s="13">
        <v>0.772421621228574</v>
      </c>
      <c r="J248" s="13">
        <v>0.831953066545663</v>
      </c>
      <c r="K248" s="13">
        <v>0.836124663214979</v>
      </c>
      <c r="L248" s="13">
        <v>0.833468128350725</v>
      </c>
      <c r="M248" s="13">
        <v>0.797257283025636</v>
      </c>
      <c r="N248" s="13">
        <v>0.742812706685873</v>
      </c>
      <c r="O248" s="13">
        <v>0.847519715009882</v>
      </c>
      <c r="P248" s="13">
        <v>0.774235623218088</v>
      </c>
      <c r="Q248" s="13">
        <v>0.739030874314153</v>
      </c>
      <c r="R248" s="13">
        <v>0.878364353889013</v>
      </c>
      <c r="S248" s="13">
        <v>0.484982834442532</v>
      </c>
      <c r="T248" s="13">
        <v>0.879492649424996</v>
      </c>
      <c r="U248" s="13">
        <v>0.68308565827347</v>
      </c>
      <c r="V248" s="13">
        <v>0.453664652715247</v>
      </c>
      <c r="W248" s="13">
        <v>0.535405460512291</v>
      </c>
    </row>
    <row r="249">
      <c r="A249" s="55" t="s">
        <v>391</v>
      </c>
      <c r="B249" s="55" t="s">
        <v>205</v>
      </c>
      <c r="C249" s="55"/>
      <c r="D249" s="55"/>
      <c r="E249" s="10">
        <f t="shared" si="1"/>
        <v>0.6816647878</v>
      </c>
      <c r="F249" s="100">
        <f>(G249*'Concatenate_generate Coverage'!C248*'Dataset lengths'!$B$2+H249*'Concatenate_generate Coverage'!D248*'Dataset lengths'!$C$2+I249*'Concatenate_generate Coverage'!E248*'Dataset lengths'!$D$2+L249*'Concatenate_generate Coverage'!H248*'Dataset lengths'!$G$2+M249*'Concatenate_generate Coverage'!I248*'Dataset lengths'!$H$2+R249*'Concatenate_generate Coverage'!N248*'Dataset lengths'!$M$2+S249*'Concatenate_generate Coverage'!O248*'Dataset lengths'!$N$2+T249*'Concatenate_generate Coverage'!P248*'Dataset lengths'!$O$2+U249*'Concatenate_generate Coverage'!Q248*'Dataset lengths'!$P$2+V249*'Concatenate_generate Coverage'!R248*'Dataset lengths'!$Q$2+W249*'Concatenate_generate Coverage'!S248*'Dataset lengths'!$R$2)/('Concatenate_generate Coverage'!C248*'Dataset lengths'!$B$2+'Concatenate_generate Coverage'!D248*'Dataset lengths'!$C$2+'Concatenate_generate Coverage'!E248*'Dataset lengths'!$D$2+'Concatenate_generate Coverage'!H248*'Dataset lengths'!$G$2+'Concatenate_generate Coverage'!I248*'Dataset lengths'!$H$2+'Concatenate_generate Coverage'!N248*'Dataset lengths'!$M$2+'Concatenate_generate Coverage'!O248*'Dataset lengths'!$N$2+'Concatenate_generate Coverage'!P248*'Dataset lengths'!$O$2+'Concatenate_generate Coverage'!Q248*'Dataset lengths'!$P$2+'Concatenate_generate Coverage'!R248*'Dataset lengths'!$Q$2+'Concatenate_generate Coverage'!S248*'Dataset lengths'!$R$2)</f>
        <v>0.6132734274</v>
      </c>
      <c r="G249" s="13">
        <v>0.501709822648427</v>
      </c>
      <c r="H249" s="13">
        <v>0.736807091999846</v>
      </c>
      <c r="I249" s="13">
        <v>0.764269016144903</v>
      </c>
      <c r="J249" s="13">
        <v>0.826046091029171</v>
      </c>
      <c r="K249" s="13">
        <v>0.829845355345215</v>
      </c>
      <c r="L249" s="13">
        <v>0.827562405988269</v>
      </c>
      <c r="M249" s="13">
        <v>0.799006299204284</v>
      </c>
      <c r="N249" s="13">
        <v>0.742979932615856</v>
      </c>
      <c r="O249" s="13">
        <v>0.837036655025548</v>
      </c>
      <c r="P249" s="13">
        <v>0.779623690564596</v>
      </c>
      <c r="Q249" s="13">
        <v>0.736925480092657</v>
      </c>
      <c r="R249" s="13">
        <v>0.863524607775785</v>
      </c>
      <c r="S249" s="13">
        <v>0.493996547936696</v>
      </c>
      <c r="T249" s="13">
        <v>0.853455038093335</v>
      </c>
      <c r="U249" s="13">
        <v>0.685016986590474</v>
      </c>
      <c r="V249" s="13">
        <v>0.443636915335646</v>
      </c>
      <c r="W249" s="13">
        <v>0.529327933908137</v>
      </c>
    </row>
    <row r="250">
      <c r="A250" s="55" t="s">
        <v>392</v>
      </c>
      <c r="B250" s="55" t="s">
        <v>205</v>
      </c>
      <c r="C250" s="55"/>
      <c r="D250" s="55"/>
      <c r="E250" s="10">
        <f t="shared" si="1"/>
        <v>0.6854429972</v>
      </c>
      <c r="F250" s="100">
        <f>(G250*'Concatenate_generate Coverage'!C249*'Dataset lengths'!$B$2+H250*'Concatenate_generate Coverage'!D249*'Dataset lengths'!$C$2+I250*'Concatenate_generate Coverage'!E249*'Dataset lengths'!$D$2+L250*'Concatenate_generate Coverage'!H249*'Dataset lengths'!$G$2+M250*'Concatenate_generate Coverage'!I249*'Dataset lengths'!$H$2+R250*'Concatenate_generate Coverage'!N249*'Dataset lengths'!$M$2+S250*'Concatenate_generate Coverage'!O249*'Dataset lengths'!$N$2+T250*'Concatenate_generate Coverage'!P249*'Dataset lengths'!$O$2+U250*'Concatenate_generate Coverage'!Q249*'Dataset lengths'!$P$2+V250*'Concatenate_generate Coverage'!R249*'Dataset lengths'!$Q$2+W250*'Concatenate_generate Coverage'!S249*'Dataset lengths'!$R$2)/('Concatenate_generate Coverage'!C249*'Dataset lengths'!$B$2+'Concatenate_generate Coverage'!D249*'Dataset lengths'!$C$2+'Concatenate_generate Coverage'!E249*'Dataset lengths'!$D$2+'Concatenate_generate Coverage'!H249*'Dataset lengths'!$G$2+'Concatenate_generate Coverage'!I249*'Dataset lengths'!$H$2+'Concatenate_generate Coverage'!N249*'Dataset lengths'!$M$2+'Concatenate_generate Coverage'!O249*'Dataset lengths'!$N$2+'Concatenate_generate Coverage'!P249*'Dataset lengths'!$O$2+'Concatenate_generate Coverage'!Q249*'Dataset lengths'!$P$2+'Concatenate_generate Coverage'!R249*'Dataset lengths'!$Q$2+'Concatenate_generate Coverage'!S249*'Dataset lengths'!$R$2)</f>
        <v>0.6189272466</v>
      </c>
      <c r="G250" s="13">
        <v>0.506598590170772</v>
      </c>
      <c r="H250" s="13">
        <v>0.758954922698381</v>
      </c>
      <c r="I250" s="13">
        <v>0.769393107546624</v>
      </c>
      <c r="J250" s="13">
        <v>0.829391535654939</v>
      </c>
      <c r="K250" s="13">
        <v>0.831143212615218</v>
      </c>
      <c r="L250" s="13">
        <v>0.83004872839255</v>
      </c>
      <c r="M250" s="13">
        <v>0.785606996503568</v>
      </c>
      <c r="N250" s="13">
        <v>0.728743231805424</v>
      </c>
      <c r="O250" s="13">
        <v>0.830994280936733</v>
      </c>
      <c r="P250" s="13">
        <v>0.765831846535847</v>
      </c>
      <c r="Q250" s="13">
        <v>0.736686213702683</v>
      </c>
      <c r="R250" s="13">
        <v>0.829124371572219</v>
      </c>
      <c r="S250" s="13">
        <v>0.530956393228023</v>
      </c>
      <c r="T250" s="13">
        <v>0.838767154778039</v>
      </c>
      <c r="U250" s="13">
        <v>0.693872099568017</v>
      </c>
      <c r="V250" s="13">
        <v>0.439729347054433</v>
      </c>
      <c r="W250" s="13">
        <v>0.556821257672609</v>
      </c>
    </row>
    <row r="251">
      <c r="A251" s="55" t="s">
        <v>393</v>
      </c>
      <c r="B251" s="55" t="s">
        <v>205</v>
      </c>
      <c r="C251" s="55"/>
      <c r="D251" s="55"/>
      <c r="E251" s="10">
        <f t="shared" si="1"/>
        <v>0.6898720752</v>
      </c>
      <c r="F251" s="100">
        <f>(G251*'Concatenate_generate Coverage'!C250*'Dataset lengths'!$B$2+H251*'Concatenate_generate Coverage'!D250*'Dataset lengths'!$C$2+I251*'Concatenate_generate Coverage'!E250*'Dataset lengths'!$D$2+L251*'Concatenate_generate Coverage'!H250*'Dataset lengths'!$G$2+M251*'Concatenate_generate Coverage'!I250*'Dataset lengths'!$H$2+R251*'Concatenate_generate Coverage'!N250*'Dataset lengths'!$M$2+S251*'Concatenate_generate Coverage'!O250*'Dataset lengths'!$N$2+T251*'Concatenate_generate Coverage'!P250*'Dataset lengths'!$O$2+U251*'Concatenate_generate Coverage'!Q250*'Dataset lengths'!$P$2+V251*'Concatenate_generate Coverage'!R250*'Dataset lengths'!$Q$2+W251*'Concatenate_generate Coverage'!S250*'Dataset lengths'!$R$2)/('Concatenate_generate Coverage'!C250*'Dataset lengths'!$B$2+'Concatenate_generate Coverage'!D250*'Dataset lengths'!$C$2+'Concatenate_generate Coverage'!E250*'Dataset lengths'!$D$2+'Concatenate_generate Coverage'!H250*'Dataset lengths'!$G$2+'Concatenate_generate Coverage'!I250*'Dataset lengths'!$H$2+'Concatenate_generate Coverage'!N250*'Dataset lengths'!$M$2+'Concatenate_generate Coverage'!O250*'Dataset lengths'!$N$2+'Concatenate_generate Coverage'!P250*'Dataset lengths'!$O$2+'Concatenate_generate Coverage'!Q250*'Dataset lengths'!$P$2+'Concatenate_generate Coverage'!R250*'Dataset lengths'!$Q$2+'Concatenate_generate Coverage'!S250*'Dataset lengths'!$R$2)</f>
        <v>0.6227477069</v>
      </c>
      <c r="G251" s="13">
        <v>0.518596459472498</v>
      </c>
      <c r="H251" s="13">
        <v>0.748219995692451</v>
      </c>
      <c r="I251" s="13">
        <v>0.770387220710557</v>
      </c>
      <c r="J251" s="13">
        <v>0.83281376272346</v>
      </c>
      <c r="K251" s="13">
        <v>0.834393224541135</v>
      </c>
      <c r="L251" s="13">
        <v>0.833505589813576</v>
      </c>
      <c r="M251" s="13">
        <v>0.801669790851786</v>
      </c>
      <c r="N251" s="13">
        <v>0.751067893458149</v>
      </c>
      <c r="O251" s="13">
        <v>0.845446773281881</v>
      </c>
      <c r="P251" s="13">
        <v>0.777690285801577</v>
      </c>
      <c r="Q251" s="13">
        <v>0.747981987473874</v>
      </c>
      <c r="R251" s="13">
        <v>0.858607166132962</v>
      </c>
      <c r="S251" s="13">
        <v>0.511732366612516</v>
      </c>
      <c r="T251" s="13">
        <v>0.872593795140539</v>
      </c>
      <c r="U251" s="13">
        <v>0.673166399806813</v>
      </c>
      <c r="V251" s="13">
        <v>0.448308248756936</v>
      </c>
      <c r="W251" s="13">
        <v>0.551805793792525</v>
      </c>
    </row>
    <row r="252">
      <c r="A252" s="55" t="s">
        <v>394</v>
      </c>
      <c r="B252" s="55" t="s">
        <v>205</v>
      </c>
      <c r="C252" s="55"/>
      <c r="D252" s="55"/>
      <c r="E252" s="10">
        <f t="shared" si="1"/>
        <v>0.6870703675</v>
      </c>
      <c r="F252" s="100">
        <f>(G252*'Concatenate_generate Coverage'!C251*'Dataset lengths'!$B$2+H252*'Concatenate_generate Coverage'!D251*'Dataset lengths'!$C$2+I252*'Concatenate_generate Coverage'!E251*'Dataset lengths'!$D$2+L252*'Concatenate_generate Coverage'!H251*'Dataset lengths'!$G$2+M252*'Concatenate_generate Coverage'!I251*'Dataset lengths'!$H$2+R252*'Concatenate_generate Coverage'!N251*'Dataset lengths'!$M$2+S252*'Concatenate_generate Coverage'!O251*'Dataset lengths'!$N$2+T252*'Concatenate_generate Coverage'!P251*'Dataset lengths'!$O$2+U252*'Concatenate_generate Coverage'!Q251*'Dataset lengths'!$P$2+V252*'Concatenate_generate Coverage'!R251*'Dataset lengths'!$Q$2+W252*'Concatenate_generate Coverage'!S251*'Dataset lengths'!$R$2)/('Concatenate_generate Coverage'!C251*'Dataset lengths'!$B$2+'Concatenate_generate Coverage'!D251*'Dataset lengths'!$C$2+'Concatenate_generate Coverage'!E251*'Dataset lengths'!$D$2+'Concatenate_generate Coverage'!H251*'Dataset lengths'!$G$2+'Concatenate_generate Coverage'!I251*'Dataset lengths'!$H$2+'Concatenate_generate Coverage'!N251*'Dataset lengths'!$M$2+'Concatenate_generate Coverage'!O251*'Dataset lengths'!$N$2+'Concatenate_generate Coverage'!P251*'Dataset lengths'!$O$2+'Concatenate_generate Coverage'!Q251*'Dataset lengths'!$P$2+'Concatenate_generate Coverage'!R251*'Dataset lengths'!$Q$2+'Concatenate_generate Coverage'!S251*'Dataset lengths'!$R$2)</f>
        <v>0.6156703036</v>
      </c>
      <c r="G252" s="13">
        <v>0.501664620364574</v>
      </c>
      <c r="H252" s="13">
        <v>0.755786631794947</v>
      </c>
      <c r="I252" s="13">
        <v>0.762864886122061</v>
      </c>
      <c r="J252" s="13">
        <v>0.82768703984807</v>
      </c>
      <c r="K252" s="13">
        <v>0.829126422879874</v>
      </c>
      <c r="L252" s="13">
        <v>0.828304362661792</v>
      </c>
      <c r="M252" s="13">
        <v>0.804277901079188</v>
      </c>
      <c r="N252" s="13">
        <v>0.753467923004832</v>
      </c>
      <c r="O252" s="13">
        <v>0.835658758465171</v>
      </c>
      <c r="P252" s="13">
        <v>0.789691133563715</v>
      </c>
      <c r="Q252" s="13">
        <v>0.744717763871469</v>
      </c>
      <c r="R252" s="13">
        <v>0.853208907973953</v>
      </c>
      <c r="S252" s="13">
        <v>0.519646012886396</v>
      </c>
      <c r="T252" s="13">
        <v>0.867030202975654</v>
      </c>
      <c r="U252" s="13">
        <v>0.680527879270071</v>
      </c>
      <c r="V252" s="13">
        <v>0.43850496030286</v>
      </c>
      <c r="W252" s="13">
        <v>0.545957676713439</v>
      </c>
    </row>
    <row r="253">
      <c r="A253" s="55" t="s">
        <v>395</v>
      </c>
      <c r="B253" s="55" t="s">
        <v>205</v>
      </c>
      <c r="C253" s="55"/>
      <c r="D253" s="55"/>
      <c r="E253" s="10">
        <f t="shared" si="1"/>
        <v>0.6502461211</v>
      </c>
      <c r="F253" s="100">
        <f>(G253*'Concatenate_generate Coverage'!C252*'Dataset lengths'!$B$2+H253*'Concatenate_generate Coverage'!D252*'Dataset lengths'!$C$2+I253*'Concatenate_generate Coverage'!E252*'Dataset lengths'!$D$2+L253*'Concatenate_generate Coverage'!H252*'Dataset lengths'!$G$2+M253*'Concatenate_generate Coverage'!I252*'Dataset lengths'!$H$2+R253*'Concatenate_generate Coverage'!N252*'Dataset lengths'!$M$2+S253*'Concatenate_generate Coverage'!O252*'Dataset lengths'!$N$2+T253*'Concatenate_generate Coverage'!P252*'Dataset lengths'!$O$2+U253*'Concatenate_generate Coverage'!Q252*'Dataset lengths'!$P$2+V253*'Concatenate_generate Coverage'!R252*'Dataset lengths'!$Q$2+W253*'Concatenate_generate Coverage'!S252*'Dataset lengths'!$R$2)/('Concatenate_generate Coverage'!C252*'Dataset lengths'!$B$2+'Concatenate_generate Coverage'!D252*'Dataset lengths'!$C$2+'Concatenate_generate Coverage'!E252*'Dataset lengths'!$D$2+'Concatenate_generate Coverage'!H252*'Dataset lengths'!$G$2+'Concatenate_generate Coverage'!I252*'Dataset lengths'!$H$2+'Concatenate_generate Coverage'!N252*'Dataset lengths'!$M$2+'Concatenate_generate Coverage'!O252*'Dataset lengths'!$N$2+'Concatenate_generate Coverage'!P252*'Dataset lengths'!$O$2+'Concatenate_generate Coverage'!Q252*'Dataset lengths'!$P$2+'Concatenate_generate Coverage'!R252*'Dataset lengths'!$Q$2+'Concatenate_generate Coverage'!S252*'Dataset lengths'!$R$2)</f>
        <v>0.5802694109</v>
      </c>
      <c r="G253" s="13">
        <v>0.463167422191959</v>
      </c>
      <c r="H253" s="13">
        <v>0.749739668632593</v>
      </c>
      <c r="I253" s="13">
        <v>0.745485782378314</v>
      </c>
      <c r="J253" s="13">
        <v>0.81727922947282</v>
      </c>
      <c r="K253" s="13">
        <v>0.818589446457284</v>
      </c>
      <c r="L253" s="13">
        <v>0.817762260839752</v>
      </c>
      <c r="M253" s="13">
        <v>0.777577236218723</v>
      </c>
      <c r="N253" s="13">
        <v>0.727580524162202</v>
      </c>
      <c r="O253" s="13">
        <v>0.817374551687158</v>
      </c>
      <c r="P253" s="13">
        <v>0.748255287290755</v>
      </c>
      <c r="Q253" s="13">
        <v>0.731903886108718</v>
      </c>
      <c r="R253" s="13">
        <v>0.807116088308565</v>
      </c>
      <c r="S253" s="13">
        <v>0.482418692384287</v>
      </c>
      <c r="T253" s="13">
        <v>0.826082164642102</v>
      </c>
      <c r="U253" s="13">
        <v>0.580224644041599</v>
      </c>
      <c r="V253" s="13">
        <v>0.358128356839299</v>
      </c>
      <c r="W253" s="13">
        <v>0.545005015604316</v>
      </c>
    </row>
    <row r="254">
      <c r="A254" s="55" t="s">
        <v>198</v>
      </c>
      <c r="B254" s="55" t="s">
        <v>205</v>
      </c>
      <c r="C254" s="55"/>
      <c r="D254" s="55"/>
      <c r="E254" s="10">
        <f t="shared" si="1"/>
        <v>0.7121320184</v>
      </c>
      <c r="F254" s="100">
        <f>(G254*'Concatenate_generate Coverage'!C253*'Dataset lengths'!$B$2+H254*'Concatenate_generate Coverage'!D253*'Dataset lengths'!$C$2+I254*'Concatenate_generate Coverage'!E253*'Dataset lengths'!$D$2+L254*'Concatenate_generate Coverage'!H253*'Dataset lengths'!$G$2+M254*'Concatenate_generate Coverage'!I253*'Dataset lengths'!$H$2+R254*'Concatenate_generate Coverage'!N253*'Dataset lengths'!$M$2+S254*'Concatenate_generate Coverage'!O253*'Dataset lengths'!$N$2+T254*'Concatenate_generate Coverage'!P253*'Dataset lengths'!$O$2+U254*'Concatenate_generate Coverage'!Q253*'Dataset lengths'!$P$2+V254*'Concatenate_generate Coverage'!R253*'Dataset lengths'!$Q$2+W254*'Concatenate_generate Coverage'!S253*'Dataset lengths'!$R$2)/('Concatenate_generate Coverage'!C253*'Dataset lengths'!$B$2+'Concatenate_generate Coverage'!D253*'Dataset lengths'!$C$2+'Concatenate_generate Coverage'!E253*'Dataset lengths'!$D$2+'Concatenate_generate Coverage'!H253*'Dataset lengths'!$G$2+'Concatenate_generate Coverage'!I253*'Dataset lengths'!$H$2+'Concatenate_generate Coverage'!N253*'Dataset lengths'!$M$2+'Concatenate_generate Coverage'!O253*'Dataset lengths'!$N$2+'Concatenate_generate Coverage'!P253*'Dataset lengths'!$O$2+'Concatenate_generate Coverage'!Q253*'Dataset lengths'!$P$2+'Concatenate_generate Coverage'!R253*'Dataset lengths'!$Q$2+'Concatenate_generate Coverage'!S253*'Dataset lengths'!$R$2)</f>
        <v>0.6607532789</v>
      </c>
      <c r="G254" s="13">
        <v>0.564261303934857</v>
      </c>
      <c r="H254" s="13">
        <v>0.739481939743828</v>
      </c>
      <c r="I254" s="13">
        <v>0.789392423117357</v>
      </c>
      <c r="J254" s="13">
        <v>0.850642095866249</v>
      </c>
      <c r="K254" s="13">
        <v>0.856359032246812</v>
      </c>
      <c r="L254" s="13">
        <v>0.852672411504919</v>
      </c>
      <c r="M254" s="13">
        <v>0.816696025073539</v>
      </c>
      <c r="N254" s="13">
        <v>0.764021903895326</v>
      </c>
      <c r="O254" s="13">
        <v>0.859847621404048</v>
      </c>
      <c r="P254" s="13">
        <v>0.79008317577736</v>
      </c>
      <c r="Q254" s="13">
        <v>0.776039909468079</v>
      </c>
      <c r="R254" s="13">
        <v>0.885358048669916</v>
      </c>
      <c r="S254" s="13">
        <v>0.442617174364879</v>
      </c>
      <c r="T254" s="13">
        <v>0.872148707767348</v>
      </c>
      <c r="U254" s="13">
        <v>0.783451812129832</v>
      </c>
      <c r="V254" s="13">
        <v>0.534041618124351</v>
      </c>
      <c r="W254" s="13">
        <v>0.553330737955834</v>
      </c>
    </row>
    <row r="255">
      <c r="A255" s="55" t="s">
        <v>188</v>
      </c>
      <c r="B255" s="55" t="s">
        <v>205</v>
      </c>
      <c r="C255" s="55"/>
      <c r="D255" s="55"/>
      <c r="E255" s="10">
        <f t="shared" si="1"/>
        <v>0.7099130051</v>
      </c>
      <c r="F255" s="100">
        <f>(G255*'Concatenate_generate Coverage'!C254*'Dataset lengths'!$B$2+H255*'Concatenate_generate Coverage'!D254*'Dataset lengths'!$C$2+I255*'Concatenate_generate Coverage'!E254*'Dataset lengths'!$D$2+L255*'Concatenate_generate Coverage'!H254*'Dataset lengths'!$G$2+M255*'Concatenate_generate Coverage'!I254*'Dataset lengths'!$H$2+R255*'Concatenate_generate Coverage'!N254*'Dataset lengths'!$M$2+S255*'Concatenate_generate Coverage'!O254*'Dataset lengths'!$N$2+T255*'Concatenate_generate Coverage'!P254*'Dataset lengths'!$O$2+U255*'Concatenate_generate Coverage'!Q254*'Dataset lengths'!$P$2+V255*'Concatenate_generate Coverage'!R254*'Dataset lengths'!$Q$2+W255*'Concatenate_generate Coverage'!S254*'Dataset lengths'!$R$2)/('Concatenate_generate Coverage'!C254*'Dataset lengths'!$B$2+'Concatenate_generate Coverage'!D254*'Dataset lengths'!$C$2+'Concatenate_generate Coverage'!E254*'Dataset lengths'!$D$2+'Concatenate_generate Coverage'!H254*'Dataset lengths'!$G$2+'Concatenate_generate Coverage'!I254*'Dataset lengths'!$H$2+'Concatenate_generate Coverage'!N254*'Dataset lengths'!$M$2+'Concatenate_generate Coverage'!O254*'Dataset lengths'!$N$2+'Concatenate_generate Coverage'!P254*'Dataset lengths'!$O$2+'Concatenate_generate Coverage'!Q254*'Dataset lengths'!$P$2+'Concatenate_generate Coverage'!R254*'Dataset lengths'!$Q$2+'Concatenate_generate Coverage'!S254*'Dataset lengths'!$R$2)</f>
        <v>0.655030766</v>
      </c>
      <c r="G255" s="13">
        <v>0.548272652516259</v>
      </c>
      <c r="H255" s="13">
        <v>0.743082501069354</v>
      </c>
      <c r="I255" s="13">
        <v>0.785023941506678</v>
      </c>
      <c r="J255" s="13">
        <v>0.846075215773039</v>
      </c>
      <c r="K255" s="13">
        <v>0.853476166058081</v>
      </c>
      <c r="L255" s="13">
        <v>0.848776404030536</v>
      </c>
      <c r="M255" s="13">
        <v>0.815398790331771</v>
      </c>
      <c r="N255" s="13">
        <v>0.760067348102657</v>
      </c>
      <c r="O255" s="13">
        <v>0.850127748270438</v>
      </c>
      <c r="P255" s="13">
        <v>0.79695899306283</v>
      </c>
      <c r="Q255" s="13">
        <v>0.765327675669928</v>
      </c>
      <c r="R255" s="13">
        <v>0.880659159988997</v>
      </c>
      <c r="S255" s="13">
        <v>0.460013118524743</v>
      </c>
      <c r="T255" s="13">
        <v>0.869923270901394</v>
      </c>
      <c r="U255" s="13">
        <v>0.782335690382895</v>
      </c>
      <c r="V255" s="13">
        <v>0.525910963862633</v>
      </c>
      <c r="W255" s="13">
        <v>0.549646562777744</v>
      </c>
    </row>
    <row r="256">
      <c r="A256" s="55" t="s">
        <v>396</v>
      </c>
      <c r="B256" s="55" t="s">
        <v>205</v>
      </c>
      <c r="C256" s="55"/>
      <c r="D256" s="55"/>
      <c r="E256" s="10">
        <f t="shared" si="1"/>
        <v>0.7064344451</v>
      </c>
      <c r="F256" s="100">
        <f>(G256*'Concatenate_generate Coverage'!C255*'Dataset lengths'!$B$2+H256*'Concatenate_generate Coverage'!D255*'Dataset lengths'!$C$2+I256*'Concatenate_generate Coverage'!E255*'Dataset lengths'!$D$2+L256*'Concatenate_generate Coverage'!H255*'Dataset lengths'!$G$2+M256*'Concatenate_generate Coverage'!I255*'Dataset lengths'!$H$2+R256*'Concatenate_generate Coverage'!N255*'Dataset lengths'!$M$2+S256*'Concatenate_generate Coverage'!O255*'Dataset lengths'!$N$2+T256*'Concatenate_generate Coverage'!P255*'Dataset lengths'!$O$2+U256*'Concatenate_generate Coverage'!Q255*'Dataset lengths'!$P$2+V256*'Concatenate_generate Coverage'!R255*'Dataset lengths'!$Q$2+W256*'Concatenate_generate Coverage'!S255*'Dataset lengths'!$R$2)/('Concatenate_generate Coverage'!C255*'Dataset lengths'!$B$2+'Concatenate_generate Coverage'!D255*'Dataset lengths'!$C$2+'Concatenate_generate Coverage'!E255*'Dataset lengths'!$D$2+'Concatenate_generate Coverage'!H255*'Dataset lengths'!$G$2+'Concatenate_generate Coverage'!I255*'Dataset lengths'!$H$2+'Concatenate_generate Coverage'!N255*'Dataset lengths'!$M$2+'Concatenate_generate Coverage'!O255*'Dataset lengths'!$N$2+'Concatenate_generate Coverage'!P255*'Dataset lengths'!$O$2+'Concatenate_generate Coverage'!Q255*'Dataset lengths'!$P$2+'Concatenate_generate Coverage'!R255*'Dataset lengths'!$Q$2+'Concatenate_generate Coverage'!S255*'Dataset lengths'!$R$2)</f>
        <v>0.6538771273</v>
      </c>
      <c r="G256" s="13">
        <v>0.556644210572462</v>
      </c>
      <c r="H256" s="13">
        <v>0.721857338006933</v>
      </c>
      <c r="I256" s="13">
        <v>0.774964055662963</v>
      </c>
      <c r="J256" s="13">
        <v>0.843207850748443</v>
      </c>
      <c r="K256" s="13">
        <v>0.846832107232141</v>
      </c>
      <c r="L256" s="13">
        <v>0.844722827766562</v>
      </c>
      <c r="M256" s="13">
        <v>0.827385730412481</v>
      </c>
      <c r="N256" s="13">
        <v>0.78025894178302</v>
      </c>
      <c r="O256" s="13">
        <v>0.854150259415984</v>
      </c>
      <c r="P256" s="13">
        <v>0.811400889992836</v>
      </c>
      <c r="Q256" s="13">
        <v>0.77030801682801</v>
      </c>
      <c r="R256" s="13">
        <v>0.891717939861299</v>
      </c>
      <c r="S256" s="13">
        <v>0.430968930599106</v>
      </c>
      <c r="T256" s="13">
        <v>0.889062027948598</v>
      </c>
      <c r="U256" s="13">
        <v>0.761060987378154</v>
      </c>
      <c r="V256" s="13">
        <v>0.534167349832125</v>
      </c>
      <c r="W256" s="13">
        <v>0.538227497943538</v>
      </c>
    </row>
    <row r="257">
      <c r="A257" s="55" t="s">
        <v>397</v>
      </c>
      <c r="B257" s="55" t="s">
        <v>205</v>
      </c>
      <c r="C257" s="55"/>
      <c r="D257" s="55"/>
      <c r="E257" s="10">
        <f t="shared" si="1"/>
        <v>0.6922423737</v>
      </c>
      <c r="F257" s="100">
        <f>(G257*'Concatenate_generate Coverage'!C256*'Dataset lengths'!$B$2+H257*'Concatenate_generate Coverage'!D256*'Dataset lengths'!$C$2+I257*'Concatenate_generate Coverage'!E256*'Dataset lengths'!$D$2+L257*'Concatenate_generate Coverage'!H256*'Dataset lengths'!$G$2+M257*'Concatenate_generate Coverage'!I256*'Dataset lengths'!$H$2+R257*'Concatenate_generate Coverage'!N256*'Dataset lengths'!$M$2+S257*'Concatenate_generate Coverage'!O256*'Dataset lengths'!$N$2+T257*'Concatenate_generate Coverage'!P256*'Dataset lengths'!$O$2+U257*'Concatenate_generate Coverage'!Q256*'Dataset lengths'!$P$2+V257*'Concatenate_generate Coverage'!R256*'Dataset lengths'!$Q$2+W257*'Concatenate_generate Coverage'!S256*'Dataset lengths'!$R$2)/('Concatenate_generate Coverage'!C256*'Dataset lengths'!$B$2+'Concatenate_generate Coverage'!D256*'Dataset lengths'!$C$2+'Concatenate_generate Coverage'!E256*'Dataset lengths'!$D$2+'Concatenate_generate Coverage'!H256*'Dataset lengths'!$G$2+'Concatenate_generate Coverage'!I256*'Dataset lengths'!$H$2+'Concatenate_generate Coverage'!N256*'Dataset lengths'!$M$2+'Concatenate_generate Coverage'!O256*'Dataset lengths'!$N$2+'Concatenate_generate Coverage'!P256*'Dataset lengths'!$O$2+'Concatenate_generate Coverage'!Q256*'Dataset lengths'!$P$2+'Concatenate_generate Coverage'!R256*'Dataset lengths'!$Q$2+'Concatenate_generate Coverage'!S256*'Dataset lengths'!$R$2)</f>
        <v>0.6311113974</v>
      </c>
      <c r="G257" s="13">
        <v>0.521196677069123</v>
      </c>
      <c r="H257" s="13">
        <v>0.745101455231019</v>
      </c>
      <c r="I257" s="13">
        <v>0.787452766748512</v>
      </c>
      <c r="J257" s="13">
        <v>0.842835248164021</v>
      </c>
      <c r="K257" s="13">
        <v>0.848513321526314</v>
      </c>
      <c r="L257" s="13">
        <v>0.844874514381606</v>
      </c>
      <c r="M257" s="13">
        <v>0.799831973430563</v>
      </c>
      <c r="N257" s="13">
        <v>0.741998698851808</v>
      </c>
      <c r="O257" s="13">
        <v>0.842437780012344</v>
      </c>
      <c r="P257" s="13">
        <v>0.777839395874288</v>
      </c>
      <c r="Q257" s="13">
        <v>0.757822661569361</v>
      </c>
      <c r="R257" s="13">
        <v>0.854126830413946</v>
      </c>
      <c r="S257" s="13">
        <v>0.486650029553345</v>
      </c>
      <c r="T257" s="13">
        <v>0.848781620674832</v>
      </c>
      <c r="U257" s="13">
        <v>0.710460732591129</v>
      </c>
      <c r="V257" s="13">
        <v>0.457574809620907</v>
      </c>
      <c r="W257" s="13">
        <v>0.558614701078885</v>
      </c>
    </row>
    <row r="258">
      <c r="A258" s="55" t="s">
        <v>398</v>
      </c>
      <c r="B258" s="55" t="s">
        <v>205</v>
      </c>
      <c r="C258" s="55"/>
      <c r="D258" s="55"/>
      <c r="E258" s="10">
        <f t="shared" si="1"/>
        <v>0.6975765926</v>
      </c>
      <c r="F258" s="100">
        <f>(G258*'Concatenate_generate Coverage'!C257*'Dataset lengths'!$B$2+H258*'Concatenate_generate Coverage'!D257*'Dataset lengths'!$C$2+I258*'Concatenate_generate Coverage'!E257*'Dataset lengths'!$D$2+L258*'Concatenate_generate Coverage'!H257*'Dataset lengths'!$G$2+M258*'Concatenate_generate Coverage'!I257*'Dataset lengths'!$H$2+R258*'Concatenate_generate Coverage'!N257*'Dataset lengths'!$M$2+S258*'Concatenate_generate Coverage'!O257*'Dataset lengths'!$N$2+T258*'Concatenate_generate Coverage'!P257*'Dataset lengths'!$O$2+U258*'Concatenate_generate Coverage'!Q257*'Dataset lengths'!$P$2+V258*'Concatenate_generate Coverage'!R257*'Dataset lengths'!$Q$2+W258*'Concatenate_generate Coverage'!S257*'Dataset lengths'!$R$2)/('Concatenate_generate Coverage'!C257*'Dataset lengths'!$B$2+'Concatenate_generate Coverage'!D257*'Dataset lengths'!$C$2+'Concatenate_generate Coverage'!E257*'Dataset lengths'!$D$2+'Concatenate_generate Coverage'!H257*'Dataset lengths'!$G$2+'Concatenate_generate Coverage'!I257*'Dataset lengths'!$H$2+'Concatenate_generate Coverage'!N257*'Dataset lengths'!$M$2+'Concatenate_generate Coverage'!O257*'Dataset lengths'!$N$2+'Concatenate_generate Coverage'!P257*'Dataset lengths'!$O$2+'Concatenate_generate Coverage'!Q257*'Dataset lengths'!$P$2+'Concatenate_generate Coverage'!R257*'Dataset lengths'!$Q$2+'Concatenate_generate Coverage'!S257*'Dataset lengths'!$R$2)</f>
        <v>0.63576549</v>
      </c>
      <c r="G258" s="13">
        <v>0.533751116416817</v>
      </c>
      <c r="H258" s="13">
        <v>0.730971314387216</v>
      </c>
      <c r="I258" s="13">
        <v>0.790575775838604</v>
      </c>
      <c r="J258" s="13">
        <v>0.846573808753652</v>
      </c>
      <c r="K258" s="13">
        <v>0.851189564328991</v>
      </c>
      <c r="L258" s="13">
        <v>0.848239994258237</v>
      </c>
      <c r="M258" s="13">
        <v>0.815405337888828</v>
      </c>
      <c r="N258" s="13">
        <v>0.763563719845014</v>
      </c>
      <c r="O258" s="13">
        <v>0.855213986953224</v>
      </c>
      <c r="P258" s="13">
        <v>0.789848620606803</v>
      </c>
      <c r="Q258" s="13">
        <v>0.765200916986839</v>
      </c>
      <c r="R258" s="13">
        <v>0.883784467344212</v>
      </c>
      <c r="S258" s="13">
        <v>0.46516754683477</v>
      </c>
      <c r="T258" s="13">
        <v>0.884833697903286</v>
      </c>
      <c r="U258" s="13">
        <v>0.697723813831958</v>
      </c>
      <c r="V258" s="13">
        <v>0.467148988785675</v>
      </c>
      <c r="W258" s="13">
        <v>0.555740465172226</v>
      </c>
    </row>
    <row r="259">
      <c r="A259" s="55" t="s">
        <v>399</v>
      </c>
      <c r="B259" s="55" t="s">
        <v>205</v>
      </c>
      <c r="C259" s="55"/>
      <c r="D259" s="55"/>
      <c r="E259" s="10">
        <f t="shared" si="1"/>
        <v>0.6957261951</v>
      </c>
      <c r="F259" s="100">
        <f>(G259*'Concatenate_generate Coverage'!C258*'Dataset lengths'!$B$2+H259*'Concatenate_generate Coverage'!D258*'Dataset lengths'!$C$2+I259*'Concatenate_generate Coverage'!E258*'Dataset lengths'!$D$2+L259*'Concatenate_generate Coverage'!H258*'Dataset lengths'!$G$2+M259*'Concatenate_generate Coverage'!I258*'Dataset lengths'!$H$2+R259*'Concatenate_generate Coverage'!N258*'Dataset lengths'!$M$2+S259*'Concatenate_generate Coverage'!O258*'Dataset lengths'!$N$2+T259*'Concatenate_generate Coverage'!P258*'Dataset lengths'!$O$2+U259*'Concatenate_generate Coverage'!Q258*'Dataset lengths'!$P$2+V259*'Concatenate_generate Coverage'!R258*'Dataset lengths'!$Q$2+W259*'Concatenate_generate Coverage'!S258*'Dataset lengths'!$R$2)/('Concatenate_generate Coverage'!C258*'Dataset lengths'!$B$2+'Concatenate_generate Coverage'!D258*'Dataset lengths'!$C$2+'Concatenate_generate Coverage'!E258*'Dataset lengths'!$D$2+'Concatenate_generate Coverage'!H258*'Dataset lengths'!$G$2+'Concatenate_generate Coverage'!I258*'Dataset lengths'!$H$2+'Concatenate_generate Coverage'!N258*'Dataset lengths'!$M$2+'Concatenate_generate Coverage'!O258*'Dataset lengths'!$N$2+'Concatenate_generate Coverage'!P258*'Dataset lengths'!$O$2+'Concatenate_generate Coverage'!Q258*'Dataset lengths'!$P$2+'Concatenate_generate Coverage'!R258*'Dataset lengths'!$Q$2+'Concatenate_generate Coverage'!S258*'Dataset lengths'!$R$2)</f>
        <v>0.628737225</v>
      </c>
      <c r="G259" s="13">
        <v>0.516864190721807</v>
      </c>
      <c r="H259" s="13">
        <v>0.739365686159966</v>
      </c>
      <c r="I259" s="13">
        <v>0.781759987893994</v>
      </c>
      <c r="J259" s="13">
        <v>0.841306923747527</v>
      </c>
      <c r="K259" s="13">
        <v>0.846816682201578</v>
      </c>
      <c r="L259" s="13">
        <v>0.843295061822841</v>
      </c>
      <c r="M259" s="13">
        <v>0.815891494000253</v>
      </c>
      <c r="N259" s="13">
        <v>0.761689364634285</v>
      </c>
      <c r="O259" s="13">
        <v>0.847670343993577</v>
      </c>
      <c r="P259" s="13">
        <v>0.800356692247755</v>
      </c>
      <c r="Q259" s="13">
        <v>0.761391406031734</v>
      </c>
      <c r="R259" s="13">
        <v>0.881992333056606</v>
      </c>
      <c r="S259" s="13">
        <v>0.47850510772127</v>
      </c>
      <c r="T259" s="13">
        <v>0.891064921127957</v>
      </c>
      <c r="U259" s="13">
        <v>0.696815597116313</v>
      </c>
      <c r="V259" s="13">
        <v>0.457745307386075</v>
      </c>
      <c r="W259" s="13">
        <v>0.549688459160253</v>
      </c>
    </row>
    <row r="260">
      <c r="A260" s="55" t="s">
        <v>400</v>
      </c>
      <c r="B260" s="55" t="s">
        <v>205</v>
      </c>
      <c r="C260" s="55"/>
      <c r="D260" s="55"/>
      <c r="E260" s="10">
        <f t="shared" si="1"/>
        <v>0.6967010267</v>
      </c>
      <c r="F260" s="100">
        <f>(G260*'Concatenate_generate Coverage'!C259*'Dataset lengths'!$B$2+H260*'Concatenate_generate Coverage'!D259*'Dataset lengths'!$C$2+I260*'Concatenate_generate Coverage'!E259*'Dataset lengths'!$D$2+L260*'Concatenate_generate Coverage'!H259*'Dataset lengths'!$G$2+M260*'Concatenate_generate Coverage'!I259*'Dataset lengths'!$H$2+R260*'Concatenate_generate Coverage'!N259*'Dataset lengths'!$M$2+S260*'Concatenate_generate Coverage'!O259*'Dataset lengths'!$N$2+T260*'Concatenate_generate Coverage'!P259*'Dataset lengths'!$O$2+U260*'Concatenate_generate Coverage'!Q259*'Dataset lengths'!$P$2+V260*'Concatenate_generate Coverage'!R259*'Dataset lengths'!$Q$2+W260*'Concatenate_generate Coverage'!S259*'Dataset lengths'!$R$2)/('Concatenate_generate Coverage'!C259*'Dataset lengths'!$B$2+'Concatenate_generate Coverage'!D259*'Dataset lengths'!$C$2+'Concatenate_generate Coverage'!E259*'Dataset lengths'!$D$2+'Concatenate_generate Coverage'!H259*'Dataset lengths'!$G$2+'Concatenate_generate Coverage'!I259*'Dataset lengths'!$H$2+'Concatenate_generate Coverage'!N259*'Dataset lengths'!$M$2+'Concatenate_generate Coverage'!O259*'Dataset lengths'!$N$2+'Concatenate_generate Coverage'!P259*'Dataset lengths'!$O$2+'Concatenate_generate Coverage'!Q259*'Dataset lengths'!$P$2+'Concatenate_generate Coverage'!R259*'Dataset lengths'!$Q$2+'Concatenate_generate Coverage'!S259*'Dataset lengths'!$R$2)</f>
        <v>0.6336044029</v>
      </c>
      <c r="G260" s="13">
        <v>0.520803523720763</v>
      </c>
      <c r="H260" s="13">
        <v>0.76108175409398</v>
      </c>
      <c r="I260" s="13">
        <v>0.788095605211521</v>
      </c>
      <c r="J260" s="13">
        <v>0.844077470092501</v>
      </c>
      <c r="K260" s="13">
        <v>0.847406524566783</v>
      </c>
      <c r="L260" s="13">
        <v>0.845134542862859</v>
      </c>
      <c r="M260" s="13">
        <v>0.807935393732291</v>
      </c>
      <c r="N260" s="13">
        <v>0.757196386340595</v>
      </c>
      <c r="O260" s="13">
        <v>0.843817828415345</v>
      </c>
      <c r="P260" s="13">
        <v>0.781284006093324</v>
      </c>
      <c r="Q260" s="13">
        <v>0.771055818053101</v>
      </c>
      <c r="R260" s="13">
        <v>0.847198701521615</v>
      </c>
      <c r="S260" s="13">
        <v>0.509172246737891</v>
      </c>
      <c r="T260" s="13">
        <v>0.847001271182069</v>
      </c>
      <c r="U260" s="13">
        <v>0.708584116124465</v>
      </c>
      <c r="V260" s="13">
        <v>0.452065472053707</v>
      </c>
      <c r="W260" s="13">
        <v>0.576638666590138</v>
      </c>
    </row>
    <row r="261">
      <c r="A261" s="55" t="s">
        <v>401</v>
      </c>
      <c r="B261" s="55" t="s">
        <v>205</v>
      </c>
      <c r="C261" s="55"/>
      <c r="D261" s="55"/>
      <c r="E261" s="10">
        <f t="shared" si="1"/>
        <v>0.7046294282</v>
      </c>
      <c r="F261" s="100">
        <f>(G261*'Concatenate_generate Coverage'!C260*'Dataset lengths'!$B$2+H261*'Concatenate_generate Coverage'!D260*'Dataset lengths'!$C$2+I261*'Concatenate_generate Coverage'!E260*'Dataset lengths'!$D$2+L261*'Concatenate_generate Coverage'!H260*'Dataset lengths'!$G$2+M261*'Concatenate_generate Coverage'!I260*'Dataset lengths'!$H$2+R261*'Concatenate_generate Coverage'!N260*'Dataset lengths'!$M$2+S261*'Concatenate_generate Coverage'!O260*'Dataset lengths'!$N$2+T261*'Concatenate_generate Coverage'!P260*'Dataset lengths'!$O$2+U261*'Concatenate_generate Coverage'!Q260*'Dataset lengths'!$P$2+V261*'Concatenate_generate Coverage'!R260*'Dataset lengths'!$Q$2+W261*'Concatenate_generate Coverage'!S260*'Dataset lengths'!$R$2)/('Concatenate_generate Coverage'!C260*'Dataset lengths'!$B$2+'Concatenate_generate Coverage'!D260*'Dataset lengths'!$C$2+'Concatenate_generate Coverage'!E260*'Dataset lengths'!$D$2+'Concatenate_generate Coverage'!H260*'Dataset lengths'!$G$2+'Concatenate_generate Coverage'!I260*'Dataset lengths'!$H$2+'Concatenate_generate Coverage'!N260*'Dataset lengths'!$M$2+'Concatenate_generate Coverage'!O260*'Dataset lengths'!$N$2+'Concatenate_generate Coverage'!P260*'Dataset lengths'!$O$2+'Concatenate_generate Coverage'!Q260*'Dataset lengths'!$P$2+'Concatenate_generate Coverage'!R260*'Dataset lengths'!$Q$2+'Concatenate_generate Coverage'!S260*'Dataset lengths'!$R$2)</f>
        <v>0.6395348689</v>
      </c>
      <c r="G261" s="13">
        <v>0.53516083067308</v>
      </c>
      <c r="H261" s="13">
        <v>0.751546675758178</v>
      </c>
      <c r="I261" s="13">
        <v>0.79102709680013</v>
      </c>
      <c r="J261" s="13">
        <v>0.848083007705417</v>
      </c>
      <c r="K261" s="13">
        <v>0.84970765703478</v>
      </c>
      <c r="L261" s="13">
        <v>0.848985143426313</v>
      </c>
      <c r="M261" s="13">
        <v>0.824112497514116</v>
      </c>
      <c r="N261" s="13">
        <v>0.780067344361</v>
      </c>
      <c r="O261" s="13">
        <v>0.856145017528638</v>
      </c>
      <c r="P261" s="13">
        <v>0.793289880037689</v>
      </c>
      <c r="Q261" s="13">
        <v>0.778416822288856</v>
      </c>
      <c r="R261" s="13">
        <v>0.877184167894736</v>
      </c>
      <c r="S261" s="13">
        <v>0.501503953664877</v>
      </c>
      <c r="T261" s="13">
        <v>0.893290357993911</v>
      </c>
      <c r="U261" s="13">
        <v>0.689552598983667</v>
      </c>
      <c r="V261" s="13">
        <v>0.462954753336043</v>
      </c>
      <c r="W261" s="13">
        <v>0.575605634122256</v>
      </c>
    </row>
    <row r="262">
      <c r="A262" s="55" t="s">
        <v>402</v>
      </c>
      <c r="B262" s="55" t="s">
        <v>205</v>
      </c>
      <c r="C262" s="55"/>
      <c r="D262" s="55"/>
      <c r="E262" s="10">
        <f t="shared" si="1"/>
        <v>0.6996289761</v>
      </c>
      <c r="F262" s="100">
        <f>(G262*'Concatenate_generate Coverage'!C261*'Dataset lengths'!$B$2+H262*'Concatenate_generate Coverage'!D261*'Dataset lengths'!$C$2+I262*'Concatenate_generate Coverage'!E261*'Dataset lengths'!$D$2+L262*'Concatenate_generate Coverage'!H261*'Dataset lengths'!$G$2+M262*'Concatenate_generate Coverage'!I261*'Dataset lengths'!$H$2+R262*'Concatenate_generate Coverage'!N261*'Dataset lengths'!$M$2+S262*'Concatenate_generate Coverage'!O261*'Dataset lengths'!$N$2+T262*'Concatenate_generate Coverage'!P261*'Dataset lengths'!$O$2+U262*'Concatenate_generate Coverage'!Q261*'Dataset lengths'!$P$2+V262*'Concatenate_generate Coverage'!R261*'Dataset lengths'!$Q$2+W262*'Concatenate_generate Coverage'!S261*'Dataset lengths'!$R$2)/('Concatenate_generate Coverage'!C261*'Dataset lengths'!$B$2+'Concatenate_generate Coverage'!D261*'Dataset lengths'!$C$2+'Concatenate_generate Coverage'!E261*'Dataset lengths'!$D$2+'Concatenate_generate Coverage'!H261*'Dataset lengths'!$G$2+'Concatenate_generate Coverage'!I261*'Dataset lengths'!$H$2+'Concatenate_generate Coverage'!N261*'Dataset lengths'!$M$2+'Concatenate_generate Coverage'!O261*'Dataset lengths'!$N$2+'Concatenate_generate Coverage'!P261*'Dataset lengths'!$O$2+'Concatenate_generate Coverage'!Q261*'Dataset lengths'!$P$2+'Concatenate_generate Coverage'!R261*'Dataset lengths'!$Q$2+'Concatenate_generate Coverage'!S261*'Dataset lengths'!$R$2)</f>
        <v>0.6324964454</v>
      </c>
      <c r="G262" s="13">
        <v>0.518102219349824</v>
      </c>
      <c r="H262" s="13">
        <v>0.760441344067593</v>
      </c>
      <c r="I262" s="13">
        <v>0.78187853263225</v>
      </c>
      <c r="J262" s="13">
        <v>0.843445454995083</v>
      </c>
      <c r="K262" s="13">
        <v>0.846737276304944</v>
      </c>
      <c r="L262" s="13">
        <v>0.844769874048562</v>
      </c>
      <c r="M262" s="13">
        <v>0.823020010337795</v>
      </c>
      <c r="N262" s="13">
        <v>0.776017927222399</v>
      </c>
      <c r="O262" s="13">
        <v>0.845675585880924</v>
      </c>
      <c r="P262" s="13">
        <v>0.806239000846508</v>
      </c>
      <c r="Q262" s="13">
        <v>0.772442663053296</v>
      </c>
      <c r="R262" s="13">
        <v>0.868201641160513</v>
      </c>
      <c r="S262" s="13">
        <v>0.501566297511</v>
      </c>
      <c r="T262" s="13">
        <v>0.883275892097118</v>
      </c>
      <c r="U262" s="13">
        <v>0.690707019025843</v>
      </c>
      <c r="V262" s="13">
        <v>0.453112081539844</v>
      </c>
      <c r="W262" s="13">
        <v>0.570843825587758</v>
      </c>
    </row>
    <row r="263">
      <c r="A263" s="55" t="s">
        <v>403</v>
      </c>
      <c r="B263" s="55" t="s">
        <v>205</v>
      </c>
      <c r="C263" s="55"/>
      <c r="D263" s="55"/>
      <c r="E263" s="10">
        <f t="shared" si="1"/>
        <v>0.6628142275</v>
      </c>
      <c r="F263" s="100">
        <f>(G263*'Concatenate_generate Coverage'!C262*'Dataset lengths'!$B$2+H263*'Concatenate_generate Coverage'!D262*'Dataset lengths'!$C$2+I263*'Concatenate_generate Coverage'!E262*'Dataset lengths'!$D$2+L263*'Concatenate_generate Coverage'!H262*'Dataset lengths'!$G$2+M263*'Concatenate_generate Coverage'!I262*'Dataset lengths'!$H$2+R263*'Concatenate_generate Coverage'!N262*'Dataset lengths'!$M$2+S263*'Concatenate_generate Coverage'!O262*'Dataset lengths'!$N$2+T263*'Concatenate_generate Coverage'!P262*'Dataset lengths'!$O$2+U263*'Concatenate_generate Coverage'!Q262*'Dataset lengths'!$P$2+V263*'Concatenate_generate Coverage'!R262*'Dataset lengths'!$Q$2+W263*'Concatenate_generate Coverage'!S262*'Dataset lengths'!$R$2)/('Concatenate_generate Coverage'!C262*'Dataset lengths'!$B$2+'Concatenate_generate Coverage'!D262*'Dataset lengths'!$C$2+'Concatenate_generate Coverage'!E262*'Dataset lengths'!$D$2+'Concatenate_generate Coverage'!H262*'Dataset lengths'!$G$2+'Concatenate_generate Coverage'!I262*'Dataset lengths'!$H$2+'Concatenate_generate Coverage'!N262*'Dataset lengths'!$M$2+'Concatenate_generate Coverage'!O262*'Dataset lengths'!$N$2+'Concatenate_generate Coverage'!P262*'Dataset lengths'!$O$2+'Concatenate_generate Coverage'!Q262*'Dataset lengths'!$P$2+'Concatenate_generate Coverage'!R262*'Dataset lengths'!$Q$2+'Concatenate_generate Coverage'!S262*'Dataset lengths'!$R$2)</f>
        <v>0.5946758031</v>
      </c>
      <c r="G263" s="13">
        <v>0.477551365452135</v>
      </c>
      <c r="H263" s="13">
        <v>0.75233227585</v>
      </c>
      <c r="I263" s="13">
        <v>0.764146596283232</v>
      </c>
      <c r="J263" s="13">
        <v>0.832190068362296</v>
      </c>
      <c r="K263" s="13">
        <v>0.834955866035324</v>
      </c>
      <c r="L263" s="13">
        <v>0.833155435268309</v>
      </c>
      <c r="M263" s="13">
        <v>0.797135061960586</v>
      </c>
      <c r="N263" s="13">
        <v>0.748006834058191</v>
      </c>
      <c r="O263" s="13">
        <v>0.832187119031427</v>
      </c>
      <c r="P263" s="13">
        <v>0.76371917460676</v>
      </c>
      <c r="Q263" s="13">
        <v>0.758808229081668</v>
      </c>
      <c r="R263" s="13">
        <v>0.81966102832181</v>
      </c>
      <c r="S263" s="13">
        <v>0.473308446483225</v>
      </c>
      <c r="T263" s="13">
        <v>0.840102416897612</v>
      </c>
      <c r="U263" s="13">
        <v>0.600941286172871</v>
      </c>
      <c r="V263" s="13">
        <v>0.370269904477462</v>
      </c>
      <c r="W263" s="13">
        <v>0.562352685881288</v>
      </c>
    </row>
    <row r="264">
      <c r="A264" s="55" t="s">
        <v>404</v>
      </c>
      <c r="B264" s="55" t="s">
        <v>205</v>
      </c>
      <c r="C264" s="55"/>
      <c r="D264" s="55"/>
      <c r="E264" s="10">
        <f t="shared" si="1"/>
        <v>0.6926846779</v>
      </c>
      <c r="F264" s="100">
        <f>(G264*'Concatenate_generate Coverage'!C263*'Dataset lengths'!$B$2+H264*'Concatenate_generate Coverage'!D263*'Dataset lengths'!$C$2+I264*'Concatenate_generate Coverage'!E263*'Dataset lengths'!$D$2+L264*'Concatenate_generate Coverage'!H263*'Dataset lengths'!$G$2+M264*'Concatenate_generate Coverage'!I263*'Dataset lengths'!$H$2+R264*'Concatenate_generate Coverage'!N263*'Dataset lengths'!$M$2+S264*'Concatenate_generate Coverage'!O263*'Dataset lengths'!$N$2+T264*'Concatenate_generate Coverage'!P263*'Dataset lengths'!$O$2+U264*'Concatenate_generate Coverage'!Q263*'Dataset lengths'!$P$2+V264*'Concatenate_generate Coverage'!R263*'Dataset lengths'!$Q$2+W264*'Concatenate_generate Coverage'!S263*'Dataset lengths'!$R$2)/('Concatenate_generate Coverage'!C263*'Dataset lengths'!$B$2+'Concatenate_generate Coverage'!D263*'Dataset lengths'!$C$2+'Concatenate_generate Coverage'!E263*'Dataset lengths'!$D$2+'Concatenate_generate Coverage'!H263*'Dataset lengths'!$G$2+'Concatenate_generate Coverage'!I263*'Dataset lengths'!$H$2+'Concatenate_generate Coverage'!N263*'Dataset lengths'!$M$2+'Concatenate_generate Coverage'!O263*'Dataset lengths'!$N$2+'Concatenate_generate Coverage'!P263*'Dataset lengths'!$O$2+'Concatenate_generate Coverage'!Q263*'Dataset lengths'!$P$2+'Concatenate_generate Coverage'!R263*'Dataset lengths'!$Q$2+'Concatenate_generate Coverage'!S263*'Dataset lengths'!$R$2)</f>
        <v>0.6386820277</v>
      </c>
      <c r="G264" s="13">
        <v>0.542291964879727</v>
      </c>
      <c r="H264" s="13">
        <v>0.734242152120083</v>
      </c>
      <c r="I264" s="13">
        <v>0.782915389978447</v>
      </c>
      <c r="J264" s="13">
        <v>0.838953112673913</v>
      </c>
      <c r="K264" s="13">
        <v>0.845680811760316</v>
      </c>
      <c r="L264" s="13">
        <v>0.841241603179684</v>
      </c>
      <c r="M264" s="13">
        <v>0.804993767317337</v>
      </c>
      <c r="N264" s="13">
        <v>0.744895531890033</v>
      </c>
      <c r="O264" s="13">
        <v>0.845654067454681</v>
      </c>
      <c r="P264" s="13">
        <v>0.795950405829435</v>
      </c>
      <c r="Q264" s="13">
        <v>0.75334785504088</v>
      </c>
      <c r="R264" s="13">
        <v>0.853602303305379</v>
      </c>
      <c r="S264" s="13">
        <v>0.415234148274623</v>
      </c>
      <c r="T264" s="13">
        <v>0.855680474959289</v>
      </c>
      <c r="U264" s="13">
        <v>0.766209372495156</v>
      </c>
      <c r="V264" s="13">
        <v>0.504662403503193</v>
      </c>
      <c r="W264" s="13">
        <v>0.518457876964456</v>
      </c>
    </row>
    <row r="265">
      <c r="A265" s="55" t="s">
        <v>405</v>
      </c>
      <c r="B265" s="55" t="s">
        <v>205</v>
      </c>
      <c r="C265" s="55"/>
      <c r="D265" s="55"/>
      <c r="E265" s="10">
        <f t="shared" si="1"/>
        <v>0.6939393791</v>
      </c>
      <c r="F265" s="100">
        <f>(G265*'Concatenate_generate Coverage'!C264*'Dataset lengths'!$B$2+H265*'Concatenate_generate Coverage'!D264*'Dataset lengths'!$C$2+I265*'Concatenate_generate Coverage'!E264*'Dataset lengths'!$D$2+L265*'Concatenate_generate Coverage'!H264*'Dataset lengths'!$G$2+M265*'Concatenate_generate Coverage'!I264*'Dataset lengths'!$H$2+R265*'Concatenate_generate Coverage'!N264*'Dataset lengths'!$M$2+S265*'Concatenate_generate Coverage'!O264*'Dataset lengths'!$N$2+T265*'Concatenate_generate Coverage'!P264*'Dataset lengths'!$O$2+U265*'Concatenate_generate Coverage'!Q264*'Dataset lengths'!$P$2+V265*'Concatenate_generate Coverage'!R264*'Dataset lengths'!$Q$2+W265*'Concatenate_generate Coverage'!S264*'Dataset lengths'!$R$2)/('Concatenate_generate Coverage'!C264*'Dataset lengths'!$B$2+'Concatenate_generate Coverage'!D264*'Dataset lengths'!$C$2+'Concatenate_generate Coverage'!E264*'Dataset lengths'!$D$2+'Concatenate_generate Coverage'!H264*'Dataset lengths'!$G$2+'Concatenate_generate Coverage'!I264*'Dataset lengths'!$H$2+'Concatenate_generate Coverage'!N264*'Dataset lengths'!$M$2+'Concatenate_generate Coverage'!O264*'Dataset lengths'!$N$2+'Concatenate_generate Coverage'!P264*'Dataset lengths'!$O$2+'Concatenate_generate Coverage'!Q264*'Dataset lengths'!$P$2+'Concatenate_generate Coverage'!R264*'Dataset lengths'!$Q$2+'Concatenate_generate Coverage'!S264*'Dataset lengths'!$R$2)</f>
        <v>0.6398150573</v>
      </c>
      <c r="G265" s="13">
        <v>0.552613780919175</v>
      </c>
      <c r="H265" s="13">
        <v>0.72196267695301</v>
      </c>
      <c r="I265" s="13">
        <v>0.777521624025283</v>
      </c>
      <c r="J265" s="13">
        <v>0.839768298753199</v>
      </c>
      <c r="K265" s="13">
        <v>0.84394101235979</v>
      </c>
      <c r="L265" s="13">
        <v>0.841206898527683</v>
      </c>
      <c r="M265" s="13">
        <v>0.821565634226678</v>
      </c>
      <c r="N265" s="13">
        <v>0.770766808053315</v>
      </c>
      <c r="O265" s="13">
        <v>0.856341552488316</v>
      </c>
      <c r="P265" s="13">
        <v>0.808690102378828</v>
      </c>
      <c r="Q265" s="13">
        <v>0.764746385851026</v>
      </c>
      <c r="R265" s="13">
        <v>0.876703351378548</v>
      </c>
      <c r="S265" s="13">
        <v>0.39029459873399</v>
      </c>
      <c r="T265" s="13">
        <v>0.882608261037332</v>
      </c>
      <c r="U265" s="13">
        <v>0.749059943006057</v>
      </c>
      <c r="V265" s="13">
        <v>0.514425211301513</v>
      </c>
      <c r="W265" s="13">
        <v>0.505371189551111</v>
      </c>
    </row>
    <row r="266">
      <c r="A266" s="55" t="s">
        <v>406</v>
      </c>
      <c r="B266" s="55" t="s">
        <v>205</v>
      </c>
      <c r="C266" s="55"/>
      <c r="D266" s="55"/>
      <c r="E266" s="10">
        <f t="shared" si="1"/>
        <v>0.6899096932</v>
      </c>
      <c r="F266" s="100">
        <f>(G266*'Concatenate_generate Coverage'!C265*'Dataset lengths'!$B$2+H266*'Concatenate_generate Coverage'!D265*'Dataset lengths'!$C$2+I266*'Concatenate_generate Coverage'!E265*'Dataset lengths'!$D$2+L266*'Concatenate_generate Coverage'!H265*'Dataset lengths'!$G$2+M266*'Concatenate_generate Coverage'!I265*'Dataset lengths'!$H$2+R266*'Concatenate_generate Coverage'!N265*'Dataset lengths'!$M$2+S266*'Concatenate_generate Coverage'!O265*'Dataset lengths'!$N$2+T266*'Concatenate_generate Coverage'!P265*'Dataset lengths'!$O$2+U266*'Concatenate_generate Coverage'!Q265*'Dataset lengths'!$P$2+V266*'Concatenate_generate Coverage'!R265*'Dataset lengths'!$Q$2+W266*'Concatenate_generate Coverage'!S265*'Dataset lengths'!$R$2)/('Concatenate_generate Coverage'!C265*'Dataset lengths'!$B$2+'Concatenate_generate Coverage'!D265*'Dataset lengths'!$C$2+'Concatenate_generate Coverage'!E265*'Dataset lengths'!$D$2+'Concatenate_generate Coverage'!H265*'Dataset lengths'!$G$2+'Concatenate_generate Coverage'!I265*'Dataset lengths'!$H$2+'Concatenate_generate Coverage'!N265*'Dataset lengths'!$M$2+'Concatenate_generate Coverage'!O265*'Dataset lengths'!$N$2+'Concatenate_generate Coverage'!P265*'Dataset lengths'!$O$2+'Concatenate_generate Coverage'!Q265*'Dataset lengths'!$P$2+'Concatenate_generate Coverage'!R265*'Dataset lengths'!$Q$2+'Concatenate_generate Coverage'!S265*'Dataset lengths'!$R$2)</f>
        <v>0.6320437745</v>
      </c>
      <c r="G266" s="13">
        <v>0.534242967336097</v>
      </c>
      <c r="H266" s="13">
        <v>0.727903793511716</v>
      </c>
      <c r="I266" s="13">
        <v>0.771237155718509</v>
      </c>
      <c r="J266" s="13">
        <v>0.833488829434789</v>
      </c>
      <c r="K266" s="13">
        <v>0.837954395945448</v>
      </c>
      <c r="L266" s="13">
        <v>0.835206117539306</v>
      </c>
      <c r="M266" s="13">
        <v>0.819192008386353</v>
      </c>
      <c r="N266" s="13">
        <v>0.765935253493315</v>
      </c>
      <c r="O266" s="13">
        <v>0.844725188721892</v>
      </c>
      <c r="P266" s="13">
        <v>0.815286128853704</v>
      </c>
      <c r="Q266" s="13">
        <v>0.754298170138363</v>
      </c>
      <c r="R266" s="13">
        <v>0.873337635765239</v>
      </c>
      <c r="S266" s="13">
        <v>0.402520025849345</v>
      </c>
      <c r="T266" s="13">
        <v>0.870590901961181</v>
      </c>
      <c r="U266" s="13">
        <v>0.751743559265238</v>
      </c>
      <c r="V266" s="13">
        <v>0.504457629942985</v>
      </c>
      <c r="W266" s="13">
        <v>0.498574830428533</v>
      </c>
    </row>
    <row r="267">
      <c r="A267" s="55" t="s">
        <v>407</v>
      </c>
      <c r="B267" s="55" t="s">
        <v>205</v>
      </c>
      <c r="C267" s="55"/>
      <c r="D267" s="55"/>
      <c r="E267" s="10">
        <f t="shared" si="1"/>
        <v>0.6826167777</v>
      </c>
      <c r="F267" s="100">
        <f>(G267*'Concatenate_generate Coverage'!C266*'Dataset lengths'!$B$2+H267*'Concatenate_generate Coverage'!D266*'Dataset lengths'!$C$2+I267*'Concatenate_generate Coverage'!E266*'Dataset lengths'!$D$2+L267*'Concatenate_generate Coverage'!H266*'Dataset lengths'!$G$2+M267*'Concatenate_generate Coverage'!I266*'Dataset lengths'!$H$2+R267*'Concatenate_generate Coverage'!N266*'Dataset lengths'!$M$2+S267*'Concatenate_generate Coverage'!O266*'Dataset lengths'!$N$2+T267*'Concatenate_generate Coverage'!P266*'Dataset lengths'!$O$2+U267*'Concatenate_generate Coverage'!Q266*'Dataset lengths'!$P$2+V267*'Concatenate_generate Coverage'!R266*'Dataset lengths'!$Q$2+W267*'Concatenate_generate Coverage'!S266*'Dataset lengths'!$R$2)/('Concatenate_generate Coverage'!C266*'Dataset lengths'!$B$2+'Concatenate_generate Coverage'!D266*'Dataset lengths'!$C$2+'Concatenate_generate Coverage'!E266*'Dataset lengths'!$D$2+'Concatenate_generate Coverage'!H266*'Dataset lengths'!$G$2+'Concatenate_generate Coverage'!I266*'Dataset lengths'!$H$2+'Concatenate_generate Coverage'!N266*'Dataset lengths'!$M$2+'Concatenate_generate Coverage'!O266*'Dataset lengths'!$N$2+'Concatenate_generate Coverage'!P266*'Dataset lengths'!$O$2+'Concatenate_generate Coverage'!Q266*'Dataset lengths'!$P$2+'Concatenate_generate Coverage'!R266*'Dataset lengths'!$Q$2+'Concatenate_generate Coverage'!S266*'Dataset lengths'!$R$2)</f>
        <v>0.6160639849</v>
      </c>
      <c r="G267" s="13">
        <v>0.50956513222727</v>
      </c>
      <c r="H267" s="13">
        <v>0.74263550857769</v>
      </c>
      <c r="I267" s="13">
        <v>0.779086715677815</v>
      </c>
      <c r="J267" s="13">
        <v>0.833128581541974</v>
      </c>
      <c r="K267" s="13">
        <v>0.838828491013946</v>
      </c>
      <c r="L267" s="13">
        <v>0.835183414194985</v>
      </c>
      <c r="M267" s="13">
        <v>0.806735826716613</v>
      </c>
      <c r="N267" s="13">
        <v>0.752992491437078</v>
      </c>
      <c r="O267" s="13">
        <v>0.84217238608869</v>
      </c>
      <c r="P267" s="13">
        <v>0.793001712256719</v>
      </c>
      <c r="Q267" s="13">
        <v>0.752115520624806</v>
      </c>
      <c r="R267" s="13">
        <v>0.850826680689208</v>
      </c>
      <c r="S267" s="13">
        <v>0.473980151147895</v>
      </c>
      <c r="T267" s="13">
        <v>0.850116882794404</v>
      </c>
      <c r="U267" s="13">
        <v>0.687689660479587</v>
      </c>
      <c r="V267" s="13">
        <v>0.435788578877402</v>
      </c>
      <c r="W267" s="13">
        <v>0.537176003554965</v>
      </c>
    </row>
    <row r="268">
      <c r="A268" s="55" t="s">
        <v>408</v>
      </c>
      <c r="B268" s="55" t="s">
        <v>205</v>
      </c>
      <c r="C268" s="55"/>
      <c r="D268" s="55"/>
      <c r="E268" s="10">
        <f t="shared" si="1"/>
        <v>0.6886483156</v>
      </c>
      <c r="F268" s="100">
        <f>(G268*'Concatenate_generate Coverage'!C267*'Dataset lengths'!$B$2+H268*'Concatenate_generate Coverage'!D267*'Dataset lengths'!$C$2+I268*'Concatenate_generate Coverage'!E267*'Dataset lengths'!$D$2+L268*'Concatenate_generate Coverage'!H267*'Dataset lengths'!$G$2+M268*'Concatenate_generate Coverage'!I267*'Dataset lengths'!$H$2+R268*'Concatenate_generate Coverage'!N267*'Dataset lengths'!$M$2+S268*'Concatenate_generate Coverage'!O267*'Dataset lengths'!$N$2+T268*'Concatenate_generate Coverage'!P267*'Dataset lengths'!$O$2+U268*'Concatenate_generate Coverage'!Q267*'Dataset lengths'!$P$2+V268*'Concatenate_generate Coverage'!R267*'Dataset lengths'!$Q$2+W268*'Concatenate_generate Coverage'!S267*'Dataset lengths'!$R$2)/('Concatenate_generate Coverage'!C267*'Dataset lengths'!$B$2+'Concatenate_generate Coverage'!D267*'Dataset lengths'!$C$2+'Concatenate_generate Coverage'!E267*'Dataset lengths'!$D$2+'Concatenate_generate Coverage'!H267*'Dataset lengths'!$G$2+'Concatenate_generate Coverage'!I267*'Dataset lengths'!$H$2+'Concatenate_generate Coverage'!N267*'Dataset lengths'!$M$2+'Concatenate_generate Coverage'!O267*'Dataset lengths'!$N$2+'Concatenate_generate Coverage'!P267*'Dataset lengths'!$O$2+'Concatenate_generate Coverage'!Q267*'Dataset lengths'!$P$2+'Concatenate_generate Coverage'!R267*'Dataset lengths'!$Q$2+'Concatenate_generate Coverage'!S267*'Dataset lengths'!$R$2)</f>
        <v>0.6186784223</v>
      </c>
      <c r="G268" s="13">
        <v>0.511239662898973</v>
      </c>
      <c r="H268" s="13">
        <v>0.760485256447524</v>
      </c>
      <c r="I268" s="13">
        <v>0.778576416908908</v>
      </c>
      <c r="J268" s="13">
        <v>0.835353404323619</v>
      </c>
      <c r="K268" s="13">
        <v>0.838587056274869</v>
      </c>
      <c r="L268" s="13">
        <v>0.836610235416394</v>
      </c>
      <c r="M268" s="13">
        <v>0.814546925877267</v>
      </c>
      <c r="N268" s="13">
        <v>0.766711391778213</v>
      </c>
      <c r="O268" s="13">
        <v>0.843797027269978</v>
      </c>
      <c r="P268" s="13">
        <v>0.800353341459604</v>
      </c>
      <c r="Q268" s="13">
        <v>0.76282475421744</v>
      </c>
      <c r="R268" s="13">
        <v>0.844204525943541</v>
      </c>
      <c r="S268" s="13">
        <v>0.501658807734278</v>
      </c>
      <c r="T268" s="13">
        <v>0.859908805004602</v>
      </c>
      <c r="U268" s="13">
        <v>0.684530051122448</v>
      </c>
      <c r="V268" s="13">
        <v>0.430012689692225</v>
      </c>
      <c r="W268" s="13">
        <v>0.553358094109183</v>
      </c>
    </row>
    <row r="269">
      <c r="A269" s="55" t="s">
        <v>199</v>
      </c>
      <c r="B269" s="55" t="s">
        <v>206</v>
      </c>
      <c r="C269" s="55"/>
      <c r="D269" s="55"/>
      <c r="E269" s="10">
        <f t="shared" si="1"/>
        <v>0.7105474182</v>
      </c>
      <c r="F269" s="100">
        <f>(G269*'Concatenate_generate Coverage'!C268*'Dataset lengths'!$B$2+H269*'Concatenate_generate Coverage'!D268*'Dataset lengths'!$C$2+I269*'Concatenate_generate Coverage'!E268*'Dataset lengths'!$D$2+L269*'Concatenate_generate Coverage'!H268*'Dataset lengths'!$G$2+M269*'Concatenate_generate Coverage'!I268*'Dataset lengths'!$H$2+R269*'Concatenate_generate Coverage'!N268*'Dataset lengths'!$M$2+S269*'Concatenate_generate Coverage'!O268*'Dataset lengths'!$N$2+T269*'Concatenate_generate Coverage'!P268*'Dataset lengths'!$O$2+U269*'Concatenate_generate Coverage'!Q268*'Dataset lengths'!$P$2+V269*'Concatenate_generate Coverage'!R268*'Dataset lengths'!$Q$2+W269*'Concatenate_generate Coverage'!S268*'Dataset lengths'!$R$2)/('Concatenate_generate Coverage'!C268*'Dataset lengths'!$B$2+'Concatenate_generate Coverage'!D268*'Dataset lengths'!$C$2+'Concatenate_generate Coverage'!E268*'Dataset lengths'!$D$2+'Concatenate_generate Coverage'!H268*'Dataset lengths'!$G$2+'Concatenate_generate Coverage'!I268*'Dataset lengths'!$H$2+'Concatenate_generate Coverage'!N268*'Dataset lengths'!$M$2+'Concatenate_generate Coverage'!O268*'Dataset lengths'!$N$2+'Concatenate_generate Coverage'!P268*'Dataset lengths'!$O$2+'Concatenate_generate Coverage'!Q268*'Dataset lengths'!$P$2+'Concatenate_generate Coverage'!R268*'Dataset lengths'!$Q$2+'Concatenate_generate Coverage'!S268*'Dataset lengths'!$R$2)</f>
        <v>0.6499223497</v>
      </c>
      <c r="G269" s="13">
        <v>0.543352355934521</v>
      </c>
      <c r="H269" s="13">
        <v>0.746760734003311</v>
      </c>
      <c r="I269" s="13">
        <v>0.783802479041305</v>
      </c>
      <c r="J269" s="13">
        <v>0.849604630369414</v>
      </c>
      <c r="K269" s="13">
        <v>0.854351365486743</v>
      </c>
      <c r="L269" s="13">
        <v>0.851385518773513</v>
      </c>
      <c r="M269" s="13">
        <v>0.812804866477991</v>
      </c>
      <c r="N269" s="13">
        <v>0.76498813981812</v>
      </c>
      <c r="O269" s="13">
        <v>0.853506141190467</v>
      </c>
      <c r="P269" s="13">
        <v>0.786626837799796</v>
      </c>
      <c r="Q269" s="13">
        <v>0.768259626511335</v>
      </c>
      <c r="R269" s="13">
        <v>0.8842652838604</v>
      </c>
      <c r="S269" s="13">
        <v>0.498453127388517</v>
      </c>
      <c r="T269" s="13">
        <v>0.877489756245638</v>
      </c>
      <c r="U269" s="13">
        <v>0.758826008291761</v>
      </c>
      <c r="V269" s="13">
        <v>0.505983133412075</v>
      </c>
      <c r="W269" s="13">
        <v>0.552898336289659</v>
      </c>
    </row>
    <row r="270">
      <c r="A270" s="55" t="s">
        <v>409</v>
      </c>
      <c r="B270" s="55" t="s">
        <v>206</v>
      </c>
      <c r="C270" s="55"/>
      <c r="D270" s="55"/>
      <c r="E270" s="10">
        <f t="shared" si="1"/>
        <v>0.6903120483</v>
      </c>
      <c r="F270" s="100">
        <f>(G270*'Concatenate_generate Coverage'!C269*'Dataset lengths'!$B$2+H270*'Concatenate_generate Coverage'!D269*'Dataset lengths'!$C$2+I270*'Concatenate_generate Coverage'!E269*'Dataset lengths'!$D$2+L270*'Concatenate_generate Coverage'!H269*'Dataset lengths'!$G$2+M270*'Concatenate_generate Coverage'!I269*'Dataset lengths'!$H$2+R270*'Concatenate_generate Coverage'!N269*'Dataset lengths'!$M$2+S270*'Concatenate_generate Coverage'!O269*'Dataset lengths'!$N$2+T270*'Concatenate_generate Coverage'!P269*'Dataset lengths'!$O$2+U270*'Concatenate_generate Coverage'!Q269*'Dataset lengths'!$P$2+V270*'Concatenate_generate Coverage'!R269*'Dataset lengths'!$Q$2+W270*'Concatenate_generate Coverage'!S269*'Dataset lengths'!$R$2)/('Concatenate_generate Coverage'!C269*'Dataset lengths'!$B$2+'Concatenate_generate Coverage'!D269*'Dataset lengths'!$C$2+'Concatenate_generate Coverage'!E269*'Dataset lengths'!$D$2+'Concatenate_generate Coverage'!H269*'Dataset lengths'!$G$2+'Concatenate_generate Coverage'!I269*'Dataset lengths'!$H$2+'Concatenate_generate Coverage'!N269*'Dataset lengths'!$M$2+'Concatenate_generate Coverage'!O269*'Dataset lengths'!$N$2+'Concatenate_generate Coverage'!P269*'Dataset lengths'!$O$2+'Concatenate_generate Coverage'!Q269*'Dataset lengths'!$P$2+'Concatenate_generate Coverage'!R269*'Dataset lengths'!$Q$2+'Concatenate_generate Coverage'!S269*'Dataset lengths'!$R$2)</f>
        <v>0.627644041</v>
      </c>
      <c r="G270" s="13">
        <v>0.517346304283175</v>
      </c>
      <c r="H270" s="13">
        <v>0.738955498842232</v>
      </c>
      <c r="I270" s="13">
        <v>0.782209908050772</v>
      </c>
      <c r="J270" s="13">
        <v>0.843613651502547</v>
      </c>
      <c r="K270" s="13">
        <v>0.847621754759774</v>
      </c>
      <c r="L270" s="13">
        <v>0.844889434992375</v>
      </c>
      <c r="M270" s="13">
        <v>0.798577707031978</v>
      </c>
      <c r="N270" s="13">
        <v>0.747416294058812</v>
      </c>
      <c r="O270" s="13">
        <v>0.845996927712807</v>
      </c>
      <c r="P270" s="13">
        <v>0.768721901315924</v>
      </c>
      <c r="Q270" s="13">
        <v>0.758939488073033</v>
      </c>
      <c r="R270" s="13">
        <v>0.866125388022433</v>
      </c>
      <c r="S270" s="13">
        <v>0.491468605531037</v>
      </c>
      <c r="T270" s="13">
        <v>0.857460824452052</v>
      </c>
      <c r="U270" s="13">
        <v>0.687405158857819</v>
      </c>
      <c r="V270" s="13">
        <v>0.448381559245085</v>
      </c>
      <c r="W270" s="13">
        <v>0.560612142194541</v>
      </c>
    </row>
    <row r="271">
      <c r="A271" s="55" t="s">
        <v>410</v>
      </c>
      <c r="B271" s="55" t="s">
        <v>206</v>
      </c>
      <c r="C271" s="55"/>
      <c r="D271" s="55"/>
      <c r="E271" s="10">
        <f t="shared" si="1"/>
        <v>0.686042424</v>
      </c>
      <c r="F271" s="100">
        <f>(G271*'Concatenate_generate Coverage'!C270*'Dataset lengths'!$B$2+H271*'Concatenate_generate Coverage'!D270*'Dataset lengths'!$C$2+I271*'Concatenate_generate Coverage'!E270*'Dataset lengths'!$D$2+L271*'Concatenate_generate Coverage'!H270*'Dataset lengths'!$G$2+M271*'Concatenate_generate Coverage'!I270*'Dataset lengths'!$H$2+R271*'Concatenate_generate Coverage'!N270*'Dataset lengths'!$M$2+S271*'Concatenate_generate Coverage'!O270*'Dataset lengths'!$N$2+T271*'Concatenate_generate Coverage'!P270*'Dataset lengths'!$O$2+U271*'Concatenate_generate Coverage'!Q270*'Dataset lengths'!$P$2+V271*'Concatenate_generate Coverage'!R270*'Dataset lengths'!$Q$2+W271*'Concatenate_generate Coverage'!S270*'Dataset lengths'!$R$2)/('Concatenate_generate Coverage'!C270*'Dataset lengths'!$B$2+'Concatenate_generate Coverage'!D270*'Dataset lengths'!$C$2+'Concatenate_generate Coverage'!E270*'Dataset lengths'!$D$2+'Concatenate_generate Coverage'!H270*'Dataset lengths'!$G$2+'Concatenate_generate Coverage'!I270*'Dataset lengths'!$H$2+'Concatenate_generate Coverage'!N270*'Dataset lengths'!$M$2+'Concatenate_generate Coverage'!O270*'Dataset lengths'!$N$2+'Concatenate_generate Coverage'!P270*'Dataset lengths'!$O$2+'Concatenate_generate Coverage'!Q270*'Dataset lengths'!$P$2+'Concatenate_generate Coverage'!R270*'Dataset lengths'!$Q$2+'Concatenate_generate Coverage'!S270*'Dataset lengths'!$R$2)</f>
        <v>0.6225177425</v>
      </c>
      <c r="G271" s="13">
        <v>0.505442402290739</v>
      </c>
      <c r="H271" s="13">
        <v>0.744668677151356</v>
      </c>
      <c r="I271" s="13">
        <v>0.774452840479735</v>
      </c>
      <c r="J271" s="13">
        <v>0.840066205268281</v>
      </c>
      <c r="K271" s="13">
        <v>0.843602441941869</v>
      </c>
      <c r="L271" s="13">
        <v>0.841385080046691</v>
      </c>
      <c r="M271" s="13">
        <v>0.800053499110966</v>
      </c>
      <c r="N271" s="13">
        <v>0.749047684241224</v>
      </c>
      <c r="O271" s="13">
        <v>0.838410965181551</v>
      </c>
      <c r="P271" s="13">
        <v>0.774458450630117</v>
      </c>
      <c r="Q271" s="13">
        <v>0.757160366201502</v>
      </c>
      <c r="R271" s="13">
        <v>0.851088944243492</v>
      </c>
      <c r="S271" s="13">
        <v>0.500713594583395</v>
      </c>
      <c r="T271" s="13">
        <v>0.844330746942924</v>
      </c>
      <c r="U271" s="13">
        <v>0.686081132079589</v>
      </c>
      <c r="V271" s="13">
        <v>0.441899788913836</v>
      </c>
      <c r="W271" s="13">
        <v>0.556349958309177</v>
      </c>
    </row>
    <row r="272">
      <c r="A272" s="55" t="s">
        <v>411</v>
      </c>
      <c r="B272" s="55" t="s">
        <v>206</v>
      </c>
      <c r="C272" s="55"/>
      <c r="D272" s="55"/>
      <c r="E272" s="10">
        <f t="shared" si="1"/>
        <v>0.6933073503</v>
      </c>
      <c r="F272" s="100">
        <f>(G272*'Concatenate_generate Coverage'!C271*'Dataset lengths'!$B$2+H272*'Concatenate_generate Coverage'!D271*'Dataset lengths'!$C$2+I272*'Concatenate_generate Coverage'!E271*'Dataset lengths'!$D$2+L272*'Concatenate_generate Coverage'!H271*'Dataset lengths'!$G$2+M272*'Concatenate_generate Coverage'!I271*'Dataset lengths'!$H$2+R272*'Concatenate_generate Coverage'!N271*'Dataset lengths'!$M$2+S272*'Concatenate_generate Coverage'!O271*'Dataset lengths'!$N$2+T272*'Concatenate_generate Coverage'!P271*'Dataset lengths'!$O$2+U272*'Concatenate_generate Coverage'!Q271*'Dataset lengths'!$P$2+V272*'Concatenate_generate Coverage'!R271*'Dataset lengths'!$Q$2+W272*'Concatenate_generate Coverage'!S271*'Dataset lengths'!$R$2)/('Concatenate_generate Coverage'!C271*'Dataset lengths'!$B$2+'Concatenate_generate Coverage'!D271*'Dataset lengths'!$C$2+'Concatenate_generate Coverage'!E271*'Dataset lengths'!$D$2+'Concatenate_generate Coverage'!H271*'Dataset lengths'!$G$2+'Concatenate_generate Coverage'!I271*'Dataset lengths'!$H$2+'Concatenate_generate Coverage'!N271*'Dataset lengths'!$M$2+'Concatenate_generate Coverage'!O271*'Dataset lengths'!$N$2+'Concatenate_generate Coverage'!P271*'Dataset lengths'!$O$2+'Concatenate_generate Coverage'!Q271*'Dataset lengths'!$P$2+'Concatenate_generate Coverage'!R271*'Dataset lengths'!$Q$2+'Concatenate_generate Coverage'!S271*'Dataset lengths'!$R$2)</f>
        <v>0.6263294203</v>
      </c>
      <c r="G272" s="13">
        <v>0.514455163559974</v>
      </c>
      <c r="H272" s="13">
        <v>0.736069719377312</v>
      </c>
      <c r="I272" s="13">
        <v>0.777326519416313</v>
      </c>
      <c r="J272" s="13">
        <v>0.843568722077542</v>
      </c>
      <c r="K272" s="13">
        <v>0.84697692246071</v>
      </c>
      <c r="L272" s="13">
        <v>0.844967869617628</v>
      </c>
      <c r="M272" s="13">
        <v>0.811155291322135</v>
      </c>
      <c r="N272" s="13">
        <v>0.76199832016412</v>
      </c>
      <c r="O272" s="13">
        <v>0.849541729795775</v>
      </c>
      <c r="P272" s="13">
        <v>0.785886313618466</v>
      </c>
      <c r="Q272" s="13">
        <v>0.762225463165436</v>
      </c>
      <c r="R272" s="13">
        <v>0.879937935214716</v>
      </c>
      <c r="S272" s="13">
        <v>0.488809942157703</v>
      </c>
      <c r="T272" s="13">
        <v>0.88705913476924</v>
      </c>
      <c r="U272" s="13">
        <v>0.683993874989115</v>
      </c>
      <c r="V272" s="13">
        <v>0.448349695720515</v>
      </c>
      <c r="W272" s="13">
        <v>0.554255707492665</v>
      </c>
    </row>
    <row r="273">
      <c r="A273" s="55" t="s">
        <v>412</v>
      </c>
      <c r="B273" s="55" t="s">
        <v>206</v>
      </c>
      <c r="C273" s="55"/>
      <c r="D273" s="55"/>
      <c r="E273" s="10">
        <f t="shared" si="1"/>
        <v>0.6940211492</v>
      </c>
      <c r="F273" s="100">
        <f>(G273*'Concatenate_generate Coverage'!C272*'Dataset lengths'!$B$2+H273*'Concatenate_generate Coverage'!D272*'Dataset lengths'!$C$2+I273*'Concatenate_generate Coverage'!E272*'Dataset lengths'!$D$2+L273*'Concatenate_generate Coverage'!H272*'Dataset lengths'!$G$2+M273*'Concatenate_generate Coverage'!I272*'Dataset lengths'!$H$2+R273*'Concatenate_generate Coverage'!N272*'Dataset lengths'!$M$2+S273*'Concatenate_generate Coverage'!O272*'Dataset lengths'!$N$2+T273*'Concatenate_generate Coverage'!P272*'Dataset lengths'!$O$2+U273*'Concatenate_generate Coverage'!Q272*'Dataset lengths'!$P$2+V273*'Concatenate_generate Coverage'!R272*'Dataset lengths'!$Q$2+W273*'Concatenate_generate Coverage'!S272*'Dataset lengths'!$R$2)/('Concatenate_generate Coverage'!C272*'Dataset lengths'!$B$2+'Concatenate_generate Coverage'!D272*'Dataset lengths'!$C$2+'Concatenate_generate Coverage'!E272*'Dataset lengths'!$D$2+'Concatenate_generate Coverage'!H272*'Dataset lengths'!$G$2+'Concatenate_generate Coverage'!I272*'Dataset lengths'!$H$2+'Concatenate_generate Coverage'!N272*'Dataset lengths'!$M$2+'Concatenate_generate Coverage'!O272*'Dataset lengths'!$N$2+'Concatenate_generate Coverage'!P272*'Dataset lengths'!$O$2+'Concatenate_generate Coverage'!Q272*'Dataset lengths'!$P$2+'Concatenate_generate Coverage'!R272*'Dataset lengths'!$Q$2+'Concatenate_generate Coverage'!S272*'Dataset lengths'!$R$2)</f>
        <v>0.6292204372</v>
      </c>
      <c r="G273" s="13">
        <v>0.516638107084809</v>
      </c>
      <c r="H273" s="13">
        <v>0.75930596790904</v>
      </c>
      <c r="I273" s="13">
        <v>0.781374818954822</v>
      </c>
      <c r="J273" s="13">
        <v>0.843870354205846</v>
      </c>
      <c r="K273" s="13">
        <v>0.846034207013058</v>
      </c>
      <c r="L273" s="13">
        <v>0.844572550899494</v>
      </c>
      <c r="M273" s="13">
        <v>0.800950514427671</v>
      </c>
      <c r="N273" s="13">
        <v>0.755941441973661</v>
      </c>
      <c r="O273" s="13">
        <v>0.846364175520674</v>
      </c>
      <c r="P273" s="13">
        <v>0.769056980131006</v>
      </c>
      <c r="Q273" s="13">
        <v>0.764178596956949</v>
      </c>
      <c r="R273" s="13">
        <v>0.851875734906343</v>
      </c>
      <c r="S273" s="13">
        <v>0.522863759783018</v>
      </c>
      <c r="T273" s="13">
        <v>0.855012843899503</v>
      </c>
      <c r="U273" s="13">
        <v>0.684193573242856</v>
      </c>
      <c r="V273" s="13">
        <v>0.443742348700683</v>
      </c>
      <c r="W273" s="13">
        <v>0.573702421761818</v>
      </c>
    </row>
    <row r="274">
      <c r="A274" s="55" t="s">
        <v>413</v>
      </c>
      <c r="B274" s="55" t="s">
        <v>206</v>
      </c>
      <c r="C274" s="55"/>
      <c r="D274" s="55"/>
      <c r="E274" s="10">
        <f t="shared" si="1"/>
        <v>0.6900479831</v>
      </c>
      <c r="F274" s="100">
        <f>(G274*'Concatenate_generate Coverage'!C273*'Dataset lengths'!$B$2+H274*'Concatenate_generate Coverage'!D273*'Dataset lengths'!$C$2+I274*'Concatenate_generate Coverage'!E273*'Dataset lengths'!$D$2+L274*'Concatenate_generate Coverage'!H273*'Dataset lengths'!$G$2+M274*'Concatenate_generate Coverage'!I273*'Dataset lengths'!$H$2+R274*'Concatenate_generate Coverage'!N273*'Dataset lengths'!$M$2+S274*'Concatenate_generate Coverage'!O273*'Dataset lengths'!$N$2+T274*'Concatenate_generate Coverage'!P273*'Dataset lengths'!$O$2+U274*'Concatenate_generate Coverage'!Q273*'Dataset lengths'!$P$2+V274*'Concatenate_generate Coverage'!R273*'Dataset lengths'!$Q$2+W274*'Concatenate_generate Coverage'!S273*'Dataset lengths'!$R$2)/('Concatenate_generate Coverage'!C273*'Dataset lengths'!$B$2+'Concatenate_generate Coverage'!D273*'Dataset lengths'!$C$2+'Concatenate_generate Coverage'!E273*'Dataset lengths'!$D$2+'Concatenate_generate Coverage'!H273*'Dataset lengths'!$G$2+'Concatenate_generate Coverage'!I273*'Dataset lengths'!$H$2+'Concatenate_generate Coverage'!N273*'Dataset lengths'!$M$2+'Concatenate_generate Coverage'!O273*'Dataset lengths'!$N$2+'Concatenate_generate Coverage'!P273*'Dataset lengths'!$O$2+'Concatenate_generate Coverage'!Q273*'Dataset lengths'!$P$2+'Concatenate_generate Coverage'!R273*'Dataset lengths'!$Q$2+'Concatenate_generate Coverage'!S273*'Dataset lengths'!$R$2)</f>
        <v>0.6238501962</v>
      </c>
      <c r="G274" s="13">
        <v>0.504160356953348</v>
      </c>
      <c r="H274" s="13">
        <v>0.760059839402647</v>
      </c>
      <c r="I274" s="13">
        <v>0.773756496512004</v>
      </c>
      <c r="J274" s="13">
        <v>0.840754109815582</v>
      </c>
      <c r="K274" s="13">
        <v>0.842049921618641</v>
      </c>
      <c r="L274" s="13">
        <v>0.841297743469806</v>
      </c>
      <c r="M274" s="13">
        <v>0.802628462330771</v>
      </c>
      <c r="N274" s="13">
        <v>0.756824064931463</v>
      </c>
      <c r="O274" s="13">
        <v>0.838603196455981</v>
      </c>
      <c r="P274" s="13">
        <v>0.778646935818634</v>
      </c>
      <c r="Q274" s="13">
        <v>0.760663856193881</v>
      </c>
      <c r="R274" s="13">
        <v>0.845450277826389</v>
      </c>
      <c r="S274" s="13">
        <v>0.518429302341111</v>
      </c>
      <c r="T274" s="13">
        <v>0.85323249440674</v>
      </c>
      <c r="U274" s="13">
        <v>0.68487473577959</v>
      </c>
      <c r="V274" s="13">
        <v>0.436763900627512</v>
      </c>
      <c r="W274" s="13">
        <v>0.569874204849328</v>
      </c>
    </row>
    <row r="275">
      <c r="A275" s="55" t="s">
        <v>414</v>
      </c>
      <c r="B275" s="55" t="s">
        <v>206</v>
      </c>
      <c r="C275" s="55"/>
      <c r="D275" s="55"/>
      <c r="E275" s="10">
        <f t="shared" si="1"/>
        <v>0.6965883733</v>
      </c>
      <c r="F275" s="100">
        <f>(G275*'Concatenate_generate Coverage'!C274*'Dataset lengths'!$B$2+H275*'Concatenate_generate Coverage'!D274*'Dataset lengths'!$C$2+I275*'Concatenate_generate Coverage'!E274*'Dataset lengths'!$D$2+L275*'Concatenate_generate Coverage'!H274*'Dataset lengths'!$G$2+M275*'Concatenate_generate Coverage'!I274*'Dataset lengths'!$H$2+R275*'Concatenate_generate Coverage'!N274*'Dataset lengths'!$M$2+S275*'Concatenate_generate Coverage'!O274*'Dataset lengths'!$N$2+T275*'Concatenate_generate Coverage'!P274*'Dataset lengths'!$O$2+U275*'Concatenate_generate Coverage'!Q274*'Dataset lengths'!$P$2+V275*'Concatenate_generate Coverage'!R274*'Dataset lengths'!$Q$2+W275*'Concatenate_generate Coverage'!S274*'Dataset lengths'!$R$2)/('Concatenate_generate Coverage'!C274*'Dataset lengths'!$B$2+'Concatenate_generate Coverage'!D274*'Dataset lengths'!$C$2+'Concatenate_generate Coverage'!E274*'Dataset lengths'!$D$2+'Concatenate_generate Coverage'!H274*'Dataset lengths'!$G$2+'Concatenate_generate Coverage'!I274*'Dataset lengths'!$H$2+'Concatenate_generate Coverage'!N274*'Dataset lengths'!$M$2+'Concatenate_generate Coverage'!O274*'Dataset lengths'!$N$2+'Concatenate_generate Coverage'!P274*'Dataset lengths'!$O$2+'Concatenate_generate Coverage'!Q274*'Dataset lengths'!$P$2+'Concatenate_generate Coverage'!R274*'Dataset lengths'!$Q$2+'Concatenate_generate Coverage'!S274*'Dataset lengths'!$R$2)</f>
        <v>0.6282161636</v>
      </c>
      <c r="G275" s="13">
        <v>0.514248410203329</v>
      </c>
      <c r="H275" s="13">
        <v>0.753760062769709</v>
      </c>
      <c r="I275" s="13">
        <v>0.776137524201175</v>
      </c>
      <c r="J275" s="13">
        <v>0.844451228022142</v>
      </c>
      <c r="K275" s="13">
        <v>0.846171699853578</v>
      </c>
      <c r="L275" s="13">
        <v>0.845220502590333</v>
      </c>
      <c r="M275" s="13">
        <v>0.814146706452204</v>
      </c>
      <c r="N275" s="13">
        <v>0.771487454325574</v>
      </c>
      <c r="O275" s="13">
        <v>0.84886461665002</v>
      </c>
      <c r="P275" s="13">
        <v>0.788179928107698</v>
      </c>
      <c r="Q275" s="13">
        <v>0.767605581708647</v>
      </c>
      <c r="R275" s="13">
        <v>0.869163274192888</v>
      </c>
      <c r="S275" s="13">
        <v>0.508528697358566</v>
      </c>
      <c r="T275" s="13">
        <v>0.890397290068171</v>
      </c>
      <c r="U275" s="13">
        <v>0.678232717148304</v>
      </c>
      <c r="V275" s="13">
        <v>0.444065814365791</v>
      </c>
      <c r="W275" s="13">
        <v>0.56857110649234</v>
      </c>
    </row>
    <row r="276">
      <c r="A276" s="55" t="s">
        <v>208</v>
      </c>
      <c r="B276" s="55" t="s">
        <v>206</v>
      </c>
      <c r="C276" s="55"/>
      <c r="D276" s="55"/>
      <c r="E276" s="10">
        <f t="shared" si="1"/>
        <v>0.6566324546</v>
      </c>
      <c r="F276" s="100">
        <f>(G276*'Concatenate_generate Coverage'!C275*'Dataset lengths'!$B$2+H276*'Concatenate_generate Coverage'!D275*'Dataset lengths'!$C$2+I276*'Concatenate_generate Coverage'!E275*'Dataset lengths'!$D$2+L276*'Concatenate_generate Coverage'!H275*'Dataset lengths'!$G$2+M276*'Concatenate_generate Coverage'!I275*'Dataset lengths'!$H$2+R276*'Concatenate_generate Coverage'!N275*'Dataset lengths'!$M$2+S276*'Concatenate_generate Coverage'!O275*'Dataset lengths'!$N$2+T276*'Concatenate_generate Coverage'!P275*'Dataset lengths'!$O$2+U276*'Concatenate_generate Coverage'!Q275*'Dataset lengths'!$P$2+V276*'Concatenate_generate Coverage'!R275*'Dataset lengths'!$Q$2+W276*'Concatenate_generate Coverage'!S275*'Dataset lengths'!$R$2)/('Concatenate_generate Coverage'!C275*'Dataset lengths'!$B$2+'Concatenate_generate Coverage'!D275*'Dataset lengths'!$C$2+'Concatenate_generate Coverage'!E275*'Dataset lengths'!$D$2+'Concatenate_generate Coverage'!H275*'Dataset lengths'!$G$2+'Concatenate_generate Coverage'!I275*'Dataset lengths'!$H$2+'Concatenate_generate Coverage'!N275*'Dataset lengths'!$M$2+'Concatenate_generate Coverage'!O275*'Dataset lengths'!$N$2+'Concatenate_generate Coverage'!P275*'Dataset lengths'!$O$2+'Concatenate_generate Coverage'!Q275*'Dataset lengths'!$P$2+'Concatenate_generate Coverage'!R275*'Dataset lengths'!$Q$2+'Concatenate_generate Coverage'!S275*'Dataset lengths'!$R$2)</f>
        <v>0.5939665371</v>
      </c>
      <c r="G276" s="13">
        <v>0.472361353685279</v>
      </c>
      <c r="H276" s="13">
        <v>0.752608695397656</v>
      </c>
      <c r="I276" s="13">
        <v>0.754363663938997</v>
      </c>
      <c r="J276" s="13">
        <v>0.829448888041951</v>
      </c>
      <c r="K276" s="13">
        <v>0.830150374821172</v>
      </c>
      <c r="L276" s="13">
        <v>0.829770739739847</v>
      </c>
      <c r="M276" s="13">
        <v>0.78134317278557</v>
      </c>
      <c r="N276" s="13">
        <v>0.732695912867936</v>
      </c>
      <c r="O276" s="13">
        <v>0.825340673082027</v>
      </c>
      <c r="P276" s="13">
        <v>0.746548060727915</v>
      </c>
      <c r="Q276" s="13">
        <v>0.749675603488174</v>
      </c>
      <c r="R276" s="13">
        <v>0.790877603239157</v>
      </c>
      <c r="S276" s="13">
        <v>0.48579933771755</v>
      </c>
      <c r="T276" s="13">
        <v>0.809836475520638</v>
      </c>
      <c r="U276" s="13">
        <v>0.606992416820484</v>
      </c>
      <c r="V276" s="13">
        <v>0.37543324967835</v>
      </c>
      <c r="W276" s="13">
        <v>0.563570292524213</v>
      </c>
    </row>
    <row r="277">
      <c r="A277" s="55" t="s">
        <v>415</v>
      </c>
      <c r="B277" s="55" t="s">
        <v>206</v>
      </c>
      <c r="C277" s="55"/>
      <c r="D277" s="55"/>
      <c r="E277" s="10">
        <f t="shared" si="1"/>
        <v>0.6644088943</v>
      </c>
      <c r="F277" s="100">
        <f>(G277*'Concatenate_generate Coverage'!C276*'Dataset lengths'!$B$2+H277*'Concatenate_generate Coverage'!D276*'Dataset lengths'!$C$2+I277*'Concatenate_generate Coverage'!E276*'Dataset lengths'!$D$2+L277*'Concatenate_generate Coverage'!H276*'Dataset lengths'!$G$2+M277*'Concatenate_generate Coverage'!I276*'Dataset lengths'!$H$2+R277*'Concatenate_generate Coverage'!N276*'Dataset lengths'!$M$2+S277*'Concatenate_generate Coverage'!O276*'Dataset lengths'!$N$2+T277*'Concatenate_generate Coverage'!P276*'Dataset lengths'!$O$2+U277*'Concatenate_generate Coverage'!Q276*'Dataset lengths'!$P$2+V277*'Concatenate_generate Coverage'!R276*'Dataset lengths'!$Q$2+W277*'Concatenate_generate Coverage'!S276*'Dataset lengths'!$R$2)/('Concatenate_generate Coverage'!C276*'Dataset lengths'!$B$2+'Concatenate_generate Coverage'!D276*'Dataset lengths'!$C$2+'Concatenate_generate Coverage'!E276*'Dataset lengths'!$D$2+'Concatenate_generate Coverage'!H276*'Dataset lengths'!$G$2+'Concatenate_generate Coverage'!I276*'Dataset lengths'!$H$2+'Concatenate_generate Coverage'!N276*'Dataset lengths'!$M$2+'Concatenate_generate Coverage'!O276*'Dataset lengths'!$N$2+'Concatenate_generate Coverage'!P276*'Dataset lengths'!$O$2+'Concatenate_generate Coverage'!Q276*'Dataset lengths'!$P$2+'Concatenate_generate Coverage'!R276*'Dataset lengths'!$Q$2+'Concatenate_generate Coverage'!S276*'Dataset lengths'!$R$2)</f>
        <v>0.5983046741</v>
      </c>
      <c r="G277" s="13">
        <v>0.482298267252571</v>
      </c>
      <c r="H277" s="13">
        <v>0.743179717494287</v>
      </c>
      <c r="I277" s="13">
        <v>0.76113622760484</v>
      </c>
      <c r="J277" s="13">
        <v>0.834595243533608</v>
      </c>
      <c r="K277" s="13">
        <v>0.835672091617869</v>
      </c>
      <c r="L277" s="13">
        <v>0.834962324499992</v>
      </c>
      <c r="M277" s="13">
        <v>0.79304965917237</v>
      </c>
      <c r="N277" s="13">
        <v>0.746620283634252</v>
      </c>
      <c r="O277" s="13">
        <v>0.837373059755801</v>
      </c>
      <c r="P277" s="13">
        <v>0.754422412882327</v>
      </c>
      <c r="Q277" s="13">
        <v>0.753974147942536</v>
      </c>
      <c r="R277" s="13">
        <v>0.831200624710299</v>
      </c>
      <c r="S277" s="13">
        <v>0.474289859286694</v>
      </c>
      <c r="T277" s="13">
        <v>0.849449251734618</v>
      </c>
      <c r="U277" s="13">
        <v>0.595193806294645</v>
      </c>
      <c r="V277" s="13">
        <v>0.379659993744203</v>
      </c>
      <c r="W277" s="13">
        <v>0.564078105066614</v>
      </c>
    </row>
    <row r="278">
      <c r="A278" s="55" t="s">
        <v>209</v>
      </c>
      <c r="B278" s="55" t="s">
        <v>206</v>
      </c>
      <c r="C278" s="55"/>
      <c r="D278" s="55"/>
      <c r="E278" s="10">
        <f t="shared" si="1"/>
        <v>0.6605380171</v>
      </c>
      <c r="F278" s="100">
        <f>(G278*'Concatenate_generate Coverage'!C277*'Dataset lengths'!$B$2+H278*'Concatenate_generate Coverage'!D277*'Dataset lengths'!$C$2+I278*'Concatenate_generate Coverage'!E277*'Dataset lengths'!$D$2+L278*'Concatenate_generate Coverage'!H277*'Dataset lengths'!$G$2+M278*'Concatenate_generate Coverage'!I277*'Dataset lengths'!$H$2+R278*'Concatenate_generate Coverage'!N277*'Dataset lengths'!$M$2+S278*'Concatenate_generate Coverage'!O277*'Dataset lengths'!$N$2+T278*'Concatenate_generate Coverage'!P277*'Dataset lengths'!$O$2+U278*'Concatenate_generate Coverage'!Q277*'Dataset lengths'!$P$2+V278*'Concatenate_generate Coverage'!R277*'Dataset lengths'!$Q$2+W278*'Concatenate_generate Coverage'!S277*'Dataset lengths'!$R$2)/('Concatenate_generate Coverage'!C277*'Dataset lengths'!$B$2+'Concatenate_generate Coverage'!D277*'Dataset lengths'!$C$2+'Concatenate_generate Coverage'!E277*'Dataset lengths'!$D$2+'Concatenate_generate Coverage'!H277*'Dataset lengths'!$G$2+'Concatenate_generate Coverage'!I277*'Dataset lengths'!$H$2+'Concatenate_generate Coverage'!N277*'Dataset lengths'!$M$2+'Concatenate_generate Coverage'!O277*'Dataset lengths'!$N$2+'Concatenate_generate Coverage'!P277*'Dataset lengths'!$O$2+'Concatenate_generate Coverage'!Q277*'Dataset lengths'!$P$2+'Concatenate_generate Coverage'!R277*'Dataset lengths'!$Q$2+'Concatenate_generate Coverage'!S277*'Dataset lengths'!$R$2)</f>
        <v>0.5929354744</v>
      </c>
      <c r="G278" s="13">
        <v>0.469358744888382</v>
      </c>
      <c r="H278" s="13">
        <v>0.750438205450911</v>
      </c>
      <c r="I278" s="13">
        <v>0.75261865397196</v>
      </c>
      <c r="J278" s="13">
        <v>0.831184329845549</v>
      </c>
      <c r="K278" s="13">
        <v>0.83212845793313</v>
      </c>
      <c r="L278" s="13">
        <v>0.831629865224482</v>
      </c>
      <c r="M278" s="13">
        <v>0.79570933141159</v>
      </c>
      <c r="N278" s="13">
        <v>0.749806949954712</v>
      </c>
      <c r="O278" s="13">
        <v>0.829831568638778</v>
      </c>
      <c r="P278" s="13">
        <v>0.760524198104959</v>
      </c>
      <c r="Q278" s="13">
        <v>0.751369969553853</v>
      </c>
      <c r="R278" s="13">
        <v>0.818043736403726</v>
      </c>
      <c r="S278" s="13">
        <v>0.475697623553967</v>
      </c>
      <c r="T278" s="13">
        <v>0.837209348971871</v>
      </c>
      <c r="U278" s="13">
        <v>0.60301486530076</v>
      </c>
      <c r="V278" s="13">
        <v>0.372622560024527</v>
      </c>
      <c r="W278" s="13">
        <v>0.559575253281467</v>
      </c>
    </row>
    <row r="279">
      <c r="A279" s="55" t="s">
        <v>416</v>
      </c>
      <c r="B279" s="55" t="s">
        <v>206</v>
      </c>
      <c r="C279" s="55"/>
      <c r="D279" s="55"/>
      <c r="E279" s="10">
        <f t="shared" si="1"/>
        <v>0.7016427386</v>
      </c>
      <c r="F279" s="100">
        <f>(G279*'Concatenate_generate Coverage'!C278*'Dataset lengths'!$B$2+H279*'Concatenate_generate Coverage'!D278*'Dataset lengths'!$C$2+I279*'Concatenate_generate Coverage'!E278*'Dataset lengths'!$D$2+L279*'Concatenate_generate Coverage'!H278*'Dataset lengths'!$G$2+M279*'Concatenate_generate Coverage'!I278*'Dataset lengths'!$H$2+R279*'Concatenate_generate Coverage'!N278*'Dataset lengths'!$M$2+S279*'Concatenate_generate Coverage'!O278*'Dataset lengths'!$N$2+T279*'Concatenate_generate Coverage'!P278*'Dataset lengths'!$O$2+U279*'Concatenate_generate Coverage'!Q278*'Dataset lengths'!$P$2+V279*'Concatenate_generate Coverage'!R278*'Dataset lengths'!$Q$2+W279*'Concatenate_generate Coverage'!S278*'Dataset lengths'!$R$2)/('Concatenate_generate Coverage'!C278*'Dataset lengths'!$B$2+'Concatenate_generate Coverage'!D278*'Dataset lengths'!$C$2+'Concatenate_generate Coverage'!E278*'Dataset lengths'!$D$2+'Concatenate_generate Coverage'!H278*'Dataset lengths'!$G$2+'Concatenate_generate Coverage'!I278*'Dataset lengths'!$H$2+'Concatenate_generate Coverage'!N278*'Dataset lengths'!$M$2+'Concatenate_generate Coverage'!O278*'Dataset lengths'!$N$2+'Concatenate_generate Coverage'!P278*'Dataset lengths'!$O$2+'Concatenate_generate Coverage'!Q278*'Dataset lengths'!$P$2+'Concatenate_generate Coverage'!R278*'Dataset lengths'!$Q$2+'Concatenate_generate Coverage'!S278*'Dataset lengths'!$R$2)</f>
        <v>0.6412178519</v>
      </c>
      <c r="G279" s="13">
        <v>0.538928712751429</v>
      </c>
      <c r="H279" s="13">
        <v>0.74938887725072</v>
      </c>
      <c r="I279" s="13">
        <v>0.783121714117034</v>
      </c>
      <c r="J279" s="13">
        <v>0.844268639964453</v>
      </c>
      <c r="K279" s="13">
        <v>0.848587847831567</v>
      </c>
      <c r="L279" s="13">
        <v>0.845805961233646</v>
      </c>
      <c r="M279" s="13">
        <v>0.80417504987043</v>
      </c>
      <c r="N279" s="13">
        <v>0.751918271057255</v>
      </c>
      <c r="O279" s="13">
        <v>0.851301937062389</v>
      </c>
      <c r="P279" s="13">
        <v>0.787129456022418</v>
      </c>
      <c r="Q279" s="13">
        <v>0.754665695314185</v>
      </c>
      <c r="R279" s="13">
        <v>0.86796123290242</v>
      </c>
      <c r="S279" s="13">
        <v>0.490774778856453</v>
      </c>
      <c r="T279" s="13">
        <v>0.859463717631411</v>
      </c>
      <c r="U279" s="13">
        <v>0.741950138054363</v>
      </c>
      <c r="V279" s="13">
        <v>0.489566463613299</v>
      </c>
      <c r="W279" s="13">
        <v>0.546933478616669</v>
      </c>
    </row>
    <row r="280">
      <c r="A280" s="55" t="s">
        <v>417</v>
      </c>
      <c r="B280" s="55" t="s">
        <v>206</v>
      </c>
      <c r="C280" s="55"/>
      <c r="D280" s="55"/>
      <c r="E280" s="10">
        <f t="shared" si="1"/>
        <v>0.69904496</v>
      </c>
      <c r="F280" s="100">
        <f>(G280*'Concatenate_generate Coverage'!C279*'Dataset lengths'!$B$2+H280*'Concatenate_generate Coverage'!D279*'Dataset lengths'!$C$2+I280*'Concatenate_generate Coverage'!E279*'Dataset lengths'!$D$2+L280*'Concatenate_generate Coverage'!H279*'Dataset lengths'!$G$2+M280*'Concatenate_generate Coverage'!I279*'Dataset lengths'!$H$2+R280*'Concatenate_generate Coverage'!N279*'Dataset lengths'!$M$2+S280*'Concatenate_generate Coverage'!O279*'Dataset lengths'!$N$2+T280*'Concatenate_generate Coverage'!P279*'Dataset lengths'!$O$2+U280*'Concatenate_generate Coverage'!Q279*'Dataset lengths'!$P$2+V280*'Concatenate_generate Coverage'!R279*'Dataset lengths'!$Q$2+W280*'Concatenate_generate Coverage'!S279*'Dataset lengths'!$R$2)/('Concatenate_generate Coverage'!C279*'Dataset lengths'!$B$2+'Concatenate_generate Coverage'!D279*'Dataset lengths'!$C$2+'Concatenate_generate Coverage'!E279*'Dataset lengths'!$D$2+'Concatenate_generate Coverage'!H279*'Dataset lengths'!$G$2+'Concatenate_generate Coverage'!I279*'Dataset lengths'!$H$2+'Concatenate_generate Coverage'!N279*'Dataset lengths'!$M$2+'Concatenate_generate Coverage'!O279*'Dataset lengths'!$N$2+'Concatenate_generate Coverage'!P279*'Dataset lengths'!$O$2+'Concatenate_generate Coverage'!Q279*'Dataset lengths'!$P$2+'Concatenate_generate Coverage'!R279*'Dataset lengths'!$Q$2+'Concatenate_generate Coverage'!S279*'Dataset lengths'!$R$2)</f>
        <v>0.6355111689</v>
      </c>
      <c r="G280" s="13">
        <v>0.52557312596251</v>
      </c>
      <c r="H280" s="13">
        <v>0.748133440076518</v>
      </c>
      <c r="I280" s="13">
        <v>0.777011063423713</v>
      </c>
      <c r="J280" s="13">
        <v>0.83997914850554</v>
      </c>
      <c r="K280" s="13">
        <v>0.843722126974731</v>
      </c>
      <c r="L280" s="13">
        <v>0.841452339829572</v>
      </c>
      <c r="M280" s="13">
        <v>0.805376662997688</v>
      </c>
      <c r="N280" s="13">
        <v>0.75266291387552</v>
      </c>
      <c r="O280" s="13">
        <v>0.843404674631495</v>
      </c>
      <c r="P280" s="13">
        <v>0.794970300295322</v>
      </c>
      <c r="Q280" s="13">
        <v>0.750229891457424</v>
      </c>
      <c r="R280" s="13">
        <v>0.863786871330068</v>
      </c>
      <c r="S280" s="13">
        <v>0.499299797040691</v>
      </c>
      <c r="T280" s="13">
        <v>0.860353892377792</v>
      </c>
      <c r="U280" s="13">
        <v>0.743752893523069</v>
      </c>
      <c r="V280" s="13">
        <v>0.482367723669737</v>
      </c>
      <c r="W280" s="13">
        <v>0.542386749544725</v>
      </c>
    </row>
    <row r="281">
      <c r="A281" s="55" t="s">
        <v>418</v>
      </c>
      <c r="B281" s="55" t="s">
        <v>206</v>
      </c>
      <c r="C281" s="55"/>
      <c r="D281" s="55"/>
      <c r="E281" s="10">
        <f t="shared" si="1"/>
        <v>0.7030556952</v>
      </c>
      <c r="F281" s="100">
        <f>(G281*'Concatenate_generate Coverage'!C280*'Dataset lengths'!$B$2+H281*'Concatenate_generate Coverage'!D280*'Dataset lengths'!$C$2+I281*'Concatenate_generate Coverage'!E280*'Dataset lengths'!$D$2+L281*'Concatenate_generate Coverage'!H280*'Dataset lengths'!$G$2+M281*'Concatenate_generate Coverage'!I280*'Dataset lengths'!$H$2+R281*'Concatenate_generate Coverage'!N280*'Dataset lengths'!$M$2+S281*'Concatenate_generate Coverage'!O280*'Dataset lengths'!$N$2+T281*'Concatenate_generate Coverage'!P280*'Dataset lengths'!$O$2+U281*'Concatenate_generate Coverage'!Q280*'Dataset lengths'!$P$2+V281*'Concatenate_generate Coverage'!R280*'Dataset lengths'!$Q$2+W281*'Concatenate_generate Coverage'!S280*'Dataset lengths'!$R$2)/('Concatenate_generate Coverage'!C280*'Dataset lengths'!$B$2+'Concatenate_generate Coverage'!D280*'Dataset lengths'!$C$2+'Concatenate_generate Coverage'!E280*'Dataset lengths'!$D$2+'Concatenate_generate Coverage'!H280*'Dataset lengths'!$G$2+'Concatenate_generate Coverage'!I280*'Dataset lengths'!$H$2+'Concatenate_generate Coverage'!N280*'Dataset lengths'!$M$2+'Concatenate_generate Coverage'!O280*'Dataset lengths'!$N$2+'Concatenate_generate Coverage'!P280*'Dataset lengths'!$O$2+'Concatenate_generate Coverage'!Q280*'Dataset lengths'!$P$2+'Concatenate_generate Coverage'!R280*'Dataset lengths'!$Q$2+'Concatenate_generate Coverage'!S280*'Dataset lengths'!$R$2)</f>
        <v>0.6387244947</v>
      </c>
      <c r="G281" s="13">
        <v>0.533820836621641</v>
      </c>
      <c r="H281" s="13">
        <v>0.741178785176407</v>
      </c>
      <c r="I281" s="13">
        <v>0.77568587594882</v>
      </c>
      <c r="J281" s="13">
        <v>0.84279607145794</v>
      </c>
      <c r="K281" s="13">
        <v>0.84612430839781</v>
      </c>
      <c r="L281" s="13">
        <v>0.844096534001448</v>
      </c>
      <c r="M281" s="13">
        <v>0.81888522805678</v>
      </c>
      <c r="N281" s="13">
        <v>0.772024002096438</v>
      </c>
      <c r="O281" s="13">
        <v>0.853892755581952</v>
      </c>
      <c r="P281" s="13">
        <v>0.805506853635555</v>
      </c>
      <c r="Q281" s="13">
        <v>0.761818185266515</v>
      </c>
      <c r="R281" s="13">
        <v>0.879063723367103</v>
      </c>
      <c r="S281" s="13">
        <v>0.489976375407728</v>
      </c>
      <c r="T281" s="13">
        <v>0.88171808629095</v>
      </c>
      <c r="U281" s="13">
        <v>0.741260768740078</v>
      </c>
      <c r="V281" s="13">
        <v>0.490353329724711</v>
      </c>
      <c r="W281" s="13">
        <v>0.537573103359333</v>
      </c>
    </row>
    <row r="282">
      <c r="A282" s="55" t="s">
        <v>419</v>
      </c>
      <c r="B282" s="55" t="s">
        <v>206</v>
      </c>
      <c r="C282" s="55"/>
      <c r="D282" s="55"/>
      <c r="E282" s="10">
        <f t="shared" si="1"/>
        <v>0.6789515604</v>
      </c>
      <c r="F282" s="100">
        <f>(G282*'Concatenate_generate Coverage'!C281*'Dataset lengths'!$B$2+H282*'Concatenate_generate Coverage'!D281*'Dataset lengths'!$C$2+I282*'Concatenate_generate Coverage'!E281*'Dataset lengths'!$D$2+L282*'Concatenate_generate Coverage'!H281*'Dataset lengths'!$G$2+M282*'Concatenate_generate Coverage'!I281*'Dataset lengths'!$H$2+R282*'Concatenate_generate Coverage'!N281*'Dataset lengths'!$M$2+S282*'Concatenate_generate Coverage'!O281*'Dataset lengths'!$N$2+T282*'Concatenate_generate Coverage'!P281*'Dataset lengths'!$O$2+U282*'Concatenate_generate Coverage'!Q281*'Dataset lengths'!$P$2+V282*'Concatenate_generate Coverage'!R281*'Dataset lengths'!$Q$2+W282*'Concatenate_generate Coverage'!S281*'Dataset lengths'!$R$2)/('Concatenate_generate Coverage'!C281*'Dataset lengths'!$B$2+'Concatenate_generate Coverage'!D281*'Dataset lengths'!$C$2+'Concatenate_generate Coverage'!E281*'Dataset lengths'!$D$2+'Concatenate_generate Coverage'!H281*'Dataset lengths'!$G$2+'Concatenate_generate Coverage'!I281*'Dataset lengths'!$H$2+'Concatenate_generate Coverage'!N281*'Dataset lengths'!$M$2+'Concatenate_generate Coverage'!O281*'Dataset lengths'!$N$2+'Concatenate_generate Coverage'!P281*'Dataset lengths'!$O$2+'Concatenate_generate Coverage'!Q281*'Dataset lengths'!$P$2+'Concatenate_generate Coverage'!R281*'Dataset lengths'!$Q$2+'Concatenate_generate Coverage'!S281*'Dataset lengths'!$R$2)</f>
        <v>0.6129167818</v>
      </c>
      <c r="G282" s="13">
        <v>0.50007885130711</v>
      </c>
      <c r="H282" s="13">
        <v>0.744289203116696</v>
      </c>
      <c r="I282" s="13">
        <v>0.771009858783601</v>
      </c>
      <c r="J282" s="13">
        <v>0.832965342515815</v>
      </c>
      <c r="K282" s="13">
        <v>0.836491370809273</v>
      </c>
      <c r="L282" s="13">
        <v>0.834206415722787</v>
      </c>
      <c r="M282" s="13">
        <v>0.790987178699655</v>
      </c>
      <c r="N282" s="13">
        <v>0.738671427769591</v>
      </c>
      <c r="O282" s="13">
        <v>0.834413558866621</v>
      </c>
      <c r="P282" s="13">
        <v>0.769846090740522</v>
      </c>
      <c r="Q282" s="13">
        <v>0.746899663333647</v>
      </c>
      <c r="R282" s="13">
        <v>0.83801947712168</v>
      </c>
      <c r="S282" s="13">
        <v>0.497821644560055</v>
      </c>
      <c r="T282" s="13">
        <v>0.841660222703779</v>
      </c>
      <c r="U282" s="13">
        <v>0.676284975276197</v>
      </c>
      <c r="V282" s="13">
        <v>0.425503839447672</v>
      </c>
      <c r="W282" s="13">
        <v>0.54860549728396</v>
      </c>
    </row>
    <row r="283">
      <c r="A283" s="55" t="s">
        <v>420</v>
      </c>
      <c r="B283" s="55" t="s">
        <v>206</v>
      </c>
      <c r="C283" s="55"/>
      <c r="D283" s="55"/>
      <c r="E283" s="10">
        <f t="shared" si="1"/>
        <v>0.6851475321</v>
      </c>
      <c r="F283" s="100">
        <f>(G283*'Concatenate_generate Coverage'!C282*'Dataset lengths'!$B$2+H283*'Concatenate_generate Coverage'!D282*'Dataset lengths'!$C$2+I283*'Concatenate_generate Coverage'!E282*'Dataset lengths'!$D$2+L283*'Concatenate_generate Coverage'!H282*'Dataset lengths'!$G$2+M283*'Concatenate_generate Coverage'!I282*'Dataset lengths'!$H$2+R283*'Concatenate_generate Coverage'!N282*'Dataset lengths'!$M$2+S283*'Concatenate_generate Coverage'!O282*'Dataset lengths'!$N$2+T283*'Concatenate_generate Coverage'!P282*'Dataset lengths'!$O$2+U283*'Concatenate_generate Coverage'!Q282*'Dataset lengths'!$P$2+V283*'Concatenate_generate Coverage'!R282*'Dataset lengths'!$Q$2+W283*'Concatenate_generate Coverage'!S282*'Dataset lengths'!$R$2)/('Concatenate_generate Coverage'!C282*'Dataset lengths'!$B$2+'Concatenate_generate Coverage'!D282*'Dataset lengths'!$C$2+'Concatenate_generate Coverage'!E282*'Dataset lengths'!$D$2+'Concatenate_generate Coverage'!H282*'Dataset lengths'!$G$2+'Concatenate_generate Coverage'!I282*'Dataset lengths'!$H$2+'Concatenate_generate Coverage'!N282*'Dataset lengths'!$M$2+'Concatenate_generate Coverage'!O282*'Dataset lengths'!$N$2+'Concatenate_generate Coverage'!P282*'Dataset lengths'!$O$2+'Concatenate_generate Coverage'!Q282*'Dataset lengths'!$P$2+'Concatenate_generate Coverage'!R282*'Dataset lengths'!$Q$2+'Concatenate_generate Coverage'!S282*'Dataset lengths'!$R$2)</f>
        <v>0.6174334703</v>
      </c>
      <c r="G283" s="13">
        <v>0.50983859069831</v>
      </c>
      <c r="H283" s="13">
        <v>0.737141638339433</v>
      </c>
      <c r="I283" s="13">
        <v>0.775949711631875</v>
      </c>
      <c r="J283" s="13">
        <v>0.838000133671818</v>
      </c>
      <c r="K283" s="13">
        <v>0.841370716109447</v>
      </c>
      <c r="L283" s="13">
        <v>0.839263588504371</v>
      </c>
      <c r="M283" s="13">
        <v>0.803387842541856</v>
      </c>
      <c r="N283" s="13">
        <v>0.754206941632627</v>
      </c>
      <c r="O283" s="13">
        <v>0.847610092400099</v>
      </c>
      <c r="P283" s="13">
        <v>0.782892384405715</v>
      </c>
      <c r="Q283" s="13">
        <v>0.749485840489229</v>
      </c>
      <c r="R283" s="13">
        <v>0.862497408854839</v>
      </c>
      <c r="S283" s="13">
        <v>0.48895071858443</v>
      </c>
      <c r="T283" s="13">
        <v>0.869923270901394</v>
      </c>
      <c r="U283" s="13">
        <v>0.670802847872121</v>
      </c>
      <c r="V283" s="13">
        <v>0.43212225121958</v>
      </c>
      <c r="W283" s="13">
        <v>0.546744984104088</v>
      </c>
    </row>
    <row r="284">
      <c r="A284" s="55" t="s">
        <v>421</v>
      </c>
      <c r="B284" s="55" t="s">
        <v>206</v>
      </c>
      <c r="C284" s="55"/>
      <c r="D284" s="55"/>
      <c r="E284" s="10">
        <f t="shared" si="1"/>
        <v>0.6809735714</v>
      </c>
      <c r="F284" s="100">
        <f>(G284*'Concatenate_generate Coverage'!C283*'Dataset lengths'!$B$2+H284*'Concatenate_generate Coverage'!D283*'Dataset lengths'!$C$2+I284*'Concatenate_generate Coverage'!E283*'Dataset lengths'!$D$2+L284*'Concatenate_generate Coverage'!H283*'Dataset lengths'!$G$2+M284*'Concatenate_generate Coverage'!I283*'Dataset lengths'!$H$2+R284*'Concatenate_generate Coverage'!N283*'Dataset lengths'!$M$2+S284*'Concatenate_generate Coverage'!O283*'Dataset lengths'!$N$2+T284*'Concatenate_generate Coverage'!P283*'Dataset lengths'!$O$2+U284*'Concatenate_generate Coverage'!Q283*'Dataset lengths'!$P$2+V284*'Concatenate_generate Coverage'!R283*'Dataset lengths'!$Q$2+W284*'Concatenate_generate Coverage'!S283*'Dataset lengths'!$R$2)/('Concatenate_generate Coverage'!C283*'Dataset lengths'!$B$2+'Concatenate_generate Coverage'!D283*'Dataset lengths'!$C$2+'Concatenate_generate Coverage'!E283*'Dataset lengths'!$D$2+'Concatenate_generate Coverage'!H283*'Dataset lengths'!$G$2+'Concatenate_generate Coverage'!I283*'Dataset lengths'!$H$2+'Concatenate_generate Coverage'!N283*'Dataset lengths'!$M$2+'Concatenate_generate Coverage'!O283*'Dataset lengths'!$N$2+'Concatenate_generate Coverage'!P283*'Dataset lengths'!$O$2+'Concatenate_generate Coverage'!Q283*'Dataset lengths'!$P$2+'Concatenate_generate Coverage'!R283*'Dataset lengths'!$Q$2+'Concatenate_generate Coverage'!S283*'Dataset lengths'!$R$2)</f>
        <v>0.6114059506</v>
      </c>
      <c r="G284" s="13">
        <v>0.496398755903579</v>
      </c>
      <c r="H284" s="13">
        <v>0.741555467094425</v>
      </c>
      <c r="I284" s="13">
        <v>0.768488658978197</v>
      </c>
      <c r="J284" s="13">
        <v>0.833428359866357</v>
      </c>
      <c r="K284" s="13">
        <v>0.836499917596636</v>
      </c>
      <c r="L284" s="13">
        <v>0.834699731708953</v>
      </c>
      <c r="M284" s="13">
        <v>0.804672254984388</v>
      </c>
      <c r="N284" s="13">
        <v>0.754494150292642</v>
      </c>
      <c r="O284" s="13">
        <v>0.839853417020654</v>
      </c>
      <c r="P284" s="13">
        <v>0.787595215575381</v>
      </c>
      <c r="Q284" s="13">
        <v>0.746517887181619</v>
      </c>
      <c r="R284" s="13">
        <v>0.858126349616775</v>
      </c>
      <c r="S284" s="13">
        <v>0.492472140344421</v>
      </c>
      <c r="T284" s="13">
        <v>0.855457931272694</v>
      </c>
      <c r="U284" s="13">
        <v>0.672512593195249</v>
      </c>
      <c r="V284" s="13">
        <v>0.424394979806969</v>
      </c>
      <c r="W284" s="13">
        <v>0.541930422954115</v>
      </c>
    </row>
    <row r="285">
      <c r="A285" s="55" t="s">
        <v>422</v>
      </c>
      <c r="B285" s="55" t="s">
        <v>206</v>
      </c>
      <c r="C285" s="55"/>
      <c r="D285" s="55"/>
      <c r="E285" s="10">
        <f t="shared" si="1"/>
        <v>0.6791820122</v>
      </c>
      <c r="F285" s="100">
        <f>(G285*'Concatenate_generate Coverage'!C284*'Dataset lengths'!$B$2+H285*'Concatenate_generate Coverage'!D284*'Dataset lengths'!$C$2+I285*'Concatenate_generate Coverage'!E284*'Dataset lengths'!$D$2+L285*'Concatenate_generate Coverage'!H284*'Dataset lengths'!$G$2+M285*'Concatenate_generate Coverage'!I284*'Dataset lengths'!$H$2+R285*'Concatenate_generate Coverage'!N284*'Dataset lengths'!$M$2+S285*'Concatenate_generate Coverage'!O284*'Dataset lengths'!$N$2+T285*'Concatenate_generate Coverage'!P284*'Dataset lengths'!$O$2+U285*'Concatenate_generate Coverage'!Q284*'Dataset lengths'!$P$2+V285*'Concatenate_generate Coverage'!R284*'Dataset lengths'!$Q$2+W285*'Concatenate_generate Coverage'!S284*'Dataset lengths'!$R$2)/('Concatenate_generate Coverage'!C284*'Dataset lengths'!$B$2+'Concatenate_generate Coverage'!D284*'Dataset lengths'!$C$2+'Concatenate_generate Coverage'!E284*'Dataset lengths'!$D$2+'Concatenate_generate Coverage'!H284*'Dataset lengths'!$G$2+'Concatenate_generate Coverage'!I284*'Dataset lengths'!$H$2+'Concatenate_generate Coverage'!N284*'Dataset lengths'!$M$2+'Concatenate_generate Coverage'!O284*'Dataset lengths'!$N$2+'Concatenate_generate Coverage'!P284*'Dataset lengths'!$O$2+'Concatenate_generate Coverage'!Q284*'Dataset lengths'!$P$2+'Concatenate_generate Coverage'!R284*'Dataset lengths'!$Q$2+'Concatenate_generate Coverage'!S284*'Dataset lengths'!$R$2)</f>
        <v>0.6138432326</v>
      </c>
      <c r="G285" s="13">
        <v>0.499331921330301</v>
      </c>
      <c r="H285" s="13">
        <v>0.761119320754267</v>
      </c>
      <c r="I285" s="13">
        <v>0.770917104562669</v>
      </c>
      <c r="J285" s="13">
        <v>0.83406333834924</v>
      </c>
      <c r="K285" s="13">
        <v>0.83495601608426</v>
      </c>
      <c r="L285" s="13">
        <v>0.834374594299665</v>
      </c>
      <c r="M285" s="13">
        <v>0.793727604142568</v>
      </c>
      <c r="N285" s="13">
        <v>0.744925902518573</v>
      </c>
      <c r="O285" s="13">
        <v>0.835517454132847</v>
      </c>
      <c r="P285" s="13">
        <v>0.773542010070869</v>
      </c>
      <c r="Q285" s="13">
        <v>0.748266256946602</v>
      </c>
      <c r="R285" s="13">
        <v>0.817016537482781</v>
      </c>
      <c r="S285" s="13">
        <v>0.51506273465052</v>
      </c>
      <c r="T285" s="13">
        <v>0.827194883075079</v>
      </c>
      <c r="U285" s="13">
        <v>0.671995566209535</v>
      </c>
      <c r="V285" s="13">
        <v>0.420289852242836</v>
      </c>
      <c r="W285" s="13">
        <v>0.559972015236687</v>
      </c>
    </row>
    <row r="286">
      <c r="A286" s="55" t="s">
        <v>423</v>
      </c>
      <c r="B286" s="55" t="s">
        <v>206</v>
      </c>
      <c r="C286" s="55"/>
      <c r="D286" s="55"/>
      <c r="E286" s="10">
        <f t="shared" si="1"/>
        <v>0.689116038</v>
      </c>
      <c r="F286" s="100">
        <f>(G286*'Concatenate_generate Coverage'!C285*'Dataset lengths'!$B$2+H286*'Concatenate_generate Coverage'!D285*'Dataset lengths'!$C$2+I286*'Concatenate_generate Coverage'!E285*'Dataset lengths'!$D$2+L286*'Concatenate_generate Coverage'!H285*'Dataset lengths'!$G$2+M286*'Concatenate_generate Coverage'!I285*'Dataset lengths'!$H$2+R286*'Concatenate_generate Coverage'!N285*'Dataset lengths'!$M$2+S286*'Concatenate_generate Coverage'!O285*'Dataset lengths'!$N$2+T286*'Concatenate_generate Coverage'!P285*'Dataset lengths'!$O$2+U286*'Concatenate_generate Coverage'!Q285*'Dataset lengths'!$P$2+V286*'Concatenate_generate Coverage'!R285*'Dataset lengths'!$Q$2+W286*'Concatenate_generate Coverage'!S285*'Dataset lengths'!$R$2)/('Concatenate_generate Coverage'!C285*'Dataset lengths'!$B$2+'Concatenate_generate Coverage'!D285*'Dataset lengths'!$C$2+'Concatenate_generate Coverage'!E285*'Dataset lengths'!$D$2+'Concatenate_generate Coverage'!H285*'Dataset lengths'!$G$2+'Concatenate_generate Coverage'!I285*'Dataset lengths'!$H$2+'Concatenate_generate Coverage'!N285*'Dataset lengths'!$M$2+'Concatenate_generate Coverage'!O285*'Dataset lengths'!$N$2+'Concatenate_generate Coverage'!P285*'Dataset lengths'!$O$2+'Concatenate_generate Coverage'!Q285*'Dataset lengths'!$P$2+'Concatenate_generate Coverage'!R285*'Dataset lengths'!$Q$2+'Concatenate_generate Coverage'!S285*'Dataset lengths'!$R$2)</f>
        <v>0.6190137924</v>
      </c>
      <c r="G286" s="13">
        <v>0.509276802921001</v>
      </c>
      <c r="H286" s="13">
        <v>0.75761749882639</v>
      </c>
      <c r="I286" s="13">
        <v>0.775015283223514</v>
      </c>
      <c r="J286" s="13">
        <v>0.839002279365022</v>
      </c>
      <c r="K286" s="13">
        <v>0.840141407195109</v>
      </c>
      <c r="L286" s="13">
        <v>0.839560838377864</v>
      </c>
      <c r="M286" s="13">
        <v>0.808608428034697</v>
      </c>
      <c r="N286" s="13">
        <v>0.764868532034119</v>
      </c>
      <c r="O286" s="13">
        <v>0.846856947481621</v>
      </c>
      <c r="P286" s="13">
        <v>0.787348932646297</v>
      </c>
      <c r="Q286" s="13">
        <v>0.758441453957225</v>
      </c>
      <c r="R286" s="13">
        <v>0.851176365428253</v>
      </c>
      <c r="S286" s="13">
        <v>0.509258723685737</v>
      </c>
      <c r="T286" s="13">
        <v>0.876377037812661</v>
      </c>
      <c r="U286" s="13">
        <v>0.666918306497975</v>
      </c>
      <c r="V286" s="13">
        <v>0.427514643307832</v>
      </c>
      <c r="W286" s="13">
        <v>0.558952490336391</v>
      </c>
    </row>
    <row r="287">
      <c r="A287" s="55" t="s">
        <v>424</v>
      </c>
      <c r="B287" s="55" t="s">
        <v>206</v>
      </c>
      <c r="C287" s="55"/>
      <c r="D287" s="55"/>
      <c r="E287" s="10">
        <f t="shared" si="1"/>
        <v>0.6853532221</v>
      </c>
      <c r="F287" s="100">
        <f>(G287*'Concatenate_generate Coverage'!C286*'Dataset lengths'!$B$2+H287*'Concatenate_generate Coverage'!D286*'Dataset lengths'!$C$2+I287*'Concatenate_generate Coverage'!E286*'Dataset lengths'!$D$2+L287*'Concatenate_generate Coverage'!H286*'Dataset lengths'!$G$2+M287*'Concatenate_generate Coverage'!I286*'Dataset lengths'!$H$2+R287*'Concatenate_generate Coverage'!N286*'Dataset lengths'!$M$2+S287*'Concatenate_generate Coverage'!O286*'Dataset lengths'!$N$2+T287*'Concatenate_generate Coverage'!P286*'Dataset lengths'!$O$2+U287*'Concatenate_generate Coverage'!Q286*'Dataset lengths'!$P$2+V287*'Concatenate_generate Coverage'!R286*'Dataset lengths'!$Q$2+W287*'Concatenate_generate Coverage'!S286*'Dataset lengths'!$R$2)/('Concatenate_generate Coverage'!C286*'Dataset lengths'!$B$2+'Concatenate_generate Coverage'!D286*'Dataset lengths'!$C$2+'Concatenate_generate Coverage'!E286*'Dataset lengths'!$D$2+'Concatenate_generate Coverage'!H286*'Dataset lengths'!$G$2+'Concatenate_generate Coverage'!I286*'Dataset lengths'!$H$2+'Concatenate_generate Coverage'!N286*'Dataset lengths'!$M$2+'Concatenate_generate Coverage'!O286*'Dataset lengths'!$N$2+'Concatenate_generate Coverage'!P286*'Dataset lengths'!$O$2+'Concatenate_generate Coverage'!Q286*'Dataset lengths'!$P$2+'Concatenate_generate Coverage'!R286*'Dataset lengths'!$Q$2+'Concatenate_generate Coverage'!S286*'Dataset lengths'!$R$2)</f>
        <v>0.613199725</v>
      </c>
      <c r="G287" s="13">
        <v>0.495822488470439</v>
      </c>
      <c r="H287" s="13">
        <v>0.761517831947857</v>
      </c>
      <c r="I287" s="13">
        <v>0.76747405740837</v>
      </c>
      <c r="J287" s="13">
        <v>0.834783030644785</v>
      </c>
      <c r="K287" s="13">
        <v>0.835621038968076</v>
      </c>
      <c r="L287" s="13">
        <v>0.83545254224155</v>
      </c>
      <c r="M287" s="13">
        <v>0.808854370646622</v>
      </c>
      <c r="N287" s="13">
        <v>0.763063916785222</v>
      </c>
      <c r="O287" s="13">
        <v>0.838306242173839</v>
      </c>
      <c r="P287" s="13">
        <v>0.796833338507174</v>
      </c>
      <c r="Q287" s="13">
        <v>0.751708242725885</v>
      </c>
      <c r="R287" s="13">
        <v>0.852159853756818</v>
      </c>
      <c r="S287" s="13">
        <v>0.515076812293192</v>
      </c>
      <c r="T287" s="13">
        <v>0.862579329243746</v>
      </c>
      <c r="U287" s="13">
        <v>0.665372696725868</v>
      </c>
      <c r="V287" s="13">
        <v>0.41979312355421</v>
      </c>
      <c r="W287" s="13">
        <v>0.554782336518716</v>
      </c>
    </row>
    <row r="288">
      <c r="A288" s="55" t="s">
        <v>207</v>
      </c>
      <c r="B288" s="55" t="s">
        <v>206</v>
      </c>
      <c r="C288" s="55"/>
      <c r="D288" s="55"/>
      <c r="E288" s="10">
        <f t="shared" si="1"/>
        <v>0.6517480129</v>
      </c>
      <c r="F288" s="100">
        <f>(G288*'Concatenate_generate Coverage'!C287*'Dataset lengths'!$B$2+H288*'Concatenate_generate Coverage'!D287*'Dataset lengths'!$C$2+I288*'Concatenate_generate Coverage'!E287*'Dataset lengths'!$D$2+L288*'Concatenate_generate Coverage'!H287*'Dataset lengths'!$G$2+M288*'Concatenate_generate Coverage'!I287*'Dataset lengths'!$H$2+R288*'Concatenate_generate Coverage'!N287*'Dataset lengths'!$M$2+S288*'Concatenate_generate Coverage'!O287*'Dataset lengths'!$N$2+T288*'Concatenate_generate Coverage'!P287*'Dataset lengths'!$O$2+U288*'Concatenate_generate Coverage'!Q287*'Dataset lengths'!$P$2+V288*'Concatenate_generate Coverage'!R287*'Dataset lengths'!$Q$2+W288*'Concatenate_generate Coverage'!S287*'Dataset lengths'!$R$2)/('Concatenate_generate Coverage'!C287*'Dataset lengths'!$B$2+'Concatenate_generate Coverage'!D287*'Dataset lengths'!$C$2+'Concatenate_generate Coverage'!E287*'Dataset lengths'!$D$2+'Concatenate_generate Coverage'!H287*'Dataset lengths'!$G$2+'Concatenate_generate Coverage'!I287*'Dataset lengths'!$H$2+'Concatenate_generate Coverage'!N287*'Dataset lengths'!$M$2+'Concatenate_generate Coverage'!O287*'Dataset lengths'!$N$2+'Concatenate_generate Coverage'!P287*'Dataset lengths'!$O$2+'Concatenate_generate Coverage'!Q287*'Dataset lengths'!$P$2+'Concatenate_generate Coverage'!R287*'Dataset lengths'!$Q$2+'Concatenate_generate Coverage'!S287*'Dataset lengths'!$R$2)</f>
        <v>0.5834109106</v>
      </c>
      <c r="G288" s="13">
        <v>0.465827869379423</v>
      </c>
      <c r="H288" s="13">
        <v>0.74991328752203</v>
      </c>
      <c r="I288" s="13">
        <v>0.750421393537444</v>
      </c>
      <c r="J288" s="13">
        <v>0.824185640122596</v>
      </c>
      <c r="K288" s="13">
        <v>0.824973128366538</v>
      </c>
      <c r="L288" s="13">
        <v>0.824498443240244</v>
      </c>
      <c r="M288" s="13">
        <v>0.786818294558972</v>
      </c>
      <c r="N288" s="13">
        <v>0.740254074967928</v>
      </c>
      <c r="O288" s="13">
        <v>0.825618978061427</v>
      </c>
      <c r="P288" s="13">
        <v>0.760169014560973</v>
      </c>
      <c r="Q288" s="13">
        <v>0.740557978922264</v>
      </c>
      <c r="R288" s="13">
        <v>0.79382806822485</v>
      </c>
      <c r="S288" s="13">
        <v>0.476683058541057</v>
      </c>
      <c r="T288" s="13">
        <v>0.824301815149339</v>
      </c>
      <c r="U288" s="13">
        <v>0.590546034608255</v>
      </c>
      <c r="V288" s="13">
        <v>0.357674261024764</v>
      </c>
      <c r="W288" s="13">
        <v>0.548715615592835</v>
      </c>
    </row>
    <row r="289">
      <c r="A289" s="55" t="s">
        <v>203</v>
      </c>
      <c r="B289" s="55" t="s">
        <v>206</v>
      </c>
      <c r="C289" s="55"/>
      <c r="D289" s="55"/>
      <c r="E289" s="10">
        <f t="shared" si="1"/>
        <v>0.7079425172</v>
      </c>
      <c r="F289" s="100">
        <f>(G289*'Concatenate_generate Coverage'!C288*'Dataset lengths'!$B$2+H289*'Concatenate_generate Coverage'!D288*'Dataset lengths'!$C$2+I289*'Concatenate_generate Coverage'!E288*'Dataset lengths'!$D$2+L289*'Concatenate_generate Coverage'!H288*'Dataset lengths'!$G$2+M289*'Concatenate_generate Coverage'!I288*'Dataset lengths'!$H$2+R289*'Concatenate_generate Coverage'!N288*'Dataset lengths'!$M$2+S289*'Concatenate_generate Coverage'!O288*'Dataset lengths'!$N$2+T289*'Concatenate_generate Coverage'!P288*'Dataset lengths'!$O$2+U289*'Concatenate_generate Coverage'!Q288*'Dataset lengths'!$P$2+V289*'Concatenate_generate Coverage'!R288*'Dataset lengths'!$Q$2+W289*'Concatenate_generate Coverage'!S288*'Dataset lengths'!$R$2)/('Concatenate_generate Coverage'!C288*'Dataset lengths'!$B$2+'Concatenate_generate Coverage'!D288*'Dataset lengths'!$C$2+'Concatenate_generate Coverage'!E288*'Dataset lengths'!$D$2+'Concatenate_generate Coverage'!H288*'Dataset lengths'!$G$2+'Concatenate_generate Coverage'!I288*'Dataset lengths'!$H$2+'Concatenate_generate Coverage'!N288*'Dataset lengths'!$M$2+'Concatenate_generate Coverage'!O288*'Dataset lengths'!$N$2+'Concatenate_generate Coverage'!P288*'Dataset lengths'!$O$2+'Concatenate_generate Coverage'!Q288*'Dataset lengths'!$P$2+'Concatenate_generate Coverage'!R288*'Dataset lengths'!$Q$2+'Concatenate_generate Coverage'!S288*'Dataset lengths'!$R$2)</f>
        <v>0.6506625866</v>
      </c>
      <c r="G289" s="13">
        <v>0.548593726547124</v>
      </c>
      <c r="H289" s="13">
        <v>0.748913455935054</v>
      </c>
      <c r="I289" s="13">
        <v>0.794800642233529</v>
      </c>
      <c r="J289" s="13">
        <v>0.854220764179737</v>
      </c>
      <c r="K289" s="13">
        <v>0.859409917231489</v>
      </c>
      <c r="L289" s="13">
        <v>0.856112652926453</v>
      </c>
      <c r="M289" s="13">
        <v>0.818515973120296</v>
      </c>
      <c r="N289" s="13">
        <v>0.769463870594367</v>
      </c>
      <c r="O289" s="13">
        <v>0.859339069263857</v>
      </c>
      <c r="P289" s="13">
        <v>0.793961713061927</v>
      </c>
      <c r="Q289" s="13">
        <v>0.779377638105649</v>
      </c>
      <c r="R289" s="13">
        <v>0.876309956047123</v>
      </c>
      <c r="S289" s="13">
        <v>0.470943402514207</v>
      </c>
      <c r="T289" s="13">
        <v>0.854345212839717</v>
      </c>
      <c r="U289" s="13">
        <v>0.763022407212846</v>
      </c>
      <c r="V289" s="13">
        <v>0.498294937142017</v>
      </c>
      <c r="W289" s="13">
        <v>0.557515322724362</v>
      </c>
    </row>
    <row r="290">
      <c r="A290" s="55" t="s">
        <v>197</v>
      </c>
      <c r="B290" s="55" t="s">
        <v>206</v>
      </c>
      <c r="C290" s="55"/>
      <c r="D290" s="55"/>
      <c r="E290" s="10">
        <f t="shared" si="1"/>
        <v>0.7050741543</v>
      </c>
      <c r="F290" s="100">
        <f>(G290*'Concatenate_generate Coverage'!C289*'Dataset lengths'!$B$2+H290*'Concatenate_generate Coverage'!D289*'Dataset lengths'!$C$2+I290*'Concatenate_generate Coverage'!E289*'Dataset lengths'!$D$2+L290*'Concatenate_generate Coverage'!H289*'Dataset lengths'!$G$2+M290*'Concatenate_generate Coverage'!I289*'Dataset lengths'!$H$2+R290*'Concatenate_generate Coverage'!N289*'Dataset lengths'!$M$2+S290*'Concatenate_generate Coverage'!O289*'Dataset lengths'!$N$2+T290*'Concatenate_generate Coverage'!P289*'Dataset lengths'!$O$2+U290*'Concatenate_generate Coverage'!Q289*'Dataset lengths'!$P$2+V290*'Concatenate_generate Coverage'!R289*'Dataset lengths'!$Q$2+W290*'Concatenate_generate Coverage'!S289*'Dataset lengths'!$R$2)/('Concatenate_generate Coverage'!C289*'Dataset lengths'!$B$2+'Concatenate_generate Coverage'!D289*'Dataset lengths'!$C$2+'Concatenate_generate Coverage'!E289*'Dataset lengths'!$D$2+'Concatenate_generate Coverage'!H289*'Dataset lengths'!$G$2+'Concatenate_generate Coverage'!I289*'Dataset lengths'!$H$2+'Concatenate_generate Coverage'!N289*'Dataset lengths'!$M$2+'Concatenate_generate Coverage'!O289*'Dataset lengths'!$N$2+'Concatenate_generate Coverage'!P289*'Dataset lengths'!$O$2+'Concatenate_generate Coverage'!Q289*'Dataset lengths'!$P$2+'Concatenate_generate Coverage'!R289*'Dataset lengths'!$Q$2+'Concatenate_generate Coverage'!S289*'Dataset lengths'!$R$2)</f>
        <v>0.6453505785</v>
      </c>
      <c r="G290" s="13">
        <v>0.535936834306298</v>
      </c>
      <c r="H290" s="13">
        <v>0.749183783591853</v>
      </c>
      <c r="I290" s="13">
        <v>0.788509785209774</v>
      </c>
      <c r="J290" s="13">
        <v>0.850367771147456</v>
      </c>
      <c r="K290" s="13">
        <v>0.855900032553309</v>
      </c>
      <c r="L290" s="13">
        <v>0.85248556810489</v>
      </c>
      <c r="M290" s="13">
        <v>0.818099521210031</v>
      </c>
      <c r="N290" s="13">
        <v>0.765984746369453</v>
      </c>
      <c r="O290" s="13">
        <v>0.85275156171024</v>
      </c>
      <c r="P290" s="13">
        <v>0.801033551454219</v>
      </c>
      <c r="Q290" s="13">
        <v>0.769800982095651</v>
      </c>
      <c r="R290" s="13">
        <v>0.867830101125278</v>
      </c>
      <c r="S290" s="13">
        <v>0.478531251914805</v>
      </c>
      <c r="T290" s="13">
        <v>0.860798979750983</v>
      </c>
      <c r="U290" s="13">
        <v>0.759135130246183</v>
      </c>
      <c r="V290" s="13">
        <v>0.491315643269575</v>
      </c>
      <c r="W290" s="13">
        <v>0.553989099008726</v>
      </c>
    </row>
    <row r="291">
      <c r="A291" s="55" t="s">
        <v>425</v>
      </c>
      <c r="B291" s="55" t="s">
        <v>206</v>
      </c>
      <c r="C291" s="55"/>
      <c r="D291" s="55"/>
      <c r="E291" s="10">
        <f t="shared" si="1"/>
        <v>0.7088413716</v>
      </c>
      <c r="F291" s="100">
        <f>(G291*'Concatenate_generate Coverage'!C290*'Dataset lengths'!$B$2+H291*'Concatenate_generate Coverage'!D290*'Dataset lengths'!$C$2+I291*'Concatenate_generate Coverage'!E290*'Dataset lengths'!$D$2+L291*'Concatenate_generate Coverage'!H290*'Dataset lengths'!$G$2+M291*'Concatenate_generate Coverage'!I290*'Dataset lengths'!$H$2+R291*'Concatenate_generate Coverage'!N290*'Dataset lengths'!$M$2+S291*'Concatenate_generate Coverage'!O290*'Dataset lengths'!$N$2+T291*'Concatenate_generate Coverage'!P290*'Dataset lengths'!$O$2+U291*'Concatenate_generate Coverage'!Q290*'Dataset lengths'!$P$2+V291*'Concatenate_generate Coverage'!R290*'Dataset lengths'!$Q$2+W291*'Concatenate_generate Coverage'!S290*'Dataset lengths'!$R$2)/('Concatenate_generate Coverage'!C290*'Dataset lengths'!$B$2+'Concatenate_generate Coverage'!D290*'Dataset lengths'!$C$2+'Concatenate_generate Coverage'!E290*'Dataset lengths'!$D$2+'Concatenate_generate Coverage'!H290*'Dataset lengths'!$G$2+'Concatenate_generate Coverage'!I290*'Dataset lengths'!$H$2+'Concatenate_generate Coverage'!N290*'Dataset lengths'!$M$2+'Concatenate_generate Coverage'!O290*'Dataset lengths'!$N$2+'Concatenate_generate Coverage'!P290*'Dataset lengths'!$O$2+'Concatenate_generate Coverage'!Q290*'Dataset lengths'!$P$2+'Concatenate_generate Coverage'!R290*'Dataset lengths'!$Q$2+'Concatenate_generate Coverage'!S290*'Dataset lengths'!$R$2)</f>
        <v>0.6487773889</v>
      </c>
      <c r="G291" s="13">
        <v>0.545597647437084</v>
      </c>
      <c r="H291" s="13">
        <v>0.743700320333811</v>
      </c>
      <c r="I291" s="13">
        <v>0.787391471722061</v>
      </c>
      <c r="J291" s="13">
        <v>0.853266421270103</v>
      </c>
      <c r="K291" s="13">
        <v>0.857724945711972</v>
      </c>
      <c r="L291" s="13">
        <v>0.854919472424959</v>
      </c>
      <c r="M291" s="13">
        <v>0.831444942972472</v>
      </c>
      <c r="N291" s="13">
        <v>0.785536307174299</v>
      </c>
      <c r="O291" s="13">
        <v>0.86017470148293</v>
      </c>
      <c r="P291" s="13">
        <v>0.811844869422819</v>
      </c>
      <c r="Q291" s="13">
        <v>0.78100149934168</v>
      </c>
      <c r="R291" s="13">
        <v>0.888789330171796</v>
      </c>
      <c r="S291" s="13">
        <v>0.461396749690291</v>
      </c>
      <c r="T291" s="13">
        <v>0.888171853202217</v>
      </c>
      <c r="U291" s="13">
        <v>0.746603380925787</v>
      </c>
      <c r="V291" s="13">
        <v>0.500284963424506</v>
      </c>
      <c r="W291" s="13">
        <v>0.548954955654003</v>
      </c>
    </row>
    <row r="292">
      <c r="A292" s="55" t="s">
        <v>426</v>
      </c>
      <c r="B292" s="55" t="s">
        <v>206</v>
      </c>
      <c r="C292" s="55"/>
      <c r="D292" s="55"/>
      <c r="E292" s="10">
        <f t="shared" si="1"/>
        <v>0.6861948194</v>
      </c>
      <c r="F292" s="100">
        <f>(G292*'Concatenate_generate Coverage'!C291*'Dataset lengths'!$B$2+H292*'Concatenate_generate Coverage'!D291*'Dataset lengths'!$C$2+I292*'Concatenate_generate Coverage'!E291*'Dataset lengths'!$D$2+L292*'Concatenate_generate Coverage'!H291*'Dataset lengths'!$G$2+M292*'Concatenate_generate Coverage'!I291*'Dataset lengths'!$H$2+R292*'Concatenate_generate Coverage'!N291*'Dataset lengths'!$M$2+S292*'Concatenate_generate Coverage'!O291*'Dataset lengths'!$N$2+T292*'Concatenate_generate Coverage'!P291*'Dataset lengths'!$O$2+U292*'Concatenate_generate Coverage'!Q291*'Dataset lengths'!$P$2+V292*'Concatenate_generate Coverage'!R291*'Dataset lengths'!$Q$2+W292*'Concatenate_generate Coverage'!S291*'Dataset lengths'!$R$2)/('Concatenate_generate Coverage'!C291*'Dataset lengths'!$B$2+'Concatenate_generate Coverage'!D291*'Dataset lengths'!$C$2+'Concatenate_generate Coverage'!E291*'Dataset lengths'!$D$2+'Concatenate_generate Coverage'!H291*'Dataset lengths'!$G$2+'Concatenate_generate Coverage'!I291*'Dataset lengths'!$H$2+'Concatenate_generate Coverage'!N291*'Dataset lengths'!$M$2+'Concatenate_generate Coverage'!O291*'Dataset lengths'!$N$2+'Concatenate_generate Coverage'!P291*'Dataset lengths'!$O$2+'Concatenate_generate Coverage'!Q291*'Dataset lengths'!$P$2+'Concatenate_generate Coverage'!R291*'Dataset lengths'!$Q$2+'Concatenate_generate Coverage'!S291*'Dataset lengths'!$R$2)</f>
        <v>0.6226558399</v>
      </c>
      <c r="G292" s="13">
        <v>0.509984843647609</v>
      </c>
      <c r="H292" s="13">
        <v>0.743860232468818</v>
      </c>
      <c r="I292" s="13">
        <v>0.78389495833794</v>
      </c>
      <c r="J292" s="13">
        <v>0.843676576554683</v>
      </c>
      <c r="K292" s="13">
        <v>0.848050972740572</v>
      </c>
      <c r="L292" s="13">
        <v>0.845171622435609</v>
      </c>
      <c r="M292" s="13">
        <v>0.803033865238503</v>
      </c>
      <c r="N292" s="13">
        <v>0.750124154297236</v>
      </c>
      <c r="O292" s="13">
        <v>0.843799179112602</v>
      </c>
      <c r="P292" s="13">
        <v>0.780354162381473</v>
      </c>
      <c r="Q292" s="13">
        <v>0.762614739831256</v>
      </c>
      <c r="R292" s="13">
        <v>0.841691166881654</v>
      </c>
      <c r="S292" s="13">
        <v>0.48647104238222</v>
      </c>
      <c r="T292" s="13">
        <v>0.848781620674832</v>
      </c>
      <c r="U292" s="13">
        <v>0.691456571375502</v>
      </c>
      <c r="V292" s="13">
        <v>0.434021894689287</v>
      </c>
      <c r="W292" s="13">
        <v>0.559775195078927</v>
      </c>
    </row>
    <row r="293">
      <c r="A293" s="55" t="s">
        <v>427</v>
      </c>
      <c r="B293" s="55" t="s">
        <v>206</v>
      </c>
      <c r="C293" s="55"/>
      <c r="D293" s="55"/>
      <c r="E293" s="10">
        <f t="shared" si="1"/>
        <v>0.6914757861</v>
      </c>
      <c r="F293" s="100">
        <f>(G293*'Concatenate_generate Coverage'!C292*'Dataset lengths'!$B$2+H293*'Concatenate_generate Coverage'!D292*'Dataset lengths'!$C$2+I293*'Concatenate_generate Coverage'!E292*'Dataset lengths'!$D$2+L293*'Concatenate_generate Coverage'!H292*'Dataset lengths'!$G$2+M293*'Concatenate_generate Coverage'!I292*'Dataset lengths'!$H$2+R293*'Concatenate_generate Coverage'!N292*'Dataset lengths'!$M$2+S293*'Concatenate_generate Coverage'!O292*'Dataset lengths'!$N$2+T293*'Concatenate_generate Coverage'!P292*'Dataset lengths'!$O$2+U293*'Concatenate_generate Coverage'!Q292*'Dataset lengths'!$P$2+V293*'Concatenate_generate Coverage'!R292*'Dataset lengths'!$Q$2+W293*'Concatenate_generate Coverage'!S292*'Dataset lengths'!$R$2)/('Concatenate_generate Coverage'!C292*'Dataset lengths'!$B$2+'Concatenate_generate Coverage'!D292*'Dataset lengths'!$C$2+'Concatenate_generate Coverage'!E292*'Dataset lengths'!$D$2+'Concatenate_generate Coverage'!H292*'Dataset lengths'!$G$2+'Concatenate_generate Coverage'!I292*'Dataset lengths'!$H$2+'Concatenate_generate Coverage'!N292*'Dataset lengths'!$M$2+'Concatenate_generate Coverage'!O292*'Dataset lengths'!$N$2+'Concatenate_generate Coverage'!P292*'Dataset lengths'!$O$2+'Concatenate_generate Coverage'!Q292*'Dataset lengths'!$P$2+'Concatenate_generate Coverage'!R292*'Dataset lengths'!$Q$2+'Concatenate_generate Coverage'!S292*'Dataset lengths'!$R$2)</f>
        <v>0.6278849892</v>
      </c>
      <c r="G293" s="13">
        <v>0.522029744749138</v>
      </c>
      <c r="H293" s="13">
        <v>0.738375500066848</v>
      </c>
      <c r="I293" s="13">
        <v>0.789053376001804</v>
      </c>
      <c r="J293" s="13">
        <v>0.848637727956975</v>
      </c>
      <c r="K293" s="13">
        <v>0.852998272202627</v>
      </c>
      <c r="L293" s="13">
        <v>0.850305040754132</v>
      </c>
      <c r="M293" s="13">
        <v>0.817344233222106</v>
      </c>
      <c r="N293" s="13">
        <v>0.769155664956596</v>
      </c>
      <c r="O293" s="13">
        <v>0.854365443678406</v>
      </c>
      <c r="P293" s="13">
        <v>0.791379930791725</v>
      </c>
      <c r="Q293" s="13">
        <v>0.771235830384116</v>
      </c>
      <c r="R293" s="13">
        <v>0.868901010638604</v>
      </c>
      <c r="S293" s="13">
        <v>0.46976691380513</v>
      </c>
      <c r="T293" s="13">
        <v>0.866140028229273</v>
      </c>
      <c r="U293" s="13">
        <v>0.683692959812244</v>
      </c>
      <c r="V293" s="13">
        <v>0.441730168859612</v>
      </c>
      <c r="W293" s="13">
        <v>0.558894671190442</v>
      </c>
    </row>
    <row r="294">
      <c r="A294" s="55" t="s">
        <v>428</v>
      </c>
      <c r="B294" s="55" t="s">
        <v>206</v>
      </c>
      <c r="C294" s="55"/>
      <c r="D294" s="55"/>
      <c r="E294" s="10">
        <f t="shared" si="1"/>
        <v>0.6887007656</v>
      </c>
      <c r="F294" s="100">
        <f>(G294*'Concatenate_generate Coverage'!C293*'Dataset lengths'!$B$2+H294*'Concatenate_generate Coverage'!D293*'Dataset lengths'!$C$2+I294*'Concatenate_generate Coverage'!E293*'Dataset lengths'!$D$2+L294*'Concatenate_generate Coverage'!H293*'Dataset lengths'!$G$2+M294*'Concatenate_generate Coverage'!I293*'Dataset lengths'!$H$2+R294*'Concatenate_generate Coverage'!N293*'Dataset lengths'!$M$2+S294*'Concatenate_generate Coverage'!O293*'Dataset lengths'!$N$2+T294*'Concatenate_generate Coverage'!P293*'Dataset lengths'!$O$2+U294*'Concatenate_generate Coverage'!Q293*'Dataset lengths'!$P$2+V294*'Concatenate_generate Coverage'!R293*'Dataset lengths'!$Q$2+W294*'Concatenate_generate Coverage'!S293*'Dataset lengths'!$R$2)/('Concatenate_generate Coverage'!C293*'Dataset lengths'!$B$2+'Concatenate_generate Coverage'!D293*'Dataset lengths'!$C$2+'Concatenate_generate Coverage'!E293*'Dataset lengths'!$D$2+'Concatenate_generate Coverage'!H293*'Dataset lengths'!$G$2+'Concatenate_generate Coverage'!I293*'Dataset lengths'!$H$2+'Concatenate_generate Coverage'!N293*'Dataset lengths'!$M$2+'Concatenate_generate Coverage'!O293*'Dataset lengths'!$N$2+'Concatenate_generate Coverage'!P293*'Dataset lengths'!$O$2+'Concatenate_generate Coverage'!Q293*'Dataset lengths'!$P$2+'Concatenate_generate Coverage'!R293*'Dataset lengths'!$Q$2+'Concatenate_generate Coverage'!S293*'Dataset lengths'!$R$2)</f>
        <v>0.6218613361</v>
      </c>
      <c r="G294" s="13">
        <v>0.507696961735936</v>
      </c>
      <c r="H294" s="13">
        <v>0.742745162613123</v>
      </c>
      <c r="I294" s="13">
        <v>0.780878580599928</v>
      </c>
      <c r="J294" s="13">
        <v>0.844542299984633</v>
      </c>
      <c r="K294" s="13">
        <v>0.849175841593888</v>
      </c>
      <c r="L294" s="13">
        <v>0.846284660031622</v>
      </c>
      <c r="M294" s="13">
        <v>0.816299079427004</v>
      </c>
      <c r="N294" s="13">
        <v>0.765971248312324</v>
      </c>
      <c r="O294" s="13">
        <v>0.847473809033898</v>
      </c>
      <c r="P294" s="13">
        <v>0.799239204399458</v>
      </c>
      <c r="Q294" s="13">
        <v>0.765635946786791</v>
      </c>
      <c r="R294" s="13">
        <v>0.859481377980575</v>
      </c>
      <c r="S294" s="13">
        <v>0.474901231197053</v>
      </c>
      <c r="T294" s="13">
        <v>0.872148707767348</v>
      </c>
      <c r="U294" s="13">
        <v>0.687314884304758</v>
      </c>
      <c r="V294" s="13">
        <v>0.434121178759106</v>
      </c>
      <c r="W294" s="13">
        <v>0.553836597488417</v>
      </c>
    </row>
    <row r="295">
      <c r="A295" s="55" t="s">
        <v>429</v>
      </c>
      <c r="B295" s="55" t="s">
        <v>206</v>
      </c>
      <c r="C295" s="55"/>
      <c r="D295" s="55"/>
      <c r="E295" s="10">
        <f t="shared" si="1"/>
        <v>0.6879150704</v>
      </c>
      <c r="F295" s="100">
        <f>(G295*'Concatenate_generate Coverage'!C294*'Dataset lengths'!$B$2+H295*'Concatenate_generate Coverage'!D294*'Dataset lengths'!$C$2+I295*'Concatenate_generate Coverage'!E294*'Dataset lengths'!$D$2+L295*'Concatenate_generate Coverage'!H294*'Dataset lengths'!$G$2+M295*'Concatenate_generate Coverage'!I294*'Dataset lengths'!$H$2+R295*'Concatenate_generate Coverage'!N294*'Dataset lengths'!$M$2+S295*'Concatenate_generate Coverage'!O294*'Dataset lengths'!$N$2+T295*'Concatenate_generate Coverage'!P294*'Dataset lengths'!$O$2+U295*'Concatenate_generate Coverage'!Q294*'Dataset lengths'!$P$2+V295*'Concatenate_generate Coverage'!R294*'Dataset lengths'!$Q$2+W295*'Concatenate_generate Coverage'!S294*'Dataset lengths'!$R$2)/('Concatenate_generate Coverage'!C294*'Dataset lengths'!$B$2+'Concatenate_generate Coverage'!D294*'Dataset lengths'!$C$2+'Concatenate_generate Coverage'!E294*'Dataset lengths'!$D$2+'Concatenate_generate Coverage'!H294*'Dataset lengths'!$G$2+'Concatenate_generate Coverage'!I294*'Dataset lengths'!$H$2+'Concatenate_generate Coverage'!N294*'Dataset lengths'!$M$2+'Concatenate_generate Coverage'!O294*'Dataset lengths'!$N$2+'Concatenate_generate Coverage'!P294*'Dataset lengths'!$O$2+'Concatenate_generate Coverage'!Q294*'Dataset lengths'!$P$2+'Concatenate_generate Coverage'!R294*'Dataset lengths'!$Q$2+'Concatenate_generate Coverage'!S294*'Dataset lengths'!$R$2)</f>
        <v>0.6238319784</v>
      </c>
      <c r="G295" s="13">
        <v>0.509242487460673</v>
      </c>
      <c r="H295" s="13">
        <v>0.760851277556541</v>
      </c>
      <c r="I295" s="13">
        <v>0.783301383690509</v>
      </c>
      <c r="J295" s="13">
        <v>0.844519241094589</v>
      </c>
      <c r="K295" s="13">
        <v>0.847206329277122</v>
      </c>
      <c r="L295" s="13">
        <v>0.845442108881714</v>
      </c>
      <c r="M295" s="13">
        <v>0.808333839860651</v>
      </c>
      <c r="N295" s="13">
        <v>0.76083073822249</v>
      </c>
      <c r="O295" s="13">
        <v>0.844461946640862</v>
      </c>
      <c r="P295" s="13">
        <v>0.784175736267476</v>
      </c>
      <c r="Q295" s="13">
        <v>0.770817301714507</v>
      </c>
      <c r="R295" s="13">
        <v>0.824534759372251</v>
      </c>
      <c r="S295" s="13">
        <v>0.502235991083859</v>
      </c>
      <c r="T295" s="13">
        <v>0.843218028509947</v>
      </c>
      <c r="U295" s="13">
        <v>0.689558070168701</v>
      </c>
      <c r="V295" s="13">
        <v>0.429165591699538</v>
      </c>
      <c r="W295" s="13">
        <v>0.571182236066203</v>
      </c>
    </row>
    <row r="296">
      <c r="A296" s="55" t="s">
        <v>430</v>
      </c>
      <c r="B296" s="55" t="s">
        <v>206</v>
      </c>
      <c r="C296" s="55"/>
      <c r="D296" s="55"/>
      <c r="E296" s="10">
        <f t="shared" si="1"/>
        <v>0.6968620367</v>
      </c>
      <c r="F296" s="100">
        <f>(G296*'Concatenate_generate Coverage'!C295*'Dataset lengths'!$B$2+H296*'Concatenate_generate Coverage'!D295*'Dataset lengths'!$C$2+I296*'Concatenate_generate Coverage'!E295*'Dataset lengths'!$D$2+L296*'Concatenate_generate Coverage'!H295*'Dataset lengths'!$G$2+M296*'Concatenate_generate Coverage'!I295*'Dataset lengths'!$H$2+R296*'Concatenate_generate Coverage'!N295*'Dataset lengths'!$M$2+S296*'Concatenate_generate Coverage'!O295*'Dataset lengths'!$N$2+T296*'Concatenate_generate Coverage'!P295*'Dataset lengths'!$O$2+U296*'Concatenate_generate Coverage'!Q295*'Dataset lengths'!$P$2+V296*'Concatenate_generate Coverage'!R295*'Dataset lengths'!$Q$2+W296*'Concatenate_generate Coverage'!S295*'Dataset lengths'!$R$2)/('Concatenate_generate Coverage'!C295*'Dataset lengths'!$B$2+'Concatenate_generate Coverage'!D295*'Dataset lengths'!$C$2+'Concatenate_generate Coverage'!E295*'Dataset lengths'!$D$2+'Concatenate_generate Coverage'!H295*'Dataset lengths'!$G$2+'Concatenate_generate Coverage'!I295*'Dataset lengths'!$H$2+'Concatenate_generate Coverage'!N295*'Dataset lengths'!$M$2+'Concatenate_generate Coverage'!O295*'Dataset lengths'!$N$2+'Concatenate_generate Coverage'!P295*'Dataset lengths'!$O$2+'Concatenate_generate Coverage'!Q295*'Dataset lengths'!$P$2+'Concatenate_generate Coverage'!R295*'Dataset lengths'!$Q$2+'Concatenate_generate Coverage'!S295*'Dataset lengths'!$R$2)</f>
        <v>0.629953991</v>
      </c>
      <c r="G296" s="13">
        <v>0.522248209415113</v>
      </c>
      <c r="H296" s="13">
        <v>0.759602947588339</v>
      </c>
      <c r="I296" s="13">
        <v>0.789360204608153</v>
      </c>
      <c r="J296" s="13">
        <v>0.849747345512994</v>
      </c>
      <c r="K296" s="13">
        <v>0.852302411261599</v>
      </c>
      <c r="L296" s="13">
        <v>0.850927848160483</v>
      </c>
      <c r="M296" s="13">
        <v>0.823205797269266</v>
      </c>
      <c r="N296" s="13">
        <v>0.780488033808177</v>
      </c>
      <c r="O296" s="13">
        <v>0.856827868921391</v>
      </c>
      <c r="P296" s="13">
        <v>0.794390613945231</v>
      </c>
      <c r="Q296" s="13">
        <v>0.780309951970031</v>
      </c>
      <c r="R296" s="13">
        <v>0.862956370074836</v>
      </c>
      <c r="S296" s="13">
        <v>0.496409858109162</v>
      </c>
      <c r="T296" s="13">
        <v>0.870590901961181</v>
      </c>
      <c r="U296" s="13">
        <v>0.681682299312246</v>
      </c>
      <c r="V296" s="13">
        <v>0.437375589574939</v>
      </c>
      <c r="W296" s="13">
        <v>0.571122377739765</v>
      </c>
    </row>
    <row r="297">
      <c r="A297" s="55" t="s">
        <v>431</v>
      </c>
      <c r="B297" s="55" t="s">
        <v>206</v>
      </c>
      <c r="C297" s="55"/>
      <c r="D297" s="55"/>
      <c r="E297" s="10">
        <f t="shared" si="1"/>
        <v>0.6923259537</v>
      </c>
      <c r="F297" s="100">
        <f>(G297*'Concatenate_generate Coverage'!C296*'Dataset lengths'!$B$2+H297*'Concatenate_generate Coverage'!D296*'Dataset lengths'!$C$2+I297*'Concatenate_generate Coverage'!E296*'Dataset lengths'!$D$2+L297*'Concatenate_generate Coverage'!H296*'Dataset lengths'!$G$2+M297*'Concatenate_generate Coverage'!I296*'Dataset lengths'!$H$2+R297*'Concatenate_generate Coverage'!N296*'Dataset lengths'!$M$2+S297*'Concatenate_generate Coverage'!O296*'Dataset lengths'!$N$2+T297*'Concatenate_generate Coverage'!P296*'Dataset lengths'!$O$2+U297*'Concatenate_generate Coverage'!Q296*'Dataset lengths'!$P$2+V297*'Concatenate_generate Coverage'!R296*'Dataset lengths'!$Q$2+W297*'Concatenate_generate Coverage'!S296*'Dataset lengths'!$R$2)/('Concatenate_generate Coverage'!C296*'Dataset lengths'!$B$2+'Concatenate_generate Coverage'!D296*'Dataset lengths'!$C$2+'Concatenate_generate Coverage'!E296*'Dataset lengths'!$D$2+'Concatenate_generate Coverage'!H296*'Dataset lengths'!$G$2+'Concatenate_generate Coverage'!I296*'Dataset lengths'!$H$2+'Concatenate_generate Coverage'!N296*'Dataset lengths'!$M$2+'Concatenate_generate Coverage'!O296*'Dataset lengths'!$N$2+'Concatenate_generate Coverage'!P296*'Dataset lengths'!$O$2+'Concatenate_generate Coverage'!Q296*'Dataset lengths'!$P$2+'Concatenate_generate Coverage'!R296*'Dataset lengths'!$Q$2+'Concatenate_generate Coverage'!S296*'Dataset lengths'!$R$2)</f>
        <v>0.6241242163</v>
      </c>
      <c r="G297" s="13">
        <v>0.508006673509856</v>
      </c>
      <c r="H297" s="13">
        <v>0.762985977644497</v>
      </c>
      <c r="I297" s="13">
        <v>0.781228716328767</v>
      </c>
      <c r="J297" s="13">
        <v>0.846213752918224</v>
      </c>
      <c r="K297" s="13">
        <v>0.848756298768447</v>
      </c>
      <c r="L297" s="13">
        <v>0.847277634536127</v>
      </c>
      <c r="M297" s="13">
        <v>0.82244750831769</v>
      </c>
      <c r="N297" s="13">
        <v>0.778069256959925</v>
      </c>
      <c r="O297" s="13">
        <v>0.848528211919767</v>
      </c>
      <c r="P297" s="13">
        <v>0.804084444065535</v>
      </c>
      <c r="Q297" s="13">
        <v>0.775094094678871</v>
      </c>
      <c r="R297" s="13">
        <v>0.851154510132063</v>
      </c>
      <c r="S297" s="13">
        <v>0.498119286147993</v>
      </c>
      <c r="T297" s="13">
        <v>0.868588008781822</v>
      </c>
      <c r="U297" s="13">
        <v>0.678506276400005</v>
      </c>
      <c r="V297" s="13">
        <v>0.429734459941892</v>
      </c>
      <c r="W297" s="13">
        <v>0.567536438615865</v>
      </c>
    </row>
    <row r="298">
      <c r="A298" s="55" t="s">
        <v>432</v>
      </c>
      <c r="B298" s="55" t="s">
        <v>206</v>
      </c>
      <c r="C298" s="55"/>
      <c r="D298" s="55"/>
      <c r="E298" s="10">
        <f t="shared" si="1"/>
        <v>0.6612043911</v>
      </c>
      <c r="F298" s="100">
        <f>(G298*'Concatenate_generate Coverage'!C297*'Dataset lengths'!$B$2+H298*'Concatenate_generate Coverage'!D297*'Dataset lengths'!$C$2+I298*'Concatenate_generate Coverage'!E297*'Dataset lengths'!$D$2+L298*'Concatenate_generate Coverage'!H297*'Dataset lengths'!$G$2+M298*'Concatenate_generate Coverage'!I297*'Dataset lengths'!$H$2+R298*'Concatenate_generate Coverage'!N297*'Dataset lengths'!$M$2+S298*'Concatenate_generate Coverage'!O297*'Dataset lengths'!$N$2+T298*'Concatenate_generate Coverage'!P297*'Dataset lengths'!$O$2+U298*'Concatenate_generate Coverage'!Q297*'Dataset lengths'!$P$2+V298*'Concatenate_generate Coverage'!R297*'Dataset lengths'!$Q$2+W298*'Concatenate_generate Coverage'!S297*'Dataset lengths'!$R$2)/('Concatenate_generate Coverage'!C297*'Dataset lengths'!$B$2+'Concatenate_generate Coverage'!D297*'Dataset lengths'!$C$2+'Concatenate_generate Coverage'!E297*'Dataset lengths'!$D$2+'Concatenate_generate Coverage'!H297*'Dataset lengths'!$G$2+'Concatenate_generate Coverage'!I297*'Dataset lengths'!$H$2+'Concatenate_generate Coverage'!N297*'Dataset lengths'!$M$2+'Concatenate_generate Coverage'!O297*'Dataset lengths'!$N$2+'Concatenate_generate Coverage'!P297*'Dataset lengths'!$O$2+'Concatenate_generate Coverage'!Q297*'Dataset lengths'!$P$2+'Concatenate_generate Coverage'!R297*'Dataset lengths'!$Q$2+'Concatenate_generate Coverage'!S297*'Dataset lengths'!$R$2)</f>
        <v>0.5937545135</v>
      </c>
      <c r="G298" s="13">
        <v>0.475764716747125</v>
      </c>
      <c r="H298" s="13">
        <v>0.750499632017057</v>
      </c>
      <c r="I298" s="13">
        <v>0.763814068800992</v>
      </c>
      <c r="J298" s="13">
        <v>0.835174346070643</v>
      </c>
      <c r="K298" s="13">
        <v>0.837213280245493</v>
      </c>
      <c r="L298" s="13">
        <v>0.835905395659938</v>
      </c>
      <c r="M298" s="13">
        <v>0.799687790767887</v>
      </c>
      <c r="N298" s="13">
        <v>0.753550411131729</v>
      </c>
      <c r="O298" s="13">
        <v>0.834100824405234</v>
      </c>
      <c r="P298" s="13">
        <v>0.77053635309959</v>
      </c>
      <c r="Q298" s="13">
        <v>0.759622784879511</v>
      </c>
      <c r="R298" s="13">
        <v>0.807859168379036</v>
      </c>
      <c r="S298" s="13">
        <v>0.465833218224009</v>
      </c>
      <c r="T298" s="13">
        <v>0.843663115883138</v>
      </c>
      <c r="U298" s="13">
        <v>0.602243428210965</v>
      </c>
      <c r="V298" s="13">
        <v>0.36618331059659</v>
      </c>
      <c r="W298" s="13">
        <v>0.561794456893687</v>
      </c>
    </row>
    <row r="299">
      <c r="A299" s="55" t="s">
        <v>433</v>
      </c>
      <c r="B299" s="55" t="s">
        <v>206</v>
      </c>
      <c r="C299" s="55"/>
      <c r="D299" s="55"/>
      <c r="E299" s="10">
        <f t="shared" si="1"/>
        <v>0.6973941859</v>
      </c>
      <c r="F299" s="100">
        <f>(G299*'Concatenate_generate Coverage'!C298*'Dataset lengths'!$B$2+H299*'Concatenate_generate Coverage'!D298*'Dataset lengths'!$C$2+I299*'Concatenate_generate Coverage'!E298*'Dataset lengths'!$D$2+L299*'Concatenate_generate Coverage'!H298*'Dataset lengths'!$G$2+M299*'Concatenate_generate Coverage'!I298*'Dataset lengths'!$H$2+R299*'Concatenate_generate Coverage'!N298*'Dataset lengths'!$M$2+S299*'Concatenate_generate Coverage'!O298*'Dataset lengths'!$N$2+T299*'Concatenate_generate Coverage'!P298*'Dataset lengths'!$O$2+U299*'Concatenate_generate Coverage'!Q298*'Dataset lengths'!$P$2+V299*'Concatenate_generate Coverage'!R298*'Dataset lengths'!$Q$2+W299*'Concatenate_generate Coverage'!S298*'Dataset lengths'!$R$2)/('Concatenate_generate Coverage'!C298*'Dataset lengths'!$B$2+'Concatenate_generate Coverage'!D298*'Dataset lengths'!$C$2+'Concatenate_generate Coverage'!E298*'Dataset lengths'!$D$2+'Concatenate_generate Coverage'!H298*'Dataset lengths'!$G$2+'Concatenate_generate Coverage'!I298*'Dataset lengths'!$H$2+'Concatenate_generate Coverage'!N298*'Dataset lengths'!$M$2+'Concatenate_generate Coverage'!O298*'Dataset lengths'!$N$2+'Concatenate_generate Coverage'!P298*'Dataset lengths'!$O$2+'Concatenate_generate Coverage'!Q298*'Dataset lengths'!$P$2+'Concatenate_generate Coverage'!R298*'Dataset lengths'!$Q$2+'Concatenate_generate Coverage'!S298*'Dataset lengths'!$R$2)</f>
        <v>0.6355744867</v>
      </c>
      <c r="G299" s="13">
        <v>0.530647589353655</v>
      </c>
      <c r="H299" s="13">
        <v>0.750149094463969</v>
      </c>
      <c r="I299" s="13">
        <v>0.786410319274955</v>
      </c>
      <c r="J299" s="13">
        <v>0.843306956111331</v>
      </c>
      <c r="K299" s="13">
        <v>0.848477615881638</v>
      </c>
      <c r="L299" s="13">
        <v>0.845186448574146</v>
      </c>
      <c r="M299" s="13">
        <v>0.809643351271899</v>
      </c>
      <c r="N299" s="13">
        <v>0.754394039702271</v>
      </c>
      <c r="O299" s="13">
        <v>0.848061979351185</v>
      </c>
      <c r="P299" s="13">
        <v>0.796370929742362</v>
      </c>
      <c r="Q299" s="13">
        <v>0.760866370066273</v>
      </c>
      <c r="R299" s="13">
        <v>0.851504194871108</v>
      </c>
      <c r="S299" s="13">
        <v>0.474794643331102</v>
      </c>
      <c r="T299" s="13">
        <v>0.851007057540786</v>
      </c>
      <c r="U299" s="13">
        <v>0.751590366084286</v>
      </c>
      <c r="V299" s="13">
        <v>0.473877086992694</v>
      </c>
      <c r="W299" s="13">
        <v>0.546525892657671</v>
      </c>
    </row>
    <row r="300">
      <c r="A300" s="55" t="s">
        <v>434</v>
      </c>
      <c r="B300" s="55" t="s">
        <v>206</v>
      </c>
      <c r="C300" s="55"/>
      <c r="D300" s="55"/>
      <c r="E300" s="10">
        <f t="shared" si="1"/>
        <v>0.7035596161</v>
      </c>
      <c r="F300" s="100">
        <f>(G300*'Concatenate_generate Coverage'!C299*'Dataset lengths'!$B$2+H300*'Concatenate_generate Coverage'!D299*'Dataset lengths'!$C$2+I300*'Concatenate_generate Coverage'!E299*'Dataset lengths'!$D$2+L300*'Concatenate_generate Coverage'!H299*'Dataset lengths'!$G$2+M300*'Concatenate_generate Coverage'!I299*'Dataset lengths'!$H$2+R300*'Concatenate_generate Coverage'!N299*'Dataset lengths'!$M$2+S300*'Concatenate_generate Coverage'!O299*'Dataset lengths'!$N$2+T300*'Concatenate_generate Coverage'!P299*'Dataset lengths'!$O$2+U300*'Concatenate_generate Coverage'!Q299*'Dataset lengths'!$P$2+V300*'Concatenate_generate Coverage'!R299*'Dataset lengths'!$Q$2+W300*'Concatenate_generate Coverage'!S299*'Dataset lengths'!$R$2)/('Concatenate_generate Coverage'!C299*'Dataset lengths'!$B$2+'Concatenate_generate Coverage'!D299*'Dataset lengths'!$C$2+'Concatenate_generate Coverage'!E299*'Dataset lengths'!$D$2+'Concatenate_generate Coverage'!H299*'Dataset lengths'!$G$2+'Concatenate_generate Coverage'!I299*'Dataset lengths'!$H$2+'Concatenate_generate Coverage'!N299*'Dataset lengths'!$M$2+'Concatenate_generate Coverage'!O299*'Dataset lengths'!$N$2+'Concatenate_generate Coverage'!P299*'Dataset lengths'!$O$2+'Concatenate_generate Coverage'!Q299*'Dataset lengths'!$P$2+'Concatenate_generate Coverage'!R299*'Dataset lengths'!$Q$2+'Concatenate_generate Coverage'!S299*'Dataset lengths'!$R$2)</f>
        <v>0.6401651476</v>
      </c>
      <c r="G300" s="13">
        <v>0.541046750587095</v>
      </c>
      <c r="H300" s="13">
        <v>0.743910490568392</v>
      </c>
      <c r="I300" s="13">
        <v>0.786968035939164</v>
      </c>
      <c r="J300" s="13">
        <v>0.847985107952769</v>
      </c>
      <c r="K300" s="13">
        <v>0.852326509120631</v>
      </c>
      <c r="L300" s="13">
        <v>0.849478145320096</v>
      </c>
      <c r="M300" s="13">
        <v>0.825332116423279</v>
      </c>
      <c r="N300" s="13">
        <v>0.778398834521484</v>
      </c>
      <c r="O300" s="13">
        <v>0.859149707112926</v>
      </c>
      <c r="P300" s="13">
        <v>0.809144134173263</v>
      </c>
      <c r="Q300" s="13">
        <v>0.77349948544663</v>
      </c>
      <c r="R300" s="13">
        <v>0.878102090334729</v>
      </c>
      <c r="S300" s="13">
        <v>0.469153530802961</v>
      </c>
      <c r="T300" s="13">
        <v>0.875486863066279</v>
      </c>
      <c r="U300" s="13">
        <v>0.744428584874769</v>
      </c>
      <c r="V300" s="13">
        <v>0.483168582489469</v>
      </c>
      <c r="W300" s="13">
        <v>0.54208058665728</v>
      </c>
    </row>
    <row r="301">
      <c r="A301" s="55" t="s">
        <v>435</v>
      </c>
      <c r="B301" s="55" t="s">
        <v>206</v>
      </c>
      <c r="C301" s="55"/>
      <c r="D301" s="55"/>
      <c r="E301" s="10">
        <f t="shared" si="1"/>
        <v>0.6986526074</v>
      </c>
      <c r="F301" s="100">
        <f>(G301*'Concatenate_generate Coverage'!C300*'Dataset lengths'!$B$2+H301*'Concatenate_generate Coverage'!D300*'Dataset lengths'!$C$2+I301*'Concatenate_generate Coverage'!E300*'Dataset lengths'!$D$2+L301*'Concatenate_generate Coverage'!H300*'Dataset lengths'!$G$2+M301*'Concatenate_generate Coverage'!I300*'Dataset lengths'!$H$2+R301*'Concatenate_generate Coverage'!N300*'Dataset lengths'!$M$2+S301*'Concatenate_generate Coverage'!O300*'Dataset lengths'!$N$2+T301*'Concatenate_generate Coverage'!P300*'Dataset lengths'!$O$2+U301*'Concatenate_generate Coverage'!Q300*'Dataset lengths'!$P$2+V301*'Concatenate_generate Coverage'!R300*'Dataset lengths'!$Q$2+W301*'Concatenate_generate Coverage'!S300*'Dataset lengths'!$R$2)/('Concatenate_generate Coverage'!C300*'Dataset lengths'!$B$2+'Concatenate_generate Coverage'!D300*'Dataset lengths'!$C$2+'Concatenate_generate Coverage'!E300*'Dataset lengths'!$D$2+'Concatenate_generate Coverage'!H300*'Dataset lengths'!$G$2+'Concatenate_generate Coverage'!I300*'Dataset lengths'!$H$2+'Concatenate_generate Coverage'!N300*'Dataset lengths'!$M$2+'Concatenate_generate Coverage'!O300*'Dataset lengths'!$N$2+'Concatenate_generate Coverage'!P300*'Dataset lengths'!$O$2+'Concatenate_generate Coverage'!Q300*'Dataset lengths'!$P$2+'Concatenate_generate Coverage'!R300*'Dataset lengths'!$Q$2+'Concatenate_generate Coverage'!S300*'Dataset lengths'!$R$2)</f>
        <v>0.6336389947</v>
      </c>
      <c r="G301" s="13">
        <v>0.526625879991847</v>
      </c>
      <c r="H301" s="13">
        <v>0.744878339728366</v>
      </c>
      <c r="I301" s="13">
        <v>0.78051183158861</v>
      </c>
      <c r="J301" s="13">
        <v>0.842755566104857</v>
      </c>
      <c r="K301" s="13">
        <v>0.847384461371316</v>
      </c>
      <c r="L301" s="13">
        <v>0.844488509291746</v>
      </c>
      <c r="M301" s="13">
        <v>0.823463607328355</v>
      </c>
      <c r="N301" s="13">
        <v>0.773086974095321</v>
      </c>
      <c r="O301" s="13">
        <v>0.851218015200044</v>
      </c>
      <c r="P301" s="13">
        <v>0.816881104013492</v>
      </c>
      <c r="Q301" s="13">
        <v>0.763342289669109</v>
      </c>
      <c r="R301" s="13">
        <v>0.866759191611952</v>
      </c>
      <c r="S301" s="13">
        <v>0.471305399040077</v>
      </c>
      <c r="T301" s="13">
        <v>0.875486863066279</v>
      </c>
      <c r="U301" s="13">
        <v>0.739203603167291</v>
      </c>
      <c r="V301" s="13">
        <v>0.475206690165919</v>
      </c>
      <c r="W301" s="13">
        <v>0.537248766752881</v>
      </c>
    </row>
    <row r="302">
      <c r="A302" s="55" t="s">
        <v>436</v>
      </c>
      <c r="B302" s="55" t="s">
        <v>206</v>
      </c>
      <c r="C302" s="55"/>
      <c r="D302" s="55"/>
      <c r="E302" s="10">
        <f t="shared" si="1"/>
        <v>0.6806314235</v>
      </c>
      <c r="F302" s="100">
        <f>(G302*'Concatenate_generate Coverage'!C301*'Dataset lengths'!$B$2+H302*'Concatenate_generate Coverage'!D301*'Dataset lengths'!$C$2+I302*'Concatenate_generate Coverage'!E301*'Dataset lengths'!$D$2+L302*'Concatenate_generate Coverage'!H301*'Dataset lengths'!$G$2+M302*'Concatenate_generate Coverage'!I301*'Dataset lengths'!$H$2+R302*'Concatenate_generate Coverage'!N301*'Dataset lengths'!$M$2+S302*'Concatenate_generate Coverage'!O301*'Dataset lengths'!$N$2+T302*'Concatenate_generate Coverage'!P301*'Dataset lengths'!$O$2+U302*'Concatenate_generate Coverage'!Q301*'Dataset lengths'!$P$2+V302*'Concatenate_generate Coverage'!R301*'Dataset lengths'!$Q$2+W302*'Concatenate_generate Coverage'!S301*'Dataset lengths'!$R$2)/('Concatenate_generate Coverage'!C301*'Dataset lengths'!$B$2+'Concatenate_generate Coverage'!D301*'Dataset lengths'!$C$2+'Concatenate_generate Coverage'!E301*'Dataset lengths'!$D$2+'Concatenate_generate Coverage'!H301*'Dataset lengths'!$G$2+'Concatenate_generate Coverage'!I301*'Dataset lengths'!$H$2+'Concatenate_generate Coverage'!N301*'Dataset lengths'!$M$2+'Concatenate_generate Coverage'!O301*'Dataset lengths'!$N$2+'Concatenate_generate Coverage'!P301*'Dataset lengths'!$O$2+'Concatenate_generate Coverage'!Q301*'Dataset lengths'!$P$2+'Concatenate_generate Coverage'!R301*'Dataset lengths'!$Q$2+'Concatenate_generate Coverage'!S301*'Dataset lengths'!$R$2)</f>
        <v>0.6120308984</v>
      </c>
      <c r="G302" s="13">
        <v>0.501337606425021</v>
      </c>
      <c r="H302" s="13">
        <v>0.743145958265785</v>
      </c>
      <c r="I302" s="13">
        <v>0.778115473597011</v>
      </c>
      <c r="J302" s="13">
        <v>0.837243828186176</v>
      </c>
      <c r="K302" s="13">
        <v>0.841401860266487</v>
      </c>
      <c r="L302" s="13">
        <v>0.838796720964059</v>
      </c>
      <c r="M302" s="13">
        <v>0.807831587671462</v>
      </c>
      <c r="N302" s="13">
        <v>0.757229381591355</v>
      </c>
      <c r="O302" s="13">
        <v>0.842290020152148</v>
      </c>
      <c r="P302" s="13">
        <v>0.79386956638778</v>
      </c>
      <c r="Q302" s="13">
        <v>0.754568188634886</v>
      </c>
      <c r="R302" s="13">
        <v>0.843264748207357</v>
      </c>
      <c r="S302" s="13">
        <v>0.484476039306314</v>
      </c>
      <c r="T302" s="13">
        <v>0.852119775973763</v>
      </c>
      <c r="U302" s="13">
        <v>0.674856995982321</v>
      </c>
      <c r="V302" s="13">
        <v>0.417250586560539</v>
      </c>
      <c r="W302" s="13">
        <v>0.545750165690695</v>
      </c>
    </row>
    <row r="303">
      <c r="A303" s="55" t="s">
        <v>437</v>
      </c>
      <c r="B303" s="55" t="s">
        <v>206</v>
      </c>
      <c r="C303" s="55"/>
      <c r="D303" s="55"/>
      <c r="E303" s="10">
        <f t="shared" si="1"/>
        <v>0.6835269683</v>
      </c>
      <c r="F303" s="100">
        <f>(G303*'Concatenate_generate Coverage'!C302*'Dataset lengths'!$B$2+H303*'Concatenate_generate Coverage'!D302*'Dataset lengths'!$C$2+I303*'Concatenate_generate Coverage'!E302*'Dataset lengths'!$D$2+L303*'Concatenate_generate Coverage'!H302*'Dataset lengths'!$G$2+M303*'Concatenate_generate Coverage'!I302*'Dataset lengths'!$H$2+R303*'Concatenate_generate Coverage'!N302*'Dataset lengths'!$M$2+S303*'Concatenate_generate Coverage'!O302*'Dataset lengths'!$N$2+T303*'Concatenate_generate Coverage'!P302*'Dataset lengths'!$O$2+U303*'Concatenate_generate Coverage'!Q302*'Dataset lengths'!$P$2+V303*'Concatenate_generate Coverage'!R302*'Dataset lengths'!$Q$2+W303*'Concatenate_generate Coverage'!S302*'Dataset lengths'!$R$2)/('Concatenate_generate Coverage'!C302*'Dataset lengths'!$B$2+'Concatenate_generate Coverage'!D302*'Dataset lengths'!$C$2+'Concatenate_generate Coverage'!E302*'Dataset lengths'!$D$2+'Concatenate_generate Coverage'!H302*'Dataset lengths'!$G$2+'Concatenate_generate Coverage'!I302*'Dataset lengths'!$H$2+'Concatenate_generate Coverage'!N302*'Dataset lengths'!$M$2+'Concatenate_generate Coverage'!O302*'Dataset lengths'!$N$2+'Concatenate_generate Coverage'!P302*'Dataset lengths'!$O$2+'Concatenate_generate Coverage'!Q302*'Dataset lengths'!$P$2+'Concatenate_generate Coverage'!R302*'Dataset lengths'!$Q$2+'Concatenate_generate Coverage'!S302*'Dataset lengths'!$R$2)</f>
        <v>0.613501142</v>
      </c>
      <c r="G303" s="13">
        <v>0.501836510609735</v>
      </c>
      <c r="H303" s="13">
        <v>0.760596687284457</v>
      </c>
      <c r="I303" s="13">
        <v>0.777807532201843</v>
      </c>
      <c r="J303" s="13">
        <v>0.838793240653823</v>
      </c>
      <c r="K303" s="13">
        <v>0.841045067905846</v>
      </c>
      <c r="L303" s="13">
        <v>0.839806185874384</v>
      </c>
      <c r="M303" s="13">
        <v>0.81514834627437</v>
      </c>
      <c r="N303" s="13">
        <v>0.771034894465732</v>
      </c>
      <c r="O303" s="13">
        <v>0.843991410387033</v>
      </c>
      <c r="P303" s="13">
        <v>0.800133864835726</v>
      </c>
      <c r="Q303" s="13">
        <v>0.765308174334068</v>
      </c>
      <c r="R303" s="13">
        <v>0.826152051290335</v>
      </c>
      <c r="S303" s="13">
        <v>0.497073518406591</v>
      </c>
      <c r="T303" s="13">
        <v>0.857238280765457</v>
      </c>
      <c r="U303" s="13">
        <v>0.67411838600273</v>
      </c>
      <c r="V303" s="13">
        <v>0.412306275098377</v>
      </c>
      <c r="W303" s="13">
        <v>0.556712877985994</v>
      </c>
    </row>
    <row r="304">
      <c r="A304" s="55" t="s">
        <v>196</v>
      </c>
      <c r="B304" s="55" t="s">
        <v>206</v>
      </c>
      <c r="C304" s="55"/>
      <c r="D304" s="55"/>
      <c r="E304" s="10">
        <f t="shared" si="1"/>
        <v>0.7094474377</v>
      </c>
      <c r="F304" s="100">
        <f>(G304*'Concatenate_generate Coverage'!C303*'Dataset lengths'!$B$2+H304*'Concatenate_generate Coverage'!D303*'Dataset lengths'!$C$2+I304*'Concatenate_generate Coverage'!E303*'Dataset lengths'!$D$2+L304*'Concatenate_generate Coverage'!H303*'Dataset lengths'!$G$2+M304*'Concatenate_generate Coverage'!I303*'Dataset lengths'!$H$2+R304*'Concatenate_generate Coverage'!N303*'Dataset lengths'!$M$2+S304*'Concatenate_generate Coverage'!O303*'Dataset lengths'!$N$2+T304*'Concatenate_generate Coverage'!P303*'Dataset lengths'!$O$2+U304*'Concatenate_generate Coverage'!Q303*'Dataset lengths'!$P$2+V304*'Concatenate_generate Coverage'!R303*'Dataset lengths'!$Q$2+W304*'Concatenate_generate Coverage'!S303*'Dataset lengths'!$R$2)/('Concatenate_generate Coverage'!C303*'Dataset lengths'!$B$2+'Concatenate_generate Coverage'!D303*'Dataset lengths'!$C$2+'Concatenate_generate Coverage'!E303*'Dataset lengths'!$D$2+'Concatenate_generate Coverage'!H303*'Dataset lengths'!$G$2+'Concatenate_generate Coverage'!I303*'Dataset lengths'!$H$2+'Concatenate_generate Coverage'!N303*'Dataset lengths'!$M$2+'Concatenate_generate Coverage'!O303*'Dataset lengths'!$N$2+'Concatenate_generate Coverage'!P303*'Dataset lengths'!$O$2+'Concatenate_generate Coverage'!Q303*'Dataset lengths'!$P$2+'Concatenate_generate Coverage'!R303*'Dataset lengths'!$Q$2+'Concatenate_generate Coverage'!S303*'Dataset lengths'!$R$2)</f>
        <v>0.6516261517</v>
      </c>
      <c r="G304" s="13">
        <v>0.549813393816064</v>
      </c>
      <c r="H304" s="13">
        <v>0.74691760019289</v>
      </c>
      <c r="I304" s="13">
        <v>0.78535900876575</v>
      </c>
      <c r="J304" s="13">
        <v>0.845320483507478</v>
      </c>
      <c r="K304" s="13">
        <v>0.850393272634496</v>
      </c>
      <c r="L304" s="13">
        <v>0.847135051487571</v>
      </c>
      <c r="M304" s="13">
        <v>0.803308999042303</v>
      </c>
      <c r="N304" s="13">
        <v>0.75296811994504</v>
      </c>
      <c r="O304" s="13">
        <v>0.851673488555505</v>
      </c>
      <c r="P304" s="13">
        <v>0.772173213111262</v>
      </c>
      <c r="Q304" s="13">
        <v>0.758531460122733</v>
      </c>
      <c r="R304" s="13">
        <v>0.887106472365141</v>
      </c>
      <c r="S304" s="13">
        <v>0.485861681563672</v>
      </c>
      <c r="T304" s="13">
        <v>0.877934843618829</v>
      </c>
      <c r="U304" s="13">
        <v>0.751530183048912</v>
      </c>
      <c r="V304" s="13">
        <v>0.512639952980693</v>
      </c>
      <c r="W304" s="13">
        <v>0.556314627884611</v>
      </c>
    </row>
    <row r="305">
      <c r="A305" s="55" t="s">
        <v>190</v>
      </c>
      <c r="B305" s="55" t="s">
        <v>206</v>
      </c>
      <c r="C305" s="55"/>
      <c r="D305" s="55"/>
      <c r="E305" s="10">
        <f t="shared" si="1"/>
        <v>0.7068147657</v>
      </c>
      <c r="F305" s="100">
        <f>(G305*'Concatenate_generate Coverage'!C304*'Dataset lengths'!$B$2+H305*'Concatenate_generate Coverage'!D304*'Dataset lengths'!$C$2+I305*'Concatenate_generate Coverage'!E304*'Dataset lengths'!$D$2+L305*'Concatenate_generate Coverage'!H304*'Dataset lengths'!$G$2+M305*'Concatenate_generate Coverage'!I304*'Dataset lengths'!$H$2+R305*'Concatenate_generate Coverage'!N304*'Dataset lengths'!$M$2+S305*'Concatenate_generate Coverage'!O304*'Dataset lengths'!$N$2+T305*'Concatenate_generate Coverage'!P304*'Dataset lengths'!$O$2+U305*'Concatenate_generate Coverage'!Q304*'Dataset lengths'!$P$2+V305*'Concatenate_generate Coverage'!R304*'Dataset lengths'!$Q$2+W305*'Concatenate_generate Coverage'!S304*'Dataset lengths'!$R$2)/('Concatenate_generate Coverage'!C304*'Dataset lengths'!$B$2+'Concatenate_generate Coverage'!D304*'Dataset lengths'!$C$2+'Concatenate_generate Coverage'!E304*'Dataset lengths'!$D$2+'Concatenate_generate Coverage'!H304*'Dataset lengths'!$G$2+'Concatenate_generate Coverage'!I304*'Dataset lengths'!$H$2+'Concatenate_generate Coverage'!N304*'Dataset lengths'!$M$2+'Concatenate_generate Coverage'!O304*'Dataset lengths'!$N$2+'Concatenate_generate Coverage'!P304*'Dataset lengths'!$O$2+'Concatenate_generate Coverage'!Q304*'Dataset lengths'!$P$2+'Concatenate_generate Coverage'!R304*'Dataset lengths'!$Q$2+'Concatenate_generate Coverage'!S304*'Dataset lengths'!$R$2)</f>
        <v>0.6466257133</v>
      </c>
      <c r="G305" s="13">
        <v>0.536754880697471</v>
      </c>
      <c r="H305" s="13">
        <v>0.748835530497837</v>
      </c>
      <c r="I305" s="13">
        <v>0.780145841892016</v>
      </c>
      <c r="J305" s="13">
        <v>0.841817424286143</v>
      </c>
      <c r="K305" s="13">
        <v>0.847071945450544</v>
      </c>
      <c r="L305" s="13">
        <v>0.843823986060113</v>
      </c>
      <c r="M305" s="13">
        <v>0.805243256522667</v>
      </c>
      <c r="N305" s="13">
        <v>0.75333706683989</v>
      </c>
      <c r="O305" s="13">
        <v>0.845559386379216</v>
      </c>
      <c r="P305" s="13">
        <v>0.782590813472141</v>
      </c>
      <c r="Q305" s="13">
        <v>0.756270805265736</v>
      </c>
      <c r="R305" s="13">
        <v>0.880462462323284</v>
      </c>
      <c r="S305" s="13">
        <v>0.494770818283695</v>
      </c>
      <c r="T305" s="13">
        <v>0.87303888251373</v>
      </c>
      <c r="U305" s="13">
        <v>0.753707714692447</v>
      </c>
      <c r="V305" s="13">
        <v>0.506098967742769</v>
      </c>
      <c r="W305" s="13">
        <v>0.552080081169775</v>
      </c>
    </row>
    <row r="306">
      <c r="A306" s="55" t="s">
        <v>438</v>
      </c>
      <c r="B306" s="55" t="s">
        <v>206</v>
      </c>
      <c r="C306" s="55"/>
      <c r="D306" s="55"/>
      <c r="E306" s="10">
        <f t="shared" si="1"/>
        <v>0.706203841</v>
      </c>
      <c r="F306" s="100">
        <f>(G306*'Concatenate_generate Coverage'!C305*'Dataset lengths'!$B$2+H306*'Concatenate_generate Coverage'!D305*'Dataset lengths'!$C$2+I306*'Concatenate_generate Coverage'!E305*'Dataset lengths'!$D$2+L306*'Concatenate_generate Coverage'!H305*'Dataset lengths'!$G$2+M306*'Concatenate_generate Coverage'!I305*'Dataset lengths'!$H$2+R306*'Concatenate_generate Coverage'!N305*'Dataset lengths'!$M$2+S306*'Concatenate_generate Coverage'!O305*'Dataset lengths'!$N$2+T306*'Concatenate_generate Coverage'!P305*'Dataset lengths'!$O$2+U306*'Concatenate_generate Coverage'!Q305*'Dataset lengths'!$P$2+V306*'Concatenate_generate Coverage'!R305*'Dataset lengths'!$Q$2+W306*'Concatenate_generate Coverage'!S305*'Dataset lengths'!$R$2)/('Concatenate_generate Coverage'!C305*'Dataset lengths'!$B$2+'Concatenate_generate Coverage'!D305*'Dataset lengths'!$C$2+'Concatenate_generate Coverage'!E305*'Dataset lengths'!$D$2+'Concatenate_generate Coverage'!H305*'Dataset lengths'!$G$2+'Concatenate_generate Coverage'!I305*'Dataset lengths'!$H$2+'Concatenate_generate Coverage'!N305*'Dataset lengths'!$M$2+'Concatenate_generate Coverage'!O305*'Dataset lengths'!$N$2+'Concatenate_generate Coverage'!P305*'Dataset lengths'!$O$2+'Concatenate_generate Coverage'!Q305*'Dataset lengths'!$P$2+'Concatenate_generate Coverage'!R305*'Dataset lengths'!$Q$2+'Concatenate_generate Coverage'!S305*'Dataset lengths'!$R$2)</f>
        <v>0.6476201343</v>
      </c>
      <c r="G306" s="13">
        <v>0.543832116401364</v>
      </c>
      <c r="H306" s="13">
        <v>0.736569762085192</v>
      </c>
      <c r="I306" s="13">
        <v>0.775176140120139</v>
      </c>
      <c r="J306" s="13">
        <v>0.841385471467748</v>
      </c>
      <c r="K306" s="13">
        <v>0.845425806595518</v>
      </c>
      <c r="L306" s="13">
        <v>0.84292505566091</v>
      </c>
      <c r="M306" s="13">
        <v>0.814338086088661</v>
      </c>
      <c r="N306" s="13">
        <v>0.766811877314615</v>
      </c>
      <c r="O306" s="13">
        <v>0.850982747073129</v>
      </c>
      <c r="P306" s="13">
        <v>0.791158778773771</v>
      </c>
      <c r="Q306" s="13">
        <v>0.759559780563656</v>
      </c>
      <c r="R306" s="13">
        <v>0.88701905118038</v>
      </c>
      <c r="S306" s="13">
        <v>0.479997337844578</v>
      </c>
      <c r="T306" s="13">
        <v>0.888839484262003</v>
      </c>
      <c r="U306" s="13">
        <v>0.739903914851644</v>
      </c>
      <c r="V306" s="13">
        <v>0.513439457513854</v>
      </c>
      <c r="W306" s="13">
        <v>0.546201845251156</v>
      </c>
    </row>
    <row r="307">
      <c r="A307" s="55" t="s">
        <v>439</v>
      </c>
      <c r="B307" s="55" t="s">
        <v>206</v>
      </c>
      <c r="C307" s="55"/>
      <c r="D307" s="55"/>
      <c r="E307" s="10">
        <f t="shared" si="1"/>
        <v>0.6875513602</v>
      </c>
      <c r="F307" s="100">
        <f>(G307*'Concatenate_generate Coverage'!C306*'Dataset lengths'!$B$2+H307*'Concatenate_generate Coverage'!D306*'Dataset lengths'!$C$2+I307*'Concatenate_generate Coverage'!E306*'Dataset lengths'!$D$2+L307*'Concatenate_generate Coverage'!H306*'Dataset lengths'!$G$2+M307*'Concatenate_generate Coverage'!I306*'Dataset lengths'!$H$2+R307*'Concatenate_generate Coverage'!N306*'Dataset lengths'!$M$2+S307*'Concatenate_generate Coverage'!O306*'Dataset lengths'!$N$2+T307*'Concatenate_generate Coverage'!P306*'Dataset lengths'!$O$2+U307*'Concatenate_generate Coverage'!Q306*'Dataset lengths'!$P$2+V307*'Concatenate_generate Coverage'!R306*'Dataset lengths'!$Q$2+W307*'Concatenate_generate Coverage'!S306*'Dataset lengths'!$R$2)/('Concatenate_generate Coverage'!C306*'Dataset lengths'!$B$2+'Concatenate_generate Coverage'!D306*'Dataset lengths'!$C$2+'Concatenate_generate Coverage'!E306*'Dataset lengths'!$D$2+'Concatenate_generate Coverage'!H306*'Dataset lengths'!$G$2+'Concatenate_generate Coverage'!I306*'Dataset lengths'!$H$2+'Concatenate_generate Coverage'!N306*'Dataset lengths'!$M$2+'Concatenate_generate Coverage'!O306*'Dataset lengths'!$N$2+'Concatenate_generate Coverage'!P306*'Dataset lengths'!$O$2+'Concatenate_generate Coverage'!Q306*'Dataset lengths'!$P$2+'Concatenate_generate Coverage'!R306*'Dataset lengths'!$Q$2+'Concatenate_generate Coverage'!S306*'Dataset lengths'!$R$2)</f>
        <v>0.6246668309</v>
      </c>
      <c r="G307" s="13">
        <v>0.510870299276092</v>
      </c>
      <c r="H307" s="13">
        <v>0.74737550732234</v>
      </c>
      <c r="I307" s="13">
        <v>0.777092349373997</v>
      </c>
      <c r="J307" s="13">
        <v>0.83671967131702</v>
      </c>
      <c r="K307" s="13">
        <v>0.841170220721915</v>
      </c>
      <c r="L307" s="13">
        <v>0.838274629847699</v>
      </c>
      <c r="M307" s="13">
        <v>0.792039425681568</v>
      </c>
      <c r="N307" s="13">
        <v>0.73862380962361</v>
      </c>
      <c r="O307" s="13">
        <v>0.837338630273813</v>
      </c>
      <c r="P307" s="13">
        <v>0.75873990341465</v>
      </c>
      <c r="Q307" s="13">
        <v>0.752407290611327</v>
      </c>
      <c r="R307" s="13">
        <v>0.855088463446321</v>
      </c>
      <c r="S307" s="13">
        <v>0.503177182051121</v>
      </c>
      <c r="T307" s="13">
        <v>0.845220921689306</v>
      </c>
      <c r="U307" s="13">
        <v>0.685966237193875</v>
      </c>
      <c r="V307" s="13">
        <v>0.447262358683054</v>
      </c>
      <c r="W307" s="13">
        <v>0.560697587193912</v>
      </c>
    </row>
    <row r="308">
      <c r="A308" s="55" t="s">
        <v>440</v>
      </c>
      <c r="B308" s="55" t="s">
        <v>206</v>
      </c>
      <c r="C308" s="55"/>
      <c r="D308" s="55"/>
      <c r="E308" s="10">
        <f t="shared" si="1"/>
        <v>0.6926160125</v>
      </c>
      <c r="F308" s="100">
        <f>(G308*'Concatenate_generate Coverage'!C307*'Dataset lengths'!$B$2+H308*'Concatenate_generate Coverage'!D307*'Dataset lengths'!$C$2+I308*'Concatenate_generate Coverage'!E307*'Dataset lengths'!$D$2+L308*'Concatenate_generate Coverage'!H307*'Dataset lengths'!$G$2+M308*'Concatenate_generate Coverage'!I307*'Dataset lengths'!$H$2+R308*'Concatenate_generate Coverage'!N307*'Dataset lengths'!$M$2+S308*'Concatenate_generate Coverage'!O307*'Dataset lengths'!$N$2+T308*'Concatenate_generate Coverage'!P307*'Dataset lengths'!$O$2+U308*'Concatenate_generate Coverage'!Q307*'Dataset lengths'!$P$2+V308*'Concatenate_generate Coverage'!R307*'Dataset lengths'!$Q$2+W308*'Concatenate_generate Coverage'!S307*'Dataset lengths'!$R$2)/('Concatenate_generate Coverage'!C307*'Dataset lengths'!$B$2+'Concatenate_generate Coverage'!D307*'Dataset lengths'!$C$2+'Concatenate_generate Coverage'!E307*'Dataset lengths'!$D$2+'Concatenate_generate Coverage'!H307*'Dataset lengths'!$G$2+'Concatenate_generate Coverage'!I307*'Dataset lengths'!$H$2+'Concatenate_generate Coverage'!N307*'Dataset lengths'!$M$2+'Concatenate_generate Coverage'!O307*'Dataset lengths'!$N$2+'Concatenate_generate Coverage'!P307*'Dataset lengths'!$O$2+'Concatenate_generate Coverage'!Q307*'Dataset lengths'!$P$2+'Concatenate_generate Coverage'!R307*'Dataset lengths'!$Q$2+'Concatenate_generate Coverage'!S307*'Dataset lengths'!$R$2)</f>
        <v>0.628509399</v>
      </c>
      <c r="G308" s="13">
        <v>0.520657649914572</v>
      </c>
      <c r="H308" s="13">
        <v>0.736619004869623</v>
      </c>
      <c r="I308" s="13">
        <v>0.780054279009701</v>
      </c>
      <c r="J308" s="13">
        <v>0.8397748392075</v>
      </c>
      <c r="K308" s="13">
        <v>0.844088516465282</v>
      </c>
      <c r="L308" s="13">
        <v>0.841284669624442</v>
      </c>
      <c r="M308" s="13">
        <v>0.802760095509089</v>
      </c>
      <c r="N308" s="13">
        <v>0.75297636875773</v>
      </c>
      <c r="O308" s="13">
        <v>0.848579856142748</v>
      </c>
      <c r="P308" s="13">
        <v>0.771650490159735</v>
      </c>
      <c r="Q308" s="13">
        <v>0.754481932726274</v>
      </c>
      <c r="R308" s="13">
        <v>0.880702870581377</v>
      </c>
      <c r="S308" s="13">
        <v>0.489081439552105</v>
      </c>
      <c r="T308" s="13">
        <v>0.879492649424996</v>
      </c>
      <c r="U308" s="13">
        <v>0.674164891075519</v>
      </c>
      <c r="V308" s="13">
        <v>0.454183092397951</v>
      </c>
      <c r="W308" s="13">
        <v>0.559775495686152</v>
      </c>
    </row>
    <row r="309">
      <c r="A309" s="55" t="s">
        <v>441</v>
      </c>
      <c r="B309" s="55" t="s">
        <v>206</v>
      </c>
      <c r="C309" s="55"/>
      <c r="D309" s="55"/>
      <c r="E309" s="10">
        <f t="shared" si="1"/>
        <v>0.6901203051</v>
      </c>
      <c r="F309" s="100">
        <f>(G309*'Concatenate_generate Coverage'!C308*'Dataset lengths'!$B$2+H309*'Concatenate_generate Coverage'!D308*'Dataset lengths'!$C$2+I309*'Concatenate_generate Coverage'!E308*'Dataset lengths'!$D$2+L309*'Concatenate_generate Coverage'!H308*'Dataset lengths'!$G$2+M309*'Concatenate_generate Coverage'!I308*'Dataset lengths'!$H$2+R309*'Concatenate_generate Coverage'!N308*'Dataset lengths'!$M$2+S309*'Concatenate_generate Coverage'!O308*'Dataset lengths'!$N$2+T309*'Concatenate_generate Coverage'!P308*'Dataset lengths'!$O$2+U309*'Concatenate_generate Coverage'!Q308*'Dataset lengths'!$P$2+V309*'Concatenate_generate Coverage'!R308*'Dataset lengths'!$Q$2+W309*'Concatenate_generate Coverage'!S308*'Dataset lengths'!$R$2)/('Concatenate_generate Coverage'!C308*'Dataset lengths'!$B$2+'Concatenate_generate Coverage'!D308*'Dataset lengths'!$C$2+'Concatenate_generate Coverage'!E308*'Dataset lengths'!$D$2+'Concatenate_generate Coverage'!H308*'Dataset lengths'!$G$2+'Concatenate_generate Coverage'!I308*'Dataset lengths'!$H$2+'Concatenate_generate Coverage'!N308*'Dataset lengths'!$M$2+'Concatenate_generate Coverage'!O308*'Dataset lengths'!$N$2+'Concatenate_generate Coverage'!P308*'Dataset lengths'!$O$2+'Concatenate_generate Coverage'!Q308*'Dataset lengths'!$P$2+'Concatenate_generate Coverage'!R308*'Dataset lengths'!$Q$2+'Concatenate_generate Coverage'!S308*'Dataset lengths'!$R$2)</f>
        <v>0.622869263</v>
      </c>
      <c r="G309" s="13">
        <v>0.507562161315751</v>
      </c>
      <c r="H309" s="13">
        <v>0.741266863765054</v>
      </c>
      <c r="I309" s="13">
        <v>0.772998857517824</v>
      </c>
      <c r="J309" s="13">
        <v>0.835811917328253</v>
      </c>
      <c r="K309" s="13">
        <v>0.840003512223442</v>
      </c>
      <c r="L309" s="13">
        <v>0.837484124005693</v>
      </c>
      <c r="M309" s="13">
        <v>0.804143676159535</v>
      </c>
      <c r="N309" s="13">
        <v>0.751370474905449</v>
      </c>
      <c r="O309" s="13">
        <v>0.841678179565994</v>
      </c>
      <c r="P309" s="13">
        <v>0.778243165846461</v>
      </c>
      <c r="Q309" s="13">
        <v>0.753013332125744</v>
      </c>
      <c r="R309" s="13">
        <v>0.87342505695</v>
      </c>
      <c r="S309" s="13">
        <v>0.493823594041002</v>
      </c>
      <c r="T309" s="13">
        <v>0.881272998917759</v>
      </c>
      <c r="U309" s="13">
        <v>0.677972835859189</v>
      </c>
      <c r="V309" s="13">
        <v>0.446912432503351</v>
      </c>
      <c r="W309" s="13">
        <v>0.554460754900704</v>
      </c>
    </row>
    <row r="310">
      <c r="A310" s="55" t="s">
        <v>442</v>
      </c>
      <c r="B310" s="55" t="s">
        <v>206</v>
      </c>
      <c r="C310" s="55"/>
      <c r="D310" s="55"/>
      <c r="E310" s="10">
        <f t="shared" si="1"/>
        <v>0.6904864076</v>
      </c>
      <c r="F310" s="100">
        <f>(G310*'Concatenate_generate Coverage'!C309*'Dataset lengths'!$B$2+H310*'Concatenate_generate Coverage'!D309*'Dataset lengths'!$C$2+I310*'Concatenate_generate Coverage'!E309*'Dataset lengths'!$D$2+L310*'Concatenate_generate Coverage'!H309*'Dataset lengths'!$G$2+M310*'Concatenate_generate Coverage'!I309*'Dataset lengths'!$H$2+R310*'Concatenate_generate Coverage'!N309*'Dataset lengths'!$M$2+S310*'Concatenate_generate Coverage'!O309*'Dataset lengths'!$N$2+T310*'Concatenate_generate Coverage'!P309*'Dataset lengths'!$O$2+U310*'Concatenate_generate Coverage'!Q309*'Dataset lengths'!$P$2+V310*'Concatenate_generate Coverage'!R309*'Dataset lengths'!$Q$2+W310*'Concatenate_generate Coverage'!S309*'Dataset lengths'!$R$2)/('Concatenate_generate Coverage'!C309*'Dataset lengths'!$B$2+'Concatenate_generate Coverage'!D309*'Dataset lengths'!$C$2+'Concatenate_generate Coverage'!E309*'Dataset lengths'!$D$2+'Concatenate_generate Coverage'!H309*'Dataset lengths'!$G$2+'Concatenate_generate Coverage'!I309*'Dataset lengths'!$H$2+'Concatenate_generate Coverage'!N309*'Dataset lengths'!$M$2+'Concatenate_generate Coverage'!O309*'Dataset lengths'!$N$2+'Concatenate_generate Coverage'!P309*'Dataset lengths'!$O$2+'Concatenate_generate Coverage'!Q309*'Dataset lengths'!$P$2+'Concatenate_generate Coverage'!R309*'Dataset lengths'!$Q$2+'Concatenate_generate Coverage'!S309*'Dataset lengths'!$R$2)</f>
        <v>0.625554912</v>
      </c>
      <c r="G310" s="13">
        <v>0.509540289326492</v>
      </c>
      <c r="H310" s="13">
        <v>0.762987754445998</v>
      </c>
      <c r="I310" s="13">
        <v>0.776696248921137</v>
      </c>
      <c r="J310" s="13">
        <v>0.837336820722538</v>
      </c>
      <c r="K310" s="13">
        <v>0.839382501693368</v>
      </c>
      <c r="L310" s="13">
        <v>0.838072458383725</v>
      </c>
      <c r="M310" s="13">
        <v>0.79513532890966</v>
      </c>
      <c r="N310" s="13">
        <v>0.745248356105535</v>
      </c>
      <c r="O310" s="13">
        <v>0.837045262396045</v>
      </c>
      <c r="P310" s="13">
        <v>0.766016139884142</v>
      </c>
      <c r="Q310" s="13">
        <v>0.757165616561156</v>
      </c>
      <c r="R310" s="13">
        <v>0.841603745696892</v>
      </c>
      <c r="S310" s="13">
        <v>0.527181573899923</v>
      </c>
      <c r="T310" s="13">
        <v>0.848559076988237</v>
      </c>
      <c r="U310" s="13">
        <v>0.681794458605444</v>
      </c>
      <c r="V310" s="13">
        <v>0.442309336454142</v>
      </c>
      <c r="W310" s="13">
        <v>0.571470212016516</v>
      </c>
    </row>
    <row r="311">
      <c r="A311" s="55" t="s">
        <v>443</v>
      </c>
      <c r="B311" s="55" t="s">
        <v>206</v>
      </c>
      <c r="C311" s="55"/>
      <c r="D311" s="55"/>
      <c r="E311" s="10">
        <f t="shared" si="1"/>
        <v>0.6966871402</v>
      </c>
      <c r="F311" s="100">
        <f>(G311*'Concatenate_generate Coverage'!C310*'Dataset lengths'!$B$2+H311*'Concatenate_generate Coverage'!D310*'Dataset lengths'!$C$2+I311*'Concatenate_generate Coverage'!E310*'Dataset lengths'!$D$2+L311*'Concatenate_generate Coverage'!H310*'Dataset lengths'!$G$2+M311*'Concatenate_generate Coverage'!I310*'Dataset lengths'!$H$2+R311*'Concatenate_generate Coverage'!N310*'Dataset lengths'!$M$2+S311*'Concatenate_generate Coverage'!O310*'Dataset lengths'!$N$2+T311*'Concatenate_generate Coverage'!P310*'Dataset lengths'!$O$2+U311*'Concatenate_generate Coverage'!Q310*'Dataset lengths'!$P$2+V311*'Concatenate_generate Coverage'!R310*'Dataset lengths'!$Q$2+W311*'Concatenate_generate Coverage'!S310*'Dataset lengths'!$R$2)/('Concatenate_generate Coverage'!C310*'Dataset lengths'!$B$2+'Concatenate_generate Coverage'!D310*'Dataset lengths'!$C$2+'Concatenate_generate Coverage'!E310*'Dataset lengths'!$D$2+'Concatenate_generate Coverage'!H310*'Dataset lengths'!$G$2+'Concatenate_generate Coverage'!I310*'Dataset lengths'!$H$2+'Concatenate_generate Coverage'!N310*'Dataset lengths'!$M$2+'Concatenate_generate Coverage'!O310*'Dataset lengths'!$N$2+'Concatenate_generate Coverage'!P310*'Dataset lengths'!$O$2+'Concatenate_generate Coverage'!Q310*'Dataset lengths'!$P$2+'Concatenate_generate Coverage'!R310*'Dataset lengths'!$Q$2+'Concatenate_generate Coverage'!S310*'Dataset lengths'!$R$2)</f>
        <v>0.6298060988</v>
      </c>
      <c r="G311" s="13">
        <v>0.520485567088785</v>
      </c>
      <c r="H311" s="13">
        <v>0.755540417872792</v>
      </c>
      <c r="I311" s="13">
        <v>0.778631179210412</v>
      </c>
      <c r="J311" s="13">
        <v>0.840218407746696</v>
      </c>
      <c r="K311" s="13">
        <v>0.842203025550404</v>
      </c>
      <c r="L311" s="13">
        <v>0.841116538394823</v>
      </c>
      <c r="M311" s="13">
        <v>0.80598749550806</v>
      </c>
      <c r="N311" s="13">
        <v>0.760213202108853</v>
      </c>
      <c r="O311" s="13">
        <v>0.84799455494896</v>
      </c>
      <c r="P311" s="13">
        <v>0.771578448214493</v>
      </c>
      <c r="Q311" s="13">
        <v>0.760333083535641</v>
      </c>
      <c r="R311" s="13">
        <v>0.866059822133862</v>
      </c>
      <c r="S311" s="13">
        <v>0.519650035070017</v>
      </c>
      <c r="T311" s="13">
        <v>0.887726765829026</v>
      </c>
      <c r="U311" s="13">
        <v>0.667752662215662</v>
      </c>
      <c r="V311" s="13">
        <v>0.449758914736379</v>
      </c>
      <c r="W311" s="13">
        <v>0.570849144172163</v>
      </c>
    </row>
    <row r="312">
      <c r="A312" s="55" t="s">
        <v>444</v>
      </c>
      <c r="B312" s="55" t="s">
        <v>206</v>
      </c>
      <c r="C312" s="55"/>
      <c r="D312" s="55"/>
      <c r="E312" s="10">
        <f t="shared" si="1"/>
        <v>0.692846244</v>
      </c>
      <c r="F312" s="100">
        <f>(G312*'Concatenate_generate Coverage'!C311*'Dataset lengths'!$B$2+H312*'Concatenate_generate Coverage'!D311*'Dataset lengths'!$C$2+I312*'Concatenate_generate Coverage'!E311*'Dataset lengths'!$D$2+L312*'Concatenate_generate Coverage'!H311*'Dataset lengths'!$G$2+M312*'Concatenate_generate Coverage'!I311*'Dataset lengths'!$H$2+R312*'Concatenate_generate Coverage'!N311*'Dataset lengths'!$M$2+S312*'Concatenate_generate Coverage'!O311*'Dataset lengths'!$N$2+T312*'Concatenate_generate Coverage'!P311*'Dataset lengths'!$O$2+U312*'Concatenate_generate Coverage'!Q311*'Dataset lengths'!$P$2+V312*'Concatenate_generate Coverage'!R311*'Dataset lengths'!$Q$2+W312*'Concatenate_generate Coverage'!S311*'Dataset lengths'!$R$2)/('Concatenate_generate Coverage'!C311*'Dataset lengths'!$B$2+'Concatenate_generate Coverage'!D311*'Dataset lengths'!$C$2+'Concatenate_generate Coverage'!E311*'Dataset lengths'!$D$2+'Concatenate_generate Coverage'!H311*'Dataset lengths'!$G$2+'Concatenate_generate Coverage'!I311*'Dataset lengths'!$H$2+'Concatenate_generate Coverage'!N311*'Dataset lengths'!$M$2+'Concatenate_generate Coverage'!O311*'Dataset lengths'!$N$2+'Concatenate_generate Coverage'!P311*'Dataset lengths'!$O$2+'Concatenate_generate Coverage'!Q311*'Dataset lengths'!$P$2+'Concatenate_generate Coverage'!R311*'Dataset lengths'!$Q$2+'Concatenate_generate Coverage'!S311*'Dataset lengths'!$R$2)</f>
        <v>0.6244768129</v>
      </c>
      <c r="G312" s="13">
        <v>0.507493530395093</v>
      </c>
      <c r="H312" s="13">
        <v>0.759811341021421</v>
      </c>
      <c r="I312" s="13">
        <v>0.772387111683567</v>
      </c>
      <c r="J312" s="13">
        <v>0.836857119886937</v>
      </c>
      <c r="K312" s="13">
        <v>0.839150496029395</v>
      </c>
      <c r="L312" s="13">
        <v>0.83781575643645</v>
      </c>
      <c r="M312" s="13">
        <v>0.807934029657904</v>
      </c>
      <c r="N312" s="13">
        <v>0.760930098920798</v>
      </c>
      <c r="O312" s="13">
        <v>0.840801662337061</v>
      </c>
      <c r="P312" s="13">
        <v>0.78279186076119</v>
      </c>
      <c r="Q312" s="13">
        <v>0.760124569252215</v>
      </c>
      <c r="R312" s="13">
        <v>0.860137036866285</v>
      </c>
      <c r="S312" s="13">
        <v>0.520088453084682</v>
      </c>
      <c r="T312" s="13">
        <v>0.873706513573516</v>
      </c>
      <c r="U312" s="13">
        <v>0.673010471033344</v>
      </c>
      <c r="V312" s="13">
        <v>0.442591633123131</v>
      </c>
      <c r="W312" s="13">
        <v>0.566332807513974</v>
      </c>
    </row>
    <row r="313">
      <c r="A313" s="55" t="s">
        <v>445</v>
      </c>
      <c r="B313" s="55" t="s">
        <v>206</v>
      </c>
      <c r="C313" s="55"/>
      <c r="D313" s="55"/>
      <c r="E313" s="10">
        <f t="shared" si="1"/>
        <v>0.6625333593</v>
      </c>
      <c r="F313" s="100">
        <f>(G313*'Concatenate_generate Coverage'!C312*'Dataset lengths'!$B$2+H313*'Concatenate_generate Coverage'!D312*'Dataset lengths'!$C$2+I313*'Concatenate_generate Coverage'!E312*'Dataset lengths'!$D$2+L313*'Concatenate_generate Coverage'!H312*'Dataset lengths'!$G$2+M313*'Concatenate_generate Coverage'!I312*'Dataset lengths'!$H$2+R313*'Concatenate_generate Coverage'!N312*'Dataset lengths'!$M$2+S313*'Concatenate_generate Coverage'!O312*'Dataset lengths'!$N$2+T313*'Concatenate_generate Coverage'!P312*'Dataset lengths'!$O$2+U313*'Concatenate_generate Coverage'!Q312*'Dataset lengths'!$P$2+V313*'Concatenate_generate Coverage'!R312*'Dataset lengths'!$Q$2+W313*'Concatenate_generate Coverage'!S312*'Dataset lengths'!$R$2)/('Concatenate_generate Coverage'!C312*'Dataset lengths'!$B$2+'Concatenate_generate Coverage'!D312*'Dataset lengths'!$C$2+'Concatenate_generate Coverage'!E312*'Dataset lengths'!$D$2+'Concatenate_generate Coverage'!H312*'Dataset lengths'!$G$2+'Concatenate_generate Coverage'!I312*'Dataset lengths'!$H$2+'Concatenate_generate Coverage'!N312*'Dataset lengths'!$M$2+'Concatenate_generate Coverage'!O312*'Dataset lengths'!$N$2+'Concatenate_generate Coverage'!P312*'Dataset lengths'!$O$2+'Concatenate_generate Coverage'!Q312*'Dataset lengths'!$P$2+'Concatenate_generate Coverage'!R312*'Dataset lengths'!$Q$2+'Concatenate_generate Coverage'!S312*'Dataset lengths'!$R$2)</f>
        <v>0.594297279</v>
      </c>
      <c r="G313" s="13">
        <v>0.47490801581339</v>
      </c>
      <c r="H313" s="13">
        <v>0.752351820666501</v>
      </c>
      <c r="I313" s="13">
        <v>0.755925914707134</v>
      </c>
      <c r="J313" s="13">
        <v>0.827392528847574</v>
      </c>
      <c r="K313" s="13">
        <v>0.829396360914726</v>
      </c>
      <c r="L313" s="13">
        <v>0.828143291508729</v>
      </c>
      <c r="M313" s="13">
        <v>0.786805335852299</v>
      </c>
      <c r="N313" s="13">
        <v>0.738516200112612</v>
      </c>
      <c r="O313" s="13">
        <v>0.825366495193518</v>
      </c>
      <c r="P313" s="13">
        <v>0.749441466296143</v>
      </c>
      <c r="Q313" s="13">
        <v>0.747438950275313</v>
      </c>
      <c r="R313" s="13">
        <v>0.826916986656997</v>
      </c>
      <c r="S313" s="13">
        <v>0.487544965408968</v>
      </c>
      <c r="T313" s="13">
        <v>0.840770047957398</v>
      </c>
      <c r="U313" s="13">
        <v>0.595716304465393</v>
      </c>
      <c r="V313" s="13">
        <v>0.376394670396215</v>
      </c>
      <c r="W313" s="13">
        <v>0.562389598935821</v>
      </c>
    </row>
    <row r="314">
      <c r="A314" s="55" t="s">
        <v>446</v>
      </c>
      <c r="B314" s="55" t="s">
        <v>206</v>
      </c>
      <c r="C314" s="55"/>
      <c r="D314" s="55"/>
      <c r="E314" s="10">
        <f t="shared" si="1"/>
        <v>0.6990313424</v>
      </c>
      <c r="F314" s="100">
        <f>(G314*'Concatenate_generate Coverage'!C313*'Dataset lengths'!$B$2+H314*'Concatenate_generate Coverage'!D313*'Dataset lengths'!$C$2+I314*'Concatenate_generate Coverage'!E313*'Dataset lengths'!$D$2+L314*'Concatenate_generate Coverage'!H313*'Dataset lengths'!$G$2+M314*'Concatenate_generate Coverage'!I313*'Dataset lengths'!$H$2+R314*'Concatenate_generate Coverage'!N313*'Dataset lengths'!$M$2+S314*'Concatenate_generate Coverage'!O313*'Dataset lengths'!$N$2+T314*'Concatenate_generate Coverage'!P313*'Dataset lengths'!$O$2+U314*'Concatenate_generate Coverage'!Q313*'Dataset lengths'!$P$2+V314*'Concatenate_generate Coverage'!R313*'Dataset lengths'!$Q$2+W314*'Concatenate_generate Coverage'!S313*'Dataset lengths'!$R$2)/('Concatenate_generate Coverage'!C313*'Dataset lengths'!$B$2+'Concatenate_generate Coverage'!D313*'Dataset lengths'!$C$2+'Concatenate_generate Coverage'!E313*'Dataset lengths'!$D$2+'Concatenate_generate Coverage'!H313*'Dataset lengths'!$G$2+'Concatenate_generate Coverage'!I313*'Dataset lengths'!$H$2+'Concatenate_generate Coverage'!N313*'Dataset lengths'!$M$2+'Concatenate_generate Coverage'!O313*'Dataset lengths'!$N$2+'Concatenate_generate Coverage'!P313*'Dataset lengths'!$O$2+'Concatenate_generate Coverage'!Q313*'Dataset lengths'!$P$2+'Concatenate_generate Coverage'!R313*'Dataset lengths'!$Q$2+'Concatenate_generate Coverage'!S313*'Dataset lengths'!$R$2)</f>
        <v>0.6373797229</v>
      </c>
      <c r="G314" s="13">
        <v>0.532762786625084</v>
      </c>
      <c r="H314" s="13">
        <v>0.749535082631298</v>
      </c>
      <c r="I314" s="13">
        <v>0.778741135837315</v>
      </c>
      <c r="J314" s="13">
        <v>0.836410129575308</v>
      </c>
      <c r="K314" s="13">
        <v>0.841455847873457</v>
      </c>
      <c r="L314" s="13">
        <v>0.83820239771343</v>
      </c>
      <c r="M314" s="13">
        <v>0.798796095341291</v>
      </c>
      <c r="N314" s="13">
        <v>0.741561136833221</v>
      </c>
      <c r="O314" s="13">
        <v>0.843809938325723</v>
      </c>
      <c r="P314" s="13">
        <v>0.781893849536772</v>
      </c>
      <c r="Q314" s="13">
        <v>0.745486566535179</v>
      </c>
      <c r="R314" s="13">
        <v>0.862388132373888</v>
      </c>
      <c r="S314" s="13">
        <v>0.494839195405248</v>
      </c>
      <c r="T314" s="13">
        <v>0.860353892377792</v>
      </c>
      <c r="U314" s="13">
        <v>0.741476880548922</v>
      </c>
      <c r="V314" s="13">
        <v>0.489242218491606</v>
      </c>
      <c r="W314" s="13">
        <v>0.543006948777093</v>
      </c>
    </row>
    <row r="315">
      <c r="A315" s="55" t="s">
        <v>447</v>
      </c>
      <c r="B315" s="55" t="s">
        <v>206</v>
      </c>
      <c r="C315" s="55"/>
      <c r="D315" s="55"/>
      <c r="E315" s="10">
        <f t="shared" si="1"/>
        <v>0.7007429892</v>
      </c>
      <c r="F315" s="100">
        <f>(G315*'Concatenate_generate Coverage'!C314*'Dataset lengths'!$B$2+H315*'Concatenate_generate Coverage'!D314*'Dataset lengths'!$C$2+I315*'Concatenate_generate Coverage'!E314*'Dataset lengths'!$D$2+L315*'Concatenate_generate Coverage'!H314*'Dataset lengths'!$G$2+M315*'Concatenate_generate Coverage'!I314*'Dataset lengths'!$H$2+R315*'Concatenate_generate Coverage'!N314*'Dataset lengths'!$M$2+S315*'Concatenate_generate Coverage'!O314*'Dataset lengths'!$N$2+T315*'Concatenate_generate Coverage'!P314*'Dataset lengths'!$O$2+U315*'Concatenate_generate Coverage'!Q314*'Dataset lengths'!$P$2+V315*'Concatenate_generate Coverage'!R314*'Dataset lengths'!$Q$2+W315*'Concatenate_generate Coverage'!S314*'Dataset lengths'!$R$2)/('Concatenate_generate Coverage'!C314*'Dataset lengths'!$B$2+'Concatenate_generate Coverage'!D314*'Dataset lengths'!$C$2+'Concatenate_generate Coverage'!E314*'Dataset lengths'!$D$2+'Concatenate_generate Coverage'!H314*'Dataset lengths'!$G$2+'Concatenate_generate Coverage'!I314*'Dataset lengths'!$H$2+'Concatenate_generate Coverage'!N314*'Dataset lengths'!$M$2+'Concatenate_generate Coverage'!O314*'Dataset lengths'!$N$2+'Concatenate_generate Coverage'!P314*'Dataset lengths'!$O$2+'Concatenate_generate Coverage'!Q314*'Dataset lengths'!$P$2+'Concatenate_generate Coverage'!R314*'Dataset lengths'!$Q$2+'Concatenate_generate Coverage'!S314*'Dataset lengths'!$R$2)</f>
        <v>0.6394545141</v>
      </c>
      <c r="G315" s="13">
        <v>0.540749159356336</v>
      </c>
      <c r="H315" s="13">
        <v>0.741662582842001</v>
      </c>
      <c r="I315" s="13">
        <v>0.77634620483373</v>
      </c>
      <c r="J315" s="13">
        <v>0.838056964653033</v>
      </c>
      <c r="K315" s="13">
        <v>0.841993479211087</v>
      </c>
      <c r="L315" s="13">
        <v>0.839565927652532</v>
      </c>
      <c r="M315" s="13">
        <v>0.810257866783115</v>
      </c>
      <c r="N315" s="13">
        <v>0.758249984688694</v>
      </c>
      <c r="O315" s="13">
        <v>0.853103029338863</v>
      </c>
      <c r="P315" s="13">
        <v>0.791284433329427</v>
      </c>
      <c r="Q315" s="13">
        <v>0.752465044567527</v>
      </c>
      <c r="R315" s="13">
        <v>0.878910736293771</v>
      </c>
      <c r="S315" s="13">
        <v>0.473833341445736</v>
      </c>
      <c r="T315" s="13">
        <v>0.879047562051805</v>
      </c>
      <c r="U315" s="13">
        <v>0.734632428071378</v>
      </c>
      <c r="V315" s="13">
        <v>0.497131439960082</v>
      </c>
      <c r="W315" s="13">
        <v>0.53603563176215</v>
      </c>
    </row>
    <row r="316">
      <c r="A316" s="55" t="s">
        <v>448</v>
      </c>
      <c r="B316" s="55" t="s">
        <v>206</v>
      </c>
      <c r="C316" s="55"/>
      <c r="D316" s="55"/>
      <c r="E316" s="10">
        <f t="shared" si="1"/>
        <v>0.6984269892</v>
      </c>
      <c r="F316" s="100">
        <f>(G316*'Concatenate_generate Coverage'!C315*'Dataset lengths'!$B$2+H316*'Concatenate_generate Coverage'!D315*'Dataset lengths'!$C$2+I316*'Concatenate_generate Coverage'!E315*'Dataset lengths'!$D$2+L316*'Concatenate_generate Coverage'!H315*'Dataset lengths'!$G$2+M316*'Concatenate_generate Coverage'!I315*'Dataset lengths'!$H$2+R316*'Concatenate_generate Coverage'!N315*'Dataset lengths'!$M$2+S316*'Concatenate_generate Coverage'!O315*'Dataset lengths'!$N$2+T316*'Concatenate_generate Coverage'!P315*'Dataset lengths'!$O$2+U316*'Concatenate_generate Coverage'!Q315*'Dataset lengths'!$P$2+V316*'Concatenate_generate Coverage'!R315*'Dataset lengths'!$Q$2+W316*'Concatenate_generate Coverage'!S315*'Dataset lengths'!$R$2)/('Concatenate_generate Coverage'!C315*'Dataset lengths'!$B$2+'Concatenate_generate Coverage'!D315*'Dataset lengths'!$C$2+'Concatenate_generate Coverage'!E315*'Dataset lengths'!$D$2+'Concatenate_generate Coverage'!H315*'Dataset lengths'!$G$2+'Concatenate_generate Coverage'!I315*'Dataset lengths'!$H$2+'Concatenate_generate Coverage'!N315*'Dataset lengths'!$M$2+'Concatenate_generate Coverage'!O315*'Dataset lengths'!$N$2+'Concatenate_generate Coverage'!P315*'Dataset lengths'!$O$2+'Concatenate_generate Coverage'!Q315*'Dataset lengths'!$P$2+'Concatenate_generate Coverage'!R315*'Dataset lengths'!$Q$2+'Concatenate_generate Coverage'!S315*'Dataset lengths'!$R$2)</f>
        <v>0.6337828998</v>
      </c>
      <c r="G316" s="13">
        <v>0.52689477069116</v>
      </c>
      <c r="H316" s="13">
        <v>0.747109494754899</v>
      </c>
      <c r="I316" s="13">
        <v>0.771187040946776</v>
      </c>
      <c r="J316" s="13">
        <v>0.833517487247802</v>
      </c>
      <c r="K316" s="13">
        <v>0.837326849283746</v>
      </c>
      <c r="L316" s="13">
        <v>0.834985332156042</v>
      </c>
      <c r="M316" s="13">
        <v>0.811231270265475</v>
      </c>
      <c r="N316" s="13">
        <v>0.758158872803076</v>
      </c>
      <c r="O316" s="13">
        <v>0.844403129609134</v>
      </c>
      <c r="P316" s="13">
        <v>0.798852188368039</v>
      </c>
      <c r="Q316" s="13">
        <v>0.748168000215923</v>
      </c>
      <c r="R316" s="13">
        <v>0.876725206674739</v>
      </c>
      <c r="S316" s="13">
        <v>0.484944623698135</v>
      </c>
      <c r="T316" s="13">
        <v>0.871926164080753</v>
      </c>
      <c r="U316" s="13">
        <v>0.736689593644165</v>
      </c>
      <c r="V316" s="13">
        <v>0.489648241611681</v>
      </c>
      <c r="W316" s="13">
        <v>0.531355142386234</v>
      </c>
    </row>
    <row r="317">
      <c r="A317" s="55" t="s">
        <v>449</v>
      </c>
      <c r="B317" s="55" t="s">
        <v>206</v>
      </c>
      <c r="C317" s="55"/>
      <c r="D317" s="55"/>
      <c r="E317" s="10">
        <f t="shared" si="1"/>
        <v>0.6820292432</v>
      </c>
      <c r="F317" s="100">
        <f>(G317*'Concatenate_generate Coverage'!C316*'Dataset lengths'!$B$2+H317*'Concatenate_generate Coverage'!D316*'Dataset lengths'!$C$2+I317*'Concatenate_generate Coverage'!E316*'Dataset lengths'!$D$2+L317*'Concatenate_generate Coverage'!H316*'Dataset lengths'!$G$2+M317*'Concatenate_generate Coverage'!I316*'Dataset lengths'!$H$2+R317*'Concatenate_generate Coverage'!N316*'Dataset lengths'!$M$2+S317*'Concatenate_generate Coverage'!O316*'Dataset lengths'!$N$2+T317*'Concatenate_generate Coverage'!P316*'Dataset lengths'!$O$2+U317*'Concatenate_generate Coverage'!Q316*'Dataset lengths'!$P$2+V317*'Concatenate_generate Coverage'!R316*'Dataset lengths'!$Q$2+W317*'Concatenate_generate Coverage'!S316*'Dataset lengths'!$R$2)/('Concatenate_generate Coverage'!C316*'Dataset lengths'!$B$2+'Concatenate_generate Coverage'!D316*'Dataset lengths'!$C$2+'Concatenate_generate Coverage'!E316*'Dataset lengths'!$D$2+'Concatenate_generate Coverage'!H316*'Dataset lengths'!$G$2+'Concatenate_generate Coverage'!I316*'Dataset lengths'!$H$2+'Concatenate_generate Coverage'!N316*'Dataset lengths'!$M$2+'Concatenate_generate Coverage'!O316*'Dataset lengths'!$N$2+'Concatenate_generate Coverage'!P316*'Dataset lengths'!$O$2+'Concatenate_generate Coverage'!Q316*'Dataset lengths'!$P$2+'Concatenate_generate Coverage'!R316*'Dataset lengths'!$Q$2+'Concatenate_generate Coverage'!S316*'Dataset lengths'!$R$2)</f>
        <v>0.6129780674</v>
      </c>
      <c r="G317" s="13">
        <v>0.502723886026335</v>
      </c>
      <c r="H317" s="13">
        <v>0.744613596304854</v>
      </c>
      <c r="I317" s="13">
        <v>0.770709628360365</v>
      </c>
      <c r="J317" s="13">
        <v>0.829936193149725</v>
      </c>
      <c r="K317" s="13">
        <v>0.834481501330832</v>
      </c>
      <c r="L317" s="13">
        <v>0.831575873121755</v>
      </c>
      <c r="M317" s="13">
        <v>0.796860064564224</v>
      </c>
      <c r="N317" s="13">
        <v>0.744002785389384</v>
      </c>
      <c r="O317" s="13">
        <v>0.840306021252615</v>
      </c>
      <c r="P317" s="13">
        <v>0.773434784850043</v>
      </c>
      <c r="Q317" s="13">
        <v>0.743879206429491</v>
      </c>
      <c r="R317" s="13">
        <v>0.859350246203433</v>
      </c>
      <c r="S317" s="13">
        <v>0.502414978254984</v>
      </c>
      <c r="T317" s="13">
        <v>0.854790300212907</v>
      </c>
      <c r="U317" s="13">
        <v>0.667153567454438</v>
      </c>
      <c r="V317" s="13">
        <v>0.430128648450447</v>
      </c>
      <c r="W317" s="13">
        <v>0.542000885829852</v>
      </c>
    </row>
    <row r="318">
      <c r="A318" s="55" t="s">
        <v>450</v>
      </c>
      <c r="B318" s="55" t="s">
        <v>206</v>
      </c>
      <c r="C318" s="55"/>
      <c r="D318" s="55"/>
      <c r="E318" s="10">
        <f t="shared" si="1"/>
        <v>0.6854323668</v>
      </c>
      <c r="F318" s="100">
        <f>(G318*'Concatenate_generate Coverage'!C317*'Dataset lengths'!$B$2+H318*'Concatenate_generate Coverage'!D317*'Dataset lengths'!$C$2+I318*'Concatenate_generate Coverage'!E317*'Dataset lengths'!$D$2+L318*'Concatenate_generate Coverage'!H317*'Dataset lengths'!$G$2+M318*'Concatenate_generate Coverage'!I317*'Dataset lengths'!$H$2+R318*'Concatenate_generate Coverage'!N317*'Dataset lengths'!$M$2+S318*'Concatenate_generate Coverage'!O317*'Dataset lengths'!$N$2+T318*'Concatenate_generate Coverage'!P317*'Dataset lengths'!$O$2+U318*'Concatenate_generate Coverage'!Q317*'Dataset lengths'!$P$2+V318*'Concatenate_generate Coverage'!R317*'Dataset lengths'!$Q$2+W318*'Concatenate_generate Coverage'!S317*'Dataset lengths'!$R$2)/('Concatenate_generate Coverage'!C317*'Dataset lengths'!$B$2+'Concatenate_generate Coverage'!D317*'Dataset lengths'!$C$2+'Concatenate_generate Coverage'!E317*'Dataset lengths'!$D$2+'Concatenate_generate Coverage'!H317*'Dataset lengths'!$G$2+'Concatenate_generate Coverage'!I317*'Dataset lengths'!$H$2+'Concatenate_generate Coverage'!N317*'Dataset lengths'!$M$2+'Concatenate_generate Coverage'!O317*'Dataset lengths'!$N$2+'Concatenate_generate Coverage'!P317*'Dataset lengths'!$O$2+'Concatenate_generate Coverage'!Q317*'Dataset lengths'!$P$2+'Concatenate_generate Coverage'!R317*'Dataset lengths'!$Q$2+'Concatenate_generate Coverage'!S317*'Dataset lengths'!$R$2)</f>
        <v>0.6142750446</v>
      </c>
      <c r="G318" s="13">
        <v>0.502540061800495</v>
      </c>
      <c r="H318" s="13">
        <v>0.761923196518662</v>
      </c>
      <c r="I318" s="13">
        <v>0.769755876701461</v>
      </c>
      <c r="J318" s="13">
        <v>0.831052868064497</v>
      </c>
      <c r="K318" s="13">
        <v>0.833224751467181</v>
      </c>
      <c r="L318" s="13">
        <v>0.831964830635557</v>
      </c>
      <c r="M318" s="13">
        <v>0.80170948541644</v>
      </c>
      <c r="N318" s="13">
        <v>0.750963283515401</v>
      </c>
      <c r="O318" s="13">
        <v>0.840303869409991</v>
      </c>
      <c r="P318" s="13">
        <v>0.779653847657953</v>
      </c>
      <c r="Q318" s="13">
        <v>0.750104632877093</v>
      </c>
      <c r="R318" s="13">
        <v>0.84350515646545</v>
      </c>
      <c r="S318" s="13">
        <v>0.526964375984401</v>
      </c>
      <c r="T318" s="13">
        <v>0.860576436064388</v>
      </c>
      <c r="U318" s="13">
        <v>0.662254121256484</v>
      </c>
      <c r="V318" s="13">
        <v>0.425093610145286</v>
      </c>
      <c r="W318" s="13">
        <v>0.553468883928769</v>
      </c>
    </row>
    <row r="319">
      <c r="A319" s="55" t="s">
        <v>451</v>
      </c>
      <c r="B319" s="55" t="s">
        <v>206</v>
      </c>
      <c r="C319" s="55"/>
      <c r="D319" s="55"/>
      <c r="E319" s="10">
        <f t="shared" si="1"/>
        <v>0.7066911977</v>
      </c>
      <c r="F319" s="100">
        <f>(G319*'Concatenate_generate Coverage'!C318*'Dataset lengths'!$B$2+H319*'Concatenate_generate Coverage'!D318*'Dataset lengths'!$C$2+I319*'Concatenate_generate Coverage'!E318*'Dataset lengths'!$D$2+L319*'Concatenate_generate Coverage'!H318*'Dataset lengths'!$G$2+M319*'Concatenate_generate Coverage'!I318*'Dataset lengths'!$H$2+R319*'Concatenate_generate Coverage'!N318*'Dataset lengths'!$M$2+S319*'Concatenate_generate Coverage'!O318*'Dataset lengths'!$N$2+T319*'Concatenate_generate Coverage'!P318*'Dataset lengths'!$O$2+U319*'Concatenate_generate Coverage'!Q318*'Dataset lengths'!$P$2+V319*'Concatenate_generate Coverage'!R318*'Dataset lengths'!$Q$2+W319*'Concatenate_generate Coverage'!S318*'Dataset lengths'!$R$2)/('Concatenate_generate Coverage'!C318*'Dataset lengths'!$B$2+'Concatenate_generate Coverage'!D318*'Dataset lengths'!$C$2+'Concatenate_generate Coverage'!E318*'Dataset lengths'!$D$2+'Concatenate_generate Coverage'!H318*'Dataset lengths'!$G$2+'Concatenate_generate Coverage'!I318*'Dataset lengths'!$H$2+'Concatenate_generate Coverage'!N318*'Dataset lengths'!$M$2+'Concatenate_generate Coverage'!O318*'Dataset lengths'!$N$2+'Concatenate_generate Coverage'!P318*'Dataset lengths'!$O$2+'Concatenate_generate Coverage'!Q318*'Dataset lengths'!$P$2+'Concatenate_generate Coverage'!R318*'Dataset lengths'!$Q$2+'Concatenate_generate Coverage'!S318*'Dataset lengths'!$R$2)</f>
        <v>0.6491008432</v>
      </c>
      <c r="G319" s="13">
        <v>0.542934353667239</v>
      </c>
      <c r="H319" s="13">
        <v>0.750154171039684</v>
      </c>
      <c r="I319" s="13">
        <v>0.791958252300201</v>
      </c>
      <c r="J319" s="13">
        <v>0.847552349393617</v>
      </c>
      <c r="K319" s="13">
        <v>0.854023214466899</v>
      </c>
      <c r="L319" s="13">
        <v>0.849810006262508</v>
      </c>
      <c r="M319" s="13">
        <v>0.813424156249561</v>
      </c>
      <c r="N319" s="13">
        <v>0.759031372218032</v>
      </c>
      <c r="O319" s="13">
        <v>0.851262486614278</v>
      </c>
      <c r="P319" s="13">
        <v>0.790753333407523</v>
      </c>
      <c r="Q319" s="13">
        <v>0.770052249307693</v>
      </c>
      <c r="R319" s="13">
        <v>0.869906354263358</v>
      </c>
      <c r="S319" s="13">
        <v>0.480916406801926</v>
      </c>
      <c r="T319" s="13">
        <v>0.855235387586098</v>
      </c>
      <c r="U319" s="13">
        <v>0.758768560848905</v>
      </c>
      <c r="V319" s="13">
        <v>0.498828693167612</v>
      </c>
      <c r="W319" s="13">
        <v>0.561666832864312</v>
      </c>
    </row>
    <row r="320">
      <c r="A320" s="55" t="s">
        <v>452</v>
      </c>
      <c r="B320" s="55" t="s">
        <v>206</v>
      </c>
      <c r="C320" s="55"/>
      <c r="D320" s="55"/>
      <c r="E320" s="10">
        <f t="shared" si="1"/>
        <v>0.7104189922</v>
      </c>
      <c r="F320" s="100">
        <f>(G320*'Concatenate_generate Coverage'!C319*'Dataset lengths'!$B$2+H320*'Concatenate_generate Coverage'!D319*'Dataset lengths'!$C$2+I320*'Concatenate_generate Coverage'!E319*'Dataset lengths'!$D$2+L320*'Concatenate_generate Coverage'!H319*'Dataset lengths'!$G$2+M320*'Concatenate_generate Coverage'!I319*'Dataset lengths'!$H$2+R320*'Concatenate_generate Coverage'!N319*'Dataset lengths'!$M$2+S320*'Concatenate_generate Coverage'!O319*'Dataset lengths'!$N$2+T320*'Concatenate_generate Coverage'!P319*'Dataset lengths'!$O$2+U320*'Concatenate_generate Coverage'!Q319*'Dataset lengths'!$P$2+V320*'Concatenate_generate Coverage'!R319*'Dataset lengths'!$Q$2+W320*'Concatenate_generate Coverage'!S319*'Dataset lengths'!$R$2)/('Concatenate_generate Coverage'!C319*'Dataset lengths'!$B$2+'Concatenate_generate Coverage'!D319*'Dataset lengths'!$C$2+'Concatenate_generate Coverage'!E319*'Dataset lengths'!$D$2+'Concatenate_generate Coverage'!H319*'Dataset lengths'!$G$2+'Concatenate_generate Coverage'!I319*'Dataset lengths'!$H$2+'Concatenate_generate Coverage'!N319*'Dataset lengths'!$M$2+'Concatenate_generate Coverage'!O319*'Dataset lengths'!$N$2+'Concatenate_generate Coverage'!P319*'Dataset lengths'!$O$2+'Concatenate_generate Coverage'!Q319*'Dataset lengths'!$P$2+'Concatenate_generate Coverage'!R319*'Dataset lengths'!$Q$2+'Concatenate_generate Coverage'!S319*'Dataset lengths'!$R$2)</f>
        <v>0.652067887</v>
      </c>
      <c r="G320" s="13">
        <v>0.552400943218372</v>
      </c>
      <c r="H320" s="13">
        <v>0.741603186906142</v>
      </c>
      <c r="I320" s="13">
        <v>0.790145440765033</v>
      </c>
      <c r="J320" s="13">
        <v>0.849539265588283</v>
      </c>
      <c r="K320" s="13">
        <v>0.853715950258867</v>
      </c>
      <c r="L320" s="13">
        <v>0.8511409421704</v>
      </c>
      <c r="M320" s="13">
        <v>0.825011558942401</v>
      </c>
      <c r="N320" s="13">
        <v>0.777536083703343</v>
      </c>
      <c r="O320" s="13">
        <v>0.858730097801203</v>
      </c>
      <c r="P320" s="13">
        <v>0.801080462488331</v>
      </c>
      <c r="Q320" s="13">
        <v>0.774689066934088</v>
      </c>
      <c r="R320" s="13">
        <v>0.887521722992758</v>
      </c>
      <c r="S320" s="13">
        <v>0.471780016707329</v>
      </c>
      <c r="T320" s="13">
        <v>0.885723872649667</v>
      </c>
      <c r="U320" s="13">
        <v>0.744986645748238</v>
      </c>
      <c r="V320" s="13">
        <v>0.507636207289093</v>
      </c>
      <c r="W320" s="13">
        <v>0.556658377060358</v>
      </c>
    </row>
    <row r="321">
      <c r="A321" s="55" t="s">
        <v>453</v>
      </c>
      <c r="B321" s="55" t="s">
        <v>206</v>
      </c>
      <c r="C321" s="55"/>
      <c r="D321" s="55"/>
      <c r="E321" s="10">
        <f t="shared" si="1"/>
        <v>0.7075979442</v>
      </c>
      <c r="F321" s="100">
        <f>(G321*'Concatenate_generate Coverage'!C320*'Dataset lengths'!$B$2+H321*'Concatenate_generate Coverage'!D320*'Dataset lengths'!$C$2+I321*'Concatenate_generate Coverage'!E320*'Dataset lengths'!$D$2+L321*'Concatenate_generate Coverage'!H320*'Dataset lengths'!$G$2+M321*'Concatenate_generate Coverage'!I320*'Dataset lengths'!$H$2+R321*'Concatenate_generate Coverage'!N320*'Dataset lengths'!$M$2+S321*'Concatenate_generate Coverage'!O320*'Dataset lengths'!$N$2+T321*'Concatenate_generate Coverage'!P320*'Dataset lengths'!$O$2+U321*'Concatenate_generate Coverage'!Q320*'Dataset lengths'!$P$2+V321*'Concatenate_generate Coverage'!R320*'Dataset lengths'!$Q$2+W321*'Concatenate_generate Coverage'!S320*'Dataset lengths'!$R$2)/('Concatenate_generate Coverage'!C320*'Dataset lengths'!$B$2+'Concatenate_generate Coverage'!D320*'Dataset lengths'!$C$2+'Concatenate_generate Coverage'!E320*'Dataset lengths'!$D$2+'Concatenate_generate Coverage'!H320*'Dataset lengths'!$G$2+'Concatenate_generate Coverage'!I320*'Dataset lengths'!$H$2+'Concatenate_generate Coverage'!N320*'Dataset lengths'!$M$2+'Concatenate_generate Coverage'!O320*'Dataset lengths'!$N$2+'Concatenate_generate Coverage'!P320*'Dataset lengths'!$O$2+'Concatenate_generate Coverage'!Q320*'Dataset lengths'!$P$2+'Concatenate_generate Coverage'!R320*'Dataset lengths'!$Q$2+'Concatenate_generate Coverage'!S320*'Dataset lengths'!$R$2)</f>
        <v>0.6464753859</v>
      </c>
      <c r="G321" s="13">
        <v>0.538456258312093</v>
      </c>
      <c r="H321" s="13">
        <v>0.747829607020004</v>
      </c>
      <c r="I321" s="13">
        <v>0.784539223788964</v>
      </c>
      <c r="J321" s="13">
        <v>0.845378591370227</v>
      </c>
      <c r="K321" s="13">
        <v>0.85059469232347</v>
      </c>
      <c r="L321" s="13">
        <v>0.847255708086978</v>
      </c>
      <c r="M321" s="13">
        <v>0.825006375459731</v>
      </c>
      <c r="N321" s="13">
        <v>0.775026944861536</v>
      </c>
      <c r="O321" s="13">
        <v>0.851427461215468</v>
      </c>
      <c r="P321" s="13">
        <v>0.807199001651716</v>
      </c>
      <c r="Q321" s="13">
        <v>0.772455413926743</v>
      </c>
      <c r="R321" s="13">
        <v>0.881183687097564</v>
      </c>
      <c r="S321" s="13">
        <v>0.475987220774663</v>
      </c>
      <c r="T321" s="13">
        <v>0.884388610530095</v>
      </c>
      <c r="U321" s="13">
        <v>0.746658092776127</v>
      </c>
      <c r="V321" s="13">
        <v>0.500285294018231</v>
      </c>
      <c r="W321" s="13">
        <v>0.551987308876795</v>
      </c>
    </row>
    <row r="322">
      <c r="A322" s="55" t="s">
        <v>454</v>
      </c>
      <c r="B322" s="55" t="s">
        <v>206</v>
      </c>
      <c r="C322" s="55"/>
      <c r="D322" s="55"/>
      <c r="E322" s="10">
        <f t="shared" si="1"/>
        <v>0.6903501287</v>
      </c>
      <c r="F322" s="100">
        <f>(G322*'Concatenate_generate Coverage'!C321*'Dataset lengths'!$B$2+H322*'Concatenate_generate Coverage'!D321*'Dataset lengths'!$C$2+I322*'Concatenate_generate Coverage'!E321*'Dataset lengths'!$D$2+L322*'Concatenate_generate Coverage'!H321*'Dataset lengths'!$G$2+M322*'Concatenate_generate Coverage'!I321*'Dataset lengths'!$H$2+R322*'Concatenate_generate Coverage'!N321*'Dataset lengths'!$M$2+S322*'Concatenate_generate Coverage'!O321*'Dataset lengths'!$N$2+T322*'Concatenate_generate Coverage'!P321*'Dataset lengths'!$O$2+U322*'Concatenate_generate Coverage'!Q321*'Dataset lengths'!$P$2+V322*'Concatenate_generate Coverage'!R321*'Dataset lengths'!$Q$2+W322*'Concatenate_generate Coverage'!S321*'Dataset lengths'!$R$2)/('Concatenate_generate Coverage'!C321*'Dataset lengths'!$B$2+'Concatenate_generate Coverage'!D321*'Dataset lengths'!$C$2+'Concatenate_generate Coverage'!E321*'Dataset lengths'!$D$2+'Concatenate_generate Coverage'!H321*'Dataset lengths'!$G$2+'Concatenate_generate Coverage'!I321*'Dataset lengths'!$H$2+'Concatenate_generate Coverage'!N321*'Dataset lengths'!$M$2+'Concatenate_generate Coverage'!O321*'Dataset lengths'!$N$2+'Concatenate_generate Coverage'!P321*'Dataset lengths'!$O$2+'Concatenate_generate Coverage'!Q321*'Dataset lengths'!$P$2+'Concatenate_generate Coverage'!R321*'Dataset lengths'!$Q$2+'Concatenate_generate Coverage'!S321*'Dataset lengths'!$R$2)</f>
        <v>0.6246709376</v>
      </c>
      <c r="G322" s="13">
        <v>0.514296639613899</v>
      </c>
      <c r="H322" s="13">
        <v>0.745240553405597</v>
      </c>
      <c r="I322" s="13">
        <v>0.785426600867751</v>
      </c>
      <c r="J322" s="13">
        <v>0.841666191847578</v>
      </c>
      <c r="K322" s="13">
        <v>0.847049348080867</v>
      </c>
      <c r="L322" s="13">
        <v>0.843647401677532</v>
      </c>
      <c r="M322" s="13">
        <v>0.811204261592618</v>
      </c>
      <c r="N322" s="13">
        <v>0.759707399912559</v>
      </c>
      <c r="O322" s="13">
        <v>0.846189876268113</v>
      </c>
      <c r="P322" s="13">
        <v>0.791264328600522</v>
      </c>
      <c r="Q322" s="13">
        <v>0.76398283354697</v>
      </c>
      <c r="R322" s="13">
        <v>0.865426018544343</v>
      </c>
      <c r="S322" s="13">
        <v>0.489079428460295</v>
      </c>
      <c r="T322" s="13">
        <v>0.861689154497365</v>
      </c>
      <c r="U322" s="13">
        <v>0.67987133706599</v>
      </c>
      <c r="V322" s="13">
        <v>0.440374911081474</v>
      </c>
      <c r="W322" s="13">
        <v>0.557595108586376</v>
      </c>
    </row>
    <row r="323">
      <c r="A323" s="55" t="s">
        <v>455</v>
      </c>
      <c r="B323" s="55" t="s">
        <v>206</v>
      </c>
      <c r="C323" s="55"/>
      <c r="D323" s="55"/>
      <c r="E323" s="10">
        <f t="shared" si="1"/>
        <v>0.6942761202</v>
      </c>
      <c r="F323" s="100">
        <f>(G323*'Concatenate_generate Coverage'!C322*'Dataset lengths'!$B$2+H323*'Concatenate_generate Coverage'!D322*'Dataset lengths'!$C$2+I323*'Concatenate_generate Coverage'!E322*'Dataset lengths'!$D$2+L323*'Concatenate_generate Coverage'!H322*'Dataset lengths'!$G$2+M323*'Concatenate_generate Coverage'!I322*'Dataset lengths'!$H$2+R323*'Concatenate_generate Coverage'!N322*'Dataset lengths'!$M$2+S323*'Concatenate_generate Coverage'!O322*'Dataset lengths'!$N$2+T323*'Concatenate_generate Coverage'!P322*'Dataset lengths'!$O$2+U323*'Concatenate_generate Coverage'!Q322*'Dataset lengths'!$P$2+V323*'Concatenate_generate Coverage'!R322*'Dataset lengths'!$Q$2+W323*'Concatenate_generate Coverage'!S322*'Dataset lengths'!$R$2)/('Concatenate_generate Coverage'!C322*'Dataset lengths'!$B$2+'Concatenate_generate Coverage'!D322*'Dataset lengths'!$C$2+'Concatenate_generate Coverage'!E322*'Dataset lengths'!$D$2+'Concatenate_generate Coverage'!H322*'Dataset lengths'!$G$2+'Concatenate_generate Coverage'!I322*'Dataset lengths'!$H$2+'Concatenate_generate Coverage'!N322*'Dataset lengths'!$M$2+'Concatenate_generate Coverage'!O322*'Dataset lengths'!$N$2+'Concatenate_generate Coverage'!P322*'Dataset lengths'!$O$2+'Concatenate_generate Coverage'!Q322*'Dataset lengths'!$P$2+'Concatenate_generate Coverage'!R322*'Dataset lengths'!$Q$2+'Concatenate_generate Coverage'!S322*'Dataset lengths'!$R$2)</f>
        <v>0.6270979162</v>
      </c>
      <c r="G323" s="13">
        <v>0.51535053107256</v>
      </c>
      <c r="H323" s="13">
        <v>0.76367359982503</v>
      </c>
      <c r="I323" s="13">
        <v>0.785477710603604</v>
      </c>
      <c r="J323" s="13">
        <v>0.843364883170056</v>
      </c>
      <c r="K323" s="13">
        <v>0.846212369117039</v>
      </c>
      <c r="L323" s="13">
        <v>0.844557067234228</v>
      </c>
      <c r="M323" s="13">
        <v>0.81898998896968</v>
      </c>
      <c r="N323" s="13">
        <v>0.772942619873251</v>
      </c>
      <c r="O323" s="13">
        <v>0.847585704850358</v>
      </c>
      <c r="P323" s="13">
        <v>0.793944959121173</v>
      </c>
      <c r="Q323" s="13">
        <v>0.774359044327227</v>
      </c>
      <c r="R323" s="13">
        <v>0.853230763270143</v>
      </c>
      <c r="S323" s="13">
        <v>0.509079736514613</v>
      </c>
      <c r="T323" s="13">
        <v>0.862356785557151</v>
      </c>
      <c r="U323" s="13">
        <v>0.676252148165993</v>
      </c>
      <c r="V323" s="13">
        <v>0.435885365858886</v>
      </c>
      <c r="W323" s="13">
        <v>0.572183625637262</v>
      </c>
    </row>
    <row r="324">
      <c r="A324" s="55" t="s">
        <v>456</v>
      </c>
      <c r="B324" s="55" t="s">
        <v>206</v>
      </c>
      <c r="C324" s="55"/>
      <c r="D324" s="55"/>
      <c r="E324" s="10">
        <f t="shared" si="1"/>
        <v>0.6946569651</v>
      </c>
      <c r="F324" s="100">
        <f>(G324*'Concatenate_generate Coverage'!C323*'Dataset lengths'!$B$2+H324*'Concatenate_generate Coverage'!D323*'Dataset lengths'!$C$2+I324*'Concatenate_generate Coverage'!E323*'Dataset lengths'!$D$2+L324*'Concatenate_generate Coverage'!H323*'Dataset lengths'!$G$2+M324*'Concatenate_generate Coverage'!I323*'Dataset lengths'!$H$2+R324*'Concatenate_generate Coverage'!N323*'Dataset lengths'!$M$2+S324*'Concatenate_generate Coverage'!O323*'Dataset lengths'!$N$2+T324*'Concatenate_generate Coverage'!P323*'Dataset lengths'!$O$2+U324*'Concatenate_generate Coverage'!Q323*'Dataset lengths'!$P$2+V324*'Concatenate_generate Coverage'!R323*'Dataset lengths'!$Q$2+W324*'Concatenate_generate Coverage'!S323*'Dataset lengths'!$R$2)/('Concatenate_generate Coverage'!C323*'Dataset lengths'!$B$2+'Concatenate_generate Coverage'!D323*'Dataset lengths'!$C$2+'Concatenate_generate Coverage'!E323*'Dataset lengths'!$D$2+'Concatenate_generate Coverage'!H323*'Dataset lengths'!$G$2+'Concatenate_generate Coverage'!I323*'Dataset lengths'!$H$2+'Concatenate_generate Coverage'!N323*'Dataset lengths'!$M$2+'Concatenate_generate Coverage'!O323*'Dataset lengths'!$N$2+'Concatenate_generate Coverage'!P323*'Dataset lengths'!$O$2+'Concatenate_generate Coverage'!Q323*'Dataset lengths'!$P$2+'Concatenate_generate Coverage'!R323*'Dataset lengths'!$Q$2+'Concatenate_generate Coverage'!S323*'Dataset lengths'!$R$2)</f>
        <v>0.6332694514</v>
      </c>
      <c r="G324" s="13">
        <v>0.5342927674824</v>
      </c>
      <c r="H324" s="13">
        <v>0.740594725140452</v>
      </c>
      <c r="I324" s="13">
        <v>0.783599192161611</v>
      </c>
      <c r="J324" s="13">
        <v>0.839756956113995</v>
      </c>
      <c r="K324" s="13">
        <v>0.844840315649441</v>
      </c>
      <c r="L324" s="13">
        <v>0.84160891499358</v>
      </c>
      <c r="M324" s="13">
        <v>0.818127211920082</v>
      </c>
      <c r="N324" s="13">
        <v>0.76615309713753</v>
      </c>
      <c r="O324" s="13">
        <v>0.849691641498596</v>
      </c>
      <c r="P324" s="13">
        <v>0.806919210841123</v>
      </c>
      <c r="Q324" s="13">
        <v>0.762469229863686</v>
      </c>
      <c r="R324" s="13">
        <v>0.868332772937655</v>
      </c>
      <c r="S324" s="13">
        <v>0.433512961739248</v>
      </c>
      <c r="T324" s="13">
        <v>0.877267212559042</v>
      </c>
      <c r="U324" s="13">
        <v>0.73514124827954</v>
      </c>
      <c r="V324" s="13">
        <v>0.4826309240023</v>
      </c>
      <c r="W324" s="13">
        <v>0.526118684983844</v>
      </c>
    </row>
    <row r="325">
      <c r="A325" s="55" t="s">
        <v>457</v>
      </c>
      <c r="B325" s="55" t="s">
        <v>458</v>
      </c>
      <c r="C325" s="55"/>
      <c r="D325" s="55"/>
      <c r="E325" s="10">
        <f t="shared" si="1"/>
        <v>0.7070964723</v>
      </c>
      <c r="F325" s="100">
        <f>(G325*'Concatenate_generate Coverage'!C324*'Dataset lengths'!$B$2+H325*'Concatenate_generate Coverage'!D324*'Dataset lengths'!$C$2+I325*'Concatenate_generate Coverage'!E324*'Dataset lengths'!$D$2+L325*'Concatenate_generate Coverage'!H324*'Dataset lengths'!$G$2+M325*'Concatenate_generate Coverage'!I324*'Dataset lengths'!$H$2+R325*'Concatenate_generate Coverage'!N324*'Dataset lengths'!$M$2+S325*'Concatenate_generate Coverage'!O324*'Dataset lengths'!$N$2+T325*'Concatenate_generate Coverage'!P324*'Dataset lengths'!$O$2+U325*'Concatenate_generate Coverage'!Q324*'Dataset lengths'!$P$2+V325*'Concatenate_generate Coverage'!R324*'Dataset lengths'!$Q$2+W325*'Concatenate_generate Coverage'!S324*'Dataset lengths'!$R$2)/('Concatenate_generate Coverage'!C324*'Dataset lengths'!$B$2+'Concatenate_generate Coverage'!D324*'Dataset lengths'!$C$2+'Concatenate_generate Coverage'!E324*'Dataset lengths'!$D$2+'Concatenate_generate Coverage'!H324*'Dataset lengths'!$G$2+'Concatenate_generate Coverage'!I324*'Dataset lengths'!$H$2+'Concatenate_generate Coverage'!N324*'Dataset lengths'!$M$2+'Concatenate_generate Coverage'!O324*'Dataset lengths'!$N$2+'Concatenate_generate Coverage'!P324*'Dataset lengths'!$O$2+'Concatenate_generate Coverage'!Q324*'Dataset lengths'!$P$2+'Concatenate_generate Coverage'!R324*'Dataset lengths'!$Q$2+'Concatenate_generate Coverage'!S324*'Dataset lengths'!$R$2)</f>
        <v>0.6442950363</v>
      </c>
      <c r="G325" s="13">
        <v>0.537437019329857</v>
      </c>
      <c r="H325" s="13">
        <v>0.752469851051863</v>
      </c>
      <c r="I325" s="13">
        <v>0.788887125352317</v>
      </c>
      <c r="J325" s="13">
        <v>0.848694633210382</v>
      </c>
      <c r="K325" s="13">
        <v>0.852983621424571</v>
      </c>
      <c r="L325" s="13">
        <v>0.850228910362171</v>
      </c>
      <c r="M325" s="13">
        <v>0.809734198626054</v>
      </c>
      <c r="N325" s="13">
        <v>0.761423902844088</v>
      </c>
      <c r="O325" s="13">
        <v>0.852969615096161</v>
      </c>
      <c r="P325" s="13">
        <v>0.781930708206431</v>
      </c>
      <c r="Q325" s="13">
        <v>0.766178983985353</v>
      </c>
      <c r="R325" s="13">
        <v>0.877096746709974</v>
      </c>
      <c r="S325" s="13">
        <v>0.504094239916658</v>
      </c>
      <c r="T325" s="13">
        <v>0.875486863066279</v>
      </c>
      <c r="U325" s="13">
        <v>0.736271047989063</v>
      </c>
      <c r="V325" s="13">
        <v>0.485116035802233</v>
      </c>
      <c r="W325" s="13">
        <v>0.561239157055338</v>
      </c>
    </row>
    <row r="326">
      <c r="A326" s="55" t="s">
        <v>459</v>
      </c>
      <c r="B326" s="55" t="s">
        <v>458</v>
      </c>
      <c r="C326" s="55"/>
      <c r="D326" s="55"/>
      <c r="E326" s="10">
        <f t="shared" si="1"/>
        <v>0.7032665787</v>
      </c>
      <c r="F326" s="100">
        <f>(G326*'Concatenate_generate Coverage'!C325*'Dataset lengths'!$B$2+H326*'Concatenate_generate Coverage'!D325*'Dataset lengths'!$C$2+I326*'Concatenate_generate Coverage'!E325*'Dataset lengths'!$D$2+L326*'Concatenate_generate Coverage'!H325*'Dataset lengths'!$G$2+M326*'Concatenate_generate Coverage'!I325*'Dataset lengths'!$H$2+R326*'Concatenate_generate Coverage'!N325*'Dataset lengths'!$M$2+S326*'Concatenate_generate Coverage'!O325*'Dataset lengths'!$N$2+T326*'Concatenate_generate Coverage'!P325*'Dataset lengths'!$O$2+U326*'Concatenate_generate Coverage'!Q325*'Dataset lengths'!$P$2+V326*'Concatenate_generate Coverage'!R325*'Dataset lengths'!$Q$2+W326*'Concatenate_generate Coverage'!S325*'Dataset lengths'!$R$2)/('Concatenate_generate Coverage'!C325*'Dataset lengths'!$B$2+'Concatenate_generate Coverage'!D325*'Dataset lengths'!$C$2+'Concatenate_generate Coverage'!E325*'Dataset lengths'!$D$2+'Concatenate_generate Coverage'!H325*'Dataset lengths'!$G$2+'Concatenate_generate Coverage'!I325*'Dataset lengths'!$H$2+'Concatenate_generate Coverage'!N325*'Dataset lengths'!$M$2+'Concatenate_generate Coverage'!O325*'Dataset lengths'!$N$2+'Concatenate_generate Coverage'!P325*'Dataset lengths'!$O$2+'Concatenate_generate Coverage'!Q325*'Dataset lengths'!$P$2+'Concatenate_generate Coverage'!R325*'Dataset lengths'!$Q$2+'Concatenate_generate Coverage'!S325*'Dataset lengths'!$R$2)</f>
        <v>0.6396785198</v>
      </c>
      <c r="G326" s="13">
        <v>0.527120932564038</v>
      </c>
      <c r="H326" s="13">
        <v>0.752119313498776</v>
      </c>
      <c r="I326" s="13">
        <v>0.783082386851024</v>
      </c>
      <c r="J326" s="13">
        <v>0.845533438388837</v>
      </c>
      <c r="K326" s="13">
        <v>0.849822786581963</v>
      </c>
      <c r="L326" s="13">
        <v>0.847188540108878</v>
      </c>
      <c r="M326" s="13">
        <v>0.810587563562384</v>
      </c>
      <c r="N326" s="13">
        <v>0.76107220346668</v>
      </c>
      <c r="O326" s="13">
        <v>0.848280032737107</v>
      </c>
      <c r="P326" s="13">
        <v>0.790743281043071</v>
      </c>
      <c r="Q326" s="13">
        <v>0.763406044036343</v>
      </c>
      <c r="R326" s="13">
        <v>0.870321604890975</v>
      </c>
      <c r="S326" s="13">
        <v>0.50673882564732</v>
      </c>
      <c r="T326" s="13">
        <v>0.867030202975654</v>
      </c>
      <c r="U326" s="13">
        <v>0.734908722915595</v>
      </c>
      <c r="V326" s="13">
        <v>0.479372607365769</v>
      </c>
      <c r="W326" s="13">
        <v>0.557461665656028</v>
      </c>
    </row>
    <row r="327">
      <c r="A327" s="55" t="s">
        <v>460</v>
      </c>
      <c r="B327" s="55" t="s">
        <v>458</v>
      </c>
      <c r="C327" s="55"/>
      <c r="D327" s="55"/>
      <c r="E327" s="10">
        <f t="shared" si="1"/>
        <v>0.7058441885</v>
      </c>
      <c r="F327" s="100">
        <f>(G327*'Concatenate_generate Coverage'!C326*'Dataset lengths'!$B$2+H327*'Concatenate_generate Coverage'!D326*'Dataset lengths'!$C$2+I327*'Concatenate_generate Coverage'!E326*'Dataset lengths'!$D$2+L327*'Concatenate_generate Coverage'!H326*'Dataset lengths'!$G$2+M327*'Concatenate_generate Coverage'!I326*'Dataset lengths'!$H$2+R327*'Concatenate_generate Coverage'!N326*'Dataset lengths'!$M$2+S327*'Concatenate_generate Coverage'!O326*'Dataset lengths'!$N$2+T327*'Concatenate_generate Coverage'!P326*'Dataset lengths'!$O$2+U327*'Concatenate_generate Coverage'!Q326*'Dataset lengths'!$P$2+V327*'Concatenate_generate Coverage'!R326*'Dataset lengths'!$Q$2+W327*'Concatenate_generate Coverage'!S326*'Dataset lengths'!$R$2)/('Concatenate_generate Coverage'!C326*'Dataset lengths'!$B$2+'Concatenate_generate Coverage'!D326*'Dataset lengths'!$C$2+'Concatenate_generate Coverage'!E326*'Dataset lengths'!$D$2+'Concatenate_generate Coverage'!H326*'Dataset lengths'!$G$2+'Concatenate_generate Coverage'!I326*'Dataset lengths'!$H$2+'Concatenate_generate Coverage'!N326*'Dataset lengths'!$M$2+'Concatenate_generate Coverage'!O326*'Dataset lengths'!$N$2+'Concatenate_generate Coverage'!P326*'Dataset lengths'!$O$2+'Concatenate_generate Coverage'!Q326*'Dataset lengths'!$P$2+'Concatenate_generate Coverage'!R326*'Dataset lengths'!$Q$2+'Concatenate_generate Coverage'!S326*'Dataset lengths'!$R$2)</f>
        <v>0.6428363388</v>
      </c>
      <c r="G327" s="13">
        <v>0.535105108672522</v>
      </c>
      <c r="H327" s="13">
        <v>0.748914217421412</v>
      </c>
      <c r="I327" s="13">
        <v>0.783385078501294</v>
      </c>
      <c r="J327" s="13">
        <v>0.84802668912731</v>
      </c>
      <c r="K327" s="13">
        <v>0.852045569497832</v>
      </c>
      <c r="L327" s="13">
        <v>0.849556904262962</v>
      </c>
      <c r="M327" s="13">
        <v>0.820650613128068</v>
      </c>
      <c r="N327" s="13">
        <v>0.775022820455191</v>
      </c>
      <c r="O327" s="13">
        <v>0.854343925252164</v>
      </c>
      <c r="P327" s="13">
        <v>0.800050095131955</v>
      </c>
      <c r="Q327" s="13">
        <v>0.771068568926548</v>
      </c>
      <c r="R327" s="13">
        <v>0.883871888528974</v>
      </c>
      <c r="S327" s="13">
        <v>0.493063401336675</v>
      </c>
      <c r="T327" s="13">
        <v>0.879937736798187</v>
      </c>
      <c r="U327" s="13">
        <v>0.728608653348934</v>
      </c>
      <c r="V327" s="13">
        <v>0.4863093013955</v>
      </c>
      <c r="W327" s="13">
        <v>0.554883169992029</v>
      </c>
    </row>
    <row r="328">
      <c r="A328" s="55" t="s">
        <v>461</v>
      </c>
      <c r="B328" s="55" t="s">
        <v>458</v>
      </c>
      <c r="C328" s="55"/>
      <c r="D328" s="55"/>
      <c r="E328" s="10">
        <f t="shared" si="1"/>
        <v>0.6832429147</v>
      </c>
      <c r="F328" s="100">
        <f>(G328*'Concatenate_generate Coverage'!C327*'Dataset lengths'!$B$2+H328*'Concatenate_generate Coverage'!D327*'Dataset lengths'!$C$2+I328*'Concatenate_generate Coverage'!E327*'Dataset lengths'!$D$2+L328*'Concatenate_generate Coverage'!H327*'Dataset lengths'!$G$2+M328*'Concatenate_generate Coverage'!I327*'Dataset lengths'!$H$2+R328*'Concatenate_generate Coverage'!N327*'Dataset lengths'!$M$2+S328*'Concatenate_generate Coverage'!O327*'Dataset lengths'!$N$2+T328*'Concatenate_generate Coverage'!P327*'Dataset lengths'!$O$2+U328*'Concatenate_generate Coverage'!Q327*'Dataset lengths'!$P$2+V328*'Concatenate_generate Coverage'!R327*'Dataset lengths'!$Q$2+W328*'Concatenate_generate Coverage'!S327*'Dataset lengths'!$R$2)/('Concatenate_generate Coverage'!C327*'Dataset lengths'!$B$2+'Concatenate_generate Coverage'!D327*'Dataset lengths'!$C$2+'Concatenate_generate Coverage'!E327*'Dataset lengths'!$D$2+'Concatenate_generate Coverage'!H327*'Dataset lengths'!$G$2+'Concatenate_generate Coverage'!I327*'Dataset lengths'!$H$2+'Concatenate_generate Coverage'!N327*'Dataset lengths'!$M$2+'Concatenate_generate Coverage'!O327*'Dataset lengths'!$N$2+'Concatenate_generate Coverage'!P327*'Dataset lengths'!$O$2+'Concatenate_generate Coverage'!Q327*'Dataset lengths'!$P$2+'Concatenate_generate Coverage'!R327*'Dataset lengths'!$Q$2+'Concatenate_generate Coverage'!S327*'Dataset lengths'!$R$2)</f>
        <v>0.6189580089</v>
      </c>
      <c r="G328" s="13">
        <v>0.503649109554124</v>
      </c>
      <c r="H328" s="13">
        <v>0.746092402810494</v>
      </c>
      <c r="I328" s="13">
        <v>0.776363577430932</v>
      </c>
      <c r="J328" s="13">
        <v>0.839045515534079</v>
      </c>
      <c r="K328" s="13">
        <v>0.84271603085675</v>
      </c>
      <c r="L328" s="13">
        <v>0.840285294570699</v>
      </c>
      <c r="M328" s="13">
        <v>0.797580705062726</v>
      </c>
      <c r="N328" s="13">
        <v>0.747074343278219</v>
      </c>
      <c r="O328" s="13">
        <v>0.840044213733335</v>
      </c>
      <c r="P328" s="13">
        <v>0.767105146033156</v>
      </c>
      <c r="Q328" s="13">
        <v>0.760123819200836</v>
      </c>
      <c r="R328" s="13">
        <v>0.84278393169117</v>
      </c>
      <c r="S328" s="13">
        <v>0.499215331184655</v>
      </c>
      <c r="T328" s="13">
        <v>0.844330746942924</v>
      </c>
      <c r="U328" s="13">
        <v>0.675053958643546</v>
      </c>
      <c r="V328" s="13">
        <v>0.429713573472638</v>
      </c>
      <c r="W328" s="13">
        <v>0.560603430144058</v>
      </c>
    </row>
    <row r="329">
      <c r="A329" s="55" t="s">
        <v>462</v>
      </c>
      <c r="B329" s="55" t="s">
        <v>458</v>
      </c>
      <c r="C329" s="55"/>
      <c r="D329" s="55"/>
      <c r="E329" s="10">
        <f t="shared" si="1"/>
        <v>0.6894475963</v>
      </c>
      <c r="F329" s="100">
        <f>(G329*'Concatenate_generate Coverage'!C328*'Dataset lengths'!$B$2+H329*'Concatenate_generate Coverage'!D328*'Dataset lengths'!$C$2+I329*'Concatenate_generate Coverage'!E328*'Dataset lengths'!$D$2+L329*'Concatenate_generate Coverage'!H328*'Dataset lengths'!$G$2+M329*'Concatenate_generate Coverage'!I328*'Dataset lengths'!$H$2+R329*'Concatenate_generate Coverage'!N328*'Dataset lengths'!$M$2+S329*'Concatenate_generate Coverage'!O328*'Dataset lengths'!$N$2+T329*'Concatenate_generate Coverage'!P328*'Dataset lengths'!$O$2+U329*'Concatenate_generate Coverage'!Q328*'Dataset lengths'!$P$2+V329*'Concatenate_generate Coverage'!R328*'Dataset lengths'!$Q$2+W329*'Concatenate_generate Coverage'!S328*'Dataset lengths'!$R$2)/('Concatenate_generate Coverage'!C328*'Dataset lengths'!$B$2+'Concatenate_generate Coverage'!D328*'Dataset lengths'!$C$2+'Concatenate_generate Coverage'!E328*'Dataset lengths'!$D$2+'Concatenate_generate Coverage'!H328*'Dataset lengths'!$G$2+'Concatenate_generate Coverage'!I328*'Dataset lengths'!$H$2+'Concatenate_generate Coverage'!N328*'Dataset lengths'!$M$2+'Concatenate_generate Coverage'!O328*'Dataset lengths'!$N$2+'Concatenate_generate Coverage'!P328*'Dataset lengths'!$O$2+'Concatenate_generate Coverage'!Q328*'Dataset lengths'!$P$2+'Concatenate_generate Coverage'!R328*'Dataset lengths'!$Q$2+'Concatenate_generate Coverage'!S328*'Dataset lengths'!$R$2)</f>
        <v>0.6229486267</v>
      </c>
      <c r="G329" s="13">
        <v>0.512617143972928</v>
      </c>
      <c r="H329" s="13">
        <v>0.739542604823617</v>
      </c>
      <c r="I329" s="13">
        <v>0.780382302970134</v>
      </c>
      <c r="J329" s="13">
        <v>0.842911098078132</v>
      </c>
      <c r="K329" s="13">
        <v>0.846574329163016</v>
      </c>
      <c r="L329" s="13">
        <v>0.844233833273683</v>
      </c>
      <c r="M329" s="13">
        <v>0.806750967942305</v>
      </c>
      <c r="N329" s="13">
        <v>0.758507572612233</v>
      </c>
      <c r="O329" s="13">
        <v>0.849140052505921</v>
      </c>
      <c r="P329" s="13">
        <v>0.778732380916479</v>
      </c>
      <c r="Q329" s="13">
        <v>0.761315650842431</v>
      </c>
      <c r="R329" s="13">
        <v>0.866562493946239</v>
      </c>
      <c r="S329" s="13">
        <v>0.492703415902615</v>
      </c>
      <c r="T329" s="13">
        <v>0.877044668872447</v>
      </c>
      <c r="U329" s="13">
        <v>0.668633523006137</v>
      </c>
      <c r="V329" s="13">
        <v>0.435508900645079</v>
      </c>
      <c r="W329" s="13">
        <v>0.559943703935108</v>
      </c>
    </row>
    <row r="330">
      <c r="A330" s="55" t="s">
        <v>463</v>
      </c>
      <c r="B330" s="55" t="s">
        <v>458</v>
      </c>
      <c r="C330" s="55"/>
      <c r="D330" s="55"/>
      <c r="E330" s="10">
        <f t="shared" si="1"/>
        <v>0.6870160415</v>
      </c>
      <c r="F330" s="100">
        <f>(G330*'Concatenate_generate Coverage'!C329*'Dataset lengths'!$B$2+H330*'Concatenate_generate Coverage'!D329*'Dataset lengths'!$C$2+I330*'Concatenate_generate Coverage'!E329*'Dataset lengths'!$D$2+L330*'Concatenate_generate Coverage'!H329*'Dataset lengths'!$G$2+M330*'Concatenate_generate Coverage'!I329*'Dataset lengths'!$H$2+R330*'Concatenate_generate Coverage'!N329*'Dataset lengths'!$M$2+S330*'Concatenate_generate Coverage'!O329*'Dataset lengths'!$N$2+T330*'Concatenate_generate Coverage'!P329*'Dataset lengths'!$O$2+U330*'Concatenate_generate Coverage'!Q329*'Dataset lengths'!$P$2+V330*'Concatenate_generate Coverage'!R329*'Dataset lengths'!$Q$2+W330*'Concatenate_generate Coverage'!S329*'Dataset lengths'!$R$2)/('Concatenate_generate Coverage'!C329*'Dataset lengths'!$B$2+'Concatenate_generate Coverage'!D329*'Dataset lengths'!$C$2+'Concatenate_generate Coverage'!E329*'Dataset lengths'!$D$2+'Concatenate_generate Coverage'!H329*'Dataset lengths'!$G$2+'Concatenate_generate Coverage'!I329*'Dataset lengths'!$H$2+'Concatenate_generate Coverage'!N329*'Dataset lengths'!$M$2+'Concatenate_generate Coverage'!O329*'Dataset lengths'!$N$2+'Concatenate_generate Coverage'!P329*'Dataset lengths'!$O$2+'Concatenate_generate Coverage'!Q329*'Dataset lengths'!$P$2+'Concatenate_generate Coverage'!R329*'Dataset lengths'!$Q$2+'Concatenate_generate Coverage'!S329*'Dataset lengths'!$R$2)</f>
        <v>0.6181643796</v>
      </c>
      <c r="G330" s="13">
        <v>0.501145886393508</v>
      </c>
      <c r="H330" s="13">
        <v>0.744187925431191</v>
      </c>
      <c r="I330" s="13">
        <v>0.773947555806328</v>
      </c>
      <c r="J330" s="13">
        <v>0.839568043666565</v>
      </c>
      <c r="K330" s="13">
        <v>0.843087672060042</v>
      </c>
      <c r="L330" s="13">
        <v>0.840983946284866</v>
      </c>
      <c r="M330" s="13">
        <v>0.807322515110339</v>
      </c>
      <c r="N330" s="13">
        <v>0.758285604561673</v>
      </c>
      <c r="O330" s="13">
        <v>0.843563910985687</v>
      </c>
      <c r="P330" s="13">
        <v>0.784802333651678</v>
      </c>
      <c r="Q330" s="13">
        <v>0.758267442037244</v>
      </c>
      <c r="R330" s="13">
        <v>0.863371620702452</v>
      </c>
      <c r="S330" s="13">
        <v>0.494386699747911</v>
      </c>
      <c r="T330" s="13">
        <v>0.875709406752874</v>
      </c>
      <c r="U330" s="13">
        <v>0.67084935294491</v>
      </c>
      <c r="V330" s="13">
        <v>0.429455548569443</v>
      </c>
      <c r="W330" s="13">
        <v>0.555815998340711</v>
      </c>
    </row>
    <row r="331">
      <c r="A331" s="55" t="s">
        <v>464</v>
      </c>
      <c r="B331" s="55" t="s">
        <v>458</v>
      </c>
      <c r="C331" s="55"/>
      <c r="D331" s="55"/>
      <c r="E331" s="10">
        <f t="shared" si="1"/>
        <v>0.6865903195</v>
      </c>
      <c r="F331" s="100">
        <f>(G331*'Concatenate_generate Coverage'!C330*'Dataset lengths'!$B$2+H331*'Concatenate_generate Coverage'!D330*'Dataset lengths'!$C$2+I331*'Concatenate_generate Coverage'!E330*'Dataset lengths'!$D$2+L331*'Concatenate_generate Coverage'!H330*'Dataset lengths'!$G$2+M331*'Concatenate_generate Coverage'!I330*'Dataset lengths'!$H$2+R331*'Concatenate_generate Coverage'!N330*'Dataset lengths'!$M$2+S331*'Concatenate_generate Coverage'!O330*'Dataset lengths'!$N$2+T331*'Concatenate_generate Coverage'!P330*'Dataset lengths'!$O$2+U331*'Concatenate_generate Coverage'!Q330*'Dataset lengths'!$P$2+V331*'Concatenate_generate Coverage'!R330*'Dataset lengths'!$Q$2+W331*'Concatenate_generate Coverage'!S330*'Dataset lengths'!$R$2)/('Concatenate_generate Coverage'!C330*'Dataset lengths'!$B$2+'Concatenate_generate Coverage'!D330*'Dataset lengths'!$C$2+'Concatenate_generate Coverage'!E330*'Dataset lengths'!$D$2+'Concatenate_generate Coverage'!H330*'Dataset lengths'!$G$2+'Concatenate_generate Coverage'!I330*'Dataset lengths'!$H$2+'Concatenate_generate Coverage'!N330*'Dataset lengths'!$M$2+'Concatenate_generate Coverage'!O330*'Dataset lengths'!$N$2+'Concatenate_generate Coverage'!P330*'Dataset lengths'!$O$2+'Concatenate_generate Coverage'!Q330*'Dataset lengths'!$P$2+'Concatenate_generate Coverage'!R330*'Dataset lengths'!$Q$2+'Concatenate_generate Coverage'!S330*'Dataset lengths'!$R$2)</f>
        <v>0.6197848853</v>
      </c>
      <c r="G331" s="13">
        <v>0.502987270123367</v>
      </c>
      <c r="H331" s="13">
        <v>0.761603879906219</v>
      </c>
      <c r="I331" s="13">
        <v>0.775724941382167</v>
      </c>
      <c r="J331" s="13">
        <v>0.839555667968681</v>
      </c>
      <c r="K331" s="13">
        <v>0.841378716718685</v>
      </c>
      <c r="L331" s="13">
        <v>0.840171130992172</v>
      </c>
      <c r="M331" s="13">
        <v>0.799762542044279</v>
      </c>
      <c r="N331" s="13">
        <v>0.753213709595575</v>
      </c>
      <c r="O331" s="13">
        <v>0.840482472347802</v>
      </c>
      <c r="P331" s="13">
        <v>0.773506826795286</v>
      </c>
      <c r="Q331" s="13">
        <v>0.762376973544041</v>
      </c>
      <c r="R331" s="13">
        <v>0.832380810704577</v>
      </c>
      <c r="S331" s="13">
        <v>0.521047743878237</v>
      </c>
      <c r="T331" s="13">
        <v>0.852787407033549</v>
      </c>
      <c r="U331" s="13">
        <v>0.670819261427223</v>
      </c>
      <c r="V331" s="13">
        <v>0.42528541189075</v>
      </c>
      <c r="W331" s="13">
        <v>0.569923114861396</v>
      </c>
    </row>
    <row r="332">
      <c r="A332" s="55" t="s">
        <v>465</v>
      </c>
      <c r="B332" s="55" t="s">
        <v>458</v>
      </c>
      <c r="C332" s="55"/>
      <c r="D332" s="55"/>
      <c r="E332" s="10">
        <f t="shared" si="1"/>
        <v>0.6935861666</v>
      </c>
      <c r="F332" s="100">
        <f>(G332*'Concatenate_generate Coverage'!C331*'Dataset lengths'!$B$2+H332*'Concatenate_generate Coverage'!D331*'Dataset lengths'!$C$2+I332*'Concatenate_generate Coverage'!E331*'Dataset lengths'!$D$2+L332*'Concatenate_generate Coverage'!H331*'Dataset lengths'!$G$2+M332*'Concatenate_generate Coverage'!I331*'Dataset lengths'!$H$2+R332*'Concatenate_generate Coverage'!N331*'Dataset lengths'!$M$2+S332*'Concatenate_generate Coverage'!O331*'Dataset lengths'!$N$2+T332*'Concatenate_generate Coverage'!P331*'Dataset lengths'!$O$2+U332*'Concatenate_generate Coverage'!Q331*'Dataset lengths'!$P$2+V332*'Concatenate_generate Coverage'!R331*'Dataset lengths'!$Q$2+W332*'Concatenate_generate Coverage'!S331*'Dataset lengths'!$R$2)/('Concatenate_generate Coverage'!C331*'Dataset lengths'!$B$2+'Concatenate_generate Coverage'!D331*'Dataset lengths'!$C$2+'Concatenate_generate Coverage'!E331*'Dataset lengths'!$D$2+'Concatenate_generate Coverage'!H331*'Dataset lengths'!$G$2+'Concatenate_generate Coverage'!I331*'Dataset lengths'!$H$2+'Concatenate_generate Coverage'!N331*'Dataset lengths'!$M$2+'Concatenate_generate Coverage'!O331*'Dataset lengths'!$N$2+'Concatenate_generate Coverage'!P331*'Dataset lengths'!$O$2+'Concatenate_generate Coverage'!Q331*'Dataset lengths'!$P$2+'Concatenate_generate Coverage'!R331*'Dataset lengths'!$Q$2+'Concatenate_generate Coverage'!S331*'Dataset lengths'!$R$2)</f>
        <v>0.6242423678</v>
      </c>
      <c r="G332" s="13">
        <v>0.512552882225227</v>
      </c>
      <c r="H332" s="13">
        <v>0.758663273423581</v>
      </c>
      <c r="I332" s="13">
        <v>0.779934870223657</v>
      </c>
      <c r="J332" s="13">
        <v>0.843547764565394</v>
      </c>
      <c r="K332" s="13">
        <v>0.84544425661262</v>
      </c>
      <c r="L332" s="13">
        <v>0.844329864407868</v>
      </c>
      <c r="M332" s="13">
        <v>0.810340393283511</v>
      </c>
      <c r="N332" s="13">
        <v>0.765740281557012</v>
      </c>
      <c r="O332" s="13">
        <v>0.849376755194585</v>
      </c>
      <c r="P332" s="13">
        <v>0.781751441040363</v>
      </c>
      <c r="Q332" s="13">
        <v>0.767589080578304</v>
      </c>
      <c r="R332" s="13">
        <v>0.860639708678662</v>
      </c>
      <c r="S332" s="13">
        <v>0.509858029045233</v>
      </c>
      <c r="T332" s="13">
        <v>0.887504222142431</v>
      </c>
      <c r="U332" s="13">
        <v>0.664294873274169</v>
      </c>
      <c r="V332" s="13">
        <v>0.431579103085045</v>
      </c>
      <c r="W332" s="13">
        <v>0.569750613345338</v>
      </c>
    </row>
    <row r="333">
      <c r="A333" s="55" t="s">
        <v>466</v>
      </c>
      <c r="B333" s="55" t="s">
        <v>458</v>
      </c>
      <c r="C333" s="55"/>
      <c r="D333" s="55"/>
      <c r="E333" s="10">
        <f t="shared" si="1"/>
        <v>0.6909099625</v>
      </c>
      <c r="F333" s="100">
        <f>(G333*'Concatenate_generate Coverage'!C332*'Dataset lengths'!$B$2+H333*'Concatenate_generate Coverage'!D332*'Dataset lengths'!$C$2+I333*'Concatenate_generate Coverage'!E332*'Dataset lengths'!$D$2+L333*'Concatenate_generate Coverage'!H332*'Dataset lengths'!$G$2+M333*'Concatenate_generate Coverage'!I332*'Dataset lengths'!$H$2+R333*'Concatenate_generate Coverage'!N332*'Dataset lengths'!$M$2+S333*'Concatenate_generate Coverage'!O332*'Dataset lengths'!$N$2+T333*'Concatenate_generate Coverage'!P332*'Dataset lengths'!$O$2+U333*'Concatenate_generate Coverage'!Q332*'Dataset lengths'!$P$2+V333*'Concatenate_generate Coverage'!R332*'Dataset lengths'!$Q$2+W333*'Concatenate_generate Coverage'!S332*'Dataset lengths'!$R$2)/('Concatenate_generate Coverage'!C332*'Dataset lengths'!$B$2+'Concatenate_generate Coverage'!D332*'Dataset lengths'!$C$2+'Concatenate_generate Coverage'!E332*'Dataset lengths'!$D$2+'Concatenate_generate Coverage'!H332*'Dataset lengths'!$G$2+'Concatenate_generate Coverage'!I332*'Dataset lengths'!$H$2+'Concatenate_generate Coverage'!N332*'Dataset lengths'!$M$2+'Concatenate_generate Coverage'!O332*'Dataset lengths'!$N$2+'Concatenate_generate Coverage'!P332*'Dataset lengths'!$O$2+'Concatenate_generate Coverage'!Q332*'Dataset lengths'!$P$2+'Concatenate_generate Coverage'!R332*'Dataset lengths'!$Q$2+'Concatenate_generate Coverage'!S332*'Dataset lengths'!$R$2)</f>
        <v>0.619649985</v>
      </c>
      <c r="G333" s="13">
        <v>0.501189722558543</v>
      </c>
      <c r="H333" s="13">
        <v>0.761479503801213</v>
      </c>
      <c r="I333" s="13">
        <v>0.773405392002312</v>
      </c>
      <c r="J333" s="13">
        <v>0.840605933790279</v>
      </c>
      <c r="K333" s="13">
        <v>0.842269215136804</v>
      </c>
      <c r="L333" s="13">
        <v>0.841392620486756</v>
      </c>
      <c r="M333" s="13">
        <v>0.811521818109846</v>
      </c>
      <c r="N333" s="13">
        <v>0.766295576629444</v>
      </c>
      <c r="O333" s="13">
        <v>0.842297192960895</v>
      </c>
      <c r="P333" s="13">
        <v>0.789944118069102</v>
      </c>
      <c r="Q333" s="13">
        <v>0.764276853687628</v>
      </c>
      <c r="R333" s="13">
        <v>0.856924308326308</v>
      </c>
      <c r="S333" s="13">
        <v>0.517427778619537</v>
      </c>
      <c r="T333" s="13">
        <v>0.880605367857973</v>
      </c>
      <c r="U333" s="13">
        <v>0.664335907161923</v>
      </c>
      <c r="V333" s="13">
        <v>0.425485633978756</v>
      </c>
      <c r="W333" s="13">
        <v>0.566241534780058</v>
      </c>
    </row>
    <row r="334">
      <c r="A334" s="55" t="s">
        <v>467</v>
      </c>
      <c r="B334" s="55" t="s">
        <v>458</v>
      </c>
      <c r="C334" s="55"/>
      <c r="D334" s="55"/>
      <c r="E334" s="10">
        <f t="shared" si="1"/>
        <v>0.6612645362</v>
      </c>
      <c r="F334" s="100">
        <f>(G334*'Concatenate_generate Coverage'!C333*'Dataset lengths'!$B$2+H334*'Concatenate_generate Coverage'!D333*'Dataset lengths'!$C$2+I334*'Concatenate_generate Coverage'!E333*'Dataset lengths'!$D$2+L334*'Concatenate_generate Coverage'!H333*'Dataset lengths'!$G$2+M334*'Concatenate_generate Coverage'!I333*'Dataset lengths'!$H$2+R334*'Concatenate_generate Coverage'!N333*'Dataset lengths'!$M$2+S334*'Concatenate_generate Coverage'!O333*'Dataset lengths'!$N$2+T334*'Concatenate_generate Coverage'!P333*'Dataset lengths'!$O$2+U334*'Concatenate_generate Coverage'!Q333*'Dataset lengths'!$P$2+V334*'Concatenate_generate Coverage'!R333*'Dataset lengths'!$Q$2+W334*'Concatenate_generate Coverage'!S333*'Dataset lengths'!$R$2)/('Concatenate_generate Coverage'!C333*'Dataset lengths'!$B$2+'Concatenate_generate Coverage'!D333*'Dataset lengths'!$C$2+'Concatenate_generate Coverage'!E333*'Dataset lengths'!$D$2+'Concatenate_generate Coverage'!H333*'Dataset lengths'!$G$2+'Concatenate_generate Coverage'!I333*'Dataset lengths'!$H$2+'Concatenate_generate Coverage'!N333*'Dataset lengths'!$M$2+'Concatenate_generate Coverage'!O333*'Dataset lengths'!$N$2+'Concatenate_generate Coverage'!P333*'Dataset lengths'!$O$2+'Concatenate_generate Coverage'!Q333*'Dataset lengths'!$P$2+'Concatenate_generate Coverage'!R333*'Dataset lengths'!$Q$2+'Concatenate_generate Coverage'!S333*'Dataset lengths'!$R$2)</f>
        <v>0.5938325809</v>
      </c>
      <c r="G334" s="13">
        <v>0.474347040485598</v>
      </c>
      <c r="H334" s="13">
        <v>0.750581618714847</v>
      </c>
      <c r="I334" s="13">
        <v>0.75797067070698</v>
      </c>
      <c r="J334" s="13">
        <v>0.831416698277716</v>
      </c>
      <c r="K334" s="13">
        <v>0.832749912608053</v>
      </c>
      <c r="L334" s="13">
        <v>0.831968148944893</v>
      </c>
      <c r="M334" s="13">
        <v>0.792994550567147</v>
      </c>
      <c r="N334" s="13">
        <v>0.747379924293771</v>
      </c>
      <c r="O334" s="13">
        <v>0.831423932180702</v>
      </c>
      <c r="P334" s="13">
        <v>0.758991212525962</v>
      </c>
      <c r="Q334" s="13">
        <v>0.752738813320946</v>
      </c>
      <c r="R334" s="13">
        <v>0.811203028696155</v>
      </c>
      <c r="S334" s="13">
        <v>0.479013913949298</v>
      </c>
      <c r="T334" s="13">
        <v>0.843218028509947</v>
      </c>
      <c r="U334" s="13">
        <v>0.599532456026614</v>
      </c>
      <c r="V334" s="13">
        <v>0.372203905060987</v>
      </c>
      <c r="W334" s="13">
        <v>0.560876536465336</v>
      </c>
    </row>
    <row r="335">
      <c r="A335" s="55" t="s">
        <v>468</v>
      </c>
      <c r="B335" s="55" t="s">
        <v>458</v>
      </c>
      <c r="C335" s="55"/>
      <c r="D335" s="55"/>
      <c r="E335" s="10">
        <f t="shared" si="1"/>
        <v>0.696360008</v>
      </c>
      <c r="F335" s="100">
        <f>(G335*'Concatenate_generate Coverage'!C334*'Dataset lengths'!$B$2+H335*'Concatenate_generate Coverage'!D334*'Dataset lengths'!$C$2+I335*'Concatenate_generate Coverage'!E334*'Dataset lengths'!$D$2+L335*'Concatenate_generate Coverage'!H334*'Dataset lengths'!$G$2+M335*'Concatenate_generate Coverage'!I334*'Dataset lengths'!$H$2+R335*'Concatenate_generate Coverage'!N334*'Dataset lengths'!$M$2+S335*'Concatenate_generate Coverage'!O334*'Dataset lengths'!$N$2+T335*'Concatenate_generate Coverage'!P334*'Dataset lengths'!$O$2+U335*'Concatenate_generate Coverage'!Q334*'Dataset lengths'!$P$2+V335*'Concatenate_generate Coverage'!R334*'Dataset lengths'!$Q$2+W335*'Concatenate_generate Coverage'!S334*'Dataset lengths'!$R$2)/('Concatenate_generate Coverage'!C334*'Dataset lengths'!$B$2+'Concatenate_generate Coverage'!D334*'Dataset lengths'!$C$2+'Concatenate_generate Coverage'!E334*'Dataset lengths'!$D$2+'Concatenate_generate Coverage'!H334*'Dataset lengths'!$G$2+'Concatenate_generate Coverage'!I334*'Dataset lengths'!$H$2+'Concatenate_generate Coverage'!N334*'Dataset lengths'!$M$2+'Concatenate_generate Coverage'!O334*'Dataset lengths'!$N$2+'Concatenate_generate Coverage'!P334*'Dataset lengths'!$O$2+'Concatenate_generate Coverage'!Q334*'Dataset lengths'!$P$2+'Concatenate_generate Coverage'!R334*'Dataset lengths'!$Q$2+'Concatenate_generate Coverage'!S334*'Dataset lengths'!$R$2)</f>
        <v>0.6318471557</v>
      </c>
      <c r="G335" s="13">
        <v>0.522496132898749</v>
      </c>
      <c r="H335" s="13">
        <v>0.752886891746811</v>
      </c>
      <c r="I335" s="13">
        <v>0.781616896343566</v>
      </c>
      <c r="J335" s="13">
        <v>0.840272541672025</v>
      </c>
      <c r="K335" s="13">
        <v>0.844174668562053</v>
      </c>
      <c r="L335" s="13">
        <v>0.841694752240584</v>
      </c>
      <c r="M335" s="13">
        <v>0.803323321823364</v>
      </c>
      <c r="N335" s="13">
        <v>0.752104994180868</v>
      </c>
      <c r="O335" s="13">
        <v>0.843359485936386</v>
      </c>
      <c r="P335" s="13">
        <v>0.78771249316066</v>
      </c>
      <c r="Q335" s="13">
        <v>0.753131090192283</v>
      </c>
      <c r="R335" s="13">
        <v>0.859175403833911</v>
      </c>
      <c r="S335" s="13">
        <v>0.502270179644636</v>
      </c>
      <c r="T335" s="13">
        <v>0.850339426481</v>
      </c>
      <c r="U335" s="13">
        <v>0.729344527736009</v>
      </c>
      <c r="V335" s="13">
        <v>0.465249431533467</v>
      </c>
      <c r="W335" s="13">
        <v>0.551563123334616</v>
      </c>
    </row>
    <row r="336">
      <c r="A336" s="55" t="s">
        <v>469</v>
      </c>
      <c r="B336" s="55" t="s">
        <v>458</v>
      </c>
      <c r="C336" s="55"/>
      <c r="D336" s="55"/>
      <c r="E336" s="10">
        <f t="shared" si="1"/>
        <v>0.7020514644</v>
      </c>
      <c r="F336" s="100">
        <f>(G336*'Concatenate_generate Coverage'!C335*'Dataset lengths'!$B$2+H336*'Concatenate_generate Coverage'!D335*'Dataset lengths'!$C$2+I336*'Concatenate_generate Coverage'!E335*'Dataset lengths'!$D$2+L336*'Concatenate_generate Coverage'!H335*'Dataset lengths'!$G$2+M336*'Concatenate_generate Coverage'!I335*'Dataset lengths'!$H$2+R336*'Concatenate_generate Coverage'!N335*'Dataset lengths'!$M$2+S336*'Concatenate_generate Coverage'!O335*'Dataset lengths'!$N$2+T336*'Concatenate_generate Coverage'!P335*'Dataset lengths'!$O$2+U336*'Concatenate_generate Coverage'!Q335*'Dataset lengths'!$P$2+V336*'Concatenate_generate Coverage'!R335*'Dataset lengths'!$Q$2+W336*'Concatenate_generate Coverage'!S335*'Dataset lengths'!$R$2)/('Concatenate_generate Coverage'!C335*'Dataset lengths'!$B$2+'Concatenate_generate Coverage'!D335*'Dataset lengths'!$C$2+'Concatenate_generate Coverage'!E335*'Dataset lengths'!$D$2+'Concatenate_generate Coverage'!H335*'Dataset lengths'!$G$2+'Concatenate_generate Coverage'!I335*'Dataset lengths'!$H$2+'Concatenate_generate Coverage'!N335*'Dataset lengths'!$M$2+'Concatenate_generate Coverage'!O335*'Dataset lengths'!$N$2+'Concatenate_generate Coverage'!P335*'Dataset lengths'!$O$2+'Concatenate_generate Coverage'!Q335*'Dataset lengths'!$P$2+'Concatenate_generate Coverage'!R335*'Dataset lengths'!$Q$2+'Concatenate_generate Coverage'!S335*'Dataset lengths'!$R$2)</f>
        <v>0.6357781116</v>
      </c>
      <c r="G336" s="13">
        <v>0.531122830193926</v>
      </c>
      <c r="H336" s="13">
        <v>0.749689664361805</v>
      </c>
      <c r="I336" s="13">
        <v>0.783188141063683</v>
      </c>
      <c r="J336" s="13">
        <v>0.843877565360554</v>
      </c>
      <c r="K336" s="13">
        <v>0.847289090267952</v>
      </c>
      <c r="L336" s="13">
        <v>0.845239853170739</v>
      </c>
      <c r="M336" s="13">
        <v>0.814744034626147</v>
      </c>
      <c r="N336" s="13">
        <v>0.766257707080277</v>
      </c>
      <c r="O336" s="13">
        <v>0.854166039595228</v>
      </c>
      <c r="P336" s="13">
        <v>0.795571766768393</v>
      </c>
      <c r="Q336" s="13">
        <v>0.761470911477932</v>
      </c>
      <c r="R336" s="13">
        <v>0.876069547789029</v>
      </c>
      <c r="S336" s="13">
        <v>0.494523453991018</v>
      </c>
      <c r="T336" s="13">
        <v>0.882830804723927</v>
      </c>
      <c r="U336" s="13">
        <v>0.723479417379552</v>
      </c>
      <c r="V336" s="13">
        <v>0.472439512076875</v>
      </c>
      <c r="W336" s="13">
        <v>0.549238848749268</v>
      </c>
    </row>
    <row r="337">
      <c r="A337" s="55" t="s">
        <v>470</v>
      </c>
      <c r="B337" s="55" t="s">
        <v>458</v>
      </c>
      <c r="C337" s="55"/>
      <c r="D337" s="55"/>
      <c r="E337" s="10">
        <f t="shared" si="1"/>
        <v>0.6991687332</v>
      </c>
      <c r="F337" s="100">
        <f>(G337*'Concatenate_generate Coverage'!C336*'Dataset lengths'!$B$2+H337*'Concatenate_generate Coverage'!D336*'Dataset lengths'!$C$2+I337*'Concatenate_generate Coverage'!E336*'Dataset lengths'!$D$2+L337*'Concatenate_generate Coverage'!H336*'Dataset lengths'!$G$2+M337*'Concatenate_generate Coverage'!I336*'Dataset lengths'!$H$2+R337*'Concatenate_generate Coverage'!N336*'Dataset lengths'!$M$2+S337*'Concatenate_generate Coverage'!O336*'Dataset lengths'!$N$2+T337*'Concatenate_generate Coverage'!P336*'Dataset lengths'!$O$2+U337*'Concatenate_generate Coverage'!Q336*'Dataset lengths'!$P$2+V337*'Concatenate_generate Coverage'!R336*'Dataset lengths'!$Q$2+W337*'Concatenate_generate Coverage'!S336*'Dataset lengths'!$R$2)/('Concatenate_generate Coverage'!C336*'Dataset lengths'!$B$2+'Concatenate_generate Coverage'!D336*'Dataset lengths'!$C$2+'Concatenate_generate Coverage'!E336*'Dataset lengths'!$D$2+'Concatenate_generate Coverage'!H336*'Dataset lengths'!$G$2+'Concatenate_generate Coverage'!I336*'Dataset lengths'!$H$2+'Concatenate_generate Coverage'!N336*'Dataset lengths'!$M$2+'Concatenate_generate Coverage'!O336*'Dataset lengths'!$N$2+'Concatenate_generate Coverage'!P336*'Dataset lengths'!$O$2+'Concatenate_generate Coverage'!Q336*'Dataset lengths'!$P$2+'Concatenate_generate Coverage'!R336*'Dataset lengths'!$Q$2+'Concatenate_generate Coverage'!S336*'Dataset lengths'!$R$2)</f>
        <v>0.6306581125</v>
      </c>
      <c r="G337" s="13">
        <v>0.519924170490873</v>
      </c>
      <c r="H337" s="13">
        <v>0.75104409476244</v>
      </c>
      <c r="I337" s="13">
        <v>0.777000014085326</v>
      </c>
      <c r="J337" s="13">
        <v>0.840014109702018</v>
      </c>
      <c r="K337" s="13">
        <v>0.843253674198295</v>
      </c>
      <c r="L337" s="13">
        <v>0.841357929838875</v>
      </c>
      <c r="M337" s="13">
        <v>0.815574073890464</v>
      </c>
      <c r="N337" s="13">
        <v>0.766530667791101</v>
      </c>
      <c r="O337" s="13">
        <v>0.846492568797253</v>
      </c>
      <c r="P337" s="13">
        <v>0.804391041181334</v>
      </c>
      <c r="Q337" s="13">
        <v>0.75901074295406</v>
      </c>
      <c r="R337" s="13">
        <v>0.870387170779546</v>
      </c>
      <c r="S337" s="13">
        <v>0.50198259351575</v>
      </c>
      <c r="T337" s="13">
        <v>0.880827911544569</v>
      </c>
      <c r="U337" s="13">
        <v>0.721890038127172</v>
      </c>
      <c r="V337" s="13">
        <v>0.46617054822948</v>
      </c>
      <c r="W337" s="13">
        <v>0.544697520149734</v>
      </c>
    </row>
    <row r="338">
      <c r="A338" s="55" t="s">
        <v>471</v>
      </c>
      <c r="B338" s="55" t="s">
        <v>458</v>
      </c>
      <c r="C338" s="55"/>
      <c r="D338" s="55"/>
      <c r="E338" s="10">
        <f t="shared" si="1"/>
        <v>0.6788767917</v>
      </c>
      <c r="F338" s="100">
        <f>(G338*'Concatenate_generate Coverage'!C337*'Dataset lengths'!$B$2+H338*'Concatenate_generate Coverage'!D337*'Dataset lengths'!$C$2+I338*'Concatenate_generate Coverage'!E337*'Dataset lengths'!$D$2+L338*'Concatenate_generate Coverage'!H337*'Dataset lengths'!$G$2+M338*'Concatenate_generate Coverage'!I337*'Dataset lengths'!$H$2+R338*'Concatenate_generate Coverage'!N337*'Dataset lengths'!$M$2+S338*'Concatenate_generate Coverage'!O337*'Dataset lengths'!$N$2+T338*'Concatenate_generate Coverage'!P337*'Dataset lengths'!$O$2+U338*'Concatenate_generate Coverage'!Q337*'Dataset lengths'!$P$2+V338*'Concatenate_generate Coverage'!R337*'Dataset lengths'!$Q$2+W338*'Concatenate_generate Coverage'!S337*'Dataset lengths'!$R$2)/('Concatenate_generate Coverage'!C337*'Dataset lengths'!$B$2+'Concatenate_generate Coverage'!D337*'Dataset lengths'!$C$2+'Concatenate_generate Coverage'!E337*'Dataset lengths'!$D$2+'Concatenate_generate Coverage'!H337*'Dataset lengths'!$G$2+'Concatenate_generate Coverage'!I337*'Dataset lengths'!$H$2+'Concatenate_generate Coverage'!N337*'Dataset lengths'!$M$2+'Concatenate_generate Coverage'!O337*'Dataset lengths'!$N$2+'Concatenate_generate Coverage'!P337*'Dataset lengths'!$O$2+'Concatenate_generate Coverage'!Q337*'Dataset lengths'!$P$2+'Concatenate_generate Coverage'!R337*'Dataset lengths'!$Q$2+'Concatenate_generate Coverage'!S337*'Dataset lengths'!$R$2)</f>
        <v>0.6102650684</v>
      </c>
      <c r="G338" s="13">
        <v>0.496968048307164</v>
      </c>
      <c r="H338" s="13">
        <v>0.746674432216164</v>
      </c>
      <c r="I338" s="13">
        <v>0.771787815992445</v>
      </c>
      <c r="J338" s="13">
        <v>0.834101246426251</v>
      </c>
      <c r="K338" s="13">
        <v>0.83765035478855</v>
      </c>
      <c r="L338" s="13">
        <v>0.835428759913204</v>
      </c>
      <c r="M338" s="13">
        <v>0.800605267200393</v>
      </c>
      <c r="N338" s="13">
        <v>0.751037147883578</v>
      </c>
      <c r="O338" s="13">
        <v>0.839476844561415</v>
      </c>
      <c r="P338" s="13">
        <v>0.779484632856337</v>
      </c>
      <c r="Q338" s="13">
        <v>0.751289714056275</v>
      </c>
      <c r="R338" s="13">
        <v>0.844991316606392</v>
      </c>
      <c r="S338" s="13">
        <v>0.495386212377674</v>
      </c>
      <c r="T338" s="13">
        <v>0.849004164361427</v>
      </c>
      <c r="U338" s="13">
        <v>0.662243178886415</v>
      </c>
      <c r="V338" s="13">
        <v>0.415747632326772</v>
      </c>
      <c r="W338" s="13">
        <v>0.548807880713154</v>
      </c>
    </row>
    <row r="339">
      <c r="A339" s="55" t="s">
        <v>472</v>
      </c>
      <c r="B339" s="55" t="s">
        <v>458</v>
      </c>
      <c r="C339" s="55"/>
      <c r="D339" s="55"/>
      <c r="E339" s="10">
        <f t="shared" si="1"/>
        <v>0.6814981305</v>
      </c>
      <c r="F339" s="100">
        <f>(G339*'Concatenate_generate Coverage'!C338*'Dataset lengths'!$B$2+H339*'Concatenate_generate Coverage'!D338*'Dataset lengths'!$C$2+I339*'Concatenate_generate Coverage'!E338*'Dataset lengths'!$D$2+L339*'Concatenate_generate Coverage'!H338*'Dataset lengths'!$G$2+M339*'Concatenate_generate Coverage'!I338*'Dataset lengths'!$H$2+R339*'Concatenate_generate Coverage'!N338*'Dataset lengths'!$M$2+S339*'Concatenate_generate Coverage'!O338*'Dataset lengths'!$N$2+T339*'Concatenate_generate Coverage'!P338*'Dataset lengths'!$O$2+U339*'Concatenate_generate Coverage'!Q338*'Dataset lengths'!$P$2+V339*'Concatenate_generate Coverage'!R338*'Dataset lengths'!$Q$2+W339*'Concatenate_generate Coverage'!S338*'Dataset lengths'!$R$2)/('Concatenate_generate Coverage'!C338*'Dataset lengths'!$B$2+'Concatenate_generate Coverage'!D338*'Dataset lengths'!$C$2+'Concatenate_generate Coverage'!E338*'Dataset lengths'!$D$2+'Concatenate_generate Coverage'!H338*'Dataset lengths'!$G$2+'Concatenate_generate Coverage'!I338*'Dataset lengths'!$H$2+'Concatenate_generate Coverage'!N338*'Dataset lengths'!$M$2+'Concatenate_generate Coverage'!O338*'Dataset lengths'!$N$2+'Concatenate_generate Coverage'!P338*'Dataset lengths'!$O$2+'Concatenate_generate Coverage'!Q338*'Dataset lengths'!$P$2+'Concatenate_generate Coverage'!R338*'Dataset lengths'!$Q$2+'Concatenate_generate Coverage'!S338*'Dataset lengths'!$R$2)</f>
        <v>0.6112275765</v>
      </c>
      <c r="G339" s="13">
        <v>0.49667853944456</v>
      </c>
      <c r="H339" s="13">
        <v>0.762263834749107</v>
      </c>
      <c r="I339" s="13">
        <v>0.771310102298471</v>
      </c>
      <c r="J339" s="13">
        <v>0.835043709536176</v>
      </c>
      <c r="K339" s="13">
        <v>0.836763679617305</v>
      </c>
      <c r="L339" s="13">
        <v>0.835821335380031</v>
      </c>
      <c r="M339" s="13">
        <v>0.805808665355961</v>
      </c>
      <c r="N339" s="13">
        <v>0.760766247505097</v>
      </c>
      <c r="O339" s="13">
        <v>0.840021978026218</v>
      </c>
      <c r="P339" s="13">
        <v>0.784328197128338</v>
      </c>
      <c r="Q339" s="13">
        <v>0.757402632796993</v>
      </c>
      <c r="R339" s="13">
        <v>0.835724671021696</v>
      </c>
      <c r="S339" s="13">
        <v>0.511686111500877</v>
      </c>
      <c r="T339" s="13">
        <v>0.849671795421214</v>
      </c>
      <c r="U339" s="13">
        <v>0.658462590027916</v>
      </c>
      <c r="V339" s="13">
        <v>0.411408527823642</v>
      </c>
      <c r="W339" s="13">
        <v>0.557643262757926</v>
      </c>
    </row>
    <row r="340">
      <c r="A340" s="55" t="s">
        <v>473</v>
      </c>
      <c r="B340" s="55" t="s">
        <v>458</v>
      </c>
      <c r="C340" s="55"/>
      <c r="D340" s="55"/>
      <c r="E340" s="10">
        <f t="shared" si="1"/>
        <v>0.7026668301</v>
      </c>
      <c r="F340" s="100">
        <f>(G340*'Concatenate_generate Coverage'!C339*'Dataset lengths'!$B$2+H340*'Concatenate_generate Coverage'!D339*'Dataset lengths'!$C$2+I340*'Concatenate_generate Coverage'!E339*'Dataset lengths'!$D$2+L340*'Concatenate_generate Coverage'!H339*'Dataset lengths'!$G$2+M340*'Concatenate_generate Coverage'!I339*'Dataset lengths'!$H$2+R340*'Concatenate_generate Coverage'!N339*'Dataset lengths'!$M$2+S340*'Concatenate_generate Coverage'!O339*'Dataset lengths'!$N$2+T340*'Concatenate_generate Coverage'!P339*'Dataset lengths'!$O$2+U340*'Concatenate_generate Coverage'!Q339*'Dataset lengths'!$P$2+V340*'Concatenate_generate Coverage'!R339*'Dataset lengths'!$Q$2+W340*'Concatenate_generate Coverage'!S339*'Dataset lengths'!$R$2)/('Concatenate_generate Coverage'!C339*'Dataset lengths'!$B$2+'Concatenate_generate Coverage'!D339*'Dataset lengths'!$C$2+'Concatenate_generate Coverage'!E339*'Dataset lengths'!$D$2+'Concatenate_generate Coverage'!H339*'Dataset lengths'!$G$2+'Concatenate_generate Coverage'!I339*'Dataset lengths'!$H$2+'Concatenate_generate Coverage'!N339*'Dataset lengths'!$M$2+'Concatenate_generate Coverage'!O339*'Dataset lengths'!$N$2+'Concatenate_generate Coverage'!P339*'Dataset lengths'!$O$2+'Concatenate_generate Coverage'!Q339*'Dataset lengths'!$P$2+'Concatenate_generate Coverage'!R339*'Dataset lengths'!$Q$2+'Concatenate_generate Coverage'!S339*'Dataset lengths'!$R$2)</f>
        <v>0.6400597325</v>
      </c>
      <c r="G340" s="13">
        <v>0.531345483488521</v>
      </c>
      <c r="H340" s="13">
        <v>0.75244751411872</v>
      </c>
      <c r="I340" s="13">
        <v>0.791687949350366</v>
      </c>
      <c r="J340" s="13">
        <v>0.848924628683505</v>
      </c>
      <c r="K340" s="13">
        <v>0.853870188560582</v>
      </c>
      <c r="L340" s="13">
        <v>0.850741673179275</v>
      </c>
      <c r="M340" s="13">
        <v>0.814076456621288</v>
      </c>
      <c r="N340" s="13">
        <v>0.762846073141006</v>
      </c>
      <c r="O340" s="13">
        <v>0.852263810715416</v>
      </c>
      <c r="P340" s="13">
        <v>0.792517523368926</v>
      </c>
      <c r="Q340" s="13">
        <v>0.771727114037511</v>
      </c>
      <c r="R340" s="13">
        <v>0.863480897183404</v>
      </c>
      <c r="S340" s="13">
        <v>0.493379142750906</v>
      </c>
      <c r="T340" s="13">
        <v>0.857683368138648</v>
      </c>
      <c r="U340" s="13">
        <v>0.740984473895861</v>
      </c>
      <c r="V340" s="13">
        <v>0.472617190947988</v>
      </c>
      <c r="W340" s="13">
        <v>0.560890981112344</v>
      </c>
    </row>
    <row r="341">
      <c r="A341" s="55" t="s">
        <v>474</v>
      </c>
      <c r="B341" s="55" t="s">
        <v>458</v>
      </c>
      <c r="C341" s="55"/>
      <c r="D341" s="55"/>
      <c r="E341" s="10">
        <f t="shared" si="1"/>
        <v>0.7076025882</v>
      </c>
      <c r="F341" s="100">
        <f>(G341*'Concatenate_generate Coverage'!C340*'Dataset lengths'!$B$2+H341*'Concatenate_generate Coverage'!D340*'Dataset lengths'!$C$2+I341*'Concatenate_generate Coverage'!E340*'Dataset lengths'!$D$2+L341*'Concatenate_generate Coverage'!H340*'Dataset lengths'!$G$2+M341*'Concatenate_generate Coverage'!I340*'Dataset lengths'!$H$2+R341*'Concatenate_generate Coverage'!N340*'Dataset lengths'!$M$2+S341*'Concatenate_generate Coverage'!O340*'Dataset lengths'!$N$2+T341*'Concatenate_generate Coverage'!P340*'Dataset lengths'!$O$2+U341*'Concatenate_generate Coverage'!Q340*'Dataset lengths'!$P$2+V341*'Concatenate_generate Coverage'!R340*'Dataset lengths'!$Q$2+W341*'Concatenate_generate Coverage'!S340*'Dataset lengths'!$R$2)/('Concatenate_generate Coverage'!C340*'Dataset lengths'!$B$2+'Concatenate_generate Coverage'!D340*'Dataset lengths'!$C$2+'Concatenate_generate Coverage'!E340*'Dataset lengths'!$D$2+'Concatenate_generate Coverage'!H340*'Dataset lengths'!$G$2+'Concatenate_generate Coverage'!I340*'Dataset lengths'!$H$2+'Concatenate_generate Coverage'!N340*'Dataset lengths'!$M$2+'Concatenate_generate Coverage'!O340*'Dataset lengths'!$N$2+'Concatenate_generate Coverage'!P340*'Dataset lengths'!$O$2+'Concatenate_generate Coverage'!Q340*'Dataset lengths'!$P$2+'Concatenate_generate Coverage'!R340*'Dataset lengths'!$Q$2+'Concatenate_generate Coverage'!S340*'Dataset lengths'!$R$2)</f>
        <v>0.6443009763</v>
      </c>
      <c r="G341" s="13">
        <v>0.540736767996669</v>
      </c>
      <c r="H341" s="13">
        <v>0.75040266942091</v>
      </c>
      <c r="I341" s="13">
        <v>0.793284722755143</v>
      </c>
      <c r="J341" s="13">
        <v>0.852567620466979</v>
      </c>
      <c r="K341" s="13">
        <v>0.856765430785509</v>
      </c>
      <c r="L341" s="13">
        <v>0.854236291927952</v>
      </c>
      <c r="M341" s="13">
        <v>0.82711468883184</v>
      </c>
      <c r="N341" s="13">
        <v>0.78134591032791</v>
      </c>
      <c r="O341" s="13">
        <v>0.86159993858104</v>
      </c>
      <c r="P341" s="13">
        <v>0.803670621728909</v>
      </c>
      <c r="Q341" s="13">
        <v>0.780447961423809</v>
      </c>
      <c r="R341" s="13">
        <v>0.880003501103287</v>
      </c>
      <c r="S341" s="13">
        <v>0.484530338785195</v>
      </c>
      <c r="T341" s="13">
        <v>0.879937736798187</v>
      </c>
      <c r="U341" s="13">
        <v>0.734257651896548</v>
      </c>
      <c r="V341" s="13">
        <v>0.480527087820801</v>
      </c>
      <c r="W341" s="13">
        <v>0.558597012313973</v>
      </c>
    </row>
    <row r="342">
      <c r="A342" s="55" t="s">
        <v>475</v>
      </c>
      <c r="B342" s="55" t="s">
        <v>458</v>
      </c>
      <c r="C342" s="55"/>
      <c r="D342" s="55"/>
      <c r="E342" s="10">
        <f t="shared" si="1"/>
        <v>0.7038750573</v>
      </c>
      <c r="F342" s="100">
        <f>(G342*'Concatenate_generate Coverage'!C341*'Dataset lengths'!$B$2+H342*'Concatenate_generate Coverage'!D341*'Dataset lengths'!$C$2+I342*'Concatenate_generate Coverage'!E341*'Dataset lengths'!$D$2+L342*'Concatenate_generate Coverage'!H341*'Dataset lengths'!$G$2+M342*'Concatenate_generate Coverage'!I341*'Dataset lengths'!$H$2+R342*'Concatenate_generate Coverage'!N341*'Dataset lengths'!$M$2+S342*'Concatenate_generate Coverage'!O341*'Dataset lengths'!$N$2+T342*'Concatenate_generate Coverage'!P341*'Dataset lengths'!$O$2+U342*'Concatenate_generate Coverage'!Q341*'Dataset lengths'!$P$2+V342*'Concatenate_generate Coverage'!R341*'Dataset lengths'!$Q$2+W342*'Concatenate_generate Coverage'!S341*'Dataset lengths'!$R$2)/('Concatenate_generate Coverage'!C341*'Dataset lengths'!$B$2+'Concatenate_generate Coverage'!D341*'Dataset lengths'!$C$2+'Concatenate_generate Coverage'!E341*'Dataset lengths'!$D$2+'Concatenate_generate Coverage'!H341*'Dataset lengths'!$G$2+'Concatenate_generate Coverage'!I341*'Dataset lengths'!$H$2+'Concatenate_generate Coverage'!N341*'Dataset lengths'!$M$2+'Concatenate_generate Coverage'!O341*'Dataset lengths'!$N$2+'Concatenate_generate Coverage'!P341*'Dataset lengths'!$O$2+'Concatenate_generate Coverage'!Q341*'Dataset lengths'!$P$2+'Concatenate_generate Coverage'!R341*'Dataset lengths'!$Q$2+'Concatenate_generate Coverage'!S341*'Dataset lengths'!$R$2)</f>
        <v>0.6392739808</v>
      </c>
      <c r="G342" s="13">
        <v>0.529239138907751</v>
      </c>
      <c r="H342" s="13">
        <v>0.753020659516889</v>
      </c>
      <c r="I342" s="13">
        <v>0.787428141386539</v>
      </c>
      <c r="J342" s="13">
        <v>0.849046324046331</v>
      </c>
      <c r="K342" s="13">
        <v>0.854066800681665</v>
      </c>
      <c r="L342" s="13">
        <v>0.850830412613223</v>
      </c>
      <c r="M342" s="13">
        <v>0.825537546025919</v>
      </c>
      <c r="N342" s="13">
        <v>0.777826291931609</v>
      </c>
      <c r="O342" s="13">
        <v>0.853707697116269</v>
      </c>
      <c r="P342" s="13">
        <v>0.808763819718146</v>
      </c>
      <c r="Q342" s="13">
        <v>0.774938834043371</v>
      </c>
      <c r="R342" s="13">
        <v>0.875413888903319</v>
      </c>
      <c r="S342" s="13">
        <v>0.485250309653314</v>
      </c>
      <c r="T342" s="13">
        <v>0.875709406752874</v>
      </c>
      <c r="U342" s="13">
        <v>0.731119927279544</v>
      </c>
      <c r="V342" s="13">
        <v>0.474100149580011</v>
      </c>
      <c r="W342" s="13">
        <v>0.554976049173668</v>
      </c>
    </row>
    <row r="343">
      <c r="A343" s="55" t="s">
        <v>476</v>
      </c>
      <c r="B343" s="55" t="s">
        <v>458</v>
      </c>
      <c r="C343" s="55"/>
      <c r="D343" s="55"/>
      <c r="E343" s="10">
        <f t="shared" si="1"/>
        <v>0.6856363833</v>
      </c>
      <c r="F343" s="100">
        <f>(G343*'Concatenate_generate Coverage'!C342*'Dataset lengths'!$B$2+H343*'Concatenate_generate Coverage'!D342*'Dataset lengths'!$C$2+I343*'Concatenate_generate Coverage'!E342*'Dataset lengths'!$D$2+L343*'Concatenate_generate Coverage'!H342*'Dataset lengths'!$G$2+M343*'Concatenate_generate Coverage'!I342*'Dataset lengths'!$H$2+R343*'Concatenate_generate Coverage'!N342*'Dataset lengths'!$M$2+S343*'Concatenate_generate Coverage'!O342*'Dataset lengths'!$N$2+T343*'Concatenate_generate Coverage'!P342*'Dataset lengths'!$O$2+U343*'Concatenate_generate Coverage'!Q342*'Dataset lengths'!$P$2+V343*'Concatenate_generate Coverage'!R342*'Dataset lengths'!$Q$2+W343*'Concatenate_generate Coverage'!S342*'Dataset lengths'!$R$2)/('Concatenate_generate Coverage'!C342*'Dataset lengths'!$B$2+'Concatenate_generate Coverage'!D342*'Dataset lengths'!$C$2+'Concatenate_generate Coverage'!E342*'Dataset lengths'!$D$2+'Concatenate_generate Coverage'!H342*'Dataset lengths'!$G$2+'Concatenate_generate Coverage'!I342*'Dataset lengths'!$H$2+'Concatenate_generate Coverage'!N342*'Dataset lengths'!$M$2+'Concatenate_generate Coverage'!O342*'Dataset lengths'!$N$2+'Concatenate_generate Coverage'!P342*'Dataset lengths'!$O$2+'Concatenate_generate Coverage'!Q342*'Dataset lengths'!$P$2+'Concatenate_generate Coverage'!R342*'Dataset lengths'!$Q$2+'Concatenate_generate Coverage'!S342*'Dataset lengths'!$R$2)</f>
        <v>0.6189326899</v>
      </c>
      <c r="G343" s="13">
        <v>0.50637764001109</v>
      </c>
      <c r="H343" s="13">
        <v>0.74628861246186</v>
      </c>
      <c r="I343" s="13">
        <v>0.783179278028034</v>
      </c>
      <c r="J343" s="13">
        <v>0.843193873321959</v>
      </c>
      <c r="K343" s="13">
        <v>0.847711538040783</v>
      </c>
      <c r="L343" s="13">
        <v>0.844797434599293</v>
      </c>
      <c r="M343" s="13">
        <v>0.812422243612517</v>
      </c>
      <c r="N343" s="13">
        <v>0.763150154372432</v>
      </c>
      <c r="O343" s="13">
        <v>0.846499741606</v>
      </c>
      <c r="P343" s="13">
        <v>0.792006528175927</v>
      </c>
      <c r="Q343" s="13">
        <v>0.767241056738342</v>
      </c>
      <c r="R343" s="13">
        <v>0.849493507621598</v>
      </c>
      <c r="S343" s="13">
        <v>0.483860645212335</v>
      </c>
      <c r="T343" s="13">
        <v>0.861021523437579</v>
      </c>
      <c r="U343" s="13">
        <v>0.672397698309535</v>
      </c>
      <c r="V343" s="13">
        <v>0.423648518911001</v>
      </c>
      <c r="W343" s="13">
        <v>0.55851311397413</v>
      </c>
    </row>
    <row r="344">
      <c r="A344" s="55" t="s">
        <v>477</v>
      </c>
      <c r="B344" s="55" t="s">
        <v>458</v>
      </c>
      <c r="C344" s="55"/>
      <c r="D344" s="55"/>
      <c r="E344" s="10">
        <f t="shared" si="1"/>
        <v>0.6882274472</v>
      </c>
      <c r="F344" s="100">
        <f>(G344*'Concatenate_generate Coverage'!C343*'Dataset lengths'!$B$2+H344*'Concatenate_generate Coverage'!D343*'Dataset lengths'!$C$2+I344*'Concatenate_generate Coverage'!E343*'Dataset lengths'!$D$2+L344*'Concatenate_generate Coverage'!H343*'Dataset lengths'!$G$2+M344*'Concatenate_generate Coverage'!I343*'Dataset lengths'!$H$2+R344*'Concatenate_generate Coverage'!N343*'Dataset lengths'!$M$2+S344*'Concatenate_generate Coverage'!O343*'Dataset lengths'!$N$2+T344*'Concatenate_generate Coverage'!P343*'Dataset lengths'!$O$2+U344*'Concatenate_generate Coverage'!Q343*'Dataset lengths'!$P$2+V344*'Concatenate_generate Coverage'!R343*'Dataset lengths'!$Q$2+W344*'Concatenate_generate Coverage'!S343*'Dataset lengths'!$R$2)/('Concatenate_generate Coverage'!C343*'Dataset lengths'!$B$2+'Concatenate_generate Coverage'!D343*'Dataset lengths'!$C$2+'Concatenate_generate Coverage'!E343*'Dataset lengths'!$D$2+'Concatenate_generate Coverage'!H343*'Dataset lengths'!$G$2+'Concatenate_generate Coverage'!I343*'Dataset lengths'!$H$2+'Concatenate_generate Coverage'!N343*'Dataset lengths'!$M$2+'Concatenate_generate Coverage'!O343*'Dataset lengths'!$N$2+'Concatenate_generate Coverage'!P343*'Dataset lengths'!$O$2+'Concatenate_generate Coverage'!Q343*'Dataset lengths'!$P$2+'Concatenate_generate Coverage'!R343*'Dataset lengths'!$Q$2+'Concatenate_generate Coverage'!S343*'Dataset lengths'!$R$2)</f>
        <v>0.6200893128</v>
      </c>
      <c r="G344" s="13">
        <v>0.506312301015512</v>
      </c>
      <c r="H344" s="13">
        <v>0.763518510436951</v>
      </c>
      <c r="I344" s="13">
        <v>0.782546886688286</v>
      </c>
      <c r="J344" s="13">
        <v>0.844310490469471</v>
      </c>
      <c r="K344" s="13">
        <v>0.847173138452603</v>
      </c>
      <c r="L344" s="13">
        <v>0.845392902853365</v>
      </c>
      <c r="M344" s="13">
        <v>0.817711169232133</v>
      </c>
      <c r="N344" s="13">
        <v>0.772871005181262</v>
      </c>
      <c r="O344" s="13">
        <v>0.84860280913074</v>
      </c>
      <c r="P344" s="13">
        <v>0.794596687416506</v>
      </c>
      <c r="Q344" s="13">
        <v>0.775931152018091</v>
      </c>
      <c r="R344" s="13">
        <v>0.839855322001667</v>
      </c>
      <c r="S344" s="13">
        <v>0.498758813343697</v>
      </c>
      <c r="T344" s="13">
        <v>0.863024416616937</v>
      </c>
      <c r="U344" s="13">
        <v>0.666053859262602</v>
      </c>
      <c r="V344" s="13">
        <v>0.419403804234942</v>
      </c>
      <c r="W344" s="13">
        <v>0.567923933092308</v>
      </c>
    </row>
    <row r="345">
      <c r="A345" s="55" t="s">
        <v>478</v>
      </c>
      <c r="B345" s="55" t="s">
        <v>458</v>
      </c>
      <c r="C345" s="55"/>
      <c r="D345" s="55"/>
      <c r="E345" s="10">
        <f t="shared" si="1"/>
        <v>0.69604513</v>
      </c>
      <c r="F345" s="100">
        <f>(G345*'Concatenate_generate Coverage'!C344*'Dataset lengths'!$B$2+H345*'Concatenate_generate Coverage'!D344*'Dataset lengths'!$C$2+I345*'Concatenate_generate Coverage'!E344*'Dataset lengths'!$D$2+L345*'Concatenate_generate Coverage'!H344*'Dataset lengths'!$G$2+M345*'Concatenate_generate Coverage'!I344*'Dataset lengths'!$H$2+R345*'Concatenate_generate Coverage'!N344*'Dataset lengths'!$M$2+S345*'Concatenate_generate Coverage'!O344*'Dataset lengths'!$N$2+T345*'Concatenate_generate Coverage'!P344*'Dataset lengths'!$O$2+U345*'Concatenate_generate Coverage'!Q344*'Dataset lengths'!$P$2+V345*'Concatenate_generate Coverage'!R344*'Dataset lengths'!$Q$2+W345*'Concatenate_generate Coverage'!S344*'Dataset lengths'!$R$2)/('Concatenate_generate Coverage'!C344*'Dataset lengths'!$B$2+'Concatenate_generate Coverage'!D344*'Dataset lengths'!$C$2+'Concatenate_generate Coverage'!E344*'Dataset lengths'!$D$2+'Concatenate_generate Coverage'!H344*'Dataset lengths'!$G$2+'Concatenate_generate Coverage'!I344*'Dataset lengths'!$H$2+'Concatenate_generate Coverage'!N344*'Dataset lengths'!$M$2+'Concatenate_generate Coverage'!O344*'Dataset lengths'!$N$2+'Concatenate_generate Coverage'!P344*'Dataset lengths'!$O$2+'Concatenate_generate Coverage'!Q344*'Dataset lengths'!$P$2+'Concatenate_generate Coverage'!R344*'Dataset lengths'!$Q$2+'Concatenate_generate Coverage'!S344*'Dataset lengths'!$R$2)</f>
        <v>0.630964506</v>
      </c>
      <c r="G345" s="13">
        <v>0.524742026215769</v>
      </c>
      <c r="H345" s="13">
        <v>0.750789758319142</v>
      </c>
      <c r="I345" s="13">
        <v>0.785587588680708</v>
      </c>
      <c r="J345" s="13">
        <v>0.843558466513158</v>
      </c>
      <c r="K345" s="13">
        <v>0.847970708564028</v>
      </c>
      <c r="L345" s="13">
        <v>0.84521053699252</v>
      </c>
      <c r="M345" s="13">
        <v>0.818878134869969</v>
      </c>
      <c r="N345" s="13">
        <v>0.769664841667172</v>
      </c>
      <c r="O345" s="13">
        <v>0.850715918587726</v>
      </c>
      <c r="P345" s="13">
        <v>0.806528844021553</v>
      </c>
      <c r="Q345" s="13">
        <v>0.76733031285247</v>
      </c>
      <c r="R345" s="13">
        <v>0.855918964701553</v>
      </c>
      <c r="S345" s="13">
        <v>0.486402665260667</v>
      </c>
      <c r="T345" s="13">
        <v>0.855012843899503</v>
      </c>
      <c r="U345" s="13">
        <v>0.726729301289753</v>
      </c>
      <c r="V345" s="13">
        <v>0.459431868923812</v>
      </c>
      <c r="W345" s="13">
        <v>0.547792741262186</v>
      </c>
    </row>
    <row r="346">
      <c r="A346" s="55" t="s">
        <v>479</v>
      </c>
      <c r="B346" s="55" t="s">
        <v>458</v>
      </c>
      <c r="C346" s="55"/>
      <c r="D346" s="55"/>
      <c r="E346" s="10">
        <f t="shared" si="1"/>
        <v>0.703748035</v>
      </c>
      <c r="F346" s="100">
        <f>(G346*'Concatenate_generate Coverage'!C345*'Dataset lengths'!$B$2+H346*'Concatenate_generate Coverage'!D345*'Dataset lengths'!$C$2+I346*'Concatenate_generate Coverage'!E345*'Dataset lengths'!$D$2+L346*'Concatenate_generate Coverage'!H345*'Dataset lengths'!$G$2+M346*'Concatenate_generate Coverage'!I345*'Dataset lengths'!$H$2+R346*'Concatenate_generate Coverage'!N345*'Dataset lengths'!$M$2+S346*'Concatenate_generate Coverage'!O345*'Dataset lengths'!$N$2+T346*'Concatenate_generate Coverage'!P345*'Dataset lengths'!$O$2+U346*'Concatenate_generate Coverage'!Q345*'Dataset lengths'!$P$2+V346*'Concatenate_generate Coverage'!R345*'Dataset lengths'!$Q$2+W346*'Concatenate_generate Coverage'!S345*'Dataset lengths'!$R$2)/('Concatenate_generate Coverage'!C345*'Dataset lengths'!$B$2+'Concatenate_generate Coverage'!D345*'Dataset lengths'!$C$2+'Concatenate_generate Coverage'!E345*'Dataset lengths'!$D$2+'Concatenate_generate Coverage'!H345*'Dataset lengths'!$G$2+'Concatenate_generate Coverage'!I345*'Dataset lengths'!$H$2+'Concatenate_generate Coverage'!N345*'Dataset lengths'!$M$2+'Concatenate_generate Coverage'!O345*'Dataset lengths'!$N$2+'Concatenate_generate Coverage'!P345*'Dataset lengths'!$O$2+'Concatenate_generate Coverage'!Q345*'Dataset lengths'!$P$2+'Concatenate_generate Coverage'!R345*'Dataset lengths'!$Q$2+'Concatenate_generate Coverage'!S345*'Dataset lengths'!$R$2)</f>
        <v>0.6415566179</v>
      </c>
      <c r="G346" s="13">
        <v>0.532811124362257</v>
      </c>
      <c r="H346" s="13">
        <v>0.752703373534731</v>
      </c>
      <c r="I346" s="13">
        <v>0.785163864881882</v>
      </c>
      <c r="J346" s="13">
        <v>0.842687550781738</v>
      </c>
      <c r="K346" s="13">
        <v>0.847443400593156</v>
      </c>
      <c r="L346" s="13">
        <v>0.844424983496018</v>
      </c>
      <c r="M346" s="13">
        <v>0.803507471865571</v>
      </c>
      <c r="N346" s="13">
        <v>0.752026630460315</v>
      </c>
      <c r="O346" s="13">
        <v>0.847137404303645</v>
      </c>
      <c r="P346" s="13">
        <v>0.780565262034974</v>
      </c>
      <c r="Q346" s="13">
        <v>0.759352766382989</v>
      </c>
      <c r="R346" s="13">
        <v>0.872113739178581</v>
      </c>
      <c r="S346" s="13">
        <v>0.505411505052463</v>
      </c>
      <c r="T346" s="13">
        <v>0.869478183528203</v>
      </c>
      <c r="U346" s="13">
        <v>0.730496212185667</v>
      </c>
      <c r="V346" s="13">
        <v>0.485038228987491</v>
      </c>
      <c r="W346" s="13">
        <v>0.560079697553465</v>
      </c>
    </row>
    <row r="347">
      <c r="A347" s="55" t="s">
        <v>480</v>
      </c>
      <c r="B347" s="55" t="s">
        <v>458</v>
      </c>
      <c r="C347" s="55"/>
      <c r="D347" s="55"/>
      <c r="E347" s="10">
        <f t="shared" si="1"/>
        <v>0.7058585334</v>
      </c>
      <c r="F347" s="100">
        <f>(G347*'Concatenate_generate Coverage'!C346*'Dataset lengths'!$B$2+H347*'Concatenate_generate Coverage'!D346*'Dataset lengths'!$C$2+I347*'Concatenate_generate Coverage'!E346*'Dataset lengths'!$D$2+L347*'Concatenate_generate Coverage'!H346*'Dataset lengths'!$G$2+M347*'Concatenate_generate Coverage'!I346*'Dataset lengths'!$H$2+R347*'Concatenate_generate Coverage'!N346*'Dataset lengths'!$M$2+S347*'Concatenate_generate Coverage'!O346*'Dataset lengths'!$N$2+T347*'Concatenate_generate Coverage'!P346*'Dataset lengths'!$O$2+U347*'Concatenate_generate Coverage'!Q346*'Dataset lengths'!$P$2+V347*'Concatenate_generate Coverage'!R346*'Dataset lengths'!$Q$2+W347*'Concatenate_generate Coverage'!S346*'Dataset lengths'!$R$2)/('Concatenate_generate Coverage'!C346*'Dataset lengths'!$B$2+'Concatenate_generate Coverage'!D346*'Dataset lengths'!$C$2+'Concatenate_generate Coverage'!E346*'Dataset lengths'!$D$2+'Concatenate_generate Coverage'!H346*'Dataset lengths'!$G$2+'Concatenate_generate Coverage'!I346*'Dataset lengths'!$H$2+'Concatenate_generate Coverage'!N346*'Dataset lengths'!$M$2+'Concatenate_generate Coverage'!O346*'Dataset lengths'!$N$2+'Concatenate_generate Coverage'!P346*'Dataset lengths'!$O$2+'Concatenate_generate Coverage'!Q346*'Dataset lengths'!$P$2+'Concatenate_generate Coverage'!R346*'Dataset lengths'!$Q$2+'Concatenate_generate Coverage'!S346*'Dataset lengths'!$R$2)</f>
        <v>0.6445210428</v>
      </c>
      <c r="G347" s="13">
        <v>0.54064085080854</v>
      </c>
      <c r="H347" s="13">
        <v>0.747439218347557</v>
      </c>
      <c r="I347" s="13">
        <v>0.784840043335692</v>
      </c>
      <c r="J347" s="13">
        <v>0.844633676538136</v>
      </c>
      <c r="K347" s="13">
        <v>0.848700588599698</v>
      </c>
      <c r="L347" s="13">
        <v>0.846199986460219</v>
      </c>
      <c r="M347" s="13">
        <v>0.813770631143787</v>
      </c>
      <c r="N347" s="13">
        <v>0.767496903713895</v>
      </c>
      <c r="O347" s="13">
        <v>0.854637293129933</v>
      </c>
      <c r="P347" s="13">
        <v>0.785070396703743</v>
      </c>
      <c r="Q347" s="13">
        <v>0.76507265820099</v>
      </c>
      <c r="R347" s="13">
        <v>0.885904431074674</v>
      </c>
      <c r="S347" s="13">
        <v>0.491462572255606</v>
      </c>
      <c r="T347" s="13">
        <v>0.881940629977546</v>
      </c>
      <c r="U347" s="13">
        <v>0.722311319374791</v>
      </c>
      <c r="V347" s="13">
        <v>0.492046049375364</v>
      </c>
      <c r="W347" s="13">
        <v>0.557888134744529</v>
      </c>
    </row>
    <row r="348">
      <c r="A348" s="55" t="s">
        <v>481</v>
      </c>
      <c r="B348" s="55" t="s">
        <v>458</v>
      </c>
      <c r="C348" s="55"/>
      <c r="D348" s="55"/>
      <c r="E348" s="10">
        <f t="shared" si="1"/>
        <v>0.7038233273</v>
      </c>
      <c r="F348" s="100">
        <f>(G348*'Concatenate_generate Coverage'!C347*'Dataset lengths'!$B$2+H348*'Concatenate_generate Coverage'!D347*'Dataset lengths'!$C$2+I348*'Concatenate_generate Coverage'!E347*'Dataset lengths'!$D$2+L348*'Concatenate_generate Coverage'!H347*'Dataset lengths'!$G$2+M348*'Concatenate_generate Coverage'!I347*'Dataset lengths'!$H$2+R348*'Concatenate_generate Coverage'!N347*'Dataset lengths'!$M$2+S348*'Concatenate_generate Coverage'!O347*'Dataset lengths'!$N$2+T348*'Concatenate_generate Coverage'!P347*'Dataset lengths'!$O$2+U348*'Concatenate_generate Coverage'!Q347*'Dataset lengths'!$P$2+V348*'Concatenate_generate Coverage'!R347*'Dataset lengths'!$Q$2+W348*'Concatenate_generate Coverage'!S347*'Dataset lengths'!$R$2)/('Concatenate_generate Coverage'!C347*'Dataset lengths'!$B$2+'Concatenate_generate Coverage'!D347*'Dataset lengths'!$C$2+'Concatenate_generate Coverage'!E347*'Dataset lengths'!$D$2+'Concatenate_generate Coverage'!H347*'Dataset lengths'!$G$2+'Concatenate_generate Coverage'!I347*'Dataset lengths'!$H$2+'Concatenate_generate Coverage'!N347*'Dataset lengths'!$M$2+'Concatenate_generate Coverage'!O347*'Dataset lengths'!$N$2+'Concatenate_generate Coverage'!P347*'Dataset lengths'!$O$2+'Concatenate_generate Coverage'!Q347*'Dataset lengths'!$P$2+'Concatenate_generate Coverage'!R347*'Dataset lengths'!$Q$2+'Concatenate_generate Coverage'!S347*'Dataset lengths'!$R$2)</f>
        <v>0.6399049816</v>
      </c>
      <c r="G348" s="13">
        <v>0.529112673617792</v>
      </c>
      <c r="H348" s="13">
        <v>0.751797966256046</v>
      </c>
      <c r="I348" s="13">
        <v>0.78020006743656</v>
      </c>
      <c r="J348" s="13">
        <v>0.841366433029023</v>
      </c>
      <c r="K348" s="13">
        <v>0.845604959022473</v>
      </c>
      <c r="L348" s="13">
        <v>0.843062437401847</v>
      </c>
      <c r="M348" s="13">
        <v>0.814872257618499</v>
      </c>
      <c r="N348" s="13">
        <v>0.765882011156862</v>
      </c>
      <c r="O348" s="13">
        <v>0.847076435429292</v>
      </c>
      <c r="P348" s="13">
        <v>0.795169672190295</v>
      </c>
      <c r="Q348" s="13">
        <v>0.761989196980979</v>
      </c>
      <c r="R348" s="13">
        <v>0.884396415637542</v>
      </c>
      <c r="S348" s="13">
        <v>0.498028787016525</v>
      </c>
      <c r="T348" s="13">
        <v>0.879047562051805</v>
      </c>
      <c r="U348" s="13">
        <v>0.721936543199962</v>
      </c>
      <c r="V348" s="13">
        <v>0.486049573416757</v>
      </c>
      <c r="W348" s="13">
        <v>0.553552316599956</v>
      </c>
    </row>
    <row r="349">
      <c r="A349" s="55" t="s">
        <v>482</v>
      </c>
      <c r="B349" s="55" t="s">
        <v>458</v>
      </c>
      <c r="C349" s="55"/>
      <c r="D349" s="55"/>
      <c r="E349" s="10">
        <f t="shared" si="1"/>
        <v>0.6876159599</v>
      </c>
      <c r="F349" s="100">
        <f>(G349*'Concatenate_generate Coverage'!C348*'Dataset lengths'!$B$2+H349*'Concatenate_generate Coverage'!D348*'Dataset lengths'!$C$2+I349*'Concatenate_generate Coverage'!E348*'Dataset lengths'!$D$2+L349*'Concatenate_generate Coverage'!H348*'Dataset lengths'!$G$2+M349*'Concatenate_generate Coverage'!I348*'Dataset lengths'!$H$2+R349*'Concatenate_generate Coverage'!N348*'Dataset lengths'!$M$2+S349*'Concatenate_generate Coverage'!O348*'Dataset lengths'!$N$2+T349*'Concatenate_generate Coverage'!P348*'Dataset lengths'!$O$2+U349*'Concatenate_generate Coverage'!Q348*'Dataset lengths'!$P$2+V349*'Concatenate_generate Coverage'!R348*'Dataset lengths'!$Q$2+W349*'Concatenate_generate Coverage'!S348*'Dataset lengths'!$R$2)/('Concatenate_generate Coverage'!C348*'Dataset lengths'!$B$2+'Concatenate_generate Coverage'!D348*'Dataset lengths'!$C$2+'Concatenate_generate Coverage'!E348*'Dataset lengths'!$D$2+'Concatenate_generate Coverage'!H348*'Dataset lengths'!$G$2+'Concatenate_generate Coverage'!I348*'Dataset lengths'!$H$2+'Concatenate_generate Coverage'!N348*'Dataset lengths'!$M$2+'Concatenate_generate Coverage'!O348*'Dataset lengths'!$N$2+'Concatenate_generate Coverage'!P348*'Dataset lengths'!$O$2+'Concatenate_generate Coverage'!Q348*'Dataset lengths'!$P$2+'Concatenate_generate Coverage'!R348*'Dataset lengths'!$Q$2+'Concatenate_generate Coverage'!S348*'Dataset lengths'!$R$2)</f>
        <v>0.620258855</v>
      </c>
      <c r="G349" s="13">
        <v>0.506323777617203</v>
      </c>
      <c r="H349" s="13">
        <v>0.746302826873861</v>
      </c>
      <c r="I349" s="13">
        <v>0.776704130084298</v>
      </c>
      <c r="J349" s="13">
        <v>0.836918832576816</v>
      </c>
      <c r="K349" s="13">
        <v>0.841263077005122</v>
      </c>
      <c r="L349" s="13">
        <v>0.83844533516776</v>
      </c>
      <c r="M349" s="13">
        <v>0.801623003100322</v>
      </c>
      <c r="N349" s="13">
        <v>0.750437234233415</v>
      </c>
      <c r="O349" s="13">
        <v>0.842150867662448</v>
      </c>
      <c r="P349" s="13">
        <v>0.772896983351838</v>
      </c>
      <c r="Q349" s="13">
        <v>0.754905711755539</v>
      </c>
      <c r="R349" s="13">
        <v>0.859765496831049</v>
      </c>
      <c r="S349" s="13">
        <v>0.502334534582568</v>
      </c>
      <c r="T349" s="13">
        <v>0.872593795140539</v>
      </c>
      <c r="U349" s="13">
        <v>0.665512211944235</v>
      </c>
      <c r="V349" s="13">
        <v>0.434363048378348</v>
      </c>
      <c r="W349" s="13">
        <v>0.559807399589439</v>
      </c>
    </row>
    <row r="350">
      <c r="A350" s="55" t="s">
        <v>483</v>
      </c>
      <c r="B350" s="55" t="s">
        <v>458</v>
      </c>
      <c r="C350" s="55"/>
      <c r="D350" s="55"/>
      <c r="E350" s="10">
        <f t="shared" si="1"/>
        <v>0.6903363734</v>
      </c>
      <c r="F350" s="100">
        <f>(G350*'Concatenate_generate Coverage'!C349*'Dataset lengths'!$B$2+H350*'Concatenate_generate Coverage'!D349*'Dataset lengths'!$C$2+I350*'Concatenate_generate Coverage'!E349*'Dataset lengths'!$D$2+L350*'Concatenate_generate Coverage'!H349*'Dataset lengths'!$G$2+M350*'Concatenate_generate Coverage'!I349*'Dataset lengths'!$H$2+R350*'Concatenate_generate Coverage'!N349*'Dataset lengths'!$M$2+S350*'Concatenate_generate Coverage'!O349*'Dataset lengths'!$N$2+T350*'Concatenate_generate Coverage'!P349*'Dataset lengths'!$O$2+U350*'Concatenate_generate Coverage'!Q349*'Dataset lengths'!$P$2+V350*'Concatenate_generate Coverage'!R349*'Dataset lengths'!$Q$2+W350*'Concatenate_generate Coverage'!S349*'Dataset lengths'!$R$2)/('Concatenate_generate Coverage'!C349*'Dataset lengths'!$B$2+'Concatenate_generate Coverage'!D349*'Dataset lengths'!$C$2+'Concatenate_generate Coverage'!E349*'Dataset lengths'!$D$2+'Concatenate_generate Coverage'!H349*'Dataset lengths'!$G$2+'Concatenate_generate Coverage'!I349*'Dataset lengths'!$H$2+'Concatenate_generate Coverage'!N349*'Dataset lengths'!$M$2+'Concatenate_generate Coverage'!O349*'Dataset lengths'!$N$2+'Concatenate_generate Coverage'!P349*'Dataset lengths'!$O$2+'Concatenate_generate Coverage'!Q349*'Dataset lengths'!$P$2+'Concatenate_generate Coverage'!R349*'Dataset lengths'!$Q$2+'Concatenate_generate Coverage'!S349*'Dataset lengths'!$R$2)</f>
        <v>0.6209843413</v>
      </c>
      <c r="G350" s="13">
        <v>0.506236598774987</v>
      </c>
      <c r="H350" s="13">
        <v>0.762529085830191</v>
      </c>
      <c r="I350" s="13">
        <v>0.776397353844482</v>
      </c>
      <c r="J350" s="13">
        <v>0.837584931858658</v>
      </c>
      <c r="K350" s="13">
        <v>0.840072006561491</v>
      </c>
      <c r="L350" s="13">
        <v>0.838573840520137</v>
      </c>
      <c r="M350" s="13">
        <v>0.80525839774836</v>
      </c>
      <c r="N350" s="13">
        <v>0.758424709539304</v>
      </c>
      <c r="O350" s="13">
        <v>0.841987327623007</v>
      </c>
      <c r="P350" s="13">
        <v>0.777105573269259</v>
      </c>
      <c r="Q350" s="13">
        <v>0.761060633373493</v>
      </c>
      <c r="R350" s="13">
        <v>0.851700892536821</v>
      </c>
      <c r="S350" s="13">
        <v>0.522387131023956</v>
      </c>
      <c r="T350" s="13">
        <v>0.875264319379684</v>
      </c>
      <c r="U350" s="13">
        <v>0.657617291940161</v>
      </c>
      <c r="V350" s="13">
        <v>0.429954758810458</v>
      </c>
      <c r="W350" s="13">
        <v>0.567780437483074</v>
      </c>
    </row>
    <row r="351">
      <c r="A351" s="55" t="s">
        <v>484</v>
      </c>
      <c r="B351" s="55" t="s">
        <v>458</v>
      </c>
      <c r="C351" s="55"/>
      <c r="D351" s="55"/>
      <c r="E351" s="10">
        <f t="shared" si="1"/>
        <v>0.6981931859</v>
      </c>
      <c r="F351" s="100">
        <f>(G351*'Concatenate_generate Coverage'!C350*'Dataset lengths'!$B$2+H351*'Concatenate_generate Coverage'!D350*'Dataset lengths'!$C$2+I351*'Concatenate_generate Coverage'!E350*'Dataset lengths'!$D$2+L351*'Concatenate_generate Coverage'!H350*'Dataset lengths'!$G$2+M351*'Concatenate_generate Coverage'!I350*'Dataset lengths'!$H$2+R351*'Concatenate_generate Coverage'!N350*'Dataset lengths'!$M$2+S351*'Concatenate_generate Coverage'!O350*'Dataset lengths'!$N$2+T351*'Concatenate_generate Coverage'!P350*'Dataset lengths'!$O$2+U351*'Concatenate_generate Coverage'!Q350*'Dataset lengths'!$P$2+V351*'Concatenate_generate Coverage'!R350*'Dataset lengths'!$Q$2+W351*'Concatenate_generate Coverage'!S350*'Dataset lengths'!$R$2)/('Concatenate_generate Coverage'!C350*'Dataset lengths'!$B$2+'Concatenate_generate Coverage'!D350*'Dataset lengths'!$C$2+'Concatenate_generate Coverage'!E350*'Dataset lengths'!$D$2+'Concatenate_generate Coverage'!H350*'Dataset lengths'!$G$2+'Concatenate_generate Coverage'!I350*'Dataset lengths'!$H$2+'Concatenate_generate Coverage'!N350*'Dataset lengths'!$M$2+'Concatenate_generate Coverage'!O350*'Dataset lengths'!$N$2+'Concatenate_generate Coverage'!P350*'Dataset lengths'!$O$2+'Concatenate_generate Coverage'!Q350*'Dataset lengths'!$P$2+'Concatenate_generate Coverage'!R350*'Dataset lengths'!$Q$2+'Concatenate_generate Coverage'!S350*'Dataset lengths'!$R$2)</f>
        <v>0.632038153</v>
      </c>
      <c r="G351" s="13">
        <v>0.525866119330819</v>
      </c>
      <c r="H351" s="13">
        <v>0.752592450355369</v>
      </c>
      <c r="I351" s="13">
        <v>0.779414150514756</v>
      </c>
      <c r="J351" s="13">
        <v>0.836920603856078</v>
      </c>
      <c r="K351" s="13">
        <v>0.841228091595335</v>
      </c>
      <c r="L351" s="13">
        <v>0.838594861147304</v>
      </c>
      <c r="M351" s="13">
        <v>0.809678953613392</v>
      </c>
      <c r="N351" s="13">
        <v>0.757189262366</v>
      </c>
      <c r="O351" s="13">
        <v>0.848173875167645</v>
      </c>
      <c r="P351" s="13">
        <v>0.793867890993704</v>
      </c>
      <c r="Q351" s="13">
        <v>0.754919962731744</v>
      </c>
      <c r="R351" s="13">
        <v>0.872091883882391</v>
      </c>
      <c r="S351" s="13">
        <v>0.497857844212642</v>
      </c>
      <c r="T351" s="13">
        <v>0.867475290348845</v>
      </c>
      <c r="U351" s="13">
        <v>0.720497621536017</v>
      </c>
      <c r="V351" s="13">
        <v>0.471800602753154</v>
      </c>
      <c r="W351" s="13">
        <v>0.544255267166953</v>
      </c>
    </row>
    <row r="352">
      <c r="A352" s="55" t="s">
        <v>485</v>
      </c>
      <c r="B352" s="55" t="s">
        <v>458</v>
      </c>
      <c r="C352" s="55"/>
      <c r="D352" s="55"/>
      <c r="E352" s="10">
        <f t="shared" si="1"/>
        <v>0.7052810214</v>
      </c>
      <c r="F352" s="100">
        <f>(G352*'Concatenate_generate Coverage'!C351*'Dataset lengths'!$B$2+H352*'Concatenate_generate Coverage'!D351*'Dataset lengths'!$C$2+I352*'Concatenate_generate Coverage'!E351*'Dataset lengths'!$D$2+L352*'Concatenate_generate Coverage'!H351*'Dataset lengths'!$G$2+M352*'Concatenate_generate Coverage'!I351*'Dataset lengths'!$H$2+R352*'Concatenate_generate Coverage'!N351*'Dataset lengths'!$M$2+S352*'Concatenate_generate Coverage'!O351*'Dataset lengths'!$N$2+T352*'Concatenate_generate Coverage'!P351*'Dataset lengths'!$O$2+U352*'Concatenate_generate Coverage'!Q351*'Dataset lengths'!$P$2+V352*'Concatenate_generate Coverage'!R351*'Dataset lengths'!$Q$2+W352*'Concatenate_generate Coverage'!S351*'Dataset lengths'!$R$2)/('Concatenate_generate Coverage'!C351*'Dataset lengths'!$B$2+'Concatenate_generate Coverage'!D351*'Dataset lengths'!$C$2+'Concatenate_generate Coverage'!E351*'Dataset lengths'!$D$2+'Concatenate_generate Coverage'!H351*'Dataset lengths'!$G$2+'Concatenate_generate Coverage'!I351*'Dataset lengths'!$H$2+'Concatenate_generate Coverage'!N351*'Dataset lengths'!$M$2+'Concatenate_generate Coverage'!O351*'Dataset lengths'!$N$2+'Concatenate_generate Coverage'!P351*'Dataset lengths'!$O$2+'Concatenate_generate Coverage'!Q351*'Dataset lengths'!$P$2+'Concatenate_generate Coverage'!R351*'Dataset lengths'!$Q$2+'Concatenate_generate Coverage'!S351*'Dataset lengths'!$R$2)</f>
        <v>0.6423589852</v>
      </c>
      <c r="G352" s="13">
        <v>0.535294355246618</v>
      </c>
      <c r="H352" s="13">
        <v>0.75331637005226</v>
      </c>
      <c r="I352" s="13">
        <v>0.7905661011217</v>
      </c>
      <c r="J352" s="13">
        <v>0.846637632574341</v>
      </c>
      <c r="K352" s="13">
        <v>0.851762433158619</v>
      </c>
      <c r="L352" s="13">
        <v>0.848484144069153</v>
      </c>
      <c r="M352" s="13">
        <v>0.821920839196979</v>
      </c>
      <c r="N352" s="13">
        <v>0.77207986905511</v>
      </c>
      <c r="O352" s="13">
        <v>0.853647445522791</v>
      </c>
      <c r="P352" s="13">
        <v>0.801320043841114</v>
      </c>
      <c r="Q352" s="13">
        <v>0.773276720186999</v>
      </c>
      <c r="R352" s="13">
        <v>0.873119082803336</v>
      </c>
      <c r="S352" s="13">
        <v>0.491207163595686</v>
      </c>
      <c r="T352" s="13">
        <v>0.874374144633302</v>
      </c>
      <c r="U352" s="13">
        <v>0.728340565282268</v>
      </c>
      <c r="V352" s="13">
        <v>0.480341372247027</v>
      </c>
      <c r="W352" s="13">
        <v>0.561127097133399</v>
      </c>
    </row>
    <row r="353">
      <c r="A353" s="55" t="s">
        <v>486</v>
      </c>
      <c r="B353" s="55" t="s">
        <v>487</v>
      </c>
      <c r="C353" s="55"/>
      <c r="D353" s="55"/>
      <c r="E353" s="10">
        <f t="shared" si="1"/>
        <v>0.6991524622</v>
      </c>
      <c r="F353" s="100">
        <f>(G353*'Concatenate_generate Coverage'!C352*'Dataset lengths'!$B$2+H353*'Concatenate_generate Coverage'!D352*'Dataset lengths'!$C$2+I353*'Concatenate_generate Coverage'!E352*'Dataset lengths'!$D$2+L353*'Concatenate_generate Coverage'!H352*'Dataset lengths'!$G$2+M353*'Concatenate_generate Coverage'!I352*'Dataset lengths'!$H$2+R353*'Concatenate_generate Coverage'!N352*'Dataset lengths'!$M$2+S353*'Concatenate_generate Coverage'!O352*'Dataset lengths'!$N$2+T353*'Concatenate_generate Coverage'!P352*'Dataset lengths'!$O$2+U353*'Concatenate_generate Coverage'!Q352*'Dataset lengths'!$P$2+V353*'Concatenate_generate Coverage'!R352*'Dataset lengths'!$Q$2+W353*'Concatenate_generate Coverage'!S352*'Dataset lengths'!$R$2)/('Concatenate_generate Coverage'!C352*'Dataset lengths'!$B$2+'Concatenate_generate Coverage'!D352*'Dataset lengths'!$C$2+'Concatenate_generate Coverage'!E352*'Dataset lengths'!$D$2+'Concatenate_generate Coverage'!H352*'Dataset lengths'!$G$2+'Concatenate_generate Coverage'!I352*'Dataset lengths'!$H$2+'Concatenate_generate Coverage'!N352*'Dataset lengths'!$M$2+'Concatenate_generate Coverage'!O352*'Dataset lengths'!$N$2+'Concatenate_generate Coverage'!P352*'Dataset lengths'!$O$2+'Concatenate_generate Coverage'!Q352*'Dataset lengths'!$P$2+'Concatenate_generate Coverage'!R352*'Dataset lengths'!$Q$2+'Concatenate_generate Coverage'!S352*'Dataset lengths'!$R$2)</f>
        <v>0.635251798</v>
      </c>
      <c r="G353" s="13">
        <v>0.524013210854111</v>
      </c>
      <c r="H353" s="13">
        <v>0.75426721268359</v>
      </c>
      <c r="I353" s="13">
        <v>0.785599580616681</v>
      </c>
      <c r="J353" s="13">
        <v>0.84476546091558</v>
      </c>
      <c r="K353" s="13">
        <v>0.848712862602617</v>
      </c>
      <c r="L353" s="13">
        <v>0.846162571677764</v>
      </c>
      <c r="M353" s="13">
        <v>0.807149004848349</v>
      </c>
      <c r="N353" s="13">
        <v>0.758515821424923</v>
      </c>
      <c r="O353" s="13">
        <v>0.847096519293785</v>
      </c>
      <c r="P353" s="13">
        <v>0.782409870911997</v>
      </c>
      <c r="Q353" s="13">
        <v>0.764834891913775</v>
      </c>
      <c r="R353" s="13">
        <v>0.862191434708175</v>
      </c>
      <c r="S353" s="13">
        <v>0.511380425545698</v>
      </c>
      <c r="T353" s="13">
        <v>0.856570649705671</v>
      </c>
      <c r="U353" s="13">
        <v>0.716695147937382</v>
      </c>
      <c r="V353" s="13">
        <v>0.464379728460032</v>
      </c>
      <c r="W353" s="13">
        <v>0.562268116831195</v>
      </c>
    </row>
    <row r="354">
      <c r="A354" s="55" t="s">
        <v>488</v>
      </c>
      <c r="B354" s="55" t="s">
        <v>487</v>
      </c>
      <c r="C354" s="55"/>
      <c r="D354" s="55"/>
      <c r="E354" s="10">
        <f t="shared" si="1"/>
        <v>0.7037724281</v>
      </c>
      <c r="F354" s="100">
        <f>(G354*'Concatenate_generate Coverage'!C353*'Dataset lengths'!$B$2+H354*'Concatenate_generate Coverage'!D353*'Dataset lengths'!$C$2+I354*'Concatenate_generate Coverage'!E353*'Dataset lengths'!$D$2+L354*'Concatenate_generate Coverage'!H353*'Dataset lengths'!$G$2+M354*'Concatenate_generate Coverage'!I353*'Dataset lengths'!$H$2+R354*'Concatenate_generate Coverage'!N353*'Dataset lengths'!$M$2+S354*'Concatenate_generate Coverage'!O353*'Dataset lengths'!$N$2+T354*'Concatenate_generate Coverage'!P353*'Dataset lengths'!$O$2+U354*'Concatenate_generate Coverage'!Q353*'Dataset lengths'!$P$2+V354*'Concatenate_generate Coverage'!R353*'Dataset lengths'!$Q$2+W354*'Concatenate_generate Coverage'!S353*'Dataset lengths'!$R$2)/('Concatenate_generate Coverage'!C353*'Dataset lengths'!$B$2+'Concatenate_generate Coverage'!D353*'Dataset lengths'!$C$2+'Concatenate_generate Coverage'!E353*'Dataset lengths'!$D$2+'Concatenate_generate Coverage'!H353*'Dataset lengths'!$G$2+'Concatenate_generate Coverage'!I353*'Dataset lengths'!$H$2+'Concatenate_generate Coverage'!N353*'Dataset lengths'!$M$2+'Concatenate_generate Coverage'!O353*'Dataset lengths'!$N$2+'Concatenate_generate Coverage'!P353*'Dataset lengths'!$O$2+'Concatenate_generate Coverage'!Q353*'Dataset lengths'!$P$2+'Concatenate_generate Coverage'!R353*'Dataset lengths'!$Q$2+'Concatenate_generate Coverage'!S353*'Dataset lengths'!$R$2)</f>
        <v>0.6387926303</v>
      </c>
      <c r="G354" s="13">
        <v>0.531265634746388</v>
      </c>
      <c r="H354" s="13">
        <v>0.752187085784565</v>
      </c>
      <c r="I354" s="13">
        <v>0.787580881470606</v>
      </c>
      <c r="J354" s="13">
        <v>0.847675682495803</v>
      </c>
      <c r="K354" s="13">
        <v>0.851483840301171</v>
      </c>
      <c r="L354" s="13">
        <v>0.849145891817777</v>
      </c>
      <c r="M354" s="13">
        <v>0.817018901480875</v>
      </c>
      <c r="N354" s="13">
        <v>0.770653199405816</v>
      </c>
      <c r="O354" s="13">
        <v>0.855638617231071</v>
      </c>
      <c r="P354" s="13">
        <v>0.790156893116678</v>
      </c>
      <c r="Q354" s="13">
        <v>0.771973130889899</v>
      </c>
      <c r="R354" s="13">
        <v>0.877905392669016</v>
      </c>
      <c r="S354" s="13">
        <v>0.502978083961893</v>
      </c>
      <c r="T354" s="13">
        <v>0.879492649424996</v>
      </c>
      <c r="U354" s="13">
        <v>0.712288108392488</v>
      </c>
      <c r="V354" s="13">
        <v>0.470618539836323</v>
      </c>
      <c r="W354" s="13">
        <v>0.561015539746477</v>
      </c>
    </row>
    <row r="355">
      <c r="A355" s="55" t="s">
        <v>489</v>
      </c>
      <c r="B355" s="55" t="s">
        <v>487</v>
      </c>
      <c r="C355" s="55"/>
      <c r="D355" s="55"/>
      <c r="E355" s="10">
        <f t="shared" si="1"/>
        <v>0.7021085538</v>
      </c>
      <c r="F355" s="100">
        <f>(G355*'Concatenate_generate Coverage'!C354*'Dataset lengths'!$B$2+H355*'Concatenate_generate Coverage'!D354*'Dataset lengths'!$C$2+I355*'Concatenate_generate Coverage'!E354*'Dataset lengths'!$D$2+L355*'Concatenate_generate Coverage'!H354*'Dataset lengths'!$G$2+M355*'Concatenate_generate Coverage'!I354*'Dataset lengths'!$H$2+R355*'Concatenate_generate Coverage'!N354*'Dataset lengths'!$M$2+S355*'Concatenate_generate Coverage'!O354*'Dataset lengths'!$N$2+T355*'Concatenate_generate Coverage'!P354*'Dataset lengths'!$O$2+U355*'Concatenate_generate Coverage'!Q354*'Dataset lengths'!$P$2+V355*'Concatenate_generate Coverage'!R354*'Dataset lengths'!$Q$2+W355*'Concatenate_generate Coverage'!S354*'Dataset lengths'!$R$2)/('Concatenate_generate Coverage'!C354*'Dataset lengths'!$B$2+'Concatenate_generate Coverage'!D354*'Dataset lengths'!$C$2+'Concatenate_generate Coverage'!E354*'Dataset lengths'!$D$2+'Concatenate_generate Coverage'!H354*'Dataset lengths'!$G$2+'Concatenate_generate Coverage'!I354*'Dataset lengths'!$H$2+'Concatenate_generate Coverage'!N354*'Dataset lengths'!$M$2+'Concatenate_generate Coverage'!O354*'Dataset lengths'!$N$2+'Concatenate_generate Coverage'!P354*'Dataset lengths'!$O$2+'Concatenate_generate Coverage'!Q354*'Dataset lengths'!$P$2+'Concatenate_generate Coverage'!R354*'Dataset lengths'!$Q$2+'Concatenate_generate Coverage'!S354*'Dataset lengths'!$R$2)</f>
        <v>0.6347358329</v>
      </c>
      <c r="G355" s="13">
        <v>0.521999985024247</v>
      </c>
      <c r="H355" s="13">
        <v>0.75399104696472</v>
      </c>
      <c r="I355" s="13">
        <v>0.782165802338659</v>
      </c>
      <c r="J355" s="13">
        <v>0.844988413284209</v>
      </c>
      <c r="K355" s="13">
        <v>0.848567399162646</v>
      </c>
      <c r="L355" s="13">
        <v>0.846471938670778</v>
      </c>
      <c r="M355" s="13">
        <v>0.817497827998051</v>
      </c>
      <c r="N355" s="13">
        <v>0.7707570594565</v>
      </c>
      <c r="O355" s="13">
        <v>0.849812861966427</v>
      </c>
      <c r="P355" s="13">
        <v>0.800120461683122</v>
      </c>
      <c r="Q355" s="13">
        <v>0.766972538344578</v>
      </c>
      <c r="R355" s="13">
        <v>0.872856819249052</v>
      </c>
      <c r="S355" s="13">
        <v>0.509908306340493</v>
      </c>
      <c r="T355" s="13">
        <v>0.883053348410523</v>
      </c>
      <c r="U355" s="13">
        <v>0.712564403236706</v>
      </c>
      <c r="V355" s="13">
        <v>0.465499804913482</v>
      </c>
      <c r="W355" s="13">
        <v>0.557184808404953</v>
      </c>
    </row>
    <row r="356">
      <c r="A356" s="55" t="s">
        <v>490</v>
      </c>
      <c r="B356" s="55" t="s">
        <v>487</v>
      </c>
      <c r="C356" s="55"/>
      <c r="D356" s="55"/>
      <c r="E356" s="10">
        <f t="shared" si="1"/>
        <v>0.6822711708</v>
      </c>
      <c r="F356" s="100">
        <f>(G356*'Concatenate_generate Coverage'!C355*'Dataset lengths'!$B$2+H356*'Concatenate_generate Coverage'!D355*'Dataset lengths'!$C$2+I356*'Concatenate_generate Coverage'!E355*'Dataset lengths'!$D$2+L356*'Concatenate_generate Coverage'!H355*'Dataset lengths'!$G$2+M356*'Concatenate_generate Coverage'!I355*'Dataset lengths'!$H$2+R356*'Concatenate_generate Coverage'!N355*'Dataset lengths'!$M$2+S356*'Concatenate_generate Coverage'!O355*'Dataset lengths'!$N$2+T356*'Concatenate_generate Coverage'!P355*'Dataset lengths'!$O$2+U356*'Concatenate_generate Coverage'!Q355*'Dataset lengths'!$P$2+V356*'Concatenate_generate Coverage'!R355*'Dataset lengths'!$Q$2+W356*'Concatenate_generate Coverage'!S355*'Dataset lengths'!$R$2)/('Concatenate_generate Coverage'!C355*'Dataset lengths'!$B$2+'Concatenate_generate Coverage'!D355*'Dataset lengths'!$C$2+'Concatenate_generate Coverage'!E355*'Dataset lengths'!$D$2+'Concatenate_generate Coverage'!H355*'Dataset lengths'!$G$2+'Concatenate_generate Coverage'!I355*'Dataset lengths'!$H$2+'Concatenate_generate Coverage'!N355*'Dataset lengths'!$M$2+'Concatenate_generate Coverage'!O355*'Dataset lengths'!$N$2+'Concatenate_generate Coverage'!P355*'Dataset lengths'!$O$2+'Concatenate_generate Coverage'!Q355*'Dataset lengths'!$P$2+'Concatenate_generate Coverage'!R355*'Dataset lengths'!$Q$2+'Concatenate_generate Coverage'!S355*'Dataset lengths'!$R$2)</f>
        <v>0.6158936606</v>
      </c>
      <c r="G356" s="13">
        <v>0.501487975785205</v>
      </c>
      <c r="H356" s="13">
        <v>0.746558686289873</v>
      </c>
      <c r="I356" s="13">
        <v>0.776209135434555</v>
      </c>
      <c r="J356" s="13">
        <v>0.839214085653179</v>
      </c>
      <c r="K356" s="13">
        <v>0.842623318620522</v>
      </c>
      <c r="L356" s="13">
        <v>0.840451312734365</v>
      </c>
      <c r="M356" s="13">
        <v>0.804869909363023</v>
      </c>
      <c r="N356" s="13">
        <v>0.756237649338429</v>
      </c>
      <c r="O356" s="13">
        <v>0.842290737433023</v>
      </c>
      <c r="P356" s="13">
        <v>0.777944945701038</v>
      </c>
      <c r="Q356" s="13">
        <v>0.76132690161312</v>
      </c>
      <c r="R356" s="13">
        <v>0.845078737791153</v>
      </c>
      <c r="S356" s="13">
        <v>0.494624008581537</v>
      </c>
      <c r="T356" s="13">
        <v>0.855457931272694</v>
      </c>
      <c r="U356" s="13">
        <v>0.660005464207506</v>
      </c>
      <c r="V356" s="13">
        <v>0.420871680682965</v>
      </c>
      <c r="W356" s="13">
        <v>0.559368036627052</v>
      </c>
    </row>
    <row r="357">
      <c r="A357" s="55" t="s">
        <v>491</v>
      </c>
      <c r="B357" s="55" t="s">
        <v>487</v>
      </c>
      <c r="C357" s="55"/>
      <c r="D357" s="55"/>
      <c r="E357" s="10">
        <f t="shared" si="1"/>
        <v>0.6854728408</v>
      </c>
      <c r="F357" s="100">
        <f>(G357*'Concatenate_generate Coverage'!C356*'Dataset lengths'!$B$2+H357*'Concatenate_generate Coverage'!D356*'Dataset lengths'!$C$2+I357*'Concatenate_generate Coverage'!E356*'Dataset lengths'!$D$2+L357*'Concatenate_generate Coverage'!H356*'Dataset lengths'!$G$2+M357*'Concatenate_generate Coverage'!I356*'Dataset lengths'!$H$2+R357*'Concatenate_generate Coverage'!N356*'Dataset lengths'!$M$2+S357*'Concatenate_generate Coverage'!O356*'Dataset lengths'!$N$2+T357*'Concatenate_generate Coverage'!P356*'Dataset lengths'!$O$2+U357*'Concatenate_generate Coverage'!Q356*'Dataset lengths'!$P$2+V357*'Concatenate_generate Coverage'!R356*'Dataset lengths'!$Q$2+W357*'Concatenate_generate Coverage'!S356*'Dataset lengths'!$R$2)/('Concatenate_generate Coverage'!C356*'Dataset lengths'!$B$2+'Concatenate_generate Coverage'!D356*'Dataset lengths'!$C$2+'Concatenate_generate Coverage'!E356*'Dataset lengths'!$D$2+'Concatenate_generate Coverage'!H356*'Dataset lengths'!$G$2+'Concatenate_generate Coverage'!I356*'Dataset lengths'!$H$2+'Concatenate_generate Coverage'!N356*'Dataset lengths'!$M$2+'Concatenate_generate Coverage'!O356*'Dataset lengths'!$N$2+'Concatenate_generate Coverage'!P356*'Dataset lengths'!$O$2+'Concatenate_generate Coverage'!Q356*'Dataset lengths'!$P$2+'Concatenate_generate Coverage'!R356*'Dataset lengths'!$Q$2+'Concatenate_generate Coverage'!S356*'Dataset lengths'!$R$2)</f>
        <v>0.6166205204</v>
      </c>
      <c r="G357" s="13">
        <v>0.500680948616737</v>
      </c>
      <c r="H357" s="13">
        <v>0.761293954958847</v>
      </c>
      <c r="I357" s="13">
        <v>0.775408411875647</v>
      </c>
      <c r="J357" s="13">
        <v>0.839857316601916</v>
      </c>
      <c r="K357" s="13">
        <v>0.841918040608307</v>
      </c>
      <c r="L357" s="13">
        <v>0.840642590549784</v>
      </c>
      <c r="M357" s="13">
        <v>0.807873328347695</v>
      </c>
      <c r="N357" s="13">
        <v>0.762964931032945</v>
      </c>
      <c r="O357" s="13">
        <v>0.843129238775595</v>
      </c>
      <c r="P357" s="13">
        <v>0.781826833773756</v>
      </c>
      <c r="Q357" s="13">
        <v>0.764655629634139</v>
      </c>
      <c r="R357" s="13">
        <v>0.842456102248315</v>
      </c>
      <c r="S357" s="13">
        <v>0.512249217207786</v>
      </c>
      <c r="T357" s="13">
        <v>0.861689154497365</v>
      </c>
      <c r="U357" s="13">
        <v>0.654036401335403</v>
      </c>
      <c r="V357" s="13">
        <v>0.417200909744707</v>
      </c>
      <c r="W357" s="13">
        <v>0.566670229695288</v>
      </c>
    </row>
    <row r="358">
      <c r="A358" s="55" t="s">
        <v>492</v>
      </c>
      <c r="B358" s="55" t="s">
        <v>487</v>
      </c>
      <c r="C358" s="55"/>
      <c r="D358" s="55"/>
      <c r="E358" s="10">
        <f t="shared" si="1"/>
        <v>0.6958633868</v>
      </c>
      <c r="F358" s="100">
        <f>(G358*'Concatenate_generate Coverage'!C357*'Dataset lengths'!$B$2+H358*'Concatenate_generate Coverage'!D357*'Dataset lengths'!$C$2+I358*'Concatenate_generate Coverage'!E357*'Dataset lengths'!$D$2+L358*'Concatenate_generate Coverage'!H357*'Dataset lengths'!$G$2+M358*'Concatenate_generate Coverage'!I357*'Dataset lengths'!$H$2+R358*'Concatenate_generate Coverage'!N357*'Dataset lengths'!$M$2+S358*'Concatenate_generate Coverage'!O357*'Dataset lengths'!$N$2+T358*'Concatenate_generate Coverage'!P357*'Dataset lengths'!$O$2+U358*'Concatenate_generate Coverage'!Q357*'Dataset lengths'!$P$2+V358*'Concatenate_generate Coverage'!R357*'Dataset lengths'!$Q$2+W358*'Concatenate_generate Coverage'!S357*'Dataset lengths'!$R$2)/('Concatenate_generate Coverage'!C357*'Dataset lengths'!$B$2+'Concatenate_generate Coverage'!D357*'Dataset lengths'!$C$2+'Concatenate_generate Coverage'!E357*'Dataset lengths'!$D$2+'Concatenate_generate Coverage'!H357*'Dataset lengths'!$G$2+'Concatenate_generate Coverage'!I357*'Dataset lengths'!$H$2+'Concatenate_generate Coverage'!N357*'Dataset lengths'!$M$2+'Concatenate_generate Coverage'!O357*'Dataset lengths'!$N$2+'Concatenate_generate Coverage'!P357*'Dataset lengths'!$O$2+'Concatenate_generate Coverage'!Q357*'Dataset lengths'!$P$2+'Concatenate_generate Coverage'!R357*'Dataset lengths'!$Q$2+'Concatenate_generate Coverage'!S357*'Dataset lengths'!$R$2)</f>
        <v>0.6279334268</v>
      </c>
      <c r="G358" s="13">
        <v>0.51832359679777</v>
      </c>
      <c r="H358" s="13">
        <v>0.754737811252327</v>
      </c>
      <c r="I358" s="13">
        <v>0.78126304259091</v>
      </c>
      <c r="J358" s="13">
        <v>0.840464588556031</v>
      </c>
      <c r="K358" s="13">
        <v>0.84397938287356</v>
      </c>
      <c r="L358" s="13">
        <v>0.841843686712817</v>
      </c>
      <c r="M358" s="13">
        <v>0.81161484798302</v>
      </c>
      <c r="N358" s="13">
        <v>0.762858071414009</v>
      </c>
      <c r="O358" s="13">
        <v>0.847572076513738</v>
      </c>
      <c r="P358" s="13">
        <v>0.796305589373421</v>
      </c>
      <c r="Q358" s="13">
        <v>0.759891303273275</v>
      </c>
      <c r="R358" s="13">
        <v>0.862278855892936</v>
      </c>
      <c r="S358" s="13">
        <v>0.505898189270577</v>
      </c>
      <c r="T358" s="13">
        <v>0.863692047676723</v>
      </c>
      <c r="U358" s="13">
        <v>0.7100859564163</v>
      </c>
      <c r="V358" s="13">
        <v>0.453077265485796</v>
      </c>
      <c r="W358" s="13">
        <v>0.551681954299031</v>
      </c>
    </row>
    <row r="359">
      <c r="A359" s="55" t="s">
        <v>493</v>
      </c>
      <c r="B359" s="55" t="s">
        <v>487</v>
      </c>
      <c r="C359" s="55"/>
      <c r="D359" s="55"/>
      <c r="E359" s="10">
        <f t="shared" si="1"/>
        <v>0.700162589</v>
      </c>
      <c r="F359" s="100">
        <f>(G359*'Concatenate_generate Coverage'!C358*'Dataset lengths'!$B$2+H359*'Concatenate_generate Coverage'!D358*'Dataset lengths'!$C$2+I359*'Concatenate_generate Coverage'!E358*'Dataset lengths'!$D$2+L359*'Concatenate_generate Coverage'!H358*'Dataset lengths'!$G$2+M359*'Concatenate_generate Coverage'!I358*'Dataset lengths'!$H$2+R359*'Concatenate_generate Coverage'!N358*'Dataset lengths'!$M$2+S359*'Concatenate_generate Coverage'!O358*'Dataset lengths'!$N$2+T359*'Concatenate_generate Coverage'!P358*'Dataset lengths'!$O$2+U359*'Concatenate_generate Coverage'!Q358*'Dataset lengths'!$P$2+V359*'Concatenate_generate Coverage'!R358*'Dataset lengths'!$Q$2+W359*'Concatenate_generate Coverage'!S358*'Dataset lengths'!$R$2)/('Concatenate_generate Coverage'!C358*'Dataset lengths'!$B$2+'Concatenate_generate Coverage'!D358*'Dataset lengths'!$C$2+'Concatenate_generate Coverage'!E358*'Dataset lengths'!$D$2+'Concatenate_generate Coverage'!H358*'Dataset lengths'!$G$2+'Concatenate_generate Coverage'!I358*'Dataset lengths'!$H$2+'Concatenate_generate Coverage'!N358*'Dataset lengths'!$M$2+'Concatenate_generate Coverage'!O358*'Dataset lengths'!$N$2+'Concatenate_generate Coverage'!P358*'Dataset lengths'!$O$2+'Concatenate_generate Coverage'!Q358*'Dataset lengths'!$P$2+'Concatenate_generate Coverage'!R358*'Dataset lengths'!$Q$2+'Concatenate_generate Coverage'!S358*'Dataset lengths'!$R$2)</f>
        <v>0.6352347443</v>
      </c>
      <c r="G359" s="13">
        <v>0.526415335204124</v>
      </c>
      <c r="H359" s="13">
        <v>0.75463069550475</v>
      </c>
      <c r="I359" s="13">
        <v>0.789976480147482</v>
      </c>
      <c r="J359" s="13">
        <v>0.848090739515698</v>
      </c>
      <c r="K359" s="13">
        <v>0.85275195787217</v>
      </c>
      <c r="L359" s="13">
        <v>0.849836745015972</v>
      </c>
      <c r="M359" s="13">
        <v>0.820946480862547</v>
      </c>
      <c r="N359" s="13">
        <v>0.773260949053868</v>
      </c>
      <c r="O359" s="13">
        <v>0.853615167883427</v>
      </c>
      <c r="P359" s="13">
        <v>0.801571352952425</v>
      </c>
      <c r="Q359" s="13">
        <v>0.774397296947567</v>
      </c>
      <c r="R359" s="13">
        <v>0.866037966837672</v>
      </c>
      <c r="S359" s="13">
        <v>0.493073456795727</v>
      </c>
      <c r="T359" s="13">
        <v>0.863246960303533</v>
      </c>
      <c r="U359" s="13">
        <v>0.717537710432619</v>
      </c>
      <c r="V359" s="13">
        <v>0.45991672842994</v>
      </c>
      <c r="W359" s="13">
        <v>0.560169919954284</v>
      </c>
    </row>
    <row r="360">
      <c r="A360" s="55" t="s">
        <v>494</v>
      </c>
      <c r="B360" s="55" t="s">
        <v>487</v>
      </c>
      <c r="C360" s="55"/>
      <c r="D360" s="55"/>
      <c r="E360" s="10">
        <f t="shared" si="1"/>
        <v>0.7026750664</v>
      </c>
      <c r="F360" s="100">
        <f>(G360*'Concatenate_generate Coverage'!C359*'Dataset lengths'!$B$2+H360*'Concatenate_generate Coverage'!D359*'Dataset lengths'!$C$2+I360*'Concatenate_generate Coverage'!E359*'Dataset lengths'!$D$2+L360*'Concatenate_generate Coverage'!H359*'Dataset lengths'!$G$2+M360*'Concatenate_generate Coverage'!I359*'Dataset lengths'!$H$2+R360*'Concatenate_generate Coverage'!N359*'Dataset lengths'!$M$2+S360*'Concatenate_generate Coverage'!O359*'Dataset lengths'!$N$2+T360*'Concatenate_generate Coverage'!P359*'Dataset lengths'!$O$2+U360*'Concatenate_generate Coverage'!Q359*'Dataset lengths'!$P$2+V360*'Concatenate_generate Coverage'!R359*'Dataset lengths'!$Q$2+W360*'Concatenate_generate Coverage'!S359*'Dataset lengths'!$R$2)/('Concatenate_generate Coverage'!C359*'Dataset lengths'!$B$2+'Concatenate_generate Coverage'!D359*'Dataset lengths'!$C$2+'Concatenate_generate Coverage'!E359*'Dataset lengths'!$D$2+'Concatenate_generate Coverage'!H359*'Dataset lengths'!$G$2+'Concatenate_generate Coverage'!I359*'Dataset lengths'!$H$2+'Concatenate_generate Coverage'!N359*'Dataset lengths'!$M$2+'Concatenate_generate Coverage'!O359*'Dataset lengths'!$N$2+'Concatenate_generate Coverage'!P359*'Dataset lengths'!$O$2+'Concatenate_generate Coverage'!Q359*'Dataset lengths'!$P$2+'Concatenate_generate Coverage'!R359*'Dataset lengths'!$Q$2+'Concatenate_generate Coverage'!S359*'Dataset lengths'!$R$2)</f>
        <v>0.6364179092</v>
      </c>
      <c r="G360" s="13">
        <v>0.526610046253488</v>
      </c>
      <c r="H360" s="13">
        <v>0.755370606415142</v>
      </c>
      <c r="I360" s="13">
        <v>0.784628403994043</v>
      </c>
      <c r="J360" s="13">
        <v>0.842438238536724</v>
      </c>
      <c r="K360" s="13">
        <v>0.846800933065314</v>
      </c>
      <c r="L360" s="13">
        <v>0.844107295611166</v>
      </c>
      <c r="M360" s="13">
        <v>0.81239428008759</v>
      </c>
      <c r="N360" s="13">
        <v>0.763217644658076</v>
      </c>
      <c r="O360" s="13">
        <v>0.850329304196241</v>
      </c>
      <c r="P360" s="13">
        <v>0.790751658013448</v>
      </c>
      <c r="Q360" s="13">
        <v>0.763007016702593</v>
      </c>
      <c r="R360" s="13">
        <v>0.876353666639503</v>
      </c>
      <c r="S360" s="13">
        <v>0.507293886986987</v>
      </c>
      <c r="T360" s="13">
        <v>0.881050455231164</v>
      </c>
      <c r="U360" s="13">
        <v>0.711749196666638</v>
      </c>
      <c r="V360" s="13">
        <v>0.470089991851584</v>
      </c>
      <c r="W360" s="13">
        <v>0.559777901130591</v>
      </c>
    </row>
    <row r="361">
      <c r="A361" s="55" t="s">
        <v>495</v>
      </c>
      <c r="B361" s="55" t="s">
        <v>496</v>
      </c>
      <c r="C361" s="55"/>
      <c r="D361" s="55"/>
      <c r="E361" s="10">
        <f t="shared" si="1"/>
        <v>0.6986251268</v>
      </c>
      <c r="F361" s="100">
        <f>(G361*'Concatenate_generate Coverage'!C360*'Dataset lengths'!$B$2+H361*'Concatenate_generate Coverage'!D360*'Dataset lengths'!$C$2+I361*'Concatenate_generate Coverage'!E360*'Dataset lengths'!$D$2+L361*'Concatenate_generate Coverage'!H360*'Dataset lengths'!$G$2+M361*'Concatenate_generate Coverage'!I360*'Dataset lengths'!$H$2+R361*'Concatenate_generate Coverage'!N360*'Dataset lengths'!$M$2+S361*'Concatenate_generate Coverage'!O360*'Dataset lengths'!$N$2+T361*'Concatenate_generate Coverage'!P360*'Dataset lengths'!$O$2+U361*'Concatenate_generate Coverage'!Q360*'Dataset lengths'!$P$2+V361*'Concatenate_generate Coverage'!R360*'Dataset lengths'!$Q$2+W361*'Concatenate_generate Coverage'!S360*'Dataset lengths'!$R$2)/('Concatenate_generate Coverage'!C360*'Dataset lengths'!$B$2+'Concatenate_generate Coverage'!D360*'Dataset lengths'!$C$2+'Concatenate_generate Coverage'!E360*'Dataset lengths'!$D$2+'Concatenate_generate Coverage'!H360*'Dataset lengths'!$G$2+'Concatenate_generate Coverage'!I360*'Dataset lengths'!$H$2+'Concatenate_generate Coverage'!N360*'Dataset lengths'!$M$2+'Concatenate_generate Coverage'!O360*'Dataset lengths'!$N$2+'Concatenate_generate Coverage'!P360*'Dataset lengths'!$O$2+'Concatenate_generate Coverage'!Q360*'Dataset lengths'!$P$2+'Concatenate_generate Coverage'!R360*'Dataset lengths'!$Q$2+'Concatenate_generate Coverage'!S360*'Dataset lengths'!$R$2)</f>
        <v>0.631363938</v>
      </c>
      <c r="G361" s="13">
        <v>0.519942116597976</v>
      </c>
      <c r="H361" s="13">
        <v>0.754731465532683</v>
      </c>
      <c r="I361" s="13">
        <v>0.784994707889833</v>
      </c>
      <c r="J361" s="13">
        <v>0.844294401161952</v>
      </c>
      <c r="K361" s="13">
        <v>0.848184192187411</v>
      </c>
      <c r="L361" s="13">
        <v>0.845791112199486</v>
      </c>
      <c r="M361" s="13">
        <v>0.813999795640755</v>
      </c>
      <c r="N361" s="13">
        <v>0.76662177967672</v>
      </c>
      <c r="O361" s="13">
        <v>0.849858767942411</v>
      </c>
      <c r="P361" s="13">
        <v>0.792267889651691</v>
      </c>
      <c r="Q361" s="13">
        <v>0.76660051286048</v>
      </c>
      <c r="R361" s="13">
        <v>0.866475072761478</v>
      </c>
      <c r="S361" s="13">
        <v>0.508385909840029</v>
      </c>
      <c r="T361" s="13">
        <v>0.874151600946707</v>
      </c>
      <c r="U361" s="13">
        <v>0.701441484062567</v>
      </c>
      <c r="V361" s="13">
        <v>0.453798461575125</v>
      </c>
      <c r="W361" s="13">
        <v>0.56116466739853</v>
      </c>
    </row>
    <row r="362">
      <c r="E362" s="10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>
      <c r="E363" s="10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>
      <c r="E364" s="10"/>
    </row>
    <row r="365">
      <c r="E365" s="10"/>
    </row>
    <row r="366">
      <c r="E366" s="10"/>
    </row>
    <row r="367">
      <c r="E367" s="10"/>
    </row>
  </sheetData>
  <mergeCells count="1">
    <mergeCell ref="C1:D1"/>
  </mergeCells>
  <conditionalFormatting sqref="C3:D143">
    <cfRule type="cellIs" dxfId="3" priority="1" operator="greaterThanOrEqual">
      <formula>0</formula>
    </cfRule>
  </conditionalFormatting>
  <conditionalFormatting sqref="C3:D143">
    <cfRule type="cellIs" dxfId="1" priority="2" operator="lessThan">
      <formula>0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514</v>
      </c>
      <c r="B1" s="1" t="s">
        <v>133</v>
      </c>
      <c r="C1" s="1" t="s">
        <v>140</v>
      </c>
      <c r="D1" s="4" t="s">
        <v>107</v>
      </c>
      <c r="E1" s="4" t="s">
        <v>108</v>
      </c>
      <c r="F1" s="4" t="s">
        <v>109</v>
      </c>
      <c r="G1" s="4" t="s">
        <v>110</v>
      </c>
      <c r="H1" s="4" t="s">
        <v>111</v>
      </c>
      <c r="I1" s="4" t="s">
        <v>112</v>
      </c>
      <c r="J1" s="4" t="s">
        <v>113</v>
      </c>
      <c r="K1" s="4" t="s">
        <v>114</v>
      </c>
      <c r="L1" s="4" t="s">
        <v>115</v>
      </c>
      <c r="M1" s="4" t="s">
        <v>116</v>
      </c>
      <c r="N1" s="4" t="s">
        <v>117</v>
      </c>
      <c r="O1" s="4" t="s">
        <v>14</v>
      </c>
      <c r="P1" s="4" t="s">
        <v>118</v>
      </c>
      <c r="Q1" s="4" t="s">
        <v>119</v>
      </c>
      <c r="R1" s="4" t="s">
        <v>120</v>
      </c>
      <c r="S1" s="4" t="s">
        <v>121</v>
      </c>
      <c r="T1" s="4" t="s">
        <v>19</v>
      </c>
    </row>
    <row r="2">
      <c r="B2" s="55" t="s">
        <v>135</v>
      </c>
      <c r="C2" s="55" t="s">
        <v>136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1.0</v>
      </c>
      <c r="T2" s="55">
        <v>0.982792527040314</v>
      </c>
    </row>
    <row r="3">
      <c r="B3" s="55" t="s">
        <v>135</v>
      </c>
      <c r="C3" s="55" t="s">
        <v>137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1.0</v>
      </c>
      <c r="T3" s="55">
        <v>0.982792527040314</v>
      </c>
    </row>
    <row r="4">
      <c r="B4" s="55" t="s">
        <v>135</v>
      </c>
      <c r="C4" s="55" t="s">
        <v>138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1.0</v>
      </c>
      <c r="T4" s="55">
        <v>0.982792527040314</v>
      </c>
    </row>
    <row r="5">
      <c r="B5" s="55" t="s">
        <v>135</v>
      </c>
      <c r="C5" s="55" t="s">
        <v>292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1.0</v>
      </c>
      <c r="T5" s="55">
        <v>0.982792527040314</v>
      </c>
    </row>
    <row r="6">
      <c r="B6" s="55" t="s">
        <v>135</v>
      </c>
      <c r="C6" s="55" t="s">
        <v>293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1.0</v>
      </c>
      <c r="T6" s="55">
        <v>0.982792527040314</v>
      </c>
    </row>
    <row r="7">
      <c r="B7" s="55" t="s">
        <v>139</v>
      </c>
      <c r="C7" s="55" t="s">
        <v>136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1.0</v>
      </c>
      <c r="T7" s="55">
        <v>0.984759095378564</v>
      </c>
    </row>
    <row r="8">
      <c r="B8" s="55" t="s">
        <v>139</v>
      </c>
      <c r="C8" s="55" t="s">
        <v>137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1.0</v>
      </c>
      <c r="T8" s="55">
        <v>0.984759095378564</v>
      </c>
    </row>
    <row r="9">
      <c r="B9" s="55" t="s">
        <v>139</v>
      </c>
      <c r="C9" s="55" t="s">
        <v>138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1.0</v>
      </c>
      <c r="T9" s="55">
        <v>0.984759095378564</v>
      </c>
    </row>
    <row r="10">
      <c r="B10" s="55" t="s">
        <v>139</v>
      </c>
      <c r="C10" s="55" t="s">
        <v>292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1.0</v>
      </c>
      <c r="T10" s="55">
        <v>0.984759095378564</v>
      </c>
    </row>
    <row r="11">
      <c r="B11" s="55" t="s">
        <v>139</v>
      </c>
      <c r="C11" s="55" t="s">
        <v>293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1.0</v>
      </c>
      <c r="T11" s="55">
        <v>0.984759095378564</v>
      </c>
    </row>
    <row r="12">
      <c r="B12" s="55" t="s">
        <v>141</v>
      </c>
      <c r="C12" s="55" t="s">
        <v>136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1.0</v>
      </c>
      <c r="T12" s="55">
        <v>0.998525073746312</v>
      </c>
    </row>
    <row r="13">
      <c r="B13" s="55" t="s">
        <v>141</v>
      </c>
      <c r="C13" s="55" t="s">
        <v>137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1.0</v>
      </c>
      <c r="T13" s="55">
        <v>0.998525073746312</v>
      </c>
    </row>
    <row r="14">
      <c r="B14" s="55" t="s">
        <v>141</v>
      </c>
      <c r="C14" s="55" t="s">
        <v>138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1.0</v>
      </c>
      <c r="T14" s="55">
        <v>0.998525073746312</v>
      </c>
    </row>
    <row r="15">
      <c r="B15" s="55" t="s">
        <v>141</v>
      </c>
      <c r="C15" s="55" t="s">
        <v>292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1.0</v>
      </c>
      <c r="T15" s="55">
        <v>0.998525073746312</v>
      </c>
    </row>
    <row r="16">
      <c r="B16" s="55" t="s">
        <v>141</v>
      </c>
      <c r="C16" s="55" t="s">
        <v>293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1.0</v>
      </c>
      <c r="T16" s="55">
        <v>0.998525073746312</v>
      </c>
    </row>
    <row r="17">
      <c r="B17" s="55" t="s">
        <v>142</v>
      </c>
      <c r="C17" s="55" t="s">
        <v>136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1.0</v>
      </c>
      <c r="T17" s="55">
        <v>0.99803343166175</v>
      </c>
    </row>
    <row r="18">
      <c r="B18" s="55" t="s">
        <v>142</v>
      </c>
      <c r="C18" s="55" t="s">
        <v>137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1.0</v>
      </c>
      <c r="T18" s="55">
        <v>0.99803343166175</v>
      </c>
    </row>
    <row r="19">
      <c r="B19" s="55" t="s">
        <v>142</v>
      </c>
      <c r="C19" s="55" t="s">
        <v>138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1.0</v>
      </c>
      <c r="T19" s="55">
        <v>0.99803343166175</v>
      </c>
    </row>
    <row r="20">
      <c r="B20" s="55" t="s">
        <v>142</v>
      </c>
      <c r="C20" s="55" t="s">
        <v>292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1.0</v>
      </c>
      <c r="T20" s="55">
        <v>0.99803343166175</v>
      </c>
    </row>
    <row r="21">
      <c r="B21" s="55" t="s">
        <v>142</v>
      </c>
      <c r="C21" s="55" t="s">
        <v>293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1.0</v>
      </c>
      <c r="T21" s="55">
        <v>0.99803343166175</v>
      </c>
    </row>
    <row r="22">
      <c r="B22" s="55" t="s">
        <v>143</v>
      </c>
      <c r="C22" s="55" t="s">
        <v>136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1.0</v>
      </c>
      <c r="T22" s="55">
        <v>0.987708947885939</v>
      </c>
    </row>
    <row r="23">
      <c r="B23" s="55" t="s">
        <v>143</v>
      </c>
      <c r="C23" s="55" t="s">
        <v>137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1.0</v>
      </c>
      <c r="T23" s="55">
        <v>0.987708947885939</v>
      </c>
    </row>
    <row r="24">
      <c r="B24" s="55" t="s">
        <v>143</v>
      </c>
      <c r="C24" s="55" t="s">
        <v>138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1.0</v>
      </c>
      <c r="T24" s="55">
        <v>0.987708947885939</v>
      </c>
    </row>
    <row r="25">
      <c r="B25" s="55" t="s">
        <v>143</v>
      </c>
      <c r="C25" s="55" t="s">
        <v>292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1.0</v>
      </c>
      <c r="T25" s="55">
        <v>0.987708947885939</v>
      </c>
    </row>
    <row r="26">
      <c r="B26" s="55" t="s">
        <v>143</v>
      </c>
      <c r="C26" s="55" t="s">
        <v>293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1.0</v>
      </c>
      <c r="S26" s="55">
        <v>1.0</v>
      </c>
      <c r="T26" s="55">
        <v>0.987708947885939</v>
      </c>
    </row>
    <row r="27">
      <c r="B27" s="55" t="s">
        <v>144</v>
      </c>
      <c r="C27" s="55" t="s">
        <v>136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1.0</v>
      </c>
      <c r="S27" s="55">
        <v>1.0</v>
      </c>
      <c r="T27" s="55">
        <v>0.999508357915437</v>
      </c>
    </row>
    <row r="28">
      <c r="B28" s="55" t="s">
        <v>144</v>
      </c>
      <c r="C28" s="55" t="s">
        <v>137</v>
      </c>
      <c r="D28" s="55">
        <v>1.0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1.0</v>
      </c>
      <c r="P28" s="55">
        <v>1.0</v>
      </c>
      <c r="Q28" s="55">
        <v>1.0</v>
      </c>
      <c r="R28" s="55">
        <v>1.0</v>
      </c>
      <c r="S28" s="55">
        <v>1.0</v>
      </c>
      <c r="T28" s="55">
        <v>0.999508357915437</v>
      </c>
    </row>
    <row r="29">
      <c r="B29" s="55" t="s">
        <v>144</v>
      </c>
      <c r="C29" s="55" t="s">
        <v>138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1.0</v>
      </c>
      <c r="T29" s="55">
        <v>0.999508357915437</v>
      </c>
    </row>
    <row r="30">
      <c r="B30" s="55" t="s">
        <v>144</v>
      </c>
      <c r="C30" s="55" t="s">
        <v>292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1.0</v>
      </c>
      <c r="T30" s="55">
        <v>0.999508357915437</v>
      </c>
    </row>
    <row r="31">
      <c r="B31" s="55" t="s">
        <v>144</v>
      </c>
      <c r="C31" s="55" t="s">
        <v>293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1.0</v>
      </c>
      <c r="T31" s="55">
        <v>0.999508357915437</v>
      </c>
    </row>
    <row r="32">
      <c r="B32" s="55" t="s">
        <v>145</v>
      </c>
      <c r="C32" s="55" t="s">
        <v>136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1.0</v>
      </c>
      <c r="T32" s="55">
        <v>0.989183874139626</v>
      </c>
    </row>
    <row r="33">
      <c r="B33" s="55" t="s">
        <v>145</v>
      </c>
      <c r="C33" s="55" t="s">
        <v>137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1.0</v>
      </c>
      <c r="T33" s="55">
        <v>0.989183874139626</v>
      </c>
    </row>
    <row r="34">
      <c r="B34" s="55" t="s">
        <v>145</v>
      </c>
      <c r="C34" s="55" t="s">
        <v>138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1.0</v>
      </c>
      <c r="T34" s="55">
        <v>0.989183874139626</v>
      </c>
    </row>
    <row r="35">
      <c r="B35" s="55" t="s">
        <v>145</v>
      </c>
      <c r="C35" s="55" t="s">
        <v>292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1.0</v>
      </c>
      <c r="T35" s="55">
        <v>0.989183874139626</v>
      </c>
    </row>
    <row r="36">
      <c r="B36" s="55" t="s">
        <v>145</v>
      </c>
      <c r="C36" s="55" t="s">
        <v>293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1.0</v>
      </c>
      <c r="T36" s="55">
        <v>0.989183874139626</v>
      </c>
    </row>
    <row r="37">
      <c r="B37" s="55" t="s">
        <v>146</v>
      </c>
      <c r="C37" s="55" t="s">
        <v>136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1.0</v>
      </c>
      <c r="T37" s="55">
        <v>0.981317600786627</v>
      </c>
    </row>
    <row r="38">
      <c r="B38" s="55" t="s">
        <v>146</v>
      </c>
      <c r="C38" s="55" t="s">
        <v>137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1.0</v>
      </c>
      <c r="T38" s="55">
        <v>0.981317600786627</v>
      </c>
    </row>
    <row r="39">
      <c r="B39" s="55" t="s">
        <v>146</v>
      </c>
      <c r="C39" s="55" t="s">
        <v>138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1.0</v>
      </c>
      <c r="T39" s="55">
        <v>0.981317600786627</v>
      </c>
    </row>
    <row r="40">
      <c r="B40" s="55" t="s">
        <v>146</v>
      </c>
      <c r="C40" s="55" t="s">
        <v>292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1.0</v>
      </c>
      <c r="T40" s="55">
        <v>0.981317600786627</v>
      </c>
    </row>
    <row r="41">
      <c r="B41" s="55" t="s">
        <v>146</v>
      </c>
      <c r="C41" s="55" t="s">
        <v>293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1.0</v>
      </c>
      <c r="T41" s="55">
        <v>0.981317600786627</v>
      </c>
    </row>
    <row r="42">
      <c r="B42" s="55" t="s">
        <v>147</v>
      </c>
      <c r="C42" s="55" t="s">
        <v>136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1.0</v>
      </c>
      <c r="T42" s="55">
        <v>0.984759095378564</v>
      </c>
    </row>
    <row r="43">
      <c r="B43" s="55" t="s">
        <v>147</v>
      </c>
      <c r="C43" s="55" t="s">
        <v>137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1.0</v>
      </c>
      <c r="T43" s="55">
        <v>0.984759095378564</v>
      </c>
    </row>
    <row r="44">
      <c r="B44" s="55" t="s">
        <v>147</v>
      </c>
      <c r="C44" s="55" t="s">
        <v>138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1.0</v>
      </c>
      <c r="T44" s="55">
        <v>0.984759095378564</v>
      </c>
    </row>
    <row r="45">
      <c r="B45" s="55" t="s">
        <v>147</v>
      </c>
      <c r="C45" s="55" t="s">
        <v>292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1.0</v>
      </c>
      <c r="T45" s="55">
        <v>0.984759095378564</v>
      </c>
    </row>
    <row r="46">
      <c r="B46" s="55" t="s">
        <v>147</v>
      </c>
      <c r="C46" s="55" t="s">
        <v>293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1.0</v>
      </c>
      <c r="T46" s="55">
        <v>0.984759095378564</v>
      </c>
    </row>
    <row r="47">
      <c r="B47" s="55" t="s">
        <v>148</v>
      </c>
      <c r="C47" s="55" t="s">
        <v>136</v>
      </c>
      <c r="D47" s="55">
        <v>1.0</v>
      </c>
      <c r="E47" s="55">
        <v>0.989547038327526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0.965277777777777</v>
      </c>
      <c r="Q47" s="55">
        <v>1.0</v>
      </c>
      <c r="R47" s="55">
        <v>1.0</v>
      </c>
      <c r="S47" s="55">
        <v>1.0</v>
      </c>
      <c r="T47" s="55">
        <v>0.973451327433628</v>
      </c>
    </row>
    <row r="48">
      <c r="B48" s="55" t="s">
        <v>148</v>
      </c>
      <c r="C48" s="55" t="s">
        <v>137</v>
      </c>
      <c r="D48" s="55">
        <v>1.0</v>
      </c>
      <c r="E48" s="55">
        <v>0.989547038327526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0.965277777777777</v>
      </c>
      <c r="Q48" s="55">
        <v>1.0</v>
      </c>
      <c r="R48" s="55">
        <v>1.0</v>
      </c>
      <c r="S48" s="55">
        <v>1.0</v>
      </c>
      <c r="T48" s="55">
        <v>0.973451327433628</v>
      </c>
    </row>
    <row r="49">
      <c r="B49" s="55" t="s">
        <v>148</v>
      </c>
      <c r="C49" s="55" t="s">
        <v>138</v>
      </c>
      <c r="D49" s="55">
        <v>1.0</v>
      </c>
      <c r="E49" s="55">
        <v>0.989547038327526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0.965277777777777</v>
      </c>
      <c r="Q49" s="55">
        <v>1.0</v>
      </c>
      <c r="R49" s="55">
        <v>1.0</v>
      </c>
      <c r="S49" s="55">
        <v>1.0</v>
      </c>
      <c r="T49" s="55">
        <v>0.973451327433628</v>
      </c>
    </row>
    <row r="50">
      <c r="B50" s="55" t="s">
        <v>148</v>
      </c>
      <c r="C50" s="55" t="s">
        <v>292</v>
      </c>
      <c r="D50" s="55">
        <v>1.0</v>
      </c>
      <c r="E50" s="55">
        <v>0.989547038327526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0.965277777777777</v>
      </c>
      <c r="Q50" s="55">
        <v>1.0</v>
      </c>
      <c r="R50" s="55">
        <v>1.0</v>
      </c>
      <c r="S50" s="55">
        <v>1.0</v>
      </c>
      <c r="T50" s="55">
        <v>0.973451327433628</v>
      </c>
    </row>
    <row r="51">
      <c r="B51" s="55" t="s">
        <v>148</v>
      </c>
      <c r="C51" s="55" t="s">
        <v>293</v>
      </c>
      <c r="D51" s="55">
        <v>1.0</v>
      </c>
      <c r="E51" s="55">
        <v>0.989547038327526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0.965277777777777</v>
      </c>
      <c r="Q51" s="55">
        <v>1.0</v>
      </c>
      <c r="R51" s="55">
        <v>1.0</v>
      </c>
      <c r="S51" s="55">
        <v>1.0</v>
      </c>
      <c r="T51" s="55">
        <v>0.973451327433628</v>
      </c>
    </row>
    <row r="52">
      <c r="B52" s="55" t="s">
        <v>149</v>
      </c>
      <c r="C52" s="55" t="s">
        <v>136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1.0</v>
      </c>
      <c r="T52" s="55">
        <v>0.978367748279252</v>
      </c>
    </row>
    <row r="53">
      <c r="B53" s="55" t="s">
        <v>149</v>
      </c>
      <c r="C53" s="55" t="s">
        <v>137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1.0</v>
      </c>
      <c r="T53" s="55">
        <v>0.978367748279252</v>
      </c>
    </row>
    <row r="54">
      <c r="B54" s="55" t="s">
        <v>149</v>
      </c>
      <c r="C54" s="55" t="s">
        <v>138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1.0</v>
      </c>
      <c r="T54" s="55">
        <v>0.978367748279252</v>
      </c>
    </row>
    <row r="55">
      <c r="B55" s="55" t="s">
        <v>149</v>
      </c>
      <c r="C55" s="55" t="s">
        <v>292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1.0</v>
      </c>
      <c r="T55" s="55">
        <v>0.978367748279252</v>
      </c>
    </row>
    <row r="56">
      <c r="B56" s="55" t="s">
        <v>149</v>
      </c>
      <c r="C56" s="55" t="s">
        <v>293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1.0</v>
      </c>
      <c r="T56" s="55">
        <v>0.978367748279252</v>
      </c>
    </row>
    <row r="57">
      <c r="B57" s="55" t="s">
        <v>150</v>
      </c>
      <c r="C57" s="55" t="s">
        <v>136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1.0</v>
      </c>
      <c r="T57" s="55">
        <v>0.999508357915437</v>
      </c>
    </row>
    <row r="58">
      <c r="B58" s="55" t="s">
        <v>150</v>
      </c>
      <c r="C58" s="55" t="s">
        <v>137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1.0</v>
      </c>
      <c r="T58" s="55">
        <v>0.999508357915437</v>
      </c>
    </row>
    <row r="59">
      <c r="B59" s="55" t="s">
        <v>150</v>
      </c>
      <c r="C59" s="55" t="s">
        <v>138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1.0</v>
      </c>
      <c r="T59" s="55">
        <v>0.999508357915437</v>
      </c>
    </row>
    <row r="60">
      <c r="B60" s="55" t="s">
        <v>150</v>
      </c>
      <c r="C60" s="55" t="s">
        <v>292</v>
      </c>
      <c r="D60" s="55">
        <v>1.0</v>
      </c>
      <c r="E60" s="55">
        <v>1.0</v>
      </c>
      <c r="F60" s="55">
        <v>1.0</v>
      </c>
      <c r="G60" s="55">
        <v>1.0</v>
      </c>
      <c r="H60" s="55">
        <v>1.0</v>
      </c>
      <c r="I60" s="55">
        <v>1.0</v>
      </c>
      <c r="J60" s="55">
        <v>1.0</v>
      </c>
      <c r="K60" s="55">
        <v>1.0</v>
      </c>
      <c r="L60" s="55">
        <v>1.0</v>
      </c>
      <c r="M60" s="55">
        <v>1.0</v>
      </c>
      <c r="N60" s="55">
        <v>1.0</v>
      </c>
      <c r="O60" s="55">
        <v>1.0</v>
      </c>
      <c r="P60" s="55">
        <v>1.0</v>
      </c>
      <c r="Q60" s="55">
        <v>1.0</v>
      </c>
      <c r="R60" s="55">
        <v>1.0</v>
      </c>
      <c r="S60" s="55">
        <v>1.0</v>
      </c>
      <c r="T60" s="55">
        <v>0.999508357915437</v>
      </c>
    </row>
    <row r="61">
      <c r="B61" s="55" t="s">
        <v>150</v>
      </c>
      <c r="C61" s="55" t="s">
        <v>293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1.0</v>
      </c>
      <c r="T61" s="55">
        <v>0.999508357915437</v>
      </c>
    </row>
    <row r="62">
      <c r="B62" s="55" t="s">
        <v>151</v>
      </c>
      <c r="C62" s="55" t="s">
        <v>136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1.0</v>
      </c>
      <c r="T62" s="55">
        <v>0.959193706981317</v>
      </c>
    </row>
    <row r="63">
      <c r="B63" s="55" t="s">
        <v>151</v>
      </c>
      <c r="C63" s="55" t="s">
        <v>137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1.0</v>
      </c>
      <c r="T63" s="55">
        <v>0.959193706981317</v>
      </c>
    </row>
    <row r="64">
      <c r="B64" s="55" t="s">
        <v>151</v>
      </c>
      <c r="C64" s="55" t="s">
        <v>138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1.0</v>
      </c>
      <c r="T64" s="55">
        <v>0.959193706981317</v>
      </c>
    </row>
    <row r="65">
      <c r="B65" s="55" t="s">
        <v>151</v>
      </c>
      <c r="C65" s="55" t="s">
        <v>292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1.0</v>
      </c>
      <c r="T65" s="55">
        <v>0.959193706981317</v>
      </c>
    </row>
    <row r="66">
      <c r="B66" s="55" t="s">
        <v>151</v>
      </c>
      <c r="C66" s="55" t="s">
        <v>293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1.0</v>
      </c>
      <c r="T66" s="55">
        <v>0.959193706981317</v>
      </c>
    </row>
    <row r="67">
      <c r="B67" s="55" t="s">
        <v>152</v>
      </c>
      <c r="C67" s="55" t="s">
        <v>136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1.0</v>
      </c>
      <c r="T67" s="55">
        <v>0.998525073746312</v>
      </c>
    </row>
    <row r="68">
      <c r="B68" s="55" t="s">
        <v>152</v>
      </c>
      <c r="C68" s="55" t="s">
        <v>137</v>
      </c>
      <c r="D68" s="55">
        <v>1.0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1.0</v>
      </c>
      <c r="P68" s="55">
        <v>1.0</v>
      </c>
      <c r="Q68" s="55">
        <v>1.0</v>
      </c>
      <c r="R68" s="55">
        <v>1.0</v>
      </c>
      <c r="S68" s="55">
        <v>1.0</v>
      </c>
      <c r="T68" s="55">
        <v>0.998525073746312</v>
      </c>
    </row>
    <row r="69">
      <c r="B69" s="55" t="s">
        <v>152</v>
      </c>
      <c r="C69" s="55" t="s">
        <v>138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1.0</v>
      </c>
      <c r="T69" s="55">
        <v>0.998525073746312</v>
      </c>
    </row>
    <row r="70">
      <c r="B70" s="55" t="s">
        <v>152</v>
      </c>
      <c r="C70" s="55" t="s">
        <v>292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1.0</v>
      </c>
      <c r="T70" s="55">
        <v>0.998525073746312</v>
      </c>
    </row>
    <row r="71">
      <c r="B71" s="55" t="s">
        <v>152</v>
      </c>
      <c r="C71" s="55" t="s">
        <v>293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1.0</v>
      </c>
      <c r="T71" s="55">
        <v>0.998525073746312</v>
      </c>
    </row>
    <row r="72">
      <c r="B72" s="55" t="s">
        <v>153</v>
      </c>
      <c r="C72" s="55" t="s">
        <v>136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1.0</v>
      </c>
      <c r="T72" s="55">
        <v>0.998525073746312</v>
      </c>
    </row>
    <row r="73">
      <c r="B73" s="55" t="s">
        <v>153</v>
      </c>
      <c r="C73" s="55" t="s">
        <v>137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1.0</v>
      </c>
      <c r="T73" s="55">
        <v>0.998525073746312</v>
      </c>
    </row>
    <row r="74">
      <c r="B74" s="55" t="s">
        <v>153</v>
      </c>
      <c r="C74" s="55" t="s">
        <v>138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1.0</v>
      </c>
      <c r="T74" s="55">
        <v>0.998525073746312</v>
      </c>
    </row>
    <row r="75">
      <c r="B75" s="55" t="s">
        <v>153</v>
      </c>
      <c r="C75" s="55" t="s">
        <v>292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1.0</v>
      </c>
      <c r="T75" s="55">
        <v>0.998525073746312</v>
      </c>
    </row>
    <row r="76">
      <c r="B76" s="55" t="s">
        <v>153</v>
      </c>
      <c r="C76" s="55" t="s">
        <v>293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1.0</v>
      </c>
      <c r="T76" s="55">
        <v>0.998525073746312</v>
      </c>
    </row>
    <row r="77">
      <c r="B77" s="55" t="s">
        <v>155</v>
      </c>
      <c r="C77" s="55" t="s">
        <v>136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1.0</v>
      </c>
      <c r="T77" s="55">
        <v>0.988692232055064</v>
      </c>
    </row>
    <row r="78">
      <c r="B78" s="55" t="s">
        <v>155</v>
      </c>
      <c r="C78" s="55" t="s">
        <v>137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1.0</v>
      </c>
      <c r="T78" s="55">
        <v>0.988692232055064</v>
      </c>
    </row>
    <row r="79">
      <c r="B79" s="55" t="s">
        <v>155</v>
      </c>
      <c r="C79" s="55" t="s">
        <v>138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1.0</v>
      </c>
      <c r="T79" s="55">
        <v>0.988692232055064</v>
      </c>
    </row>
    <row r="80">
      <c r="B80" s="55" t="s">
        <v>155</v>
      </c>
      <c r="C80" s="55" t="s">
        <v>292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1.0</v>
      </c>
      <c r="T80" s="55">
        <v>0.988692232055064</v>
      </c>
    </row>
    <row r="81">
      <c r="B81" s="55" t="s">
        <v>155</v>
      </c>
      <c r="C81" s="55" t="s">
        <v>293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1.0</v>
      </c>
      <c r="T81" s="55">
        <v>0.988692232055064</v>
      </c>
    </row>
    <row r="82">
      <c r="B82" s="55" t="s">
        <v>156</v>
      </c>
      <c r="C82" s="55" t="s">
        <v>136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1.0</v>
      </c>
      <c r="T82" s="55">
        <v>0.999508357915437</v>
      </c>
    </row>
    <row r="83">
      <c r="B83" s="55" t="s">
        <v>156</v>
      </c>
      <c r="C83" s="55" t="s">
        <v>137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1.0</v>
      </c>
      <c r="T83" s="55">
        <v>0.999508357915437</v>
      </c>
    </row>
    <row r="84">
      <c r="B84" s="55" t="s">
        <v>156</v>
      </c>
      <c r="C84" s="55" t="s">
        <v>138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1.0</v>
      </c>
      <c r="T84" s="55">
        <v>0.999508357915437</v>
      </c>
    </row>
    <row r="85">
      <c r="B85" s="55" t="s">
        <v>156</v>
      </c>
      <c r="C85" s="55" t="s">
        <v>292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1.0</v>
      </c>
      <c r="T85" s="55">
        <v>0.999508357915437</v>
      </c>
    </row>
    <row r="86">
      <c r="B86" s="55" t="s">
        <v>156</v>
      </c>
      <c r="C86" s="55" t="s">
        <v>293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1.0</v>
      </c>
      <c r="T86" s="55">
        <v>0.999508357915437</v>
      </c>
    </row>
    <row r="87">
      <c r="B87" s="55" t="s">
        <v>157</v>
      </c>
      <c r="C87" s="55" t="s">
        <v>136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1.0</v>
      </c>
      <c r="T87" s="55">
        <v>0.988692232055064</v>
      </c>
    </row>
    <row r="88">
      <c r="B88" s="55" t="s">
        <v>157</v>
      </c>
      <c r="C88" s="55" t="s">
        <v>137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1.0</v>
      </c>
      <c r="T88" s="55">
        <v>0.988692232055064</v>
      </c>
    </row>
    <row r="89">
      <c r="B89" s="55" t="s">
        <v>157</v>
      </c>
      <c r="C89" s="55" t="s">
        <v>138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1.0</v>
      </c>
      <c r="T89" s="55">
        <v>0.988692232055064</v>
      </c>
    </row>
    <row r="90">
      <c r="B90" s="55" t="s">
        <v>157</v>
      </c>
      <c r="C90" s="55" t="s">
        <v>292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1.0</v>
      </c>
      <c r="T90" s="55">
        <v>0.988692232055064</v>
      </c>
    </row>
    <row r="91">
      <c r="B91" s="55" t="s">
        <v>157</v>
      </c>
      <c r="C91" s="55" t="s">
        <v>293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1.0</v>
      </c>
      <c r="T91" s="55">
        <v>0.988692232055064</v>
      </c>
    </row>
    <row r="92">
      <c r="B92" s="55" t="s">
        <v>158</v>
      </c>
      <c r="C92" s="55" t="s">
        <v>136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1.0</v>
      </c>
      <c r="T92" s="55">
        <v>0.918879056047197</v>
      </c>
    </row>
    <row r="93">
      <c r="B93" s="55" t="s">
        <v>158</v>
      </c>
      <c r="C93" s="55" t="s">
        <v>137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1.0</v>
      </c>
      <c r="T93" s="55">
        <v>0.918879056047197</v>
      </c>
    </row>
    <row r="94">
      <c r="B94" s="55" t="s">
        <v>158</v>
      </c>
      <c r="C94" s="55" t="s">
        <v>138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1.0</v>
      </c>
      <c r="T94" s="55">
        <v>0.918879056047197</v>
      </c>
    </row>
    <row r="95">
      <c r="B95" s="55" t="s">
        <v>158</v>
      </c>
      <c r="C95" s="55" t="s">
        <v>292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1.0</v>
      </c>
      <c r="T95" s="55">
        <v>0.918879056047197</v>
      </c>
    </row>
    <row r="96">
      <c r="B96" s="55" t="s">
        <v>158</v>
      </c>
      <c r="C96" s="55" t="s">
        <v>293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1.0</v>
      </c>
      <c r="T96" s="55">
        <v>0.918879056047197</v>
      </c>
    </row>
    <row r="97">
      <c r="B97" s="55" t="s">
        <v>159</v>
      </c>
      <c r="C97" s="55" t="s">
        <v>136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1.0</v>
      </c>
      <c r="T97" s="55">
        <v>0.998525073746312</v>
      </c>
    </row>
    <row r="98">
      <c r="B98" s="55" t="s">
        <v>159</v>
      </c>
      <c r="C98" s="55" t="s">
        <v>137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1.0</v>
      </c>
      <c r="T98" s="55">
        <v>0.998525073746312</v>
      </c>
    </row>
    <row r="99">
      <c r="B99" s="55" t="s">
        <v>159</v>
      </c>
      <c r="C99" s="55" t="s">
        <v>138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1.0</v>
      </c>
      <c r="T99" s="55">
        <v>0.998525073746312</v>
      </c>
    </row>
    <row r="100">
      <c r="B100" s="55" t="s">
        <v>159</v>
      </c>
      <c r="C100" s="55" t="s">
        <v>292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1.0</v>
      </c>
      <c r="T100" s="55">
        <v>0.998525073746312</v>
      </c>
    </row>
    <row r="101">
      <c r="B101" s="55" t="s">
        <v>159</v>
      </c>
      <c r="C101" s="55" t="s">
        <v>293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1.0</v>
      </c>
      <c r="T101" s="55">
        <v>0.998525073746312</v>
      </c>
    </row>
    <row r="102">
      <c r="B102" s="55" t="s">
        <v>160</v>
      </c>
      <c r="C102" s="55" t="s">
        <v>136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1.0</v>
      </c>
      <c r="T102" s="55">
        <v>1.0</v>
      </c>
    </row>
    <row r="103">
      <c r="B103" s="55" t="s">
        <v>160</v>
      </c>
      <c r="C103" s="55" t="s">
        <v>137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1.0</v>
      </c>
      <c r="T103" s="55">
        <v>1.0</v>
      </c>
    </row>
    <row r="104">
      <c r="B104" s="55" t="s">
        <v>160</v>
      </c>
      <c r="C104" s="55" t="s">
        <v>138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1.0</v>
      </c>
      <c r="T104" s="55">
        <v>1.0</v>
      </c>
    </row>
    <row r="105">
      <c r="B105" s="55" t="s">
        <v>160</v>
      </c>
      <c r="C105" s="55" t="s">
        <v>292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1.0</v>
      </c>
      <c r="T105" s="55">
        <v>1.0</v>
      </c>
    </row>
    <row r="106">
      <c r="B106" s="55" t="s">
        <v>160</v>
      </c>
      <c r="C106" s="55" t="s">
        <v>293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1.0</v>
      </c>
      <c r="T106" s="55">
        <v>1.0</v>
      </c>
    </row>
    <row r="107">
      <c r="B107" s="55" t="s">
        <v>161</v>
      </c>
      <c r="C107" s="55" t="s">
        <v>136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1.0</v>
      </c>
      <c r="T107" s="55">
        <v>0.981317600786627</v>
      </c>
    </row>
    <row r="108">
      <c r="B108" s="55" t="s">
        <v>161</v>
      </c>
      <c r="C108" s="55" t="s">
        <v>137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1.0</v>
      </c>
      <c r="T108" s="55">
        <v>0.981317600786627</v>
      </c>
    </row>
    <row r="109">
      <c r="B109" s="55" t="s">
        <v>161</v>
      </c>
      <c r="C109" s="55" t="s">
        <v>138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1.0</v>
      </c>
      <c r="T109" s="55">
        <v>0.981317600786627</v>
      </c>
    </row>
    <row r="110">
      <c r="B110" s="55" t="s">
        <v>161</v>
      </c>
      <c r="C110" s="55" t="s">
        <v>292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1.0</v>
      </c>
      <c r="T110" s="55">
        <v>0.981317600786627</v>
      </c>
    </row>
    <row r="111">
      <c r="B111" s="55" t="s">
        <v>161</v>
      </c>
      <c r="C111" s="55" t="s">
        <v>293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1.0</v>
      </c>
      <c r="T111" s="55">
        <v>0.981317600786627</v>
      </c>
    </row>
    <row r="112">
      <c r="B112" s="55" t="s">
        <v>162</v>
      </c>
      <c r="C112" s="55" t="s">
        <v>136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1.0</v>
      </c>
      <c r="T112" s="55">
        <v>0.99803343166175</v>
      </c>
    </row>
    <row r="113">
      <c r="B113" s="55" t="s">
        <v>162</v>
      </c>
      <c r="C113" s="55" t="s">
        <v>137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1.0</v>
      </c>
      <c r="T113" s="55">
        <v>0.99803343166175</v>
      </c>
    </row>
    <row r="114">
      <c r="B114" s="55" t="s">
        <v>162</v>
      </c>
      <c r="C114" s="55" t="s">
        <v>138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1.0</v>
      </c>
      <c r="T114" s="55">
        <v>0.99803343166175</v>
      </c>
    </row>
    <row r="115">
      <c r="B115" s="55" t="s">
        <v>162</v>
      </c>
      <c r="C115" s="55" t="s">
        <v>292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1.0</v>
      </c>
      <c r="T115" s="55">
        <v>0.99803343166175</v>
      </c>
    </row>
    <row r="116">
      <c r="B116" s="55" t="s">
        <v>162</v>
      </c>
      <c r="C116" s="55" t="s">
        <v>293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1.0</v>
      </c>
      <c r="T116" s="55">
        <v>0.99803343166175</v>
      </c>
    </row>
    <row r="117">
      <c r="B117" s="55" t="s">
        <v>163</v>
      </c>
      <c r="C117" s="55" t="s">
        <v>136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1.0</v>
      </c>
      <c r="T117" s="55">
        <v>1.0</v>
      </c>
    </row>
    <row r="118">
      <c r="B118" s="55" t="s">
        <v>163</v>
      </c>
      <c r="C118" s="55" t="s">
        <v>137</v>
      </c>
      <c r="D118" s="55">
        <v>1.0</v>
      </c>
      <c r="E118" s="55">
        <v>1.0</v>
      </c>
      <c r="F118" s="55">
        <v>1.0</v>
      </c>
      <c r="G118" s="55">
        <v>1.0</v>
      </c>
      <c r="H118" s="55">
        <v>1.0</v>
      </c>
      <c r="I118" s="55">
        <v>1.0</v>
      </c>
      <c r="J118" s="55">
        <v>1.0</v>
      </c>
      <c r="K118" s="55">
        <v>1.0</v>
      </c>
      <c r="L118" s="55">
        <v>1.0</v>
      </c>
      <c r="M118" s="55">
        <v>1.0</v>
      </c>
      <c r="N118" s="55">
        <v>1.0</v>
      </c>
      <c r="O118" s="55">
        <v>1.0</v>
      </c>
      <c r="P118" s="55">
        <v>1.0</v>
      </c>
      <c r="Q118" s="55">
        <v>1.0</v>
      </c>
      <c r="R118" s="55">
        <v>1.0</v>
      </c>
      <c r="S118" s="55">
        <v>1.0</v>
      </c>
      <c r="T118" s="55">
        <v>1.0</v>
      </c>
    </row>
    <row r="119">
      <c r="B119" s="55" t="s">
        <v>163</v>
      </c>
      <c r="C119" s="55" t="s">
        <v>138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1.0</v>
      </c>
      <c r="T119" s="55">
        <v>1.0</v>
      </c>
    </row>
    <row r="120">
      <c r="B120" s="55" t="s">
        <v>163</v>
      </c>
      <c r="C120" s="55" t="s">
        <v>292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1.0</v>
      </c>
      <c r="T120" s="55">
        <v>1.0</v>
      </c>
    </row>
    <row r="121">
      <c r="B121" s="55" t="s">
        <v>163</v>
      </c>
      <c r="C121" s="55" t="s">
        <v>293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1.0</v>
      </c>
      <c r="T121" s="55">
        <v>1.0</v>
      </c>
    </row>
    <row r="122">
      <c r="B122" s="55" t="s">
        <v>164</v>
      </c>
      <c r="C122" s="55" t="s">
        <v>136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1.0</v>
      </c>
      <c r="T122" s="55">
        <v>0.980825958702064</v>
      </c>
    </row>
    <row r="123">
      <c r="B123" s="55" t="s">
        <v>164</v>
      </c>
      <c r="C123" s="55" t="s">
        <v>137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1.0</v>
      </c>
      <c r="T123" s="55">
        <v>0.980825958702064</v>
      </c>
    </row>
    <row r="124">
      <c r="B124" s="55" t="s">
        <v>164</v>
      </c>
      <c r="C124" s="55" t="s">
        <v>138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1.0</v>
      </c>
      <c r="T124" s="55">
        <v>0.980825958702064</v>
      </c>
    </row>
    <row r="125">
      <c r="B125" s="55" t="s">
        <v>164</v>
      </c>
      <c r="C125" s="55" t="s">
        <v>292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1.0</v>
      </c>
      <c r="T125" s="55">
        <v>0.980825958702064</v>
      </c>
    </row>
    <row r="126">
      <c r="B126" s="55" t="s">
        <v>164</v>
      </c>
      <c r="C126" s="55" t="s">
        <v>293</v>
      </c>
      <c r="D126" s="55">
        <v>1.0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1.0</v>
      </c>
      <c r="P126" s="55">
        <v>1.0</v>
      </c>
      <c r="Q126" s="55">
        <v>1.0</v>
      </c>
      <c r="R126" s="55">
        <v>1.0</v>
      </c>
      <c r="S126" s="55">
        <v>1.0</v>
      </c>
      <c r="T126" s="55">
        <v>0.980825958702064</v>
      </c>
    </row>
    <row r="127">
      <c r="B127" s="55" t="s">
        <v>165</v>
      </c>
      <c r="C127" s="55" t="s">
        <v>136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1.0</v>
      </c>
      <c r="T127" s="55">
        <v>0.999508357915437</v>
      </c>
    </row>
    <row r="128">
      <c r="B128" s="55" t="s">
        <v>165</v>
      </c>
      <c r="C128" s="55" t="s">
        <v>137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1.0</v>
      </c>
      <c r="T128" s="55">
        <v>0.999508357915437</v>
      </c>
    </row>
    <row r="129">
      <c r="B129" s="55" t="s">
        <v>165</v>
      </c>
      <c r="C129" s="55" t="s">
        <v>138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1.0</v>
      </c>
      <c r="T129" s="55">
        <v>0.999508357915437</v>
      </c>
    </row>
    <row r="130">
      <c r="B130" s="55" t="s">
        <v>165</v>
      </c>
      <c r="C130" s="55" t="s">
        <v>292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1.0</v>
      </c>
      <c r="T130" s="55">
        <v>0.999508357915437</v>
      </c>
    </row>
    <row r="131">
      <c r="B131" s="55" t="s">
        <v>165</v>
      </c>
      <c r="C131" s="55" t="s">
        <v>293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1.0</v>
      </c>
      <c r="T131" s="55">
        <v>0.999508357915437</v>
      </c>
    </row>
    <row r="132">
      <c r="B132" s="55" t="s">
        <v>166</v>
      </c>
      <c r="C132" s="55" t="s">
        <v>136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1.0</v>
      </c>
      <c r="T132" s="55">
        <v>0.983284169124877</v>
      </c>
    </row>
    <row r="133">
      <c r="B133" s="55" t="s">
        <v>166</v>
      </c>
      <c r="C133" s="55" t="s">
        <v>137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1.0</v>
      </c>
      <c r="T133" s="55">
        <v>0.983284169124877</v>
      </c>
    </row>
    <row r="134">
      <c r="B134" s="55" t="s">
        <v>166</v>
      </c>
      <c r="C134" s="55" t="s">
        <v>138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1.0</v>
      </c>
      <c r="T134" s="55">
        <v>0.983284169124877</v>
      </c>
    </row>
    <row r="135">
      <c r="B135" s="55" t="s">
        <v>166</v>
      </c>
      <c r="C135" s="55" t="s">
        <v>292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1.0</v>
      </c>
      <c r="T135" s="55">
        <v>0.983284169124877</v>
      </c>
    </row>
    <row r="136">
      <c r="B136" s="55" t="s">
        <v>166</v>
      </c>
      <c r="C136" s="55" t="s">
        <v>293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1.0</v>
      </c>
      <c r="T136" s="55">
        <v>0.983284169124877</v>
      </c>
    </row>
    <row r="137">
      <c r="B137" s="55" t="s">
        <v>167</v>
      </c>
      <c r="C137" s="55" t="s">
        <v>136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1.0</v>
      </c>
      <c r="T137" s="55">
        <v>0.999508357915437</v>
      </c>
    </row>
    <row r="138">
      <c r="B138" s="55" t="s">
        <v>167</v>
      </c>
      <c r="C138" s="55" t="s">
        <v>137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1.0</v>
      </c>
      <c r="T138" s="55">
        <v>0.999508357915437</v>
      </c>
    </row>
    <row r="139">
      <c r="B139" s="55" t="s">
        <v>167</v>
      </c>
      <c r="C139" s="55" t="s">
        <v>138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1.0</v>
      </c>
      <c r="T139" s="55">
        <v>0.999508357915437</v>
      </c>
    </row>
    <row r="140">
      <c r="B140" s="55" t="s">
        <v>167</v>
      </c>
      <c r="C140" s="55" t="s">
        <v>292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1.0</v>
      </c>
      <c r="T140" s="55">
        <v>0.999508357915437</v>
      </c>
    </row>
    <row r="141">
      <c r="B141" s="55" t="s">
        <v>167</v>
      </c>
      <c r="C141" s="55" t="s">
        <v>293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1.0</v>
      </c>
      <c r="T141" s="55">
        <v>0.999508357915437</v>
      </c>
    </row>
    <row r="142">
      <c r="B142" s="55" t="s">
        <v>294</v>
      </c>
      <c r="C142" s="55" t="s">
        <v>184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1.0</v>
      </c>
      <c r="T142" s="55">
        <v>0.985250737463126</v>
      </c>
    </row>
    <row r="143">
      <c r="B143" s="55" t="s">
        <v>295</v>
      </c>
      <c r="C143" s="55" t="s">
        <v>184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1.0</v>
      </c>
      <c r="T143" s="55">
        <v>0.998525073746312</v>
      </c>
    </row>
    <row r="144">
      <c r="B144" s="55" t="s">
        <v>296</v>
      </c>
      <c r="C144" s="55" t="s">
        <v>184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1.0</v>
      </c>
      <c r="T144" s="55">
        <v>0.99803343166175</v>
      </c>
    </row>
    <row r="145">
      <c r="B145" s="55" t="s">
        <v>297</v>
      </c>
      <c r="C145" s="55" t="s">
        <v>184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1.0</v>
      </c>
      <c r="T145" s="55">
        <v>0.987708947885939</v>
      </c>
    </row>
    <row r="146">
      <c r="B146" s="55" t="s">
        <v>298</v>
      </c>
      <c r="C146" s="55" t="s">
        <v>184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1.0</v>
      </c>
      <c r="T146" s="55">
        <v>0.999508357915437</v>
      </c>
    </row>
    <row r="147">
      <c r="B147" s="55" t="s">
        <v>299</v>
      </c>
      <c r="C147" s="55" t="s">
        <v>184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1.0</v>
      </c>
      <c r="T147" s="55">
        <v>0.989183874139626</v>
      </c>
    </row>
    <row r="148">
      <c r="B148" s="55" t="s">
        <v>187</v>
      </c>
      <c r="C148" s="55" t="s">
        <v>184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1.0</v>
      </c>
      <c r="T148" s="55">
        <v>0.998525073746312</v>
      </c>
    </row>
    <row r="149">
      <c r="B149" s="55" t="s">
        <v>182</v>
      </c>
      <c r="C149" s="55" t="s">
        <v>184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1.0</v>
      </c>
      <c r="T149" s="55">
        <v>0.998525073746312</v>
      </c>
    </row>
    <row r="150">
      <c r="B150" s="55" t="s">
        <v>300</v>
      </c>
      <c r="C150" s="55" t="s">
        <v>184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1.0</v>
      </c>
      <c r="T150" s="55">
        <v>0.988692232055064</v>
      </c>
    </row>
    <row r="151">
      <c r="B151" s="55" t="s">
        <v>301</v>
      </c>
      <c r="C151" s="55" t="s">
        <v>184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1.0</v>
      </c>
      <c r="T151" s="55">
        <v>0.999508357915437</v>
      </c>
    </row>
    <row r="152">
      <c r="B152" s="55" t="s">
        <v>302</v>
      </c>
      <c r="C152" s="55" t="s">
        <v>184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1.0</v>
      </c>
      <c r="T152" s="55">
        <v>0.990658800393313</v>
      </c>
    </row>
    <row r="153">
      <c r="B153" s="55" t="s">
        <v>303</v>
      </c>
      <c r="C153" s="55" t="s">
        <v>184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1.0</v>
      </c>
      <c r="T153" s="55">
        <v>0.998525073746312</v>
      </c>
    </row>
    <row r="154">
      <c r="B154" s="55" t="s">
        <v>304</v>
      </c>
      <c r="C154" s="55" t="s">
        <v>184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1.0</v>
      </c>
      <c r="T154" s="55">
        <v>0.998525073746312</v>
      </c>
    </row>
    <row r="155">
      <c r="B155" s="55" t="s">
        <v>305</v>
      </c>
      <c r="C155" s="55" t="s">
        <v>184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1.0</v>
      </c>
      <c r="T155" s="55">
        <v>1.0</v>
      </c>
    </row>
    <row r="156">
      <c r="B156" s="55" t="s">
        <v>306</v>
      </c>
      <c r="C156" s="55" t="s">
        <v>184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1.0</v>
      </c>
      <c r="T156" s="55">
        <v>0.998525073746312</v>
      </c>
    </row>
    <row r="157">
      <c r="B157" s="55" t="s">
        <v>307</v>
      </c>
      <c r="C157" s="55" t="s">
        <v>184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1.0</v>
      </c>
      <c r="T157" s="55">
        <v>0.99803343166175</v>
      </c>
    </row>
    <row r="158">
      <c r="B158" s="55" t="s">
        <v>308</v>
      </c>
      <c r="C158" s="55" t="s">
        <v>184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1.0</v>
      </c>
      <c r="T158" s="55">
        <v>1.0</v>
      </c>
    </row>
    <row r="159">
      <c r="B159" s="55" t="s">
        <v>309</v>
      </c>
      <c r="C159" s="55" t="s">
        <v>184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1.0</v>
      </c>
      <c r="T159" s="55">
        <v>0.998525073746312</v>
      </c>
    </row>
    <row r="160">
      <c r="B160" s="55" t="s">
        <v>310</v>
      </c>
      <c r="C160" s="55" t="s">
        <v>184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1.0</v>
      </c>
      <c r="T160" s="55">
        <v>0.999508357915437</v>
      </c>
    </row>
    <row r="161">
      <c r="B161" s="55" t="s">
        <v>311</v>
      </c>
      <c r="C161" s="55" t="s">
        <v>184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1.0</v>
      </c>
      <c r="T161" s="55">
        <v>0.992625368731563</v>
      </c>
    </row>
    <row r="162">
      <c r="B162" s="55" t="s">
        <v>312</v>
      </c>
      <c r="C162" s="55" t="s">
        <v>184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1.0</v>
      </c>
      <c r="T162" s="55">
        <v>0.999508357915437</v>
      </c>
    </row>
    <row r="163">
      <c r="B163" s="55" t="s">
        <v>313</v>
      </c>
      <c r="C163" s="55" t="s">
        <v>184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1.0</v>
      </c>
      <c r="T163" s="55">
        <v>0.998525073746312</v>
      </c>
    </row>
    <row r="164">
      <c r="B164" s="55" t="s">
        <v>179</v>
      </c>
      <c r="C164" s="55" t="s">
        <v>184</v>
      </c>
      <c r="D164" s="55">
        <v>1.0</v>
      </c>
      <c r="E164" s="55">
        <v>1.0</v>
      </c>
      <c r="F164" s="55">
        <v>1.0</v>
      </c>
      <c r="G164" s="55">
        <v>1.0</v>
      </c>
      <c r="H164" s="55">
        <v>1.0</v>
      </c>
      <c r="I164" s="55">
        <v>1.0</v>
      </c>
      <c r="J164" s="55">
        <v>1.0</v>
      </c>
      <c r="K164" s="55">
        <v>1.0</v>
      </c>
      <c r="L164" s="55">
        <v>1.0</v>
      </c>
      <c r="M164" s="55">
        <v>1.0</v>
      </c>
      <c r="N164" s="55">
        <v>1.0</v>
      </c>
      <c r="O164" s="55">
        <v>1.0</v>
      </c>
      <c r="P164" s="55">
        <v>1.0</v>
      </c>
      <c r="Q164" s="55">
        <v>1.0</v>
      </c>
      <c r="R164" s="55">
        <v>1.0</v>
      </c>
      <c r="S164" s="55">
        <v>1.0</v>
      </c>
      <c r="T164" s="55">
        <v>0.998525073746312</v>
      </c>
    </row>
    <row r="165">
      <c r="B165" s="55" t="s">
        <v>314</v>
      </c>
      <c r="C165" s="55" t="s">
        <v>184</v>
      </c>
      <c r="D165" s="55">
        <v>1.0</v>
      </c>
      <c r="E165" s="55">
        <v>1.0</v>
      </c>
      <c r="F165" s="55">
        <v>1.0</v>
      </c>
      <c r="G165" s="55">
        <v>1.0</v>
      </c>
      <c r="H165" s="55">
        <v>1.0</v>
      </c>
      <c r="I165" s="55">
        <v>1.0</v>
      </c>
      <c r="J165" s="55">
        <v>1.0</v>
      </c>
      <c r="K165" s="55">
        <v>1.0</v>
      </c>
      <c r="L165" s="55">
        <v>1.0</v>
      </c>
      <c r="M165" s="55">
        <v>1.0</v>
      </c>
      <c r="N165" s="55">
        <v>1.0</v>
      </c>
      <c r="O165" s="55">
        <v>1.0</v>
      </c>
      <c r="P165" s="55">
        <v>1.0</v>
      </c>
      <c r="Q165" s="55">
        <v>1.0</v>
      </c>
      <c r="R165" s="55">
        <v>1.0</v>
      </c>
      <c r="S165" s="55">
        <v>1.0</v>
      </c>
      <c r="T165" s="55">
        <v>0.988692232055064</v>
      </c>
    </row>
    <row r="166">
      <c r="B166" s="55" t="s">
        <v>315</v>
      </c>
      <c r="C166" s="55" t="s">
        <v>184</v>
      </c>
      <c r="D166" s="55">
        <v>1.0</v>
      </c>
      <c r="E166" s="55">
        <v>1.0</v>
      </c>
      <c r="F166" s="55">
        <v>1.0</v>
      </c>
      <c r="G166" s="55">
        <v>1.0</v>
      </c>
      <c r="H166" s="55">
        <v>1.0</v>
      </c>
      <c r="I166" s="55">
        <v>1.0</v>
      </c>
      <c r="J166" s="55">
        <v>1.0</v>
      </c>
      <c r="K166" s="55">
        <v>1.0</v>
      </c>
      <c r="L166" s="55">
        <v>1.0</v>
      </c>
      <c r="M166" s="55">
        <v>1.0</v>
      </c>
      <c r="N166" s="55">
        <v>1.0</v>
      </c>
      <c r="O166" s="55">
        <v>1.0</v>
      </c>
      <c r="P166" s="55">
        <v>1.0</v>
      </c>
      <c r="Q166" s="55">
        <v>1.0</v>
      </c>
      <c r="R166" s="55">
        <v>1.0</v>
      </c>
      <c r="S166" s="55">
        <v>1.0</v>
      </c>
      <c r="T166" s="55">
        <v>0.999508357915437</v>
      </c>
    </row>
    <row r="167">
      <c r="B167" s="55" t="s">
        <v>316</v>
      </c>
      <c r="C167" s="55" t="s">
        <v>184</v>
      </c>
      <c r="D167" s="55">
        <v>1.0</v>
      </c>
      <c r="E167" s="55">
        <v>1.0</v>
      </c>
      <c r="F167" s="55">
        <v>1.0</v>
      </c>
      <c r="G167" s="55">
        <v>1.0</v>
      </c>
      <c r="H167" s="55">
        <v>1.0</v>
      </c>
      <c r="I167" s="55">
        <v>1.0</v>
      </c>
      <c r="J167" s="55">
        <v>1.0</v>
      </c>
      <c r="K167" s="55">
        <v>1.0</v>
      </c>
      <c r="L167" s="55">
        <v>1.0</v>
      </c>
      <c r="M167" s="55">
        <v>1.0</v>
      </c>
      <c r="N167" s="55">
        <v>1.0</v>
      </c>
      <c r="O167" s="55">
        <v>1.0</v>
      </c>
      <c r="P167" s="55">
        <v>1.0</v>
      </c>
      <c r="Q167" s="55">
        <v>1.0</v>
      </c>
      <c r="R167" s="55">
        <v>1.0</v>
      </c>
      <c r="S167" s="55">
        <v>1.0</v>
      </c>
      <c r="T167" s="55">
        <v>0.988692232055064</v>
      </c>
    </row>
    <row r="168">
      <c r="B168" s="55" t="s">
        <v>317</v>
      </c>
      <c r="C168" s="55" t="s">
        <v>184</v>
      </c>
      <c r="D168" s="55">
        <v>1.0</v>
      </c>
      <c r="E168" s="55">
        <v>1.0</v>
      </c>
      <c r="F168" s="55">
        <v>1.0</v>
      </c>
      <c r="G168" s="55">
        <v>1.0</v>
      </c>
      <c r="H168" s="55">
        <v>1.0</v>
      </c>
      <c r="I168" s="55">
        <v>1.0</v>
      </c>
      <c r="J168" s="55">
        <v>1.0</v>
      </c>
      <c r="K168" s="55">
        <v>1.0</v>
      </c>
      <c r="L168" s="55">
        <v>1.0</v>
      </c>
      <c r="M168" s="55">
        <v>1.0</v>
      </c>
      <c r="N168" s="55">
        <v>1.0</v>
      </c>
      <c r="O168" s="55">
        <v>1.0</v>
      </c>
      <c r="P168" s="55">
        <v>1.0</v>
      </c>
      <c r="Q168" s="55">
        <v>1.0</v>
      </c>
      <c r="R168" s="55">
        <v>1.0</v>
      </c>
      <c r="S168" s="55">
        <v>1.0</v>
      </c>
      <c r="T168" s="55">
        <v>0.984759095378564</v>
      </c>
    </row>
    <row r="169">
      <c r="B169" s="55" t="s">
        <v>318</v>
      </c>
      <c r="C169" s="55" t="s">
        <v>184</v>
      </c>
      <c r="D169" s="55">
        <v>1.0</v>
      </c>
      <c r="E169" s="55">
        <v>1.0</v>
      </c>
      <c r="F169" s="55">
        <v>1.0</v>
      </c>
      <c r="G169" s="55">
        <v>1.0</v>
      </c>
      <c r="H169" s="55">
        <v>1.0</v>
      </c>
      <c r="I169" s="55">
        <v>1.0</v>
      </c>
      <c r="J169" s="55">
        <v>1.0</v>
      </c>
      <c r="K169" s="55">
        <v>1.0</v>
      </c>
      <c r="L169" s="55">
        <v>1.0</v>
      </c>
      <c r="M169" s="55">
        <v>1.0</v>
      </c>
      <c r="N169" s="55">
        <v>1.0</v>
      </c>
      <c r="O169" s="55">
        <v>1.0</v>
      </c>
      <c r="P169" s="55">
        <v>1.0</v>
      </c>
      <c r="Q169" s="55">
        <v>1.0</v>
      </c>
      <c r="R169" s="55">
        <v>1.0</v>
      </c>
      <c r="S169" s="55">
        <v>1.0</v>
      </c>
      <c r="T169" s="55">
        <v>0.998525073746312</v>
      </c>
    </row>
    <row r="170">
      <c r="B170" s="55" t="s">
        <v>319</v>
      </c>
      <c r="C170" s="55" t="s">
        <v>184</v>
      </c>
      <c r="D170" s="55">
        <v>1.0</v>
      </c>
      <c r="E170" s="55">
        <v>1.0</v>
      </c>
      <c r="F170" s="55">
        <v>1.0</v>
      </c>
      <c r="G170" s="55">
        <v>1.0</v>
      </c>
      <c r="H170" s="55">
        <v>1.0</v>
      </c>
      <c r="I170" s="55">
        <v>1.0</v>
      </c>
      <c r="J170" s="55">
        <v>1.0</v>
      </c>
      <c r="K170" s="55">
        <v>1.0</v>
      </c>
      <c r="L170" s="55">
        <v>1.0</v>
      </c>
      <c r="M170" s="55">
        <v>1.0</v>
      </c>
      <c r="N170" s="55">
        <v>1.0</v>
      </c>
      <c r="O170" s="55">
        <v>1.0</v>
      </c>
      <c r="P170" s="55">
        <v>1.0</v>
      </c>
      <c r="Q170" s="55">
        <v>1.0</v>
      </c>
      <c r="R170" s="55">
        <v>1.0</v>
      </c>
      <c r="S170" s="55">
        <v>1.0</v>
      </c>
      <c r="T170" s="55">
        <v>1.0</v>
      </c>
    </row>
    <row r="171">
      <c r="B171" s="55" t="s">
        <v>320</v>
      </c>
      <c r="C171" s="55" t="s">
        <v>184</v>
      </c>
      <c r="D171" s="55">
        <v>1.0</v>
      </c>
      <c r="E171" s="55">
        <v>1.0</v>
      </c>
      <c r="F171" s="55">
        <v>1.0</v>
      </c>
      <c r="G171" s="55">
        <v>1.0</v>
      </c>
      <c r="H171" s="55">
        <v>1.0</v>
      </c>
      <c r="I171" s="55">
        <v>1.0</v>
      </c>
      <c r="J171" s="55">
        <v>1.0</v>
      </c>
      <c r="K171" s="55">
        <v>1.0</v>
      </c>
      <c r="L171" s="55">
        <v>1.0</v>
      </c>
      <c r="M171" s="55">
        <v>1.0</v>
      </c>
      <c r="N171" s="55">
        <v>1.0</v>
      </c>
      <c r="O171" s="55">
        <v>1.0</v>
      </c>
      <c r="P171" s="55">
        <v>1.0</v>
      </c>
      <c r="Q171" s="55">
        <v>1.0</v>
      </c>
      <c r="R171" s="55">
        <v>1.0</v>
      </c>
      <c r="S171" s="55">
        <v>1.0</v>
      </c>
      <c r="T171" s="55">
        <v>0.992625368731563</v>
      </c>
    </row>
    <row r="172">
      <c r="B172" s="55" t="s">
        <v>321</v>
      </c>
      <c r="C172" s="55" t="s">
        <v>184</v>
      </c>
      <c r="D172" s="55">
        <v>1.0</v>
      </c>
      <c r="E172" s="55">
        <v>1.0</v>
      </c>
      <c r="F172" s="55">
        <v>1.0</v>
      </c>
      <c r="G172" s="55">
        <v>1.0</v>
      </c>
      <c r="H172" s="55">
        <v>1.0</v>
      </c>
      <c r="I172" s="55">
        <v>1.0</v>
      </c>
      <c r="J172" s="55">
        <v>1.0</v>
      </c>
      <c r="K172" s="55">
        <v>1.0</v>
      </c>
      <c r="L172" s="55">
        <v>1.0</v>
      </c>
      <c r="M172" s="55">
        <v>1.0</v>
      </c>
      <c r="N172" s="55">
        <v>1.0</v>
      </c>
      <c r="O172" s="55">
        <v>1.0</v>
      </c>
      <c r="P172" s="55">
        <v>1.0</v>
      </c>
      <c r="Q172" s="55">
        <v>1.0</v>
      </c>
      <c r="R172" s="55">
        <v>1.0</v>
      </c>
      <c r="S172" s="55">
        <v>1.0</v>
      </c>
      <c r="T172" s="55">
        <v>0.99803343166175</v>
      </c>
    </row>
    <row r="173">
      <c r="B173" s="55" t="s">
        <v>322</v>
      </c>
      <c r="C173" s="55" t="s">
        <v>184</v>
      </c>
      <c r="D173" s="55">
        <v>1.0</v>
      </c>
      <c r="E173" s="55">
        <v>1.0</v>
      </c>
      <c r="F173" s="55">
        <v>1.0</v>
      </c>
      <c r="G173" s="55">
        <v>1.0</v>
      </c>
      <c r="H173" s="55">
        <v>1.0</v>
      </c>
      <c r="I173" s="55">
        <v>1.0</v>
      </c>
      <c r="J173" s="55">
        <v>1.0</v>
      </c>
      <c r="K173" s="55">
        <v>1.0</v>
      </c>
      <c r="L173" s="55">
        <v>1.0</v>
      </c>
      <c r="M173" s="55">
        <v>1.0</v>
      </c>
      <c r="N173" s="55">
        <v>1.0</v>
      </c>
      <c r="O173" s="55">
        <v>1.0</v>
      </c>
      <c r="P173" s="55">
        <v>1.0</v>
      </c>
      <c r="Q173" s="55">
        <v>1.0</v>
      </c>
      <c r="R173" s="55">
        <v>1.0</v>
      </c>
      <c r="S173" s="55">
        <v>1.0</v>
      </c>
      <c r="T173" s="55">
        <v>1.0</v>
      </c>
    </row>
    <row r="174">
      <c r="B174" s="55" t="s">
        <v>323</v>
      </c>
      <c r="C174" s="55" t="s">
        <v>184</v>
      </c>
      <c r="D174" s="55">
        <v>1.0</v>
      </c>
      <c r="E174" s="55">
        <v>1.0</v>
      </c>
      <c r="F174" s="55">
        <v>1.0</v>
      </c>
      <c r="G174" s="55">
        <v>1.0</v>
      </c>
      <c r="H174" s="55">
        <v>1.0</v>
      </c>
      <c r="I174" s="55">
        <v>1.0</v>
      </c>
      <c r="J174" s="55">
        <v>1.0</v>
      </c>
      <c r="K174" s="55">
        <v>1.0</v>
      </c>
      <c r="L174" s="55">
        <v>1.0</v>
      </c>
      <c r="M174" s="55">
        <v>1.0</v>
      </c>
      <c r="N174" s="55">
        <v>1.0</v>
      </c>
      <c r="O174" s="55">
        <v>1.0</v>
      </c>
      <c r="P174" s="55">
        <v>1.0</v>
      </c>
      <c r="Q174" s="55">
        <v>1.0</v>
      </c>
      <c r="R174" s="55">
        <v>1.0</v>
      </c>
      <c r="S174" s="55">
        <v>1.0</v>
      </c>
      <c r="T174" s="55">
        <v>0.992625368731563</v>
      </c>
    </row>
    <row r="175">
      <c r="B175" s="55" t="s">
        <v>324</v>
      </c>
      <c r="C175" s="55" t="s">
        <v>184</v>
      </c>
      <c r="D175" s="55">
        <v>1.0</v>
      </c>
      <c r="E175" s="55">
        <v>1.0</v>
      </c>
      <c r="F175" s="55">
        <v>1.0</v>
      </c>
      <c r="G175" s="55">
        <v>1.0</v>
      </c>
      <c r="H175" s="55">
        <v>1.0</v>
      </c>
      <c r="I175" s="55">
        <v>1.0</v>
      </c>
      <c r="J175" s="55">
        <v>1.0</v>
      </c>
      <c r="K175" s="55">
        <v>1.0</v>
      </c>
      <c r="L175" s="55">
        <v>1.0</v>
      </c>
      <c r="M175" s="55">
        <v>1.0</v>
      </c>
      <c r="N175" s="55">
        <v>1.0</v>
      </c>
      <c r="O175" s="55">
        <v>1.0</v>
      </c>
      <c r="P175" s="55">
        <v>1.0</v>
      </c>
      <c r="Q175" s="55">
        <v>1.0</v>
      </c>
      <c r="R175" s="55">
        <v>1.0</v>
      </c>
      <c r="S175" s="55">
        <v>1.0</v>
      </c>
      <c r="T175" s="55">
        <v>0.999508357915437</v>
      </c>
    </row>
    <row r="176">
      <c r="B176" s="55" t="s">
        <v>325</v>
      </c>
      <c r="C176" s="55" t="s">
        <v>184</v>
      </c>
      <c r="D176" s="55">
        <v>1.0</v>
      </c>
      <c r="E176" s="55">
        <v>1.0</v>
      </c>
      <c r="F176" s="55">
        <v>1.0</v>
      </c>
      <c r="G176" s="55">
        <v>1.0</v>
      </c>
      <c r="H176" s="55">
        <v>1.0</v>
      </c>
      <c r="I176" s="55">
        <v>1.0</v>
      </c>
      <c r="J176" s="55">
        <v>1.0</v>
      </c>
      <c r="K176" s="55">
        <v>1.0</v>
      </c>
      <c r="L176" s="55">
        <v>1.0</v>
      </c>
      <c r="M176" s="55">
        <v>1.0</v>
      </c>
      <c r="N176" s="55">
        <v>1.0</v>
      </c>
      <c r="O176" s="55">
        <v>1.0</v>
      </c>
      <c r="P176" s="55">
        <v>1.0</v>
      </c>
      <c r="Q176" s="55">
        <v>1.0</v>
      </c>
      <c r="R176" s="55">
        <v>1.0</v>
      </c>
      <c r="S176" s="55">
        <v>1.0</v>
      </c>
      <c r="T176" s="55">
        <v>0.983284169124877</v>
      </c>
    </row>
    <row r="177">
      <c r="B177" s="55" t="s">
        <v>326</v>
      </c>
      <c r="C177" s="55" t="s">
        <v>184</v>
      </c>
      <c r="D177" s="55">
        <v>1.0</v>
      </c>
      <c r="E177" s="55">
        <v>1.0</v>
      </c>
      <c r="F177" s="55">
        <v>1.0</v>
      </c>
      <c r="G177" s="55">
        <v>1.0</v>
      </c>
      <c r="H177" s="55">
        <v>1.0</v>
      </c>
      <c r="I177" s="55">
        <v>1.0</v>
      </c>
      <c r="J177" s="55">
        <v>1.0</v>
      </c>
      <c r="K177" s="55">
        <v>1.0</v>
      </c>
      <c r="L177" s="55">
        <v>1.0</v>
      </c>
      <c r="M177" s="55">
        <v>1.0</v>
      </c>
      <c r="N177" s="55">
        <v>1.0</v>
      </c>
      <c r="O177" s="55">
        <v>1.0</v>
      </c>
      <c r="P177" s="55">
        <v>1.0</v>
      </c>
      <c r="Q177" s="55">
        <v>1.0</v>
      </c>
      <c r="R177" s="55">
        <v>1.0</v>
      </c>
      <c r="S177" s="55">
        <v>1.0</v>
      </c>
      <c r="T177" s="55">
        <v>0.999508357915437</v>
      </c>
    </row>
    <row r="178">
      <c r="B178" s="55" t="s">
        <v>170</v>
      </c>
      <c r="C178" s="55" t="s">
        <v>184</v>
      </c>
      <c r="D178" s="55">
        <v>1.0</v>
      </c>
      <c r="E178" s="55">
        <v>1.0</v>
      </c>
      <c r="F178" s="55">
        <v>1.0</v>
      </c>
      <c r="G178" s="55">
        <v>1.0</v>
      </c>
      <c r="H178" s="55">
        <v>1.0</v>
      </c>
      <c r="I178" s="55">
        <v>1.0</v>
      </c>
      <c r="J178" s="55">
        <v>1.0</v>
      </c>
      <c r="K178" s="55">
        <v>1.0</v>
      </c>
      <c r="L178" s="55">
        <v>1.0</v>
      </c>
      <c r="M178" s="55">
        <v>1.0</v>
      </c>
      <c r="N178" s="55">
        <v>1.0</v>
      </c>
      <c r="O178" s="55">
        <v>1.0</v>
      </c>
      <c r="P178" s="55">
        <v>1.0</v>
      </c>
      <c r="Q178" s="55">
        <v>1.0</v>
      </c>
      <c r="R178" s="55">
        <v>1.0</v>
      </c>
      <c r="S178" s="55">
        <v>1.0</v>
      </c>
      <c r="T178" s="55">
        <v>0.998525073746312</v>
      </c>
    </row>
    <row r="179">
      <c r="B179" s="55" t="s">
        <v>185</v>
      </c>
      <c r="C179" s="55" t="s">
        <v>184</v>
      </c>
      <c r="D179" s="55">
        <v>1.0</v>
      </c>
      <c r="E179" s="55">
        <v>1.0</v>
      </c>
      <c r="F179" s="55">
        <v>1.0</v>
      </c>
      <c r="G179" s="55">
        <v>1.0</v>
      </c>
      <c r="H179" s="55">
        <v>1.0</v>
      </c>
      <c r="I179" s="55">
        <v>1.0</v>
      </c>
      <c r="J179" s="55">
        <v>1.0</v>
      </c>
      <c r="K179" s="55">
        <v>1.0</v>
      </c>
      <c r="L179" s="55">
        <v>1.0</v>
      </c>
      <c r="M179" s="55">
        <v>1.0</v>
      </c>
      <c r="N179" s="55">
        <v>1.0</v>
      </c>
      <c r="O179" s="55">
        <v>1.0</v>
      </c>
      <c r="P179" s="55">
        <v>1.0</v>
      </c>
      <c r="Q179" s="55">
        <v>1.0</v>
      </c>
      <c r="R179" s="55">
        <v>1.0</v>
      </c>
      <c r="S179" s="55">
        <v>1.0</v>
      </c>
      <c r="T179" s="55">
        <v>0.998525073746312</v>
      </c>
    </row>
    <row r="180">
      <c r="B180" s="55" t="s">
        <v>327</v>
      </c>
      <c r="C180" s="55" t="s">
        <v>184</v>
      </c>
      <c r="D180" s="55">
        <v>1.0</v>
      </c>
      <c r="E180" s="55">
        <v>1.0</v>
      </c>
      <c r="F180" s="55">
        <v>1.0</v>
      </c>
      <c r="G180" s="55">
        <v>1.0</v>
      </c>
      <c r="H180" s="55">
        <v>1.0</v>
      </c>
      <c r="I180" s="55">
        <v>1.0</v>
      </c>
      <c r="J180" s="55">
        <v>1.0</v>
      </c>
      <c r="K180" s="55">
        <v>1.0</v>
      </c>
      <c r="L180" s="55">
        <v>1.0</v>
      </c>
      <c r="M180" s="55">
        <v>1.0</v>
      </c>
      <c r="N180" s="55">
        <v>1.0</v>
      </c>
      <c r="O180" s="55">
        <v>1.0</v>
      </c>
      <c r="P180" s="55">
        <v>1.0</v>
      </c>
      <c r="Q180" s="55">
        <v>1.0</v>
      </c>
      <c r="R180" s="55">
        <v>1.0</v>
      </c>
      <c r="S180" s="55">
        <v>1.0</v>
      </c>
      <c r="T180" s="55">
        <v>1.0</v>
      </c>
    </row>
    <row r="181">
      <c r="B181" s="55" t="s">
        <v>328</v>
      </c>
      <c r="C181" s="55" t="s">
        <v>184</v>
      </c>
      <c r="D181" s="55">
        <v>1.0</v>
      </c>
      <c r="E181" s="55">
        <v>1.0</v>
      </c>
      <c r="F181" s="55">
        <v>1.0</v>
      </c>
      <c r="G181" s="55">
        <v>1.0</v>
      </c>
      <c r="H181" s="55">
        <v>1.0</v>
      </c>
      <c r="I181" s="55">
        <v>1.0</v>
      </c>
      <c r="J181" s="55">
        <v>1.0</v>
      </c>
      <c r="K181" s="55">
        <v>1.0</v>
      </c>
      <c r="L181" s="55">
        <v>1.0</v>
      </c>
      <c r="M181" s="55">
        <v>1.0</v>
      </c>
      <c r="N181" s="55">
        <v>1.0</v>
      </c>
      <c r="O181" s="55">
        <v>1.0</v>
      </c>
      <c r="P181" s="55">
        <v>1.0</v>
      </c>
      <c r="Q181" s="55">
        <v>1.0</v>
      </c>
      <c r="R181" s="55">
        <v>1.0</v>
      </c>
      <c r="S181" s="55">
        <v>1.0</v>
      </c>
      <c r="T181" s="55">
        <v>0.998525073746312</v>
      </c>
    </row>
    <row r="182">
      <c r="B182" s="55" t="s">
        <v>172</v>
      </c>
      <c r="C182" s="55" t="s">
        <v>184</v>
      </c>
      <c r="D182" s="55">
        <v>1.0</v>
      </c>
      <c r="E182" s="55">
        <v>1.0</v>
      </c>
      <c r="F182" s="55">
        <v>1.0</v>
      </c>
      <c r="G182" s="55">
        <v>1.0</v>
      </c>
      <c r="H182" s="55">
        <v>1.0</v>
      </c>
      <c r="I182" s="55">
        <v>1.0</v>
      </c>
      <c r="J182" s="55">
        <v>1.0</v>
      </c>
      <c r="K182" s="55">
        <v>1.0</v>
      </c>
      <c r="L182" s="55">
        <v>1.0</v>
      </c>
      <c r="M182" s="55">
        <v>1.0</v>
      </c>
      <c r="N182" s="55">
        <v>1.0</v>
      </c>
      <c r="O182" s="55">
        <v>1.0</v>
      </c>
      <c r="P182" s="55">
        <v>1.0</v>
      </c>
      <c r="Q182" s="55">
        <v>1.0</v>
      </c>
      <c r="R182" s="55">
        <v>1.0</v>
      </c>
      <c r="S182" s="55">
        <v>1.0</v>
      </c>
      <c r="T182" s="55">
        <v>0.998525073746312</v>
      </c>
    </row>
    <row r="183">
      <c r="B183" s="55" t="s">
        <v>168</v>
      </c>
      <c r="C183" s="55" t="s">
        <v>184</v>
      </c>
      <c r="D183" s="55">
        <v>1.0</v>
      </c>
      <c r="E183" s="55">
        <v>1.0</v>
      </c>
      <c r="F183" s="55">
        <v>1.0</v>
      </c>
      <c r="G183" s="55">
        <v>1.0</v>
      </c>
      <c r="H183" s="55">
        <v>1.0</v>
      </c>
      <c r="I183" s="55">
        <v>1.0</v>
      </c>
      <c r="J183" s="55">
        <v>1.0</v>
      </c>
      <c r="K183" s="55">
        <v>1.0</v>
      </c>
      <c r="L183" s="55">
        <v>1.0</v>
      </c>
      <c r="M183" s="55">
        <v>1.0</v>
      </c>
      <c r="N183" s="55">
        <v>1.0</v>
      </c>
      <c r="O183" s="55">
        <v>1.0</v>
      </c>
      <c r="P183" s="55">
        <v>1.0</v>
      </c>
      <c r="Q183" s="55">
        <v>1.0</v>
      </c>
      <c r="R183" s="55">
        <v>1.0</v>
      </c>
      <c r="S183" s="55">
        <v>1.0</v>
      </c>
      <c r="T183" s="55">
        <v>1.0</v>
      </c>
    </row>
    <row r="184">
      <c r="B184" s="55" t="s">
        <v>186</v>
      </c>
      <c r="C184" s="55" t="s">
        <v>184</v>
      </c>
      <c r="D184" s="55">
        <v>1.0</v>
      </c>
      <c r="E184" s="55">
        <v>1.0</v>
      </c>
      <c r="F184" s="55">
        <v>1.0</v>
      </c>
      <c r="G184" s="55">
        <v>1.0</v>
      </c>
      <c r="H184" s="55">
        <v>1.0</v>
      </c>
      <c r="I184" s="55">
        <v>1.0</v>
      </c>
      <c r="J184" s="55">
        <v>1.0</v>
      </c>
      <c r="K184" s="55">
        <v>1.0</v>
      </c>
      <c r="L184" s="55">
        <v>1.0</v>
      </c>
      <c r="M184" s="55">
        <v>1.0</v>
      </c>
      <c r="N184" s="55">
        <v>1.0</v>
      </c>
      <c r="O184" s="55">
        <v>1.0</v>
      </c>
      <c r="P184" s="55">
        <v>1.0</v>
      </c>
      <c r="Q184" s="55">
        <v>1.0</v>
      </c>
      <c r="R184" s="55">
        <v>1.0</v>
      </c>
      <c r="S184" s="55">
        <v>1.0</v>
      </c>
      <c r="T184" s="55">
        <v>0.998525073746312</v>
      </c>
    </row>
    <row r="185">
      <c r="B185" s="55" t="s">
        <v>329</v>
      </c>
      <c r="C185" s="55" t="s">
        <v>184</v>
      </c>
      <c r="D185" s="55">
        <v>1.0</v>
      </c>
      <c r="E185" s="55">
        <v>1.0</v>
      </c>
      <c r="F185" s="55">
        <v>1.0</v>
      </c>
      <c r="G185" s="55">
        <v>1.0</v>
      </c>
      <c r="H185" s="55">
        <v>1.0</v>
      </c>
      <c r="I185" s="55">
        <v>1.0</v>
      </c>
      <c r="J185" s="55">
        <v>1.0</v>
      </c>
      <c r="K185" s="55">
        <v>1.0</v>
      </c>
      <c r="L185" s="55">
        <v>1.0</v>
      </c>
      <c r="M185" s="55">
        <v>1.0</v>
      </c>
      <c r="N185" s="55">
        <v>1.0</v>
      </c>
      <c r="O185" s="55">
        <v>1.0</v>
      </c>
      <c r="P185" s="55">
        <v>1.0</v>
      </c>
      <c r="Q185" s="55">
        <v>1.0</v>
      </c>
      <c r="R185" s="55">
        <v>1.0</v>
      </c>
      <c r="S185" s="55">
        <v>1.0</v>
      </c>
      <c r="T185" s="55">
        <v>0.999508357915437</v>
      </c>
    </row>
    <row r="186">
      <c r="B186" s="55" t="s">
        <v>330</v>
      </c>
      <c r="C186" s="55" t="s">
        <v>184</v>
      </c>
      <c r="D186" s="55">
        <v>1.0</v>
      </c>
      <c r="E186" s="55">
        <v>1.0</v>
      </c>
      <c r="F186" s="55">
        <v>1.0</v>
      </c>
      <c r="G186" s="55">
        <v>1.0</v>
      </c>
      <c r="H186" s="55">
        <v>1.0</v>
      </c>
      <c r="I186" s="55">
        <v>1.0</v>
      </c>
      <c r="J186" s="55">
        <v>1.0</v>
      </c>
      <c r="K186" s="55">
        <v>1.0</v>
      </c>
      <c r="L186" s="55">
        <v>1.0</v>
      </c>
      <c r="M186" s="55">
        <v>1.0</v>
      </c>
      <c r="N186" s="55">
        <v>1.0</v>
      </c>
      <c r="O186" s="55">
        <v>1.0</v>
      </c>
      <c r="P186" s="55">
        <v>1.0</v>
      </c>
      <c r="Q186" s="55">
        <v>1.0</v>
      </c>
      <c r="R186" s="55">
        <v>1.0</v>
      </c>
      <c r="S186" s="55">
        <v>1.0</v>
      </c>
      <c r="T186" s="55">
        <v>0.992625368731563</v>
      </c>
    </row>
    <row r="187">
      <c r="B187" s="55" t="s">
        <v>331</v>
      </c>
      <c r="C187" s="55" t="s">
        <v>184</v>
      </c>
      <c r="D187" s="55">
        <v>1.0</v>
      </c>
      <c r="E187" s="55">
        <v>1.0</v>
      </c>
      <c r="F187" s="55">
        <v>1.0</v>
      </c>
      <c r="G187" s="55">
        <v>1.0</v>
      </c>
      <c r="H187" s="55">
        <v>1.0</v>
      </c>
      <c r="I187" s="55">
        <v>1.0</v>
      </c>
      <c r="J187" s="55">
        <v>1.0</v>
      </c>
      <c r="K187" s="55">
        <v>1.0</v>
      </c>
      <c r="L187" s="55">
        <v>1.0</v>
      </c>
      <c r="M187" s="55">
        <v>1.0</v>
      </c>
      <c r="N187" s="55">
        <v>1.0</v>
      </c>
      <c r="O187" s="55">
        <v>1.0</v>
      </c>
      <c r="P187" s="55">
        <v>1.0</v>
      </c>
      <c r="Q187" s="55">
        <v>1.0</v>
      </c>
      <c r="R187" s="55">
        <v>1.0</v>
      </c>
      <c r="S187" s="55">
        <v>1.0</v>
      </c>
      <c r="T187" s="55">
        <v>0.999508357915437</v>
      </c>
    </row>
    <row r="188">
      <c r="B188" s="55" t="s">
        <v>332</v>
      </c>
      <c r="C188" s="55" t="s">
        <v>184</v>
      </c>
      <c r="D188" s="55">
        <v>1.0</v>
      </c>
      <c r="E188" s="55">
        <v>1.0</v>
      </c>
      <c r="F188" s="55">
        <v>1.0</v>
      </c>
      <c r="G188" s="55">
        <v>1.0</v>
      </c>
      <c r="H188" s="55">
        <v>1.0</v>
      </c>
      <c r="I188" s="55">
        <v>1.0</v>
      </c>
      <c r="J188" s="55">
        <v>1.0</v>
      </c>
      <c r="K188" s="55">
        <v>1.0</v>
      </c>
      <c r="L188" s="55">
        <v>1.0</v>
      </c>
      <c r="M188" s="55">
        <v>1.0</v>
      </c>
      <c r="N188" s="55">
        <v>1.0</v>
      </c>
      <c r="O188" s="55">
        <v>1.0</v>
      </c>
      <c r="P188" s="55">
        <v>1.0</v>
      </c>
      <c r="Q188" s="55">
        <v>1.0</v>
      </c>
      <c r="R188" s="55">
        <v>1.0</v>
      </c>
      <c r="S188" s="55">
        <v>1.0</v>
      </c>
      <c r="T188" s="55">
        <v>0.998525073746312</v>
      </c>
    </row>
    <row r="189">
      <c r="B189" s="55" t="s">
        <v>333</v>
      </c>
      <c r="C189" s="55" t="s">
        <v>184</v>
      </c>
      <c r="D189" s="55">
        <v>1.0</v>
      </c>
      <c r="E189" s="55">
        <v>1.0</v>
      </c>
      <c r="F189" s="55">
        <v>1.0</v>
      </c>
      <c r="G189" s="55">
        <v>1.0</v>
      </c>
      <c r="H189" s="55">
        <v>1.0</v>
      </c>
      <c r="I189" s="55">
        <v>1.0</v>
      </c>
      <c r="J189" s="55">
        <v>1.0</v>
      </c>
      <c r="K189" s="55">
        <v>1.0</v>
      </c>
      <c r="L189" s="55">
        <v>1.0</v>
      </c>
      <c r="M189" s="55">
        <v>1.0</v>
      </c>
      <c r="N189" s="55">
        <v>1.0</v>
      </c>
      <c r="O189" s="55">
        <v>1.0</v>
      </c>
      <c r="P189" s="55">
        <v>1.0</v>
      </c>
      <c r="Q189" s="55">
        <v>1.0</v>
      </c>
      <c r="R189" s="55">
        <v>1.0</v>
      </c>
      <c r="S189" s="55">
        <v>1.0</v>
      </c>
      <c r="T189" s="55">
        <v>1.0</v>
      </c>
    </row>
    <row r="190">
      <c r="B190" s="55" t="s">
        <v>334</v>
      </c>
      <c r="C190" s="55" t="s">
        <v>184</v>
      </c>
      <c r="D190" s="55">
        <v>1.0</v>
      </c>
      <c r="E190" s="55">
        <v>1.0</v>
      </c>
      <c r="F190" s="55">
        <v>1.0</v>
      </c>
      <c r="G190" s="55">
        <v>1.0</v>
      </c>
      <c r="H190" s="55">
        <v>1.0</v>
      </c>
      <c r="I190" s="55">
        <v>1.0</v>
      </c>
      <c r="J190" s="55">
        <v>1.0</v>
      </c>
      <c r="K190" s="55">
        <v>1.0</v>
      </c>
      <c r="L190" s="55">
        <v>1.0</v>
      </c>
      <c r="M190" s="55">
        <v>1.0</v>
      </c>
      <c r="N190" s="55">
        <v>1.0</v>
      </c>
      <c r="O190" s="55">
        <v>1.0</v>
      </c>
      <c r="P190" s="55">
        <v>1.0</v>
      </c>
      <c r="Q190" s="55">
        <v>1.0</v>
      </c>
      <c r="R190" s="55">
        <v>1.0</v>
      </c>
      <c r="S190" s="55">
        <v>1.0</v>
      </c>
      <c r="T190" s="55">
        <v>0.981317600786627</v>
      </c>
    </row>
    <row r="191">
      <c r="B191" s="55" t="s">
        <v>335</v>
      </c>
      <c r="C191" s="55" t="s">
        <v>184</v>
      </c>
      <c r="D191" s="55">
        <v>1.0</v>
      </c>
      <c r="E191" s="55">
        <v>1.0</v>
      </c>
      <c r="F191" s="55">
        <v>1.0</v>
      </c>
      <c r="G191" s="55">
        <v>1.0</v>
      </c>
      <c r="H191" s="55">
        <v>1.0</v>
      </c>
      <c r="I191" s="55">
        <v>1.0</v>
      </c>
      <c r="J191" s="55">
        <v>1.0</v>
      </c>
      <c r="K191" s="55">
        <v>1.0</v>
      </c>
      <c r="L191" s="55">
        <v>1.0</v>
      </c>
      <c r="M191" s="55">
        <v>1.0</v>
      </c>
      <c r="N191" s="55">
        <v>1.0</v>
      </c>
      <c r="O191" s="55">
        <v>1.0</v>
      </c>
      <c r="P191" s="55">
        <v>1.0</v>
      </c>
      <c r="Q191" s="55">
        <v>1.0</v>
      </c>
      <c r="R191" s="55">
        <v>1.0</v>
      </c>
      <c r="S191" s="55">
        <v>1.0</v>
      </c>
      <c r="T191" s="55">
        <v>1.0</v>
      </c>
    </row>
    <row r="192">
      <c r="B192" s="55" t="s">
        <v>336</v>
      </c>
      <c r="C192" s="55" t="s">
        <v>184</v>
      </c>
      <c r="D192" s="55">
        <v>1.0</v>
      </c>
      <c r="E192" s="55">
        <v>1.0</v>
      </c>
      <c r="F192" s="55">
        <v>1.0</v>
      </c>
      <c r="G192" s="55">
        <v>1.0</v>
      </c>
      <c r="H192" s="55">
        <v>1.0</v>
      </c>
      <c r="I192" s="55">
        <v>1.0</v>
      </c>
      <c r="J192" s="55">
        <v>1.0</v>
      </c>
      <c r="K192" s="55">
        <v>1.0</v>
      </c>
      <c r="L192" s="55">
        <v>1.0</v>
      </c>
      <c r="M192" s="55">
        <v>1.0</v>
      </c>
      <c r="N192" s="55">
        <v>1.0</v>
      </c>
      <c r="O192" s="55">
        <v>1.0</v>
      </c>
      <c r="P192" s="55">
        <v>1.0</v>
      </c>
      <c r="Q192" s="55">
        <v>1.0</v>
      </c>
      <c r="R192" s="55">
        <v>1.0</v>
      </c>
      <c r="S192" s="55">
        <v>1.0</v>
      </c>
      <c r="T192" s="55">
        <v>0.998525073746312</v>
      </c>
    </row>
    <row r="193">
      <c r="B193" s="55" t="s">
        <v>337</v>
      </c>
      <c r="C193" s="55" t="s">
        <v>184</v>
      </c>
      <c r="D193" s="55">
        <v>1.0</v>
      </c>
      <c r="E193" s="55">
        <v>1.0</v>
      </c>
      <c r="F193" s="55">
        <v>1.0</v>
      </c>
      <c r="G193" s="55">
        <v>1.0</v>
      </c>
      <c r="H193" s="55">
        <v>1.0</v>
      </c>
      <c r="I193" s="55">
        <v>1.0</v>
      </c>
      <c r="J193" s="55">
        <v>1.0</v>
      </c>
      <c r="K193" s="55">
        <v>1.0</v>
      </c>
      <c r="L193" s="55">
        <v>1.0</v>
      </c>
      <c r="M193" s="55">
        <v>1.0</v>
      </c>
      <c r="N193" s="55">
        <v>1.0</v>
      </c>
      <c r="O193" s="55">
        <v>1.0</v>
      </c>
      <c r="P193" s="55">
        <v>1.0</v>
      </c>
      <c r="Q193" s="55">
        <v>1.0</v>
      </c>
      <c r="R193" s="55">
        <v>1.0</v>
      </c>
      <c r="S193" s="55">
        <v>1.0</v>
      </c>
      <c r="T193" s="55">
        <v>1.0</v>
      </c>
    </row>
    <row r="194">
      <c r="B194" s="55" t="s">
        <v>338</v>
      </c>
      <c r="C194" s="55" t="s">
        <v>184</v>
      </c>
      <c r="D194" s="55">
        <v>1.0</v>
      </c>
      <c r="E194" s="55">
        <v>1.0</v>
      </c>
      <c r="F194" s="55">
        <v>1.0</v>
      </c>
      <c r="G194" s="55">
        <v>1.0</v>
      </c>
      <c r="H194" s="55">
        <v>1.0</v>
      </c>
      <c r="I194" s="55">
        <v>1.0</v>
      </c>
      <c r="J194" s="55">
        <v>1.0</v>
      </c>
      <c r="K194" s="55">
        <v>1.0</v>
      </c>
      <c r="L194" s="55">
        <v>1.0</v>
      </c>
      <c r="M194" s="55">
        <v>1.0</v>
      </c>
      <c r="N194" s="55">
        <v>1.0</v>
      </c>
      <c r="O194" s="55">
        <v>1.0</v>
      </c>
      <c r="P194" s="55">
        <v>1.0</v>
      </c>
      <c r="Q194" s="55">
        <v>1.0</v>
      </c>
      <c r="R194" s="55">
        <v>1.0</v>
      </c>
      <c r="S194" s="55">
        <v>1.0</v>
      </c>
      <c r="T194" s="55">
        <v>1.0</v>
      </c>
    </row>
    <row r="195">
      <c r="B195" s="55" t="s">
        <v>339</v>
      </c>
      <c r="C195" s="55" t="s">
        <v>184</v>
      </c>
      <c r="D195" s="55">
        <v>1.0</v>
      </c>
      <c r="E195" s="55">
        <v>1.0</v>
      </c>
      <c r="F195" s="55">
        <v>1.0</v>
      </c>
      <c r="G195" s="55">
        <v>1.0</v>
      </c>
      <c r="H195" s="55">
        <v>1.0</v>
      </c>
      <c r="I195" s="55">
        <v>1.0</v>
      </c>
      <c r="J195" s="55">
        <v>1.0</v>
      </c>
      <c r="K195" s="55">
        <v>1.0</v>
      </c>
      <c r="L195" s="55">
        <v>1.0</v>
      </c>
      <c r="M195" s="55">
        <v>1.0</v>
      </c>
      <c r="N195" s="55">
        <v>1.0</v>
      </c>
      <c r="O195" s="55">
        <v>1.0</v>
      </c>
      <c r="P195" s="55">
        <v>1.0</v>
      </c>
      <c r="Q195" s="55">
        <v>1.0</v>
      </c>
      <c r="R195" s="55">
        <v>1.0</v>
      </c>
      <c r="S195" s="55">
        <v>1.0</v>
      </c>
      <c r="T195" s="55">
        <v>0.998525073746312</v>
      </c>
    </row>
    <row r="196">
      <c r="B196" s="55" t="s">
        <v>340</v>
      </c>
      <c r="C196" s="55" t="s">
        <v>184</v>
      </c>
      <c r="D196" s="55">
        <v>1.0</v>
      </c>
      <c r="E196" s="55">
        <v>1.0</v>
      </c>
      <c r="F196" s="55">
        <v>1.0</v>
      </c>
      <c r="G196" s="55">
        <v>1.0</v>
      </c>
      <c r="H196" s="55">
        <v>1.0</v>
      </c>
      <c r="I196" s="55">
        <v>1.0</v>
      </c>
      <c r="J196" s="55">
        <v>1.0</v>
      </c>
      <c r="K196" s="55">
        <v>1.0</v>
      </c>
      <c r="L196" s="55">
        <v>1.0</v>
      </c>
      <c r="M196" s="55">
        <v>1.0</v>
      </c>
      <c r="N196" s="55">
        <v>1.0</v>
      </c>
      <c r="O196" s="55">
        <v>1.0</v>
      </c>
      <c r="P196" s="55">
        <v>1.0</v>
      </c>
      <c r="Q196" s="55">
        <v>1.0</v>
      </c>
      <c r="R196" s="55">
        <v>1.0</v>
      </c>
      <c r="S196" s="55">
        <v>1.0</v>
      </c>
      <c r="T196" s="55">
        <v>1.0</v>
      </c>
    </row>
    <row r="197">
      <c r="B197" s="55" t="s">
        <v>341</v>
      </c>
      <c r="C197" s="55" t="s">
        <v>184</v>
      </c>
      <c r="D197" s="55">
        <v>1.0</v>
      </c>
      <c r="E197" s="55">
        <v>1.0</v>
      </c>
      <c r="F197" s="55">
        <v>1.0</v>
      </c>
      <c r="G197" s="55">
        <v>1.0</v>
      </c>
      <c r="H197" s="55">
        <v>1.0</v>
      </c>
      <c r="I197" s="55">
        <v>1.0</v>
      </c>
      <c r="J197" s="55">
        <v>1.0</v>
      </c>
      <c r="K197" s="55">
        <v>1.0</v>
      </c>
      <c r="L197" s="55">
        <v>1.0</v>
      </c>
      <c r="M197" s="55">
        <v>1.0</v>
      </c>
      <c r="N197" s="55">
        <v>1.0</v>
      </c>
      <c r="O197" s="55">
        <v>1.0</v>
      </c>
      <c r="P197" s="55">
        <v>1.0</v>
      </c>
      <c r="Q197" s="55">
        <v>1.0</v>
      </c>
      <c r="R197" s="55">
        <v>1.0</v>
      </c>
      <c r="S197" s="55">
        <v>1.0</v>
      </c>
      <c r="T197" s="55">
        <v>0.999508357915437</v>
      </c>
    </row>
    <row r="198">
      <c r="B198" s="55" t="s">
        <v>342</v>
      </c>
      <c r="C198" s="55" t="s">
        <v>205</v>
      </c>
      <c r="D198" s="55">
        <v>1.0</v>
      </c>
      <c r="E198" s="55">
        <v>1.0</v>
      </c>
      <c r="F198" s="55">
        <v>1.0</v>
      </c>
      <c r="G198" s="55">
        <v>1.0</v>
      </c>
      <c r="H198" s="55">
        <v>1.0</v>
      </c>
      <c r="I198" s="55">
        <v>1.0</v>
      </c>
      <c r="J198" s="55">
        <v>1.0</v>
      </c>
      <c r="K198" s="55">
        <v>1.0</v>
      </c>
      <c r="L198" s="55">
        <v>1.0</v>
      </c>
      <c r="M198" s="55">
        <v>1.0</v>
      </c>
      <c r="N198" s="55">
        <v>1.0</v>
      </c>
      <c r="O198" s="55">
        <v>1.0</v>
      </c>
      <c r="P198" s="55">
        <v>1.0</v>
      </c>
      <c r="Q198" s="55">
        <v>1.0</v>
      </c>
      <c r="R198" s="55">
        <v>1.0</v>
      </c>
      <c r="S198" s="55">
        <v>1.0</v>
      </c>
      <c r="T198" s="55">
        <v>0.998525073746312</v>
      </c>
    </row>
    <row r="199">
      <c r="B199" s="55" t="s">
        <v>343</v>
      </c>
      <c r="C199" s="55" t="s">
        <v>205</v>
      </c>
      <c r="D199" s="55">
        <v>1.0</v>
      </c>
      <c r="E199" s="55">
        <v>1.0</v>
      </c>
      <c r="F199" s="55">
        <v>1.0</v>
      </c>
      <c r="G199" s="55">
        <v>1.0</v>
      </c>
      <c r="H199" s="55">
        <v>1.0</v>
      </c>
      <c r="I199" s="55">
        <v>1.0</v>
      </c>
      <c r="J199" s="55">
        <v>1.0</v>
      </c>
      <c r="K199" s="55">
        <v>1.0</v>
      </c>
      <c r="L199" s="55">
        <v>1.0</v>
      </c>
      <c r="M199" s="55">
        <v>1.0</v>
      </c>
      <c r="N199" s="55">
        <v>1.0</v>
      </c>
      <c r="O199" s="55">
        <v>1.0</v>
      </c>
      <c r="P199" s="55">
        <v>1.0</v>
      </c>
      <c r="Q199" s="55">
        <v>1.0</v>
      </c>
      <c r="R199" s="55">
        <v>1.0</v>
      </c>
      <c r="S199" s="55">
        <v>1.0</v>
      </c>
      <c r="T199" s="55">
        <v>0.998525073746312</v>
      </c>
    </row>
    <row r="200">
      <c r="B200" s="55" t="s">
        <v>344</v>
      </c>
      <c r="C200" s="55" t="s">
        <v>205</v>
      </c>
      <c r="D200" s="55">
        <v>1.0</v>
      </c>
      <c r="E200" s="55">
        <v>1.0</v>
      </c>
      <c r="F200" s="55">
        <v>1.0</v>
      </c>
      <c r="G200" s="55">
        <v>1.0</v>
      </c>
      <c r="H200" s="55">
        <v>1.0</v>
      </c>
      <c r="I200" s="55">
        <v>1.0</v>
      </c>
      <c r="J200" s="55">
        <v>1.0</v>
      </c>
      <c r="K200" s="55">
        <v>1.0</v>
      </c>
      <c r="L200" s="55">
        <v>1.0</v>
      </c>
      <c r="M200" s="55">
        <v>1.0</v>
      </c>
      <c r="N200" s="55">
        <v>1.0</v>
      </c>
      <c r="O200" s="55">
        <v>1.0</v>
      </c>
      <c r="P200" s="55">
        <v>1.0</v>
      </c>
      <c r="Q200" s="55">
        <v>1.0</v>
      </c>
      <c r="R200" s="55">
        <v>1.0</v>
      </c>
      <c r="S200" s="55">
        <v>1.0</v>
      </c>
      <c r="T200" s="55">
        <v>0.988692232055064</v>
      </c>
    </row>
    <row r="201">
      <c r="B201" s="55" t="s">
        <v>345</v>
      </c>
      <c r="C201" s="55" t="s">
        <v>205</v>
      </c>
      <c r="D201" s="55">
        <v>1.0</v>
      </c>
      <c r="E201" s="55">
        <v>1.0</v>
      </c>
      <c r="F201" s="55">
        <v>1.0</v>
      </c>
      <c r="G201" s="55">
        <v>1.0</v>
      </c>
      <c r="H201" s="55">
        <v>1.0</v>
      </c>
      <c r="I201" s="55">
        <v>1.0</v>
      </c>
      <c r="J201" s="55">
        <v>1.0</v>
      </c>
      <c r="K201" s="55">
        <v>1.0</v>
      </c>
      <c r="L201" s="55">
        <v>1.0</v>
      </c>
      <c r="M201" s="55">
        <v>1.0</v>
      </c>
      <c r="N201" s="55">
        <v>1.0</v>
      </c>
      <c r="O201" s="55">
        <v>1.0</v>
      </c>
      <c r="P201" s="55">
        <v>1.0</v>
      </c>
      <c r="Q201" s="55">
        <v>1.0</v>
      </c>
      <c r="R201" s="55">
        <v>1.0</v>
      </c>
      <c r="S201" s="55">
        <v>1.0</v>
      </c>
      <c r="T201" s="55">
        <v>0.999508357915437</v>
      </c>
    </row>
    <row r="202">
      <c r="B202" s="55" t="s">
        <v>346</v>
      </c>
      <c r="C202" s="55" t="s">
        <v>205</v>
      </c>
      <c r="D202" s="55">
        <v>1.0</v>
      </c>
      <c r="E202" s="55">
        <v>1.0</v>
      </c>
      <c r="F202" s="55">
        <v>1.0</v>
      </c>
      <c r="G202" s="55">
        <v>1.0</v>
      </c>
      <c r="H202" s="55">
        <v>1.0</v>
      </c>
      <c r="I202" s="55">
        <v>1.0</v>
      </c>
      <c r="J202" s="55">
        <v>1.0</v>
      </c>
      <c r="K202" s="55">
        <v>1.0</v>
      </c>
      <c r="L202" s="55">
        <v>1.0</v>
      </c>
      <c r="M202" s="55">
        <v>1.0</v>
      </c>
      <c r="N202" s="55">
        <v>1.0</v>
      </c>
      <c r="O202" s="55">
        <v>1.0</v>
      </c>
      <c r="P202" s="55">
        <v>1.0</v>
      </c>
      <c r="Q202" s="55">
        <v>1.0</v>
      </c>
      <c r="R202" s="55">
        <v>1.0</v>
      </c>
      <c r="S202" s="55">
        <v>1.0</v>
      </c>
      <c r="T202" s="55">
        <v>0.990658800393313</v>
      </c>
    </row>
    <row r="203">
      <c r="B203" s="55" t="s">
        <v>347</v>
      </c>
      <c r="C203" s="55" t="s">
        <v>205</v>
      </c>
      <c r="D203" s="55">
        <v>1.0</v>
      </c>
      <c r="E203" s="55">
        <v>1.0</v>
      </c>
      <c r="F203" s="55">
        <v>1.0</v>
      </c>
      <c r="G203" s="55">
        <v>1.0</v>
      </c>
      <c r="H203" s="55">
        <v>1.0</v>
      </c>
      <c r="I203" s="55">
        <v>1.0</v>
      </c>
      <c r="J203" s="55">
        <v>1.0</v>
      </c>
      <c r="K203" s="55">
        <v>1.0</v>
      </c>
      <c r="L203" s="55">
        <v>1.0</v>
      </c>
      <c r="M203" s="55">
        <v>1.0</v>
      </c>
      <c r="N203" s="55">
        <v>1.0</v>
      </c>
      <c r="O203" s="55">
        <v>1.0</v>
      </c>
      <c r="P203" s="55">
        <v>1.0</v>
      </c>
      <c r="Q203" s="55">
        <v>1.0</v>
      </c>
      <c r="R203" s="55">
        <v>1.0</v>
      </c>
      <c r="S203" s="55">
        <v>1.0</v>
      </c>
      <c r="T203" s="55">
        <v>0.998525073746312</v>
      </c>
    </row>
    <row r="204">
      <c r="B204" s="55" t="s">
        <v>348</v>
      </c>
      <c r="C204" s="55" t="s">
        <v>205</v>
      </c>
      <c r="D204" s="55">
        <v>1.0</v>
      </c>
      <c r="E204" s="55">
        <v>1.0</v>
      </c>
      <c r="F204" s="55">
        <v>1.0</v>
      </c>
      <c r="G204" s="55">
        <v>1.0</v>
      </c>
      <c r="H204" s="55">
        <v>1.0</v>
      </c>
      <c r="I204" s="55">
        <v>1.0</v>
      </c>
      <c r="J204" s="55">
        <v>1.0</v>
      </c>
      <c r="K204" s="55">
        <v>1.0</v>
      </c>
      <c r="L204" s="55">
        <v>1.0</v>
      </c>
      <c r="M204" s="55">
        <v>1.0</v>
      </c>
      <c r="N204" s="55">
        <v>1.0</v>
      </c>
      <c r="O204" s="55">
        <v>1.0</v>
      </c>
      <c r="P204" s="55">
        <v>1.0</v>
      </c>
      <c r="Q204" s="55">
        <v>1.0</v>
      </c>
      <c r="R204" s="55">
        <v>1.0</v>
      </c>
      <c r="S204" s="55">
        <v>1.0</v>
      </c>
      <c r="T204" s="55">
        <v>0.998525073746312</v>
      </c>
    </row>
    <row r="205">
      <c r="B205" s="55" t="s">
        <v>349</v>
      </c>
      <c r="C205" s="55" t="s">
        <v>205</v>
      </c>
      <c r="D205" s="55">
        <v>1.0</v>
      </c>
      <c r="E205" s="55">
        <v>1.0</v>
      </c>
      <c r="F205" s="55">
        <v>1.0</v>
      </c>
      <c r="G205" s="55">
        <v>1.0</v>
      </c>
      <c r="H205" s="55">
        <v>1.0</v>
      </c>
      <c r="I205" s="55">
        <v>1.0</v>
      </c>
      <c r="J205" s="55">
        <v>1.0</v>
      </c>
      <c r="K205" s="55">
        <v>1.0</v>
      </c>
      <c r="L205" s="55">
        <v>1.0</v>
      </c>
      <c r="M205" s="55">
        <v>1.0</v>
      </c>
      <c r="N205" s="55">
        <v>1.0</v>
      </c>
      <c r="O205" s="55">
        <v>1.0</v>
      </c>
      <c r="P205" s="55">
        <v>1.0</v>
      </c>
      <c r="Q205" s="55">
        <v>1.0</v>
      </c>
      <c r="R205" s="55">
        <v>1.0</v>
      </c>
      <c r="S205" s="55">
        <v>1.0</v>
      </c>
      <c r="T205" s="55">
        <v>1.0</v>
      </c>
    </row>
    <row r="206">
      <c r="B206" s="55" t="s">
        <v>350</v>
      </c>
      <c r="C206" s="55" t="s">
        <v>205</v>
      </c>
      <c r="D206" s="55">
        <v>1.0</v>
      </c>
      <c r="E206" s="55">
        <v>1.0</v>
      </c>
      <c r="F206" s="55">
        <v>1.0</v>
      </c>
      <c r="G206" s="55">
        <v>1.0</v>
      </c>
      <c r="H206" s="55">
        <v>1.0</v>
      </c>
      <c r="I206" s="55">
        <v>1.0</v>
      </c>
      <c r="J206" s="55">
        <v>1.0</v>
      </c>
      <c r="K206" s="55">
        <v>1.0</v>
      </c>
      <c r="L206" s="55">
        <v>1.0</v>
      </c>
      <c r="M206" s="55">
        <v>1.0</v>
      </c>
      <c r="N206" s="55">
        <v>1.0</v>
      </c>
      <c r="O206" s="55">
        <v>1.0</v>
      </c>
      <c r="P206" s="55">
        <v>1.0</v>
      </c>
      <c r="Q206" s="55">
        <v>1.0</v>
      </c>
      <c r="R206" s="55">
        <v>1.0</v>
      </c>
      <c r="S206" s="55">
        <v>1.0</v>
      </c>
      <c r="T206" s="55">
        <v>0.998525073746312</v>
      </c>
    </row>
    <row r="207">
      <c r="B207" s="55" t="s">
        <v>351</v>
      </c>
      <c r="C207" s="55" t="s">
        <v>205</v>
      </c>
      <c r="D207" s="55">
        <v>1.0</v>
      </c>
      <c r="E207" s="55">
        <v>1.0</v>
      </c>
      <c r="F207" s="55">
        <v>1.0</v>
      </c>
      <c r="G207" s="55">
        <v>1.0</v>
      </c>
      <c r="H207" s="55">
        <v>1.0</v>
      </c>
      <c r="I207" s="55">
        <v>1.0</v>
      </c>
      <c r="J207" s="55">
        <v>1.0</v>
      </c>
      <c r="K207" s="55">
        <v>1.0</v>
      </c>
      <c r="L207" s="55">
        <v>1.0</v>
      </c>
      <c r="M207" s="55">
        <v>1.0</v>
      </c>
      <c r="N207" s="55">
        <v>1.0</v>
      </c>
      <c r="O207" s="55">
        <v>1.0</v>
      </c>
      <c r="P207" s="55">
        <v>1.0</v>
      </c>
      <c r="Q207" s="55">
        <v>1.0</v>
      </c>
      <c r="R207" s="55">
        <v>1.0</v>
      </c>
      <c r="S207" s="55">
        <v>1.0</v>
      </c>
      <c r="T207" s="55">
        <v>0.99803343166175</v>
      </c>
    </row>
    <row r="208">
      <c r="B208" s="55" t="s">
        <v>352</v>
      </c>
      <c r="C208" s="55" t="s">
        <v>205</v>
      </c>
      <c r="D208" s="55">
        <v>1.0</v>
      </c>
      <c r="E208" s="55">
        <v>1.0</v>
      </c>
      <c r="F208" s="55">
        <v>1.0</v>
      </c>
      <c r="G208" s="55">
        <v>1.0</v>
      </c>
      <c r="H208" s="55">
        <v>1.0</v>
      </c>
      <c r="I208" s="55">
        <v>1.0</v>
      </c>
      <c r="J208" s="55">
        <v>1.0</v>
      </c>
      <c r="K208" s="55">
        <v>1.0</v>
      </c>
      <c r="L208" s="55">
        <v>1.0</v>
      </c>
      <c r="M208" s="55">
        <v>1.0</v>
      </c>
      <c r="N208" s="55">
        <v>1.0</v>
      </c>
      <c r="O208" s="55">
        <v>1.0</v>
      </c>
      <c r="P208" s="55">
        <v>1.0</v>
      </c>
      <c r="Q208" s="55">
        <v>1.0</v>
      </c>
      <c r="R208" s="55">
        <v>1.0</v>
      </c>
      <c r="S208" s="55">
        <v>1.0</v>
      </c>
      <c r="T208" s="55">
        <v>1.0</v>
      </c>
    </row>
    <row r="209">
      <c r="B209" s="55" t="s">
        <v>353</v>
      </c>
      <c r="C209" s="55" t="s">
        <v>205</v>
      </c>
      <c r="D209" s="55">
        <v>1.0</v>
      </c>
      <c r="E209" s="55">
        <v>1.0</v>
      </c>
      <c r="F209" s="55">
        <v>1.0</v>
      </c>
      <c r="G209" s="55">
        <v>1.0</v>
      </c>
      <c r="H209" s="55">
        <v>1.0</v>
      </c>
      <c r="I209" s="55">
        <v>1.0</v>
      </c>
      <c r="J209" s="55">
        <v>1.0</v>
      </c>
      <c r="K209" s="55">
        <v>1.0</v>
      </c>
      <c r="L209" s="55">
        <v>1.0</v>
      </c>
      <c r="M209" s="55">
        <v>1.0</v>
      </c>
      <c r="N209" s="55">
        <v>1.0</v>
      </c>
      <c r="O209" s="55">
        <v>1.0</v>
      </c>
      <c r="P209" s="55">
        <v>1.0</v>
      </c>
      <c r="Q209" s="55">
        <v>1.0</v>
      </c>
      <c r="R209" s="55">
        <v>1.0</v>
      </c>
      <c r="S209" s="55">
        <v>1.0</v>
      </c>
      <c r="T209" s="55">
        <v>0.998525073746312</v>
      </c>
    </row>
    <row r="210">
      <c r="B210" s="55" t="s">
        <v>354</v>
      </c>
      <c r="C210" s="55" t="s">
        <v>205</v>
      </c>
      <c r="D210" s="55">
        <v>1.0</v>
      </c>
      <c r="E210" s="55">
        <v>1.0</v>
      </c>
      <c r="F210" s="55">
        <v>1.0</v>
      </c>
      <c r="G210" s="55">
        <v>1.0</v>
      </c>
      <c r="H210" s="55">
        <v>1.0</v>
      </c>
      <c r="I210" s="55">
        <v>1.0</v>
      </c>
      <c r="J210" s="55">
        <v>1.0</v>
      </c>
      <c r="K210" s="55">
        <v>1.0</v>
      </c>
      <c r="L210" s="55">
        <v>1.0</v>
      </c>
      <c r="M210" s="55">
        <v>1.0</v>
      </c>
      <c r="N210" s="55">
        <v>1.0</v>
      </c>
      <c r="O210" s="55">
        <v>1.0</v>
      </c>
      <c r="P210" s="55">
        <v>1.0</v>
      </c>
      <c r="Q210" s="55">
        <v>1.0</v>
      </c>
      <c r="R210" s="55">
        <v>1.0</v>
      </c>
      <c r="S210" s="55">
        <v>1.0</v>
      </c>
      <c r="T210" s="55">
        <v>0.999508357915437</v>
      </c>
    </row>
    <row r="211">
      <c r="B211" s="55" t="s">
        <v>355</v>
      </c>
      <c r="C211" s="55" t="s">
        <v>205</v>
      </c>
      <c r="D211" s="55">
        <v>1.0</v>
      </c>
      <c r="E211" s="55">
        <v>1.0</v>
      </c>
      <c r="F211" s="55">
        <v>1.0</v>
      </c>
      <c r="G211" s="55">
        <v>1.0</v>
      </c>
      <c r="H211" s="55">
        <v>1.0</v>
      </c>
      <c r="I211" s="55">
        <v>1.0</v>
      </c>
      <c r="J211" s="55">
        <v>1.0</v>
      </c>
      <c r="K211" s="55">
        <v>1.0</v>
      </c>
      <c r="L211" s="55">
        <v>1.0</v>
      </c>
      <c r="M211" s="55">
        <v>1.0</v>
      </c>
      <c r="N211" s="55">
        <v>1.0</v>
      </c>
      <c r="O211" s="55">
        <v>1.0</v>
      </c>
      <c r="P211" s="55">
        <v>1.0</v>
      </c>
      <c r="Q211" s="55">
        <v>1.0</v>
      </c>
      <c r="R211" s="55">
        <v>1.0</v>
      </c>
      <c r="S211" s="55">
        <v>1.0</v>
      </c>
      <c r="T211" s="55">
        <v>0.992625368731563</v>
      </c>
    </row>
    <row r="212">
      <c r="B212" s="55" t="s">
        <v>356</v>
      </c>
      <c r="C212" s="55" t="s">
        <v>205</v>
      </c>
      <c r="D212" s="55">
        <v>1.0</v>
      </c>
      <c r="E212" s="55">
        <v>1.0</v>
      </c>
      <c r="F212" s="55">
        <v>1.0</v>
      </c>
      <c r="G212" s="55">
        <v>1.0</v>
      </c>
      <c r="H212" s="55">
        <v>1.0</v>
      </c>
      <c r="I212" s="55">
        <v>1.0</v>
      </c>
      <c r="J212" s="55">
        <v>1.0</v>
      </c>
      <c r="K212" s="55">
        <v>1.0</v>
      </c>
      <c r="L212" s="55">
        <v>1.0</v>
      </c>
      <c r="M212" s="55">
        <v>1.0</v>
      </c>
      <c r="N212" s="55">
        <v>1.0</v>
      </c>
      <c r="O212" s="55">
        <v>1.0</v>
      </c>
      <c r="P212" s="55">
        <v>1.0</v>
      </c>
      <c r="Q212" s="55">
        <v>1.0</v>
      </c>
      <c r="R212" s="55">
        <v>1.0</v>
      </c>
      <c r="S212" s="55">
        <v>1.0</v>
      </c>
      <c r="T212" s="55">
        <v>0.999508357915437</v>
      </c>
    </row>
    <row r="213">
      <c r="B213" s="55" t="s">
        <v>193</v>
      </c>
      <c r="C213" s="55" t="s">
        <v>205</v>
      </c>
      <c r="D213" s="55">
        <v>1.0</v>
      </c>
      <c r="E213" s="55">
        <v>1.0</v>
      </c>
      <c r="F213" s="55">
        <v>1.0</v>
      </c>
      <c r="G213" s="55">
        <v>1.0</v>
      </c>
      <c r="H213" s="55">
        <v>1.0</v>
      </c>
      <c r="I213" s="55">
        <v>1.0</v>
      </c>
      <c r="J213" s="55">
        <v>1.0</v>
      </c>
      <c r="K213" s="55">
        <v>1.0</v>
      </c>
      <c r="L213" s="55">
        <v>1.0</v>
      </c>
      <c r="M213" s="55">
        <v>1.0</v>
      </c>
      <c r="N213" s="55">
        <v>1.0</v>
      </c>
      <c r="O213" s="55">
        <v>1.0</v>
      </c>
      <c r="P213" s="55">
        <v>1.0</v>
      </c>
      <c r="Q213" s="55">
        <v>1.0</v>
      </c>
      <c r="R213" s="55">
        <v>1.0</v>
      </c>
      <c r="S213" s="55">
        <v>1.0</v>
      </c>
      <c r="T213" s="55">
        <v>0.998525073746312</v>
      </c>
    </row>
    <row r="214">
      <c r="B214" s="55" t="s">
        <v>357</v>
      </c>
      <c r="C214" s="55" t="s">
        <v>205</v>
      </c>
      <c r="D214" s="55">
        <v>1.0</v>
      </c>
      <c r="E214" s="55">
        <v>1.0</v>
      </c>
      <c r="F214" s="55">
        <v>1.0</v>
      </c>
      <c r="G214" s="55">
        <v>1.0</v>
      </c>
      <c r="H214" s="55">
        <v>1.0</v>
      </c>
      <c r="I214" s="55">
        <v>1.0</v>
      </c>
      <c r="J214" s="55">
        <v>1.0</v>
      </c>
      <c r="K214" s="55">
        <v>1.0</v>
      </c>
      <c r="L214" s="55">
        <v>1.0</v>
      </c>
      <c r="M214" s="55">
        <v>1.0</v>
      </c>
      <c r="N214" s="55">
        <v>1.0</v>
      </c>
      <c r="O214" s="55">
        <v>1.0</v>
      </c>
      <c r="P214" s="55">
        <v>1.0</v>
      </c>
      <c r="Q214" s="55">
        <v>1.0</v>
      </c>
      <c r="R214" s="55">
        <v>1.0</v>
      </c>
      <c r="S214" s="55">
        <v>1.0</v>
      </c>
      <c r="T214" s="55">
        <v>0.998525073746312</v>
      </c>
    </row>
    <row r="215">
      <c r="B215" s="55" t="s">
        <v>358</v>
      </c>
      <c r="C215" s="55" t="s">
        <v>205</v>
      </c>
      <c r="D215" s="55">
        <v>1.0</v>
      </c>
      <c r="E215" s="55">
        <v>1.0</v>
      </c>
      <c r="F215" s="55">
        <v>1.0</v>
      </c>
      <c r="G215" s="55">
        <v>1.0</v>
      </c>
      <c r="H215" s="55">
        <v>1.0</v>
      </c>
      <c r="I215" s="55">
        <v>1.0</v>
      </c>
      <c r="J215" s="55">
        <v>1.0</v>
      </c>
      <c r="K215" s="55">
        <v>1.0</v>
      </c>
      <c r="L215" s="55">
        <v>1.0</v>
      </c>
      <c r="M215" s="55">
        <v>1.0</v>
      </c>
      <c r="N215" s="55">
        <v>1.0</v>
      </c>
      <c r="O215" s="55">
        <v>1.0</v>
      </c>
      <c r="P215" s="55">
        <v>1.0</v>
      </c>
      <c r="Q215" s="55">
        <v>1.0</v>
      </c>
      <c r="R215" s="55">
        <v>1.0</v>
      </c>
      <c r="S215" s="55">
        <v>1.0</v>
      </c>
      <c r="T215" s="55">
        <v>1.0</v>
      </c>
    </row>
    <row r="216">
      <c r="B216" s="55" t="s">
        <v>359</v>
      </c>
      <c r="C216" s="55" t="s">
        <v>205</v>
      </c>
      <c r="D216" s="55">
        <v>1.0</v>
      </c>
      <c r="E216" s="55">
        <v>1.0</v>
      </c>
      <c r="F216" s="55">
        <v>1.0</v>
      </c>
      <c r="G216" s="55">
        <v>1.0</v>
      </c>
      <c r="H216" s="55">
        <v>1.0</v>
      </c>
      <c r="I216" s="55">
        <v>1.0</v>
      </c>
      <c r="J216" s="55">
        <v>1.0</v>
      </c>
      <c r="K216" s="55">
        <v>1.0</v>
      </c>
      <c r="L216" s="55">
        <v>1.0</v>
      </c>
      <c r="M216" s="55">
        <v>1.0</v>
      </c>
      <c r="N216" s="55">
        <v>1.0</v>
      </c>
      <c r="O216" s="55">
        <v>1.0</v>
      </c>
      <c r="P216" s="55">
        <v>1.0</v>
      </c>
      <c r="Q216" s="55">
        <v>1.0</v>
      </c>
      <c r="R216" s="55">
        <v>1.0</v>
      </c>
      <c r="S216" s="55">
        <v>1.0</v>
      </c>
      <c r="T216" s="55">
        <v>0.998525073746312</v>
      </c>
    </row>
    <row r="217">
      <c r="B217" s="55" t="s">
        <v>360</v>
      </c>
      <c r="C217" s="55" t="s">
        <v>205</v>
      </c>
      <c r="D217" s="55">
        <v>1.0</v>
      </c>
      <c r="E217" s="55">
        <v>1.0</v>
      </c>
      <c r="F217" s="55">
        <v>1.0</v>
      </c>
      <c r="G217" s="55">
        <v>1.0</v>
      </c>
      <c r="H217" s="55">
        <v>1.0</v>
      </c>
      <c r="I217" s="55">
        <v>1.0</v>
      </c>
      <c r="J217" s="55">
        <v>1.0</v>
      </c>
      <c r="K217" s="55">
        <v>1.0</v>
      </c>
      <c r="L217" s="55">
        <v>1.0</v>
      </c>
      <c r="M217" s="55">
        <v>1.0</v>
      </c>
      <c r="N217" s="55">
        <v>1.0</v>
      </c>
      <c r="O217" s="55">
        <v>1.0</v>
      </c>
      <c r="P217" s="55">
        <v>1.0</v>
      </c>
      <c r="Q217" s="55">
        <v>1.0</v>
      </c>
      <c r="R217" s="55">
        <v>1.0</v>
      </c>
      <c r="S217" s="55">
        <v>1.0</v>
      </c>
      <c r="T217" s="55">
        <v>0.998525073746312</v>
      </c>
    </row>
    <row r="218">
      <c r="B218" s="55" t="s">
        <v>361</v>
      </c>
      <c r="C218" s="55" t="s">
        <v>205</v>
      </c>
      <c r="D218" s="55">
        <v>1.0</v>
      </c>
      <c r="E218" s="55">
        <v>1.0</v>
      </c>
      <c r="F218" s="55">
        <v>1.0</v>
      </c>
      <c r="G218" s="55">
        <v>1.0</v>
      </c>
      <c r="H218" s="55">
        <v>1.0</v>
      </c>
      <c r="I218" s="55">
        <v>1.0</v>
      </c>
      <c r="J218" s="55">
        <v>1.0</v>
      </c>
      <c r="K218" s="55">
        <v>1.0</v>
      </c>
      <c r="L218" s="55">
        <v>1.0</v>
      </c>
      <c r="M218" s="55">
        <v>1.0</v>
      </c>
      <c r="N218" s="55">
        <v>1.0</v>
      </c>
      <c r="O218" s="55">
        <v>1.0</v>
      </c>
      <c r="P218" s="55">
        <v>1.0</v>
      </c>
      <c r="Q218" s="55">
        <v>1.0</v>
      </c>
      <c r="R218" s="55">
        <v>1.0</v>
      </c>
      <c r="S218" s="55">
        <v>1.0</v>
      </c>
      <c r="T218" s="55">
        <v>1.0</v>
      </c>
    </row>
    <row r="219">
      <c r="B219" s="55" t="s">
        <v>362</v>
      </c>
      <c r="C219" s="55" t="s">
        <v>205</v>
      </c>
      <c r="D219" s="55">
        <v>1.0</v>
      </c>
      <c r="E219" s="55">
        <v>1.0</v>
      </c>
      <c r="F219" s="55">
        <v>1.0</v>
      </c>
      <c r="G219" s="55">
        <v>1.0</v>
      </c>
      <c r="H219" s="55">
        <v>1.0</v>
      </c>
      <c r="I219" s="55">
        <v>1.0</v>
      </c>
      <c r="J219" s="55">
        <v>1.0</v>
      </c>
      <c r="K219" s="55">
        <v>1.0</v>
      </c>
      <c r="L219" s="55">
        <v>1.0</v>
      </c>
      <c r="M219" s="55">
        <v>1.0</v>
      </c>
      <c r="N219" s="55">
        <v>1.0</v>
      </c>
      <c r="O219" s="55">
        <v>1.0</v>
      </c>
      <c r="P219" s="55">
        <v>1.0</v>
      </c>
      <c r="Q219" s="55">
        <v>1.0</v>
      </c>
      <c r="R219" s="55">
        <v>1.0</v>
      </c>
      <c r="S219" s="55">
        <v>1.0</v>
      </c>
      <c r="T219" s="55">
        <v>0.998525073746312</v>
      </c>
    </row>
    <row r="220">
      <c r="B220" s="55" t="s">
        <v>363</v>
      </c>
      <c r="C220" s="55" t="s">
        <v>205</v>
      </c>
      <c r="D220" s="55">
        <v>1.0</v>
      </c>
      <c r="E220" s="55">
        <v>1.0</v>
      </c>
      <c r="F220" s="55">
        <v>1.0</v>
      </c>
      <c r="G220" s="55">
        <v>1.0</v>
      </c>
      <c r="H220" s="55">
        <v>1.0</v>
      </c>
      <c r="I220" s="55">
        <v>1.0</v>
      </c>
      <c r="J220" s="55">
        <v>1.0</v>
      </c>
      <c r="K220" s="55">
        <v>1.0</v>
      </c>
      <c r="L220" s="55">
        <v>1.0</v>
      </c>
      <c r="M220" s="55">
        <v>1.0</v>
      </c>
      <c r="N220" s="55">
        <v>1.0</v>
      </c>
      <c r="O220" s="55">
        <v>1.0</v>
      </c>
      <c r="P220" s="55">
        <v>1.0</v>
      </c>
      <c r="Q220" s="55">
        <v>1.0</v>
      </c>
      <c r="R220" s="55">
        <v>1.0</v>
      </c>
      <c r="S220" s="55">
        <v>1.0</v>
      </c>
      <c r="T220" s="55">
        <v>0.999508357915437</v>
      </c>
    </row>
    <row r="221">
      <c r="B221" s="55" t="s">
        <v>364</v>
      </c>
      <c r="C221" s="55" t="s">
        <v>205</v>
      </c>
      <c r="D221" s="55">
        <v>1.0</v>
      </c>
      <c r="E221" s="55">
        <v>1.0</v>
      </c>
      <c r="F221" s="55">
        <v>1.0</v>
      </c>
      <c r="G221" s="55">
        <v>1.0</v>
      </c>
      <c r="H221" s="55">
        <v>1.0</v>
      </c>
      <c r="I221" s="55">
        <v>1.0</v>
      </c>
      <c r="J221" s="55">
        <v>1.0</v>
      </c>
      <c r="K221" s="55">
        <v>1.0</v>
      </c>
      <c r="L221" s="55">
        <v>1.0</v>
      </c>
      <c r="M221" s="55">
        <v>1.0</v>
      </c>
      <c r="N221" s="55">
        <v>1.0</v>
      </c>
      <c r="O221" s="55">
        <v>1.0</v>
      </c>
      <c r="P221" s="55">
        <v>1.0</v>
      </c>
      <c r="Q221" s="55">
        <v>1.0</v>
      </c>
      <c r="R221" s="55">
        <v>1.0</v>
      </c>
      <c r="S221" s="55">
        <v>1.0</v>
      </c>
      <c r="T221" s="55">
        <v>0.992625368731563</v>
      </c>
    </row>
    <row r="222">
      <c r="B222" s="55" t="s">
        <v>365</v>
      </c>
      <c r="C222" s="55" t="s">
        <v>205</v>
      </c>
      <c r="D222" s="55">
        <v>1.0</v>
      </c>
      <c r="E222" s="55">
        <v>1.0</v>
      </c>
      <c r="F222" s="55">
        <v>1.0</v>
      </c>
      <c r="G222" s="55">
        <v>1.0</v>
      </c>
      <c r="H222" s="55">
        <v>1.0</v>
      </c>
      <c r="I222" s="55">
        <v>1.0</v>
      </c>
      <c r="J222" s="55">
        <v>1.0</v>
      </c>
      <c r="K222" s="55">
        <v>1.0</v>
      </c>
      <c r="L222" s="55">
        <v>1.0</v>
      </c>
      <c r="M222" s="55">
        <v>1.0</v>
      </c>
      <c r="N222" s="55">
        <v>1.0</v>
      </c>
      <c r="O222" s="55">
        <v>1.0</v>
      </c>
      <c r="P222" s="55">
        <v>1.0</v>
      </c>
      <c r="Q222" s="55">
        <v>1.0</v>
      </c>
      <c r="R222" s="55">
        <v>1.0</v>
      </c>
      <c r="S222" s="55">
        <v>1.0</v>
      </c>
      <c r="T222" s="55">
        <v>0.999508357915437</v>
      </c>
    </row>
    <row r="223">
      <c r="B223" s="55" t="s">
        <v>366</v>
      </c>
      <c r="C223" s="55" t="s">
        <v>205</v>
      </c>
      <c r="D223" s="55">
        <v>1.0</v>
      </c>
      <c r="E223" s="55">
        <v>1.0</v>
      </c>
      <c r="F223" s="55">
        <v>1.0</v>
      </c>
      <c r="G223" s="55">
        <v>1.0</v>
      </c>
      <c r="H223" s="55">
        <v>1.0</v>
      </c>
      <c r="I223" s="55">
        <v>1.0</v>
      </c>
      <c r="J223" s="55">
        <v>1.0</v>
      </c>
      <c r="K223" s="55">
        <v>1.0</v>
      </c>
      <c r="L223" s="55">
        <v>1.0</v>
      </c>
      <c r="M223" s="55">
        <v>1.0</v>
      </c>
      <c r="N223" s="55">
        <v>1.0</v>
      </c>
      <c r="O223" s="55">
        <v>1.0</v>
      </c>
      <c r="P223" s="55">
        <v>1.0</v>
      </c>
      <c r="Q223" s="55">
        <v>1.0</v>
      </c>
      <c r="R223" s="55">
        <v>1.0</v>
      </c>
      <c r="S223" s="55">
        <v>1.0</v>
      </c>
      <c r="T223" s="55">
        <v>0.998525073746312</v>
      </c>
    </row>
    <row r="224">
      <c r="B224" s="55" t="s">
        <v>367</v>
      </c>
      <c r="C224" s="55" t="s">
        <v>205</v>
      </c>
      <c r="D224" s="55">
        <v>1.0</v>
      </c>
      <c r="E224" s="55">
        <v>1.0</v>
      </c>
      <c r="F224" s="55">
        <v>1.0</v>
      </c>
      <c r="G224" s="55">
        <v>1.0</v>
      </c>
      <c r="H224" s="55">
        <v>1.0</v>
      </c>
      <c r="I224" s="55">
        <v>1.0</v>
      </c>
      <c r="J224" s="55">
        <v>1.0</v>
      </c>
      <c r="K224" s="55">
        <v>1.0</v>
      </c>
      <c r="L224" s="55">
        <v>1.0</v>
      </c>
      <c r="M224" s="55">
        <v>1.0</v>
      </c>
      <c r="N224" s="55">
        <v>1.0</v>
      </c>
      <c r="O224" s="55">
        <v>1.0</v>
      </c>
      <c r="P224" s="55">
        <v>1.0</v>
      </c>
      <c r="Q224" s="55">
        <v>1.0</v>
      </c>
      <c r="R224" s="55">
        <v>1.0</v>
      </c>
      <c r="S224" s="55">
        <v>1.0</v>
      </c>
      <c r="T224" s="55">
        <v>1.0</v>
      </c>
    </row>
    <row r="225">
      <c r="B225" s="55" t="s">
        <v>368</v>
      </c>
      <c r="C225" s="55" t="s">
        <v>205</v>
      </c>
      <c r="D225" s="55">
        <v>1.0</v>
      </c>
      <c r="E225" s="55">
        <v>1.0</v>
      </c>
      <c r="F225" s="55">
        <v>1.0</v>
      </c>
      <c r="G225" s="55">
        <v>1.0</v>
      </c>
      <c r="H225" s="55">
        <v>1.0</v>
      </c>
      <c r="I225" s="55">
        <v>1.0</v>
      </c>
      <c r="J225" s="55">
        <v>1.0</v>
      </c>
      <c r="K225" s="55">
        <v>1.0</v>
      </c>
      <c r="L225" s="55">
        <v>1.0</v>
      </c>
      <c r="M225" s="55">
        <v>1.0</v>
      </c>
      <c r="N225" s="55">
        <v>1.0</v>
      </c>
      <c r="O225" s="55">
        <v>1.0</v>
      </c>
      <c r="P225" s="55">
        <v>1.0</v>
      </c>
      <c r="Q225" s="55">
        <v>1.0</v>
      </c>
      <c r="R225" s="55">
        <v>1.0</v>
      </c>
      <c r="S225" s="55">
        <v>1.0</v>
      </c>
      <c r="T225" s="55">
        <v>0.998525073746312</v>
      </c>
    </row>
    <row r="226">
      <c r="B226" s="55" t="s">
        <v>369</v>
      </c>
      <c r="C226" s="55" t="s">
        <v>205</v>
      </c>
      <c r="D226" s="55">
        <v>1.0</v>
      </c>
      <c r="E226" s="55">
        <v>1.0</v>
      </c>
      <c r="F226" s="55">
        <v>1.0</v>
      </c>
      <c r="G226" s="55">
        <v>1.0</v>
      </c>
      <c r="H226" s="55">
        <v>1.0</v>
      </c>
      <c r="I226" s="55">
        <v>1.0</v>
      </c>
      <c r="J226" s="55">
        <v>1.0</v>
      </c>
      <c r="K226" s="55">
        <v>1.0</v>
      </c>
      <c r="L226" s="55">
        <v>1.0</v>
      </c>
      <c r="M226" s="55">
        <v>1.0</v>
      </c>
      <c r="N226" s="55">
        <v>1.0</v>
      </c>
      <c r="O226" s="55">
        <v>1.0</v>
      </c>
      <c r="P226" s="55">
        <v>1.0</v>
      </c>
      <c r="Q226" s="55">
        <v>1.0</v>
      </c>
      <c r="R226" s="55">
        <v>1.0</v>
      </c>
      <c r="S226" s="55">
        <v>1.0</v>
      </c>
      <c r="T226" s="55">
        <v>1.0</v>
      </c>
    </row>
    <row r="227">
      <c r="B227" s="55" t="s">
        <v>370</v>
      </c>
      <c r="C227" s="55" t="s">
        <v>205</v>
      </c>
      <c r="D227" s="55">
        <v>1.0</v>
      </c>
      <c r="E227" s="55">
        <v>1.0</v>
      </c>
      <c r="F227" s="55">
        <v>1.0</v>
      </c>
      <c r="G227" s="55">
        <v>1.0</v>
      </c>
      <c r="H227" s="55">
        <v>1.0</v>
      </c>
      <c r="I227" s="55">
        <v>1.0</v>
      </c>
      <c r="J227" s="55">
        <v>1.0</v>
      </c>
      <c r="K227" s="55">
        <v>1.0</v>
      </c>
      <c r="L227" s="55">
        <v>1.0</v>
      </c>
      <c r="M227" s="55">
        <v>1.0</v>
      </c>
      <c r="N227" s="55">
        <v>1.0</v>
      </c>
      <c r="O227" s="55">
        <v>1.0</v>
      </c>
      <c r="P227" s="55">
        <v>1.0</v>
      </c>
      <c r="Q227" s="55">
        <v>1.0</v>
      </c>
      <c r="R227" s="55">
        <v>1.0</v>
      </c>
      <c r="S227" s="55">
        <v>1.0</v>
      </c>
      <c r="T227" s="55">
        <v>0.998525073746312</v>
      </c>
    </row>
    <row r="228">
      <c r="B228" s="55" t="s">
        <v>371</v>
      </c>
      <c r="C228" s="55" t="s">
        <v>205</v>
      </c>
      <c r="D228" s="55">
        <v>1.0</v>
      </c>
      <c r="E228" s="55">
        <v>1.0</v>
      </c>
      <c r="F228" s="55">
        <v>1.0</v>
      </c>
      <c r="G228" s="55">
        <v>1.0</v>
      </c>
      <c r="H228" s="55">
        <v>1.0</v>
      </c>
      <c r="I228" s="55">
        <v>1.0</v>
      </c>
      <c r="J228" s="55">
        <v>1.0</v>
      </c>
      <c r="K228" s="55">
        <v>1.0</v>
      </c>
      <c r="L228" s="55">
        <v>1.0</v>
      </c>
      <c r="M228" s="55">
        <v>1.0</v>
      </c>
      <c r="N228" s="55">
        <v>1.0</v>
      </c>
      <c r="O228" s="55">
        <v>1.0</v>
      </c>
      <c r="P228" s="55">
        <v>1.0</v>
      </c>
      <c r="Q228" s="55">
        <v>1.0</v>
      </c>
      <c r="R228" s="55">
        <v>1.0</v>
      </c>
      <c r="S228" s="55">
        <v>1.0</v>
      </c>
      <c r="T228" s="55">
        <v>1.0</v>
      </c>
    </row>
    <row r="229">
      <c r="B229" s="55" t="s">
        <v>372</v>
      </c>
      <c r="C229" s="55" t="s">
        <v>205</v>
      </c>
      <c r="D229" s="55">
        <v>1.0</v>
      </c>
      <c r="E229" s="55">
        <v>1.0</v>
      </c>
      <c r="F229" s="55">
        <v>1.0</v>
      </c>
      <c r="G229" s="55">
        <v>1.0</v>
      </c>
      <c r="H229" s="55">
        <v>1.0</v>
      </c>
      <c r="I229" s="55">
        <v>1.0</v>
      </c>
      <c r="J229" s="55">
        <v>1.0</v>
      </c>
      <c r="K229" s="55">
        <v>1.0</v>
      </c>
      <c r="L229" s="55">
        <v>1.0</v>
      </c>
      <c r="M229" s="55">
        <v>1.0</v>
      </c>
      <c r="N229" s="55">
        <v>1.0</v>
      </c>
      <c r="O229" s="55">
        <v>1.0</v>
      </c>
      <c r="P229" s="55">
        <v>1.0</v>
      </c>
      <c r="Q229" s="55">
        <v>1.0</v>
      </c>
      <c r="R229" s="55">
        <v>1.0</v>
      </c>
      <c r="S229" s="55">
        <v>1.0</v>
      </c>
      <c r="T229" s="55">
        <v>1.0</v>
      </c>
    </row>
    <row r="230">
      <c r="B230" s="55" t="s">
        <v>373</v>
      </c>
      <c r="C230" s="55" t="s">
        <v>205</v>
      </c>
      <c r="D230" s="55">
        <v>1.0</v>
      </c>
      <c r="E230" s="55">
        <v>1.0</v>
      </c>
      <c r="F230" s="55">
        <v>1.0</v>
      </c>
      <c r="G230" s="55">
        <v>1.0</v>
      </c>
      <c r="H230" s="55">
        <v>1.0</v>
      </c>
      <c r="I230" s="55">
        <v>1.0</v>
      </c>
      <c r="J230" s="55">
        <v>1.0</v>
      </c>
      <c r="K230" s="55">
        <v>1.0</v>
      </c>
      <c r="L230" s="55">
        <v>1.0</v>
      </c>
      <c r="M230" s="55">
        <v>1.0</v>
      </c>
      <c r="N230" s="55">
        <v>1.0</v>
      </c>
      <c r="O230" s="55">
        <v>1.0</v>
      </c>
      <c r="P230" s="55">
        <v>1.0</v>
      </c>
      <c r="Q230" s="55">
        <v>1.0</v>
      </c>
      <c r="R230" s="55">
        <v>1.0</v>
      </c>
      <c r="S230" s="55">
        <v>1.0</v>
      </c>
      <c r="T230" s="55">
        <v>0.998525073746312</v>
      </c>
    </row>
    <row r="231">
      <c r="B231" s="55" t="s">
        <v>374</v>
      </c>
      <c r="C231" s="55" t="s">
        <v>205</v>
      </c>
      <c r="D231" s="55">
        <v>1.0</v>
      </c>
      <c r="E231" s="55">
        <v>1.0</v>
      </c>
      <c r="F231" s="55">
        <v>1.0</v>
      </c>
      <c r="G231" s="55">
        <v>1.0</v>
      </c>
      <c r="H231" s="55">
        <v>1.0</v>
      </c>
      <c r="I231" s="55">
        <v>1.0</v>
      </c>
      <c r="J231" s="55">
        <v>1.0</v>
      </c>
      <c r="K231" s="55">
        <v>1.0</v>
      </c>
      <c r="L231" s="55">
        <v>1.0</v>
      </c>
      <c r="M231" s="55">
        <v>1.0</v>
      </c>
      <c r="N231" s="55">
        <v>1.0</v>
      </c>
      <c r="O231" s="55">
        <v>1.0</v>
      </c>
      <c r="P231" s="55">
        <v>1.0</v>
      </c>
      <c r="Q231" s="55">
        <v>1.0</v>
      </c>
      <c r="R231" s="55">
        <v>1.0</v>
      </c>
      <c r="S231" s="55">
        <v>1.0</v>
      </c>
      <c r="T231" s="55">
        <v>1.0</v>
      </c>
    </row>
    <row r="232">
      <c r="B232" s="55" t="s">
        <v>375</v>
      </c>
      <c r="C232" s="55" t="s">
        <v>205</v>
      </c>
      <c r="D232" s="55">
        <v>1.0</v>
      </c>
      <c r="E232" s="55">
        <v>1.0</v>
      </c>
      <c r="F232" s="55">
        <v>1.0</v>
      </c>
      <c r="G232" s="55">
        <v>1.0</v>
      </c>
      <c r="H232" s="55">
        <v>1.0</v>
      </c>
      <c r="I232" s="55">
        <v>1.0</v>
      </c>
      <c r="J232" s="55">
        <v>1.0</v>
      </c>
      <c r="K232" s="55">
        <v>1.0</v>
      </c>
      <c r="L232" s="55">
        <v>1.0</v>
      </c>
      <c r="M232" s="55">
        <v>1.0</v>
      </c>
      <c r="N232" s="55">
        <v>1.0</v>
      </c>
      <c r="O232" s="55">
        <v>1.0</v>
      </c>
      <c r="P232" s="55">
        <v>1.0</v>
      </c>
      <c r="Q232" s="55">
        <v>1.0</v>
      </c>
      <c r="R232" s="55">
        <v>1.0</v>
      </c>
      <c r="S232" s="55">
        <v>1.0</v>
      </c>
      <c r="T232" s="55">
        <v>0.999508357915437</v>
      </c>
    </row>
    <row r="233">
      <c r="B233" s="55" t="s">
        <v>376</v>
      </c>
      <c r="C233" s="55" t="s">
        <v>205</v>
      </c>
      <c r="D233" s="55">
        <v>1.0</v>
      </c>
      <c r="E233" s="55">
        <v>1.0</v>
      </c>
      <c r="F233" s="55">
        <v>1.0</v>
      </c>
      <c r="G233" s="55">
        <v>1.0</v>
      </c>
      <c r="H233" s="55">
        <v>1.0</v>
      </c>
      <c r="I233" s="55">
        <v>1.0</v>
      </c>
      <c r="J233" s="55">
        <v>1.0</v>
      </c>
      <c r="K233" s="55">
        <v>1.0</v>
      </c>
      <c r="L233" s="55">
        <v>1.0</v>
      </c>
      <c r="M233" s="55">
        <v>1.0</v>
      </c>
      <c r="N233" s="55">
        <v>1.0</v>
      </c>
      <c r="O233" s="55">
        <v>1.0</v>
      </c>
      <c r="P233" s="55">
        <v>1.0</v>
      </c>
      <c r="Q233" s="55">
        <v>1.0</v>
      </c>
      <c r="R233" s="55">
        <v>1.0</v>
      </c>
      <c r="S233" s="55">
        <v>1.0</v>
      </c>
      <c r="T233" s="55">
        <v>0.998525073746312</v>
      </c>
    </row>
    <row r="234">
      <c r="B234" s="55" t="s">
        <v>377</v>
      </c>
      <c r="C234" s="55" t="s">
        <v>205</v>
      </c>
      <c r="D234" s="55">
        <v>1.0</v>
      </c>
      <c r="E234" s="55">
        <v>1.0</v>
      </c>
      <c r="F234" s="55">
        <v>1.0</v>
      </c>
      <c r="G234" s="55">
        <v>1.0</v>
      </c>
      <c r="H234" s="55">
        <v>1.0</v>
      </c>
      <c r="I234" s="55">
        <v>1.0</v>
      </c>
      <c r="J234" s="55">
        <v>1.0</v>
      </c>
      <c r="K234" s="55">
        <v>1.0</v>
      </c>
      <c r="L234" s="55">
        <v>1.0</v>
      </c>
      <c r="M234" s="55">
        <v>1.0</v>
      </c>
      <c r="N234" s="55">
        <v>1.0</v>
      </c>
      <c r="O234" s="55">
        <v>1.0</v>
      </c>
      <c r="P234" s="55">
        <v>1.0</v>
      </c>
      <c r="Q234" s="55">
        <v>1.0</v>
      </c>
      <c r="R234" s="55">
        <v>1.0</v>
      </c>
      <c r="S234" s="55">
        <v>1.0</v>
      </c>
      <c r="T234" s="55">
        <v>0.998525073746312</v>
      </c>
    </row>
    <row r="235">
      <c r="B235" s="55" t="s">
        <v>378</v>
      </c>
      <c r="C235" s="55" t="s">
        <v>205</v>
      </c>
      <c r="D235" s="55">
        <v>1.0</v>
      </c>
      <c r="E235" s="55">
        <v>1.0</v>
      </c>
      <c r="F235" s="55">
        <v>1.0</v>
      </c>
      <c r="G235" s="55">
        <v>1.0</v>
      </c>
      <c r="H235" s="55">
        <v>1.0</v>
      </c>
      <c r="I235" s="55">
        <v>1.0</v>
      </c>
      <c r="J235" s="55">
        <v>1.0</v>
      </c>
      <c r="K235" s="55">
        <v>1.0</v>
      </c>
      <c r="L235" s="55">
        <v>1.0</v>
      </c>
      <c r="M235" s="55">
        <v>1.0</v>
      </c>
      <c r="N235" s="55">
        <v>1.0</v>
      </c>
      <c r="O235" s="55">
        <v>1.0</v>
      </c>
      <c r="P235" s="55">
        <v>1.0</v>
      </c>
      <c r="Q235" s="55">
        <v>1.0</v>
      </c>
      <c r="R235" s="55">
        <v>1.0</v>
      </c>
      <c r="S235" s="55">
        <v>1.0</v>
      </c>
      <c r="T235" s="55">
        <v>1.0</v>
      </c>
    </row>
    <row r="236">
      <c r="B236" s="55" t="s">
        <v>379</v>
      </c>
      <c r="C236" s="55" t="s">
        <v>205</v>
      </c>
      <c r="D236" s="55">
        <v>1.0</v>
      </c>
      <c r="E236" s="55">
        <v>1.0</v>
      </c>
      <c r="F236" s="55">
        <v>1.0</v>
      </c>
      <c r="G236" s="55">
        <v>1.0</v>
      </c>
      <c r="H236" s="55">
        <v>1.0</v>
      </c>
      <c r="I236" s="55">
        <v>1.0</v>
      </c>
      <c r="J236" s="55">
        <v>1.0</v>
      </c>
      <c r="K236" s="55">
        <v>1.0</v>
      </c>
      <c r="L236" s="55">
        <v>1.0</v>
      </c>
      <c r="M236" s="55">
        <v>1.0</v>
      </c>
      <c r="N236" s="55">
        <v>1.0</v>
      </c>
      <c r="O236" s="55">
        <v>1.0</v>
      </c>
      <c r="P236" s="55">
        <v>1.0</v>
      </c>
      <c r="Q236" s="55">
        <v>1.0</v>
      </c>
      <c r="R236" s="55">
        <v>1.0</v>
      </c>
      <c r="S236" s="55">
        <v>1.0</v>
      </c>
      <c r="T236" s="55">
        <v>0.998525073746312</v>
      </c>
    </row>
    <row r="237">
      <c r="B237" s="55" t="s">
        <v>380</v>
      </c>
      <c r="C237" s="55" t="s">
        <v>205</v>
      </c>
      <c r="D237" s="55">
        <v>1.0</v>
      </c>
      <c r="E237" s="55">
        <v>1.0</v>
      </c>
      <c r="F237" s="55">
        <v>1.0</v>
      </c>
      <c r="G237" s="55">
        <v>1.0</v>
      </c>
      <c r="H237" s="55">
        <v>1.0</v>
      </c>
      <c r="I237" s="55">
        <v>1.0</v>
      </c>
      <c r="J237" s="55">
        <v>1.0</v>
      </c>
      <c r="K237" s="55">
        <v>1.0</v>
      </c>
      <c r="L237" s="55">
        <v>1.0</v>
      </c>
      <c r="M237" s="55">
        <v>1.0</v>
      </c>
      <c r="N237" s="55">
        <v>1.0</v>
      </c>
      <c r="O237" s="55">
        <v>1.0</v>
      </c>
      <c r="P237" s="55">
        <v>1.0</v>
      </c>
      <c r="Q237" s="55">
        <v>1.0</v>
      </c>
      <c r="R237" s="55">
        <v>1.0</v>
      </c>
      <c r="S237" s="55">
        <v>1.0</v>
      </c>
      <c r="T237" s="55">
        <v>0.998525073746312</v>
      </c>
    </row>
    <row r="238">
      <c r="B238" s="55" t="s">
        <v>381</v>
      </c>
      <c r="C238" s="55" t="s">
        <v>205</v>
      </c>
      <c r="D238" s="55">
        <v>1.0</v>
      </c>
      <c r="E238" s="55">
        <v>1.0</v>
      </c>
      <c r="F238" s="55">
        <v>1.0</v>
      </c>
      <c r="G238" s="55">
        <v>1.0</v>
      </c>
      <c r="H238" s="55">
        <v>1.0</v>
      </c>
      <c r="I238" s="55">
        <v>1.0</v>
      </c>
      <c r="J238" s="55">
        <v>1.0</v>
      </c>
      <c r="K238" s="55">
        <v>1.0</v>
      </c>
      <c r="L238" s="55">
        <v>1.0</v>
      </c>
      <c r="M238" s="55">
        <v>1.0</v>
      </c>
      <c r="N238" s="55">
        <v>1.0</v>
      </c>
      <c r="O238" s="55">
        <v>1.0</v>
      </c>
      <c r="P238" s="55">
        <v>1.0</v>
      </c>
      <c r="Q238" s="55">
        <v>1.0</v>
      </c>
      <c r="R238" s="55">
        <v>1.0</v>
      </c>
      <c r="S238" s="55">
        <v>1.0</v>
      </c>
      <c r="T238" s="55">
        <v>1.0</v>
      </c>
    </row>
    <row r="239">
      <c r="B239" s="55" t="s">
        <v>382</v>
      </c>
      <c r="C239" s="55" t="s">
        <v>205</v>
      </c>
      <c r="D239" s="55">
        <v>1.0</v>
      </c>
      <c r="E239" s="55">
        <v>1.0</v>
      </c>
      <c r="F239" s="55">
        <v>1.0</v>
      </c>
      <c r="G239" s="55">
        <v>1.0</v>
      </c>
      <c r="H239" s="55">
        <v>1.0</v>
      </c>
      <c r="I239" s="55">
        <v>1.0</v>
      </c>
      <c r="J239" s="55">
        <v>1.0</v>
      </c>
      <c r="K239" s="55">
        <v>1.0</v>
      </c>
      <c r="L239" s="55">
        <v>1.0</v>
      </c>
      <c r="M239" s="55">
        <v>1.0</v>
      </c>
      <c r="N239" s="55">
        <v>1.0</v>
      </c>
      <c r="O239" s="55">
        <v>1.0</v>
      </c>
      <c r="P239" s="55">
        <v>1.0</v>
      </c>
      <c r="Q239" s="55">
        <v>1.0</v>
      </c>
      <c r="R239" s="55">
        <v>1.0</v>
      </c>
      <c r="S239" s="55">
        <v>1.0</v>
      </c>
      <c r="T239" s="55">
        <v>0.998525073746312</v>
      </c>
    </row>
    <row r="240">
      <c r="B240" s="55" t="s">
        <v>383</v>
      </c>
      <c r="C240" s="55" t="s">
        <v>205</v>
      </c>
      <c r="D240" s="55">
        <v>1.0</v>
      </c>
      <c r="E240" s="55">
        <v>1.0</v>
      </c>
      <c r="F240" s="55">
        <v>1.0</v>
      </c>
      <c r="G240" s="55">
        <v>1.0</v>
      </c>
      <c r="H240" s="55">
        <v>1.0</v>
      </c>
      <c r="I240" s="55">
        <v>1.0</v>
      </c>
      <c r="J240" s="55">
        <v>1.0</v>
      </c>
      <c r="K240" s="55">
        <v>1.0</v>
      </c>
      <c r="L240" s="55">
        <v>1.0</v>
      </c>
      <c r="M240" s="55">
        <v>1.0</v>
      </c>
      <c r="N240" s="55">
        <v>1.0</v>
      </c>
      <c r="O240" s="55">
        <v>1.0</v>
      </c>
      <c r="P240" s="55">
        <v>1.0</v>
      </c>
      <c r="Q240" s="55">
        <v>1.0</v>
      </c>
      <c r="R240" s="55">
        <v>1.0</v>
      </c>
      <c r="S240" s="55">
        <v>1.0</v>
      </c>
      <c r="T240" s="55">
        <v>0.999508357915437</v>
      </c>
    </row>
    <row r="241">
      <c r="B241" s="55" t="s">
        <v>384</v>
      </c>
      <c r="C241" s="55" t="s">
        <v>205</v>
      </c>
      <c r="D241" s="55">
        <v>1.0</v>
      </c>
      <c r="E241" s="55">
        <v>1.0</v>
      </c>
      <c r="F241" s="55">
        <v>1.0</v>
      </c>
      <c r="G241" s="55">
        <v>1.0</v>
      </c>
      <c r="H241" s="55">
        <v>1.0</v>
      </c>
      <c r="I241" s="55">
        <v>1.0</v>
      </c>
      <c r="J241" s="55">
        <v>1.0</v>
      </c>
      <c r="K241" s="55">
        <v>1.0</v>
      </c>
      <c r="L241" s="55">
        <v>1.0</v>
      </c>
      <c r="M241" s="55">
        <v>1.0</v>
      </c>
      <c r="N241" s="55">
        <v>1.0</v>
      </c>
      <c r="O241" s="55">
        <v>1.0</v>
      </c>
      <c r="P241" s="55">
        <v>1.0</v>
      </c>
      <c r="Q241" s="55">
        <v>1.0</v>
      </c>
      <c r="R241" s="55">
        <v>1.0</v>
      </c>
      <c r="S241" s="55">
        <v>1.0</v>
      </c>
      <c r="T241" s="55">
        <v>0.992625368731563</v>
      </c>
    </row>
    <row r="242">
      <c r="B242" s="55" t="s">
        <v>385</v>
      </c>
      <c r="C242" s="55" t="s">
        <v>205</v>
      </c>
      <c r="D242" s="55">
        <v>1.0</v>
      </c>
      <c r="E242" s="55">
        <v>1.0</v>
      </c>
      <c r="F242" s="55">
        <v>1.0</v>
      </c>
      <c r="G242" s="55">
        <v>1.0</v>
      </c>
      <c r="H242" s="55">
        <v>1.0</v>
      </c>
      <c r="I242" s="55">
        <v>1.0</v>
      </c>
      <c r="J242" s="55">
        <v>1.0</v>
      </c>
      <c r="K242" s="55">
        <v>1.0</v>
      </c>
      <c r="L242" s="55">
        <v>1.0</v>
      </c>
      <c r="M242" s="55">
        <v>1.0</v>
      </c>
      <c r="N242" s="55">
        <v>1.0</v>
      </c>
      <c r="O242" s="55">
        <v>1.0</v>
      </c>
      <c r="P242" s="55">
        <v>1.0</v>
      </c>
      <c r="Q242" s="55">
        <v>1.0</v>
      </c>
      <c r="R242" s="55">
        <v>1.0</v>
      </c>
      <c r="S242" s="55">
        <v>1.0</v>
      </c>
      <c r="T242" s="55">
        <v>0.999508357915437</v>
      </c>
    </row>
    <row r="243">
      <c r="B243" s="55" t="s">
        <v>386</v>
      </c>
      <c r="C243" s="55" t="s">
        <v>205</v>
      </c>
      <c r="D243" s="55">
        <v>1.0</v>
      </c>
      <c r="E243" s="55">
        <v>1.0</v>
      </c>
      <c r="F243" s="55">
        <v>1.0</v>
      </c>
      <c r="G243" s="55">
        <v>1.0</v>
      </c>
      <c r="H243" s="55">
        <v>1.0</v>
      </c>
      <c r="I243" s="55">
        <v>1.0</v>
      </c>
      <c r="J243" s="55">
        <v>1.0</v>
      </c>
      <c r="K243" s="55">
        <v>1.0</v>
      </c>
      <c r="L243" s="55">
        <v>1.0</v>
      </c>
      <c r="M243" s="55">
        <v>1.0</v>
      </c>
      <c r="N243" s="55">
        <v>1.0</v>
      </c>
      <c r="O243" s="55">
        <v>1.0</v>
      </c>
      <c r="P243" s="55">
        <v>1.0</v>
      </c>
      <c r="Q243" s="55">
        <v>1.0</v>
      </c>
      <c r="R243" s="55">
        <v>1.0</v>
      </c>
      <c r="S243" s="55">
        <v>1.0</v>
      </c>
      <c r="T243" s="55">
        <v>0.998525073746312</v>
      </c>
    </row>
    <row r="244">
      <c r="B244" s="55" t="s">
        <v>387</v>
      </c>
      <c r="C244" s="55" t="s">
        <v>205</v>
      </c>
      <c r="D244" s="55">
        <v>1.0</v>
      </c>
      <c r="E244" s="55">
        <v>1.0</v>
      </c>
      <c r="F244" s="55">
        <v>1.0</v>
      </c>
      <c r="G244" s="55">
        <v>1.0</v>
      </c>
      <c r="H244" s="55">
        <v>1.0</v>
      </c>
      <c r="I244" s="55">
        <v>1.0</v>
      </c>
      <c r="J244" s="55">
        <v>1.0</v>
      </c>
      <c r="K244" s="55">
        <v>1.0</v>
      </c>
      <c r="L244" s="55">
        <v>1.0</v>
      </c>
      <c r="M244" s="55">
        <v>1.0</v>
      </c>
      <c r="N244" s="55">
        <v>1.0</v>
      </c>
      <c r="O244" s="55">
        <v>1.0</v>
      </c>
      <c r="P244" s="55">
        <v>1.0</v>
      </c>
      <c r="Q244" s="55">
        <v>1.0</v>
      </c>
      <c r="R244" s="55">
        <v>1.0</v>
      </c>
      <c r="S244" s="55">
        <v>1.0</v>
      </c>
      <c r="T244" s="55">
        <v>1.0</v>
      </c>
    </row>
    <row r="245">
      <c r="B245" s="55" t="s">
        <v>388</v>
      </c>
      <c r="C245" s="55" t="s">
        <v>205</v>
      </c>
      <c r="D245" s="55">
        <v>1.0</v>
      </c>
      <c r="E245" s="55">
        <v>1.0</v>
      </c>
      <c r="F245" s="55">
        <v>1.0</v>
      </c>
      <c r="G245" s="55">
        <v>1.0</v>
      </c>
      <c r="H245" s="55">
        <v>1.0</v>
      </c>
      <c r="I245" s="55">
        <v>1.0</v>
      </c>
      <c r="J245" s="55">
        <v>1.0</v>
      </c>
      <c r="K245" s="55">
        <v>1.0</v>
      </c>
      <c r="L245" s="55">
        <v>1.0</v>
      </c>
      <c r="M245" s="55">
        <v>1.0</v>
      </c>
      <c r="N245" s="55">
        <v>1.0</v>
      </c>
      <c r="O245" s="55">
        <v>1.0</v>
      </c>
      <c r="P245" s="55">
        <v>1.0</v>
      </c>
      <c r="Q245" s="55">
        <v>1.0</v>
      </c>
      <c r="R245" s="55">
        <v>1.0</v>
      </c>
      <c r="S245" s="55">
        <v>1.0</v>
      </c>
      <c r="T245" s="55">
        <v>0.992625368731563</v>
      </c>
    </row>
    <row r="246">
      <c r="B246" s="55" t="s">
        <v>389</v>
      </c>
      <c r="C246" s="55" t="s">
        <v>205</v>
      </c>
      <c r="D246" s="55">
        <v>1.0</v>
      </c>
      <c r="E246" s="55">
        <v>1.0</v>
      </c>
      <c r="F246" s="55">
        <v>1.0</v>
      </c>
      <c r="G246" s="55">
        <v>1.0</v>
      </c>
      <c r="H246" s="55">
        <v>1.0</v>
      </c>
      <c r="I246" s="55">
        <v>1.0</v>
      </c>
      <c r="J246" s="55">
        <v>1.0</v>
      </c>
      <c r="K246" s="55">
        <v>1.0</v>
      </c>
      <c r="L246" s="55">
        <v>1.0</v>
      </c>
      <c r="M246" s="55">
        <v>1.0</v>
      </c>
      <c r="N246" s="55">
        <v>1.0</v>
      </c>
      <c r="O246" s="55">
        <v>1.0</v>
      </c>
      <c r="P246" s="55">
        <v>1.0</v>
      </c>
      <c r="Q246" s="55">
        <v>1.0</v>
      </c>
      <c r="R246" s="55">
        <v>1.0</v>
      </c>
      <c r="S246" s="55">
        <v>1.0</v>
      </c>
      <c r="T246" s="55">
        <v>1.0</v>
      </c>
    </row>
    <row r="247">
      <c r="B247" s="55" t="s">
        <v>390</v>
      </c>
      <c r="C247" s="55" t="s">
        <v>205</v>
      </c>
      <c r="D247" s="55">
        <v>1.0</v>
      </c>
      <c r="E247" s="55">
        <v>1.0</v>
      </c>
      <c r="F247" s="55">
        <v>1.0</v>
      </c>
      <c r="G247" s="55">
        <v>1.0</v>
      </c>
      <c r="H247" s="55">
        <v>1.0</v>
      </c>
      <c r="I247" s="55">
        <v>1.0</v>
      </c>
      <c r="J247" s="55">
        <v>1.0</v>
      </c>
      <c r="K247" s="55">
        <v>1.0</v>
      </c>
      <c r="L247" s="55">
        <v>1.0</v>
      </c>
      <c r="M247" s="55">
        <v>1.0</v>
      </c>
      <c r="N247" s="55">
        <v>1.0</v>
      </c>
      <c r="O247" s="55">
        <v>1.0</v>
      </c>
      <c r="P247" s="55">
        <v>1.0</v>
      </c>
      <c r="Q247" s="55">
        <v>1.0</v>
      </c>
      <c r="R247" s="55">
        <v>1.0</v>
      </c>
      <c r="S247" s="55">
        <v>1.0</v>
      </c>
      <c r="T247" s="55">
        <v>0.998525073746312</v>
      </c>
    </row>
    <row r="248">
      <c r="B248" s="55" t="s">
        <v>391</v>
      </c>
      <c r="C248" s="55" t="s">
        <v>205</v>
      </c>
      <c r="D248" s="55">
        <v>1.0</v>
      </c>
      <c r="E248" s="55">
        <v>1.0</v>
      </c>
      <c r="F248" s="55">
        <v>1.0</v>
      </c>
      <c r="G248" s="55">
        <v>1.0</v>
      </c>
      <c r="H248" s="55">
        <v>1.0</v>
      </c>
      <c r="I248" s="55">
        <v>1.0</v>
      </c>
      <c r="J248" s="55">
        <v>1.0</v>
      </c>
      <c r="K248" s="55">
        <v>1.0</v>
      </c>
      <c r="L248" s="55">
        <v>1.0</v>
      </c>
      <c r="M248" s="55">
        <v>1.0</v>
      </c>
      <c r="N248" s="55">
        <v>1.0</v>
      </c>
      <c r="O248" s="55">
        <v>1.0</v>
      </c>
      <c r="P248" s="55">
        <v>1.0</v>
      </c>
      <c r="Q248" s="55">
        <v>1.0</v>
      </c>
      <c r="R248" s="55">
        <v>1.0</v>
      </c>
      <c r="S248" s="55">
        <v>1.0</v>
      </c>
      <c r="T248" s="55">
        <v>1.0</v>
      </c>
    </row>
    <row r="249">
      <c r="B249" s="55" t="s">
        <v>392</v>
      </c>
      <c r="C249" s="55" t="s">
        <v>205</v>
      </c>
      <c r="D249" s="55">
        <v>1.0</v>
      </c>
      <c r="E249" s="55">
        <v>1.0</v>
      </c>
      <c r="F249" s="55">
        <v>1.0</v>
      </c>
      <c r="G249" s="55">
        <v>1.0</v>
      </c>
      <c r="H249" s="55">
        <v>1.0</v>
      </c>
      <c r="I249" s="55">
        <v>1.0</v>
      </c>
      <c r="J249" s="55">
        <v>1.0</v>
      </c>
      <c r="K249" s="55">
        <v>1.0</v>
      </c>
      <c r="L249" s="55">
        <v>1.0</v>
      </c>
      <c r="M249" s="55">
        <v>1.0</v>
      </c>
      <c r="N249" s="55">
        <v>1.0</v>
      </c>
      <c r="O249" s="55">
        <v>1.0</v>
      </c>
      <c r="P249" s="55">
        <v>1.0</v>
      </c>
      <c r="Q249" s="55">
        <v>1.0</v>
      </c>
      <c r="R249" s="55">
        <v>1.0</v>
      </c>
      <c r="S249" s="55">
        <v>1.0</v>
      </c>
      <c r="T249" s="55">
        <v>1.0</v>
      </c>
    </row>
    <row r="250">
      <c r="B250" s="55" t="s">
        <v>393</v>
      </c>
      <c r="C250" s="55" t="s">
        <v>205</v>
      </c>
      <c r="D250" s="55">
        <v>1.0</v>
      </c>
      <c r="E250" s="55">
        <v>1.0</v>
      </c>
      <c r="F250" s="55">
        <v>1.0</v>
      </c>
      <c r="G250" s="55">
        <v>1.0</v>
      </c>
      <c r="H250" s="55">
        <v>1.0</v>
      </c>
      <c r="I250" s="55">
        <v>1.0</v>
      </c>
      <c r="J250" s="55">
        <v>1.0</v>
      </c>
      <c r="K250" s="55">
        <v>1.0</v>
      </c>
      <c r="L250" s="55">
        <v>1.0</v>
      </c>
      <c r="M250" s="55">
        <v>1.0</v>
      </c>
      <c r="N250" s="55">
        <v>1.0</v>
      </c>
      <c r="O250" s="55">
        <v>1.0</v>
      </c>
      <c r="P250" s="55">
        <v>1.0</v>
      </c>
      <c r="Q250" s="55">
        <v>1.0</v>
      </c>
      <c r="R250" s="55">
        <v>1.0</v>
      </c>
      <c r="S250" s="55">
        <v>1.0</v>
      </c>
      <c r="T250" s="55">
        <v>0.998525073746312</v>
      </c>
    </row>
    <row r="251">
      <c r="B251" s="55" t="s">
        <v>394</v>
      </c>
      <c r="C251" s="55" t="s">
        <v>205</v>
      </c>
      <c r="D251" s="55">
        <v>1.0</v>
      </c>
      <c r="E251" s="55">
        <v>1.0</v>
      </c>
      <c r="F251" s="55">
        <v>1.0</v>
      </c>
      <c r="G251" s="55">
        <v>1.0</v>
      </c>
      <c r="H251" s="55">
        <v>1.0</v>
      </c>
      <c r="I251" s="55">
        <v>1.0</v>
      </c>
      <c r="J251" s="55">
        <v>1.0</v>
      </c>
      <c r="K251" s="55">
        <v>1.0</v>
      </c>
      <c r="L251" s="55">
        <v>1.0</v>
      </c>
      <c r="M251" s="55">
        <v>1.0</v>
      </c>
      <c r="N251" s="55">
        <v>1.0</v>
      </c>
      <c r="O251" s="55">
        <v>1.0</v>
      </c>
      <c r="P251" s="55">
        <v>1.0</v>
      </c>
      <c r="Q251" s="55">
        <v>1.0</v>
      </c>
      <c r="R251" s="55">
        <v>1.0</v>
      </c>
      <c r="S251" s="55">
        <v>1.0</v>
      </c>
      <c r="T251" s="55">
        <v>1.0</v>
      </c>
    </row>
    <row r="252">
      <c r="B252" s="55" t="s">
        <v>395</v>
      </c>
      <c r="C252" s="55" t="s">
        <v>205</v>
      </c>
      <c r="D252" s="55">
        <v>1.0</v>
      </c>
      <c r="E252" s="55">
        <v>1.0</v>
      </c>
      <c r="F252" s="55">
        <v>1.0</v>
      </c>
      <c r="G252" s="55">
        <v>1.0</v>
      </c>
      <c r="H252" s="55">
        <v>1.0</v>
      </c>
      <c r="I252" s="55">
        <v>1.0</v>
      </c>
      <c r="J252" s="55">
        <v>1.0</v>
      </c>
      <c r="K252" s="55">
        <v>1.0</v>
      </c>
      <c r="L252" s="55">
        <v>1.0</v>
      </c>
      <c r="M252" s="55">
        <v>1.0</v>
      </c>
      <c r="N252" s="55">
        <v>1.0</v>
      </c>
      <c r="O252" s="55">
        <v>1.0</v>
      </c>
      <c r="P252" s="55">
        <v>1.0</v>
      </c>
      <c r="Q252" s="55">
        <v>1.0</v>
      </c>
      <c r="R252" s="55">
        <v>1.0</v>
      </c>
      <c r="S252" s="55">
        <v>1.0</v>
      </c>
      <c r="T252" s="55">
        <v>0.999508357915437</v>
      </c>
    </row>
    <row r="253">
      <c r="B253" s="55" t="s">
        <v>198</v>
      </c>
      <c r="C253" s="55" t="s">
        <v>205</v>
      </c>
      <c r="D253" s="55">
        <v>1.0</v>
      </c>
      <c r="E253" s="55">
        <v>1.0</v>
      </c>
      <c r="F253" s="55">
        <v>1.0</v>
      </c>
      <c r="G253" s="55">
        <v>1.0</v>
      </c>
      <c r="H253" s="55">
        <v>1.0</v>
      </c>
      <c r="I253" s="55">
        <v>1.0</v>
      </c>
      <c r="J253" s="55">
        <v>1.0</v>
      </c>
      <c r="K253" s="55">
        <v>1.0</v>
      </c>
      <c r="L253" s="55">
        <v>1.0</v>
      </c>
      <c r="M253" s="55">
        <v>1.0</v>
      </c>
      <c r="N253" s="55">
        <v>1.0</v>
      </c>
      <c r="O253" s="55">
        <v>1.0</v>
      </c>
      <c r="P253" s="55">
        <v>1.0</v>
      </c>
      <c r="Q253" s="55">
        <v>1.0</v>
      </c>
      <c r="R253" s="55">
        <v>1.0</v>
      </c>
      <c r="S253" s="55">
        <v>1.0</v>
      </c>
      <c r="T253" s="55">
        <v>0.998525073746312</v>
      </c>
    </row>
    <row r="254">
      <c r="B254" s="55" t="s">
        <v>188</v>
      </c>
      <c r="C254" s="55" t="s">
        <v>205</v>
      </c>
      <c r="D254" s="55">
        <v>1.0</v>
      </c>
      <c r="E254" s="55">
        <v>1.0</v>
      </c>
      <c r="F254" s="55">
        <v>1.0</v>
      </c>
      <c r="G254" s="55">
        <v>1.0</v>
      </c>
      <c r="H254" s="55">
        <v>1.0</v>
      </c>
      <c r="I254" s="55">
        <v>1.0</v>
      </c>
      <c r="J254" s="55">
        <v>1.0</v>
      </c>
      <c r="K254" s="55">
        <v>1.0</v>
      </c>
      <c r="L254" s="55">
        <v>1.0</v>
      </c>
      <c r="M254" s="55">
        <v>1.0</v>
      </c>
      <c r="N254" s="55">
        <v>1.0</v>
      </c>
      <c r="O254" s="55">
        <v>1.0</v>
      </c>
      <c r="P254" s="55">
        <v>1.0</v>
      </c>
      <c r="Q254" s="55">
        <v>1.0</v>
      </c>
      <c r="R254" s="55">
        <v>1.0</v>
      </c>
      <c r="S254" s="55">
        <v>1.0</v>
      </c>
      <c r="T254" s="55">
        <v>1.0</v>
      </c>
    </row>
    <row r="255">
      <c r="B255" s="55" t="s">
        <v>396</v>
      </c>
      <c r="C255" s="55" t="s">
        <v>205</v>
      </c>
      <c r="D255" s="55">
        <v>1.0</v>
      </c>
      <c r="E255" s="55">
        <v>1.0</v>
      </c>
      <c r="F255" s="55">
        <v>1.0</v>
      </c>
      <c r="G255" s="55">
        <v>1.0</v>
      </c>
      <c r="H255" s="55">
        <v>1.0</v>
      </c>
      <c r="I255" s="55">
        <v>1.0</v>
      </c>
      <c r="J255" s="55">
        <v>1.0</v>
      </c>
      <c r="K255" s="55">
        <v>1.0</v>
      </c>
      <c r="L255" s="55">
        <v>1.0</v>
      </c>
      <c r="M255" s="55">
        <v>1.0</v>
      </c>
      <c r="N255" s="55">
        <v>1.0</v>
      </c>
      <c r="O255" s="55">
        <v>1.0</v>
      </c>
      <c r="P255" s="55">
        <v>1.0</v>
      </c>
      <c r="Q255" s="55">
        <v>1.0</v>
      </c>
      <c r="R255" s="55">
        <v>1.0</v>
      </c>
      <c r="S255" s="55">
        <v>1.0</v>
      </c>
      <c r="T255" s="55">
        <v>0.998525073746312</v>
      </c>
    </row>
    <row r="256">
      <c r="B256" s="55" t="s">
        <v>397</v>
      </c>
      <c r="C256" s="55" t="s">
        <v>205</v>
      </c>
      <c r="D256" s="55">
        <v>1.0</v>
      </c>
      <c r="E256" s="55">
        <v>1.0</v>
      </c>
      <c r="F256" s="55">
        <v>1.0</v>
      </c>
      <c r="G256" s="55">
        <v>1.0</v>
      </c>
      <c r="H256" s="55">
        <v>1.0</v>
      </c>
      <c r="I256" s="55">
        <v>1.0</v>
      </c>
      <c r="J256" s="55">
        <v>1.0</v>
      </c>
      <c r="K256" s="55">
        <v>1.0</v>
      </c>
      <c r="L256" s="55">
        <v>1.0</v>
      </c>
      <c r="M256" s="55">
        <v>1.0</v>
      </c>
      <c r="N256" s="55">
        <v>1.0</v>
      </c>
      <c r="O256" s="55">
        <v>1.0</v>
      </c>
      <c r="P256" s="55">
        <v>1.0</v>
      </c>
      <c r="Q256" s="55">
        <v>1.0</v>
      </c>
      <c r="R256" s="55">
        <v>1.0</v>
      </c>
      <c r="S256" s="55">
        <v>1.0</v>
      </c>
      <c r="T256" s="55">
        <v>1.0</v>
      </c>
    </row>
    <row r="257">
      <c r="B257" s="55" t="s">
        <v>398</v>
      </c>
      <c r="C257" s="55" t="s">
        <v>205</v>
      </c>
      <c r="D257" s="55">
        <v>1.0</v>
      </c>
      <c r="E257" s="55">
        <v>1.0</v>
      </c>
      <c r="F257" s="55">
        <v>1.0</v>
      </c>
      <c r="G257" s="55">
        <v>1.0</v>
      </c>
      <c r="H257" s="55">
        <v>1.0</v>
      </c>
      <c r="I257" s="55">
        <v>1.0</v>
      </c>
      <c r="J257" s="55">
        <v>1.0</v>
      </c>
      <c r="K257" s="55">
        <v>1.0</v>
      </c>
      <c r="L257" s="55">
        <v>1.0</v>
      </c>
      <c r="M257" s="55">
        <v>1.0</v>
      </c>
      <c r="N257" s="55">
        <v>1.0</v>
      </c>
      <c r="O257" s="55">
        <v>1.0</v>
      </c>
      <c r="P257" s="55">
        <v>1.0</v>
      </c>
      <c r="Q257" s="55">
        <v>1.0</v>
      </c>
      <c r="R257" s="55">
        <v>1.0</v>
      </c>
      <c r="S257" s="55">
        <v>1.0</v>
      </c>
      <c r="T257" s="55">
        <v>0.998525073746312</v>
      </c>
    </row>
    <row r="258">
      <c r="B258" s="55" t="s">
        <v>399</v>
      </c>
      <c r="C258" s="55" t="s">
        <v>205</v>
      </c>
      <c r="D258" s="55">
        <v>1.0</v>
      </c>
      <c r="E258" s="55">
        <v>1.0</v>
      </c>
      <c r="F258" s="55">
        <v>1.0</v>
      </c>
      <c r="G258" s="55">
        <v>1.0</v>
      </c>
      <c r="H258" s="55">
        <v>1.0</v>
      </c>
      <c r="I258" s="55">
        <v>1.0</v>
      </c>
      <c r="J258" s="55">
        <v>1.0</v>
      </c>
      <c r="K258" s="55">
        <v>1.0</v>
      </c>
      <c r="L258" s="55">
        <v>1.0</v>
      </c>
      <c r="M258" s="55">
        <v>1.0</v>
      </c>
      <c r="N258" s="55">
        <v>1.0</v>
      </c>
      <c r="O258" s="55">
        <v>1.0</v>
      </c>
      <c r="P258" s="55">
        <v>1.0</v>
      </c>
      <c r="Q258" s="55">
        <v>1.0</v>
      </c>
      <c r="R258" s="55">
        <v>1.0</v>
      </c>
      <c r="S258" s="55">
        <v>1.0</v>
      </c>
      <c r="T258" s="55">
        <v>1.0</v>
      </c>
    </row>
    <row r="259">
      <c r="B259" s="55" t="s">
        <v>400</v>
      </c>
      <c r="C259" s="55" t="s">
        <v>205</v>
      </c>
      <c r="D259" s="55">
        <v>1.0</v>
      </c>
      <c r="E259" s="55">
        <v>1.0</v>
      </c>
      <c r="F259" s="55">
        <v>1.0</v>
      </c>
      <c r="G259" s="55">
        <v>1.0</v>
      </c>
      <c r="H259" s="55">
        <v>1.0</v>
      </c>
      <c r="I259" s="55">
        <v>1.0</v>
      </c>
      <c r="J259" s="55">
        <v>1.0</v>
      </c>
      <c r="K259" s="55">
        <v>1.0</v>
      </c>
      <c r="L259" s="55">
        <v>1.0</v>
      </c>
      <c r="M259" s="55">
        <v>1.0</v>
      </c>
      <c r="N259" s="55">
        <v>1.0</v>
      </c>
      <c r="O259" s="55">
        <v>1.0</v>
      </c>
      <c r="P259" s="55">
        <v>1.0</v>
      </c>
      <c r="Q259" s="55">
        <v>1.0</v>
      </c>
      <c r="R259" s="55">
        <v>1.0</v>
      </c>
      <c r="S259" s="55">
        <v>1.0</v>
      </c>
      <c r="T259" s="55">
        <v>1.0</v>
      </c>
    </row>
    <row r="260">
      <c r="B260" s="55" t="s">
        <v>401</v>
      </c>
      <c r="C260" s="55" t="s">
        <v>205</v>
      </c>
      <c r="D260" s="55">
        <v>1.0</v>
      </c>
      <c r="E260" s="55">
        <v>1.0</v>
      </c>
      <c r="F260" s="55">
        <v>1.0</v>
      </c>
      <c r="G260" s="55">
        <v>1.0</v>
      </c>
      <c r="H260" s="55">
        <v>1.0</v>
      </c>
      <c r="I260" s="55">
        <v>1.0</v>
      </c>
      <c r="J260" s="55">
        <v>1.0</v>
      </c>
      <c r="K260" s="55">
        <v>1.0</v>
      </c>
      <c r="L260" s="55">
        <v>1.0</v>
      </c>
      <c r="M260" s="55">
        <v>1.0</v>
      </c>
      <c r="N260" s="55">
        <v>1.0</v>
      </c>
      <c r="O260" s="55">
        <v>1.0</v>
      </c>
      <c r="P260" s="55">
        <v>1.0</v>
      </c>
      <c r="Q260" s="55">
        <v>1.0</v>
      </c>
      <c r="R260" s="55">
        <v>1.0</v>
      </c>
      <c r="S260" s="55">
        <v>1.0</v>
      </c>
      <c r="T260" s="55">
        <v>0.998525073746312</v>
      </c>
    </row>
    <row r="261">
      <c r="B261" s="55" t="s">
        <v>402</v>
      </c>
      <c r="C261" s="55" t="s">
        <v>205</v>
      </c>
      <c r="D261" s="55">
        <v>1.0</v>
      </c>
      <c r="E261" s="55">
        <v>1.0</v>
      </c>
      <c r="F261" s="55">
        <v>1.0</v>
      </c>
      <c r="G261" s="55">
        <v>1.0</v>
      </c>
      <c r="H261" s="55">
        <v>1.0</v>
      </c>
      <c r="I261" s="55">
        <v>1.0</v>
      </c>
      <c r="J261" s="55">
        <v>1.0</v>
      </c>
      <c r="K261" s="55">
        <v>1.0</v>
      </c>
      <c r="L261" s="55">
        <v>1.0</v>
      </c>
      <c r="M261" s="55">
        <v>1.0</v>
      </c>
      <c r="N261" s="55">
        <v>1.0</v>
      </c>
      <c r="O261" s="55">
        <v>1.0</v>
      </c>
      <c r="P261" s="55">
        <v>1.0</v>
      </c>
      <c r="Q261" s="55">
        <v>1.0</v>
      </c>
      <c r="R261" s="55">
        <v>1.0</v>
      </c>
      <c r="S261" s="55">
        <v>1.0</v>
      </c>
      <c r="T261" s="55">
        <v>1.0</v>
      </c>
    </row>
    <row r="262">
      <c r="B262" s="55" t="s">
        <v>403</v>
      </c>
      <c r="C262" s="55" t="s">
        <v>205</v>
      </c>
      <c r="D262" s="55">
        <v>1.0</v>
      </c>
      <c r="E262" s="55">
        <v>1.0</v>
      </c>
      <c r="F262" s="55">
        <v>1.0</v>
      </c>
      <c r="G262" s="55">
        <v>1.0</v>
      </c>
      <c r="H262" s="55">
        <v>1.0</v>
      </c>
      <c r="I262" s="55">
        <v>1.0</v>
      </c>
      <c r="J262" s="55">
        <v>1.0</v>
      </c>
      <c r="K262" s="55">
        <v>1.0</v>
      </c>
      <c r="L262" s="55">
        <v>1.0</v>
      </c>
      <c r="M262" s="55">
        <v>1.0</v>
      </c>
      <c r="N262" s="55">
        <v>1.0</v>
      </c>
      <c r="O262" s="55">
        <v>1.0</v>
      </c>
      <c r="P262" s="55">
        <v>1.0</v>
      </c>
      <c r="Q262" s="55">
        <v>1.0</v>
      </c>
      <c r="R262" s="55">
        <v>1.0</v>
      </c>
      <c r="S262" s="55">
        <v>1.0</v>
      </c>
      <c r="T262" s="55">
        <v>0.999508357915437</v>
      </c>
    </row>
    <row r="263">
      <c r="B263" s="55" t="s">
        <v>404</v>
      </c>
      <c r="C263" s="55" t="s">
        <v>205</v>
      </c>
      <c r="D263" s="55">
        <v>1.0</v>
      </c>
      <c r="E263" s="55">
        <v>1.0</v>
      </c>
      <c r="F263" s="55">
        <v>1.0</v>
      </c>
      <c r="G263" s="55">
        <v>1.0</v>
      </c>
      <c r="H263" s="55">
        <v>1.0</v>
      </c>
      <c r="I263" s="55">
        <v>1.0</v>
      </c>
      <c r="J263" s="55">
        <v>1.0</v>
      </c>
      <c r="K263" s="55">
        <v>1.0</v>
      </c>
      <c r="L263" s="55">
        <v>1.0</v>
      </c>
      <c r="M263" s="55">
        <v>1.0</v>
      </c>
      <c r="N263" s="55">
        <v>1.0</v>
      </c>
      <c r="O263" s="55">
        <v>1.0</v>
      </c>
      <c r="P263" s="55">
        <v>1.0</v>
      </c>
      <c r="Q263" s="55">
        <v>1.0</v>
      </c>
      <c r="R263" s="55">
        <v>1.0</v>
      </c>
      <c r="S263" s="55">
        <v>1.0</v>
      </c>
      <c r="T263" s="55">
        <v>1.0</v>
      </c>
    </row>
    <row r="264">
      <c r="B264" s="55" t="s">
        <v>405</v>
      </c>
      <c r="C264" s="55" t="s">
        <v>205</v>
      </c>
      <c r="D264" s="55">
        <v>1.0</v>
      </c>
      <c r="E264" s="55">
        <v>1.0</v>
      </c>
      <c r="F264" s="55">
        <v>1.0</v>
      </c>
      <c r="G264" s="55">
        <v>1.0</v>
      </c>
      <c r="H264" s="55">
        <v>1.0</v>
      </c>
      <c r="I264" s="55">
        <v>1.0</v>
      </c>
      <c r="J264" s="55">
        <v>1.0</v>
      </c>
      <c r="K264" s="55">
        <v>1.0</v>
      </c>
      <c r="L264" s="55">
        <v>1.0</v>
      </c>
      <c r="M264" s="55">
        <v>1.0</v>
      </c>
      <c r="N264" s="55">
        <v>1.0</v>
      </c>
      <c r="O264" s="55">
        <v>1.0</v>
      </c>
      <c r="P264" s="55">
        <v>1.0</v>
      </c>
      <c r="Q264" s="55">
        <v>1.0</v>
      </c>
      <c r="R264" s="55">
        <v>1.0</v>
      </c>
      <c r="S264" s="55">
        <v>1.0</v>
      </c>
      <c r="T264" s="55">
        <v>0.998525073746312</v>
      </c>
    </row>
    <row r="265">
      <c r="B265" s="55" t="s">
        <v>406</v>
      </c>
      <c r="C265" s="55" t="s">
        <v>205</v>
      </c>
      <c r="D265" s="55">
        <v>1.0</v>
      </c>
      <c r="E265" s="55">
        <v>1.0</v>
      </c>
      <c r="F265" s="55">
        <v>1.0</v>
      </c>
      <c r="G265" s="55">
        <v>1.0</v>
      </c>
      <c r="H265" s="55">
        <v>1.0</v>
      </c>
      <c r="I265" s="55">
        <v>1.0</v>
      </c>
      <c r="J265" s="55">
        <v>1.0</v>
      </c>
      <c r="K265" s="55">
        <v>1.0</v>
      </c>
      <c r="L265" s="55">
        <v>1.0</v>
      </c>
      <c r="M265" s="55">
        <v>1.0</v>
      </c>
      <c r="N265" s="55">
        <v>1.0</v>
      </c>
      <c r="O265" s="55">
        <v>1.0</v>
      </c>
      <c r="P265" s="55">
        <v>1.0</v>
      </c>
      <c r="Q265" s="55">
        <v>1.0</v>
      </c>
      <c r="R265" s="55">
        <v>1.0</v>
      </c>
      <c r="S265" s="55">
        <v>1.0</v>
      </c>
      <c r="T265" s="55">
        <v>1.0</v>
      </c>
    </row>
    <row r="266">
      <c r="B266" s="55" t="s">
        <v>407</v>
      </c>
      <c r="C266" s="55" t="s">
        <v>205</v>
      </c>
      <c r="D266" s="55">
        <v>1.0</v>
      </c>
      <c r="E266" s="55">
        <v>1.0</v>
      </c>
      <c r="F266" s="55">
        <v>1.0</v>
      </c>
      <c r="G266" s="55">
        <v>1.0</v>
      </c>
      <c r="H266" s="55">
        <v>1.0</v>
      </c>
      <c r="I266" s="55">
        <v>1.0</v>
      </c>
      <c r="J266" s="55">
        <v>1.0</v>
      </c>
      <c r="K266" s="55">
        <v>1.0</v>
      </c>
      <c r="L266" s="55">
        <v>1.0</v>
      </c>
      <c r="M266" s="55">
        <v>1.0</v>
      </c>
      <c r="N266" s="55">
        <v>1.0</v>
      </c>
      <c r="O266" s="55">
        <v>1.0</v>
      </c>
      <c r="P266" s="55">
        <v>1.0</v>
      </c>
      <c r="Q266" s="55">
        <v>1.0</v>
      </c>
      <c r="R266" s="55">
        <v>1.0</v>
      </c>
      <c r="S266" s="55">
        <v>1.0</v>
      </c>
      <c r="T266" s="55">
        <v>1.0</v>
      </c>
    </row>
    <row r="267">
      <c r="B267" s="55" t="s">
        <v>408</v>
      </c>
      <c r="C267" s="55" t="s">
        <v>205</v>
      </c>
      <c r="D267" s="55">
        <v>1.0</v>
      </c>
      <c r="E267" s="55">
        <v>1.0</v>
      </c>
      <c r="F267" s="55">
        <v>1.0</v>
      </c>
      <c r="G267" s="55">
        <v>1.0</v>
      </c>
      <c r="H267" s="55">
        <v>1.0</v>
      </c>
      <c r="I267" s="55">
        <v>1.0</v>
      </c>
      <c r="J267" s="55">
        <v>1.0</v>
      </c>
      <c r="K267" s="55">
        <v>1.0</v>
      </c>
      <c r="L267" s="55">
        <v>1.0</v>
      </c>
      <c r="M267" s="55">
        <v>1.0</v>
      </c>
      <c r="N267" s="55">
        <v>1.0</v>
      </c>
      <c r="O267" s="55">
        <v>1.0</v>
      </c>
      <c r="P267" s="55">
        <v>1.0</v>
      </c>
      <c r="Q267" s="55">
        <v>1.0</v>
      </c>
      <c r="R267" s="55">
        <v>1.0</v>
      </c>
      <c r="S267" s="55">
        <v>1.0</v>
      </c>
      <c r="T267" s="55">
        <v>1.0</v>
      </c>
    </row>
    <row r="268">
      <c r="B268" s="55" t="s">
        <v>199</v>
      </c>
      <c r="C268" s="55" t="s">
        <v>206</v>
      </c>
      <c r="D268" s="55">
        <v>1.0</v>
      </c>
      <c r="E268" s="55">
        <v>1.0</v>
      </c>
      <c r="F268" s="55">
        <v>1.0</v>
      </c>
      <c r="G268" s="55">
        <v>1.0</v>
      </c>
      <c r="H268" s="55">
        <v>1.0</v>
      </c>
      <c r="I268" s="55">
        <v>1.0</v>
      </c>
      <c r="J268" s="55">
        <v>1.0</v>
      </c>
      <c r="K268" s="55">
        <v>1.0</v>
      </c>
      <c r="L268" s="55">
        <v>1.0</v>
      </c>
      <c r="M268" s="55">
        <v>1.0</v>
      </c>
      <c r="N268" s="55">
        <v>1.0</v>
      </c>
      <c r="O268" s="55">
        <v>1.0</v>
      </c>
      <c r="P268" s="55">
        <v>1.0</v>
      </c>
      <c r="Q268" s="55">
        <v>1.0</v>
      </c>
      <c r="R268" s="55">
        <v>1.0</v>
      </c>
      <c r="S268" s="55">
        <v>1.0</v>
      </c>
      <c r="T268" s="55">
        <v>0.998525073746312</v>
      </c>
    </row>
    <row r="269">
      <c r="B269" s="55" t="s">
        <v>409</v>
      </c>
      <c r="C269" s="55" t="s">
        <v>206</v>
      </c>
      <c r="D269" s="55">
        <v>1.0</v>
      </c>
      <c r="E269" s="55">
        <v>1.0</v>
      </c>
      <c r="F269" s="55">
        <v>1.0</v>
      </c>
      <c r="G269" s="55">
        <v>1.0</v>
      </c>
      <c r="H269" s="55">
        <v>1.0</v>
      </c>
      <c r="I269" s="55">
        <v>1.0</v>
      </c>
      <c r="J269" s="55">
        <v>1.0</v>
      </c>
      <c r="K269" s="55">
        <v>1.0</v>
      </c>
      <c r="L269" s="55">
        <v>1.0</v>
      </c>
      <c r="M269" s="55">
        <v>1.0</v>
      </c>
      <c r="N269" s="55">
        <v>1.0</v>
      </c>
      <c r="O269" s="55">
        <v>1.0</v>
      </c>
      <c r="P269" s="55">
        <v>1.0</v>
      </c>
      <c r="Q269" s="55">
        <v>1.0</v>
      </c>
      <c r="R269" s="55">
        <v>1.0</v>
      </c>
      <c r="S269" s="55">
        <v>1.0</v>
      </c>
      <c r="T269" s="55">
        <v>0.998525073746312</v>
      </c>
    </row>
    <row r="270">
      <c r="B270" s="55" t="s">
        <v>410</v>
      </c>
      <c r="C270" s="55" t="s">
        <v>206</v>
      </c>
      <c r="D270" s="55">
        <v>1.0</v>
      </c>
      <c r="E270" s="55">
        <v>1.0</v>
      </c>
      <c r="F270" s="55">
        <v>1.0</v>
      </c>
      <c r="G270" s="55">
        <v>1.0</v>
      </c>
      <c r="H270" s="55">
        <v>1.0</v>
      </c>
      <c r="I270" s="55">
        <v>1.0</v>
      </c>
      <c r="J270" s="55">
        <v>1.0</v>
      </c>
      <c r="K270" s="55">
        <v>1.0</v>
      </c>
      <c r="L270" s="55">
        <v>1.0</v>
      </c>
      <c r="M270" s="55">
        <v>1.0</v>
      </c>
      <c r="N270" s="55">
        <v>1.0</v>
      </c>
      <c r="O270" s="55">
        <v>1.0</v>
      </c>
      <c r="P270" s="55">
        <v>1.0</v>
      </c>
      <c r="Q270" s="55">
        <v>1.0</v>
      </c>
      <c r="R270" s="55">
        <v>1.0</v>
      </c>
      <c r="S270" s="55">
        <v>1.0</v>
      </c>
      <c r="T270" s="55">
        <v>1.0</v>
      </c>
    </row>
    <row r="271">
      <c r="B271" s="55" t="s">
        <v>411</v>
      </c>
      <c r="C271" s="55" t="s">
        <v>206</v>
      </c>
      <c r="D271" s="55">
        <v>1.0</v>
      </c>
      <c r="E271" s="55">
        <v>1.0</v>
      </c>
      <c r="F271" s="55">
        <v>1.0</v>
      </c>
      <c r="G271" s="55">
        <v>1.0</v>
      </c>
      <c r="H271" s="55">
        <v>1.0</v>
      </c>
      <c r="I271" s="55">
        <v>1.0</v>
      </c>
      <c r="J271" s="55">
        <v>1.0</v>
      </c>
      <c r="K271" s="55">
        <v>1.0</v>
      </c>
      <c r="L271" s="55">
        <v>1.0</v>
      </c>
      <c r="M271" s="55">
        <v>1.0</v>
      </c>
      <c r="N271" s="55">
        <v>1.0</v>
      </c>
      <c r="O271" s="55">
        <v>1.0</v>
      </c>
      <c r="P271" s="55">
        <v>1.0</v>
      </c>
      <c r="Q271" s="55">
        <v>1.0</v>
      </c>
      <c r="R271" s="55">
        <v>1.0</v>
      </c>
      <c r="S271" s="55">
        <v>1.0</v>
      </c>
      <c r="T271" s="55">
        <v>0.998525073746312</v>
      </c>
    </row>
    <row r="272">
      <c r="B272" s="55" t="s">
        <v>412</v>
      </c>
      <c r="C272" s="55" t="s">
        <v>206</v>
      </c>
      <c r="D272" s="55">
        <v>1.0</v>
      </c>
      <c r="E272" s="55">
        <v>1.0</v>
      </c>
      <c r="F272" s="55">
        <v>1.0</v>
      </c>
      <c r="G272" s="55">
        <v>1.0</v>
      </c>
      <c r="H272" s="55">
        <v>1.0</v>
      </c>
      <c r="I272" s="55">
        <v>1.0</v>
      </c>
      <c r="J272" s="55">
        <v>1.0</v>
      </c>
      <c r="K272" s="55">
        <v>1.0</v>
      </c>
      <c r="L272" s="55">
        <v>1.0</v>
      </c>
      <c r="M272" s="55">
        <v>1.0</v>
      </c>
      <c r="N272" s="55">
        <v>1.0</v>
      </c>
      <c r="O272" s="55">
        <v>1.0</v>
      </c>
      <c r="P272" s="55">
        <v>1.0</v>
      </c>
      <c r="Q272" s="55">
        <v>1.0</v>
      </c>
      <c r="R272" s="55">
        <v>1.0</v>
      </c>
      <c r="S272" s="55">
        <v>1.0</v>
      </c>
      <c r="T272" s="55">
        <v>0.998525073746312</v>
      </c>
    </row>
    <row r="273">
      <c r="B273" s="55" t="s">
        <v>413</v>
      </c>
      <c r="C273" s="55" t="s">
        <v>206</v>
      </c>
      <c r="D273" s="55">
        <v>1.0</v>
      </c>
      <c r="E273" s="55">
        <v>1.0</v>
      </c>
      <c r="F273" s="55">
        <v>1.0</v>
      </c>
      <c r="G273" s="55">
        <v>1.0</v>
      </c>
      <c r="H273" s="55">
        <v>1.0</v>
      </c>
      <c r="I273" s="55">
        <v>1.0</v>
      </c>
      <c r="J273" s="55">
        <v>1.0</v>
      </c>
      <c r="K273" s="55">
        <v>1.0</v>
      </c>
      <c r="L273" s="55">
        <v>1.0</v>
      </c>
      <c r="M273" s="55">
        <v>1.0</v>
      </c>
      <c r="N273" s="55">
        <v>1.0</v>
      </c>
      <c r="O273" s="55">
        <v>1.0</v>
      </c>
      <c r="P273" s="55">
        <v>1.0</v>
      </c>
      <c r="Q273" s="55">
        <v>1.0</v>
      </c>
      <c r="R273" s="55">
        <v>1.0</v>
      </c>
      <c r="S273" s="55">
        <v>1.0</v>
      </c>
      <c r="T273" s="55">
        <v>1.0</v>
      </c>
    </row>
    <row r="274">
      <c r="B274" s="55" t="s">
        <v>414</v>
      </c>
      <c r="C274" s="55" t="s">
        <v>206</v>
      </c>
      <c r="D274" s="55">
        <v>1.0</v>
      </c>
      <c r="E274" s="55">
        <v>1.0</v>
      </c>
      <c r="F274" s="55">
        <v>1.0</v>
      </c>
      <c r="G274" s="55">
        <v>1.0</v>
      </c>
      <c r="H274" s="55">
        <v>1.0</v>
      </c>
      <c r="I274" s="55">
        <v>1.0</v>
      </c>
      <c r="J274" s="55">
        <v>1.0</v>
      </c>
      <c r="K274" s="55">
        <v>1.0</v>
      </c>
      <c r="L274" s="55">
        <v>1.0</v>
      </c>
      <c r="M274" s="55">
        <v>1.0</v>
      </c>
      <c r="N274" s="55">
        <v>1.0</v>
      </c>
      <c r="O274" s="55">
        <v>1.0</v>
      </c>
      <c r="P274" s="55">
        <v>1.0</v>
      </c>
      <c r="Q274" s="55">
        <v>1.0</v>
      </c>
      <c r="R274" s="55">
        <v>1.0</v>
      </c>
      <c r="S274" s="55">
        <v>1.0</v>
      </c>
      <c r="T274" s="55">
        <v>0.998525073746312</v>
      </c>
    </row>
    <row r="275">
      <c r="B275" s="55" t="s">
        <v>208</v>
      </c>
      <c r="C275" s="55" t="s">
        <v>206</v>
      </c>
      <c r="D275" s="55">
        <v>1.0</v>
      </c>
      <c r="E275" s="55">
        <v>1.0</v>
      </c>
      <c r="F275" s="55">
        <v>1.0</v>
      </c>
      <c r="G275" s="55">
        <v>1.0</v>
      </c>
      <c r="H275" s="55">
        <v>1.0</v>
      </c>
      <c r="I275" s="55">
        <v>1.0</v>
      </c>
      <c r="J275" s="55">
        <v>1.0</v>
      </c>
      <c r="K275" s="55">
        <v>1.0</v>
      </c>
      <c r="L275" s="55">
        <v>1.0</v>
      </c>
      <c r="M275" s="55">
        <v>1.0</v>
      </c>
      <c r="N275" s="55">
        <v>1.0</v>
      </c>
      <c r="O275" s="55">
        <v>1.0</v>
      </c>
      <c r="P275" s="55">
        <v>1.0</v>
      </c>
      <c r="Q275" s="55">
        <v>1.0</v>
      </c>
      <c r="R275" s="55">
        <v>1.0</v>
      </c>
      <c r="S275" s="55">
        <v>1.0</v>
      </c>
      <c r="T275" s="55">
        <v>0.999508357915437</v>
      </c>
    </row>
    <row r="276">
      <c r="B276" s="55" t="s">
        <v>415</v>
      </c>
      <c r="C276" s="55" t="s">
        <v>206</v>
      </c>
      <c r="D276" s="55">
        <v>1.0</v>
      </c>
      <c r="E276" s="55">
        <v>1.0</v>
      </c>
      <c r="F276" s="55">
        <v>1.0</v>
      </c>
      <c r="G276" s="55">
        <v>1.0</v>
      </c>
      <c r="H276" s="55">
        <v>1.0</v>
      </c>
      <c r="I276" s="55">
        <v>1.0</v>
      </c>
      <c r="J276" s="55">
        <v>1.0</v>
      </c>
      <c r="K276" s="55">
        <v>1.0</v>
      </c>
      <c r="L276" s="55">
        <v>1.0</v>
      </c>
      <c r="M276" s="55">
        <v>1.0</v>
      </c>
      <c r="N276" s="55">
        <v>1.0</v>
      </c>
      <c r="O276" s="55">
        <v>1.0</v>
      </c>
      <c r="P276" s="55">
        <v>1.0</v>
      </c>
      <c r="Q276" s="55">
        <v>1.0</v>
      </c>
      <c r="R276" s="55">
        <v>1.0</v>
      </c>
      <c r="S276" s="55">
        <v>1.0</v>
      </c>
      <c r="T276" s="55">
        <v>0.992625368731563</v>
      </c>
    </row>
    <row r="277">
      <c r="B277" s="55" t="s">
        <v>209</v>
      </c>
      <c r="C277" s="55" t="s">
        <v>206</v>
      </c>
      <c r="D277" s="55">
        <v>1.0</v>
      </c>
      <c r="E277" s="55">
        <v>1.0</v>
      </c>
      <c r="F277" s="55">
        <v>1.0</v>
      </c>
      <c r="G277" s="55">
        <v>1.0</v>
      </c>
      <c r="H277" s="55">
        <v>1.0</v>
      </c>
      <c r="I277" s="55">
        <v>1.0</v>
      </c>
      <c r="J277" s="55">
        <v>1.0</v>
      </c>
      <c r="K277" s="55">
        <v>1.0</v>
      </c>
      <c r="L277" s="55">
        <v>1.0</v>
      </c>
      <c r="M277" s="55">
        <v>1.0</v>
      </c>
      <c r="N277" s="55">
        <v>1.0</v>
      </c>
      <c r="O277" s="55">
        <v>1.0</v>
      </c>
      <c r="P277" s="55">
        <v>1.0</v>
      </c>
      <c r="Q277" s="55">
        <v>1.0</v>
      </c>
      <c r="R277" s="55">
        <v>1.0</v>
      </c>
      <c r="S277" s="55">
        <v>1.0</v>
      </c>
      <c r="T277" s="55">
        <v>0.999508357915437</v>
      </c>
    </row>
    <row r="278">
      <c r="B278" s="55" t="s">
        <v>416</v>
      </c>
      <c r="C278" s="55" t="s">
        <v>206</v>
      </c>
      <c r="D278" s="55">
        <v>1.0</v>
      </c>
      <c r="E278" s="55">
        <v>1.0</v>
      </c>
      <c r="F278" s="55">
        <v>1.0</v>
      </c>
      <c r="G278" s="55">
        <v>1.0</v>
      </c>
      <c r="H278" s="55">
        <v>1.0</v>
      </c>
      <c r="I278" s="55">
        <v>1.0</v>
      </c>
      <c r="J278" s="55">
        <v>1.0</v>
      </c>
      <c r="K278" s="55">
        <v>1.0</v>
      </c>
      <c r="L278" s="55">
        <v>1.0</v>
      </c>
      <c r="M278" s="55">
        <v>1.0</v>
      </c>
      <c r="N278" s="55">
        <v>1.0</v>
      </c>
      <c r="O278" s="55">
        <v>1.0</v>
      </c>
      <c r="P278" s="55">
        <v>1.0</v>
      </c>
      <c r="Q278" s="55">
        <v>1.0</v>
      </c>
      <c r="R278" s="55">
        <v>1.0</v>
      </c>
      <c r="S278" s="55">
        <v>1.0</v>
      </c>
      <c r="T278" s="55">
        <v>0.998525073746312</v>
      </c>
    </row>
    <row r="279">
      <c r="B279" s="55" t="s">
        <v>417</v>
      </c>
      <c r="C279" s="55" t="s">
        <v>206</v>
      </c>
      <c r="D279" s="55">
        <v>1.0</v>
      </c>
      <c r="E279" s="55">
        <v>1.0</v>
      </c>
      <c r="F279" s="55">
        <v>1.0</v>
      </c>
      <c r="G279" s="55">
        <v>1.0</v>
      </c>
      <c r="H279" s="55">
        <v>1.0</v>
      </c>
      <c r="I279" s="55">
        <v>1.0</v>
      </c>
      <c r="J279" s="55">
        <v>1.0</v>
      </c>
      <c r="K279" s="55">
        <v>1.0</v>
      </c>
      <c r="L279" s="55">
        <v>1.0</v>
      </c>
      <c r="M279" s="55">
        <v>1.0</v>
      </c>
      <c r="N279" s="55">
        <v>1.0</v>
      </c>
      <c r="O279" s="55">
        <v>1.0</v>
      </c>
      <c r="P279" s="55">
        <v>1.0</v>
      </c>
      <c r="Q279" s="55">
        <v>1.0</v>
      </c>
      <c r="R279" s="55">
        <v>1.0</v>
      </c>
      <c r="S279" s="55">
        <v>1.0</v>
      </c>
      <c r="T279" s="55">
        <v>1.0</v>
      </c>
    </row>
    <row r="280">
      <c r="B280" s="55" t="s">
        <v>418</v>
      </c>
      <c r="C280" s="55" t="s">
        <v>206</v>
      </c>
      <c r="D280" s="55">
        <v>1.0</v>
      </c>
      <c r="E280" s="55">
        <v>1.0</v>
      </c>
      <c r="F280" s="55">
        <v>1.0</v>
      </c>
      <c r="G280" s="55">
        <v>1.0</v>
      </c>
      <c r="H280" s="55">
        <v>1.0</v>
      </c>
      <c r="I280" s="55">
        <v>1.0</v>
      </c>
      <c r="J280" s="55">
        <v>1.0</v>
      </c>
      <c r="K280" s="55">
        <v>1.0</v>
      </c>
      <c r="L280" s="55">
        <v>1.0</v>
      </c>
      <c r="M280" s="55">
        <v>1.0</v>
      </c>
      <c r="N280" s="55">
        <v>1.0</v>
      </c>
      <c r="O280" s="55">
        <v>1.0</v>
      </c>
      <c r="P280" s="55">
        <v>1.0</v>
      </c>
      <c r="Q280" s="55">
        <v>1.0</v>
      </c>
      <c r="R280" s="55">
        <v>1.0</v>
      </c>
      <c r="S280" s="55">
        <v>1.0</v>
      </c>
      <c r="T280" s="55">
        <v>0.998525073746312</v>
      </c>
    </row>
    <row r="281">
      <c r="B281" s="55" t="s">
        <v>419</v>
      </c>
      <c r="C281" s="55" t="s">
        <v>206</v>
      </c>
      <c r="D281" s="55">
        <v>1.0</v>
      </c>
      <c r="E281" s="55">
        <v>1.0</v>
      </c>
      <c r="F281" s="55">
        <v>1.0</v>
      </c>
      <c r="G281" s="55">
        <v>1.0</v>
      </c>
      <c r="H281" s="55">
        <v>1.0</v>
      </c>
      <c r="I281" s="55">
        <v>1.0</v>
      </c>
      <c r="J281" s="55">
        <v>1.0</v>
      </c>
      <c r="K281" s="55">
        <v>1.0</v>
      </c>
      <c r="L281" s="55">
        <v>1.0</v>
      </c>
      <c r="M281" s="55">
        <v>1.0</v>
      </c>
      <c r="N281" s="55">
        <v>1.0</v>
      </c>
      <c r="O281" s="55">
        <v>1.0</v>
      </c>
      <c r="P281" s="55">
        <v>1.0</v>
      </c>
      <c r="Q281" s="55">
        <v>1.0</v>
      </c>
      <c r="R281" s="55">
        <v>1.0</v>
      </c>
      <c r="S281" s="55">
        <v>1.0</v>
      </c>
      <c r="T281" s="55">
        <v>1.0</v>
      </c>
    </row>
    <row r="282">
      <c r="B282" s="55" t="s">
        <v>420</v>
      </c>
      <c r="C282" s="55" t="s">
        <v>206</v>
      </c>
      <c r="D282" s="55">
        <v>1.0</v>
      </c>
      <c r="E282" s="55">
        <v>1.0</v>
      </c>
      <c r="F282" s="55">
        <v>1.0</v>
      </c>
      <c r="G282" s="55">
        <v>1.0</v>
      </c>
      <c r="H282" s="55">
        <v>1.0</v>
      </c>
      <c r="I282" s="55">
        <v>1.0</v>
      </c>
      <c r="J282" s="55">
        <v>1.0</v>
      </c>
      <c r="K282" s="55">
        <v>1.0</v>
      </c>
      <c r="L282" s="55">
        <v>1.0</v>
      </c>
      <c r="M282" s="55">
        <v>1.0</v>
      </c>
      <c r="N282" s="55">
        <v>1.0</v>
      </c>
      <c r="O282" s="55">
        <v>1.0</v>
      </c>
      <c r="P282" s="55">
        <v>1.0</v>
      </c>
      <c r="Q282" s="55">
        <v>1.0</v>
      </c>
      <c r="R282" s="55">
        <v>1.0</v>
      </c>
      <c r="S282" s="55">
        <v>1.0</v>
      </c>
      <c r="T282" s="55">
        <v>0.998525073746312</v>
      </c>
    </row>
    <row r="283">
      <c r="B283" s="55" t="s">
        <v>421</v>
      </c>
      <c r="C283" s="55" t="s">
        <v>206</v>
      </c>
      <c r="D283" s="55">
        <v>1.0</v>
      </c>
      <c r="E283" s="55">
        <v>1.0</v>
      </c>
      <c r="F283" s="55">
        <v>1.0</v>
      </c>
      <c r="G283" s="55">
        <v>1.0</v>
      </c>
      <c r="H283" s="55">
        <v>1.0</v>
      </c>
      <c r="I283" s="55">
        <v>1.0</v>
      </c>
      <c r="J283" s="55">
        <v>1.0</v>
      </c>
      <c r="K283" s="55">
        <v>1.0</v>
      </c>
      <c r="L283" s="55">
        <v>1.0</v>
      </c>
      <c r="M283" s="55">
        <v>1.0</v>
      </c>
      <c r="N283" s="55">
        <v>1.0</v>
      </c>
      <c r="O283" s="55">
        <v>1.0</v>
      </c>
      <c r="P283" s="55">
        <v>1.0</v>
      </c>
      <c r="Q283" s="55">
        <v>1.0</v>
      </c>
      <c r="R283" s="55">
        <v>1.0</v>
      </c>
      <c r="S283" s="55">
        <v>1.0</v>
      </c>
      <c r="T283" s="55">
        <v>1.0</v>
      </c>
    </row>
    <row r="284">
      <c r="B284" s="55" t="s">
        <v>422</v>
      </c>
      <c r="C284" s="55" t="s">
        <v>206</v>
      </c>
      <c r="D284" s="55">
        <v>1.0</v>
      </c>
      <c r="E284" s="55">
        <v>1.0</v>
      </c>
      <c r="F284" s="55">
        <v>1.0</v>
      </c>
      <c r="G284" s="55">
        <v>1.0</v>
      </c>
      <c r="H284" s="55">
        <v>1.0</v>
      </c>
      <c r="I284" s="55">
        <v>1.0</v>
      </c>
      <c r="J284" s="55">
        <v>1.0</v>
      </c>
      <c r="K284" s="55">
        <v>1.0</v>
      </c>
      <c r="L284" s="55">
        <v>1.0</v>
      </c>
      <c r="M284" s="55">
        <v>1.0</v>
      </c>
      <c r="N284" s="55">
        <v>1.0</v>
      </c>
      <c r="O284" s="55">
        <v>1.0</v>
      </c>
      <c r="P284" s="55">
        <v>1.0</v>
      </c>
      <c r="Q284" s="55">
        <v>1.0</v>
      </c>
      <c r="R284" s="55">
        <v>1.0</v>
      </c>
      <c r="S284" s="55">
        <v>1.0</v>
      </c>
      <c r="T284" s="55">
        <v>1.0</v>
      </c>
    </row>
    <row r="285">
      <c r="B285" s="55" t="s">
        <v>423</v>
      </c>
      <c r="C285" s="55" t="s">
        <v>206</v>
      </c>
      <c r="D285" s="55">
        <v>1.0</v>
      </c>
      <c r="E285" s="55">
        <v>1.0</v>
      </c>
      <c r="F285" s="55">
        <v>1.0</v>
      </c>
      <c r="G285" s="55">
        <v>1.0</v>
      </c>
      <c r="H285" s="55">
        <v>1.0</v>
      </c>
      <c r="I285" s="55">
        <v>1.0</v>
      </c>
      <c r="J285" s="55">
        <v>1.0</v>
      </c>
      <c r="K285" s="55">
        <v>1.0</v>
      </c>
      <c r="L285" s="55">
        <v>1.0</v>
      </c>
      <c r="M285" s="55">
        <v>1.0</v>
      </c>
      <c r="N285" s="55">
        <v>1.0</v>
      </c>
      <c r="O285" s="55">
        <v>1.0</v>
      </c>
      <c r="P285" s="55">
        <v>1.0</v>
      </c>
      <c r="Q285" s="55">
        <v>1.0</v>
      </c>
      <c r="R285" s="55">
        <v>1.0</v>
      </c>
      <c r="S285" s="55">
        <v>1.0</v>
      </c>
      <c r="T285" s="55">
        <v>0.998525073746312</v>
      </c>
    </row>
    <row r="286">
      <c r="B286" s="55" t="s">
        <v>424</v>
      </c>
      <c r="C286" s="55" t="s">
        <v>206</v>
      </c>
      <c r="D286" s="55">
        <v>1.0</v>
      </c>
      <c r="E286" s="55">
        <v>1.0</v>
      </c>
      <c r="F286" s="55">
        <v>1.0</v>
      </c>
      <c r="G286" s="55">
        <v>1.0</v>
      </c>
      <c r="H286" s="55">
        <v>1.0</v>
      </c>
      <c r="I286" s="55">
        <v>1.0</v>
      </c>
      <c r="J286" s="55">
        <v>1.0</v>
      </c>
      <c r="K286" s="55">
        <v>1.0</v>
      </c>
      <c r="L286" s="55">
        <v>1.0</v>
      </c>
      <c r="M286" s="55">
        <v>1.0</v>
      </c>
      <c r="N286" s="55">
        <v>1.0</v>
      </c>
      <c r="O286" s="55">
        <v>1.0</v>
      </c>
      <c r="P286" s="55">
        <v>1.0</v>
      </c>
      <c r="Q286" s="55">
        <v>1.0</v>
      </c>
      <c r="R286" s="55">
        <v>1.0</v>
      </c>
      <c r="S286" s="55">
        <v>1.0</v>
      </c>
      <c r="T286" s="55">
        <v>1.0</v>
      </c>
    </row>
    <row r="287">
      <c r="B287" s="55" t="s">
        <v>207</v>
      </c>
      <c r="C287" s="55" t="s">
        <v>206</v>
      </c>
      <c r="D287" s="55">
        <v>1.0</v>
      </c>
      <c r="E287" s="55">
        <v>1.0</v>
      </c>
      <c r="F287" s="55">
        <v>1.0</v>
      </c>
      <c r="G287" s="55">
        <v>1.0</v>
      </c>
      <c r="H287" s="55">
        <v>1.0</v>
      </c>
      <c r="I287" s="55">
        <v>1.0</v>
      </c>
      <c r="J287" s="55">
        <v>1.0</v>
      </c>
      <c r="K287" s="55">
        <v>1.0</v>
      </c>
      <c r="L287" s="55">
        <v>1.0</v>
      </c>
      <c r="M287" s="55">
        <v>1.0</v>
      </c>
      <c r="N287" s="55">
        <v>1.0</v>
      </c>
      <c r="O287" s="55">
        <v>1.0</v>
      </c>
      <c r="P287" s="55">
        <v>1.0</v>
      </c>
      <c r="Q287" s="55">
        <v>1.0</v>
      </c>
      <c r="R287" s="55">
        <v>1.0</v>
      </c>
      <c r="S287" s="55">
        <v>1.0</v>
      </c>
      <c r="T287" s="55">
        <v>0.999508357915437</v>
      </c>
    </row>
    <row r="288">
      <c r="B288" s="55" t="s">
        <v>203</v>
      </c>
      <c r="C288" s="55" t="s">
        <v>206</v>
      </c>
      <c r="D288" s="55">
        <v>1.0</v>
      </c>
      <c r="E288" s="55">
        <v>1.0</v>
      </c>
      <c r="F288" s="55">
        <v>1.0</v>
      </c>
      <c r="G288" s="55">
        <v>1.0</v>
      </c>
      <c r="H288" s="55">
        <v>1.0</v>
      </c>
      <c r="I288" s="55">
        <v>1.0</v>
      </c>
      <c r="J288" s="55">
        <v>1.0</v>
      </c>
      <c r="K288" s="55">
        <v>1.0</v>
      </c>
      <c r="L288" s="55">
        <v>1.0</v>
      </c>
      <c r="M288" s="55">
        <v>1.0</v>
      </c>
      <c r="N288" s="55">
        <v>1.0</v>
      </c>
      <c r="O288" s="55">
        <v>1.0</v>
      </c>
      <c r="P288" s="55">
        <v>1.0</v>
      </c>
      <c r="Q288" s="55">
        <v>1.0</v>
      </c>
      <c r="R288" s="55">
        <v>1.0</v>
      </c>
      <c r="S288" s="55">
        <v>1.0</v>
      </c>
      <c r="T288" s="55">
        <v>0.998525073746312</v>
      </c>
    </row>
    <row r="289">
      <c r="B289" s="55" t="s">
        <v>197</v>
      </c>
      <c r="C289" s="55" t="s">
        <v>206</v>
      </c>
      <c r="D289" s="55">
        <v>1.0</v>
      </c>
      <c r="E289" s="55">
        <v>1.0</v>
      </c>
      <c r="F289" s="55">
        <v>1.0</v>
      </c>
      <c r="G289" s="55">
        <v>1.0</v>
      </c>
      <c r="H289" s="55">
        <v>1.0</v>
      </c>
      <c r="I289" s="55">
        <v>1.0</v>
      </c>
      <c r="J289" s="55">
        <v>1.0</v>
      </c>
      <c r="K289" s="55">
        <v>1.0</v>
      </c>
      <c r="L289" s="55">
        <v>1.0</v>
      </c>
      <c r="M289" s="55">
        <v>1.0</v>
      </c>
      <c r="N289" s="55">
        <v>1.0</v>
      </c>
      <c r="O289" s="55">
        <v>1.0</v>
      </c>
      <c r="P289" s="55">
        <v>1.0</v>
      </c>
      <c r="Q289" s="55">
        <v>1.0</v>
      </c>
      <c r="R289" s="55">
        <v>1.0</v>
      </c>
      <c r="S289" s="55">
        <v>1.0</v>
      </c>
      <c r="T289" s="55">
        <v>1.0</v>
      </c>
    </row>
    <row r="290">
      <c r="B290" s="55" t="s">
        <v>425</v>
      </c>
      <c r="C290" s="55" t="s">
        <v>206</v>
      </c>
      <c r="D290" s="55">
        <v>1.0</v>
      </c>
      <c r="E290" s="55">
        <v>1.0</v>
      </c>
      <c r="F290" s="55">
        <v>1.0</v>
      </c>
      <c r="G290" s="55">
        <v>1.0</v>
      </c>
      <c r="H290" s="55">
        <v>1.0</v>
      </c>
      <c r="I290" s="55">
        <v>1.0</v>
      </c>
      <c r="J290" s="55">
        <v>1.0</v>
      </c>
      <c r="K290" s="55">
        <v>1.0</v>
      </c>
      <c r="L290" s="55">
        <v>1.0</v>
      </c>
      <c r="M290" s="55">
        <v>1.0</v>
      </c>
      <c r="N290" s="55">
        <v>1.0</v>
      </c>
      <c r="O290" s="55">
        <v>1.0</v>
      </c>
      <c r="P290" s="55">
        <v>1.0</v>
      </c>
      <c r="Q290" s="55">
        <v>1.0</v>
      </c>
      <c r="R290" s="55">
        <v>1.0</v>
      </c>
      <c r="S290" s="55">
        <v>1.0</v>
      </c>
      <c r="T290" s="55">
        <v>0.998525073746312</v>
      </c>
    </row>
    <row r="291">
      <c r="B291" s="55" t="s">
        <v>426</v>
      </c>
      <c r="C291" s="55" t="s">
        <v>206</v>
      </c>
      <c r="D291" s="55">
        <v>1.0</v>
      </c>
      <c r="E291" s="55">
        <v>1.0</v>
      </c>
      <c r="F291" s="55">
        <v>1.0</v>
      </c>
      <c r="G291" s="55">
        <v>1.0</v>
      </c>
      <c r="H291" s="55">
        <v>1.0</v>
      </c>
      <c r="I291" s="55">
        <v>1.0</v>
      </c>
      <c r="J291" s="55">
        <v>1.0</v>
      </c>
      <c r="K291" s="55">
        <v>1.0</v>
      </c>
      <c r="L291" s="55">
        <v>1.0</v>
      </c>
      <c r="M291" s="55">
        <v>1.0</v>
      </c>
      <c r="N291" s="55">
        <v>1.0</v>
      </c>
      <c r="O291" s="55">
        <v>1.0</v>
      </c>
      <c r="P291" s="55">
        <v>1.0</v>
      </c>
      <c r="Q291" s="55">
        <v>1.0</v>
      </c>
      <c r="R291" s="55">
        <v>1.0</v>
      </c>
      <c r="S291" s="55">
        <v>1.0</v>
      </c>
      <c r="T291" s="55">
        <v>1.0</v>
      </c>
    </row>
    <row r="292">
      <c r="B292" s="55" t="s">
        <v>427</v>
      </c>
      <c r="C292" s="55" t="s">
        <v>206</v>
      </c>
      <c r="D292" s="55">
        <v>1.0</v>
      </c>
      <c r="E292" s="55">
        <v>1.0</v>
      </c>
      <c r="F292" s="55">
        <v>1.0</v>
      </c>
      <c r="G292" s="55">
        <v>1.0</v>
      </c>
      <c r="H292" s="55">
        <v>1.0</v>
      </c>
      <c r="I292" s="55">
        <v>1.0</v>
      </c>
      <c r="J292" s="55">
        <v>1.0</v>
      </c>
      <c r="K292" s="55">
        <v>1.0</v>
      </c>
      <c r="L292" s="55">
        <v>1.0</v>
      </c>
      <c r="M292" s="55">
        <v>1.0</v>
      </c>
      <c r="N292" s="55">
        <v>1.0</v>
      </c>
      <c r="O292" s="55">
        <v>1.0</v>
      </c>
      <c r="P292" s="55">
        <v>1.0</v>
      </c>
      <c r="Q292" s="55">
        <v>1.0</v>
      </c>
      <c r="R292" s="55">
        <v>1.0</v>
      </c>
      <c r="S292" s="55">
        <v>1.0</v>
      </c>
      <c r="T292" s="55">
        <v>0.998525073746312</v>
      </c>
    </row>
    <row r="293">
      <c r="B293" s="55" t="s">
        <v>428</v>
      </c>
      <c r="C293" s="55" t="s">
        <v>206</v>
      </c>
      <c r="D293" s="55">
        <v>1.0</v>
      </c>
      <c r="E293" s="55">
        <v>1.0</v>
      </c>
      <c r="F293" s="55">
        <v>1.0</v>
      </c>
      <c r="G293" s="55">
        <v>1.0</v>
      </c>
      <c r="H293" s="55">
        <v>1.0</v>
      </c>
      <c r="I293" s="55">
        <v>1.0</v>
      </c>
      <c r="J293" s="55">
        <v>1.0</v>
      </c>
      <c r="K293" s="55">
        <v>1.0</v>
      </c>
      <c r="L293" s="55">
        <v>1.0</v>
      </c>
      <c r="M293" s="55">
        <v>1.0</v>
      </c>
      <c r="N293" s="55">
        <v>1.0</v>
      </c>
      <c r="O293" s="55">
        <v>1.0</v>
      </c>
      <c r="P293" s="55">
        <v>1.0</v>
      </c>
      <c r="Q293" s="55">
        <v>1.0</v>
      </c>
      <c r="R293" s="55">
        <v>1.0</v>
      </c>
      <c r="S293" s="55">
        <v>1.0</v>
      </c>
      <c r="T293" s="55">
        <v>1.0</v>
      </c>
    </row>
    <row r="294">
      <c r="B294" s="55" t="s">
        <v>429</v>
      </c>
      <c r="C294" s="55" t="s">
        <v>206</v>
      </c>
      <c r="D294" s="55">
        <v>1.0</v>
      </c>
      <c r="E294" s="55">
        <v>1.0</v>
      </c>
      <c r="F294" s="55">
        <v>1.0</v>
      </c>
      <c r="G294" s="55">
        <v>1.0</v>
      </c>
      <c r="H294" s="55">
        <v>1.0</v>
      </c>
      <c r="I294" s="55">
        <v>1.0</v>
      </c>
      <c r="J294" s="55">
        <v>1.0</v>
      </c>
      <c r="K294" s="55">
        <v>1.0</v>
      </c>
      <c r="L294" s="55">
        <v>1.0</v>
      </c>
      <c r="M294" s="55">
        <v>1.0</v>
      </c>
      <c r="N294" s="55">
        <v>1.0</v>
      </c>
      <c r="O294" s="55">
        <v>1.0</v>
      </c>
      <c r="P294" s="55">
        <v>1.0</v>
      </c>
      <c r="Q294" s="55">
        <v>1.0</v>
      </c>
      <c r="R294" s="55">
        <v>1.0</v>
      </c>
      <c r="S294" s="55">
        <v>1.0</v>
      </c>
      <c r="T294" s="55">
        <v>1.0</v>
      </c>
    </row>
    <row r="295">
      <c r="B295" s="55" t="s">
        <v>430</v>
      </c>
      <c r="C295" s="55" t="s">
        <v>206</v>
      </c>
      <c r="D295" s="55">
        <v>1.0</v>
      </c>
      <c r="E295" s="55">
        <v>1.0</v>
      </c>
      <c r="F295" s="55">
        <v>1.0</v>
      </c>
      <c r="G295" s="55">
        <v>1.0</v>
      </c>
      <c r="H295" s="55">
        <v>1.0</v>
      </c>
      <c r="I295" s="55">
        <v>1.0</v>
      </c>
      <c r="J295" s="55">
        <v>1.0</v>
      </c>
      <c r="K295" s="55">
        <v>1.0</v>
      </c>
      <c r="L295" s="55">
        <v>1.0</v>
      </c>
      <c r="M295" s="55">
        <v>1.0</v>
      </c>
      <c r="N295" s="55">
        <v>1.0</v>
      </c>
      <c r="O295" s="55">
        <v>1.0</v>
      </c>
      <c r="P295" s="55">
        <v>1.0</v>
      </c>
      <c r="Q295" s="55">
        <v>1.0</v>
      </c>
      <c r="R295" s="55">
        <v>1.0</v>
      </c>
      <c r="S295" s="55">
        <v>1.0</v>
      </c>
      <c r="T295" s="55">
        <v>0.998525073746312</v>
      </c>
    </row>
    <row r="296">
      <c r="B296" s="55" t="s">
        <v>431</v>
      </c>
      <c r="C296" s="55" t="s">
        <v>206</v>
      </c>
      <c r="D296" s="55">
        <v>1.0</v>
      </c>
      <c r="E296" s="55">
        <v>1.0</v>
      </c>
      <c r="F296" s="55">
        <v>1.0</v>
      </c>
      <c r="G296" s="55">
        <v>1.0</v>
      </c>
      <c r="H296" s="55">
        <v>1.0</v>
      </c>
      <c r="I296" s="55">
        <v>1.0</v>
      </c>
      <c r="J296" s="55">
        <v>1.0</v>
      </c>
      <c r="K296" s="55">
        <v>1.0</v>
      </c>
      <c r="L296" s="55">
        <v>1.0</v>
      </c>
      <c r="M296" s="55">
        <v>1.0</v>
      </c>
      <c r="N296" s="55">
        <v>1.0</v>
      </c>
      <c r="O296" s="55">
        <v>1.0</v>
      </c>
      <c r="P296" s="55">
        <v>1.0</v>
      </c>
      <c r="Q296" s="55">
        <v>1.0</v>
      </c>
      <c r="R296" s="55">
        <v>1.0</v>
      </c>
      <c r="S296" s="55">
        <v>1.0</v>
      </c>
      <c r="T296" s="55">
        <v>1.0</v>
      </c>
    </row>
    <row r="297">
      <c r="B297" s="55" t="s">
        <v>432</v>
      </c>
      <c r="C297" s="55" t="s">
        <v>206</v>
      </c>
      <c r="D297" s="55">
        <v>1.0</v>
      </c>
      <c r="E297" s="55">
        <v>1.0</v>
      </c>
      <c r="F297" s="55">
        <v>1.0</v>
      </c>
      <c r="G297" s="55">
        <v>1.0</v>
      </c>
      <c r="H297" s="55">
        <v>1.0</v>
      </c>
      <c r="I297" s="55">
        <v>1.0</v>
      </c>
      <c r="J297" s="55">
        <v>1.0</v>
      </c>
      <c r="K297" s="55">
        <v>1.0</v>
      </c>
      <c r="L297" s="55">
        <v>1.0</v>
      </c>
      <c r="M297" s="55">
        <v>1.0</v>
      </c>
      <c r="N297" s="55">
        <v>1.0</v>
      </c>
      <c r="O297" s="55">
        <v>1.0</v>
      </c>
      <c r="P297" s="55">
        <v>1.0</v>
      </c>
      <c r="Q297" s="55">
        <v>1.0</v>
      </c>
      <c r="R297" s="55">
        <v>1.0</v>
      </c>
      <c r="S297" s="55">
        <v>1.0</v>
      </c>
      <c r="T297" s="55">
        <v>0.999508357915437</v>
      </c>
    </row>
    <row r="298">
      <c r="B298" s="55" t="s">
        <v>433</v>
      </c>
      <c r="C298" s="55" t="s">
        <v>206</v>
      </c>
      <c r="D298" s="55">
        <v>1.0</v>
      </c>
      <c r="E298" s="55">
        <v>1.0</v>
      </c>
      <c r="F298" s="55">
        <v>1.0</v>
      </c>
      <c r="G298" s="55">
        <v>1.0</v>
      </c>
      <c r="H298" s="55">
        <v>1.0</v>
      </c>
      <c r="I298" s="55">
        <v>1.0</v>
      </c>
      <c r="J298" s="55">
        <v>1.0</v>
      </c>
      <c r="K298" s="55">
        <v>1.0</v>
      </c>
      <c r="L298" s="55">
        <v>1.0</v>
      </c>
      <c r="M298" s="55">
        <v>1.0</v>
      </c>
      <c r="N298" s="55">
        <v>1.0</v>
      </c>
      <c r="O298" s="55">
        <v>1.0</v>
      </c>
      <c r="P298" s="55">
        <v>1.0</v>
      </c>
      <c r="Q298" s="55">
        <v>1.0</v>
      </c>
      <c r="R298" s="55">
        <v>1.0</v>
      </c>
      <c r="S298" s="55">
        <v>1.0</v>
      </c>
      <c r="T298" s="55">
        <v>1.0</v>
      </c>
    </row>
    <row r="299">
      <c r="B299" s="55" t="s">
        <v>434</v>
      </c>
      <c r="C299" s="55" t="s">
        <v>206</v>
      </c>
      <c r="D299" s="55">
        <v>1.0</v>
      </c>
      <c r="E299" s="55">
        <v>1.0</v>
      </c>
      <c r="F299" s="55">
        <v>1.0</v>
      </c>
      <c r="G299" s="55">
        <v>1.0</v>
      </c>
      <c r="H299" s="55">
        <v>1.0</v>
      </c>
      <c r="I299" s="55">
        <v>1.0</v>
      </c>
      <c r="J299" s="55">
        <v>1.0</v>
      </c>
      <c r="K299" s="55">
        <v>1.0</v>
      </c>
      <c r="L299" s="55">
        <v>1.0</v>
      </c>
      <c r="M299" s="55">
        <v>1.0</v>
      </c>
      <c r="N299" s="55">
        <v>1.0</v>
      </c>
      <c r="O299" s="55">
        <v>1.0</v>
      </c>
      <c r="P299" s="55">
        <v>1.0</v>
      </c>
      <c r="Q299" s="55">
        <v>1.0</v>
      </c>
      <c r="R299" s="55">
        <v>1.0</v>
      </c>
      <c r="S299" s="55">
        <v>1.0</v>
      </c>
      <c r="T299" s="55">
        <v>0.998525073746312</v>
      </c>
    </row>
    <row r="300">
      <c r="B300" s="55" t="s">
        <v>435</v>
      </c>
      <c r="C300" s="55" t="s">
        <v>206</v>
      </c>
      <c r="D300" s="55">
        <v>1.0</v>
      </c>
      <c r="E300" s="55">
        <v>1.0</v>
      </c>
      <c r="F300" s="55">
        <v>1.0</v>
      </c>
      <c r="G300" s="55">
        <v>1.0</v>
      </c>
      <c r="H300" s="55">
        <v>1.0</v>
      </c>
      <c r="I300" s="55">
        <v>1.0</v>
      </c>
      <c r="J300" s="55">
        <v>1.0</v>
      </c>
      <c r="K300" s="55">
        <v>1.0</v>
      </c>
      <c r="L300" s="55">
        <v>1.0</v>
      </c>
      <c r="M300" s="55">
        <v>1.0</v>
      </c>
      <c r="N300" s="55">
        <v>1.0</v>
      </c>
      <c r="O300" s="55">
        <v>1.0</v>
      </c>
      <c r="P300" s="55">
        <v>1.0</v>
      </c>
      <c r="Q300" s="55">
        <v>1.0</v>
      </c>
      <c r="R300" s="55">
        <v>1.0</v>
      </c>
      <c r="S300" s="55">
        <v>1.0</v>
      </c>
      <c r="T300" s="55">
        <v>1.0</v>
      </c>
    </row>
    <row r="301">
      <c r="B301" s="55" t="s">
        <v>436</v>
      </c>
      <c r="C301" s="55" t="s">
        <v>206</v>
      </c>
      <c r="D301" s="55">
        <v>1.0</v>
      </c>
      <c r="E301" s="55">
        <v>1.0</v>
      </c>
      <c r="F301" s="55">
        <v>1.0</v>
      </c>
      <c r="G301" s="55">
        <v>1.0</v>
      </c>
      <c r="H301" s="55">
        <v>1.0</v>
      </c>
      <c r="I301" s="55">
        <v>1.0</v>
      </c>
      <c r="J301" s="55">
        <v>1.0</v>
      </c>
      <c r="K301" s="55">
        <v>1.0</v>
      </c>
      <c r="L301" s="55">
        <v>1.0</v>
      </c>
      <c r="M301" s="55">
        <v>1.0</v>
      </c>
      <c r="N301" s="55">
        <v>1.0</v>
      </c>
      <c r="O301" s="55">
        <v>1.0</v>
      </c>
      <c r="P301" s="55">
        <v>1.0</v>
      </c>
      <c r="Q301" s="55">
        <v>1.0</v>
      </c>
      <c r="R301" s="55">
        <v>1.0</v>
      </c>
      <c r="S301" s="55">
        <v>1.0</v>
      </c>
      <c r="T301" s="55">
        <v>1.0</v>
      </c>
    </row>
    <row r="302">
      <c r="B302" s="55" t="s">
        <v>437</v>
      </c>
      <c r="C302" s="55" t="s">
        <v>206</v>
      </c>
      <c r="D302" s="55">
        <v>1.0</v>
      </c>
      <c r="E302" s="55">
        <v>1.0</v>
      </c>
      <c r="F302" s="55">
        <v>1.0</v>
      </c>
      <c r="G302" s="55">
        <v>1.0</v>
      </c>
      <c r="H302" s="55">
        <v>1.0</v>
      </c>
      <c r="I302" s="55">
        <v>1.0</v>
      </c>
      <c r="J302" s="55">
        <v>1.0</v>
      </c>
      <c r="K302" s="55">
        <v>1.0</v>
      </c>
      <c r="L302" s="55">
        <v>1.0</v>
      </c>
      <c r="M302" s="55">
        <v>1.0</v>
      </c>
      <c r="N302" s="55">
        <v>1.0</v>
      </c>
      <c r="O302" s="55">
        <v>1.0</v>
      </c>
      <c r="P302" s="55">
        <v>1.0</v>
      </c>
      <c r="Q302" s="55">
        <v>1.0</v>
      </c>
      <c r="R302" s="55">
        <v>1.0</v>
      </c>
      <c r="S302" s="55">
        <v>1.0</v>
      </c>
      <c r="T302" s="55">
        <v>1.0</v>
      </c>
    </row>
    <row r="303">
      <c r="B303" s="55" t="s">
        <v>196</v>
      </c>
      <c r="C303" s="55" t="s">
        <v>206</v>
      </c>
      <c r="D303" s="55">
        <v>1.0</v>
      </c>
      <c r="E303" s="55">
        <v>1.0</v>
      </c>
      <c r="F303" s="55">
        <v>1.0</v>
      </c>
      <c r="G303" s="55">
        <v>1.0</v>
      </c>
      <c r="H303" s="55">
        <v>1.0</v>
      </c>
      <c r="I303" s="55">
        <v>1.0</v>
      </c>
      <c r="J303" s="55">
        <v>1.0</v>
      </c>
      <c r="K303" s="55">
        <v>1.0</v>
      </c>
      <c r="L303" s="55">
        <v>1.0</v>
      </c>
      <c r="M303" s="55">
        <v>1.0</v>
      </c>
      <c r="N303" s="55">
        <v>1.0</v>
      </c>
      <c r="O303" s="55">
        <v>1.0</v>
      </c>
      <c r="P303" s="55">
        <v>1.0</v>
      </c>
      <c r="Q303" s="55">
        <v>1.0</v>
      </c>
      <c r="R303" s="55">
        <v>1.0</v>
      </c>
      <c r="S303" s="55">
        <v>1.0</v>
      </c>
      <c r="T303" s="55">
        <v>0.998525073746312</v>
      </c>
    </row>
    <row r="304">
      <c r="B304" s="55" t="s">
        <v>190</v>
      </c>
      <c r="C304" s="55" t="s">
        <v>206</v>
      </c>
      <c r="D304" s="55">
        <v>1.0</v>
      </c>
      <c r="E304" s="55">
        <v>1.0</v>
      </c>
      <c r="F304" s="55">
        <v>1.0</v>
      </c>
      <c r="G304" s="55">
        <v>1.0</v>
      </c>
      <c r="H304" s="55">
        <v>1.0</v>
      </c>
      <c r="I304" s="55">
        <v>1.0</v>
      </c>
      <c r="J304" s="55">
        <v>1.0</v>
      </c>
      <c r="K304" s="55">
        <v>1.0</v>
      </c>
      <c r="L304" s="55">
        <v>1.0</v>
      </c>
      <c r="M304" s="55">
        <v>1.0</v>
      </c>
      <c r="N304" s="55">
        <v>1.0</v>
      </c>
      <c r="O304" s="55">
        <v>1.0</v>
      </c>
      <c r="P304" s="55">
        <v>1.0</v>
      </c>
      <c r="Q304" s="55">
        <v>1.0</v>
      </c>
      <c r="R304" s="55">
        <v>1.0</v>
      </c>
      <c r="S304" s="55">
        <v>1.0</v>
      </c>
      <c r="T304" s="55">
        <v>1.0</v>
      </c>
    </row>
    <row r="305">
      <c r="B305" s="55" t="s">
        <v>438</v>
      </c>
      <c r="C305" s="55" t="s">
        <v>206</v>
      </c>
      <c r="D305" s="55">
        <v>1.0</v>
      </c>
      <c r="E305" s="55">
        <v>1.0</v>
      </c>
      <c r="F305" s="55">
        <v>1.0</v>
      </c>
      <c r="G305" s="55">
        <v>1.0</v>
      </c>
      <c r="H305" s="55">
        <v>1.0</v>
      </c>
      <c r="I305" s="55">
        <v>1.0</v>
      </c>
      <c r="J305" s="55">
        <v>1.0</v>
      </c>
      <c r="K305" s="55">
        <v>1.0</v>
      </c>
      <c r="L305" s="55">
        <v>1.0</v>
      </c>
      <c r="M305" s="55">
        <v>1.0</v>
      </c>
      <c r="N305" s="55">
        <v>1.0</v>
      </c>
      <c r="O305" s="55">
        <v>1.0</v>
      </c>
      <c r="P305" s="55">
        <v>1.0</v>
      </c>
      <c r="Q305" s="55">
        <v>1.0</v>
      </c>
      <c r="R305" s="55">
        <v>1.0</v>
      </c>
      <c r="S305" s="55">
        <v>1.0</v>
      </c>
      <c r="T305" s="55">
        <v>0.998525073746312</v>
      </c>
    </row>
    <row r="306">
      <c r="B306" s="55" t="s">
        <v>439</v>
      </c>
      <c r="C306" s="55" t="s">
        <v>206</v>
      </c>
      <c r="D306" s="55">
        <v>1.0</v>
      </c>
      <c r="E306" s="55">
        <v>1.0</v>
      </c>
      <c r="F306" s="55">
        <v>1.0</v>
      </c>
      <c r="G306" s="55">
        <v>1.0</v>
      </c>
      <c r="H306" s="55">
        <v>1.0</v>
      </c>
      <c r="I306" s="55">
        <v>1.0</v>
      </c>
      <c r="J306" s="55">
        <v>1.0</v>
      </c>
      <c r="K306" s="55">
        <v>1.0</v>
      </c>
      <c r="L306" s="55">
        <v>1.0</v>
      </c>
      <c r="M306" s="55">
        <v>1.0</v>
      </c>
      <c r="N306" s="55">
        <v>1.0</v>
      </c>
      <c r="O306" s="55">
        <v>1.0</v>
      </c>
      <c r="P306" s="55">
        <v>1.0</v>
      </c>
      <c r="Q306" s="55">
        <v>1.0</v>
      </c>
      <c r="R306" s="55">
        <v>1.0</v>
      </c>
      <c r="S306" s="55">
        <v>1.0</v>
      </c>
      <c r="T306" s="55">
        <v>1.0</v>
      </c>
    </row>
    <row r="307">
      <c r="B307" s="55" t="s">
        <v>440</v>
      </c>
      <c r="C307" s="55" t="s">
        <v>206</v>
      </c>
      <c r="D307" s="55">
        <v>1.0</v>
      </c>
      <c r="E307" s="55">
        <v>1.0</v>
      </c>
      <c r="F307" s="55">
        <v>1.0</v>
      </c>
      <c r="G307" s="55">
        <v>1.0</v>
      </c>
      <c r="H307" s="55">
        <v>1.0</v>
      </c>
      <c r="I307" s="55">
        <v>1.0</v>
      </c>
      <c r="J307" s="55">
        <v>1.0</v>
      </c>
      <c r="K307" s="55">
        <v>1.0</v>
      </c>
      <c r="L307" s="55">
        <v>1.0</v>
      </c>
      <c r="M307" s="55">
        <v>1.0</v>
      </c>
      <c r="N307" s="55">
        <v>1.0</v>
      </c>
      <c r="O307" s="55">
        <v>1.0</v>
      </c>
      <c r="P307" s="55">
        <v>1.0</v>
      </c>
      <c r="Q307" s="55">
        <v>1.0</v>
      </c>
      <c r="R307" s="55">
        <v>1.0</v>
      </c>
      <c r="S307" s="55">
        <v>1.0</v>
      </c>
      <c r="T307" s="55">
        <v>0.998525073746312</v>
      </c>
    </row>
    <row r="308">
      <c r="B308" s="55" t="s">
        <v>441</v>
      </c>
      <c r="C308" s="55" t="s">
        <v>206</v>
      </c>
      <c r="D308" s="55">
        <v>1.0</v>
      </c>
      <c r="E308" s="55">
        <v>1.0</v>
      </c>
      <c r="F308" s="55">
        <v>1.0</v>
      </c>
      <c r="G308" s="55">
        <v>1.0</v>
      </c>
      <c r="H308" s="55">
        <v>1.0</v>
      </c>
      <c r="I308" s="55">
        <v>1.0</v>
      </c>
      <c r="J308" s="55">
        <v>1.0</v>
      </c>
      <c r="K308" s="55">
        <v>1.0</v>
      </c>
      <c r="L308" s="55">
        <v>1.0</v>
      </c>
      <c r="M308" s="55">
        <v>1.0</v>
      </c>
      <c r="N308" s="55">
        <v>1.0</v>
      </c>
      <c r="O308" s="55">
        <v>1.0</v>
      </c>
      <c r="P308" s="55">
        <v>1.0</v>
      </c>
      <c r="Q308" s="55">
        <v>1.0</v>
      </c>
      <c r="R308" s="55">
        <v>1.0</v>
      </c>
      <c r="S308" s="55">
        <v>1.0</v>
      </c>
      <c r="T308" s="55">
        <v>1.0</v>
      </c>
    </row>
    <row r="309">
      <c r="B309" s="55" t="s">
        <v>442</v>
      </c>
      <c r="C309" s="55" t="s">
        <v>206</v>
      </c>
      <c r="D309" s="55">
        <v>1.0</v>
      </c>
      <c r="E309" s="55">
        <v>1.0</v>
      </c>
      <c r="F309" s="55">
        <v>1.0</v>
      </c>
      <c r="G309" s="55">
        <v>1.0</v>
      </c>
      <c r="H309" s="55">
        <v>1.0</v>
      </c>
      <c r="I309" s="55">
        <v>1.0</v>
      </c>
      <c r="J309" s="55">
        <v>1.0</v>
      </c>
      <c r="K309" s="55">
        <v>1.0</v>
      </c>
      <c r="L309" s="55">
        <v>1.0</v>
      </c>
      <c r="M309" s="55">
        <v>1.0</v>
      </c>
      <c r="N309" s="55">
        <v>1.0</v>
      </c>
      <c r="O309" s="55">
        <v>1.0</v>
      </c>
      <c r="P309" s="55">
        <v>1.0</v>
      </c>
      <c r="Q309" s="55">
        <v>1.0</v>
      </c>
      <c r="R309" s="55">
        <v>1.0</v>
      </c>
      <c r="S309" s="55">
        <v>1.0</v>
      </c>
      <c r="T309" s="55">
        <v>1.0</v>
      </c>
    </row>
    <row r="310">
      <c r="B310" s="55" t="s">
        <v>443</v>
      </c>
      <c r="C310" s="55" t="s">
        <v>206</v>
      </c>
      <c r="D310" s="55">
        <v>1.0</v>
      </c>
      <c r="E310" s="55">
        <v>1.0</v>
      </c>
      <c r="F310" s="55">
        <v>1.0</v>
      </c>
      <c r="G310" s="55">
        <v>1.0</v>
      </c>
      <c r="H310" s="55">
        <v>1.0</v>
      </c>
      <c r="I310" s="55">
        <v>1.0</v>
      </c>
      <c r="J310" s="55">
        <v>1.0</v>
      </c>
      <c r="K310" s="55">
        <v>1.0</v>
      </c>
      <c r="L310" s="55">
        <v>1.0</v>
      </c>
      <c r="M310" s="55">
        <v>1.0</v>
      </c>
      <c r="N310" s="55">
        <v>1.0</v>
      </c>
      <c r="O310" s="55">
        <v>1.0</v>
      </c>
      <c r="P310" s="55">
        <v>1.0</v>
      </c>
      <c r="Q310" s="55">
        <v>1.0</v>
      </c>
      <c r="R310" s="55">
        <v>1.0</v>
      </c>
      <c r="S310" s="55">
        <v>1.0</v>
      </c>
      <c r="T310" s="55">
        <v>0.998525073746312</v>
      </c>
    </row>
    <row r="311">
      <c r="B311" s="55" t="s">
        <v>444</v>
      </c>
      <c r="C311" s="55" t="s">
        <v>206</v>
      </c>
      <c r="D311" s="55">
        <v>1.0</v>
      </c>
      <c r="E311" s="55">
        <v>1.0</v>
      </c>
      <c r="F311" s="55">
        <v>1.0</v>
      </c>
      <c r="G311" s="55">
        <v>1.0</v>
      </c>
      <c r="H311" s="55">
        <v>1.0</v>
      </c>
      <c r="I311" s="55">
        <v>1.0</v>
      </c>
      <c r="J311" s="55">
        <v>1.0</v>
      </c>
      <c r="K311" s="55">
        <v>1.0</v>
      </c>
      <c r="L311" s="55">
        <v>1.0</v>
      </c>
      <c r="M311" s="55">
        <v>1.0</v>
      </c>
      <c r="N311" s="55">
        <v>1.0</v>
      </c>
      <c r="O311" s="55">
        <v>1.0</v>
      </c>
      <c r="P311" s="55">
        <v>1.0</v>
      </c>
      <c r="Q311" s="55">
        <v>1.0</v>
      </c>
      <c r="R311" s="55">
        <v>1.0</v>
      </c>
      <c r="S311" s="55">
        <v>1.0</v>
      </c>
      <c r="T311" s="55">
        <v>1.0</v>
      </c>
    </row>
    <row r="312">
      <c r="B312" s="55" t="s">
        <v>445</v>
      </c>
      <c r="C312" s="55" t="s">
        <v>206</v>
      </c>
      <c r="D312" s="55">
        <v>1.0</v>
      </c>
      <c r="E312" s="55">
        <v>1.0</v>
      </c>
      <c r="F312" s="55">
        <v>1.0</v>
      </c>
      <c r="G312" s="55">
        <v>1.0</v>
      </c>
      <c r="H312" s="55">
        <v>1.0</v>
      </c>
      <c r="I312" s="55">
        <v>1.0</v>
      </c>
      <c r="J312" s="55">
        <v>1.0</v>
      </c>
      <c r="K312" s="55">
        <v>1.0</v>
      </c>
      <c r="L312" s="55">
        <v>1.0</v>
      </c>
      <c r="M312" s="55">
        <v>1.0</v>
      </c>
      <c r="N312" s="55">
        <v>1.0</v>
      </c>
      <c r="O312" s="55">
        <v>1.0</v>
      </c>
      <c r="P312" s="55">
        <v>1.0</v>
      </c>
      <c r="Q312" s="55">
        <v>1.0</v>
      </c>
      <c r="R312" s="55">
        <v>1.0</v>
      </c>
      <c r="S312" s="55">
        <v>1.0</v>
      </c>
      <c r="T312" s="55">
        <v>0.999508357915437</v>
      </c>
    </row>
    <row r="313">
      <c r="B313" s="55" t="s">
        <v>446</v>
      </c>
      <c r="C313" s="55" t="s">
        <v>206</v>
      </c>
      <c r="D313" s="55">
        <v>1.0</v>
      </c>
      <c r="E313" s="55">
        <v>1.0</v>
      </c>
      <c r="F313" s="55">
        <v>1.0</v>
      </c>
      <c r="G313" s="55">
        <v>1.0</v>
      </c>
      <c r="H313" s="55">
        <v>1.0</v>
      </c>
      <c r="I313" s="55">
        <v>1.0</v>
      </c>
      <c r="J313" s="55">
        <v>1.0</v>
      </c>
      <c r="K313" s="55">
        <v>1.0</v>
      </c>
      <c r="L313" s="55">
        <v>1.0</v>
      </c>
      <c r="M313" s="55">
        <v>1.0</v>
      </c>
      <c r="N313" s="55">
        <v>1.0</v>
      </c>
      <c r="O313" s="55">
        <v>1.0</v>
      </c>
      <c r="P313" s="55">
        <v>1.0</v>
      </c>
      <c r="Q313" s="55">
        <v>1.0</v>
      </c>
      <c r="R313" s="55">
        <v>1.0</v>
      </c>
      <c r="S313" s="55">
        <v>1.0</v>
      </c>
      <c r="T313" s="55">
        <v>1.0</v>
      </c>
    </row>
    <row r="314">
      <c r="B314" s="55" t="s">
        <v>447</v>
      </c>
      <c r="C314" s="55" t="s">
        <v>206</v>
      </c>
      <c r="D314" s="55">
        <v>1.0</v>
      </c>
      <c r="E314" s="55">
        <v>1.0</v>
      </c>
      <c r="F314" s="55">
        <v>1.0</v>
      </c>
      <c r="G314" s="55">
        <v>1.0</v>
      </c>
      <c r="H314" s="55">
        <v>1.0</v>
      </c>
      <c r="I314" s="55">
        <v>1.0</v>
      </c>
      <c r="J314" s="55">
        <v>1.0</v>
      </c>
      <c r="K314" s="55">
        <v>1.0</v>
      </c>
      <c r="L314" s="55">
        <v>1.0</v>
      </c>
      <c r="M314" s="55">
        <v>1.0</v>
      </c>
      <c r="N314" s="55">
        <v>1.0</v>
      </c>
      <c r="O314" s="55">
        <v>1.0</v>
      </c>
      <c r="P314" s="55">
        <v>1.0</v>
      </c>
      <c r="Q314" s="55">
        <v>1.0</v>
      </c>
      <c r="R314" s="55">
        <v>1.0</v>
      </c>
      <c r="S314" s="55">
        <v>1.0</v>
      </c>
      <c r="T314" s="55">
        <v>0.998525073746312</v>
      </c>
    </row>
    <row r="315">
      <c r="B315" s="55" t="s">
        <v>448</v>
      </c>
      <c r="C315" s="55" t="s">
        <v>206</v>
      </c>
      <c r="D315" s="55">
        <v>1.0</v>
      </c>
      <c r="E315" s="55">
        <v>1.0</v>
      </c>
      <c r="F315" s="55">
        <v>1.0</v>
      </c>
      <c r="G315" s="55">
        <v>1.0</v>
      </c>
      <c r="H315" s="55">
        <v>1.0</v>
      </c>
      <c r="I315" s="55">
        <v>1.0</v>
      </c>
      <c r="J315" s="55">
        <v>1.0</v>
      </c>
      <c r="K315" s="55">
        <v>1.0</v>
      </c>
      <c r="L315" s="55">
        <v>1.0</v>
      </c>
      <c r="M315" s="55">
        <v>1.0</v>
      </c>
      <c r="N315" s="55">
        <v>1.0</v>
      </c>
      <c r="O315" s="55">
        <v>1.0</v>
      </c>
      <c r="P315" s="55">
        <v>1.0</v>
      </c>
      <c r="Q315" s="55">
        <v>1.0</v>
      </c>
      <c r="R315" s="55">
        <v>1.0</v>
      </c>
      <c r="S315" s="55">
        <v>1.0</v>
      </c>
      <c r="T315" s="55">
        <v>1.0</v>
      </c>
    </row>
    <row r="316">
      <c r="B316" s="55" t="s">
        <v>449</v>
      </c>
      <c r="C316" s="55" t="s">
        <v>206</v>
      </c>
      <c r="D316" s="55">
        <v>1.0</v>
      </c>
      <c r="E316" s="55">
        <v>1.0</v>
      </c>
      <c r="F316" s="55">
        <v>1.0</v>
      </c>
      <c r="G316" s="55">
        <v>1.0</v>
      </c>
      <c r="H316" s="55">
        <v>1.0</v>
      </c>
      <c r="I316" s="55">
        <v>1.0</v>
      </c>
      <c r="J316" s="55">
        <v>1.0</v>
      </c>
      <c r="K316" s="55">
        <v>1.0</v>
      </c>
      <c r="L316" s="55">
        <v>1.0</v>
      </c>
      <c r="M316" s="55">
        <v>1.0</v>
      </c>
      <c r="N316" s="55">
        <v>1.0</v>
      </c>
      <c r="O316" s="55">
        <v>1.0</v>
      </c>
      <c r="P316" s="55">
        <v>1.0</v>
      </c>
      <c r="Q316" s="55">
        <v>1.0</v>
      </c>
      <c r="R316" s="55">
        <v>1.0</v>
      </c>
      <c r="S316" s="55">
        <v>1.0</v>
      </c>
      <c r="T316" s="55">
        <v>1.0</v>
      </c>
    </row>
    <row r="317">
      <c r="B317" s="55" t="s">
        <v>450</v>
      </c>
      <c r="C317" s="55" t="s">
        <v>206</v>
      </c>
      <c r="D317" s="55">
        <v>1.0</v>
      </c>
      <c r="E317" s="55">
        <v>1.0</v>
      </c>
      <c r="F317" s="55">
        <v>1.0</v>
      </c>
      <c r="G317" s="55">
        <v>1.0</v>
      </c>
      <c r="H317" s="55">
        <v>1.0</v>
      </c>
      <c r="I317" s="55">
        <v>1.0</v>
      </c>
      <c r="J317" s="55">
        <v>1.0</v>
      </c>
      <c r="K317" s="55">
        <v>1.0</v>
      </c>
      <c r="L317" s="55">
        <v>1.0</v>
      </c>
      <c r="M317" s="55">
        <v>1.0</v>
      </c>
      <c r="N317" s="55">
        <v>1.0</v>
      </c>
      <c r="O317" s="55">
        <v>1.0</v>
      </c>
      <c r="P317" s="55">
        <v>1.0</v>
      </c>
      <c r="Q317" s="55">
        <v>1.0</v>
      </c>
      <c r="R317" s="55">
        <v>1.0</v>
      </c>
      <c r="S317" s="55">
        <v>1.0</v>
      </c>
      <c r="T317" s="55">
        <v>1.0</v>
      </c>
    </row>
    <row r="318">
      <c r="B318" s="55" t="s">
        <v>451</v>
      </c>
      <c r="C318" s="55" t="s">
        <v>206</v>
      </c>
      <c r="D318" s="55">
        <v>1.0</v>
      </c>
      <c r="E318" s="55">
        <v>1.0</v>
      </c>
      <c r="F318" s="55">
        <v>1.0</v>
      </c>
      <c r="G318" s="55">
        <v>1.0</v>
      </c>
      <c r="H318" s="55">
        <v>1.0</v>
      </c>
      <c r="I318" s="55">
        <v>1.0</v>
      </c>
      <c r="J318" s="55">
        <v>1.0</v>
      </c>
      <c r="K318" s="55">
        <v>1.0</v>
      </c>
      <c r="L318" s="55">
        <v>1.0</v>
      </c>
      <c r="M318" s="55">
        <v>1.0</v>
      </c>
      <c r="N318" s="55">
        <v>1.0</v>
      </c>
      <c r="O318" s="55">
        <v>1.0</v>
      </c>
      <c r="P318" s="55">
        <v>1.0</v>
      </c>
      <c r="Q318" s="55">
        <v>1.0</v>
      </c>
      <c r="R318" s="55">
        <v>1.0</v>
      </c>
      <c r="S318" s="55">
        <v>1.0</v>
      </c>
      <c r="T318" s="55">
        <v>1.0</v>
      </c>
    </row>
    <row r="319">
      <c r="B319" s="55" t="s">
        <v>452</v>
      </c>
      <c r="C319" s="55" t="s">
        <v>206</v>
      </c>
      <c r="D319" s="55">
        <v>1.0</v>
      </c>
      <c r="E319" s="55">
        <v>1.0</v>
      </c>
      <c r="F319" s="55">
        <v>1.0</v>
      </c>
      <c r="G319" s="55">
        <v>1.0</v>
      </c>
      <c r="H319" s="55">
        <v>1.0</v>
      </c>
      <c r="I319" s="55">
        <v>1.0</v>
      </c>
      <c r="J319" s="55">
        <v>1.0</v>
      </c>
      <c r="K319" s="55">
        <v>1.0</v>
      </c>
      <c r="L319" s="55">
        <v>1.0</v>
      </c>
      <c r="M319" s="55">
        <v>1.0</v>
      </c>
      <c r="N319" s="55">
        <v>1.0</v>
      </c>
      <c r="O319" s="55">
        <v>1.0</v>
      </c>
      <c r="P319" s="55">
        <v>1.0</v>
      </c>
      <c r="Q319" s="55">
        <v>1.0</v>
      </c>
      <c r="R319" s="55">
        <v>1.0</v>
      </c>
      <c r="S319" s="55">
        <v>1.0</v>
      </c>
      <c r="T319" s="55">
        <v>0.998525073746312</v>
      </c>
    </row>
    <row r="320">
      <c r="B320" s="55" t="s">
        <v>453</v>
      </c>
      <c r="C320" s="55" t="s">
        <v>206</v>
      </c>
      <c r="D320" s="55">
        <v>1.0</v>
      </c>
      <c r="E320" s="55">
        <v>1.0</v>
      </c>
      <c r="F320" s="55">
        <v>1.0</v>
      </c>
      <c r="G320" s="55">
        <v>1.0</v>
      </c>
      <c r="H320" s="55">
        <v>1.0</v>
      </c>
      <c r="I320" s="55">
        <v>1.0</v>
      </c>
      <c r="J320" s="55">
        <v>1.0</v>
      </c>
      <c r="K320" s="55">
        <v>1.0</v>
      </c>
      <c r="L320" s="55">
        <v>1.0</v>
      </c>
      <c r="M320" s="55">
        <v>1.0</v>
      </c>
      <c r="N320" s="55">
        <v>1.0</v>
      </c>
      <c r="O320" s="55">
        <v>1.0</v>
      </c>
      <c r="P320" s="55">
        <v>1.0</v>
      </c>
      <c r="Q320" s="55">
        <v>1.0</v>
      </c>
      <c r="R320" s="55">
        <v>1.0</v>
      </c>
      <c r="S320" s="55">
        <v>1.0</v>
      </c>
      <c r="T320" s="55">
        <v>1.0</v>
      </c>
    </row>
    <row r="321">
      <c r="B321" s="55" t="s">
        <v>454</v>
      </c>
      <c r="C321" s="55" t="s">
        <v>206</v>
      </c>
      <c r="D321" s="55">
        <v>1.0</v>
      </c>
      <c r="E321" s="55">
        <v>1.0</v>
      </c>
      <c r="F321" s="55">
        <v>1.0</v>
      </c>
      <c r="G321" s="55">
        <v>1.0</v>
      </c>
      <c r="H321" s="55">
        <v>1.0</v>
      </c>
      <c r="I321" s="55">
        <v>1.0</v>
      </c>
      <c r="J321" s="55">
        <v>1.0</v>
      </c>
      <c r="K321" s="55">
        <v>1.0</v>
      </c>
      <c r="L321" s="55">
        <v>1.0</v>
      </c>
      <c r="M321" s="55">
        <v>1.0</v>
      </c>
      <c r="N321" s="55">
        <v>1.0</v>
      </c>
      <c r="O321" s="55">
        <v>1.0</v>
      </c>
      <c r="P321" s="55">
        <v>1.0</v>
      </c>
      <c r="Q321" s="55">
        <v>1.0</v>
      </c>
      <c r="R321" s="55">
        <v>1.0</v>
      </c>
      <c r="S321" s="55">
        <v>1.0</v>
      </c>
      <c r="T321" s="55">
        <v>1.0</v>
      </c>
    </row>
    <row r="322">
      <c r="B322" s="55" t="s">
        <v>455</v>
      </c>
      <c r="C322" s="55" t="s">
        <v>206</v>
      </c>
      <c r="D322" s="55">
        <v>1.0</v>
      </c>
      <c r="E322" s="55">
        <v>1.0</v>
      </c>
      <c r="F322" s="55">
        <v>1.0</v>
      </c>
      <c r="G322" s="55">
        <v>1.0</v>
      </c>
      <c r="H322" s="55">
        <v>1.0</v>
      </c>
      <c r="I322" s="55">
        <v>1.0</v>
      </c>
      <c r="J322" s="55">
        <v>1.0</v>
      </c>
      <c r="K322" s="55">
        <v>1.0</v>
      </c>
      <c r="L322" s="55">
        <v>1.0</v>
      </c>
      <c r="M322" s="55">
        <v>1.0</v>
      </c>
      <c r="N322" s="55">
        <v>1.0</v>
      </c>
      <c r="O322" s="55">
        <v>1.0</v>
      </c>
      <c r="P322" s="55">
        <v>1.0</v>
      </c>
      <c r="Q322" s="55">
        <v>1.0</v>
      </c>
      <c r="R322" s="55">
        <v>1.0</v>
      </c>
      <c r="S322" s="55">
        <v>1.0</v>
      </c>
      <c r="T322" s="55">
        <v>1.0</v>
      </c>
    </row>
    <row r="323">
      <c r="B323" s="55" t="s">
        <v>456</v>
      </c>
      <c r="C323" s="55" t="s">
        <v>206</v>
      </c>
      <c r="D323" s="55">
        <v>1.0</v>
      </c>
      <c r="E323" s="55">
        <v>1.0</v>
      </c>
      <c r="F323" s="55">
        <v>1.0</v>
      </c>
      <c r="G323" s="55">
        <v>1.0</v>
      </c>
      <c r="H323" s="55">
        <v>1.0</v>
      </c>
      <c r="I323" s="55">
        <v>1.0</v>
      </c>
      <c r="J323" s="55">
        <v>1.0</v>
      </c>
      <c r="K323" s="55">
        <v>1.0</v>
      </c>
      <c r="L323" s="55">
        <v>1.0</v>
      </c>
      <c r="M323" s="55">
        <v>1.0</v>
      </c>
      <c r="N323" s="55">
        <v>1.0</v>
      </c>
      <c r="O323" s="55">
        <v>1.0</v>
      </c>
      <c r="P323" s="55">
        <v>1.0</v>
      </c>
      <c r="Q323" s="55">
        <v>1.0</v>
      </c>
      <c r="R323" s="55">
        <v>1.0</v>
      </c>
      <c r="S323" s="55">
        <v>1.0</v>
      </c>
      <c r="T323" s="55">
        <v>1.0</v>
      </c>
    </row>
    <row r="324">
      <c r="B324" s="55" t="s">
        <v>457</v>
      </c>
      <c r="C324" s="55" t="s">
        <v>458</v>
      </c>
      <c r="D324" s="55">
        <v>1.0</v>
      </c>
      <c r="E324" s="55">
        <v>1.0</v>
      </c>
      <c r="F324" s="55">
        <v>1.0</v>
      </c>
      <c r="G324" s="55">
        <v>1.0</v>
      </c>
      <c r="H324" s="55">
        <v>1.0</v>
      </c>
      <c r="I324" s="55">
        <v>1.0</v>
      </c>
      <c r="J324" s="55">
        <v>1.0</v>
      </c>
      <c r="K324" s="55">
        <v>1.0</v>
      </c>
      <c r="L324" s="55">
        <v>1.0</v>
      </c>
      <c r="M324" s="55">
        <v>1.0</v>
      </c>
      <c r="N324" s="55">
        <v>1.0</v>
      </c>
      <c r="O324" s="55">
        <v>1.0</v>
      </c>
      <c r="P324" s="55">
        <v>1.0</v>
      </c>
      <c r="Q324" s="55">
        <v>1.0</v>
      </c>
      <c r="R324" s="55">
        <v>1.0</v>
      </c>
      <c r="S324" s="55">
        <v>1.0</v>
      </c>
      <c r="T324" s="55">
        <v>0.998525073746312</v>
      </c>
    </row>
    <row r="325">
      <c r="B325" s="55" t="s">
        <v>459</v>
      </c>
      <c r="C325" s="55" t="s">
        <v>458</v>
      </c>
      <c r="D325" s="55">
        <v>1.0</v>
      </c>
      <c r="E325" s="55">
        <v>1.0</v>
      </c>
      <c r="F325" s="55">
        <v>1.0</v>
      </c>
      <c r="G325" s="55">
        <v>1.0</v>
      </c>
      <c r="H325" s="55">
        <v>1.0</v>
      </c>
      <c r="I325" s="55">
        <v>1.0</v>
      </c>
      <c r="J325" s="55">
        <v>1.0</v>
      </c>
      <c r="K325" s="55">
        <v>1.0</v>
      </c>
      <c r="L325" s="55">
        <v>1.0</v>
      </c>
      <c r="M325" s="55">
        <v>1.0</v>
      </c>
      <c r="N325" s="55">
        <v>1.0</v>
      </c>
      <c r="O325" s="55">
        <v>1.0</v>
      </c>
      <c r="P325" s="55">
        <v>1.0</v>
      </c>
      <c r="Q325" s="55">
        <v>1.0</v>
      </c>
      <c r="R325" s="55">
        <v>1.0</v>
      </c>
      <c r="S325" s="55">
        <v>1.0</v>
      </c>
      <c r="T325" s="55">
        <v>1.0</v>
      </c>
    </row>
    <row r="326">
      <c r="B326" s="55" t="s">
        <v>460</v>
      </c>
      <c r="C326" s="55" t="s">
        <v>458</v>
      </c>
      <c r="D326" s="55">
        <v>1.0</v>
      </c>
      <c r="E326" s="55">
        <v>1.0</v>
      </c>
      <c r="F326" s="55">
        <v>1.0</v>
      </c>
      <c r="G326" s="55">
        <v>1.0</v>
      </c>
      <c r="H326" s="55">
        <v>1.0</v>
      </c>
      <c r="I326" s="55">
        <v>1.0</v>
      </c>
      <c r="J326" s="55">
        <v>1.0</v>
      </c>
      <c r="K326" s="55">
        <v>1.0</v>
      </c>
      <c r="L326" s="55">
        <v>1.0</v>
      </c>
      <c r="M326" s="55">
        <v>1.0</v>
      </c>
      <c r="N326" s="55">
        <v>1.0</v>
      </c>
      <c r="O326" s="55">
        <v>1.0</v>
      </c>
      <c r="P326" s="55">
        <v>1.0</v>
      </c>
      <c r="Q326" s="55">
        <v>1.0</v>
      </c>
      <c r="R326" s="55">
        <v>1.0</v>
      </c>
      <c r="S326" s="55">
        <v>1.0</v>
      </c>
      <c r="T326" s="55">
        <v>0.998525073746312</v>
      </c>
    </row>
    <row r="327">
      <c r="B327" s="55" t="s">
        <v>461</v>
      </c>
      <c r="C327" s="55" t="s">
        <v>458</v>
      </c>
      <c r="D327" s="55">
        <v>1.0</v>
      </c>
      <c r="E327" s="55">
        <v>1.0</v>
      </c>
      <c r="F327" s="55">
        <v>1.0</v>
      </c>
      <c r="G327" s="55">
        <v>1.0</v>
      </c>
      <c r="H327" s="55">
        <v>1.0</v>
      </c>
      <c r="I327" s="55">
        <v>1.0</v>
      </c>
      <c r="J327" s="55">
        <v>1.0</v>
      </c>
      <c r="K327" s="55">
        <v>1.0</v>
      </c>
      <c r="L327" s="55">
        <v>1.0</v>
      </c>
      <c r="M327" s="55">
        <v>1.0</v>
      </c>
      <c r="N327" s="55">
        <v>1.0</v>
      </c>
      <c r="O327" s="55">
        <v>1.0</v>
      </c>
      <c r="P327" s="55">
        <v>1.0</v>
      </c>
      <c r="Q327" s="55">
        <v>1.0</v>
      </c>
      <c r="R327" s="55">
        <v>1.0</v>
      </c>
      <c r="S327" s="55">
        <v>1.0</v>
      </c>
      <c r="T327" s="55">
        <v>1.0</v>
      </c>
    </row>
    <row r="328">
      <c r="B328" s="55" t="s">
        <v>462</v>
      </c>
      <c r="C328" s="55" t="s">
        <v>458</v>
      </c>
      <c r="D328" s="55">
        <v>1.0</v>
      </c>
      <c r="E328" s="55">
        <v>1.0</v>
      </c>
      <c r="F328" s="55">
        <v>1.0</v>
      </c>
      <c r="G328" s="55">
        <v>1.0</v>
      </c>
      <c r="H328" s="55">
        <v>1.0</v>
      </c>
      <c r="I328" s="55">
        <v>1.0</v>
      </c>
      <c r="J328" s="55">
        <v>1.0</v>
      </c>
      <c r="K328" s="55">
        <v>1.0</v>
      </c>
      <c r="L328" s="55">
        <v>1.0</v>
      </c>
      <c r="M328" s="55">
        <v>1.0</v>
      </c>
      <c r="N328" s="55">
        <v>1.0</v>
      </c>
      <c r="O328" s="55">
        <v>1.0</v>
      </c>
      <c r="P328" s="55">
        <v>1.0</v>
      </c>
      <c r="Q328" s="55">
        <v>1.0</v>
      </c>
      <c r="R328" s="55">
        <v>1.0</v>
      </c>
      <c r="S328" s="55">
        <v>1.0</v>
      </c>
      <c r="T328" s="55">
        <v>0.998525073746312</v>
      </c>
    </row>
    <row r="329">
      <c r="B329" s="55" t="s">
        <v>463</v>
      </c>
      <c r="C329" s="55" t="s">
        <v>458</v>
      </c>
      <c r="D329" s="55">
        <v>1.0</v>
      </c>
      <c r="E329" s="55">
        <v>1.0</v>
      </c>
      <c r="F329" s="55">
        <v>1.0</v>
      </c>
      <c r="G329" s="55">
        <v>1.0</v>
      </c>
      <c r="H329" s="55">
        <v>1.0</v>
      </c>
      <c r="I329" s="55">
        <v>1.0</v>
      </c>
      <c r="J329" s="55">
        <v>1.0</v>
      </c>
      <c r="K329" s="55">
        <v>1.0</v>
      </c>
      <c r="L329" s="55">
        <v>1.0</v>
      </c>
      <c r="M329" s="55">
        <v>1.0</v>
      </c>
      <c r="N329" s="55">
        <v>1.0</v>
      </c>
      <c r="O329" s="55">
        <v>1.0</v>
      </c>
      <c r="P329" s="55">
        <v>1.0</v>
      </c>
      <c r="Q329" s="55">
        <v>1.0</v>
      </c>
      <c r="R329" s="55">
        <v>1.0</v>
      </c>
      <c r="S329" s="55">
        <v>1.0</v>
      </c>
      <c r="T329" s="55">
        <v>1.0</v>
      </c>
    </row>
    <row r="330">
      <c r="B330" s="55" t="s">
        <v>464</v>
      </c>
      <c r="C330" s="55" t="s">
        <v>458</v>
      </c>
      <c r="D330" s="55">
        <v>1.0</v>
      </c>
      <c r="E330" s="55">
        <v>1.0</v>
      </c>
      <c r="F330" s="55">
        <v>1.0</v>
      </c>
      <c r="G330" s="55">
        <v>1.0</v>
      </c>
      <c r="H330" s="55">
        <v>1.0</v>
      </c>
      <c r="I330" s="55">
        <v>1.0</v>
      </c>
      <c r="J330" s="55">
        <v>1.0</v>
      </c>
      <c r="K330" s="55">
        <v>1.0</v>
      </c>
      <c r="L330" s="55">
        <v>1.0</v>
      </c>
      <c r="M330" s="55">
        <v>1.0</v>
      </c>
      <c r="N330" s="55">
        <v>1.0</v>
      </c>
      <c r="O330" s="55">
        <v>1.0</v>
      </c>
      <c r="P330" s="55">
        <v>1.0</v>
      </c>
      <c r="Q330" s="55">
        <v>1.0</v>
      </c>
      <c r="R330" s="55">
        <v>1.0</v>
      </c>
      <c r="S330" s="55">
        <v>1.0</v>
      </c>
      <c r="T330" s="55">
        <v>1.0</v>
      </c>
    </row>
    <row r="331">
      <c r="B331" s="55" t="s">
        <v>465</v>
      </c>
      <c r="C331" s="55" t="s">
        <v>458</v>
      </c>
      <c r="D331" s="55">
        <v>1.0</v>
      </c>
      <c r="E331" s="55">
        <v>1.0</v>
      </c>
      <c r="F331" s="55">
        <v>1.0</v>
      </c>
      <c r="G331" s="55">
        <v>1.0</v>
      </c>
      <c r="H331" s="55">
        <v>1.0</v>
      </c>
      <c r="I331" s="55">
        <v>1.0</v>
      </c>
      <c r="J331" s="55">
        <v>1.0</v>
      </c>
      <c r="K331" s="55">
        <v>1.0</v>
      </c>
      <c r="L331" s="55">
        <v>1.0</v>
      </c>
      <c r="M331" s="55">
        <v>1.0</v>
      </c>
      <c r="N331" s="55">
        <v>1.0</v>
      </c>
      <c r="O331" s="55">
        <v>1.0</v>
      </c>
      <c r="P331" s="55">
        <v>1.0</v>
      </c>
      <c r="Q331" s="55">
        <v>1.0</v>
      </c>
      <c r="R331" s="55">
        <v>1.0</v>
      </c>
      <c r="S331" s="55">
        <v>1.0</v>
      </c>
      <c r="T331" s="55">
        <v>0.998525073746312</v>
      </c>
    </row>
    <row r="332">
      <c r="B332" s="55" t="s">
        <v>466</v>
      </c>
      <c r="C332" s="55" t="s">
        <v>458</v>
      </c>
      <c r="D332" s="55">
        <v>1.0</v>
      </c>
      <c r="E332" s="55">
        <v>1.0</v>
      </c>
      <c r="F332" s="55">
        <v>1.0</v>
      </c>
      <c r="G332" s="55">
        <v>1.0</v>
      </c>
      <c r="H332" s="55">
        <v>1.0</v>
      </c>
      <c r="I332" s="55">
        <v>1.0</v>
      </c>
      <c r="J332" s="55">
        <v>1.0</v>
      </c>
      <c r="K332" s="55">
        <v>1.0</v>
      </c>
      <c r="L332" s="55">
        <v>1.0</v>
      </c>
      <c r="M332" s="55">
        <v>1.0</v>
      </c>
      <c r="N332" s="55">
        <v>1.0</v>
      </c>
      <c r="O332" s="55">
        <v>1.0</v>
      </c>
      <c r="P332" s="55">
        <v>1.0</v>
      </c>
      <c r="Q332" s="55">
        <v>1.0</v>
      </c>
      <c r="R332" s="55">
        <v>1.0</v>
      </c>
      <c r="S332" s="55">
        <v>1.0</v>
      </c>
      <c r="T332" s="55">
        <v>1.0</v>
      </c>
    </row>
    <row r="333">
      <c r="B333" s="55" t="s">
        <v>467</v>
      </c>
      <c r="C333" s="55" t="s">
        <v>458</v>
      </c>
      <c r="D333" s="55">
        <v>1.0</v>
      </c>
      <c r="E333" s="55">
        <v>1.0</v>
      </c>
      <c r="F333" s="55">
        <v>1.0</v>
      </c>
      <c r="G333" s="55">
        <v>1.0</v>
      </c>
      <c r="H333" s="55">
        <v>1.0</v>
      </c>
      <c r="I333" s="55">
        <v>1.0</v>
      </c>
      <c r="J333" s="55">
        <v>1.0</v>
      </c>
      <c r="K333" s="55">
        <v>1.0</v>
      </c>
      <c r="L333" s="55">
        <v>1.0</v>
      </c>
      <c r="M333" s="55">
        <v>1.0</v>
      </c>
      <c r="N333" s="55">
        <v>1.0</v>
      </c>
      <c r="O333" s="55">
        <v>1.0</v>
      </c>
      <c r="P333" s="55">
        <v>1.0</v>
      </c>
      <c r="Q333" s="55">
        <v>1.0</v>
      </c>
      <c r="R333" s="55">
        <v>1.0</v>
      </c>
      <c r="S333" s="55">
        <v>1.0</v>
      </c>
      <c r="T333" s="55">
        <v>0.999508357915437</v>
      </c>
    </row>
    <row r="334">
      <c r="B334" s="55" t="s">
        <v>468</v>
      </c>
      <c r="C334" s="55" t="s">
        <v>458</v>
      </c>
      <c r="D334" s="55">
        <v>1.0</v>
      </c>
      <c r="E334" s="55">
        <v>1.0</v>
      </c>
      <c r="F334" s="55">
        <v>1.0</v>
      </c>
      <c r="G334" s="55">
        <v>1.0</v>
      </c>
      <c r="H334" s="55">
        <v>1.0</v>
      </c>
      <c r="I334" s="55">
        <v>1.0</v>
      </c>
      <c r="J334" s="55">
        <v>1.0</v>
      </c>
      <c r="K334" s="55">
        <v>1.0</v>
      </c>
      <c r="L334" s="55">
        <v>1.0</v>
      </c>
      <c r="M334" s="55">
        <v>1.0</v>
      </c>
      <c r="N334" s="55">
        <v>1.0</v>
      </c>
      <c r="O334" s="55">
        <v>1.0</v>
      </c>
      <c r="P334" s="55">
        <v>1.0</v>
      </c>
      <c r="Q334" s="55">
        <v>1.0</v>
      </c>
      <c r="R334" s="55">
        <v>1.0</v>
      </c>
      <c r="S334" s="55">
        <v>1.0</v>
      </c>
      <c r="T334" s="55">
        <v>1.0</v>
      </c>
    </row>
    <row r="335">
      <c r="B335" s="55" t="s">
        <v>469</v>
      </c>
      <c r="C335" s="55" t="s">
        <v>458</v>
      </c>
      <c r="D335" s="55">
        <v>1.0</v>
      </c>
      <c r="E335" s="55">
        <v>1.0</v>
      </c>
      <c r="F335" s="55">
        <v>1.0</v>
      </c>
      <c r="G335" s="55">
        <v>1.0</v>
      </c>
      <c r="H335" s="55">
        <v>1.0</v>
      </c>
      <c r="I335" s="55">
        <v>1.0</v>
      </c>
      <c r="J335" s="55">
        <v>1.0</v>
      </c>
      <c r="K335" s="55">
        <v>1.0</v>
      </c>
      <c r="L335" s="55">
        <v>1.0</v>
      </c>
      <c r="M335" s="55">
        <v>1.0</v>
      </c>
      <c r="N335" s="55">
        <v>1.0</v>
      </c>
      <c r="O335" s="55">
        <v>1.0</v>
      </c>
      <c r="P335" s="55">
        <v>1.0</v>
      </c>
      <c r="Q335" s="55">
        <v>1.0</v>
      </c>
      <c r="R335" s="55">
        <v>1.0</v>
      </c>
      <c r="S335" s="55">
        <v>1.0</v>
      </c>
      <c r="T335" s="55">
        <v>0.998525073746312</v>
      </c>
    </row>
    <row r="336">
      <c r="B336" s="55" t="s">
        <v>470</v>
      </c>
      <c r="C336" s="55" t="s">
        <v>458</v>
      </c>
      <c r="D336" s="55">
        <v>1.0</v>
      </c>
      <c r="E336" s="55">
        <v>1.0</v>
      </c>
      <c r="F336" s="55">
        <v>1.0</v>
      </c>
      <c r="G336" s="55">
        <v>1.0</v>
      </c>
      <c r="H336" s="55">
        <v>1.0</v>
      </c>
      <c r="I336" s="55">
        <v>1.0</v>
      </c>
      <c r="J336" s="55">
        <v>1.0</v>
      </c>
      <c r="K336" s="55">
        <v>1.0</v>
      </c>
      <c r="L336" s="55">
        <v>1.0</v>
      </c>
      <c r="M336" s="55">
        <v>1.0</v>
      </c>
      <c r="N336" s="55">
        <v>1.0</v>
      </c>
      <c r="O336" s="55">
        <v>1.0</v>
      </c>
      <c r="P336" s="55">
        <v>1.0</v>
      </c>
      <c r="Q336" s="55">
        <v>1.0</v>
      </c>
      <c r="R336" s="55">
        <v>1.0</v>
      </c>
      <c r="S336" s="55">
        <v>1.0</v>
      </c>
      <c r="T336" s="55">
        <v>1.0</v>
      </c>
    </row>
    <row r="337">
      <c r="B337" s="55" t="s">
        <v>471</v>
      </c>
      <c r="C337" s="55" t="s">
        <v>458</v>
      </c>
      <c r="D337" s="55">
        <v>1.0</v>
      </c>
      <c r="E337" s="55">
        <v>1.0</v>
      </c>
      <c r="F337" s="55">
        <v>1.0</v>
      </c>
      <c r="G337" s="55">
        <v>1.0</v>
      </c>
      <c r="H337" s="55">
        <v>1.0</v>
      </c>
      <c r="I337" s="55">
        <v>1.0</v>
      </c>
      <c r="J337" s="55">
        <v>1.0</v>
      </c>
      <c r="K337" s="55">
        <v>1.0</v>
      </c>
      <c r="L337" s="55">
        <v>1.0</v>
      </c>
      <c r="M337" s="55">
        <v>1.0</v>
      </c>
      <c r="N337" s="55">
        <v>1.0</v>
      </c>
      <c r="O337" s="55">
        <v>1.0</v>
      </c>
      <c r="P337" s="55">
        <v>1.0</v>
      </c>
      <c r="Q337" s="55">
        <v>1.0</v>
      </c>
      <c r="R337" s="55">
        <v>1.0</v>
      </c>
      <c r="S337" s="55">
        <v>1.0</v>
      </c>
      <c r="T337" s="55">
        <v>1.0</v>
      </c>
    </row>
    <row r="338">
      <c r="B338" s="55" t="s">
        <v>472</v>
      </c>
      <c r="C338" s="55" t="s">
        <v>458</v>
      </c>
      <c r="D338" s="55">
        <v>1.0</v>
      </c>
      <c r="E338" s="55">
        <v>1.0</v>
      </c>
      <c r="F338" s="55">
        <v>1.0</v>
      </c>
      <c r="G338" s="55">
        <v>1.0</v>
      </c>
      <c r="H338" s="55">
        <v>1.0</v>
      </c>
      <c r="I338" s="55">
        <v>1.0</v>
      </c>
      <c r="J338" s="55">
        <v>1.0</v>
      </c>
      <c r="K338" s="55">
        <v>1.0</v>
      </c>
      <c r="L338" s="55">
        <v>1.0</v>
      </c>
      <c r="M338" s="55">
        <v>1.0</v>
      </c>
      <c r="N338" s="55">
        <v>1.0</v>
      </c>
      <c r="O338" s="55">
        <v>1.0</v>
      </c>
      <c r="P338" s="55">
        <v>1.0</v>
      </c>
      <c r="Q338" s="55">
        <v>1.0</v>
      </c>
      <c r="R338" s="55">
        <v>1.0</v>
      </c>
      <c r="S338" s="55">
        <v>1.0</v>
      </c>
      <c r="T338" s="55">
        <v>1.0</v>
      </c>
    </row>
    <row r="339">
      <c r="B339" s="55" t="s">
        <v>473</v>
      </c>
      <c r="C339" s="55" t="s">
        <v>458</v>
      </c>
      <c r="D339" s="55">
        <v>1.0</v>
      </c>
      <c r="E339" s="55">
        <v>1.0</v>
      </c>
      <c r="F339" s="55">
        <v>1.0</v>
      </c>
      <c r="G339" s="55">
        <v>1.0</v>
      </c>
      <c r="H339" s="55">
        <v>1.0</v>
      </c>
      <c r="I339" s="55">
        <v>1.0</v>
      </c>
      <c r="J339" s="55">
        <v>1.0</v>
      </c>
      <c r="K339" s="55">
        <v>1.0</v>
      </c>
      <c r="L339" s="55">
        <v>1.0</v>
      </c>
      <c r="M339" s="55">
        <v>1.0</v>
      </c>
      <c r="N339" s="55">
        <v>1.0</v>
      </c>
      <c r="O339" s="55">
        <v>1.0</v>
      </c>
      <c r="P339" s="55">
        <v>1.0</v>
      </c>
      <c r="Q339" s="55">
        <v>1.0</v>
      </c>
      <c r="R339" s="55">
        <v>1.0</v>
      </c>
      <c r="S339" s="55">
        <v>1.0</v>
      </c>
      <c r="T339" s="55">
        <v>1.0</v>
      </c>
    </row>
    <row r="340">
      <c r="B340" s="55" t="s">
        <v>474</v>
      </c>
      <c r="C340" s="55" t="s">
        <v>458</v>
      </c>
      <c r="D340" s="55">
        <v>1.0</v>
      </c>
      <c r="E340" s="55">
        <v>1.0</v>
      </c>
      <c r="F340" s="55">
        <v>1.0</v>
      </c>
      <c r="G340" s="55">
        <v>1.0</v>
      </c>
      <c r="H340" s="55">
        <v>1.0</v>
      </c>
      <c r="I340" s="55">
        <v>1.0</v>
      </c>
      <c r="J340" s="55">
        <v>1.0</v>
      </c>
      <c r="K340" s="55">
        <v>1.0</v>
      </c>
      <c r="L340" s="55">
        <v>1.0</v>
      </c>
      <c r="M340" s="55">
        <v>1.0</v>
      </c>
      <c r="N340" s="55">
        <v>1.0</v>
      </c>
      <c r="O340" s="55">
        <v>1.0</v>
      </c>
      <c r="P340" s="55">
        <v>1.0</v>
      </c>
      <c r="Q340" s="55">
        <v>1.0</v>
      </c>
      <c r="R340" s="55">
        <v>1.0</v>
      </c>
      <c r="S340" s="55">
        <v>1.0</v>
      </c>
      <c r="T340" s="55">
        <v>0.998525073746312</v>
      </c>
    </row>
    <row r="341">
      <c r="B341" s="55" t="s">
        <v>475</v>
      </c>
      <c r="C341" s="55" t="s">
        <v>458</v>
      </c>
      <c r="D341" s="55">
        <v>1.0</v>
      </c>
      <c r="E341" s="55">
        <v>1.0</v>
      </c>
      <c r="F341" s="55">
        <v>1.0</v>
      </c>
      <c r="G341" s="55">
        <v>1.0</v>
      </c>
      <c r="H341" s="55">
        <v>1.0</v>
      </c>
      <c r="I341" s="55">
        <v>1.0</v>
      </c>
      <c r="J341" s="55">
        <v>1.0</v>
      </c>
      <c r="K341" s="55">
        <v>1.0</v>
      </c>
      <c r="L341" s="55">
        <v>1.0</v>
      </c>
      <c r="M341" s="55">
        <v>1.0</v>
      </c>
      <c r="N341" s="55">
        <v>1.0</v>
      </c>
      <c r="O341" s="55">
        <v>1.0</v>
      </c>
      <c r="P341" s="55">
        <v>1.0</v>
      </c>
      <c r="Q341" s="55">
        <v>1.0</v>
      </c>
      <c r="R341" s="55">
        <v>1.0</v>
      </c>
      <c r="S341" s="55">
        <v>1.0</v>
      </c>
      <c r="T341" s="55">
        <v>1.0</v>
      </c>
    </row>
    <row r="342">
      <c r="B342" s="55" t="s">
        <v>476</v>
      </c>
      <c r="C342" s="55" t="s">
        <v>458</v>
      </c>
      <c r="D342" s="55">
        <v>1.0</v>
      </c>
      <c r="E342" s="55">
        <v>1.0</v>
      </c>
      <c r="F342" s="55">
        <v>1.0</v>
      </c>
      <c r="G342" s="55">
        <v>1.0</v>
      </c>
      <c r="H342" s="55">
        <v>1.0</v>
      </c>
      <c r="I342" s="55">
        <v>1.0</v>
      </c>
      <c r="J342" s="55">
        <v>1.0</v>
      </c>
      <c r="K342" s="55">
        <v>1.0</v>
      </c>
      <c r="L342" s="55">
        <v>1.0</v>
      </c>
      <c r="M342" s="55">
        <v>1.0</v>
      </c>
      <c r="N342" s="55">
        <v>1.0</v>
      </c>
      <c r="O342" s="55">
        <v>1.0</v>
      </c>
      <c r="P342" s="55">
        <v>1.0</v>
      </c>
      <c r="Q342" s="55">
        <v>1.0</v>
      </c>
      <c r="R342" s="55">
        <v>1.0</v>
      </c>
      <c r="S342" s="55">
        <v>1.0</v>
      </c>
      <c r="T342" s="55">
        <v>1.0</v>
      </c>
    </row>
    <row r="343">
      <c r="B343" s="55" t="s">
        <v>477</v>
      </c>
      <c r="C343" s="55" t="s">
        <v>458</v>
      </c>
      <c r="D343" s="55">
        <v>1.0</v>
      </c>
      <c r="E343" s="55">
        <v>1.0</v>
      </c>
      <c r="F343" s="55">
        <v>1.0</v>
      </c>
      <c r="G343" s="55">
        <v>1.0</v>
      </c>
      <c r="H343" s="55">
        <v>1.0</v>
      </c>
      <c r="I343" s="55">
        <v>1.0</v>
      </c>
      <c r="J343" s="55">
        <v>1.0</v>
      </c>
      <c r="K343" s="55">
        <v>1.0</v>
      </c>
      <c r="L343" s="55">
        <v>1.0</v>
      </c>
      <c r="M343" s="55">
        <v>1.0</v>
      </c>
      <c r="N343" s="55">
        <v>1.0</v>
      </c>
      <c r="O343" s="55">
        <v>1.0</v>
      </c>
      <c r="P343" s="55">
        <v>1.0</v>
      </c>
      <c r="Q343" s="55">
        <v>1.0</v>
      </c>
      <c r="R343" s="55">
        <v>1.0</v>
      </c>
      <c r="S343" s="55">
        <v>1.0</v>
      </c>
      <c r="T343" s="55">
        <v>1.0</v>
      </c>
    </row>
    <row r="344">
      <c r="B344" s="55" t="s">
        <v>478</v>
      </c>
      <c r="C344" s="55" t="s">
        <v>458</v>
      </c>
      <c r="D344" s="55">
        <v>1.0</v>
      </c>
      <c r="E344" s="55">
        <v>1.0</v>
      </c>
      <c r="F344" s="55">
        <v>1.0</v>
      </c>
      <c r="G344" s="55">
        <v>1.0</v>
      </c>
      <c r="H344" s="55">
        <v>1.0</v>
      </c>
      <c r="I344" s="55">
        <v>1.0</v>
      </c>
      <c r="J344" s="55">
        <v>1.0</v>
      </c>
      <c r="K344" s="55">
        <v>1.0</v>
      </c>
      <c r="L344" s="55">
        <v>1.0</v>
      </c>
      <c r="M344" s="55">
        <v>1.0</v>
      </c>
      <c r="N344" s="55">
        <v>1.0</v>
      </c>
      <c r="O344" s="55">
        <v>1.0</v>
      </c>
      <c r="P344" s="55">
        <v>1.0</v>
      </c>
      <c r="Q344" s="55">
        <v>1.0</v>
      </c>
      <c r="R344" s="55">
        <v>1.0</v>
      </c>
      <c r="S344" s="55">
        <v>1.0</v>
      </c>
      <c r="T344" s="55">
        <v>1.0</v>
      </c>
    </row>
    <row r="345">
      <c r="B345" s="55" t="s">
        <v>479</v>
      </c>
      <c r="C345" s="55" t="s">
        <v>458</v>
      </c>
      <c r="D345" s="55">
        <v>1.0</v>
      </c>
      <c r="E345" s="55">
        <v>1.0</v>
      </c>
      <c r="F345" s="55">
        <v>1.0</v>
      </c>
      <c r="G345" s="55">
        <v>1.0</v>
      </c>
      <c r="H345" s="55">
        <v>1.0</v>
      </c>
      <c r="I345" s="55">
        <v>1.0</v>
      </c>
      <c r="J345" s="55">
        <v>1.0</v>
      </c>
      <c r="K345" s="55">
        <v>1.0</v>
      </c>
      <c r="L345" s="55">
        <v>1.0</v>
      </c>
      <c r="M345" s="55">
        <v>1.0</v>
      </c>
      <c r="N345" s="55">
        <v>1.0</v>
      </c>
      <c r="O345" s="55">
        <v>1.0</v>
      </c>
      <c r="P345" s="55">
        <v>1.0</v>
      </c>
      <c r="Q345" s="55">
        <v>1.0</v>
      </c>
      <c r="R345" s="55">
        <v>1.0</v>
      </c>
      <c r="S345" s="55">
        <v>1.0</v>
      </c>
      <c r="T345" s="55">
        <v>1.0</v>
      </c>
    </row>
    <row r="346">
      <c r="B346" s="55" t="s">
        <v>480</v>
      </c>
      <c r="C346" s="55" t="s">
        <v>458</v>
      </c>
      <c r="D346" s="55">
        <v>1.0</v>
      </c>
      <c r="E346" s="55">
        <v>1.0</v>
      </c>
      <c r="F346" s="55">
        <v>1.0</v>
      </c>
      <c r="G346" s="55">
        <v>1.0</v>
      </c>
      <c r="H346" s="55">
        <v>1.0</v>
      </c>
      <c r="I346" s="55">
        <v>1.0</v>
      </c>
      <c r="J346" s="55">
        <v>1.0</v>
      </c>
      <c r="K346" s="55">
        <v>1.0</v>
      </c>
      <c r="L346" s="55">
        <v>1.0</v>
      </c>
      <c r="M346" s="55">
        <v>1.0</v>
      </c>
      <c r="N346" s="55">
        <v>1.0</v>
      </c>
      <c r="O346" s="55">
        <v>1.0</v>
      </c>
      <c r="P346" s="55">
        <v>1.0</v>
      </c>
      <c r="Q346" s="55">
        <v>1.0</v>
      </c>
      <c r="R346" s="55">
        <v>1.0</v>
      </c>
      <c r="S346" s="55">
        <v>1.0</v>
      </c>
      <c r="T346" s="55">
        <v>0.998525073746312</v>
      </c>
    </row>
    <row r="347">
      <c r="B347" s="55" t="s">
        <v>481</v>
      </c>
      <c r="C347" s="55" t="s">
        <v>458</v>
      </c>
      <c r="D347" s="55">
        <v>1.0</v>
      </c>
      <c r="E347" s="55">
        <v>1.0</v>
      </c>
      <c r="F347" s="55">
        <v>1.0</v>
      </c>
      <c r="G347" s="55">
        <v>1.0</v>
      </c>
      <c r="H347" s="55">
        <v>1.0</v>
      </c>
      <c r="I347" s="55">
        <v>1.0</v>
      </c>
      <c r="J347" s="55">
        <v>1.0</v>
      </c>
      <c r="K347" s="55">
        <v>1.0</v>
      </c>
      <c r="L347" s="55">
        <v>1.0</v>
      </c>
      <c r="M347" s="55">
        <v>1.0</v>
      </c>
      <c r="N347" s="55">
        <v>1.0</v>
      </c>
      <c r="O347" s="55">
        <v>1.0</v>
      </c>
      <c r="P347" s="55">
        <v>1.0</v>
      </c>
      <c r="Q347" s="55">
        <v>1.0</v>
      </c>
      <c r="R347" s="55">
        <v>1.0</v>
      </c>
      <c r="S347" s="55">
        <v>1.0</v>
      </c>
      <c r="T347" s="55">
        <v>1.0</v>
      </c>
    </row>
    <row r="348">
      <c r="B348" s="55" t="s">
        <v>482</v>
      </c>
      <c r="C348" s="55" t="s">
        <v>458</v>
      </c>
      <c r="D348" s="55">
        <v>1.0</v>
      </c>
      <c r="E348" s="55">
        <v>1.0</v>
      </c>
      <c r="F348" s="55">
        <v>1.0</v>
      </c>
      <c r="G348" s="55">
        <v>1.0</v>
      </c>
      <c r="H348" s="55">
        <v>1.0</v>
      </c>
      <c r="I348" s="55">
        <v>1.0</v>
      </c>
      <c r="J348" s="55">
        <v>1.0</v>
      </c>
      <c r="K348" s="55">
        <v>1.0</v>
      </c>
      <c r="L348" s="55">
        <v>1.0</v>
      </c>
      <c r="M348" s="55">
        <v>1.0</v>
      </c>
      <c r="N348" s="55">
        <v>1.0</v>
      </c>
      <c r="O348" s="55">
        <v>1.0</v>
      </c>
      <c r="P348" s="55">
        <v>1.0</v>
      </c>
      <c r="Q348" s="55">
        <v>1.0</v>
      </c>
      <c r="R348" s="55">
        <v>1.0</v>
      </c>
      <c r="S348" s="55">
        <v>1.0</v>
      </c>
      <c r="T348" s="55">
        <v>1.0</v>
      </c>
    </row>
    <row r="349">
      <c r="B349" s="55" t="s">
        <v>483</v>
      </c>
      <c r="C349" s="55" t="s">
        <v>458</v>
      </c>
      <c r="D349" s="55">
        <v>1.0</v>
      </c>
      <c r="E349" s="55">
        <v>1.0</v>
      </c>
      <c r="F349" s="55">
        <v>1.0</v>
      </c>
      <c r="G349" s="55">
        <v>1.0</v>
      </c>
      <c r="H349" s="55">
        <v>1.0</v>
      </c>
      <c r="I349" s="55">
        <v>1.0</v>
      </c>
      <c r="J349" s="55">
        <v>1.0</v>
      </c>
      <c r="K349" s="55">
        <v>1.0</v>
      </c>
      <c r="L349" s="55">
        <v>1.0</v>
      </c>
      <c r="M349" s="55">
        <v>1.0</v>
      </c>
      <c r="N349" s="55">
        <v>1.0</v>
      </c>
      <c r="O349" s="55">
        <v>1.0</v>
      </c>
      <c r="P349" s="55">
        <v>1.0</v>
      </c>
      <c r="Q349" s="55">
        <v>1.0</v>
      </c>
      <c r="R349" s="55">
        <v>1.0</v>
      </c>
      <c r="S349" s="55">
        <v>1.0</v>
      </c>
      <c r="T349" s="55">
        <v>1.0</v>
      </c>
    </row>
    <row r="350">
      <c r="B350" s="55" t="s">
        <v>484</v>
      </c>
      <c r="C350" s="55" t="s">
        <v>458</v>
      </c>
      <c r="D350" s="55">
        <v>1.0</v>
      </c>
      <c r="E350" s="55">
        <v>1.0</v>
      </c>
      <c r="F350" s="55">
        <v>1.0</v>
      </c>
      <c r="G350" s="55">
        <v>1.0</v>
      </c>
      <c r="H350" s="55">
        <v>1.0</v>
      </c>
      <c r="I350" s="55">
        <v>1.0</v>
      </c>
      <c r="J350" s="55">
        <v>1.0</v>
      </c>
      <c r="K350" s="55">
        <v>1.0</v>
      </c>
      <c r="L350" s="55">
        <v>1.0</v>
      </c>
      <c r="M350" s="55">
        <v>1.0</v>
      </c>
      <c r="N350" s="55">
        <v>1.0</v>
      </c>
      <c r="O350" s="55">
        <v>1.0</v>
      </c>
      <c r="P350" s="55">
        <v>1.0</v>
      </c>
      <c r="Q350" s="55">
        <v>1.0</v>
      </c>
      <c r="R350" s="55">
        <v>1.0</v>
      </c>
      <c r="S350" s="55">
        <v>1.0</v>
      </c>
      <c r="T350" s="55">
        <v>1.0</v>
      </c>
    </row>
    <row r="351">
      <c r="B351" s="55" t="s">
        <v>485</v>
      </c>
      <c r="C351" s="55" t="s">
        <v>458</v>
      </c>
      <c r="D351" s="55">
        <v>1.0</v>
      </c>
      <c r="E351" s="55">
        <v>1.0</v>
      </c>
      <c r="F351" s="55">
        <v>1.0</v>
      </c>
      <c r="G351" s="55">
        <v>1.0</v>
      </c>
      <c r="H351" s="55">
        <v>1.0</v>
      </c>
      <c r="I351" s="55">
        <v>1.0</v>
      </c>
      <c r="J351" s="55">
        <v>1.0</v>
      </c>
      <c r="K351" s="55">
        <v>1.0</v>
      </c>
      <c r="L351" s="55">
        <v>1.0</v>
      </c>
      <c r="M351" s="55">
        <v>1.0</v>
      </c>
      <c r="N351" s="55">
        <v>1.0</v>
      </c>
      <c r="O351" s="55">
        <v>1.0</v>
      </c>
      <c r="P351" s="55">
        <v>1.0</v>
      </c>
      <c r="Q351" s="55">
        <v>1.0</v>
      </c>
      <c r="R351" s="55">
        <v>1.0</v>
      </c>
      <c r="S351" s="55">
        <v>1.0</v>
      </c>
      <c r="T351" s="55">
        <v>1.0</v>
      </c>
    </row>
    <row r="352">
      <c r="B352" s="55" t="s">
        <v>486</v>
      </c>
      <c r="C352" s="55" t="s">
        <v>487</v>
      </c>
      <c r="D352" s="55">
        <v>1.0</v>
      </c>
      <c r="E352" s="55">
        <v>1.0</v>
      </c>
      <c r="F352" s="55">
        <v>1.0</v>
      </c>
      <c r="G352" s="55">
        <v>1.0</v>
      </c>
      <c r="H352" s="55">
        <v>1.0</v>
      </c>
      <c r="I352" s="55">
        <v>1.0</v>
      </c>
      <c r="J352" s="55">
        <v>1.0</v>
      </c>
      <c r="K352" s="55">
        <v>1.0</v>
      </c>
      <c r="L352" s="55">
        <v>1.0</v>
      </c>
      <c r="M352" s="55">
        <v>1.0</v>
      </c>
      <c r="N352" s="55">
        <v>1.0</v>
      </c>
      <c r="O352" s="55">
        <v>1.0</v>
      </c>
      <c r="P352" s="55">
        <v>1.0</v>
      </c>
      <c r="Q352" s="55">
        <v>1.0</v>
      </c>
      <c r="R352" s="55">
        <v>1.0</v>
      </c>
      <c r="S352" s="55">
        <v>1.0</v>
      </c>
      <c r="T352" s="55">
        <v>1.0</v>
      </c>
    </row>
    <row r="353">
      <c r="B353" s="55" t="s">
        <v>488</v>
      </c>
      <c r="C353" s="55" t="s">
        <v>487</v>
      </c>
      <c r="D353" s="55">
        <v>1.0</v>
      </c>
      <c r="E353" s="55">
        <v>1.0</v>
      </c>
      <c r="F353" s="55">
        <v>1.0</v>
      </c>
      <c r="G353" s="55">
        <v>1.0</v>
      </c>
      <c r="H353" s="55">
        <v>1.0</v>
      </c>
      <c r="I353" s="55">
        <v>1.0</v>
      </c>
      <c r="J353" s="55">
        <v>1.0</v>
      </c>
      <c r="K353" s="55">
        <v>1.0</v>
      </c>
      <c r="L353" s="55">
        <v>1.0</v>
      </c>
      <c r="M353" s="55">
        <v>1.0</v>
      </c>
      <c r="N353" s="55">
        <v>1.0</v>
      </c>
      <c r="O353" s="55">
        <v>1.0</v>
      </c>
      <c r="P353" s="55">
        <v>1.0</v>
      </c>
      <c r="Q353" s="55">
        <v>1.0</v>
      </c>
      <c r="R353" s="55">
        <v>1.0</v>
      </c>
      <c r="S353" s="55">
        <v>1.0</v>
      </c>
      <c r="T353" s="55">
        <v>0.998525073746312</v>
      </c>
    </row>
    <row r="354">
      <c r="B354" s="55" t="s">
        <v>489</v>
      </c>
      <c r="C354" s="55" t="s">
        <v>487</v>
      </c>
      <c r="D354" s="55">
        <v>1.0</v>
      </c>
      <c r="E354" s="55">
        <v>1.0</v>
      </c>
      <c r="F354" s="55">
        <v>1.0</v>
      </c>
      <c r="G354" s="55">
        <v>1.0</v>
      </c>
      <c r="H354" s="55">
        <v>1.0</v>
      </c>
      <c r="I354" s="55">
        <v>1.0</v>
      </c>
      <c r="J354" s="55">
        <v>1.0</v>
      </c>
      <c r="K354" s="55">
        <v>1.0</v>
      </c>
      <c r="L354" s="55">
        <v>1.0</v>
      </c>
      <c r="M354" s="55">
        <v>1.0</v>
      </c>
      <c r="N354" s="55">
        <v>1.0</v>
      </c>
      <c r="O354" s="55">
        <v>1.0</v>
      </c>
      <c r="P354" s="55">
        <v>1.0</v>
      </c>
      <c r="Q354" s="55">
        <v>1.0</v>
      </c>
      <c r="R354" s="55">
        <v>1.0</v>
      </c>
      <c r="S354" s="55">
        <v>1.0</v>
      </c>
      <c r="T354" s="55">
        <v>1.0</v>
      </c>
    </row>
    <row r="355">
      <c r="B355" s="55" t="s">
        <v>490</v>
      </c>
      <c r="C355" s="55" t="s">
        <v>487</v>
      </c>
      <c r="D355" s="55">
        <v>1.0</v>
      </c>
      <c r="E355" s="55">
        <v>1.0</v>
      </c>
      <c r="F355" s="55">
        <v>1.0</v>
      </c>
      <c r="G355" s="55">
        <v>1.0</v>
      </c>
      <c r="H355" s="55">
        <v>1.0</v>
      </c>
      <c r="I355" s="55">
        <v>1.0</v>
      </c>
      <c r="J355" s="55">
        <v>1.0</v>
      </c>
      <c r="K355" s="55">
        <v>1.0</v>
      </c>
      <c r="L355" s="55">
        <v>1.0</v>
      </c>
      <c r="M355" s="55">
        <v>1.0</v>
      </c>
      <c r="N355" s="55">
        <v>1.0</v>
      </c>
      <c r="O355" s="55">
        <v>1.0</v>
      </c>
      <c r="P355" s="55">
        <v>1.0</v>
      </c>
      <c r="Q355" s="55">
        <v>1.0</v>
      </c>
      <c r="R355" s="55">
        <v>1.0</v>
      </c>
      <c r="S355" s="55">
        <v>1.0</v>
      </c>
      <c r="T355" s="55">
        <v>1.0</v>
      </c>
    </row>
    <row r="356">
      <c r="B356" s="55" t="s">
        <v>491</v>
      </c>
      <c r="C356" s="55" t="s">
        <v>487</v>
      </c>
      <c r="D356" s="55">
        <v>1.0</v>
      </c>
      <c r="E356" s="55">
        <v>1.0</v>
      </c>
      <c r="F356" s="55">
        <v>1.0</v>
      </c>
      <c r="G356" s="55">
        <v>1.0</v>
      </c>
      <c r="H356" s="55">
        <v>1.0</v>
      </c>
      <c r="I356" s="55">
        <v>1.0</v>
      </c>
      <c r="J356" s="55">
        <v>1.0</v>
      </c>
      <c r="K356" s="55">
        <v>1.0</v>
      </c>
      <c r="L356" s="55">
        <v>1.0</v>
      </c>
      <c r="M356" s="55">
        <v>1.0</v>
      </c>
      <c r="N356" s="55">
        <v>1.0</v>
      </c>
      <c r="O356" s="55">
        <v>1.0</v>
      </c>
      <c r="P356" s="55">
        <v>1.0</v>
      </c>
      <c r="Q356" s="55">
        <v>1.0</v>
      </c>
      <c r="R356" s="55">
        <v>1.0</v>
      </c>
      <c r="S356" s="55">
        <v>1.0</v>
      </c>
      <c r="T356" s="55">
        <v>1.0</v>
      </c>
    </row>
    <row r="357">
      <c r="B357" s="55" t="s">
        <v>492</v>
      </c>
      <c r="C357" s="55" t="s">
        <v>487</v>
      </c>
      <c r="D357" s="55">
        <v>1.0</v>
      </c>
      <c r="E357" s="55">
        <v>1.0</v>
      </c>
      <c r="F357" s="55">
        <v>1.0</v>
      </c>
      <c r="G357" s="55">
        <v>1.0</v>
      </c>
      <c r="H357" s="55">
        <v>1.0</v>
      </c>
      <c r="I357" s="55">
        <v>1.0</v>
      </c>
      <c r="J357" s="55">
        <v>1.0</v>
      </c>
      <c r="K357" s="55">
        <v>1.0</v>
      </c>
      <c r="L357" s="55">
        <v>1.0</v>
      </c>
      <c r="M357" s="55">
        <v>1.0</v>
      </c>
      <c r="N357" s="55">
        <v>1.0</v>
      </c>
      <c r="O357" s="55">
        <v>1.0</v>
      </c>
      <c r="P357" s="55">
        <v>1.0</v>
      </c>
      <c r="Q357" s="55">
        <v>1.0</v>
      </c>
      <c r="R357" s="55">
        <v>1.0</v>
      </c>
      <c r="S357" s="55">
        <v>1.0</v>
      </c>
      <c r="T357" s="55">
        <v>1.0</v>
      </c>
    </row>
    <row r="358">
      <c r="B358" s="55" t="s">
        <v>493</v>
      </c>
      <c r="C358" s="55" t="s">
        <v>487</v>
      </c>
      <c r="D358" s="55">
        <v>1.0</v>
      </c>
      <c r="E358" s="55">
        <v>1.0</v>
      </c>
      <c r="F358" s="55">
        <v>1.0</v>
      </c>
      <c r="G358" s="55">
        <v>1.0</v>
      </c>
      <c r="H358" s="55">
        <v>1.0</v>
      </c>
      <c r="I358" s="55">
        <v>1.0</v>
      </c>
      <c r="J358" s="55">
        <v>1.0</v>
      </c>
      <c r="K358" s="55">
        <v>1.0</v>
      </c>
      <c r="L358" s="55">
        <v>1.0</v>
      </c>
      <c r="M358" s="55">
        <v>1.0</v>
      </c>
      <c r="N358" s="55">
        <v>1.0</v>
      </c>
      <c r="O358" s="55">
        <v>1.0</v>
      </c>
      <c r="P358" s="55">
        <v>1.0</v>
      </c>
      <c r="Q358" s="55">
        <v>1.0</v>
      </c>
      <c r="R358" s="55">
        <v>1.0</v>
      </c>
      <c r="S358" s="55">
        <v>1.0</v>
      </c>
      <c r="T358" s="55">
        <v>1.0</v>
      </c>
    </row>
    <row r="359">
      <c r="B359" s="55" t="s">
        <v>494</v>
      </c>
      <c r="C359" s="55" t="s">
        <v>487</v>
      </c>
      <c r="D359" s="55">
        <v>1.0</v>
      </c>
      <c r="E359" s="55">
        <v>1.0</v>
      </c>
      <c r="F359" s="55">
        <v>1.0</v>
      </c>
      <c r="G359" s="55">
        <v>1.0</v>
      </c>
      <c r="H359" s="55">
        <v>1.0</v>
      </c>
      <c r="I359" s="55">
        <v>1.0</v>
      </c>
      <c r="J359" s="55">
        <v>1.0</v>
      </c>
      <c r="K359" s="55">
        <v>1.0</v>
      </c>
      <c r="L359" s="55">
        <v>1.0</v>
      </c>
      <c r="M359" s="55">
        <v>1.0</v>
      </c>
      <c r="N359" s="55">
        <v>1.0</v>
      </c>
      <c r="O359" s="55">
        <v>1.0</v>
      </c>
      <c r="P359" s="55">
        <v>1.0</v>
      </c>
      <c r="Q359" s="55">
        <v>1.0</v>
      </c>
      <c r="R359" s="55">
        <v>1.0</v>
      </c>
      <c r="S359" s="55">
        <v>1.0</v>
      </c>
      <c r="T359" s="55">
        <v>1.0</v>
      </c>
    </row>
    <row r="360">
      <c r="B360" s="55" t="s">
        <v>495</v>
      </c>
      <c r="C360" s="55" t="s">
        <v>496</v>
      </c>
      <c r="D360" s="55">
        <v>1.0</v>
      </c>
      <c r="E360" s="55">
        <v>1.0</v>
      </c>
      <c r="F360" s="55">
        <v>1.0</v>
      </c>
      <c r="G360" s="55">
        <v>1.0</v>
      </c>
      <c r="H360" s="55">
        <v>1.0</v>
      </c>
      <c r="I360" s="55">
        <v>1.0</v>
      </c>
      <c r="J360" s="55">
        <v>1.0</v>
      </c>
      <c r="K360" s="55">
        <v>1.0</v>
      </c>
      <c r="L360" s="55">
        <v>1.0</v>
      </c>
      <c r="M360" s="55">
        <v>1.0</v>
      </c>
      <c r="N360" s="55">
        <v>1.0</v>
      </c>
      <c r="O360" s="55">
        <v>1.0</v>
      </c>
      <c r="P360" s="55">
        <v>1.0</v>
      </c>
      <c r="Q360" s="55">
        <v>1.0</v>
      </c>
      <c r="R360" s="55">
        <v>1.0</v>
      </c>
      <c r="S360" s="55">
        <v>1.0</v>
      </c>
      <c r="T360" s="55">
        <v>1.0</v>
      </c>
    </row>
    <row r="361">
      <c r="B361" s="55" t="s">
        <v>141</v>
      </c>
      <c r="C361" s="55" t="s">
        <v>497</v>
      </c>
      <c r="D361" s="55">
        <v>1.0</v>
      </c>
      <c r="E361" s="55">
        <v>1.0</v>
      </c>
      <c r="F361" s="55">
        <v>1.0</v>
      </c>
      <c r="G361" s="55">
        <v>1.0</v>
      </c>
      <c r="H361" s="55">
        <v>1.0</v>
      </c>
      <c r="I361" s="55">
        <v>1.0</v>
      </c>
      <c r="J361" s="55">
        <v>1.0</v>
      </c>
      <c r="K361" s="55">
        <v>1.0</v>
      </c>
      <c r="L361" s="55">
        <v>1.0</v>
      </c>
      <c r="M361" s="55">
        <v>1.0</v>
      </c>
      <c r="N361" s="55">
        <v>1.0</v>
      </c>
      <c r="O361" s="55">
        <v>1.0</v>
      </c>
      <c r="P361" s="55">
        <v>1.0</v>
      </c>
      <c r="Q361" s="55">
        <v>1.0</v>
      </c>
      <c r="R361" s="55">
        <v>1.0</v>
      </c>
      <c r="S361" s="55">
        <v>1.0</v>
      </c>
      <c r="T361" s="55">
        <v>0.998525073746312</v>
      </c>
    </row>
    <row r="362">
      <c r="B362" s="55" t="s">
        <v>141</v>
      </c>
      <c r="C362" s="55" t="s">
        <v>498</v>
      </c>
      <c r="D362" s="55">
        <v>1.0</v>
      </c>
      <c r="E362" s="55">
        <v>1.0</v>
      </c>
      <c r="F362" s="55">
        <v>1.0</v>
      </c>
      <c r="G362" s="55">
        <v>1.0</v>
      </c>
      <c r="H362" s="55">
        <v>1.0</v>
      </c>
      <c r="I362" s="55">
        <v>1.0</v>
      </c>
      <c r="J362" s="55">
        <v>1.0</v>
      </c>
      <c r="K362" s="55">
        <v>1.0</v>
      </c>
      <c r="L362" s="55">
        <v>1.0</v>
      </c>
      <c r="M362" s="55">
        <v>1.0</v>
      </c>
      <c r="N362" s="55">
        <v>1.0</v>
      </c>
      <c r="O362" s="55">
        <v>1.0</v>
      </c>
      <c r="P362" s="55">
        <v>1.0</v>
      </c>
      <c r="Q362" s="55">
        <v>1.0</v>
      </c>
      <c r="R362" s="55">
        <v>1.0</v>
      </c>
      <c r="S362" s="55">
        <v>1.0</v>
      </c>
      <c r="T362" s="55">
        <v>0.998525073746312</v>
      </c>
    </row>
    <row r="363">
      <c r="B363" s="55" t="s">
        <v>141</v>
      </c>
      <c r="C363" s="55" t="s">
        <v>499</v>
      </c>
      <c r="D363" s="55">
        <v>1.0</v>
      </c>
      <c r="E363" s="55">
        <v>1.0</v>
      </c>
      <c r="F363" s="55">
        <v>1.0</v>
      </c>
      <c r="G363" s="55">
        <v>1.0</v>
      </c>
      <c r="H363" s="55">
        <v>1.0</v>
      </c>
      <c r="I363" s="55">
        <v>1.0</v>
      </c>
      <c r="J363" s="55">
        <v>1.0</v>
      </c>
      <c r="K363" s="55">
        <v>1.0</v>
      </c>
      <c r="L363" s="55">
        <v>1.0</v>
      </c>
      <c r="M363" s="55">
        <v>1.0</v>
      </c>
      <c r="N363" s="55">
        <v>1.0</v>
      </c>
      <c r="O363" s="55">
        <v>1.0</v>
      </c>
      <c r="P363" s="55">
        <v>1.0</v>
      </c>
      <c r="Q363" s="55">
        <v>1.0</v>
      </c>
      <c r="R363" s="55">
        <v>1.0</v>
      </c>
      <c r="S363" s="55">
        <v>1.0</v>
      </c>
      <c r="T363" s="55">
        <v>0.998525073746312</v>
      </c>
    </row>
    <row r="364">
      <c r="B364" s="55" t="s">
        <v>142</v>
      </c>
      <c r="C364" s="55" t="s">
        <v>497</v>
      </c>
      <c r="D364" s="55">
        <v>1.0</v>
      </c>
      <c r="E364" s="55">
        <v>1.0</v>
      </c>
      <c r="F364" s="55">
        <v>1.0</v>
      </c>
      <c r="G364" s="55">
        <v>1.0</v>
      </c>
      <c r="H364" s="55">
        <v>1.0</v>
      </c>
      <c r="I364" s="55">
        <v>1.0</v>
      </c>
      <c r="J364" s="55">
        <v>1.0</v>
      </c>
      <c r="K364" s="55">
        <v>1.0</v>
      </c>
      <c r="L364" s="55">
        <v>1.0</v>
      </c>
      <c r="M364" s="55">
        <v>1.0</v>
      </c>
      <c r="N364" s="55">
        <v>1.0</v>
      </c>
      <c r="O364" s="55">
        <v>1.0</v>
      </c>
      <c r="P364" s="55">
        <v>1.0</v>
      </c>
      <c r="Q364" s="55">
        <v>1.0</v>
      </c>
      <c r="R364" s="55">
        <v>1.0</v>
      </c>
      <c r="S364" s="55">
        <v>1.0</v>
      </c>
      <c r="T364" s="55">
        <v>0.99803343166175</v>
      </c>
    </row>
    <row r="365">
      <c r="B365" s="55" t="s">
        <v>142</v>
      </c>
      <c r="C365" s="55" t="s">
        <v>498</v>
      </c>
      <c r="D365" s="55">
        <v>1.0</v>
      </c>
      <c r="E365" s="55">
        <v>1.0</v>
      </c>
      <c r="F365" s="55">
        <v>1.0</v>
      </c>
      <c r="G365" s="55">
        <v>1.0</v>
      </c>
      <c r="H365" s="55">
        <v>1.0</v>
      </c>
      <c r="I365" s="55">
        <v>1.0</v>
      </c>
      <c r="J365" s="55">
        <v>1.0</v>
      </c>
      <c r="K365" s="55">
        <v>1.0</v>
      </c>
      <c r="L365" s="55">
        <v>1.0</v>
      </c>
      <c r="M365" s="55">
        <v>1.0</v>
      </c>
      <c r="N365" s="55">
        <v>1.0</v>
      </c>
      <c r="O365" s="55">
        <v>1.0</v>
      </c>
      <c r="P365" s="55">
        <v>1.0</v>
      </c>
      <c r="Q365" s="55">
        <v>1.0</v>
      </c>
      <c r="R365" s="55">
        <v>1.0</v>
      </c>
      <c r="S365" s="55">
        <v>1.0</v>
      </c>
      <c r="T365" s="55">
        <v>0.99803343166175</v>
      </c>
    </row>
    <row r="366">
      <c r="B366" s="55" t="s">
        <v>142</v>
      </c>
      <c r="C366" s="55" t="s">
        <v>499</v>
      </c>
      <c r="D366" s="55">
        <v>1.0</v>
      </c>
      <c r="E366" s="55">
        <v>1.0</v>
      </c>
      <c r="F366" s="55">
        <v>1.0</v>
      </c>
      <c r="G366" s="55">
        <v>1.0</v>
      </c>
      <c r="H366" s="55">
        <v>1.0</v>
      </c>
      <c r="I366" s="55">
        <v>1.0</v>
      </c>
      <c r="J366" s="55">
        <v>1.0</v>
      </c>
      <c r="K366" s="55">
        <v>1.0</v>
      </c>
      <c r="L366" s="55">
        <v>1.0</v>
      </c>
      <c r="M366" s="55">
        <v>1.0</v>
      </c>
      <c r="N366" s="55">
        <v>1.0</v>
      </c>
      <c r="O366" s="55">
        <v>1.0</v>
      </c>
      <c r="P366" s="55">
        <v>1.0</v>
      </c>
      <c r="Q366" s="55">
        <v>1.0</v>
      </c>
      <c r="R366" s="55">
        <v>1.0</v>
      </c>
      <c r="S366" s="55">
        <v>1.0</v>
      </c>
      <c r="T366" s="55">
        <v>0.99803343166175</v>
      </c>
    </row>
    <row r="367">
      <c r="B367" s="55" t="s">
        <v>141</v>
      </c>
      <c r="C367" s="55" t="s">
        <v>500</v>
      </c>
      <c r="D367" s="55">
        <v>1.0</v>
      </c>
      <c r="E367" s="55">
        <v>1.0</v>
      </c>
      <c r="F367" s="55">
        <v>1.0</v>
      </c>
      <c r="G367" s="55">
        <v>1.0</v>
      </c>
      <c r="H367" s="55">
        <v>1.0</v>
      </c>
      <c r="I367" s="55">
        <v>1.0</v>
      </c>
      <c r="J367" s="55">
        <v>1.0</v>
      </c>
      <c r="K367" s="55">
        <v>1.0</v>
      </c>
      <c r="L367" s="55">
        <v>1.0</v>
      </c>
      <c r="M367" s="55">
        <v>1.0</v>
      </c>
      <c r="N367" s="55">
        <v>1.0</v>
      </c>
      <c r="O367" s="55">
        <v>1.0</v>
      </c>
      <c r="P367" s="55">
        <v>1.0</v>
      </c>
      <c r="Q367" s="55">
        <v>1.0</v>
      </c>
      <c r="R367" s="55">
        <v>1.0</v>
      </c>
      <c r="S367" s="55">
        <v>1.0</v>
      </c>
      <c r="T367" s="55">
        <v>0.998525073746312</v>
      </c>
    </row>
    <row r="368">
      <c r="B368" s="55" t="s">
        <v>142</v>
      </c>
      <c r="C368" s="55" t="s">
        <v>501</v>
      </c>
      <c r="D368" s="55">
        <v>1.0</v>
      </c>
      <c r="E368" s="55">
        <v>1.0</v>
      </c>
      <c r="F368" s="55">
        <v>1.0</v>
      </c>
      <c r="G368" s="55">
        <v>1.0</v>
      </c>
      <c r="H368" s="55">
        <v>1.0</v>
      </c>
      <c r="I368" s="55">
        <v>1.0</v>
      </c>
      <c r="J368" s="55">
        <v>1.0</v>
      </c>
      <c r="K368" s="55">
        <v>1.0</v>
      </c>
      <c r="L368" s="55">
        <v>1.0</v>
      </c>
      <c r="M368" s="55">
        <v>1.0</v>
      </c>
      <c r="N368" s="55">
        <v>1.0</v>
      </c>
      <c r="O368" s="55">
        <v>1.0</v>
      </c>
      <c r="P368" s="55">
        <v>1.0</v>
      </c>
      <c r="Q368" s="55">
        <v>1.0</v>
      </c>
      <c r="R368" s="55">
        <v>1.0</v>
      </c>
      <c r="S368" s="55">
        <v>1.0</v>
      </c>
      <c r="T368" s="55">
        <v>0.99803343166175</v>
      </c>
    </row>
    <row r="369">
      <c r="B369" s="55" t="s">
        <v>153</v>
      </c>
      <c r="C369" s="55" t="s">
        <v>502</v>
      </c>
      <c r="D369" s="55">
        <v>1.0</v>
      </c>
      <c r="E369" s="55">
        <v>1.0</v>
      </c>
      <c r="F369" s="55">
        <v>1.0</v>
      </c>
      <c r="G369" s="55">
        <v>1.0</v>
      </c>
      <c r="H369" s="55">
        <v>1.0</v>
      </c>
      <c r="I369" s="55">
        <v>1.0</v>
      </c>
      <c r="J369" s="55">
        <v>1.0</v>
      </c>
      <c r="K369" s="55">
        <v>1.0</v>
      </c>
      <c r="L369" s="55">
        <v>1.0</v>
      </c>
      <c r="M369" s="55">
        <v>1.0</v>
      </c>
      <c r="N369" s="55">
        <v>1.0</v>
      </c>
      <c r="O369" s="55">
        <v>1.0</v>
      </c>
      <c r="P369" s="55">
        <v>1.0</v>
      </c>
      <c r="Q369" s="55">
        <v>1.0</v>
      </c>
      <c r="R369" s="55">
        <v>1.0</v>
      </c>
      <c r="S369" s="55">
        <v>1.0</v>
      </c>
      <c r="T369" s="55">
        <v>0.998525073746312</v>
      </c>
    </row>
    <row r="370">
      <c r="B370" s="55" t="s">
        <v>147</v>
      </c>
      <c r="C370" s="55" t="s">
        <v>503</v>
      </c>
      <c r="D370" s="55">
        <v>1.0</v>
      </c>
      <c r="E370" s="55">
        <v>1.0</v>
      </c>
      <c r="F370" s="55">
        <v>1.0</v>
      </c>
      <c r="G370" s="55">
        <v>1.0</v>
      </c>
      <c r="H370" s="55">
        <v>1.0</v>
      </c>
      <c r="I370" s="55">
        <v>1.0</v>
      </c>
      <c r="J370" s="55">
        <v>1.0</v>
      </c>
      <c r="K370" s="55">
        <v>1.0</v>
      </c>
      <c r="L370" s="55">
        <v>1.0</v>
      </c>
      <c r="M370" s="55">
        <v>1.0</v>
      </c>
      <c r="N370" s="55">
        <v>1.0</v>
      </c>
      <c r="O370" s="55">
        <v>1.0</v>
      </c>
      <c r="P370" s="55">
        <v>1.0</v>
      </c>
      <c r="Q370" s="55">
        <v>1.0</v>
      </c>
      <c r="R370" s="55">
        <v>1.0</v>
      </c>
      <c r="S370" s="55">
        <v>1.0</v>
      </c>
      <c r="T370" s="55">
        <v>0.984759095378564</v>
      </c>
    </row>
    <row r="371">
      <c r="B371" s="55" t="s">
        <v>141</v>
      </c>
      <c r="C371" s="55" t="s">
        <v>504</v>
      </c>
      <c r="D371" s="55">
        <v>1.0</v>
      </c>
      <c r="E371" s="55">
        <v>1.0</v>
      </c>
      <c r="F371" s="55">
        <v>1.0</v>
      </c>
      <c r="G371" s="55">
        <v>1.0</v>
      </c>
      <c r="H371" s="55">
        <v>1.0</v>
      </c>
      <c r="I371" s="55">
        <v>1.0</v>
      </c>
      <c r="J371" s="55">
        <v>1.0</v>
      </c>
      <c r="K371" s="55">
        <v>1.0</v>
      </c>
      <c r="L371" s="55">
        <v>1.0</v>
      </c>
      <c r="M371" s="55">
        <v>1.0</v>
      </c>
      <c r="N371" s="55">
        <v>1.0</v>
      </c>
      <c r="O371" s="55">
        <v>1.0</v>
      </c>
      <c r="P371" s="55">
        <v>1.0</v>
      </c>
      <c r="Q371" s="55">
        <v>1.0</v>
      </c>
      <c r="R371" s="55">
        <v>1.0</v>
      </c>
      <c r="S371" s="55">
        <v>1.0</v>
      </c>
      <c r="T371" s="55">
        <v>0.998525073746312</v>
      </c>
    </row>
    <row r="372">
      <c r="B372" s="55" t="s">
        <v>148</v>
      </c>
      <c r="C372" s="55" t="s">
        <v>505</v>
      </c>
      <c r="D372" s="55">
        <v>1.0</v>
      </c>
      <c r="E372" s="55">
        <v>0.989547038327526</v>
      </c>
      <c r="F372" s="55">
        <v>1.0</v>
      </c>
      <c r="G372" s="55">
        <v>1.0</v>
      </c>
      <c r="H372" s="55">
        <v>1.0</v>
      </c>
      <c r="I372" s="55">
        <v>1.0</v>
      </c>
      <c r="J372" s="55">
        <v>1.0</v>
      </c>
      <c r="K372" s="55">
        <v>1.0</v>
      </c>
      <c r="L372" s="55">
        <v>1.0</v>
      </c>
      <c r="M372" s="55">
        <v>1.0</v>
      </c>
      <c r="N372" s="55">
        <v>1.0</v>
      </c>
      <c r="O372" s="55">
        <v>1.0</v>
      </c>
      <c r="P372" s="55">
        <v>0.965277777777777</v>
      </c>
      <c r="Q372" s="55">
        <v>1.0</v>
      </c>
      <c r="R372" s="55">
        <v>1.0</v>
      </c>
      <c r="S372" s="55">
        <v>1.0</v>
      </c>
      <c r="T372" s="55">
        <v>0.973451327433628</v>
      </c>
    </row>
    <row r="373">
      <c r="B373" s="55" t="s">
        <v>506</v>
      </c>
      <c r="C373" s="55" t="s">
        <v>507</v>
      </c>
      <c r="D373" s="55">
        <v>1.0</v>
      </c>
      <c r="E373" s="55">
        <v>1.0</v>
      </c>
      <c r="F373" s="55">
        <v>1.0</v>
      </c>
      <c r="G373" s="55">
        <v>1.0</v>
      </c>
      <c r="H373" s="55">
        <v>1.0</v>
      </c>
      <c r="I373" s="55">
        <v>1.0</v>
      </c>
      <c r="J373" s="55">
        <v>1.0</v>
      </c>
      <c r="K373" s="55">
        <v>1.0</v>
      </c>
      <c r="L373" s="55">
        <v>1.0</v>
      </c>
      <c r="M373" s="55">
        <v>1.0</v>
      </c>
      <c r="N373" s="55">
        <v>1.0</v>
      </c>
      <c r="O373" s="55">
        <v>1.0</v>
      </c>
      <c r="P373" s="55">
        <v>1.0</v>
      </c>
      <c r="Q373" s="55">
        <v>1.0</v>
      </c>
      <c r="R373" s="55">
        <v>1.0</v>
      </c>
      <c r="S373" s="55">
        <v>1.0</v>
      </c>
      <c r="T373" s="55">
        <v>0.998525073746312</v>
      </c>
    </row>
    <row r="374">
      <c r="B374" s="55" t="s">
        <v>508</v>
      </c>
      <c r="C374" s="55" t="s">
        <v>509</v>
      </c>
      <c r="D374" s="55">
        <v>1.0</v>
      </c>
      <c r="E374" s="55">
        <v>1.0</v>
      </c>
      <c r="F374" s="55">
        <v>1.0</v>
      </c>
      <c r="G374" s="55">
        <v>1.0</v>
      </c>
      <c r="H374" s="55">
        <v>1.0</v>
      </c>
      <c r="I374" s="55">
        <v>1.0</v>
      </c>
      <c r="J374" s="55">
        <v>1.0</v>
      </c>
      <c r="K374" s="55">
        <v>1.0</v>
      </c>
      <c r="L374" s="55">
        <v>1.0</v>
      </c>
      <c r="M374" s="55">
        <v>1.0</v>
      </c>
      <c r="N374" s="55">
        <v>1.0</v>
      </c>
      <c r="O374" s="55">
        <v>1.0</v>
      </c>
      <c r="P374" s="55">
        <v>1.0</v>
      </c>
      <c r="Q374" s="55">
        <v>1.0</v>
      </c>
      <c r="R374" s="55">
        <v>1.0</v>
      </c>
      <c r="S374" s="55">
        <v>1.0</v>
      </c>
      <c r="T374" s="55">
        <v>0.99803343166175</v>
      </c>
    </row>
    <row r="375">
      <c r="B375" s="55" t="s">
        <v>139</v>
      </c>
      <c r="C375" s="55" t="s">
        <v>510</v>
      </c>
      <c r="D375" s="55">
        <v>1.0</v>
      </c>
      <c r="E375" s="55">
        <v>1.0</v>
      </c>
      <c r="F375" s="55">
        <v>1.0</v>
      </c>
      <c r="G375" s="55">
        <v>1.0</v>
      </c>
      <c r="H375" s="55">
        <v>1.0</v>
      </c>
      <c r="I375" s="55">
        <v>1.0</v>
      </c>
      <c r="J375" s="55">
        <v>1.0</v>
      </c>
      <c r="K375" s="55">
        <v>1.0</v>
      </c>
      <c r="L375" s="55">
        <v>1.0</v>
      </c>
      <c r="M375" s="55">
        <v>1.0</v>
      </c>
      <c r="N375" s="55">
        <v>1.0</v>
      </c>
      <c r="O375" s="55">
        <v>1.0</v>
      </c>
      <c r="P375" s="55">
        <v>1.0</v>
      </c>
      <c r="Q375" s="55">
        <v>1.0</v>
      </c>
      <c r="R375" s="55">
        <v>1.0</v>
      </c>
      <c r="S375" s="55">
        <v>1.0</v>
      </c>
      <c r="T375" s="55">
        <v>0.984759095378564</v>
      </c>
    </row>
    <row r="376">
      <c r="B376" s="55" t="s">
        <v>511</v>
      </c>
      <c r="C376" s="55" t="s">
        <v>512</v>
      </c>
      <c r="D376" s="55">
        <v>1.0</v>
      </c>
      <c r="E376" s="55">
        <v>1.0</v>
      </c>
      <c r="F376" s="55">
        <v>1.0</v>
      </c>
      <c r="G376" s="55">
        <v>1.0</v>
      </c>
      <c r="H376" s="55">
        <v>1.0</v>
      </c>
      <c r="I376" s="55">
        <v>1.0</v>
      </c>
      <c r="J376" s="55">
        <v>1.0</v>
      </c>
      <c r="K376" s="55">
        <v>1.0</v>
      </c>
      <c r="L376" s="55">
        <v>1.0</v>
      </c>
      <c r="M376" s="55">
        <v>1.0</v>
      </c>
      <c r="N376" s="55">
        <v>1.0</v>
      </c>
      <c r="O376" s="55">
        <v>1.0</v>
      </c>
      <c r="P376" s="55">
        <v>1.0</v>
      </c>
      <c r="Q376" s="55">
        <v>1.0</v>
      </c>
      <c r="R376" s="55">
        <v>1.0</v>
      </c>
      <c r="S376" s="55">
        <v>1.0</v>
      </c>
      <c r="T376" s="55">
        <v>0.988692232055064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513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55" t="s">
        <v>135</v>
      </c>
      <c r="B3" s="55" t="s">
        <v>136</v>
      </c>
      <c r="C3" s="99">
        <f>E3-Cocatenate_generate!E3</f>
        <v>0.02941079218</v>
      </c>
      <c r="D3" s="99">
        <f>F3-Cocatenate_generate!F3</f>
        <v>0.02589034831</v>
      </c>
      <c r="E3" s="10">
        <f t="shared" ref="E3:E361" si="1">AVERAGE(G3,H3,I3,L3,M3,R3,S3,T3,U3,V3,W3)</f>
        <v>0.6411305832</v>
      </c>
      <c r="F3" s="8">
        <f>(G3*'Dataset lengths'!$B$2+H3*'Dataset lengths'!$C$2+I3*'Dataset lengths'!$D$2+L3*'Dataset lengths'!$G$2+M3*'Dataset lengths'!$H$2+R3*'Dataset lengths'!$M$2+S3*'Dataset lengths'!$N$2+T3*'Dataset lengths'!$O$2+U3*'Dataset lengths'!$P$2+V3*'Dataset lengths'!$Q$2+W3*'Dataset lengths'!$R$2)/'Dataset lengths'!$A$7</f>
        <v>0.5787487906</v>
      </c>
      <c r="G3" s="13">
        <f>Concatenate_gen_L2!G3*'Concatenate_generate Coverage'!C2</f>
        <v>0.4599783653</v>
      </c>
      <c r="H3" s="13">
        <f>Concatenate_gen_L2!H3*'Concatenate_generate Coverage'!D2</f>
        <v>0.7301379945</v>
      </c>
      <c r="I3" s="13">
        <f>Concatenate_gen_L2!I3*'Concatenate_generate Coverage'!E2</f>
        <v>0.7308983516</v>
      </c>
      <c r="J3" s="13">
        <f>Concatenate_gen_L2!J3*'Concatenate_generate Coverage'!F2</f>
        <v>0.8199706219</v>
      </c>
      <c r="K3" s="13">
        <f>Concatenate_gen_L2!K3*'Concatenate_generate Coverage'!G2</f>
        <v>0.8172207241</v>
      </c>
      <c r="L3" s="13">
        <f>Concatenate_gen_L2!L3*'Concatenate_generate Coverage'!H2</f>
        <v>0.8193647022</v>
      </c>
      <c r="M3" s="13">
        <f>Concatenate_gen_L2!M3*'Concatenate_generate Coverage'!I2</f>
        <v>0.7626647658</v>
      </c>
      <c r="N3" s="13">
        <f>Concatenate_gen_L2!N3*'Concatenate_generate Coverage'!J2</f>
        <v>0.7135046752</v>
      </c>
      <c r="O3" s="13">
        <f>Concatenate_gen_L2!O3*'Concatenate_generate Coverage'!K2</f>
        <v>0.8119942278</v>
      </c>
      <c r="P3" s="13">
        <f>Concatenate_gen_L2!P3*'Concatenate_generate Coverage'!L2</f>
        <v>0.7356714024</v>
      </c>
      <c r="Q3" s="13">
        <f>Concatenate_gen_L2!Q3*'Concatenate_generate Coverage'!M2</f>
        <v>0.7166958443</v>
      </c>
      <c r="R3" s="13">
        <f>Concatenate_gen_L2!R3*'Concatenate_generate Coverage'!N2</f>
        <v>0.7944400165</v>
      </c>
      <c r="S3" s="13">
        <f>Concatenate_gen_L2!S3*'Concatenate_generate Coverage'!O2</f>
        <v>0.4585691546</v>
      </c>
      <c r="T3" s="13">
        <f>Concatenate_gen_L2!T3*'Concatenate_generate Coverage'!P2</f>
        <v>0.8036052523</v>
      </c>
      <c r="U3" s="13">
        <f>Concatenate_gen_L2!U3*'Concatenate_generate Coverage'!Q2</f>
        <v>0.5915691462</v>
      </c>
      <c r="V3" s="13">
        <f>Concatenate_gen_L2!V3*'Concatenate_generate Coverage'!R2</f>
        <v>0.3654410272</v>
      </c>
      <c r="W3" s="13">
        <f>Concatenate_gen_L2!W3*'Concatenate_generate Coverage'!S2</f>
        <v>0.5357676388</v>
      </c>
    </row>
    <row r="4">
      <c r="A4" s="55" t="s">
        <v>135</v>
      </c>
      <c r="B4" s="55" t="s">
        <v>137</v>
      </c>
      <c r="C4" s="99">
        <f>E4-Cocatenate_generate!E4</f>
        <v>0.02594444222</v>
      </c>
      <c r="D4" s="99">
        <f>F4-Cocatenate_generate!F4</f>
        <v>0.02347991278</v>
      </c>
      <c r="E4" s="10">
        <f t="shared" si="1"/>
        <v>0.6376641441</v>
      </c>
      <c r="F4" s="8">
        <f>(G4*'Dataset lengths'!$B$2+H4*'Dataset lengths'!$C$2+I4*'Dataset lengths'!$D$2+L4*'Dataset lengths'!$G$2+M4*'Dataset lengths'!$H$2+R4*'Dataset lengths'!$M$2+S4*'Dataset lengths'!$N$2+T4*'Dataset lengths'!$O$2+U4*'Dataset lengths'!$P$2+V4*'Dataset lengths'!$Q$2+W4*'Dataset lengths'!$R$2)/'Dataset lengths'!$A$7</f>
        <v>0.5763379657</v>
      </c>
      <c r="G4" s="13">
        <f>Concatenate_gen_L2!G4*'Concatenate_generate Coverage'!C3</f>
        <v>0.4588624448</v>
      </c>
      <c r="H4" s="13">
        <f>Concatenate_gen_L2!H4*'Concatenate_generate Coverage'!D3</f>
        <v>0.7296897328</v>
      </c>
      <c r="I4" s="13">
        <f>Concatenate_gen_L2!I4*'Concatenate_generate Coverage'!E3</f>
        <v>0.7392917249</v>
      </c>
      <c r="J4" s="13">
        <f>Concatenate_gen_L2!J4*'Concatenate_generate Coverage'!F3</f>
        <v>0.8287820738</v>
      </c>
      <c r="K4" s="13">
        <f>Concatenate_gen_L2!K4*'Concatenate_generate Coverage'!G3</f>
        <v>0.8275543902</v>
      </c>
      <c r="L4" s="13">
        <f>Concatenate_gen_L2!L4*'Concatenate_generate Coverage'!H3</f>
        <v>0.8284304269</v>
      </c>
      <c r="M4" s="13">
        <f>Concatenate_gen_L2!M4*'Concatenate_generate Coverage'!I3</f>
        <v>0.7767849818</v>
      </c>
      <c r="N4" s="13">
        <f>Concatenate_gen_L2!N4*'Concatenate_generate Coverage'!J3</f>
        <v>0.7269817354</v>
      </c>
      <c r="O4" s="13">
        <f>Concatenate_gen_L2!O4*'Concatenate_generate Coverage'!K3</f>
        <v>0.8208576676</v>
      </c>
      <c r="P4" s="13">
        <f>Concatenate_gen_L2!P4*'Concatenate_generate Coverage'!L3</f>
        <v>0.7646506937</v>
      </c>
      <c r="Q4" s="13">
        <f>Concatenate_gen_L2!Q4*'Concatenate_generate Coverage'!M3</f>
        <v>0.7234013037</v>
      </c>
      <c r="R4" s="13">
        <f>Concatenate_gen_L2!R4*'Concatenate_generate Coverage'!N3</f>
        <v>0.7685414905</v>
      </c>
      <c r="S4" s="13">
        <f>Concatenate_gen_L2!S4*'Concatenate_generate Coverage'!O3</f>
        <v>0.4298226083</v>
      </c>
      <c r="T4" s="13">
        <f>Concatenate_gen_L2!T4*'Concatenate_generate Coverage'!P3</f>
        <v>0.803827796</v>
      </c>
      <c r="U4" s="13">
        <f>Concatenate_gen_L2!U4*'Concatenate_generate Coverage'!Q3</f>
        <v>0.5968679889</v>
      </c>
      <c r="V4" s="13">
        <f>Concatenate_gen_L2!V4*'Concatenate_generate Coverage'!R3</f>
        <v>0.3512088195</v>
      </c>
      <c r="W4" s="13">
        <f>Concatenate_gen_L2!W4*'Concatenate_generate Coverage'!S3</f>
        <v>0.5309775704</v>
      </c>
    </row>
    <row r="5">
      <c r="A5" s="55" t="s">
        <v>135</v>
      </c>
      <c r="B5" s="55" t="s">
        <v>138</v>
      </c>
      <c r="C5" s="99">
        <f>E5-Cocatenate_generate!E5</f>
        <v>0.01694443447</v>
      </c>
      <c r="D5" s="99">
        <f>F5-Cocatenate_generate!F5</f>
        <v>0.01454717978</v>
      </c>
      <c r="E5" s="10">
        <f t="shared" si="1"/>
        <v>0.6286605066</v>
      </c>
      <c r="F5" s="8">
        <f>(G5*'Dataset lengths'!$B$2+H5*'Dataset lengths'!$C$2+I5*'Dataset lengths'!$D$2+L5*'Dataset lengths'!$G$2+M5*'Dataset lengths'!$H$2+R5*'Dataset lengths'!$M$2+S5*'Dataset lengths'!$N$2+T5*'Dataset lengths'!$O$2+U5*'Dataset lengths'!$P$2+V5*'Dataset lengths'!$Q$2+W5*'Dataset lengths'!$R$2)/'Dataset lengths'!$A$7</f>
        <v>0.5674038279</v>
      </c>
      <c r="G5" s="13">
        <f>Concatenate_gen_L2!G5*'Concatenate_generate Coverage'!C4</f>
        <v>0.4523342986</v>
      </c>
      <c r="H5" s="13">
        <f>Concatenate_gen_L2!H5*'Concatenate_generate Coverage'!D4</f>
        <v>0.7114526423</v>
      </c>
      <c r="I5" s="13">
        <f>Concatenate_gen_L2!I5*'Concatenate_generate Coverage'!E4</f>
        <v>0.7028205558</v>
      </c>
      <c r="J5" s="13">
        <f>Concatenate_gen_L2!J5*'Concatenate_generate Coverage'!F4</f>
        <v>0.7972732724</v>
      </c>
      <c r="K5" s="13">
        <f>Concatenate_gen_L2!K5*'Concatenate_generate Coverage'!G4</f>
        <v>0.7952796324</v>
      </c>
      <c r="L5" s="13">
        <f>Concatenate_gen_L2!L5*'Concatenate_generate Coverage'!H4</f>
        <v>0.7966606792</v>
      </c>
      <c r="M5" s="13">
        <f>Concatenate_gen_L2!M5*'Concatenate_generate Coverage'!I4</f>
        <v>0.7252954023</v>
      </c>
      <c r="N5" s="13">
        <f>Concatenate_gen_L2!N5*'Concatenate_generate Coverage'!J4</f>
        <v>0.6683353017</v>
      </c>
      <c r="O5" s="13">
        <f>Concatenate_gen_L2!O5*'Concatenate_generate Coverage'!K4</f>
        <v>0.7946661565</v>
      </c>
      <c r="P5" s="13">
        <f>Concatenate_gen_L2!P5*'Concatenate_generate Coverage'!L4</f>
        <v>0.6872089534</v>
      </c>
      <c r="Q5" s="13">
        <f>Concatenate_gen_L2!Q5*'Concatenate_generate Coverage'!M4</f>
        <v>0.6872525775</v>
      </c>
      <c r="R5" s="13">
        <f>Concatenate_gen_L2!R5*'Concatenate_generate Coverage'!N4</f>
        <v>0.7804089164</v>
      </c>
      <c r="S5" s="13">
        <f>Concatenate_gen_L2!S5*'Concatenate_generate Coverage'!O4</f>
        <v>0.4802949794</v>
      </c>
      <c r="T5" s="13">
        <f>Concatenate_gen_L2!T5*'Concatenate_generate Coverage'!P4</f>
        <v>0.7993769223</v>
      </c>
      <c r="U5" s="13">
        <f>Concatenate_gen_L2!U5*'Concatenate_generate Coverage'!Q4</f>
        <v>0.5735662119</v>
      </c>
      <c r="V5" s="13">
        <f>Concatenate_gen_L2!V5*'Concatenate_generate Coverage'!R4</f>
        <v>0.3684699185</v>
      </c>
      <c r="W5" s="13">
        <f>Concatenate_gen_L2!W5*'Concatenate_generate Coverage'!S4</f>
        <v>0.5245850458</v>
      </c>
    </row>
    <row r="6">
      <c r="A6" s="55" t="s">
        <v>135</v>
      </c>
      <c r="B6" s="55" t="s">
        <v>292</v>
      </c>
      <c r="C6" s="99">
        <f>E6-Cocatenate_generate!E6</f>
        <v>0.01662591528</v>
      </c>
      <c r="D6" s="99">
        <f>F6-Cocatenate_generate!F6</f>
        <v>0.01674184684</v>
      </c>
      <c r="E6" s="10">
        <f t="shared" si="1"/>
        <v>0.628385239</v>
      </c>
      <c r="F6" s="8">
        <f>(G6*'Dataset lengths'!$B$2+H6*'Dataset lengths'!$C$2+I6*'Dataset lengths'!$D$2+L6*'Dataset lengths'!$G$2+M6*'Dataset lengths'!$H$2+R6*'Dataset lengths'!$M$2+S6*'Dataset lengths'!$N$2+T6*'Dataset lengths'!$O$2+U6*'Dataset lengths'!$P$2+V6*'Dataset lengths'!$Q$2+W6*'Dataset lengths'!$R$2)/'Dataset lengths'!$A$7</f>
        <v>0.5696560971</v>
      </c>
      <c r="G6" s="13">
        <f>Concatenate_gen_L2!G6*'Concatenate_generate Coverage'!C5</f>
        <v>0.4536068713</v>
      </c>
      <c r="H6" s="13">
        <f>Concatenate_gen_L2!H6*'Concatenate_generate Coverage'!D5</f>
        <v>0.7214222755</v>
      </c>
      <c r="I6" s="13">
        <f>Concatenate_gen_L2!I6*'Concatenate_generate Coverage'!E5</f>
        <v>0.7360200079</v>
      </c>
      <c r="J6" s="13">
        <f>Concatenate_gen_L2!J6*'Concatenate_generate Coverage'!F5</f>
        <v>0.8291832719</v>
      </c>
      <c r="K6" s="13">
        <f>Concatenate_gen_L2!K6*'Concatenate_generate Coverage'!G5</f>
        <v>0.8288060984</v>
      </c>
      <c r="L6" s="13">
        <f>Concatenate_gen_L2!L6*'Concatenate_generate Coverage'!H5</f>
        <v>0.8291795414</v>
      </c>
      <c r="M6" s="13">
        <f>Concatenate_gen_L2!M6*'Concatenate_generate Coverage'!I5</f>
        <v>0.7745088873</v>
      </c>
      <c r="N6" s="13">
        <f>Concatenate_gen_L2!N6*'Concatenate_generate Coverage'!J5</f>
        <v>0.7262832109</v>
      </c>
      <c r="O6" s="13">
        <f>Concatenate_gen_L2!O6*'Concatenate_generate Coverage'!K5</f>
        <v>0.8164169817</v>
      </c>
      <c r="P6" s="13">
        <f>Concatenate_gen_L2!P6*'Concatenate_generate Coverage'!L5</f>
        <v>0.7661367683</v>
      </c>
      <c r="Q6" s="13">
        <f>Concatenate_gen_L2!Q6*'Concatenate_generate Coverage'!M5</f>
        <v>0.7203065917</v>
      </c>
      <c r="R6" s="13">
        <f>Concatenate_gen_L2!R6*'Concatenate_generate Coverage'!N5</f>
        <v>0.7572641577</v>
      </c>
      <c r="S6" s="13">
        <f>Concatenate_gen_L2!S6*'Concatenate_generate Coverage'!O5</f>
        <v>0.3933715692</v>
      </c>
      <c r="T6" s="13">
        <f>Concatenate_gen_L2!T6*'Concatenate_generate Coverage'!P5</f>
        <v>0.7882497379</v>
      </c>
      <c r="U6" s="13">
        <f>Concatenate_gen_L2!U6*'Concatenate_generate Coverage'!Q5</f>
        <v>0.5973658668</v>
      </c>
      <c r="V6" s="13">
        <f>Concatenate_gen_L2!V6*'Concatenate_generate Coverage'!R5</f>
        <v>0.3389861302</v>
      </c>
      <c r="W6" s="13">
        <f>Concatenate_gen_L2!W6*'Concatenate_generate Coverage'!S5</f>
        <v>0.5222625837</v>
      </c>
    </row>
    <row r="7">
      <c r="A7" s="55" t="s">
        <v>135</v>
      </c>
      <c r="B7" s="55" t="s">
        <v>293</v>
      </c>
      <c r="C7" s="99">
        <f>E7-Cocatenate_generate!E7</f>
        <v>0.0005252936564</v>
      </c>
      <c r="D7" s="99">
        <f>F7-Cocatenate_generate!F7</f>
        <v>-0.0002055377799</v>
      </c>
      <c r="E7" s="10">
        <f t="shared" si="1"/>
        <v>0.6122409969</v>
      </c>
      <c r="F7" s="8">
        <f>(G7*'Dataset lengths'!$B$2+H7*'Dataset lengths'!$C$2+I7*'Dataset lengths'!$D$2+L7*'Dataset lengths'!$G$2+M7*'Dataset lengths'!$H$2+R7*'Dataset lengths'!$M$2+S7*'Dataset lengths'!$N$2+T7*'Dataset lengths'!$O$2+U7*'Dataset lengths'!$P$2+V7*'Dataset lengths'!$Q$2+W7*'Dataset lengths'!$R$2)/'Dataset lengths'!$A$7</f>
        <v>0.5526504119</v>
      </c>
      <c r="G7" s="13">
        <f>Concatenate_gen_L2!G7*'Concatenate_generate Coverage'!C6</f>
        <v>0.4429375797</v>
      </c>
      <c r="H7" s="13">
        <f>Concatenate_gen_L2!H7*'Concatenate_generate Coverage'!D6</f>
        <v>0.6891672364</v>
      </c>
      <c r="I7" s="13">
        <f>Concatenate_gen_L2!I7*'Concatenate_generate Coverage'!E6</f>
        <v>0.6741015056</v>
      </c>
      <c r="J7" s="13">
        <f>Concatenate_gen_L2!J7*'Concatenate_generate Coverage'!F6</f>
        <v>0.7746242913</v>
      </c>
      <c r="K7" s="13">
        <f>Concatenate_gen_L2!K7*'Concatenate_generate Coverage'!G6</f>
        <v>0.7728230327</v>
      </c>
      <c r="L7" s="13">
        <f>Concatenate_gen_L2!L7*'Concatenate_generate Coverage'!H6</f>
        <v>0.7739149362</v>
      </c>
      <c r="M7" s="13">
        <f>Concatenate_gen_L2!M7*'Concatenate_generate Coverage'!I6</f>
        <v>0.6921526234</v>
      </c>
      <c r="N7" s="13">
        <f>Concatenate_gen_L2!N7*'Concatenate_generate Coverage'!J6</f>
        <v>0.6287867443</v>
      </c>
      <c r="O7" s="13">
        <f>Concatenate_gen_L2!O7*'Concatenate_generate Coverage'!K6</f>
        <v>0.7727101889</v>
      </c>
      <c r="P7" s="13">
        <f>Concatenate_gen_L2!P7*'Concatenate_generate Coverage'!L6</f>
        <v>0.6561337441</v>
      </c>
      <c r="Q7" s="13">
        <f>Concatenate_gen_L2!Q7*'Concatenate_generate Coverage'!M6</f>
        <v>0.6546785961</v>
      </c>
      <c r="R7" s="13">
        <f>Concatenate_gen_L2!R7*'Concatenate_generate Coverage'!N6</f>
        <v>0.7630995218</v>
      </c>
      <c r="S7" s="13">
        <f>Concatenate_gen_L2!S7*'Concatenate_generate Coverage'!O6</f>
        <v>0.47791988</v>
      </c>
      <c r="T7" s="13">
        <f>Concatenate_gen_L2!T7*'Concatenate_generate Coverage'!P6</f>
        <v>0.7871370195</v>
      </c>
      <c r="U7" s="13">
        <f>Concatenate_gen_L2!U7*'Concatenate_generate Coverage'!Q6</f>
        <v>0.5604627237</v>
      </c>
      <c r="V7" s="13">
        <f>Concatenate_gen_L2!V7*'Concatenate_generate Coverage'!R6</f>
        <v>0.3642030564</v>
      </c>
      <c r="W7" s="13">
        <f>Concatenate_gen_L2!W7*'Concatenate_generate Coverage'!S6</f>
        <v>0.5095548829</v>
      </c>
    </row>
    <row r="8">
      <c r="A8" s="55" t="s">
        <v>139</v>
      </c>
      <c r="B8" s="55" t="s">
        <v>136</v>
      </c>
      <c r="C8" s="99">
        <f>E8-Cocatenate_generate!E8</f>
        <v>-0.01143661176</v>
      </c>
      <c r="D8" s="99">
        <f>F8-Cocatenate_generate!F8</f>
        <v>-0.01644745653</v>
      </c>
      <c r="E8" s="10">
        <f t="shared" si="1"/>
        <v>0.6632472255</v>
      </c>
      <c r="F8" s="8">
        <f>(G8*'Dataset lengths'!$B$2+H8*'Dataset lengths'!$C$2+I8*'Dataset lengths'!$D$2+L8*'Dataset lengths'!$G$2+M8*'Dataset lengths'!$H$2+R8*'Dataset lengths'!$M$2+S8*'Dataset lengths'!$N$2+T8*'Dataset lengths'!$O$2+U8*'Dataset lengths'!$P$2+V8*'Dataset lengths'!$Q$2+W8*'Dataset lengths'!$R$2)/'Dataset lengths'!$A$7</f>
        <v>0.6036646577</v>
      </c>
      <c r="G8" s="13">
        <f>Concatenate_gen_L2!G8*'Concatenate_generate Coverage'!C7</f>
        <v>0.4844218478</v>
      </c>
      <c r="H8" s="13">
        <f>Concatenate_gen_L2!H8*'Concatenate_generate Coverage'!D7</f>
        <v>0.7385300818</v>
      </c>
      <c r="I8" s="13">
        <f>Concatenate_gen_L2!I8*'Concatenate_generate Coverage'!E7</f>
        <v>0.7635581797</v>
      </c>
      <c r="J8" s="13">
        <f>Concatenate_gen_L2!J8*'Concatenate_generate Coverage'!F7</f>
        <v>0.8452237609</v>
      </c>
      <c r="K8" s="13">
        <f>Concatenate_gen_L2!K8*'Concatenate_generate Coverage'!G7</f>
        <v>0.8473936984</v>
      </c>
      <c r="L8" s="13">
        <f>Concatenate_gen_L2!L8*'Concatenate_generate Coverage'!H7</f>
        <v>0.8459871932</v>
      </c>
      <c r="M8" s="13">
        <f>Concatenate_gen_L2!M8*'Concatenate_generate Coverage'!I7</f>
        <v>0.8000918296</v>
      </c>
      <c r="N8" s="13">
        <f>Concatenate_gen_L2!N8*'Concatenate_generate Coverage'!J7</f>
        <v>0.7541600734</v>
      </c>
      <c r="O8" s="13">
        <f>Concatenate_gen_L2!O8*'Concatenate_generate Coverage'!K7</f>
        <v>0.8407536045</v>
      </c>
      <c r="P8" s="13">
        <f>Concatenate_gen_L2!P8*'Concatenate_generate Coverage'!L7</f>
        <v>0.7649522646</v>
      </c>
      <c r="Q8" s="13">
        <f>Concatenate_gen_L2!Q8*'Concatenate_generate Coverage'!M7</f>
        <v>0.7659967215</v>
      </c>
      <c r="R8" s="13">
        <f>Concatenate_gen_L2!R8*'Concatenate_generate Coverage'!N7</f>
        <v>0.8130825842</v>
      </c>
      <c r="S8" s="13">
        <f>Concatenate_gen_L2!S8*'Concatenate_generate Coverage'!O7</f>
        <v>0.4428182835</v>
      </c>
      <c r="T8" s="13">
        <f>Concatenate_gen_L2!T8*'Concatenate_generate Coverage'!P7</f>
        <v>0.8396573295</v>
      </c>
      <c r="U8" s="13">
        <f>Concatenate_gen_L2!U8*'Concatenate_generate Coverage'!Q7</f>
        <v>0.6159104484</v>
      </c>
      <c r="V8" s="13">
        <f>Concatenate_gen_L2!V8*'Concatenate_generate Coverage'!R7</f>
        <v>0.3865696988</v>
      </c>
      <c r="W8" s="13">
        <f>Concatenate_gen_L2!W8*'Concatenate_generate Coverage'!S7</f>
        <v>0.5650920043</v>
      </c>
    </row>
    <row r="9">
      <c r="A9" s="55" t="s">
        <v>139</v>
      </c>
      <c r="B9" s="55" t="s">
        <v>137</v>
      </c>
      <c r="C9" s="99">
        <f>E9-Cocatenate_generate!E9</f>
        <v>-0.03105539484</v>
      </c>
      <c r="D9" s="99">
        <f>F9-Cocatenate_generate!F9</f>
        <v>-0.03597204347</v>
      </c>
      <c r="E9" s="10">
        <f t="shared" si="1"/>
        <v>0.6436287092</v>
      </c>
      <c r="F9" s="8">
        <f>(G9*'Dataset lengths'!$B$2+H9*'Dataset lengths'!$C$2+I9*'Dataset lengths'!$D$2+L9*'Dataset lengths'!$G$2+M9*'Dataset lengths'!$H$2+R9*'Dataset lengths'!$M$2+S9*'Dataset lengths'!$N$2+T9*'Dataset lengths'!$O$2+U9*'Dataset lengths'!$P$2+V9*'Dataset lengths'!$Q$2+W9*'Dataset lengths'!$R$2)/'Dataset lengths'!$A$7</f>
        <v>0.5841408817</v>
      </c>
      <c r="G9" s="13">
        <f>Concatenate_gen_L2!G9*'Concatenate_generate Coverage'!C8</f>
        <v>0.4662089624</v>
      </c>
      <c r="H9" s="13">
        <f>Concatenate_gen_L2!H9*'Concatenate_generate Coverage'!D8</f>
        <v>0.7297717195</v>
      </c>
      <c r="I9" s="13">
        <f>Concatenate_gen_L2!I9*'Concatenate_generate Coverage'!E8</f>
        <v>0.7489585475</v>
      </c>
      <c r="J9" s="13">
        <f>Concatenate_gen_L2!J9*'Concatenate_generate Coverage'!F8</f>
        <v>0.8372564515</v>
      </c>
      <c r="K9" s="13">
        <f>Concatenate_gen_L2!K9*'Concatenate_generate Coverage'!G8</f>
        <v>0.8374234088</v>
      </c>
      <c r="L9" s="13">
        <f>Concatenate_gen_L2!L9*'Concatenate_generate Coverage'!H8</f>
        <v>0.8374996472</v>
      </c>
      <c r="M9" s="13">
        <f>Concatenate_gen_L2!M9*'Concatenate_generate Coverage'!I8</f>
        <v>0.7851902718</v>
      </c>
      <c r="N9" s="13">
        <f>Concatenate_gen_L2!N9*'Concatenate_generate Coverage'!J8</f>
        <v>0.7377753068</v>
      </c>
      <c r="O9" s="13">
        <f>Concatenate_gen_L2!O9*'Concatenate_generate Coverage'!K8</f>
        <v>0.8257050518</v>
      </c>
      <c r="P9" s="13">
        <f>Concatenate_gen_L2!P9*'Concatenate_generate Coverage'!L8</f>
        <v>0.7691323729</v>
      </c>
      <c r="Q9" s="13">
        <f>Concatenate_gen_L2!Q9*'Concatenate_generate Coverage'!M8</f>
        <v>0.740149951</v>
      </c>
      <c r="R9" s="13">
        <f>Concatenate_gen_L2!R9*'Concatenate_generate Coverage'!N8</f>
        <v>0.7800373763</v>
      </c>
      <c r="S9" s="13">
        <f>Concatenate_gen_L2!S9*'Concatenate_generate Coverage'!O8</f>
        <v>0.4156826217</v>
      </c>
      <c r="T9" s="13">
        <f>Concatenate_gen_L2!T9*'Concatenate_generate Coverage'!P8</f>
        <v>0.8111717376</v>
      </c>
      <c r="U9" s="13">
        <f>Concatenate_gen_L2!U9*'Concatenate_generate Coverage'!Q8</f>
        <v>0.6065656644</v>
      </c>
      <c r="V9" s="13">
        <f>Concatenate_gen_L2!V9*'Concatenate_generate Coverage'!R8</f>
        <v>0.3575117974</v>
      </c>
      <c r="W9" s="13">
        <f>Concatenate_gen_L2!W9*'Concatenate_generate Coverage'!S8</f>
        <v>0.5413174549</v>
      </c>
    </row>
    <row r="10">
      <c r="A10" s="55" t="s">
        <v>139</v>
      </c>
      <c r="B10" s="55" t="s">
        <v>138</v>
      </c>
      <c r="C10" s="99">
        <f>E10-Cocatenate_generate!E10</f>
        <v>-0.002168938313</v>
      </c>
      <c r="D10" s="99">
        <f>F10-Cocatenate_generate!F10</f>
        <v>-0.004181225245</v>
      </c>
      <c r="E10" s="10">
        <f t="shared" si="1"/>
        <v>0.6725149053</v>
      </c>
      <c r="F10" s="8">
        <f>(G10*'Dataset lengths'!$B$2+H10*'Dataset lengths'!$C$2+I10*'Dataset lengths'!$D$2+L10*'Dataset lengths'!$G$2+M10*'Dataset lengths'!$H$2+R10*'Dataset lengths'!$M$2+S10*'Dataset lengths'!$N$2+T10*'Dataset lengths'!$O$2+U10*'Dataset lengths'!$P$2+V10*'Dataset lengths'!$Q$2+W10*'Dataset lengths'!$R$2)/'Dataset lengths'!$A$7</f>
        <v>0.6159309105</v>
      </c>
      <c r="G10" s="13">
        <f>Concatenate_gen_L2!G10*'Concatenate_generate Coverage'!C9</f>
        <v>0.4978944755</v>
      </c>
      <c r="H10" s="13">
        <f>Concatenate_gen_L2!H10*'Concatenate_generate Coverage'!D9</f>
        <v>0.7349604876</v>
      </c>
      <c r="I10" s="13">
        <f>Concatenate_gen_L2!I10*'Concatenate_generate Coverage'!E9</f>
        <v>0.7677242909</v>
      </c>
      <c r="J10" s="13">
        <f>Concatenate_gen_L2!J10*'Concatenate_generate Coverage'!F9</f>
        <v>0.8441836223</v>
      </c>
      <c r="K10" s="13">
        <f>Concatenate_gen_L2!K10*'Concatenate_generate Coverage'!G9</f>
        <v>0.8472605089</v>
      </c>
      <c r="L10" s="13">
        <f>Concatenate_gen_L2!L10*'Concatenate_generate Coverage'!H9</f>
        <v>0.8453466272</v>
      </c>
      <c r="M10" s="13">
        <f>Concatenate_gen_L2!M10*'Concatenate_generate Coverage'!I9</f>
        <v>0.7961051858</v>
      </c>
      <c r="N10" s="13">
        <f>Concatenate_gen_L2!N10*'Concatenate_generate Coverage'!J9</f>
        <v>0.7485092617</v>
      </c>
      <c r="O10" s="13">
        <f>Concatenate_gen_L2!O10*'Concatenate_generate Coverage'!K9</f>
        <v>0.8408375264</v>
      </c>
      <c r="P10" s="13">
        <f>Concatenate_gen_L2!P10*'Concatenate_generate Coverage'!L9</f>
        <v>0.7465715162</v>
      </c>
      <c r="Q10" s="13">
        <f>Concatenate_gen_L2!Q10*'Concatenate_generate Coverage'!M9</f>
        <v>0.7711788265</v>
      </c>
      <c r="R10" s="13">
        <f>Concatenate_gen_L2!R10*'Concatenate_generate Coverage'!N9</f>
        <v>0.8492093888</v>
      </c>
      <c r="S10" s="13">
        <f>Concatenate_gen_L2!S10*'Concatenate_generate Coverage'!O9</f>
        <v>0.4494890751</v>
      </c>
      <c r="T10" s="13">
        <f>Concatenate_gen_L2!T10*'Concatenate_generate Coverage'!P9</f>
        <v>0.8405475043</v>
      </c>
      <c r="U10" s="13">
        <f>Concatenate_gen_L2!U10*'Concatenate_generate Coverage'!Q9</f>
        <v>0.623244572</v>
      </c>
      <c r="V10" s="13">
        <f>Concatenate_gen_L2!V10*'Concatenate_generate Coverage'!R9</f>
        <v>0.4123471421</v>
      </c>
      <c r="W10" s="13">
        <f>Concatenate_gen_L2!W10*'Concatenate_generate Coverage'!S9</f>
        <v>0.5807952088</v>
      </c>
    </row>
    <row r="11">
      <c r="A11" s="55" t="s">
        <v>139</v>
      </c>
      <c r="B11" s="55" t="s">
        <v>292</v>
      </c>
      <c r="C11" s="99">
        <f>E11-Cocatenate_generate!E11</f>
        <v>-0.04596443284</v>
      </c>
      <c r="D11" s="99">
        <f>F11-Cocatenate_generate!F11</f>
        <v>-0.04966798323</v>
      </c>
      <c r="E11" s="10">
        <f t="shared" si="1"/>
        <v>0.6287130494</v>
      </c>
      <c r="F11" s="8">
        <f>(G11*'Dataset lengths'!$B$2+H11*'Dataset lengths'!$C$2+I11*'Dataset lengths'!$D$2+L11*'Dataset lengths'!$G$2+M11*'Dataset lengths'!$H$2+R11*'Dataset lengths'!$M$2+S11*'Dataset lengths'!$N$2+T11*'Dataset lengths'!$O$2+U11*'Dataset lengths'!$P$2+V11*'Dataset lengths'!$Q$2+W11*'Dataset lengths'!$R$2)/'Dataset lengths'!$A$7</f>
        <v>0.5704377021</v>
      </c>
      <c r="G11" s="13">
        <f>Concatenate_gen_L2!G11*'Concatenate_generate Coverage'!C10</f>
        <v>0.4542054721</v>
      </c>
      <c r="H11" s="13">
        <f>Concatenate_gen_L2!H11*'Concatenate_generate Coverage'!D10</f>
        <v>0.7214329363</v>
      </c>
      <c r="I11" s="13">
        <f>Concatenate_gen_L2!I11*'Concatenate_generate Coverage'!E10</f>
        <v>0.7364229684</v>
      </c>
      <c r="J11" s="13">
        <f>Concatenate_gen_L2!J11*'Concatenate_generate Coverage'!F10</f>
        <v>0.829744225</v>
      </c>
      <c r="K11" s="13">
        <f>Concatenate_gen_L2!K11*'Concatenate_generate Coverage'!G10</f>
        <v>0.8292966564</v>
      </c>
      <c r="L11" s="13">
        <f>Concatenate_gen_L2!L11*'Concatenate_generate Coverage'!H10</f>
        <v>0.8297725832</v>
      </c>
      <c r="M11" s="13">
        <f>Concatenate_gen_L2!M11*'Concatenate_generate Coverage'!I10</f>
        <v>0.7751088072</v>
      </c>
      <c r="N11" s="13">
        <f>Concatenate_gen_L2!N11*'Concatenate_generate Coverage'!J10</f>
        <v>0.7271932049</v>
      </c>
      <c r="O11" s="13">
        <f>Concatenate_gen_L2!O11*'Concatenate_generate Coverage'!K10</f>
        <v>0.8158768692</v>
      </c>
      <c r="P11" s="13">
        <f>Concatenate_gen_L2!P11*'Concatenate_generate Coverage'!L10</f>
        <v>0.7659591765</v>
      </c>
      <c r="Q11" s="13">
        <f>Concatenate_gen_L2!Q11*'Concatenate_generate Coverage'!M10</f>
        <v>0.7220122085</v>
      </c>
      <c r="R11" s="13">
        <f>Concatenate_gen_L2!R11*'Concatenate_generate Coverage'!N10</f>
        <v>0.7572641577</v>
      </c>
      <c r="S11" s="13">
        <f>Concatenate_gen_L2!S11*'Concatenate_generate Coverage'!O10</f>
        <v>0.391330311</v>
      </c>
      <c r="T11" s="13">
        <f>Concatenate_gen_L2!T11*'Concatenate_generate Coverage'!P10</f>
        <v>0.7882497379</v>
      </c>
      <c r="U11" s="13">
        <f>Concatenate_gen_L2!U11*'Concatenate_generate Coverage'!Q10</f>
        <v>0.5980771208</v>
      </c>
      <c r="V11" s="13">
        <f>Concatenate_gen_L2!V11*'Concatenate_generate Coverage'!R10</f>
        <v>0.3393864162</v>
      </c>
      <c r="W11" s="13">
        <f>Concatenate_gen_L2!W11*'Concatenate_generate Coverage'!S10</f>
        <v>0.5245930325</v>
      </c>
    </row>
    <row r="12">
      <c r="A12" s="55" t="s">
        <v>139</v>
      </c>
      <c r="B12" s="55" t="s">
        <v>293</v>
      </c>
      <c r="C12" s="99">
        <f>E12-Cocatenate_generate!E12</f>
        <v>-0.0007913079928</v>
      </c>
      <c r="D12" s="99">
        <f>F12-Cocatenate_generate!F12</f>
        <v>-0.001698166993</v>
      </c>
      <c r="E12" s="10">
        <f t="shared" si="1"/>
        <v>0.6738925356</v>
      </c>
      <c r="F12" s="8">
        <f>(G12*'Dataset lengths'!$B$2+H12*'Dataset lengths'!$C$2+I12*'Dataset lengths'!$D$2+L12*'Dataset lengths'!$G$2+M12*'Dataset lengths'!$H$2+R12*'Dataset lengths'!$M$2+S12*'Dataset lengths'!$N$2+T12*'Dataset lengths'!$O$2+U12*'Dataset lengths'!$P$2+V12*'Dataset lengths'!$Q$2+W12*'Dataset lengths'!$R$2)/'Dataset lengths'!$A$7</f>
        <v>0.6184139687</v>
      </c>
      <c r="G12" s="13">
        <f>Concatenate_gen_L2!G12*'Concatenate_generate Coverage'!C11</f>
        <v>0.502847607</v>
      </c>
      <c r="H12" s="13">
        <f>Concatenate_gen_L2!H12*'Concatenate_generate Coverage'!D11</f>
        <v>0.7271199702</v>
      </c>
      <c r="I12" s="13">
        <f>Concatenate_gen_L2!I12*'Concatenate_generate Coverage'!E11</f>
        <v>0.7623880496</v>
      </c>
      <c r="J12" s="13">
        <f>Concatenate_gen_L2!J12*'Concatenate_generate Coverage'!F11</f>
        <v>0.8364838248</v>
      </c>
      <c r="K12" s="13">
        <f>Concatenate_gen_L2!K12*'Concatenate_generate Coverage'!G11</f>
        <v>0.8395388947</v>
      </c>
      <c r="L12" s="13">
        <f>Concatenate_gen_L2!L12*'Concatenate_generate Coverage'!H11</f>
        <v>0.837558794</v>
      </c>
      <c r="M12" s="13">
        <f>Concatenate_gen_L2!M12*'Concatenate_generate Coverage'!I11</f>
        <v>0.7869402428</v>
      </c>
      <c r="N12" s="13">
        <f>Concatenate_gen_L2!N12*'Concatenate_generate Coverage'!J11</f>
        <v>0.7354135217</v>
      </c>
      <c r="O12" s="13">
        <f>Concatenate_gen_L2!O12*'Concatenate_generate Coverage'!K11</f>
        <v>0.8351387298</v>
      </c>
      <c r="P12" s="13">
        <f>Concatenate_gen_L2!P12*'Concatenate_generate Coverage'!L11</f>
        <v>0.7372965346</v>
      </c>
      <c r="Q12" s="13">
        <f>Concatenate_gen_L2!Q12*'Concatenate_generate Coverage'!M11</f>
        <v>0.7631562769</v>
      </c>
      <c r="R12" s="13">
        <f>Concatenate_gen_L2!R12*'Concatenate_generate Coverage'!N11</f>
        <v>0.8603337345</v>
      </c>
      <c r="S12" s="13">
        <f>Concatenate_gen_L2!S12*'Concatenate_generate Coverage'!O11</f>
        <v>0.4474578724</v>
      </c>
      <c r="T12" s="13">
        <f>Concatenate_gen_L2!T12*'Concatenate_generate Coverage'!P11</f>
        <v>0.8523423197</v>
      </c>
      <c r="U12" s="13">
        <f>Concatenate_gen_L2!U12*'Concatenate_generate Coverage'!Q11</f>
        <v>0.6247710326</v>
      </c>
      <c r="V12" s="13">
        <f>Concatenate_gen_L2!V12*'Concatenate_generate Coverage'!R11</f>
        <v>0.4250906648</v>
      </c>
      <c r="W12" s="13">
        <f>Concatenate_gen_L2!W12*'Concatenate_generate Coverage'!S11</f>
        <v>0.585967604</v>
      </c>
    </row>
    <row r="13">
      <c r="A13" s="55" t="s">
        <v>141</v>
      </c>
      <c r="B13" s="55" t="s">
        <v>136</v>
      </c>
      <c r="C13" s="99">
        <f>E13-Cocatenate_generate!E13</f>
        <v>0.03784262513</v>
      </c>
      <c r="D13" s="99">
        <f>F13-Cocatenate_generate!F13</f>
        <v>0.03038144465</v>
      </c>
      <c r="E13" s="10">
        <f t="shared" si="1"/>
        <v>0.6910764976</v>
      </c>
      <c r="F13" s="8">
        <f>(G13*'Dataset lengths'!$B$2+H13*'Dataset lengths'!$C$2+I13*'Dataset lengths'!$D$2+L13*'Dataset lengths'!$G$2+M13*'Dataset lengths'!$H$2+R13*'Dataset lengths'!$M$2+S13*'Dataset lengths'!$N$2+T13*'Dataset lengths'!$O$2+U13*'Dataset lengths'!$P$2+V13*'Dataset lengths'!$Q$2+W13*'Dataset lengths'!$R$2)/'Dataset lengths'!$A$7</f>
        <v>0.6317990829</v>
      </c>
      <c r="G13" s="13">
        <f>Concatenate_gen_L2!G13*'Concatenate_generate Coverage'!C12</f>
        <v>0.537826315</v>
      </c>
      <c r="H13" s="13">
        <f>Concatenate_gen_L2!H13*'Concatenate_generate Coverage'!D12</f>
        <v>0.717455693</v>
      </c>
      <c r="I13" s="13">
        <f>Concatenate_gen_L2!I13*'Concatenate_generate Coverage'!E12</f>
        <v>0.7771435246</v>
      </c>
      <c r="J13" s="13">
        <f>Concatenate_gen_L2!J13*'Concatenate_generate Coverage'!F12</f>
        <v>0.8453744951</v>
      </c>
      <c r="K13" s="13">
        <f>Concatenate_gen_L2!K13*'Concatenate_generate Coverage'!G12</f>
        <v>0.8522167513</v>
      </c>
      <c r="L13" s="13">
        <f>Concatenate_gen_L2!L13*'Concatenate_generate Coverage'!H12</f>
        <v>0.8477005267</v>
      </c>
      <c r="M13" s="13">
        <f>Concatenate_gen_L2!M13*'Concatenate_generate Coverage'!I12</f>
        <v>0.8070311488</v>
      </c>
      <c r="N13" s="13">
        <f>Concatenate_gen_L2!N13*'Concatenate_generate Coverage'!J12</f>
        <v>0.7451572442</v>
      </c>
      <c r="O13" s="13">
        <f>Concatenate_gen_L2!O13*'Concatenate_generate Coverage'!K12</f>
        <v>0.8498731136</v>
      </c>
      <c r="P13" s="13">
        <f>Concatenate_gen_L2!P13*'Concatenate_generate Coverage'!L12</f>
        <v>0.8044547062</v>
      </c>
      <c r="Q13" s="13">
        <f>Concatenate_gen_L2!Q13*'Concatenate_generate Coverage'!M12</f>
        <v>0.7458998448</v>
      </c>
      <c r="R13" s="13">
        <f>Concatenate_gen_L2!R13*'Concatenate_generate Coverage'!N12</f>
        <v>0.8665187834</v>
      </c>
      <c r="S13" s="13">
        <f>Concatenate_gen_L2!S13*'Concatenate_generate Coverage'!O12</f>
        <v>0.4169636872</v>
      </c>
      <c r="T13" s="13">
        <f>Concatenate_gen_L2!T13*'Concatenate_generate Coverage'!P12</f>
        <v>0.8605764361</v>
      </c>
      <c r="U13" s="13">
        <f>Concatenate_gen_L2!U13*'Concatenate_generate Coverage'!Q12</f>
        <v>0.7815533109</v>
      </c>
      <c r="V13" s="13">
        <f>Concatenate_gen_L2!V13*'Concatenate_generate Coverage'!R12</f>
        <v>0.4922409677</v>
      </c>
      <c r="W13" s="13">
        <f>Concatenate_gen_L2!W13*'Concatenate_generate Coverage'!S12</f>
        <v>0.49683108</v>
      </c>
    </row>
    <row r="14">
      <c r="A14" s="55" t="s">
        <v>141</v>
      </c>
      <c r="B14" s="55" t="s">
        <v>137</v>
      </c>
      <c r="C14" s="99">
        <f>E14-Cocatenate_generate!E14</f>
        <v>0.01107605172</v>
      </c>
      <c r="D14" s="99">
        <f>F14-Cocatenate_generate!F14</f>
        <v>0.0003282945406</v>
      </c>
      <c r="E14" s="10">
        <f t="shared" si="1"/>
        <v>0.6643101996</v>
      </c>
      <c r="F14" s="8">
        <f>(G14*'Dataset lengths'!$B$2+H14*'Dataset lengths'!$C$2+I14*'Dataset lengths'!$D$2+L14*'Dataset lengths'!$G$2+M14*'Dataset lengths'!$H$2+R14*'Dataset lengths'!$M$2+S14*'Dataset lengths'!$N$2+T14*'Dataset lengths'!$O$2+U14*'Dataset lengths'!$P$2+V14*'Dataset lengths'!$Q$2+W14*'Dataset lengths'!$R$2)/'Dataset lengths'!$A$7</f>
        <v>0.6017465896</v>
      </c>
      <c r="G14" s="13">
        <f>Concatenate_gen_L2!G14*'Concatenate_generate Coverage'!C13</f>
        <v>0.4900001984</v>
      </c>
      <c r="H14" s="13">
        <f>Concatenate_gen_L2!H14*'Concatenate_generate Coverage'!D13</f>
        <v>0.7284434335</v>
      </c>
      <c r="I14" s="13">
        <f>Concatenate_gen_L2!I14*'Concatenate_generate Coverage'!E13</f>
        <v>0.7635974023</v>
      </c>
      <c r="J14" s="13">
        <f>Concatenate_gen_L2!J14*'Concatenate_generate Coverage'!F13</f>
        <v>0.8403876268</v>
      </c>
      <c r="K14" s="13">
        <f>Concatenate_gen_L2!K14*'Concatenate_generate Coverage'!G13</f>
        <v>0.8425435346</v>
      </c>
      <c r="L14" s="13">
        <f>Concatenate_gen_L2!L14*'Concatenate_generate Coverage'!H13</f>
        <v>0.841196922</v>
      </c>
      <c r="M14" s="13">
        <f>Concatenate_gen_L2!M14*'Concatenate_generate Coverage'!I13</f>
        <v>0.7954305146</v>
      </c>
      <c r="N14" s="13">
        <f>Concatenate_gen_L2!N14*'Concatenate_generate Coverage'!J13</f>
        <v>0.7432078998</v>
      </c>
      <c r="O14" s="13">
        <f>Concatenate_gen_L2!O14*'Concatenate_generate Coverage'!K13</f>
        <v>0.8343181605</v>
      </c>
      <c r="P14" s="13">
        <f>Concatenate_gen_L2!P14*'Concatenate_generate Coverage'!L13</f>
        <v>0.7900345893</v>
      </c>
      <c r="Q14" s="13">
        <f>Concatenate_gen_L2!Q14*'Concatenate_generate Coverage'!M13</f>
        <v>0.739129131</v>
      </c>
      <c r="R14" s="13">
        <f>Concatenate_gen_L2!R14*'Concatenate_generate Coverage'!N13</f>
        <v>0.8114871475</v>
      </c>
      <c r="S14" s="13">
        <f>Concatenate_gen_L2!S14*'Concatenate_generate Coverage'!O13</f>
        <v>0.4285817646</v>
      </c>
      <c r="T14" s="13">
        <f>Concatenate_gen_L2!T14*'Concatenate_generate Coverage'!P13</f>
        <v>0.8356515432</v>
      </c>
      <c r="U14" s="13">
        <f>Concatenate_gen_L2!U14*'Concatenate_generate Coverage'!Q13</f>
        <v>0.6788099272</v>
      </c>
      <c r="V14" s="13">
        <f>Concatenate_gen_L2!V14*'Concatenate_generate Coverage'!R13</f>
        <v>0.4010280731</v>
      </c>
      <c r="W14" s="13">
        <f>Concatenate_gen_L2!W14*'Concatenate_generate Coverage'!S13</f>
        <v>0.5331852696</v>
      </c>
    </row>
    <row r="15">
      <c r="A15" s="55" t="s">
        <v>141</v>
      </c>
      <c r="B15" s="55" t="s">
        <v>138</v>
      </c>
      <c r="C15" s="99">
        <f>E15-Cocatenate_generate!E15</f>
        <v>0.02654472399</v>
      </c>
      <c r="D15" s="99">
        <f>F15-Cocatenate_generate!F15</f>
        <v>0.02595525581</v>
      </c>
      <c r="E15" s="10">
        <f t="shared" si="1"/>
        <v>0.6797784154</v>
      </c>
      <c r="F15" s="8">
        <f>(G15*'Dataset lengths'!$B$2+H15*'Dataset lengths'!$C$2+I15*'Dataset lengths'!$D$2+L15*'Dataset lengths'!$G$2+M15*'Dataset lengths'!$H$2+R15*'Dataset lengths'!$M$2+S15*'Dataset lengths'!$N$2+T15*'Dataset lengths'!$O$2+U15*'Dataset lengths'!$P$2+V15*'Dataset lengths'!$Q$2+W15*'Dataset lengths'!$R$2)/'Dataset lengths'!$A$7</f>
        <v>0.627372412</v>
      </c>
      <c r="G15" s="13">
        <f>Concatenate_gen_L2!G15*'Concatenate_generate Coverage'!C14</f>
        <v>0.5547668082</v>
      </c>
      <c r="H15" s="13">
        <f>Concatenate_gen_L2!H15*'Concatenate_generate Coverage'!D14</f>
        <v>0.674932518</v>
      </c>
      <c r="I15" s="13">
        <f>Concatenate_gen_L2!I15*'Concatenate_generate Coverage'!E14</f>
        <v>0.7411252867</v>
      </c>
      <c r="J15" s="13">
        <f>Concatenate_gen_L2!J15*'Concatenate_generate Coverage'!F14</f>
        <v>0.8218052013</v>
      </c>
      <c r="K15" s="13">
        <f>Concatenate_gen_L2!K15*'Concatenate_generate Coverage'!G14</f>
        <v>0.8300178096</v>
      </c>
      <c r="L15" s="13">
        <f>Concatenate_gen_L2!L15*'Concatenate_generate Coverage'!H14</f>
        <v>0.8246261966</v>
      </c>
      <c r="M15" s="13">
        <f>Concatenate_gen_L2!M15*'Concatenate_generate Coverage'!I14</f>
        <v>0.7886014126</v>
      </c>
      <c r="N15" s="13">
        <f>Concatenate_gen_L2!N15*'Concatenate_generate Coverage'!J14</f>
        <v>0.7114106016</v>
      </c>
      <c r="O15" s="13">
        <f>Concatenate_gen_L2!O15*'Concatenate_generate Coverage'!K14</f>
        <v>0.8448392364</v>
      </c>
      <c r="P15" s="13">
        <f>Concatenate_gen_L2!P15*'Concatenate_generate Coverage'!L14</f>
        <v>0.7948429703</v>
      </c>
      <c r="Q15" s="13">
        <f>Concatenate_gen_L2!Q15*'Concatenate_generate Coverage'!M14</f>
        <v>0.7115039887</v>
      </c>
      <c r="R15" s="13">
        <f>Concatenate_gen_L2!R15*'Concatenate_generate Coverage'!N14</f>
        <v>0.8801127776</v>
      </c>
      <c r="S15" s="13">
        <f>Concatenate_gen_L2!S15*'Concatenate_generate Coverage'!O14</f>
        <v>0.3498877421</v>
      </c>
      <c r="T15" s="13">
        <f>Concatenate_gen_L2!T15*'Concatenate_generate Coverage'!P14</f>
        <v>0.8730388825</v>
      </c>
      <c r="U15" s="13">
        <f>Concatenate_gen_L2!U15*'Concatenate_generate Coverage'!Q14</f>
        <v>0.8168807527</v>
      </c>
      <c r="V15" s="13">
        <f>Concatenate_gen_L2!V15*'Concatenate_generate Coverage'!R14</f>
        <v>0.5495393299</v>
      </c>
      <c r="W15" s="13">
        <f>Concatenate_gen_L2!W15*'Concatenate_generate Coverage'!S14</f>
        <v>0.4240508625</v>
      </c>
    </row>
    <row r="16">
      <c r="A16" s="55" t="s">
        <v>141</v>
      </c>
      <c r="B16" s="55" t="s">
        <v>292</v>
      </c>
      <c r="C16" s="99">
        <f>E16-Cocatenate_generate!E16</f>
        <v>-0.02246842564</v>
      </c>
      <c r="D16" s="99">
        <f>F16-Cocatenate_generate!F16</f>
        <v>-0.02902585189</v>
      </c>
      <c r="E16" s="10">
        <f t="shared" si="1"/>
        <v>0.6307719231</v>
      </c>
      <c r="F16" s="8">
        <f>(G16*'Dataset lengths'!$B$2+H16*'Dataset lengths'!$C$2+I16*'Dataset lengths'!$D$2+L16*'Dataset lengths'!$G$2+M16*'Dataset lengths'!$H$2+R16*'Dataset lengths'!$M$2+S16*'Dataset lengths'!$N$2+T16*'Dataset lengths'!$O$2+U16*'Dataset lengths'!$P$2+V16*'Dataset lengths'!$Q$2+W16*'Dataset lengths'!$R$2)/'Dataset lengths'!$A$7</f>
        <v>0.5724007353</v>
      </c>
      <c r="G16" s="13">
        <f>Concatenate_gen_L2!G16*'Concatenate_generate Coverage'!C15</f>
        <v>0.4558622252</v>
      </c>
      <c r="H16" s="13">
        <f>Concatenate_gen_L2!H16*'Concatenate_generate Coverage'!D15</f>
        <v>0.7217484455</v>
      </c>
      <c r="I16" s="13">
        <f>Concatenate_gen_L2!I16*'Concatenate_generate Coverage'!E15</f>
        <v>0.7379454075</v>
      </c>
      <c r="J16" s="13">
        <f>Concatenate_gen_L2!J16*'Concatenate_generate Coverage'!F15</f>
        <v>0.8300772796</v>
      </c>
      <c r="K16" s="13">
        <f>Concatenate_gen_L2!K16*'Concatenate_generate Coverage'!G15</f>
        <v>0.8296789931</v>
      </c>
      <c r="L16" s="13">
        <f>Concatenate_gen_L2!L16*'Concatenate_generate Coverage'!H15</f>
        <v>0.8301120455</v>
      </c>
      <c r="M16" s="13">
        <f>Concatenate_gen_L2!M16*'Concatenate_generate Coverage'!I15</f>
        <v>0.7762615865</v>
      </c>
      <c r="N16" s="13">
        <f>Concatenate_gen_L2!N16*'Concatenate_generate Coverage'!J15</f>
        <v>0.7281399436</v>
      </c>
      <c r="O16" s="13">
        <f>Concatenate_gen_L2!O16*'Concatenate_generate Coverage'!K15</f>
        <v>0.8178716273</v>
      </c>
      <c r="P16" s="13">
        <f>Concatenate_gen_L2!P16*'Concatenate_generate Coverage'!L15</f>
        <v>0.7686364562</v>
      </c>
      <c r="Q16" s="13">
        <f>Concatenate_gen_L2!Q16*'Concatenate_generate Coverage'!M15</f>
        <v>0.7217204385</v>
      </c>
      <c r="R16" s="13">
        <f>Concatenate_gen_L2!R16*'Concatenate_generate Coverage'!N15</f>
        <v>0.7586191861</v>
      </c>
      <c r="S16" s="13">
        <f>Concatenate_gen_L2!S16*'Concatenate_generate Coverage'!O15</f>
        <v>0.3965712163</v>
      </c>
      <c r="T16" s="13">
        <f>Concatenate_gen_L2!T16*'Concatenate_generate Coverage'!P15</f>
        <v>0.7882497379</v>
      </c>
      <c r="U16" s="13">
        <f>Concatenate_gen_L2!U16*'Concatenate_generate Coverage'!Q15</f>
        <v>0.6034498245</v>
      </c>
      <c r="V16" s="13">
        <f>Concatenate_gen_L2!V16*'Concatenate_generate Coverage'!R15</f>
        <v>0.3426225816</v>
      </c>
      <c r="W16" s="13">
        <f>Concatenate_gen_L2!W16*'Concatenate_generate Coverage'!S15</f>
        <v>0.5270488979</v>
      </c>
    </row>
    <row r="17">
      <c r="A17" s="55" t="s">
        <v>141</v>
      </c>
      <c r="B17" s="55" t="s">
        <v>293</v>
      </c>
      <c r="C17" s="99">
        <f>E17-Cocatenate_generate!E17</f>
        <v>0.002477768123</v>
      </c>
      <c r="D17" s="99">
        <f>F17-Cocatenate_generate!F17</f>
        <v>0.002519202359</v>
      </c>
      <c r="E17" s="10">
        <f t="shared" si="1"/>
        <v>0.6557114595</v>
      </c>
      <c r="F17" s="8">
        <f>(G17*'Dataset lengths'!$B$2+H17*'Dataset lengths'!$C$2+I17*'Dataset lengths'!$D$2+L17*'Dataset lengths'!$G$2+M17*'Dataset lengths'!$H$2+R17*'Dataset lengths'!$M$2+S17*'Dataset lengths'!$N$2+T17*'Dataset lengths'!$O$2+U17*'Dataset lengths'!$P$2+V17*'Dataset lengths'!$Q$2+W17*'Dataset lengths'!$R$2)/'Dataset lengths'!$A$7</f>
        <v>0.6039363586</v>
      </c>
      <c r="G17" s="13">
        <f>Concatenate_gen_L2!G17*'Concatenate_generate Coverage'!C16</f>
        <v>0.5427941309</v>
      </c>
      <c r="H17" s="13">
        <f>Concatenate_gen_L2!H17*'Concatenate_generate Coverage'!D16</f>
        <v>0.6282572118</v>
      </c>
      <c r="I17" s="13">
        <f>Concatenate_gen_L2!I17*'Concatenate_generate Coverage'!E16</f>
        <v>0.6962872286</v>
      </c>
      <c r="J17" s="13">
        <f>Concatenate_gen_L2!J17*'Concatenate_generate Coverage'!F16</f>
        <v>0.7815979963</v>
      </c>
      <c r="K17" s="13">
        <f>Concatenate_gen_L2!K17*'Concatenate_generate Coverage'!G16</f>
        <v>0.788265661</v>
      </c>
      <c r="L17" s="13">
        <f>Concatenate_gen_L2!L17*'Concatenate_generate Coverage'!H16</f>
        <v>0.7841330961</v>
      </c>
      <c r="M17" s="13">
        <f>Concatenate_gen_L2!M17*'Concatenate_generate Coverage'!I16</f>
        <v>0.7584259046</v>
      </c>
      <c r="N17" s="13">
        <f>Concatenate_gen_L2!N17*'Concatenate_generate Coverage'!J16</f>
        <v>0.6710439119</v>
      </c>
      <c r="O17" s="13">
        <f>Concatenate_gen_L2!O17*'Concatenate_generate Coverage'!K16</f>
        <v>0.8266748155</v>
      </c>
      <c r="P17" s="13">
        <f>Concatenate_gen_L2!P17*'Concatenate_generate Coverage'!L16</f>
        <v>0.7744249427</v>
      </c>
      <c r="Q17" s="13">
        <f>Concatenate_gen_L2!Q17*'Concatenate_generate Coverage'!M16</f>
        <v>0.6712412307</v>
      </c>
      <c r="R17" s="13">
        <f>Concatenate_gen_L2!R17*'Concatenate_generate Coverage'!N16</f>
        <v>0.8654041632</v>
      </c>
      <c r="S17" s="13">
        <f>Concatenate_gen_L2!S17*'Concatenate_generate Coverage'!O16</f>
        <v>0.3074537049</v>
      </c>
      <c r="T17" s="13">
        <f>Concatenate_gen_L2!T17*'Concatenate_generate Coverage'!P16</f>
        <v>0.8772672126</v>
      </c>
      <c r="U17" s="13">
        <f>Concatenate_gen_L2!U17*'Concatenate_generate Coverage'!Q16</f>
        <v>0.8180050812</v>
      </c>
      <c r="V17" s="13">
        <f>Concatenate_gen_L2!V17*'Concatenate_generate Coverage'!R16</f>
        <v>0.5581491925</v>
      </c>
      <c r="W17" s="13">
        <f>Concatenate_gen_L2!W17*'Concatenate_generate Coverage'!S16</f>
        <v>0.3766491286</v>
      </c>
    </row>
    <row r="18">
      <c r="A18" s="55" t="s">
        <v>142</v>
      </c>
      <c r="B18" s="55" t="s">
        <v>136</v>
      </c>
      <c r="C18" s="99">
        <f>E18-Cocatenate_generate!E18</f>
        <v>0.06350180849</v>
      </c>
      <c r="D18" s="99">
        <f>F18-Cocatenate_generate!F18</f>
        <v>0.04216636214</v>
      </c>
      <c r="E18" s="10">
        <f t="shared" si="1"/>
        <v>0.6956053943</v>
      </c>
      <c r="F18" s="8">
        <f>(G18*'Dataset lengths'!$B$2+H18*'Dataset lengths'!$C$2+I18*'Dataset lengths'!$D$2+L18*'Dataset lengths'!$G$2+M18*'Dataset lengths'!$H$2+R18*'Dataset lengths'!$M$2+S18*'Dataset lengths'!$N$2+T18*'Dataset lengths'!$O$2+U18*'Dataset lengths'!$P$2+V18*'Dataset lengths'!$Q$2+W18*'Dataset lengths'!$R$2)/'Dataset lengths'!$A$7</f>
        <v>0.6389028765</v>
      </c>
      <c r="G18" s="13">
        <f>Concatenate_gen_L2!G18*'Concatenate_generate Coverage'!C17</f>
        <v>0.5366210251</v>
      </c>
      <c r="H18" s="13">
        <f>Concatenate_gen_L2!H18*'Concatenate_generate Coverage'!D17</f>
        <v>0.7335177248</v>
      </c>
      <c r="I18" s="13">
        <f>Concatenate_gen_L2!I18*'Concatenate_generate Coverage'!E17</f>
        <v>0.7755511892</v>
      </c>
      <c r="J18" s="13">
        <f>Concatenate_gen_L2!J18*'Concatenate_generate Coverage'!F17</f>
        <v>0.8493205632</v>
      </c>
      <c r="K18" s="13">
        <f>Concatenate_gen_L2!K18*'Concatenate_generate Coverage'!G17</f>
        <v>0.8516846118</v>
      </c>
      <c r="L18" s="13">
        <f>Concatenate_gen_L2!L18*'Concatenate_generate Coverage'!H17</f>
        <v>0.8504266278</v>
      </c>
      <c r="M18" s="13">
        <f>Concatenate_gen_L2!M18*'Concatenate_generate Coverage'!I17</f>
        <v>0.8120820435</v>
      </c>
      <c r="N18" s="13">
        <f>Concatenate_gen_L2!N18*'Concatenate_generate Coverage'!J17</f>
        <v>0.7602964401</v>
      </c>
      <c r="O18" s="13">
        <f>Concatenate_gen_L2!O18*'Concatenate_generate Coverage'!K17</f>
        <v>0.8487190086</v>
      </c>
      <c r="P18" s="13">
        <f>Concatenate_gen_L2!P18*'Concatenate_generate Coverage'!L17</f>
        <v>0.8118750265</v>
      </c>
      <c r="Q18" s="13">
        <f>Concatenate_gen_L2!Q18*'Concatenate_generate Coverage'!M17</f>
        <v>0.7475507079</v>
      </c>
      <c r="R18" s="13">
        <f>Concatenate_gen_L2!R18*'Concatenate_generate Coverage'!N17</f>
        <v>0.8565964789</v>
      </c>
      <c r="S18" s="13">
        <f>Concatenate_gen_L2!S18*'Concatenate_generate Coverage'!O17</f>
        <v>0.4303776696</v>
      </c>
      <c r="T18" s="13">
        <f>Concatenate_gen_L2!T18*'Concatenate_generate Coverage'!P17</f>
        <v>0.8621342419</v>
      </c>
      <c r="U18" s="13">
        <f>Concatenate_gen_L2!U18*'Concatenate_generate Coverage'!Q17</f>
        <v>0.7670574062</v>
      </c>
      <c r="V18" s="13">
        <f>Concatenate_gen_L2!V18*'Concatenate_generate Coverage'!R17</f>
        <v>0.4861234008</v>
      </c>
      <c r="W18" s="13">
        <f>Concatenate_gen_L2!W18*'Concatenate_generate Coverage'!S17</f>
        <v>0.5411715294</v>
      </c>
    </row>
    <row r="19">
      <c r="A19" s="55" t="s">
        <v>142</v>
      </c>
      <c r="B19" s="55" t="s">
        <v>137</v>
      </c>
      <c r="C19" s="99">
        <f>E19-Cocatenate_generate!E19</f>
        <v>0.03258273821</v>
      </c>
      <c r="D19" s="99">
        <f>F19-Cocatenate_generate!F19</f>
        <v>0.005609975145</v>
      </c>
      <c r="E19" s="10">
        <f t="shared" si="1"/>
        <v>0.66468771</v>
      </c>
      <c r="F19" s="8">
        <f>(G19*'Dataset lengths'!$B$2+H19*'Dataset lengths'!$C$2+I19*'Dataset lengths'!$D$2+L19*'Dataset lengths'!$G$2+M19*'Dataset lengths'!$H$2+R19*'Dataset lengths'!$M$2+S19*'Dataset lengths'!$N$2+T19*'Dataset lengths'!$O$2+U19*'Dataset lengths'!$P$2+V19*'Dataset lengths'!$Q$2+W19*'Dataset lengths'!$R$2)/'Dataset lengths'!$A$7</f>
        <v>0.6023486273</v>
      </c>
      <c r="G19" s="13">
        <f>Concatenate_gen_L2!G19*'Concatenate_generate Coverage'!C18</f>
        <v>0.4888724824</v>
      </c>
      <c r="H19" s="13">
        <f>Concatenate_gen_L2!H19*'Concatenate_generate Coverage'!D18</f>
        <v>0.7394184825</v>
      </c>
      <c r="I19" s="13">
        <f>Concatenate_gen_L2!I19*'Concatenate_generate Coverage'!E18</f>
        <v>0.7627213495</v>
      </c>
      <c r="J19" s="13">
        <f>Concatenate_gen_L2!J19*'Concatenate_generate Coverage'!F18</f>
        <v>0.8413651209</v>
      </c>
      <c r="K19" s="13">
        <f>Concatenate_gen_L2!K19*'Concatenate_generate Coverage'!G18</f>
        <v>0.8415378046</v>
      </c>
      <c r="L19" s="13">
        <f>Concatenate_gen_L2!L19*'Concatenate_generate Coverage'!H18</f>
        <v>0.8415750659</v>
      </c>
      <c r="M19" s="13">
        <f>Concatenate_gen_L2!M19*'Concatenate_generate Coverage'!I18</f>
        <v>0.7992036808</v>
      </c>
      <c r="N19" s="13">
        <f>Concatenate_gen_L2!N19*'Concatenate_generate Coverage'!J18</f>
        <v>0.7506528282</v>
      </c>
      <c r="O19" s="13">
        <f>Concatenate_gen_L2!O19*'Concatenate_generate Coverage'!K18</f>
        <v>0.8374447878</v>
      </c>
      <c r="P19" s="13">
        <f>Concatenate_gen_L2!P19*'Concatenate_generate Coverage'!L18</f>
        <v>0.7935881002</v>
      </c>
      <c r="Q19" s="13">
        <f>Concatenate_gen_L2!Q19*'Concatenate_generate Coverage'!M18</f>
        <v>0.7422245931</v>
      </c>
      <c r="R19" s="13">
        <f>Concatenate_gen_L2!R19*'Concatenate_generate Coverage'!N18</f>
        <v>0.8029198714</v>
      </c>
      <c r="S19" s="13">
        <f>Concatenate_gen_L2!S19*'Concatenate_generate Coverage'!O18</f>
        <v>0.4394316049</v>
      </c>
      <c r="T19" s="13">
        <f>Concatenate_gen_L2!T19*'Concatenate_generate Coverage'!P18</f>
        <v>0.8287526889</v>
      </c>
      <c r="U19" s="13">
        <f>Concatenate_gen_L2!U19*'Concatenate_generate Coverage'!Q18</f>
        <v>0.6693037432</v>
      </c>
      <c r="V19" s="13">
        <f>Concatenate_gen_L2!V19*'Concatenate_generate Coverage'!R18</f>
        <v>0.3962216369</v>
      </c>
      <c r="W19" s="13">
        <f>Concatenate_gen_L2!W19*'Concatenate_generate Coverage'!S18</f>
        <v>0.5431442034</v>
      </c>
    </row>
    <row r="20">
      <c r="A20" s="55" t="s">
        <v>142</v>
      </c>
      <c r="B20" s="55" t="s">
        <v>138</v>
      </c>
      <c r="C20" s="99">
        <f>E20-Cocatenate_generate!E20</f>
        <v>0.04647874368</v>
      </c>
      <c r="D20" s="99">
        <f>F20-Cocatenate_generate!F20</f>
        <v>0.03937257379</v>
      </c>
      <c r="E20" s="10">
        <f t="shared" si="1"/>
        <v>0.6785815775</v>
      </c>
      <c r="F20" s="8">
        <f>(G20*'Dataset lengths'!$B$2+H20*'Dataset lengths'!$C$2+I20*'Dataset lengths'!$D$2+L20*'Dataset lengths'!$G$2+M20*'Dataset lengths'!$H$2+R20*'Dataset lengths'!$M$2+S20*'Dataset lengths'!$N$2+T20*'Dataset lengths'!$O$2+U20*'Dataset lengths'!$P$2+V20*'Dataset lengths'!$Q$2+W20*'Dataset lengths'!$R$2)/'Dataset lengths'!$A$7</f>
        <v>0.6361078449</v>
      </c>
      <c r="G20" s="13">
        <f>Concatenate_gen_L2!G20*'Concatenate_generate Coverage'!C19</f>
        <v>0.5497057653</v>
      </c>
      <c r="H20" s="13">
        <f>Concatenate_gen_L2!H20*'Concatenate_generate Coverage'!D19</f>
        <v>0.6560212582</v>
      </c>
      <c r="I20" s="13">
        <f>Concatenate_gen_L2!I20*'Concatenate_generate Coverage'!E19</f>
        <v>0.7373380605</v>
      </c>
      <c r="J20" s="13">
        <f>Concatenate_gen_L2!J20*'Concatenate_generate Coverage'!F19</f>
        <v>0.8219915945</v>
      </c>
      <c r="K20" s="13">
        <f>Concatenate_gen_L2!K20*'Concatenate_generate Coverage'!G19</f>
        <v>0.8258677381</v>
      </c>
      <c r="L20" s="13">
        <f>Concatenate_gen_L2!L20*'Concatenate_generate Coverage'!H19</f>
        <v>0.823600829</v>
      </c>
      <c r="M20" s="13">
        <f>Concatenate_gen_L2!M20*'Concatenate_generate Coverage'!I19</f>
        <v>0.7787908532</v>
      </c>
      <c r="N20" s="13">
        <f>Concatenate_gen_L2!N20*'Concatenate_generate Coverage'!J19</f>
        <v>0.7084848977</v>
      </c>
      <c r="O20" s="13">
        <f>Concatenate_gen_L2!O20*'Concatenate_generate Coverage'!K19</f>
        <v>0.8324109107</v>
      </c>
      <c r="P20" s="13">
        <f>Concatenate_gen_L2!P20*'Concatenate_generate Coverage'!L19</f>
        <v>0.8033472707</v>
      </c>
      <c r="Q20" s="13">
        <f>Concatenate_gen_L2!Q20*'Concatenate_generate Coverage'!M19</f>
        <v>0.6883911554</v>
      </c>
      <c r="R20" s="13">
        <f>Concatenate_gen_L2!R20*'Concatenate_generate Coverage'!N19</f>
        <v>0.8599403392</v>
      </c>
      <c r="S20" s="13">
        <f>Concatenate_gen_L2!S20*'Concatenate_generate Coverage'!O19</f>
        <v>0.3239205246</v>
      </c>
      <c r="T20" s="13">
        <f>Concatenate_gen_L2!T20*'Concatenate_generate Coverage'!P19</f>
        <v>0.8948481638</v>
      </c>
      <c r="U20" s="13">
        <f>Concatenate_gen_L2!U20*'Concatenate_generate Coverage'!Q19</f>
        <v>0.8021003463</v>
      </c>
      <c r="V20" s="13">
        <f>Concatenate_gen_L2!V20*'Concatenate_generate Coverage'!R19</f>
        <v>0.5453155064</v>
      </c>
      <c r="W20" s="13">
        <f>Concatenate_gen_L2!W20*'Concatenate_generate Coverage'!S19</f>
        <v>0.4928157059</v>
      </c>
    </row>
    <row r="21">
      <c r="A21" s="55" t="s">
        <v>142</v>
      </c>
      <c r="B21" s="55" t="s">
        <v>292</v>
      </c>
      <c r="C21" s="99">
        <f>E21-Cocatenate_generate!E21</f>
        <v>-0.001673256104</v>
      </c>
      <c r="D21" s="99">
        <f>F21-Cocatenate_generate!F21</f>
        <v>-0.02481948814</v>
      </c>
      <c r="E21" s="10">
        <f t="shared" si="1"/>
        <v>0.6305432292</v>
      </c>
      <c r="F21" s="8">
        <f>(G21*'Dataset lengths'!$B$2+H21*'Dataset lengths'!$C$2+I21*'Dataset lengths'!$D$2+L21*'Dataset lengths'!$G$2+M21*'Dataset lengths'!$H$2+R21*'Dataset lengths'!$M$2+S21*'Dataset lengths'!$N$2+T21*'Dataset lengths'!$O$2+U21*'Dataset lengths'!$P$2+V21*'Dataset lengths'!$Q$2+W21*'Dataset lengths'!$R$2)/'Dataset lengths'!$A$7</f>
        <v>0.5719824441</v>
      </c>
      <c r="G21" s="13">
        <f>Concatenate_gen_L2!G21*'Concatenate_generate Coverage'!C20</f>
        <v>0.4557739872</v>
      </c>
      <c r="H21" s="13">
        <f>Concatenate_gen_L2!H21*'Concatenate_generate Coverage'!D20</f>
        <v>0.7230795236</v>
      </c>
      <c r="I21" s="13">
        <f>Concatenate_gen_L2!I21*'Concatenate_generate Coverage'!E20</f>
        <v>0.7378675778</v>
      </c>
      <c r="J21" s="13">
        <f>Concatenate_gen_L2!J21*'Concatenate_generate Coverage'!F20</f>
        <v>0.8301147225</v>
      </c>
      <c r="K21" s="13">
        <f>Concatenate_gen_L2!K21*'Concatenate_generate Coverage'!G20</f>
        <v>0.8295524358</v>
      </c>
      <c r="L21" s="13">
        <f>Concatenate_gen_L2!L21*'Concatenate_generate Coverage'!H20</f>
        <v>0.830085844</v>
      </c>
      <c r="M21" s="13">
        <f>Concatenate_gen_L2!M21*'Concatenate_generate Coverage'!I20</f>
        <v>0.7765635925</v>
      </c>
      <c r="N21" s="13">
        <f>Concatenate_gen_L2!N21*'Concatenate_generate Coverage'!J20</f>
        <v>0.7286123756</v>
      </c>
      <c r="O21" s="13">
        <f>Concatenate_gen_L2!O21*'Concatenate_generate Coverage'!K20</f>
        <v>0.8180817906</v>
      </c>
      <c r="P21" s="13">
        <f>Concatenate_gen_L2!P21*'Concatenate_generate Coverage'!L20</f>
        <v>0.768711849</v>
      </c>
      <c r="Q21" s="13">
        <f>Concatenate_gen_L2!Q21*'Concatenate_generate Coverage'!M20</f>
        <v>0.7217946936</v>
      </c>
      <c r="R21" s="13">
        <f>Concatenate_gen_L2!R21*'Concatenate_generate Coverage'!N20</f>
        <v>0.7575264213</v>
      </c>
      <c r="S21" s="13">
        <f>Concatenate_gen_L2!S21*'Concatenate_generate Coverage'!O20</f>
        <v>0.3960382769</v>
      </c>
      <c r="T21" s="13">
        <f>Concatenate_gen_L2!T21*'Concatenate_generate Coverage'!P20</f>
        <v>0.7882497379</v>
      </c>
      <c r="U21" s="13">
        <f>Concatenate_gen_L2!U21*'Concatenate_generate Coverage'!Q20</f>
        <v>0.6031489093</v>
      </c>
      <c r="V21" s="13">
        <f>Concatenate_gen_L2!V21*'Concatenate_generate Coverage'!R20</f>
        <v>0.3421598056</v>
      </c>
      <c r="W21" s="13">
        <f>Concatenate_gen_L2!W21*'Concatenate_generate Coverage'!S20</f>
        <v>0.5254818447</v>
      </c>
    </row>
    <row r="22">
      <c r="A22" s="55" t="s">
        <v>142</v>
      </c>
      <c r="B22" s="55" t="s">
        <v>293</v>
      </c>
      <c r="C22" s="99">
        <f>E22-Cocatenate_generate!E22</f>
        <v>0.004995298263</v>
      </c>
      <c r="D22" s="99">
        <f>F22-Cocatenate_generate!F22</f>
        <v>0.004116847523</v>
      </c>
      <c r="E22" s="10">
        <f t="shared" si="1"/>
        <v>0.6370981512</v>
      </c>
      <c r="F22" s="8">
        <f>(G22*'Dataset lengths'!$B$2+H22*'Dataset lengths'!$C$2+I22*'Dataset lengths'!$D$2+L22*'Dataset lengths'!$G$2+M22*'Dataset lengths'!$H$2+R22*'Dataset lengths'!$M$2+S22*'Dataset lengths'!$N$2+T22*'Dataset lengths'!$O$2+U22*'Dataset lengths'!$P$2+V22*'Dataset lengths'!$Q$2+W22*'Dataset lengths'!$R$2)/'Dataset lengths'!$A$7</f>
        <v>0.6008521838</v>
      </c>
      <c r="G22" s="13">
        <f>Concatenate_gen_L2!G22*'Concatenate_generate Coverage'!C21</f>
        <v>0.5279075522</v>
      </c>
      <c r="H22" s="13">
        <f>Concatenate_gen_L2!H22*'Concatenate_generate Coverage'!D21</f>
        <v>0.5646385802</v>
      </c>
      <c r="I22" s="13">
        <f>Concatenate_gen_L2!I22*'Concatenate_generate Coverage'!E21</f>
        <v>0.6834460515</v>
      </c>
      <c r="J22" s="13">
        <f>Concatenate_gen_L2!J22*'Concatenate_generate Coverage'!F21</f>
        <v>0.761952447</v>
      </c>
      <c r="K22" s="13">
        <f>Concatenate_gen_L2!K22*'Concatenate_generate Coverage'!G21</f>
        <v>0.7630585502</v>
      </c>
      <c r="L22" s="13">
        <f>Concatenate_gen_L2!L22*'Concatenate_generate Coverage'!H21</f>
        <v>0.7629619388</v>
      </c>
      <c r="M22" s="13">
        <f>Concatenate_gen_L2!M22*'Concatenate_generate Coverage'!I21</f>
        <v>0.717979735</v>
      </c>
      <c r="N22" s="13">
        <f>Concatenate_gen_L2!N22*'Concatenate_generate Coverage'!J21</f>
        <v>0.6284027995</v>
      </c>
      <c r="O22" s="13">
        <f>Concatenate_gen_L2!O22*'Concatenate_generate Coverage'!K21</f>
        <v>0.7850108386</v>
      </c>
      <c r="P22" s="13">
        <f>Concatenate_gen_L2!P22*'Concatenate_generate Coverage'!L21</f>
        <v>0.7679629478</v>
      </c>
      <c r="Q22" s="13">
        <f>Concatenate_gen_L2!Q22*'Concatenate_generate Coverage'!M21</f>
        <v>0.5979154578</v>
      </c>
      <c r="R22" s="13">
        <f>Concatenate_gen_L2!R22*'Concatenate_generate Coverage'!N21</f>
        <v>0.8280097515</v>
      </c>
      <c r="S22" s="13">
        <f>Concatenate_gen_L2!S22*'Concatenate_generate Coverage'!O21</f>
        <v>0.280074701</v>
      </c>
      <c r="T22" s="13">
        <f>Concatenate_gen_L2!T22*'Concatenate_generate Coverage'!P21</f>
        <v>0.8792701057</v>
      </c>
      <c r="U22" s="13">
        <f>Concatenate_gen_L2!U22*'Concatenate_generate Coverage'!Q21</f>
        <v>0.7722331472</v>
      </c>
      <c r="V22" s="13">
        <f>Concatenate_gen_L2!V22*'Concatenate_generate Coverage'!R21</f>
        <v>0.5463787793</v>
      </c>
      <c r="W22" s="13">
        <f>Concatenate_gen_L2!W22*'Concatenate_generate Coverage'!S21</f>
        <v>0.4451793211</v>
      </c>
    </row>
    <row r="23">
      <c r="A23" s="55" t="s">
        <v>143</v>
      </c>
      <c r="B23" s="55" t="s">
        <v>136</v>
      </c>
      <c r="C23" s="99">
        <f>E23-Cocatenate_generate!E23</f>
        <v>0.009750554923</v>
      </c>
      <c r="D23" s="99">
        <f>F23-Cocatenate_generate!F23</f>
        <v>0.007203907711</v>
      </c>
      <c r="E23" s="10">
        <f t="shared" si="1"/>
        <v>0.6382335756</v>
      </c>
      <c r="F23" s="8">
        <f>(G23*'Dataset lengths'!$B$2+H23*'Dataset lengths'!$C$2+I23*'Dataset lengths'!$D$2+L23*'Dataset lengths'!$G$2+M23*'Dataset lengths'!$H$2+R23*'Dataset lengths'!$M$2+S23*'Dataset lengths'!$N$2+T23*'Dataset lengths'!$O$2+U23*'Dataset lengths'!$P$2+V23*'Dataset lengths'!$Q$2+W23*'Dataset lengths'!$R$2)/'Dataset lengths'!$A$7</f>
        <v>0.5790961176</v>
      </c>
      <c r="G23" s="13">
        <f>Concatenate_gen_L2!G23*'Concatenate_generate Coverage'!C22</f>
        <v>0.4711387496</v>
      </c>
      <c r="H23" s="13">
        <f>Concatenate_gen_L2!H23*'Concatenate_generate Coverage'!D22</f>
        <v>0.7241242829</v>
      </c>
      <c r="I23" s="13">
        <f>Concatenate_gen_L2!I23*'Concatenate_generate Coverage'!E22</f>
        <v>0.7516990584</v>
      </c>
      <c r="J23" s="13">
        <f>Concatenate_gen_L2!J23*'Concatenate_generate Coverage'!F22</f>
        <v>0.8267310397</v>
      </c>
      <c r="K23" s="13">
        <f>Concatenate_gen_L2!K23*'Concatenate_generate Coverage'!G22</f>
        <v>0.8263800712</v>
      </c>
      <c r="L23" s="13">
        <f>Concatenate_gen_L2!L23*'Concatenate_generate Coverage'!H22</f>
        <v>0.8266146059</v>
      </c>
      <c r="M23" s="13">
        <f>Concatenate_gen_L2!M23*'Concatenate_generate Coverage'!I22</f>
        <v>0.7725438017</v>
      </c>
      <c r="N23" s="13">
        <f>Concatenate_gen_L2!N23*'Concatenate_generate Coverage'!J22</f>
        <v>0.7234804893</v>
      </c>
      <c r="O23" s="13">
        <f>Concatenate_gen_L2!O23*'Concatenate_generate Coverage'!K22</f>
        <v>0.8221745953</v>
      </c>
      <c r="P23" s="13">
        <f>Concatenate_gen_L2!P23*'Concatenate_generate Coverage'!L22</f>
        <v>0.7511553944</v>
      </c>
      <c r="Q23" s="13">
        <f>Concatenate_gen_L2!Q23*'Concatenate_generate Coverage'!M22</f>
        <v>0.7370154863</v>
      </c>
      <c r="R23" s="13">
        <f>Concatenate_gen_L2!R23*'Concatenate_generate Coverage'!N22</f>
        <v>0.7618974805</v>
      </c>
      <c r="S23" s="13">
        <f>Concatenate_gen_L2!S23*'Concatenate_generate Coverage'!O22</f>
        <v>0.4286159532</v>
      </c>
      <c r="T23" s="13">
        <f>Concatenate_gen_L2!T23*'Concatenate_generate Coverage'!P22</f>
        <v>0.7933682427</v>
      </c>
      <c r="U23" s="13">
        <f>Concatenate_gen_L2!U23*'Concatenate_generate Coverage'!Q22</f>
        <v>0.5993765273</v>
      </c>
      <c r="V23" s="13">
        <f>Concatenate_gen_L2!V23*'Concatenate_generate Coverage'!R22</f>
        <v>0.3513407746</v>
      </c>
      <c r="W23" s="13">
        <f>Concatenate_gen_L2!W23*'Concatenate_generate Coverage'!S22</f>
        <v>0.5398498546</v>
      </c>
    </row>
    <row r="24">
      <c r="A24" s="55" t="s">
        <v>143</v>
      </c>
      <c r="B24" s="55" t="s">
        <v>137</v>
      </c>
      <c r="C24" s="99">
        <f>E24-Cocatenate_generate!E24</f>
        <v>0.004406857981</v>
      </c>
      <c r="D24" s="99">
        <f>F24-Cocatenate_generate!F24</f>
        <v>0.002973540255</v>
      </c>
      <c r="E24" s="10">
        <f t="shared" si="1"/>
        <v>0.6328902096</v>
      </c>
      <c r="F24" s="8">
        <f>(G24*'Dataset lengths'!$B$2+H24*'Dataset lengths'!$C$2+I24*'Dataset lengths'!$D$2+L24*'Dataset lengths'!$G$2+M24*'Dataset lengths'!$H$2+R24*'Dataset lengths'!$M$2+S24*'Dataset lengths'!$N$2+T24*'Dataset lengths'!$O$2+U24*'Dataset lengths'!$P$2+V24*'Dataset lengths'!$Q$2+W24*'Dataset lengths'!$R$2)/'Dataset lengths'!$A$7</f>
        <v>0.5748660832</v>
      </c>
      <c r="G24" s="13">
        <f>Concatenate_gen_L2!G24*'Concatenate_generate Coverage'!C23</f>
        <v>0.4612515459</v>
      </c>
      <c r="H24" s="13">
        <f>Concatenate_gen_L2!H24*'Concatenate_generate Coverage'!D23</f>
        <v>0.7255452164</v>
      </c>
      <c r="I24" s="13">
        <f>Concatenate_gen_L2!I24*'Concatenate_generate Coverage'!E23</f>
        <v>0.7447401746</v>
      </c>
      <c r="J24" s="13">
        <f>Concatenate_gen_L2!J24*'Concatenate_generate Coverage'!F23</f>
        <v>0.8295633475</v>
      </c>
      <c r="K24" s="13">
        <f>Concatenate_gen_L2!K24*'Concatenate_generate Coverage'!G23</f>
        <v>0.8292149157</v>
      </c>
      <c r="L24" s="13">
        <f>Concatenate_gen_L2!L24*'Concatenate_generate Coverage'!H23</f>
        <v>0.8295404629</v>
      </c>
      <c r="M24" s="13">
        <f>Concatenate_gen_L2!M24*'Concatenate_generate Coverage'!I23</f>
        <v>0.7767451508</v>
      </c>
      <c r="N24" s="13">
        <f>Concatenate_gen_L2!N24*'Concatenate_generate Coverage'!J23</f>
        <v>0.7291223022</v>
      </c>
      <c r="O24" s="13">
        <f>Concatenate_gen_L2!O24*'Concatenate_generate Coverage'!K23</f>
        <v>0.8191763612</v>
      </c>
      <c r="P24" s="13">
        <f>Concatenate_gen_L2!P24*'Concatenate_generate Coverage'!L23</f>
        <v>0.7616467121</v>
      </c>
      <c r="Q24" s="13">
        <f>Concatenate_gen_L2!Q24*'Concatenate_generate Coverage'!M23</f>
        <v>0.7316668699</v>
      </c>
      <c r="R24" s="13">
        <f>Concatenate_gen_L2!R24*'Concatenate_generate Coverage'!N23</f>
        <v>0.7544666798</v>
      </c>
      <c r="S24" s="13">
        <f>Concatenate_gen_L2!S24*'Concatenate_generate Coverage'!O23</f>
        <v>0.4067996292</v>
      </c>
      <c r="T24" s="13">
        <f>Concatenate_gen_L2!T24*'Concatenate_generate Coverage'!P23</f>
        <v>0.7860243011</v>
      </c>
      <c r="U24" s="13">
        <f>Concatenate_gen_L2!U24*'Concatenate_generate Coverage'!Q23</f>
        <v>0.6000467474</v>
      </c>
      <c r="V24" s="13">
        <f>Concatenate_gen_L2!V24*'Concatenate_generate Coverage'!R23</f>
        <v>0.3445801787</v>
      </c>
      <c r="W24" s="13">
        <f>Concatenate_gen_L2!W24*'Concatenate_generate Coverage'!S23</f>
        <v>0.5320522191</v>
      </c>
    </row>
    <row r="25">
      <c r="A25" s="55" t="s">
        <v>143</v>
      </c>
      <c r="B25" s="55" t="s">
        <v>138</v>
      </c>
      <c r="C25" s="99">
        <f>E25-Cocatenate_generate!E25</f>
        <v>0.008033012417</v>
      </c>
      <c r="D25" s="99">
        <f>F25-Cocatenate_generate!F25</f>
        <v>0.004951951858</v>
      </c>
      <c r="E25" s="10">
        <f t="shared" si="1"/>
        <v>0.6364569246</v>
      </c>
      <c r="F25" s="8">
        <f>(G25*'Dataset lengths'!$B$2+H25*'Dataset lengths'!$C$2+I25*'Dataset lengths'!$D$2+L25*'Dataset lengths'!$G$2+M25*'Dataset lengths'!$H$2+R25*'Dataset lengths'!$M$2+S25*'Dataset lengths'!$N$2+T25*'Dataset lengths'!$O$2+U25*'Dataset lengths'!$P$2+V25*'Dataset lengths'!$Q$2+W25*'Dataset lengths'!$R$2)/'Dataset lengths'!$A$7</f>
        <v>0.576835783</v>
      </c>
      <c r="G25" s="13">
        <f>Concatenate_gen_L2!G25*'Concatenate_generate Coverage'!C24</f>
        <v>0.4765656776</v>
      </c>
      <c r="H25" s="13">
        <f>Concatenate_gen_L2!H25*'Concatenate_generate Coverage'!D24</f>
        <v>0.7232302979</v>
      </c>
      <c r="I25" s="13">
        <f>Concatenate_gen_L2!I25*'Concatenate_generate Coverage'!E24</f>
        <v>0.7482814875</v>
      </c>
      <c r="J25" s="13">
        <f>Concatenate_gen_L2!J25*'Concatenate_generate Coverage'!F24</f>
        <v>0.8179202765</v>
      </c>
      <c r="K25" s="13">
        <f>Concatenate_gen_L2!K25*'Concatenate_generate Coverage'!G24</f>
        <v>0.8166478492</v>
      </c>
      <c r="L25" s="13">
        <f>Concatenate_gen_L2!L25*'Concatenate_generate Coverage'!H24</f>
        <v>0.8175116122</v>
      </c>
      <c r="M25" s="13">
        <f>Concatenate_gen_L2!M25*'Concatenate_generate Coverage'!I24</f>
        <v>0.7569749387</v>
      </c>
      <c r="N25" s="13">
        <f>Concatenate_gen_L2!N25*'Concatenate_generate Coverage'!J24</f>
        <v>0.701987458</v>
      </c>
      <c r="O25" s="13">
        <f>Concatenate_gen_L2!O25*'Concatenate_generate Coverage'!K24</f>
        <v>0.8163380808</v>
      </c>
      <c r="P25" s="13">
        <f>Concatenate_gen_L2!P25*'Concatenate_generate Coverage'!L24</f>
        <v>0.7354418734</v>
      </c>
      <c r="Q25" s="13">
        <f>Concatenate_gen_L2!Q25*'Concatenate_generate Coverage'!M24</f>
        <v>0.7232250416</v>
      </c>
      <c r="R25" s="13">
        <f>Concatenate_gen_L2!R25*'Concatenate_generate Coverage'!N24</f>
        <v>0.7576356977</v>
      </c>
      <c r="S25" s="13">
        <f>Concatenate_gen_L2!S25*'Concatenate_generate Coverage'!O24</f>
        <v>0.4380459627</v>
      </c>
      <c r="T25" s="13">
        <f>Concatenate_gen_L2!T25*'Concatenate_generate Coverage'!P24</f>
        <v>0.7942584175</v>
      </c>
      <c r="U25" s="13">
        <f>Concatenate_gen_L2!U25*'Concatenate_generate Coverage'!Q24</f>
        <v>0.5968953448</v>
      </c>
      <c r="V25" s="13">
        <f>Concatenate_gen_L2!V25*'Concatenate_generate Coverage'!R24</f>
        <v>0.3534086806</v>
      </c>
      <c r="W25" s="13">
        <f>Concatenate_gen_L2!W25*'Concatenate_generate Coverage'!S24</f>
        <v>0.5382180532</v>
      </c>
    </row>
    <row r="26">
      <c r="A26" s="55" t="s">
        <v>143</v>
      </c>
      <c r="B26" s="55" t="s">
        <v>292</v>
      </c>
      <c r="C26" s="99">
        <f>E26-Cocatenate_generate!E26</f>
        <v>-0.0001313107023</v>
      </c>
      <c r="D26" s="99">
        <f>F26-Cocatenate_generate!F26</f>
        <v>-0.00224858159</v>
      </c>
      <c r="E26" s="10">
        <f t="shared" si="1"/>
        <v>0.6283866212</v>
      </c>
      <c r="F26" s="8">
        <f>(G26*'Dataset lengths'!$B$2+H26*'Dataset lengths'!$C$2+I26*'Dataset lengths'!$D$2+L26*'Dataset lengths'!$G$2+M26*'Dataset lengths'!$H$2+R26*'Dataset lengths'!$M$2+S26*'Dataset lengths'!$N$2+T26*'Dataset lengths'!$O$2+U26*'Dataset lengths'!$P$2+V26*'Dataset lengths'!$Q$2+W26*'Dataset lengths'!$R$2)/'Dataset lengths'!$A$7</f>
        <v>0.5697148382</v>
      </c>
      <c r="G26" s="13">
        <f>Concatenate_gen_L2!G26*'Concatenate_generate Coverage'!C25</f>
        <v>0.4539526318</v>
      </c>
      <c r="H26" s="13">
        <f>Concatenate_gen_L2!H26*'Concatenate_generate Coverage'!D25</f>
        <v>0.7213255667</v>
      </c>
      <c r="I26" s="13">
        <f>Concatenate_gen_L2!I26*'Concatenate_generate Coverage'!E25</f>
        <v>0.7362951941</v>
      </c>
      <c r="J26" s="13">
        <f>Concatenate_gen_L2!J26*'Concatenate_generate Coverage'!F25</f>
        <v>0.8291955178</v>
      </c>
      <c r="K26" s="13">
        <f>Concatenate_gen_L2!K26*'Concatenate_generate Coverage'!G25</f>
        <v>0.8287919458</v>
      </c>
      <c r="L26" s="13">
        <f>Concatenate_gen_L2!L26*'Concatenate_generate Coverage'!H25</f>
        <v>0.8291737477</v>
      </c>
      <c r="M26" s="13">
        <f>Concatenate_gen_L2!M26*'Concatenate_generate Coverage'!I25</f>
        <v>0.7748238521</v>
      </c>
      <c r="N26" s="13">
        <f>Concatenate_gen_L2!N26*'Concatenate_generate Coverage'!J25</f>
        <v>0.7272974399</v>
      </c>
      <c r="O26" s="13">
        <f>Concatenate_gen_L2!O26*'Concatenate_generate Coverage'!K25</f>
        <v>0.8157377167</v>
      </c>
      <c r="P26" s="13">
        <f>Concatenate_gen_L2!P26*'Concatenate_generate Coverage'!L25</f>
        <v>0.765872056</v>
      </c>
      <c r="Q26" s="13">
        <f>Concatenate_gen_L2!Q26*'Concatenate_generate Coverage'!M25</f>
        <v>0.7214571705</v>
      </c>
      <c r="R26" s="13">
        <f>Concatenate_gen_L2!R26*'Concatenate_generate Coverage'!N25</f>
        <v>0.7572641577</v>
      </c>
      <c r="S26" s="13">
        <f>Concatenate_gen_L2!S26*'Concatenate_generate Coverage'!O25</f>
        <v>0.3914911984</v>
      </c>
      <c r="T26" s="13">
        <f>Concatenate_gen_L2!T26*'Concatenate_generate Coverage'!P25</f>
        <v>0.7882497379</v>
      </c>
      <c r="U26" s="13">
        <f>Concatenate_gen_L2!U26*'Concatenate_generate Coverage'!Q25</f>
        <v>0.5979266632</v>
      </c>
      <c r="V26" s="13">
        <f>Concatenate_gen_L2!V26*'Concatenate_generate Coverage'!R25</f>
        <v>0.3384533833</v>
      </c>
      <c r="W26" s="13">
        <f>Concatenate_gen_L2!W26*'Concatenate_generate Coverage'!S25</f>
        <v>0.5232967001</v>
      </c>
    </row>
    <row r="27">
      <c r="A27" s="55" t="s">
        <v>143</v>
      </c>
      <c r="B27" s="55" t="s">
        <v>293</v>
      </c>
      <c r="C27" s="99">
        <f>E27-Cocatenate_generate!E27</f>
        <v>0.0002208709214</v>
      </c>
      <c r="D27" s="99">
        <f>F27-Cocatenate_generate!F27</f>
        <v>-0.0006363388413</v>
      </c>
      <c r="E27" s="10">
        <f t="shared" si="1"/>
        <v>0.6286447542</v>
      </c>
      <c r="F27" s="8">
        <f>(G27*'Dataset lengths'!$B$2+H27*'Dataset lengths'!$C$2+I27*'Dataset lengths'!$D$2+L27*'Dataset lengths'!$G$2+M27*'Dataset lengths'!$H$2+R27*'Dataset lengths'!$M$2+S27*'Dataset lengths'!$N$2+T27*'Dataset lengths'!$O$2+U27*'Dataset lengths'!$P$2+V27*'Dataset lengths'!$Q$2+W27*'Dataset lengths'!$R$2)/'Dataset lengths'!$A$7</f>
        <v>0.5712475226</v>
      </c>
      <c r="G27" s="13">
        <f>Concatenate_gen_L2!G27*'Concatenate_generate Coverage'!C26</f>
        <v>0.4770346777</v>
      </c>
      <c r="H27" s="13">
        <f>Concatenate_gen_L2!H27*'Concatenate_generate Coverage'!D26</f>
        <v>0.717707745</v>
      </c>
      <c r="I27" s="13">
        <f>Concatenate_gen_L2!I27*'Concatenate_generate Coverage'!E26</f>
        <v>0.7393636896</v>
      </c>
      <c r="J27" s="13">
        <f>Concatenate_gen_L2!J27*'Concatenate_generate Coverage'!F26</f>
        <v>0.8081844224</v>
      </c>
      <c r="K27" s="13">
        <f>Concatenate_gen_L2!K27*'Concatenate_generate Coverage'!G26</f>
        <v>0.806562118</v>
      </c>
      <c r="L27" s="13">
        <f>Concatenate_gen_L2!L27*'Concatenate_generate Coverage'!H26</f>
        <v>0.8075449966</v>
      </c>
      <c r="M27" s="13">
        <f>Concatenate_gen_L2!M27*'Concatenate_generate Coverage'!I26</f>
        <v>0.7385379729</v>
      </c>
      <c r="N27" s="13">
        <f>Concatenate_gen_L2!N27*'Concatenate_generate Coverage'!J26</f>
        <v>0.6755248919</v>
      </c>
      <c r="O27" s="13">
        <f>Concatenate_gen_L2!O27*'Concatenate_generate Coverage'!K26</f>
        <v>0.8064747515</v>
      </c>
      <c r="P27" s="13">
        <f>Concatenate_gen_L2!P27*'Concatenate_generate Coverage'!L26</f>
        <v>0.7167444755</v>
      </c>
      <c r="Q27" s="13">
        <f>Concatenate_gen_L2!Q27*'Concatenate_generate Coverage'!M26</f>
        <v>0.7052958134</v>
      </c>
      <c r="R27" s="13">
        <f>Concatenate_gen_L2!R27*'Concatenate_generate Coverage'!N26</f>
        <v>0.7455715742</v>
      </c>
      <c r="S27" s="13">
        <f>Concatenate_gen_L2!S27*'Concatenate_generate Coverage'!O26</f>
        <v>0.4404391619</v>
      </c>
      <c r="T27" s="13">
        <f>Concatenate_gen_L2!T27*'Concatenate_generate Coverage'!P26</f>
        <v>0.7842439516</v>
      </c>
      <c r="U27" s="13">
        <f>Concatenate_gen_L2!U27*'Concatenate_generate Coverage'!Q26</f>
        <v>0.5800796576</v>
      </c>
      <c r="V27" s="13">
        <f>Concatenate_gen_L2!V27*'Concatenate_generate Coverage'!R26</f>
        <v>0.3523594899</v>
      </c>
      <c r="W27" s="13">
        <f>Concatenate_gen_L2!W27*'Concatenate_generate Coverage'!S26</f>
        <v>0.5322093796</v>
      </c>
    </row>
    <row r="28">
      <c r="A28" s="55" t="s">
        <v>144</v>
      </c>
      <c r="B28" s="55" t="s">
        <v>136</v>
      </c>
      <c r="C28" s="99">
        <f>E28-Cocatenate_generate!E28</f>
        <v>0.01816534857</v>
      </c>
      <c r="D28" s="99">
        <f>F28-Cocatenate_generate!F28</f>
        <v>0.02229996314</v>
      </c>
      <c r="E28" s="10">
        <f t="shared" si="1"/>
        <v>0.6281038664</v>
      </c>
      <c r="F28" s="8">
        <f>(G28*'Dataset lengths'!$B$2+H28*'Dataset lengths'!$C$2+I28*'Dataset lengths'!$D$2+L28*'Dataset lengths'!$G$2+M28*'Dataset lengths'!$H$2+R28*'Dataset lengths'!$M$2+S28*'Dataset lengths'!$N$2+T28*'Dataset lengths'!$O$2+U28*'Dataset lengths'!$P$2+V28*'Dataset lengths'!$Q$2+W28*'Dataset lengths'!$R$2)/'Dataset lengths'!$A$7</f>
        <v>0.5674081312</v>
      </c>
      <c r="G28" s="13">
        <f>Concatenate_gen_L2!G28*'Concatenate_generate Coverage'!C27</f>
        <v>0.4395353962</v>
      </c>
      <c r="H28" s="13">
        <f>Concatenate_gen_L2!H28*'Concatenate_generate Coverage'!D27</f>
        <v>0.7432964787</v>
      </c>
      <c r="I28" s="13">
        <f>Concatenate_gen_L2!I28*'Concatenate_generate Coverage'!E27</f>
        <v>0.7354920878</v>
      </c>
      <c r="J28" s="13">
        <f>Concatenate_gen_L2!J28*'Concatenate_generate Coverage'!F27</f>
        <v>0.8176430477</v>
      </c>
      <c r="K28" s="13">
        <f>Concatenate_gen_L2!K28*'Concatenate_generate Coverage'!G27</f>
        <v>0.8176861759</v>
      </c>
      <c r="L28" s="13">
        <f>Concatenate_gen_L2!L28*'Concatenate_generate Coverage'!H27</f>
        <v>0.8176800464</v>
      </c>
      <c r="M28" s="13">
        <f>Concatenate_gen_L2!M28*'Concatenate_generate Coverage'!I27</f>
        <v>0.7708959999</v>
      </c>
      <c r="N28" s="13">
        <f>Concatenate_gen_L2!N28*'Concatenate_generate Coverage'!J27</f>
        <v>0.722718599</v>
      </c>
      <c r="O28" s="13">
        <f>Concatenate_gen_L2!O28*'Concatenate_generate Coverage'!K27</f>
        <v>0.8032598986</v>
      </c>
      <c r="P28" s="13">
        <f>Concatenate_gen_L2!P28*'Concatenate_generate Coverage'!L27</f>
        <v>0.7565149801</v>
      </c>
      <c r="Q28" s="13">
        <f>Concatenate_gen_L2!Q28*'Concatenate_generate Coverage'!M27</f>
        <v>0.7284739012</v>
      </c>
      <c r="R28" s="13">
        <f>Concatenate_gen_L2!R28*'Concatenate_generate Coverage'!N27</f>
        <v>0.7400640396</v>
      </c>
      <c r="S28" s="13">
        <f>Concatenate_gen_L2!S28*'Concatenate_generate Coverage'!O27</f>
        <v>0.4404130177</v>
      </c>
      <c r="T28" s="13">
        <f>Concatenate_gen_L2!T28*'Concatenate_generate Coverage'!P27</f>
        <v>0.7530878354</v>
      </c>
      <c r="U28" s="13">
        <f>Concatenate_gen_L2!U28*'Concatenate_generate Coverage'!Q27</f>
        <v>0.5970786295</v>
      </c>
      <c r="V28" s="13">
        <f>Concatenate_gen_L2!V28*'Concatenate_generate Coverage'!R27</f>
        <v>0.3341518091</v>
      </c>
      <c r="W28" s="13">
        <f>Concatenate_gen_L2!W28*'Concatenate_generate Coverage'!S27</f>
        <v>0.5374471904</v>
      </c>
    </row>
    <row r="29">
      <c r="A29" s="55" t="s">
        <v>144</v>
      </c>
      <c r="B29" s="55" t="s">
        <v>137</v>
      </c>
      <c r="C29" s="99">
        <f>E29-Cocatenate_generate!E29</f>
        <v>0.02165671838</v>
      </c>
      <c r="D29" s="99">
        <f>F29-Cocatenate_generate!F29</f>
        <v>0.0263040779</v>
      </c>
      <c r="E29" s="10">
        <f t="shared" si="1"/>
        <v>0.631595342</v>
      </c>
      <c r="F29" s="8">
        <f>(G29*'Dataset lengths'!$B$2+H29*'Dataset lengths'!$C$2+I29*'Dataset lengths'!$D$2+L29*'Dataset lengths'!$G$2+M29*'Dataset lengths'!$H$2+R29*'Dataset lengths'!$M$2+S29*'Dataset lengths'!$N$2+T29*'Dataset lengths'!$O$2+U29*'Dataset lengths'!$P$2+V29*'Dataset lengths'!$Q$2+W29*'Dataset lengths'!$R$2)/'Dataset lengths'!$A$7</f>
        <v>0.571412694</v>
      </c>
      <c r="G29" s="13">
        <f>Concatenate_gen_L2!G29*'Concatenate_generate Coverage'!C28</f>
        <v>0.4490109347</v>
      </c>
      <c r="H29" s="13">
        <f>Concatenate_gen_L2!H29*'Concatenate_generate Coverage'!D28</f>
        <v>0.7339393344</v>
      </c>
      <c r="I29" s="13">
        <f>Concatenate_gen_L2!I29*'Concatenate_generate Coverage'!E28</f>
        <v>0.7387103124</v>
      </c>
      <c r="J29" s="13">
        <f>Concatenate_gen_L2!J29*'Concatenate_generate Coverage'!F28</f>
        <v>0.8263119735</v>
      </c>
      <c r="K29" s="13">
        <f>Concatenate_gen_L2!K29*'Concatenate_generate Coverage'!G28</f>
        <v>0.8259221519</v>
      </c>
      <c r="L29" s="13">
        <f>Concatenate_gen_L2!L29*'Concatenate_generate Coverage'!H28</f>
        <v>0.8261929116</v>
      </c>
      <c r="M29" s="13">
        <f>Concatenate_gen_L2!M29*'Concatenate_generate Coverage'!I28</f>
        <v>0.7763438402</v>
      </c>
      <c r="N29" s="13">
        <f>Concatenate_gen_L2!N29*'Concatenate_generate Coverage'!J28</f>
        <v>0.7288260949</v>
      </c>
      <c r="O29" s="13">
        <f>Concatenate_gen_L2!O29*'Concatenate_generate Coverage'!K28</f>
        <v>0.813172003</v>
      </c>
      <c r="P29" s="13">
        <f>Concatenate_gen_L2!P29*'Concatenate_generate Coverage'!L28</f>
        <v>0.7669191773</v>
      </c>
      <c r="Q29" s="13">
        <f>Concatenate_gen_L2!Q29*'Concatenate_generate Coverage'!M28</f>
        <v>0.7262312475</v>
      </c>
      <c r="R29" s="13">
        <f>Concatenate_gen_L2!R29*'Concatenate_generate Coverage'!N28</f>
        <v>0.747472985</v>
      </c>
      <c r="S29" s="13">
        <f>Concatenate_gen_L2!S29*'Concatenate_generate Coverage'!O28</f>
        <v>0.415775132</v>
      </c>
      <c r="T29" s="13">
        <f>Concatenate_gen_L2!T29*'Concatenate_generate Coverage'!P28</f>
        <v>0.7871370195</v>
      </c>
      <c r="U29" s="13">
        <f>Concatenate_gen_L2!U29*'Concatenate_generate Coverage'!Q28</f>
        <v>0.5993218154</v>
      </c>
      <c r="V29" s="13">
        <f>Concatenate_gen_L2!V29*'Concatenate_generate Coverage'!R28</f>
        <v>0.3383624548</v>
      </c>
      <c r="W29" s="13">
        <f>Concatenate_gen_L2!W29*'Concatenate_generate Coverage'!S28</f>
        <v>0.5352820216</v>
      </c>
    </row>
    <row r="30">
      <c r="A30" s="55" t="s">
        <v>144</v>
      </c>
      <c r="B30" s="55" t="s">
        <v>138</v>
      </c>
      <c r="C30" s="99">
        <f>E30-Cocatenate_generate!E30</f>
        <v>0.0108078517</v>
      </c>
      <c r="D30" s="99">
        <f>F30-Cocatenate_generate!F30</f>
        <v>0.0114745764</v>
      </c>
      <c r="E30" s="10">
        <f t="shared" si="1"/>
        <v>0.6207461728</v>
      </c>
      <c r="F30" s="8">
        <f>(G30*'Dataset lengths'!$B$2+H30*'Dataset lengths'!$C$2+I30*'Dataset lengths'!$D$2+L30*'Dataset lengths'!$G$2+M30*'Dataset lengths'!$H$2+R30*'Dataset lengths'!$M$2+S30*'Dataset lengths'!$N$2+T30*'Dataset lengths'!$O$2+U30*'Dataset lengths'!$P$2+V30*'Dataset lengths'!$Q$2+W30*'Dataset lengths'!$R$2)/'Dataset lengths'!$A$7</f>
        <v>0.5565824671</v>
      </c>
      <c r="G30" s="13">
        <f>Concatenate_gen_L2!G30*'Concatenate_generate Coverage'!C29</f>
        <v>0.4251987134</v>
      </c>
      <c r="H30" s="13">
        <f>Concatenate_gen_L2!H30*'Concatenate_generate Coverage'!D29</f>
        <v>0.7455718</v>
      </c>
      <c r="I30" s="13">
        <f>Concatenate_gen_L2!I30*'Concatenate_generate Coverage'!E29</f>
        <v>0.7251239988</v>
      </c>
      <c r="J30" s="13">
        <f>Concatenate_gen_L2!J30*'Concatenate_generate Coverage'!F29</f>
        <v>0.8028399702</v>
      </c>
      <c r="K30" s="13">
        <f>Concatenate_gen_L2!K30*'Concatenate_generate Coverage'!G29</f>
        <v>0.8032417751</v>
      </c>
      <c r="L30" s="13">
        <f>Concatenate_gen_L2!L30*'Concatenate_generate Coverage'!H29</f>
        <v>0.8030735176</v>
      </c>
      <c r="M30" s="13">
        <f>Concatenate_gen_L2!M30*'Concatenate_generate Coverage'!I29</f>
        <v>0.7567026695</v>
      </c>
      <c r="N30" s="13">
        <f>Concatenate_gen_L2!N30*'Concatenate_generate Coverage'!J29</f>
        <v>0.703897433</v>
      </c>
      <c r="O30" s="13">
        <f>Concatenate_gen_L2!O30*'Concatenate_generate Coverage'!K29</f>
        <v>0.7840360539</v>
      </c>
      <c r="P30" s="13">
        <f>Concatenate_gen_L2!P30*'Concatenate_generate Coverage'!L29</f>
        <v>0.7414280564</v>
      </c>
      <c r="Q30" s="13">
        <f>Concatenate_gen_L2!Q30*'Concatenate_generate Coverage'!M29</f>
        <v>0.7198160581</v>
      </c>
      <c r="R30" s="13">
        <f>Concatenate_gen_L2!R30*'Concatenate_generate Coverage'!N29</f>
        <v>0.7300761692</v>
      </c>
      <c r="S30" s="13">
        <f>Concatenate_gen_L2!S30*'Concatenate_generate Coverage'!O29</f>
        <v>0.4656662976</v>
      </c>
      <c r="T30" s="13">
        <f>Concatenate_gen_L2!T30*'Concatenate_generate Coverage'!P29</f>
        <v>0.729275661</v>
      </c>
      <c r="U30" s="13">
        <f>Concatenate_gen_L2!U30*'Concatenate_generate Coverage'!Q29</f>
        <v>0.595584996</v>
      </c>
      <c r="V30" s="13">
        <f>Concatenate_gen_L2!V30*'Concatenate_generate Coverage'!R29</f>
        <v>0.3245624145</v>
      </c>
      <c r="W30" s="13">
        <f>Concatenate_gen_L2!W30*'Concatenate_generate Coverage'!S29</f>
        <v>0.5273716633</v>
      </c>
    </row>
    <row r="31">
      <c r="A31" s="55" t="s">
        <v>144</v>
      </c>
      <c r="B31" s="55" t="s">
        <v>292</v>
      </c>
      <c r="C31" s="99">
        <f>E31-Cocatenate_generate!E31</f>
        <v>0.01867903914</v>
      </c>
      <c r="D31" s="99">
        <f>F31-Cocatenate_generate!F31</f>
        <v>0.0251224251</v>
      </c>
      <c r="E31" s="10">
        <f t="shared" si="1"/>
        <v>0.628679506</v>
      </c>
      <c r="F31" s="8">
        <f>(G31*'Dataset lengths'!$B$2+H31*'Dataset lengths'!$C$2+I31*'Dataset lengths'!$D$2+L31*'Dataset lengths'!$G$2+M31*'Dataset lengths'!$H$2+R31*'Dataset lengths'!$M$2+S31*'Dataset lengths'!$N$2+T31*'Dataset lengths'!$O$2+U31*'Dataset lengths'!$P$2+V31*'Dataset lengths'!$Q$2+W31*'Dataset lengths'!$R$2)/'Dataset lengths'!$A$7</f>
        <v>0.5702605914</v>
      </c>
      <c r="G31" s="13">
        <f>Concatenate_gen_L2!G31*'Concatenate_generate Coverage'!C30</f>
        <v>0.452761978</v>
      </c>
      <c r="H31" s="13">
        <f>Concatenate_gen_L2!H31*'Concatenate_generate Coverage'!D30</f>
        <v>0.7228203644</v>
      </c>
      <c r="I31" s="13">
        <f>Concatenate_gen_L2!I31*'Concatenate_generate Coverage'!E30</f>
        <v>0.7359818327</v>
      </c>
      <c r="J31" s="13">
        <f>Concatenate_gen_L2!J31*'Concatenate_generate Coverage'!F30</f>
        <v>0.8289587028</v>
      </c>
      <c r="K31" s="13">
        <f>Concatenate_gen_L2!K31*'Concatenate_generate Coverage'!G30</f>
        <v>0.8285346299</v>
      </c>
      <c r="L31" s="13">
        <f>Concatenate_gen_L2!L31*'Concatenate_generate Coverage'!H30</f>
        <v>0.8289688819</v>
      </c>
      <c r="M31" s="13">
        <f>Concatenate_gen_L2!M31*'Concatenate_generate Coverage'!I30</f>
        <v>0.7745656328</v>
      </c>
      <c r="N31" s="13">
        <f>Concatenate_gen_L2!N31*'Concatenate_generate Coverage'!J30</f>
        <v>0.7263870709</v>
      </c>
      <c r="O31" s="13">
        <f>Concatenate_gen_L2!O31*'Concatenate_generate Coverage'!K30</f>
        <v>0.8151746512</v>
      </c>
      <c r="P31" s="13">
        <f>Concatenate_gen_L2!P31*'Concatenate_generate Coverage'!L30</f>
        <v>0.7671084968</v>
      </c>
      <c r="Q31" s="13">
        <f>Concatenate_gen_L2!Q31*'Concatenate_generate Coverage'!M30</f>
        <v>0.720194834</v>
      </c>
      <c r="R31" s="13">
        <f>Concatenate_gen_L2!R31*'Concatenate_generate Coverage'!N30</f>
        <v>0.7567396306</v>
      </c>
      <c r="S31" s="13">
        <f>Concatenate_gen_L2!S31*'Concatenate_generate Coverage'!O30</f>
        <v>0.3925007664</v>
      </c>
      <c r="T31" s="13">
        <f>Concatenate_gen_L2!T31*'Concatenate_generate Coverage'!P30</f>
        <v>0.7882497379</v>
      </c>
      <c r="U31" s="13">
        <f>Concatenate_gen_L2!U31*'Concatenate_generate Coverage'!Q30</f>
        <v>0.5968980804</v>
      </c>
      <c r="V31" s="13">
        <f>Concatenate_gen_L2!V31*'Concatenate_generate Coverage'!R30</f>
        <v>0.3379657379</v>
      </c>
      <c r="W31" s="13">
        <f>Concatenate_gen_L2!W31*'Concatenate_generate Coverage'!S30</f>
        <v>0.5280219226</v>
      </c>
    </row>
    <row r="32">
      <c r="A32" s="55" t="s">
        <v>144</v>
      </c>
      <c r="B32" s="55" t="s">
        <v>293</v>
      </c>
      <c r="C32" s="99">
        <f>E32-Cocatenate_generate!E32</f>
        <v>0.001009746989</v>
      </c>
      <c r="D32" s="99">
        <f>F32-Cocatenate_generate!F32</f>
        <v>0.0009681072279</v>
      </c>
      <c r="E32" s="10">
        <f t="shared" si="1"/>
        <v>0.6109479864</v>
      </c>
      <c r="F32" s="8">
        <f>(G32*'Dataset lengths'!$B$2+H32*'Dataset lengths'!$C$2+I32*'Dataset lengths'!$D$2+L32*'Dataset lengths'!$G$2+M32*'Dataset lengths'!$H$2+R32*'Dataset lengths'!$M$2+S32*'Dataset lengths'!$N$2+T32*'Dataset lengths'!$O$2+U32*'Dataset lengths'!$P$2+V32*'Dataset lengths'!$Q$2+W32*'Dataset lengths'!$R$2)/'Dataset lengths'!$A$7</f>
        <v>0.546075741</v>
      </c>
      <c r="G32" s="13">
        <f>Concatenate_gen_L2!G32*'Concatenate_generate Coverage'!C31</f>
        <v>0.4131143814</v>
      </c>
      <c r="H32" s="13">
        <f>Concatenate_gen_L2!H32*'Concatenate_generate Coverage'!D31</f>
        <v>0.7429614247</v>
      </c>
      <c r="I32" s="13">
        <f>Concatenate_gen_L2!I32*'Concatenate_generate Coverage'!E31</f>
        <v>0.7154390573</v>
      </c>
      <c r="J32" s="13">
        <f>Concatenate_gen_L2!J32*'Concatenate_generate Coverage'!F31</f>
        <v>0.7900777929</v>
      </c>
      <c r="K32" s="13">
        <f>Concatenate_gen_L2!K32*'Concatenate_generate Coverage'!G31</f>
        <v>0.7909349955</v>
      </c>
      <c r="L32" s="13">
        <f>Concatenate_gen_L2!L32*'Concatenate_generate Coverage'!H31</f>
        <v>0.7904821537</v>
      </c>
      <c r="M32" s="13">
        <f>Concatenate_gen_L2!M32*'Concatenate_generate Coverage'!I31</f>
        <v>0.744232165</v>
      </c>
      <c r="N32" s="13">
        <f>Concatenate_gen_L2!N32*'Concatenate_generate Coverage'!J31</f>
        <v>0.6879985965</v>
      </c>
      <c r="O32" s="13">
        <f>Concatenate_gen_L2!O32*'Concatenate_generate Coverage'!K31</f>
        <v>0.771579037</v>
      </c>
      <c r="P32" s="13">
        <f>Concatenate_gen_L2!P32*'Concatenate_generate Coverage'!L31</f>
        <v>0.729849408</v>
      </c>
      <c r="Q32" s="13">
        <f>Concatenate_gen_L2!Q32*'Concatenate_generate Coverage'!M31</f>
        <v>0.7099618831</v>
      </c>
      <c r="R32" s="13">
        <f>Concatenate_gen_L2!R32*'Concatenate_generate Coverage'!N31</f>
        <v>0.7157172396</v>
      </c>
      <c r="S32" s="13">
        <f>Concatenate_gen_L2!S32*'Concatenate_generate Coverage'!O31</f>
        <v>0.4716010295</v>
      </c>
      <c r="T32" s="13">
        <f>Concatenate_gen_L2!T32*'Concatenate_generate Coverage'!P31</f>
        <v>0.7112496224</v>
      </c>
      <c r="U32" s="13">
        <f>Concatenate_gen_L2!U32*'Concatenate_generate Coverage'!Q31</f>
        <v>0.5839942905</v>
      </c>
      <c r="V32" s="13">
        <f>Concatenate_gen_L2!V32*'Concatenate_generate Coverage'!R31</f>
        <v>0.3157040968</v>
      </c>
      <c r="W32" s="13">
        <f>Concatenate_gen_L2!W32*'Concatenate_generate Coverage'!S31</f>
        <v>0.5159323894</v>
      </c>
    </row>
    <row r="33">
      <c r="A33" s="55" t="s">
        <v>145</v>
      </c>
      <c r="B33" s="55" t="s">
        <v>136</v>
      </c>
      <c r="C33" s="99">
        <f>E33-Cocatenate_generate!E33</f>
        <v>0.0475998966</v>
      </c>
      <c r="D33" s="99">
        <f>F33-Cocatenate_generate!F33</f>
        <v>0.04880239324</v>
      </c>
      <c r="E33" s="10">
        <f t="shared" si="1"/>
        <v>0.6453234953</v>
      </c>
      <c r="F33" s="8">
        <f>(G33*'Dataset lengths'!$B$2+H33*'Dataset lengths'!$C$2+I33*'Dataset lengths'!$D$2+L33*'Dataset lengths'!$G$2+M33*'Dataset lengths'!$H$2+R33*'Dataset lengths'!$M$2+S33*'Dataset lengths'!$N$2+T33*'Dataset lengths'!$O$2+U33*'Dataset lengths'!$P$2+V33*'Dataset lengths'!$Q$2+W33*'Dataset lengths'!$R$2)/'Dataset lengths'!$A$7</f>
        <v>0.5744021901</v>
      </c>
      <c r="G33" s="13">
        <f>Concatenate_gen_L2!G33*'Concatenate_generate Coverage'!C32</f>
        <v>0.4604964613</v>
      </c>
      <c r="H33" s="13">
        <f>Concatenate_gen_L2!H33*'Concatenate_generate Coverage'!D32</f>
        <v>0.7297054702</v>
      </c>
      <c r="I33" s="13">
        <f>Concatenate_gen_L2!I33*'Concatenate_generate Coverage'!E32</f>
        <v>0.7456314661</v>
      </c>
      <c r="J33" s="13">
        <f>Concatenate_gen_L2!J33*'Concatenate_generate Coverage'!F32</f>
        <v>0.8303544101</v>
      </c>
      <c r="K33" s="13">
        <f>Concatenate_gen_L2!K33*'Concatenate_generate Coverage'!G32</f>
        <v>0.8302287964</v>
      </c>
      <c r="L33" s="13">
        <f>Concatenate_gen_L2!L33*'Concatenate_generate Coverage'!H32</f>
        <v>0.8305804266</v>
      </c>
      <c r="M33" s="13">
        <f>Concatenate_gen_L2!M33*'Concatenate_generate Coverage'!I32</f>
        <v>0.804891871</v>
      </c>
      <c r="N33" s="13">
        <f>Concatenate_gen_L2!N33*'Concatenate_generate Coverage'!J32</f>
        <v>0.7587752841</v>
      </c>
      <c r="O33" s="13">
        <f>Concatenate_gen_L2!O33*'Concatenate_generate Coverage'!K32</f>
        <v>0.832621074</v>
      </c>
      <c r="P33" s="13">
        <f>Concatenate_gen_L2!P33*'Concatenate_generate Coverage'!L32</f>
        <v>0.7929531258</v>
      </c>
      <c r="Q33" s="13">
        <f>Concatenate_gen_L2!Q33*'Concatenate_generate Coverage'!M32</f>
        <v>0.73867535</v>
      </c>
      <c r="R33" s="13">
        <f>Concatenate_gen_L2!R33*'Concatenate_generate Coverage'!N32</f>
        <v>0.8256930901</v>
      </c>
      <c r="S33" s="13">
        <f>Concatenate_gen_L2!S33*'Concatenate_generate Coverage'!O32</f>
        <v>0.4045532397</v>
      </c>
      <c r="T33" s="13">
        <f>Concatenate_gen_L2!T33*'Concatenate_generate Coverage'!P32</f>
        <v>0.8505619702</v>
      </c>
      <c r="U33" s="13">
        <f>Concatenate_gen_L2!U33*'Concatenate_generate Coverage'!Q32</f>
        <v>0.5771334245</v>
      </c>
      <c r="V33" s="13">
        <f>Concatenate_gen_L2!V33*'Concatenate_generate Coverage'!R32</f>
        <v>0.3392578555</v>
      </c>
      <c r="W33" s="13">
        <f>Concatenate_gen_L2!W33*'Concatenate_generate Coverage'!S32</f>
        <v>0.5300531736</v>
      </c>
    </row>
    <row r="34">
      <c r="A34" s="55" t="s">
        <v>145</v>
      </c>
      <c r="B34" s="55" t="s">
        <v>137</v>
      </c>
      <c r="C34" s="99">
        <f>E34-Cocatenate_generate!E34</f>
        <v>0.04016224899</v>
      </c>
      <c r="D34" s="99">
        <f>F34-Cocatenate_generate!F34</f>
        <v>0.04943034171</v>
      </c>
      <c r="E34" s="10">
        <f t="shared" si="1"/>
        <v>0.6378857701</v>
      </c>
      <c r="F34" s="8">
        <f>(G34*'Dataset lengths'!$B$2+H34*'Dataset lengths'!$C$2+I34*'Dataset lengths'!$D$2+L34*'Dataset lengths'!$G$2+M34*'Dataset lengths'!$H$2+R34*'Dataset lengths'!$M$2+S34*'Dataset lengths'!$N$2+T34*'Dataset lengths'!$O$2+U34*'Dataset lengths'!$P$2+V34*'Dataset lengths'!$Q$2+W34*'Dataset lengths'!$R$2)/'Dataset lengths'!$A$7</f>
        <v>0.5750302456</v>
      </c>
      <c r="G34" s="13">
        <f>Concatenate_gen_L2!G34*'Concatenate_generate Coverage'!C33</f>
        <v>0.4590955937</v>
      </c>
      <c r="H34" s="13">
        <f>Concatenate_gen_L2!H34*'Concatenate_generate Coverage'!D33</f>
        <v>0.7294752475</v>
      </c>
      <c r="I34" s="13">
        <f>Concatenate_gen_L2!I34*'Concatenate_generate Coverage'!E33</f>
        <v>0.744496788</v>
      </c>
      <c r="J34" s="13">
        <f>Concatenate_gen_L2!J34*'Concatenate_generate Coverage'!F33</f>
        <v>0.833136131</v>
      </c>
      <c r="K34" s="13">
        <f>Concatenate_gen_L2!K34*'Concatenate_generate Coverage'!G33</f>
        <v>0.8329085383</v>
      </c>
      <c r="L34" s="13">
        <f>Concatenate_gen_L2!L34*'Concatenate_generate Coverage'!H33</f>
        <v>0.8332063209</v>
      </c>
      <c r="M34" s="13">
        <f>Concatenate_gen_L2!M34*'Concatenate_generate Coverage'!I33</f>
        <v>0.7922103442</v>
      </c>
      <c r="N34" s="13">
        <f>Concatenate_gen_L2!N34*'Concatenate_generate Coverage'!J33</f>
        <v>0.746360446</v>
      </c>
      <c r="O34" s="13">
        <f>Concatenate_gen_L2!O34*'Concatenate_generate Coverage'!K33</f>
        <v>0.8278317896</v>
      </c>
      <c r="P34" s="13">
        <f>Concatenate_gen_L2!P34*'Concatenate_generate Coverage'!L33</f>
        <v>0.7815235874</v>
      </c>
      <c r="Q34" s="13">
        <f>Concatenate_gen_L2!Q34*'Concatenate_generate Coverage'!M33</f>
        <v>0.7350638526</v>
      </c>
      <c r="R34" s="13">
        <f>Concatenate_gen_L2!R34*'Concatenate_generate Coverage'!N33</f>
        <v>0.7759067253</v>
      </c>
      <c r="S34" s="13">
        <f>Concatenate_gen_L2!S34*'Concatenate_generate Coverage'!O33</f>
        <v>0.3967481924</v>
      </c>
      <c r="T34" s="13">
        <f>Concatenate_gen_L2!T34*'Concatenate_generate Coverage'!P33</f>
        <v>0.8198509414</v>
      </c>
      <c r="U34" s="13">
        <f>Concatenate_gen_L2!U34*'Concatenate_generate Coverage'!Q33</f>
        <v>0.5935196237</v>
      </c>
      <c r="V34" s="13">
        <f>Concatenate_gen_L2!V34*'Concatenate_generate Coverage'!R33</f>
        <v>0.3414754077</v>
      </c>
      <c r="W34" s="13">
        <f>Concatenate_gen_L2!W34*'Concatenate_generate Coverage'!S33</f>
        <v>0.5307582857</v>
      </c>
    </row>
    <row r="35">
      <c r="A35" s="55" t="s">
        <v>145</v>
      </c>
      <c r="B35" s="55" t="s">
        <v>138</v>
      </c>
      <c r="C35" s="99">
        <f>E35-Cocatenate_generate!E35</f>
        <v>0.02811509942</v>
      </c>
      <c r="D35" s="99">
        <f>F35-Cocatenate_generate!F35</f>
        <v>0.02823908559</v>
      </c>
      <c r="E35" s="10">
        <f t="shared" si="1"/>
        <v>0.6258385804</v>
      </c>
      <c r="F35" s="8">
        <f>(G35*'Dataset lengths'!$B$2+H35*'Dataset lengths'!$C$2+I35*'Dataset lengths'!$D$2+L35*'Dataset lengths'!$G$2+M35*'Dataset lengths'!$H$2+R35*'Dataset lengths'!$M$2+S35*'Dataset lengths'!$N$2+T35*'Dataset lengths'!$O$2+U35*'Dataset lengths'!$P$2+V35*'Dataset lengths'!$Q$2+W35*'Dataset lengths'!$R$2)/'Dataset lengths'!$A$7</f>
        <v>0.5538385832</v>
      </c>
      <c r="G35" s="13">
        <f>Concatenate_gen_L2!G35*'Concatenate_generate Coverage'!C34</f>
        <v>0.447199425</v>
      </c>
      <c r="H35" s="13">
        <f>Concatenate_gen_L2!H35*'Concatenate_generate Coverage'!D34</f>
        <v>0.7038750915</v>
      </c>
      <c r="I35" s="13">
        <f>Concatenate_gen_L2!I35*'Concatenate_generate Coverage'!E34</f>
        <v>0.7229901018</v>
      </c>
      <c r="J35" s="13">
        <f>Concatenate_gen_L2!J35*'Concatenate_generate Coverage'!F34</f>
        <v>0.8077150162</v>
      </c>
      <c r="K35" s="13">
        <f>Concatenate_gen_L2!K35*'Concatenate_generate Coverage'!G34</f>
        <v>0.8059620843</v>
      </c>
      <c r="L35" s="13">
        <f>Concatenate_gen_L2!L35*'Concatenate_generate Coverage'!H34</f>
        <v>0.8072622456</v>
      </c>
      <c r="M35" s="13">
        <f>Concatenate_gen_L2!M35*'Concatenate_generate Coverage'!I34</f>
        <v>0.7927989423</v>
      </c>
      <c r="N35" s="13">
        <f>Concatenate_gen_L2!N35*'Concatenate_generate Coverage'!J34</f>
        <v>0.7408742357</v>
      </c>
      <c r="O35" s="13">
        <f>Concatenate_gen_L2!O35*'Concatenate_generate Coverage'!K34</f>
        <v>0.821831735</v>
      </c>
      <c r="P35" s="13">
        <f>Concatenate_gen_L2!P35*'Concatenate_generate Coverage'!L34</f>
        <v>0.7855261039</v>
      </c>
      <c r="Q35" s="13">
        <f>Concatenate_gen_L2!Q35*'Concatenate_generate Coverage'!M34</f>
        <v>0.7101591466</v>
      </c>
      <c r="R35" s="13">
        <f>Concatenate_gen_L2!R35*'Concatenate_generate Coverage'!N34</f>
        <v>0.8156615091</v>
      </c>
      <c r="S35" s="13">
        <f>Concatenate_gen_L2!S35*'Concatenate_generate Coverage'!O34</f>
        <v>0.3828073039</v>
      </c>
      <c r="T35" s="13">
        <f>Concatenate_gen_L2!T35*'Concatenate_generate Coverage'!P34</f>
        <v>0.8447758343</v>
      </c>
      <c r="U35" s="13">
        <f>Concatenate_gen_L2!U35*'Concatenate_generate Coverage'!Q34</f>
        <v>0.538930875</v>
      </c>
      <c r="V35" s="13">
        <f>Concatenate_gen_L2!V35*'Concatenate_generate Coverage'!R34</f>
        <v>0.3207362536</v>
      </c>
      <c r="W35" s="13">
        <f>Concatenate_gen_L2!W35*'Concatenate_generate Coverage'!S34</f>
        <v>0.5071868026</v>
      </c>
    </row>
    <row r="36">
      <c r="A36" s="55" t="s">
        <v>145</v>
      </c>
      <c r="B36" s="55" t="s">
        <v>292</v>
      </c>
      <c r="C36" s="99">
        <f>E36-Cocatenate_generate!E36</f>
        <v>0.03070568739</v>
      </c>
      <c r="D36" s="99">
        <f>F36-Cocatenate_generate!F36</f>
        <v>0.04441368808</v>
      </c>
      <c r="E36" s="10">
        <f t="shared" si="1"/>
        <v>0.6284330553</v>
      </c>
      <c r="F36" s="8">
        <f>(G36*'Dataset lengths'!$B$2+H36*'Dataset lengths'!$C$2+I36*'Dataset lengths'!$D$2+L36*'Dataset lengths'!$G$2+M36*'Dataset lengths'!$H$2+R36*'Dataset lengths'!$M$2+S36*'Dataset lengths'!$N$2+T36*'Dataset lengths'!$O$2+U36*'Dataset lengths'!$P$2+V36*'Dataset lengths'!$Q$2+W36*'Dataset lengths'!$R$2)/'Dataset lengths'!$A$7</f>
        <v>0.5700233362</v>
      </c>
      <c r="G36" s="13">
        <f>Concatenate_gen_L2!G36*'Concatenate_generate Coverage'!C35</f>
        <v>0.453383213</v>
      </c>
      <c r="H36" s="13">
        <f>Concatenate_gen_L2!H36*'Concatenate_generate Coverage'!D35</f>
        <v>0.7219809526</v>
      </c>
      <c r="I36" s="13">
        <f>Concatenate_gen_L2!I36*'Concatenate_generate Coverage'!E35</f>
        <v>0.7364610389</v>
      </c>
      <c r="J36" s="13">
        <f>Concatenate_gen_L2!J36*'Concatenate_generate Coverage'!F35</f>
        <v>0.8294860121</v>
      </c>
      <c r="K36" s="13">
        <f>Concatenate_gen_L2!K36*'Concatenate_generate Coverage'!G35</f>
        <v>0.829007206</v>
      </c>
      <c r="L36" s="13">
        <f>Concatenate_gen_L2!L36*'Concatenate_generate Coverage'!H35</f>
        <v>0.8294940888</v>
      </c>
      <c r="M36" s="13">
        <f>Concatenate_gen_L2!M36*'Concatenate_generate Coverage'!I35</f>
        <v>0.7762734539</v>
      </c>
      <c r="N36" s="13">
        <f>Concatenate_gen_L2!N36*'Concatenate_generate Coverage'!J35</f>
        <v>0.7280615799</v>
      </c>
      <c r="O36" s="13">
        <f>Concatenate_gen_L2!O36*'Concatenate_generate Coverage'!K35</f>
        <v>0.8172970854</v>
      </c>
      <c r="P36" s="13">
        <f>Concatenate_gen_L2!P36*'Concatenate_generate Coverage'!L35</f>
        <v>0.7680953039</v>
      </c>
      <c r="Q36" s="13">
        <f>Concatenate_gen_L2!Q36*'Concatenate_generate Coverage'!M35</f>
        <v>0.7215066739</v>
      </c>
      <c r="R36" s="13">
        <f>Concatenate_gen_L2!R36*'Concatenate_generate Coverage'!N35</f>
        <v>0.7568270518</v>
      </c>
      <c r="S36" s="13">
        <f>Concatenate_gen_L2!S36*'Concatenate_generate Coverage'!O35</f>
        <v>0.3906002847</v>
      </c>
      <c r="T36" s="13">
        <f>Concatenate_gen_L2!T36*'Concatenate_generate Coverage'!P35</f>
        <v>0.7882497379</v>
      </c>
      <c r="U36" s="13">
        <f>Concatenate_gen_L2!U36*'Concatenate_generate Coverage'!Q35</f>
        <v>0.596323606</v>
      </c>
      <c r="V36" s="13">
        <f>Concatenate_gen_L2!V36*'Concatenate_generate Coverage'!R35</f>
        <v>0.3382806777</v>
      </c>
      <c r="W36" s="13">
        <f>Concatenate_gen_L2!W36*'Concatenate_generate Coverage'!S35</f>
        <v>0.5248895033</v>
      </c>
    </row>
    <row r="37">
      <c r="A37" s="55" t="s">
        <v>145</v>
      </c>
      <c r="B37" s="55" t="s">
        <v>293</v>
      </c>
      <c r="C37" s="99">
        <f>E37-Cocatenate_generate!E37</f>
        <v>0.001974039305</v>
      </c>
      <c r="D37" s="99">
        <f>F37-Cocatenate_generate!F37</f>
        <v>0.001699158178</v>
      </c>
      <c r="E37" s="10">
        <f t="shared" si="1"/>
        <v>0.5996973756</v>
      </c>
      <c r="F37" s="8">
        <f>(G37*'Dataset lengths'!$B$2+H37*'Dataset lengths'!$C$2+I37*'Dataset lengths'!$D$2+L37*'Dataset lengths'!$G$2+M37*'Dataset lengths'!$H$2+R37*'Dataset lengths'!$M$2+S37*'Dataset lengths'!$N$2+T37*'Dataset lengths'!$O$2+U37*'Dataset lengths'!$P$2+V37*'Dataset lengths'!$Q$2+W37*'Dataset lengths'!$R$2)/'Dataset lengths'!$A$7</f>
        <v>0.5272983721</v>
      </c>
      <c r="G37" s="13">
        <f>Concatenate_gen_L2!G37*'Concatenate_generate Coverage'!C36</f>
        <v>0.4286263476</v>
      </c>
      <c r="H37" s="13">
        <f>Concatenate_gen_L2!H37*'Concatenate_generate Coverage'!D36</f>
        <v>0.6752906705</v>
      </c>
      <c r="I37" s="13">
        <f>Concatenate_gen_L2!I37*'Concatenate_generate Coverage'!E36</f>
        <v>0.6909586328</v>
      </c>
      <c r="J37" s="13">
        <f>Concatenate_gen_L2!J37*'Concatenate_generate Coverage'!F36</f>
        <v>0.7774791456</v>
      </c>
      <c r="K37" s="13">
        <f>Concatenate_gen_L2!K37*'Concatenate_generate Coverage'!G36</f>
        <v>0.7713854018</v>
      </c>
      <c r="L37" s="13">
        <f>Concatenate_gen_L2!L37*'Concatenate_generate Coverage'!H36</f>
        <v>0.775892382</v>
      </c>
      <c r="M37" s="13">
        <f>Concatenate_gen_L2!M37*'Concatenate_generate Coverage'!I36</f>
        <v>0.7678302427</v>
      </c>
      <c r="N37" s="13">
        <f>Concatenate_gen_L2!N37*'Concatenate_generate Coverage'!J36</f>
        <v>0.7033710088</v>
      </c>
      <c r="O37" s="13">
        <f>Concatenate_gen_L2!O37*'Concatenate_generate Coverage'!K36</f>
        <v>0.8001139047</v>
      </c>
      <c r="P37" s="13">
        <f>Concatenate_gen_L2!P37*'Concatenate_generate Coverage'!L36</f>
        <v>0.7672207482</v>
      </c>
      <c r="Q37" s="13">
        <f>Concatenate_gen_L2!Q37*'Concatenate_generate Coverage'!M36</f>
        <v>0.6746389634</v>
      </c>
      <c r="R37" s="13">
        <f>Concatenate_gen_L2!R37*'Concatenate_generate Coverage'!N36</f>
        <v>0.7898941149</v>
      </c>
      <c r="S37" s="13">
        <f>Concatenate_gen_L2!S37*'Concatenate_generate Coverage'!O36</f>
        <v>0.3461491224</v>
      </c>
      <c r="T37" s="13">
        <f>Concatenate_gen_L2!T37*'Concatenate_generate Coverage'!P36</f>
        <v>0.8289752326</v>
      </c>
      <c r="U37" s="13">
        <f>Concatenate_gen_L2!U37*'Concatenate_generate Coverage'!Q36</f>
        <v>0.51545402</v>
      </c>
      <c r="V37" s="13">
        <f>Concatenate_gen_L2!V37*'Concatenate_generate Coverage'!R36</f>
        <v>0.2982019078</v>
      </c>
      <c r="W37" s="13">
        <f>Concatenate_gen_L2!W37*'Concatenate_generate Coverage'!S36</f>
        <v>0.4793984583</v>
      </c>
    </row>
    <row r="38">
      <c r="A38" s="55" t="s">
        <v>146</v>
      </c>
      <c r="B38" s="55" t="s">
        <v>136</v>
      </c>
      <c r="C38" s="99">
        <f>E38-Cocatenate_generate!E38</f>
        <v>-0.009750745403</v>
      </c>
      <c r="D38" s="99">
        <f>F38-Cocatenate_generate!F38</f>
        <v>-0.01246969874</v>
      </c>
      <c r="E38" s="10">
        <f t="shared" si="1"/>
        <v>0.6600093447</v>
      </c>
      <c r="F38" s="8">
        <f>(G38*'Dataset lengths'!$B$2+H38*'Dataset lengths'!$C$2+I38*'Dataset lengths'!$D$2+L38*'Dataset lengths'!$G$2+M38*'Dataset lengths'!$H$2+R38*'Dataset lengths'!$M$2+S38*'Dataset lengths'!$N$2+T38*'Dataset lengths'!$O$2+U38*'Dataset lengths'!$P$2+V38*'Dataset lengths'!$Q$2+W38*'Dataset lengths'!$R$2)/'Dataset lengths'!$A$7</f>
        <v>0.5985429485</v>
      </c>
      <c r="G38" s="13">
        <f>Concatenate_gen_L2!G38*'Concatenate_generate Coverage'!C37</f>
        <v>0.4798287698</v>
      </c>
      <c r="H38" s="13">
        <f>Concatenate_gen_L2!H38*'Concatenate_generate Coverage'!D37</f>
        <v>0.7282708299</v>
      </c>
      <c r="I38" s="13">
        <f>Concatenate_gen_L2!I38*'Concatenate_generate Coverage'!E37</f>
        <v>0.7340519427</v>
      </c>
      <c r="J38" s="13">
        <f>Concatenate_gen_L2!J38*'Concatenate_generate Coverage'!F37</f>
        <v>0.8181980763</v>
      </c>
      <c r="K38" s="13">
        <f>Concatenate_gen_L2!K38*'Concatenate_generate Coverage'!G37</f>
        <v>0.8185189355</v>
      </c>
      <c r="L38" s="13">
        <f>Concatenate_gen_L2!L38*'Concatenate_generate Coverage'!H37</f>
        <v>0.8183461799</v>
      </c>
      <c r="M38" s="13">
        <f>Concatenate_gen_L2!M38*'Concatenate_generate Coverage'!I37</f>
        <v>0.7525138698</v>
      </c>
      <c r="N38" s="13">
        <f>Concatenate_gen_L2!N38*'Concatenate_generate Coverage'!J37</f>
        <v>0.7014456609</v>
      </c>
      <c r="O38" s="13">
        <f>Concatenate_gen_L2!O38*'Concatenate_generate Coverage'!K37</f>
        <v>0.8131892178</v>
      </c>
      <c r="P38" s="13">
        <f>Concatenate_gen_L2!P38*'Concatenate_generate Coverage'!L37</f>
        <v>0.7037333651</v>
      </c>
      <c r="Q38" s="13">
        <f>Concatenate_gen_L2!Q38*'Concatenate_generate Coverage'!M37</f>
        <v>0.7255697022</v>
      </c>
      <c r="R38" s="13">
        <f>Concatenate_gen_L2!R38*'Concatenate_generate Coverage'!N37</f>
        <v>0.8294740563</v>
      </c>
      <c r="S38" s="13">
        <f>Concatenate_gen_L2!S38*'Concatenate_generate Coverage'!O37</f>
        <v>0.492880392</v>
      </c>
      <c r="T38" s="13">
        <f>Concatenate_gen_L2!T38*'Concatenate_generate Coverage'!P37</f>
        <v>0.8541226692</v>
      </c>
      <c r="U38" s="13">
        <f>Concatenate_gen_L2!U38*'Concatenate_generate Coverage'!Q37</f>
        <v>0.6012504081</v>
      </c>
      <c r="V38" s="13">
        <f>Concatenate_gen_L2!V38*'Concatenate_generate Coverage'!R37</f>
        <v>0.4065219556</v>
      </c>
      <c r="W38" s="13">
        <f>Concatenate_gen_L2!W38*'Concatenate_generate Coverage'!S37</f>
        <v>0.5628417183</v>
      </c>
    </row>
    <row r="39">
      <c r="A39" s="55" t="s">
        <v>146</v>
      </c>
      <c r="B39" s="55" t="s">
        <v>137</v>
      </c>
      <c r="C39" s="99">
        <f>E39-Cocatenate_generate!E39</f>
        <v>-0.01413491107</v>
      </c>
      <c r="D39" s="99">
        <f>F39-Cocatenate_generate!F39</f>
        <v>-0.01583776685</v>
      </c>
      <c r="E39" s="10">
        <f t="shared" si="1"/>
        <v>0.6327439938</v>
      </c>
      <c r="F39" s="8">
        <f>(G39*'Dataset lengths'!$B$2+H39*'Dataset lengths'!$C$2+I39*'Dataset lengths'!$D$2+L39*'Dataset lengths'!$G$2+M39*'Dataset lengths'!$H$2+R39*'Dataset lengths'!$M$2+S39*'Dataset lengths'!$N$2+T39*'Dataset lengths'!$O$2+U39*'Dataset lengths'!$P$2+V39*'Dataset lengths'!$Q$2+W39*'Dataset lengths'!$R$2)/'Dataset lengths'!$A$7</f>
        <v>0.5725656536</v>
      </c>
      <c r="G39" s="13">
        <f>Concatenate_gen_L2!G39*'Concatenate_generate Coverage'!C38</f>
        <v>0.4582552441</v>
      </c>
      <c r="H39" s="13">
        <f>Concatenate_gen_L2!H39*'Concatenate_generate Coverage'!D38</f>
        <v>0.7086295585</v>
      </c>
      <c r="I39" s="13">
        <f>Concatenate_gen_L2!I39*'Concatenate_generate Coverage'!E38</f>
        <v>0.6990669489</v>
      </c>
      <c r="J39" s="13">
        <f>Concatenate_gen_L2!J39*'Concatenate_generate Coverage'!F38</f>
        <v>0.7932472049</v>
      </c>
      <c r="K39" s="13">
        <f>Concatenate_gen_L2!K39*'Concatenate_generate Coverage'!G38</f>
        <v>0.7926185806</v>
      </c>
      <c r="L39" s="13">
        <f>Concatenate_gen_L2!L39*'Concatenate_generate Coverage'!H38</f>
        <v>0.7929582896</v>
      </c>
      <c r="M39" s="13">
        <f>Concatenate_gen_L2!M39*'Concatenate_generate Coverage'!I38</f>
        <v>0.7150782124</v>
      </c>
      <c r="N39" s="13">
        <f>Concatenate_gen_L2!N39*'Concatenate_generate Coverage'!J38</f>
        <v>0.6571814072</v>
      </c>
      <c r="O39" s="13">
        <f>Concatenate_gen_L2!O39*'Concatenate_generate Coverage'!K38</f>
        <v>0.7871225135</v>
      </c>
      <c r="P39" s="13">
        <f>Concatenate_gen_L2!P39*'Concatenate_generate Coverage'!L38</f>
        <v>0.669950719</v>
      </c>
      <c r="Q39" s="13">
        <f>Concatenate_gen_L2!Q39*'Concatenate_generate Coverage'!M38</f>
        <v>0.6836133282</v>
      </c>
      <c r="R39" s="13">
        <f>Concatenate_gen_L2!R39*'Concatenate_generate Coverage'!N38</f>
        <v>0.7829222754</v>
      </c>
      <c r="S39" s="13">
        <f>Concatenate_gen_L2!S39*'Concatenate_generate Coverage'!O38</f>
        <v>0.4923192974</v>
      </c>
      <c r="T39" s="13">
        <f>Concatenate_gen_L2!T39*'Concatenate_generate Coverage'!P38</f>
        <v>0.8147324366</v>
      </c>
      <c r="U39" s="13">
        <f>Concatenate_gen_L2!U39*'Concatenate_generate Coverage'!Q38</f>
        <v>0.5799811763</v>
      </c>
      <c r="V39" s="13">
        <f>Concatenate_gen_L2!V39*'Concatenate_generate Coverage'!R38</f>
        <v>0.3824876242</v>
      </c>
      <c r="W39" s="13">
        <f>Concatenate_gen_L2!W39*'Concatenate_generate Coverage'!S38</f>
        <v>0.5337528686</v>
      </c>
    </row>
    <row r="40">
      <c r="A40" s="55" t="s">
        <v>146</v>
      </c>
      <c r="B40" s="55" t="s">
        <v>138</v>
      </c>
      <c r="C40" s="99">
        <f>E40-Cocatenate_generate!E40</f>
        <v>-0.002942027482</v>
      </c>
      <c r="D40" s="99">
        <f>F40-Cocatenate_generate!F40</f>
        <v>-0.004733456619</v>
      </c>
      <c r="E40" s="10">
        <f t="shared" si="1"/>
        <v>0.6733190413</v>
      </c>
      <c r="F40" s="8">
        <f>(G40*'Dataset lengths'!$B$2+H40*'Dataset lengths'!$C$2+I40*'Dataset lengths'!$D$2+L40*'Dataset lengths'!$G$2+M40*'Dataset lengths'!$H$2+R40*'Dataset lengths'!$M$2+S40*'Dataset lengths'!$N$2+T40*'Dataset lengths'!$O$2+U40*'Dataset lengths'!$P$2+V40*'Dataset lengths'!$Q$2+W40*'Dataset lengths'!$R$2)/'Dataset lengths'!$A$7</f>
        <v>0.6140693022</v>
      </c>
      <c r="G40" s="13">
        <f>Concatenate_gen_L2!G40*'Concatenate_generate Coverage'!C39</f>
        <v>0.4958360112</v>
      </c>
      <c r="H40" s="13">
        <f>Concatenate_gen_L2!H40*'Concatenate_generate Coverage'!D39</f>
        <v>0.7315244073</v>
      </c>
      <c r="I40" s="13">
        <f>Concatenate_gen_L2!I40*'Concatenate_generate Coverage'!E39</f>
        <v>0.7566656313</v>
      </c>
      <c r="J40" s="13">
        <f>Concatenate_gen_L2!J40*'Concatenate_generate Coverage'!F39</f>
        <v>0.8323563555</v>
      </c>
      <c r="K40" s="13">
        <f>Concatenate_gen_L2!K40*'Concatenate_generate Coverage'!G39</f>
        <v>0.8350146132</v>
      </c>
      <c r="L40" s="13">
        <f>Concatenate_gen_L2!L40*'Concatenate_generate Coverage'!H39</f>
        <v>0.8333695814</v>
      </c>
      <c r="M40" s="13">
        <f>Concatenate_gen_L2!M40*'Concatenate_generate Coverage'!I39</f>
        <v>0.7768886515</v>
      </c>
      <c r="N40" s="13">
        <f>Concatenate_gen_L2!N40*'Concatenate_generate Coverage'!J39</f>
        <v>0.726324455</v>
      </c>
      <c r="O40" s="13">
        <f>Concatenate_gen_L2!O40*'Concatenate_generate Coverage'!K39</f>
        <v>0.8271934096</v>
      </c>
      <c r="P40" s="13">
        <f>Concatenate_gen_L2!P40*'Concatenate_generate Coverage'!L39</f>
        <v>0.7264718135</v>
      </c>
      <c r="Q40" s="13">
        <f>Concatenate_gen_L2!Q40*'Concatenate_generate Coverage'!M39</f>
        <v>0.7525438</v>
      </c>
      <c r="R40" s="13">
        <f>Concatenate_gen_L2!R40*'Concatenate_generate Coverage'!N39</f>
        <v>0.85556928</v>
      </c>
      <c r="S40" s="13">
        <f>Concatenate_gen_L2!S40*'Concatenate_generate Coverage'!O39</f>
        <v>0.4735196111</v>
      </c>
      <c r="T40" s="13">
        <f>Concatenate_gen_L2!T40*'Concatenate_generate Coverage'!P39</f>
        <v>0.8659174845</v>
      </c>
      <c r="U40" s="13">
        <f>Concatenate_gen_L2!U40*'Concatenate_generate Coverage'!Q39</f>
        <v>0.6161675941</v>
      </c>
      <c r="V40" s="13">
        <f>Concatenate_gen_L2!V40*'Concatenate_generate Coverage'!R39</f>
        <v>0.4215023277</v>
      </c>
      <c r="W40" s="13">
        <f>Concatenate_gen_L2!W40*'Concatenate_generate Coverage'!S39</f>
        <v>0.5795488739</v>
      </c>
    </row>
    <row r="41">
      <c r="A41" s="55" t="s">
        <v>146</v>
      </c>
      <c r="B41" s="55" t="s">
        <v>292</v>
      </c>
      <c r="C41" s="99">
        <f>E41-Cocatenate_generate!E41</f>
        <v>-0.002188505732</v>
      </c>
      <c r="D41" s="99">
        <f>F41-Cocatenate_generate!F41</f>
        <v>-0.003897149115</v>
      </c>
      <c r="E41" s="10">
        <f t="shared" si="1"/>
        <v>0.6133697419</v>
      </c>
      <c r="F41" s="8">
        <f>(G41*'Dataset lengths'!$B$2+H41*'Dataset lengths'!$C$2+I41*'Dataset lengths'!$D$2+L41*'Dataset lengths'!$G$2+M41*'Dataset lengths'!$H$2+R41*'Dataset lengths'!$M$2+S41*'Dataset lengths'!$N$2+T41*'Dataset lengths'!$O$2+U41*'Dataset lengths'!$P$2+V41*'Dataset lengths'!$Q$2+W41*'Dataset lengths'!$R$2)/'Dataset lengths'!$A$7</f>
        <v>0.5531400912</v>
      </c>
      <c r="G41" s="13">
        <f>Concatenate_gen_L2!G41*'Concatenate_generate Coverage'!C40</f>
        <v>0.4432971518</v>
      </c>
      <c r="H41" s="13">
        <f>Concatenate_gen_L2!H41*'Concatenate_generate Coverage'!D40</f>
        <v>0.6898639964</v>
      </c>
      <c r="I41" s="13">
        <f>Concatenate_gen_L2!I41*'Concatenate_generate Coverage'!E40</f>
        <v>0.6736840396</v>
      </c>
      <c r="J41" s="13">
        <f>Concatenate_gen_L2!J41*'Concatenate_generate Coverage'!F40</f>
        <v>0.773805778</v>
      </c>
      <c r="K41" s="13">
        <f>Concatenate_gen_L2!K41*'Concatenate_generate Coverage'!G40</f>
        <v>0.7722119974</v>
      </c>
      <c r="L41" s="13">
        <f>Concatenate_gen_L2!L41*'Concatenate_generate Coverage'!H40</f>
        <v>0.7732020338</v>
      </c>
      <c r="M41" s="13">
        <f>Concatenate_gen_L2!M41*'Concatenate_generate Coverage'!I40</f>
        <v>0.6894557119</v>
      </c>
      <c r="N41" s="13">
        <f>Concatenate_gen_L2!N41*'Concatenate_generate Coverage'!J40</f>
        <v>0.6278771252</v>
      </c>
      <c r="O41" s="13">
        <f>Concatenate_gen_L2!O41*'Concatenate_generate Coverage'!K40</f>
        <v>0.7688741708</v>
      </c>
      <c r="P41" s="13">
        <f>Concatenate_gen_L2!P41*'Concatenate_generate Coverage'!L40</f>
        <v>0.6512348918</v>
      </c>
      <c r="Q41" s="13">
        <f>Concatenate_gen_L2!Q41*'Concatenate_generate Coverage'!M40</f>
        <v>0.6544528306</v>
      </c>
      <c r="R41" s="13">
        <f>Concatenate_gen_L2!R41*'Concatenate_generate Coverage'!N40</f>
        <v>0.7653069067</v>
      </c>
      <c r="S41" s="13">
        <f>Concatenate_gen_L2!S41*'Concatenate_generate Coverage'!O40</f>
        <v>0.4841542646</v>
      </c>
      <c r="T41" s="13">
        <f>Concatenate_gen_L2!T41*'Concatenate_generate Coverage'!P40</f>
        <v>0.7906977185</v>
      </c>
      <c r="U41" s="13">
        <f>Concatenate_gen_L2!U41*'Concatenate_generate Coverage'!Q40</f>
        <v>0.5607472253</v>
      </c>
      <c r="V41" s="13">
        <f>Concatenate_gen_L2!V41*'Concatenate_generate Coverage'!R40</f>
        <v>0.3650960668</v>
      </c>
      <c r="W41" s="13">
        <f>Concatenate_gen_L2!W41*'Concatenate_generate Coverage'!S40</f>
        <v>0.5115620453</v>
      </c>
    </row>
    <row r="42">
      <c r="A42" s="55" t="s">
        <v>146</v>
      </c>
      <c r="B42" s="55" t="s">
        <v>293</v>
      </c>
      <c r="C42" s="99">
        <f>E42-Cocatenate_generate!E42</f>
        <v>-0.0008606874873</v>
      </c>
      <c r="D42" s="99">
        <f>F42-Cocatenate_generate!F42</f>
        <v>-0.002137617689</v>
      </c>
      <c r="E42" s="10">
        <f t="shared" si="1"/>
        <v>0.6738992408</v>
      </c>
      <c r="F42" s="8">
        <f>(G42*'Dataset lengths'!$B$2+H42*'Dataset lengths'!$C$2+I42*'Dataset lengths'!$D$2+L42*'Dataset lengths'!$G$2+M42*'Dataset lengths'!$H$2+R42*'Dataset lengths'!$M$2+S42*'Dataset lengths'!$N$2+T42*'Dataset lengths'!$O$2+U42*'Dataset lengths'!$P$2+V42*'Dataset lengths'!$Q$2+W42*'Dataset lengths'!$R$2)/'Dataset lengths'!$A$7</f>
        <v>0.6179012428</v>
      </c>
      <c r="G42" s="13">
        <f>Concatenate_gen_L2!G42*'Concatenate_generate Coverage'!C41</f>
        <v>0.502667833</v>
      </c>
      <c r="H42" s="13">
        <f>Concatenate_gen_L2!H42*'Concatenate_generate Coverage'!D41</f>
        <v>0.7270080317</v>
      </c>
      <c r="I42" s="13">
        <f>Concatenate_gen_L2!I42*'Concatenate_generate Coverage'!E41</f>
        <v>0.761602329</v>
      </c>
      <c r="J42" s="13">
        <f>Concatenate_gen_L2!J42*'Concatenate_generate Coverage'!F41</f>
        <v>0.8354282932</v>
      </c>
      <c r="K42" s="13">
        <f>Concatenate_gen_L2!K42*'Concatenate_generate Coverage'!G41</f>
        <v>0.8384979452</v>
      </c>
      <c r="L42" s="13">
        <f>Concatenate_gen_L2!L42*'Concatenate_generate Coverage'!H41</f>
        <v>0.8365209216</v>
      </c>
      <c r="M42" s="13">
        <f>Concatenate_gen_L2!M42*'Concatenate_generate Coverage'!I41</f>
        <v>0.7848316566</v>
      </c>
      <c r="N42" s="13">
        <f>Concatenate_gen_L2!N42*'Concatenate_generate Coverage'!J41</f>
        <v>0.7335106706</v>
      </c>
      <c r="O42" s="13">
        <f>Concatenate_gen_L2!O42*'Concatenate_generate Coverage'!K41</f>
        <v>0.8335011776</v>
      </c>
      <c r="P42" s="13">
        <f>Concatenate_gen_L2!P42*'Concatenate_generate Coverage'!L41</f>
        <v>0.7346728675</v>
      </c>
      <c r="Q42" s="13">
        <f>Concatenate_gen_L2!Q42*'Concatenate_generate Coverage'!M41</f>
        <v>0.7623349707</v>
      </c>
      <c r="R42" s="13">
        <f>Concatenate_gen_L2!R42*'Concatenate_generate Coverage'!N41</f>
        <v>0.86221329</v>
      </c>
      <c r="S42" s="13">
        <f>Concatenate_gen_L2!S42*'Concatenate_generate Coverage'!O41</f>
        <v>0.4499576595</v>
      </c>
      <c r="T42" s="13">
        <f>Concatenate_gen_L2!T42*'Concatenate_generate Coverage'!P41</f>
        <v>0.8518972323</v>
      </c>
      <c r="U42" s="13">
        <f>Concatenate_gen_L2!U42*'Concatenate_generate Coverage'!Q41</f>
        <v>0.6265354898</v>
      </c>
      <c r="V42" s="13">
        <f>Concatenate_gen_L2!V42*'Concatenate_generate Coverage'!R41</f>
        <v>0.4257909286</v>
      </c>
      <c r="W42" s="13">
        <f>Concatenate_gen_L2!W42*'Concatenate_generate Coverage'!S41</f>
        <v>0.5838662768</v>
      </c>
    </row>
    <row r="43">
      <c r="A43" s="55" t="s">
        <v>147</v>
      </c>
      <c r="B43" s="55" t="s">
        <v>136</v>
      </c>
      <c r="C43" s="99">
        <f>E43-Cocatenate_generate!E43</f>
        <v>0.01996389299</v>
      </c>
      <c r="D43" s="99">
        <f>F43-Cocatenate_generate!F43</f>
        <v>0.01168657459</v>
      </c>
      <c r="E43" s="10">
        <f t="shared" si="1"/>
        <v>0.6846114749</v>
      </c>
      <c r="F43" s="8">
        <f>(G43*'Dataset lengths'!$B$2+H43*'Dataset lengths'!$C$2+I43*'Dataset lengths'!$D$2+L43*'Dataset lengths'!$G$2+M43*'Dataset lengths'!$H$2+R43*'Dataset lengths'!$M$2+S43*'Dataset lengths'!$N$2+T43*'Dataset lengths'!$O$2+U43*'Dataset lengths'!$P$2+V43*'Dataset lengths'!$Q$2+W43*'Dataset lengths'!$R$2)/'Dataset lengths'!$A$7</f>
        <v>0.6264601087</v>
      </c>
      <c r="G43" s="13">
        <f>Concatenate_gen_L2!G43*'Concatenate_generate Coverage'!C42</f>
        <v>0.5352790993</v>
      </c>
      <c r="H43" s="13">
        <f>Concatenate_gen_L2!H43*'Concatenate_generate Coverage'!D42</f>
        <v>0.7007027393</v>
      </c>
      <c r="I43" s="13">
        <f>Concatenate_gen_L2!I43*'Concatenate_generate Coverage'!E42</f>
        <v>0.7459061809</v>
      </c>
      <c r="J43" s="13">
        <f>Concatenate_gen_L2!J43*'Concatenate_generate Coverage'!F42</f>
        <v>0.8180036114</v>
      </c>
      <c r="K43" s="13">
        <f>Concatenate_gen_L2!K43*'Concatenate_generate Coverage'!G42</f>
        <v>0.824150122</v>
      </c>
      <c r="L43" s="13">
        <f>Concatenate_gen_L2!L43*'Concatenate_generate Coverage'!H42</f>
        <v>0.820120478</v>
      </c>
      <c r="M43" s="13">
        <f>Concatenate_gen_L2!M43*'Concatenate_generate Coverage'!I42</f>
        <v>0.7735611284</v>
      </c>
      <c r="N43" s="13">
        <f>Concatenate_gen_L2!N43*'Concatenate_generate Coverage'!J42</f>
        <v>0.7079869694</v>
      </c>
      <c r="O43" s="13">
        <f>Concatenate_gen_L2!O43*'Concatenate_generate Coverage'!K42</f>
        <v>0.8367131614</v>
      </c>
      <c r="P43" s="13">
        <f>Concatenate_gen_L2!P43*'Concatenate_generate Coverage'!L42</f>
        <v>0.7583076517</v>
      </c>
      <c r="Q43" s="13">
        <f>Concatenate_gen_L2!Q43*'Concatenate_generate Coverage'!M42</f>
        <v>0.70510005</v>
      </c>
      <c r="R43" s="13">
        <f>Concatenate_gen_L2!R43*'Concatenate_generate Coverage'!N42</f>
        <v>0.8764192325</v>
      </c>
      <c r="S43" s="13">
        <f>Concatenate_gen_L2!S43*'Concatenate_generate Coverage'!O42</f>
        <v>0.4527430216</v>
      </c>
      <c r="T43" s="13">
        <f>Concatenate_gen_L2!T43*'Concatenate_generate Coverage'!P42</f>
        <v>0.8688105525</v>
      </c>
      <c r="U43" s="13">
        <f>Concatenate_gen_L2!U43*'Concatenate_generate Coverage'!Q42</f>
        <v>0.7582761542</v>
      </c>
      <c r="V43" s="13">
        <f>Concatenate_gen_L2!V43*'Concatenate_generate Coverage'!R42</f>
        <v>0.521278942</v>
      </c>
      <c r="W43" s="13">
        <f>Concatenate_gen_L2!W43*'Concatenate_generate Coverage'!S42</f>
        <v>0.4776286955</v>
      </c>
    </row>
    <row r="44">
      <c r="A44" s="55" t="s">
        <v>147</v>
      </c>
      <c r="B44" s="55" t="s">
        <v>137</v>
      </c>
      <c r="C44" s="99">
        <f>E44-Cocatenate_generate!E44</f>
        <v>-0.02961149073</v>
      </c>
      <c r="D44" s="99">
        <f>F44-Cocatenate_generate!F44</f>
        <v>-0.04166430259</v>
      </c>
      <c r="E44" s="10">
        <f t="shared" si="1"/>
        <v>0.6523604245</v>
      </c>
      <c r="F44" s="8">
        <f>(G44*'Dataset lengths'!$B$2+H44*'Dataset lengths'!$C$2+I44*'Dataset lengths'!$D$2+L44*'Dataset lengths'!$G$2+M44*'Dataset lengths'!$H$2+R44*'Dataset lengths'!$M$2+S44*'Dataset lengths'!$N$2+T44*'Dataset lengths'!$O$2+U44*'Dataset lengths'!$P$2+V44*'Dataset lengths'!$Q$2+W44*'Dataset lengths'!$R$2)/'Dataset lengths'!$A$7</f>
        <v>0.5895656258</v>
      </c>
      <c r="G44" s="13">
        <f>Concatenate_gen_L2!G44*'Concatenate_generate Coverage'!C43</f>
        <v>0.4847594597</v>
      </c>
      <c r="H44" s="13">
        <f>Concatenate_gen_L2!H44*'Concatenate_generate Coverage'!D43</f>
        <v>0.7023709021</v>
      </c>
      <c r="I44" s="13">
        <f>Concatenate_gen_L2!I44*'Concatenate_generate Coverage'!E43</f>
        <v>0.7156010401</v>
      </c>
      <c r="J44" s="13">
        <f>Concatenate_gen_L2!J44*'Concatenate_generate Coverage'!F43</f>
        <v>0.7960728177</v>
      </c>
      <c r="K44" s="13">
        <f>Concatenate_gen_L2!K44*'Concatenate_generate Coverage'!G43</f>
        <v>0.7983646445</v>
      </c>
      <c r="L44" s="13">
        <f>Concatenate_gen_L2!L44*'Concatenate_generate Coverage'!H43</f>
        <v>0.7970103167</v>
      </c>
      <c r="M44" s="13">
        <f>Concatenate_gen_L2!M44*'Concatenate_generate Coverage'!I43</f>
        <v>0.7303165602</v>
      </c>
      <c r="N44" s="13">
        <f>Concatenate_gen_L2!N44*'Concatenate_generate Coverage'!J43</f>
        <v>0.6655629508</v>
      </c>
      <c r="O44" s="13">
        <f>Concatenate_gen_L2!O44*'Concatenate_generate Coverage'!K43</f>
        <v>0.805360097</v>
      </c>
      <c r="P44" s="13">
        <f>Concatenate_gen_L2!P44*'Concatenate_generate Coverage'!L43</f>
        <v>0.7022121073</v>
      </c>
      <c r="Q44" s="13">
        <f>Concatenate_gen_L2!Q44*'Concatenate_generate Coverage'!M43</f>
        <v>0.6794962961</v>
      </c>
      <c r="R44" s="13">
        <f>Concatenate_gen_L2!R44*'Concatenate_generate Coverage'!N43</f>
        <v>0.8244036276</v>
      </c>
      <c r="S44" s="13">
        <f>Concatenate_gen_L2!S44*'Concatenate_generate Coverage'!O43</f>
        <v>0.5117383999</v>
      </c>
      <c r="T44" s="13">
        <f>Concatenate_gen_L2!T44*'Concatenate_generate Coverage'!P43</f>
        <v>0.8214087472</v>
      </c>
      <c r="U44" s="13">
        <f>Concatenate_gen_L2!U44*'Concatenate_generate Coverage'!Q43</f>
        <v>0.6487785925</v>
      </c>
      <c r="V44" s="13">
        <f>Concatenate_gen_L2!V44*'Concatenate_generate Coverage'!R43</f>
        <v>0.4338198956</v>
      </c>
      <c r="W44" s="13">
        <f>Concatenate_gen_L2!W44*'Concatenate_generate Coverage'!S43</f>
        <v>0.505757128</v>
      </c>
    </row>
    <row r="45">
      <c r="A45" s="55" t="s">
        <v>147</v>
      </c>
      <c r="B45" s="55" t="s">
        <v>138</v>
      </c>
      <c r="C45" s="99">
        <f>E45-Cocatenate_generate!E45</f>
        <v>0.01774266945</v>
      </c>
      <c r="D45" s="99">
        <f>F45-Cocatenate_generate!F45</f>
        <v>0.01716512537</v>
      </c>
      <c r="E45" s="10">
        <f t="shared" si="1"/>
        <v>0.6745722634</v>
      </c>
      <c r="F45" s="8">
        <f>(G45*'Dataset lengths'!$B$2+H45*'Dataset lengths'!$C$2+I45*'Dataset lengths'!$D$2+L45*'Dataset lengths'!$G$2+M45*'Dataset lengths'!$H$2+R45*'Dataset lengths'!$M$2+S45*'Dataset lengths'!$N$2+T45*'Dataset lengths'!$O$2+U45*'Dataset lengths'!$P$2+V45*'Dataset lengths'!$Q$2+W45*'Dataset lengths'!$R$2)/'Dataset lengths'!$A$7</f>
        <v>0.6235331839</v>
      </c>
      <c r="G45" s="13">
        <f>Concatenate_gen_L2!G45*'Concatenate_generate Coverage'!C44</f>
        <v>0.5532326929</v>
      </c>
      <c r="H45" s="13">
        <f>Concatenate_gen_L2!H45*'Concatenate_generate Coverage'!D44</f>
        <v>0.6670744865</v>
      </c>
      <c r="I45" s="13">
        <f>Concatenate_gen_L2!I45*'Concatenate_generate Coverage'!E44</f>
        <v>0.726979489</v>
      </c>
      <c r="J45" s="13">
        <f>Concatenate_gen_L2!J45*'Concatenate_generate Coverage'!F44</f>
        <v>0.8074956139</v>
      </c>
      <c r="K45" s="13">
        <f>Concatenate_gen_L2!K45*'Concatenate_generate Coverage'!G44</f>
        <v>0.8155042063</v>
      </c>
      <c r="L45" s="13">
        <f>Concatenate_gen_L2!L45*'Concatenate_generate Coverage'!H44</f>
        <v>0.8104069821</v>
      </c>
      <c r="M45" s="13">
        <f>Concatenate_gen_L2!M45*'Concatenate_generate Coverage'!I44</f>
        <v>0.7733397391</v>
      </c>
      <c r="N45" s="13">
        <f>Concatenate_gen_L2!N45*'Concatenate_generate Coverage'!J44</f>
        <v>0.6950434575</v>
      </c>
      <c r="O45" s="13">
        <f>Concatenate_gen_L2!O45*'Concatenate_generate Coverage'!K44</f>
        <v>0.8368200362</v>
      </c>
      <c r="P45" s="13">
        <f>Concatenate_gen_L2!P45*'Concatenate_generate Coverage'!L44</f>
        <v>0.7763499705</v>
      </c>
      <c r="Q45" s="13">
        <f>Concatenate_gen_L2!Q45*'Concatenate_generate Coverage'!M44</f>
        <v>0.6891982107</v>
      </c>
      <c r="R45" s="13">
        <f>Concatenate_gen_L2!R45*'Concatenate_generate Coverage'!N44</f>
        <v>0.8805935941</v>
      </c>
      <c r="S45" s="13">
        <f>Concatenate_gen_L2!S45*'Concatenate_generate Coverage'!O44</f>
        <v>0.3532744207</v>
      </c>
      <c r="T45" s="13">
        <f>Concatenate_gen_L2!T45*'Concatenate_generate Coverage'!P44</f>
        <v>0.8645822224</v>
      </c>
      <c r="U45" s="13">
        <f>Concatenate_gen_L2!U45*'Concatenate_generate Coverage'!Q44</f>
        <v>0.8152093057</v>
      </c>
      <c r="V45" s="13">
        <f>Concatenate_gen_L2!V45*'Concatenate_generate Coverage'!R44</f>
        <v>0.5598846104</v>
      </c>
      <c r="W45" s="13">
        <f>Concatenate_gen_L2!W45*'Concatenate_generate Coverage'!S44</f>
        <v>0.4157173543</v>
      </c>
    </row>
    <row r="46">
      <c r="A46" s="55" t="s">
        <v>147</v>
      </c>
      <c r="B46" s="55" t="s">
        <v>292</v>
      </c>
      <c r="C46" s="99">
        <f>E46-Cocatenate_generate!E46</f>
        <v>-0.0299458341</v>
      </c>
      <c r="D46" s="99">
        <f>F46-Cocatenate_generate!F46</f>
        <v>-0.03257649262</v>
      </c>
      <c r="E46" s="10">
        <f t="shared" si="1"/>
        <v>0.6140312857</v>
      </c>
      <c r="F46" s="8">
        <f>(G46*'Dataset lengths'!$B$2+H46*'Dataset lengths'!$C$2+I46*'Dataset lengths'!$D$2+L46*'Dataset lengths'!$G$2+M46*'Dataset lengths'!$H$2+R46*'Dataset lengths'!$M$2+S46*'Dataset lengths'!$N$2+T46*'Dataset lengths'!$O$2+U46*'Dataset lengths'!$P$2+V46*'Dataset lengths'!$Q$2+W46*'Dataset lengths'!$R$2)/'Dataset lengths'!$A$7</f>
        <v>0.5515902792</v>
      </c>
      <c r="G46" s="13">
        <f>Concatenate_gen_L2!G46*'Concatenate_generate Coverage'!C45</f>
        <v>0.4450470296</v>
      </c>
      <c r="H46" s="13">
        <f>Concatenate_gen_L2!H46*'Concatenate_generate Coverage'!D45</f>
        <v>0.6835591432</v>
      </c>
      <c r="I46" s="13">
        <f>Concatenate_gen_L2!I46*'Concatenate_generate Coverage'!E45</f>
        <v>0.6751231504</v>
      </c>
      <c r="J46" s="13">
        <f>Concatenate_gen_L2!J46*'Concatenate_generate Coverage'!F45</f>
        <v>0.7731866443</v>
      </c>
      <c r="K46" s="13">
        <f>Concatenate_gen_L2!K46*'Concatenate_generate Coverage'!G45</f>
        <v>0.7722927657</v>
      </c>
      <c r="L46" s="13">
        <f>Concatenate_gen_L2!L46*'Concatenate_generate Coverage'!H45</f>
        <v>0.7728324985</v>
      </c>
      <c r="M46" s="13">
        <f>Concatenate_gen_L2!M46*'Concatenate_generate Coverage'!I45</f>
        <v>0.6929516982</v>
      </c>
      <c r="N46" s="13">
        <f>Concatenate_gen_L2!N46*'Concatenate_generate Coverage'!J45</f>
        <v>0.625544211</v>
      </c>
      <c r="O46" s="13">
        <f>Concatenate_gen_L2!O46*'Concatenate_generate Coverage'!K45</f>
        <v>0.7752421904</v>
      </c>
      <c r="P46" s="13">
        <f>Concatenate_gen_L2!P46*'Concatenate_generate Coverage'!L45</f>
        <v>0.660618774</v>
      </c>
      <c r="Q46" s="13">
        <f>Concatenate_gen_L2!Q46*'Concatenate_generate Coverage'!M45</f>
        <v>0.6526077042</v>
      </c>
      <c r="R46" s="13">
        <f>Concatenate_gen_L2!R46*'Concatenate_generate Coverage'!N45</f>
        <v>0.7637333254</v>
      </c>
      <c r="S46" s="13">
        <f>Concatenate_gen_L2!S46*'Concatenate_generate Coverage'!O45</f>
        <v>0.4986180369</v>
      </c>
      <c r="T46" s="13">
        <f>Concatenate_gen_L2!T46*'Concatenate_generate Coverage'!P45</f>
        <v>0.7893624564</v>
      </c>
      <c r="U46" s="13">
        <f>Concatenate_gen_L2!U46*'Concatenate_generate Coverage'!Q45</f>
        <v>0.5700236195</v>
      </c>
      <c r="V46" s="13">
        <f>Concatenate_gen_L2!V46*'Concatenate_generate Coverage'!R45</f>
        <v>0.3690101176</v>
      </c>
      <c r="W46" s="13">
        <f>Concatenate_gen_L2!W46*'Concatenate_generate Coverage'!S45</f>
        <v>0.4940830671</v>
      </c>
    </row>
    <row r="47">
      <c r="A47" s="55" t="s">
        <v>147</v>
      </c>
      <c r="B47" s="55" t="s">
        <v>293</v>
      </c>
      <c r="C47" s="99">
        <f>E47-Cocatenate_generate!E47</f>
        <v>0.001468631151</v>
      </c>
      <c r="D47" s="99">
        <f>F47-Cocatenate_generate!F47</f>
        <v>0.0003230038721</v>
      </c>
      <c r="E47" s="10">
        <f t="shared" si="1"/>
        <v>0.6553376036</v>
      </c>
      <c r="F47" s="8">
        <f>(G47*'Dataset lengths'!$B$2+H47*'Dataset lengths'!$C$2+I47*'Dataset lengths'!$D$2+L47*'Dataset lengths'!$G$2+M47*'Dataset lengths'!$H$2+R47*'Dataset lengths'!$M$2+S47*'Dataset lengths'!$N$2+T47*'Dataset lengths'!$O$2+U47*'Dataset lengths'!$P$2+V47*'Dataset lengths'!$Q$2+W47*'Dataset lengths'!$R$2)/'Dataset lengths'!$A$7</f>
        <v>0.6035308924</v>
      </c>
      <c r="G47" s="13">
        <f>Concatenate_gen_L2!G47*'Concatenate_generate Coverage'!C46</f>
        <v>0.5427046471</v>
      </c>
      <c r="H47" s="13">
        <f>Concatenate_gen_L2!H47*'Concatenate_generate Coverage'!D46</f>
        <v>0.6275236466</v>
      </c>
      <c r="I47" s="13">
        <f>Concatenate_gen_L2!I47*'Concatenate_generate Coverage'!E46</f>
        <v>0.6952019322</v>
      </c>
      <c r="J47" s="13">
        <f>Concatenate_gen_L2!J47*'Concatenate_generate Coverage'!F46</f>
        <v>0.780188746</v>
      </c>
      <c r="K47" s="13">
        <f>Concatenate_gen_L2!K47*'Concatenate_generate Coverage'!G46</f>
        <v>0.7867588996</v>
      </c>
      <c r="L47" s="13">
        <f>Concatenate_gen_L2!L47*'Concatenate_generate Coverage'!H46</f>
        <v>0.782653626</v>
      </c>
      <c r="M47" s="13">
        <f>Concatenate_gen_L2!M47*'Concatenate_generate Coverage'!I46</f>
        <v>0.7573825241</v>
      </c>
      <c r="N47" s="13">
        <f>Concatenate_gen_L2!N47*'Concatenate_generate Coverage'!J46</f>
        <v>0.6700975481</v>
      </c>
      <c r="O47" s="13">
        <f>Concatenate_gen_L2!O47*'Concatenate_generate Coverage'!K46</f>
        <v>0.8259094768</v>
      </c>
      <c r="P47" s="13">
        <f>Concatenate_gen_L2!P47*'Concatenate_generate Coverage'!L46</f>
        <v>0.7728266168</v>
      </c>
      <c r="Q47" s="13">
        <f>Concatenate_gen_L2!Q47*'Concatenate_generate Coverage'!M46</f>
        <v>0.6700216471</v>
      </c>
      <c r="R47" s="13">
        <f>Concatenate_gen_L2!R47*'Concatenate_generate Coverage'!N46</f>
        <v>0.8650544785</v>
      </c>
      <c r="S47" s="13">
        <f>Concatenate_gen_L2!S47*'Concatenate_generate Coverage'!O46</f>
        <v>0.308179709</v>
      </c>
      <c r="T47" s="13">
        <f>Concatenate_gen_L2!T47*'Concatenate_generate Coverage'!P46</f>
        <v>0.8772672126</v>
      </c>
      <c r="U47" s="13">
        <f>Concatenate_gen_L2!U47*'Concatenate_generate Coverage'!Q46</f>
        <v>0.817657661</v>
      </c>
      <c r="V47" s="13">
        <f>Concatenate_gen_L2!V47*'Concatenate_generate Coverage'!R46</f>
        <v>0.5586472182</v>
      </c>
      <c r="W47" s="13">
        <f>Concatenate_gen_L2!W47*'Concatenate_generate Coverage'!S46</f>
        <v>0.3764409847</v>
      </c>
    </row>
    <row r="48">
      <c r="A48" s="55" t="s">
        <v>148</v>
      </c>
      <c r="B48" s="55" t="s">
        <v>136</v>
      </c>
      <c r="C48" s="99">
        <f>E48-Cocatenate_generate!E48</f>
        <v>0.0005932351121</v>
      </c>
      <c r="D48" s="99">
        <f>F48-Cocatenate_generate!F48</f>
        <v>-0.008662626308</v>
      </c>
      <c r="E48" s="10">
        <f t="shared" si="1"/>
        <v>0.6837177724</v>
      </c>
      <c r="F48" s="8">
        <f>(G48*'Dataset lengths'!$B$2+H48*'Dataset lengths'!$C$2+I48*'Dataset lengths'!$D$2+L48*'Dataset lengths'!$G$2+M48*'Dataset lengths'!$H$2+R48*'Dataset lengths'!$M$2+S48*'Dataset lengths'!$N$2+T48*'Dataset lengths'!$O$2+U48*'Dataset lengths'!$P$2+V48*'Dataset lengths'!$Q$2+W48*'Dataset lengths'!$R$2)/'Dataset lengths'!$A$7</f>
        <v>0.6300267574</v>
      </c>
      <c r="G48" s="13">
        <f>Concatenate_gen_L2!G48*'Concatenate_generate Coverage'!C47</f>
        <v>0.5337924189</v>
      </c>
      <c r="H48" s="13">
        <f>Concatenate_gen_L2!H48*'Concatenate_generate Coverage'!D47</f>
        <v>0.7040961554</v>
      </c>
      <c r="I48" s="13">
        <f>Concatenate_gen_L2!I48*'Concatenate_generate Coverage'!E47</f>
        <v>0.7409885315</v>
      </c>
      <c r="J48" s="13">
        <f>Concatenate_gen_L2!J48*'Concatenate_generate Coverage'!F47</f>
        <v>0.8155293263</v>
      </c>
      <c r="K48" s="13">
        <f>Concatenate_gen_L2!K48*'Concatenate_generate Coverage'!G47</f>
        <v>0.8182856934</v>
      </c>
      <c r="L48" s="13">
        <f>Concatenate_gen_L2!L48*'Concatenate_generate Coverage'!H47</f>
        <v>0.8167728149</v>
      </c>
      <c r="M48" s="13">
        <f>Concatenate_gen_L2!M48*'Concatenate_generate Coverage'!I47</f>
        <v>0.7633412103</v>
      </c>
      <c r="N48" s="13">
        <f>Concatenate_gen_L2!N48*'Concatenate_generate Coverage'!J47</f>
        <v>0.6976317099</v>
      </c>
      <c r="O48" s="13">
        <f>Concatenate_gen_L2!O48*'Concatenate_generate Coverage'!K47</f>
        <v>0.821203397</v>
      </c>
      <c r="P48" s="13">
        <f>Concatenate_gen_L2!P48*'Concatenate_generate Coverage'!L47</f>
        <v>0.7594971815</v>
      </c>
      <c r="Q48" s="13">
        <f>Concatenate_gen_L2!Q48*'Concatenate_generate Coverage'!M47</f>
        <v>0.6863892683</v>
      </c>
      <c r="R48" s="13">
        <f>Concatenate_gen_L2!R48*'Concatenate_generate Coverage'!N47</f>
        <v>0.8594158121</v>
      </c>
      <c r="S48" s="13">
        <f>Concatenate_gen_L2!S48*'Concatenate_generate Coverage'!O47</f>
        <v>0.4374666085</v>
      </c>
      <c r="T48" s="13">
        <f>Concatenate_gen_L2!T48*'Concatenate_generate Coverage'!P47</f>
        <v>0.8843886105</v>
      </c>
      <c r="U48" s="13">
        <f>Concatenate_gen_L2!U48*'Concatenate_generate Coverage'!Q47</f>
        <v>0.7461383302</v>
      </c>
      <c r="V48" s="13">
        <f>Concatenate_gen_L2!V48*'Concatenate_generate Coverage'!R47</f>
        <v>0.5146853581</v>
      </c>
      <c r="W48" s="13">
        <f>Concatenate_gen_L2!W48*'Concatenate_generate Coverage'!S47</f>
        <v>0.5198096457</v>
      </c>
    </row>
    <row r="49">
      <c r="A49" s="55" t="s">
        <v>148</v>
      </c>
      <c r="B49" s="55" t="s">
        <v>137</v>
      </c>
      <c r="C49" s="99">
        <f>E49-Cocatenate_generate!E49</f>
        <v>-0.03230209454</v>
      </c>
      <c r="D49" s="99">
        <f>F49-Cocatenate_generate!F49</f>
        <v>-0.03801430523</v>
      </c>
      <c r="E49" s="10">
        <f t="shared" si="1"/>
        <v>0.6501715383</v>
      </c>
      <c r="F49" s="8">
        <f>(G49*'Dataset lengths'!$B$2+H49*'Dataset lengths'!$C$2+I49*'Dataset lengths'!$D$2+L49*'Dataset lengths'!$G$2+M49*'Dataset lengths'!$H$2+R49*'Dataset lengths'!$M$2+S49*'Dataset lengths'!$N$2+T49*'Dataset lengths'!$O$2+U49*'Dataset lengths'!$P$2+V49*'Dataset lengths'!$Q$2+W49*'Dataset lengths'!$R$2)/'Dataset lengths'!$A$7</f>
        <v>0.5881880019</v>
      </c>
      <c r="G49" s="13">
        <f>Concatenate_gen_L2!G49*'Concatenate_generate Coverage'!C48</f>
        <v>0.4819803588</v>
      </c>
      <c r="H49" s="13">
        <f>Concatenate_gen_L2!H49*'Concatenate_generate Coverage'!D48</f>
        <v>0.7063606994</v>
      </c>
      <c r="I49" s="13">
        <f>Concatenate_gen_L2!I49*'Concatenate_generate Coverage'!E48</f>
        <v>0.711732397</v>
      </c>
      <c r="J49" s="13">
        <f>Concatenate_gen_L2!J49*'Concatenate_generate Coverage'!F48</f>
        <v>0.7939619322</v>
      </c>
      <c r="K49" s="13">
        <f>Concatenate_gen_L2!K49*'Concatenate_generate Coverage'!G48</f>
        <v>0.7944371677</v>
      </c>
      <c r="L49" s="13">
        <f>Concatenate_gen_L2!L49*'Concatenate_generate Coverage'!H48</f>
        <v>0.7942889852</v>
      </c>
      <c r="M49" s="13">
        <f>Concatenate_gen_L2!M49*'Concatenate_generate Coverage'!I48</f>
        <v>0.7253436906</v>
      </c>
      <c r="N49" s="13">
        <f>Concatenate_gen_L2!N49*'Concatenate_generate Coverage'!J48</f>
        <v>0.6565282512</v>
      </c>
      <c r="O49" s="13">
        <f>Concatenate_gen_L2!O49*'Concatenate_generate Coverage'!K48</f>
        <v>0.8025655707</v>
      </c>
      <c r="P49" s="13">
        <f>Concatenate_gen_L2!P49*'Concatenate_generate Coverage'!L48</f>
        <v>0.7003708492</v>
      </c>
      <c r="Q49" s="13">
        <f>Concatenate_gen_L2!Q49*'Concatenate_generate Coverage'!M48</f>
        <v>0.6737749042</v>
      </c>
      <c r="R49" s="13">
        <f>Concatenate_gen_L2!R49*'Concatenate_generate Coverage'!N48</f>
        <v>0.8058921917</v>
      </c>
      <c r="S49" s="13">
        <f>Concatenate_gen_L2!S49*'Concatenate_generate Coverage'!O48</f>
        <v>0.508895543</v>
      </c>
      <c r="T49" s="13">
        <f>Concatenate_gen_L2!T49*'Concatenate_generate Coverage'!P48</f>
        <v>0.8291977763</v>
      </c>
      <c r="U49" s="13">
        <f>Concatenate_gen_L2!U49*'Concatenate_generate Coverage'!Q48</f>
        <v>0.6436821837</v>
      </c>
      <c r="V49" s="13">
        <f>Concatenate_gen_L2!V49*'Concatenate_generate Coverage'!R48</f>
        <v>0.4276465256</v>
      </c>
      <c r="W49" s="13">
        <f>Concatenate_gen_L2!W49*'Concatenate_generate Coverage'!S48</f>
        <v>0.5168665699</v>
      </c>
    </row>
    <row r="50">
      <c r="A50" s="55" t="s">
        <v>148</v>
      </c>
      <c r="B50" s="55" t="s">
        <v>138</v>
      </c>
      <c r="C50" s="99">
        <f>E50-Cocatenate_generate!E50</f>
        <v>0.01443959058</v>
      </c>
      <c r="D50" s="99">
        <f>F50-Cocatenate_generate!F50</f>
        <v>0.01138459522</v>
      </c>
      <c r="E50" s="10">
        <f t="shared" si="1"/>
        <v>0.6680636556</v>
      </c>
      <c r="F50" s="8">
        <f>(G50*'Dataset lengths'!$B$2+H50*'Dataset lengths'!$C$2+I50*'Dataset lengths'!$D$2+L50*'Dataset lengths'!$G$2+M50*'Dataset lengths'!$H$2+R50*'Dataset lengths'!$M$2+S50*'Dataset lengths'!$N$2+T50*'Dataset lengths'!$O$2+U50*'Dataset lengths'!$P$2+V50*'Dataset lengths'!$Q$2+W50*'Dataset lengths'!$R$2)/'Dataset lengths'!$A$7</f>
        <v>0.6284020605</v>
      </c>
      <c r="G50" s="13">
        <f>Concatenate_gen_L2!G50*'Concatenate_generate Coverage'!C49</f>
        <v>0.547596195</v>
      </c>
      <c r="H50" s="13">
        <f>Concatenate_gen_L2!H50*'Concatenate_generate Coverage'!D49</f>
        <v>0.6290043306</v>
      </c>
      <c r="I50" s="13">
        <f>Concatenate_gen_L2!I50*'Concatenate_generate Coverage'!E49</f>
        <v>0.7208820609</v>
      </c>
      <c r="J50" s="13">
        <f>Concatenate_gen_L2!J50*'Concatenate_generate Coverage'!F49</f>
        <v>0.8010166682</v>
      </c>
      <c r="K50" s="13">
        <f>Concatenate_gen_L2!K50*'Concatenate_generate Coverage'!G49</f>
        <v>0.8042217687</v>
      </c>
      <c r="L50" s="13">
        <f>Concatenate_gen_L2!L50*'Concatenate_generate Coverage'!H49</f>
        <v>0.8024959402</v>
      </c>
      <c r="M50" s="13">
        <f>Concatenate_gen_L2!M50*'Concatenate_generate Coverage'!I49</f>
        <v>0.7525463348</v>
      </c>
      <c r="N50" s="13">
        <f>Concatenate_gen_L2!N50*'Concatenate_generate Coverage'!J49</f>
        <v>0.676142803</v>
      </c>
      <c r="O50" s="13">
        <f>Concatenate_gen_L2!O50*'Concatenate_generate Coverage'!K49</f>
        <v>0.8119554947</v>
      </c>
      <c r="P50" s="13">
        <f>Concatenate_gen_L2!P50*'Concatenate_generate Coverage'!L49</f>
        <v>0.7760785567</v>
      </c>
      <c r="Q50" s="13">
        <f>Concatenate_gen_L2!Q50*'Concatenate_generate Coverage'!M49</f>
        <v>0.6506883228</v>
      </c>
      <c r="R50" s="13">
        <f>Concatenate_gen_L2!R50*'Concatenate_generate Coverage'!N49</f>
        <v>0.856902453</v>
      </c>
      <c r="S50" s="13">
        <f>Concatenate_gen_L2!S50*'Concatenate_generate Coverage'!O49</f>
        <v>0.3117471942</v>
      </c>
      <c r="T50" s="13">
        <f>Concatenate_gen_L2!T50*'Concatenate_generate Coverage'!P49</f>
        <v>0.8997441249</v>
      </c>
      <c r="U50" s="13">
        <f>Concatenate_gen_L2!U50*'Concatenate_generate Coverage'!Q49</f>
        <v>0.7916175558</v>
      </c>
      <c r="V50" s="13">
        <f>Concatenate_gen_L2!V50*'Concatenate_generate Coverage'!R49</f>
        <v>0.5556292226</v>
      </c>
      <c r="W50" s="13">
        <f>Concatenate_gen_L2!W50*'Concatenate_generate Coverage'!S49</f>
        <v>0.4805347994</v>
      </c>
    </row>
    <row r="51">
      <c r="A51" s="55" t="s">
        <v>148</v>
      </c>
      <c r="B51" s="55" t="s">
        <v>292</v>
      </c>
      <c r="C51" s="99">
        <f>E51-Cocatenate_generate!E51</f>
        <v>-0.007834251933</v>
      </c>
      <c r="D51" s="99">
        <f>F51-Cocatenate_generate!F51</f>
        <v>-0.008965356331</v>
      </c>
      <c r="E51" s="10">
        <f t="shared" si="1"/>
        <v>0.6116887557</v>
      </c>
      <c r="F51" s="8">
        <f>(G51*'Dataset lengths'!$B$2+H51*'Dataset lengths'!$C$2+I51*'Dataset lengths'!$D$2+L51*'Dataset lengths'!$G$2+M51*'Dataset lengths'!$H$2+R51*'Dataset lengths'!$M$2+S51*'Dataset lengths'!$N$2+T51*'Dataset lengths'!$O$2+U51*'Dataset lengths'!$P$2+V51*'Dataset lengths'!$Q$2+W51*'Dataset lengths'!$R$2)/'Dataset lengths'!$A$7</f>
        <v>0.5512817133</v>
      </c>
      <c r="G51" s="13">
        <f>Concatenate_gen_L2!G51*'Concatenate_generate Coverage'!C50</f>
        <v>0.4448265308</v>
      </c>
      <c r="H51" s="13">
        <f>Concatenate_gen_L2!H51*'Concatenate_generate Coverage'!D50</f>
        <v>0.6822278557</v>
      </c>
      <c r="I51" s="13">
        <f>Concatenate_gen_L2!I51*'Concatenate_generate Coverage'!E50</f>
        <v>0.6749540458</v>
      </c>
      <c r="J51" s="13">
        <f>Concatenate_gen_L2!J51*'Concatenate_generate Coverage'!F50</f>
        <v>0.7730028123</v>
      </c>
      <c r="K51" s="13">
        <f>Concatenate_gen_L2!K51*'Concatenate_generate Coverage'!G50</f>
        <v>0.7725365172</v>
      </c>
      <c r="L51" s="13">
        <f>Concatenate_gen_L2!L51*'Concatenate_generate Coverage'!H50</f>
        <v>0.7727752256</v>
      </c>
      <c r="M51" s="13">
        <f>Concatenate_gen_L2!M51*'Concatenate_generate Coverage'!I50</f>
        <v>0.6922573843</v>
      </c>
      <c r="N51" s="13">
        <f>Concatenate_gen_L2!N51*'Concatenate_generate Coverage'!J50</f>
        <v>0.619805662</v>
      </c>
      <c r="O51" s="13">
        <f>Concatenate_gen_L2!O51*'Concatenate_generate Coverage'!K50</f>
        <v>0.7768582242</v>
      </c>
      <c r="P51" s="13">
        <f>Concatenate_gen_L2!P51*'Concatenate_generate Coverage'!L50</f>
        <v>0.6607075699</v>
      </c>
      <c r="Q51" s="13">
        <f>Concatenate_gen_L2!Q51*'Concatenate_generate Coverage'!M50</f>
        <v>0.653976548</v>
      </c>
      <c r="R51" s="13">
        <f>Concatenate_gen_L2!R51*'Concatenate_generate Coverage'!N50</f>
        <v>0.7635803383</v>
      </c>
      <c r="S51" s="13">
        <f>Concatenate_gen_L2!S51*'Concatenate_generate Coverage'!O50</f>
        <v>0.4784866578</v>
      </c>
      <c r="T51" s="13">
        <f>Concatenate_gen_L2!T51*'Concatenate_generate Coverage'!P50</f>
        <v>0.7880271942</v>
      </c>
      <c r="U51" s="13">
        <f>Concatenate_gen_L2!U51*'Concatenate_generate Coverage'!Q50</f>
        <v>0.5674548982</v>
      </c>
      <c r="V51" s="13">
        <f>Concatenate_gen_L2!V51*'Concatenate_generate Coverage'!R50</f>
        <v>0.3684134876</v>
      </c>
      <c r="W51" s="13">
        <f>Concatenate_gen_L2!W51*'Concatenate_generate Coverage'!S50</f>
        <v>0.4955726946</v>
      </c>
    </row>
    <row r="52">
      <c r="A52" s="55" t="s">
        <v>148</v>
      </c>
      <c r="B52" s="55" t="s">
        <v>293</v>
      </c>
      <c r="C52" s="99">
        <f>E52-Cocatenate_generate!E52</f>
        <v>-0.0007457552242</v>
      </c>
      <c r="D52" s="99">
        <f>F52-Cocatenate_generate!F52</f>
        <v>-0.001384745397</v>
      </c>
      <c r="E52" s="10">
        <f t="shared" si="1"/>
        <v>0.632080667</v>
      </c>
      <c r="F52" s="8">
        <f>(G52*'Dataset lengths'!$B$2+H52*'Dataset lengths'!$C$2+I52*'Dataset lengths'!$D$2+L52*'Dataset lengths'!$G$2+M52*'Dataset lengths'!$H$2+R52*'Dataset lengths'!$M$2+S52*'Dataset lengths'!$N$2+T52*'Dataset lengths'!$O$2+U52*'Dataset lengths'!$P$2+V52*'Dataset lengths'!$Q$2+W52*'Dataset lengths'!$R$2)/'Dataset lengths'!$A$7</f>
        <v>0.59910321</v>
      </c>
      <c r="G52" s="13">
        <f>Concatenate_gen_L2!G52*'Concatenate_generate Coverage'!C51</f>
        <v>0.5274035567</v>
      </c>
      <c r="H52" s="13">
        <f>Concatenate_gen_L2!H52*'Concatenate_generate Coverage'!D51</f>
        <v>0.5531356241</v>
      </c>
      <c r="I52" s="13">
        <f>Concatenate_gen_L2!I52*'Concatenate_generate Coverage'!E51</f>
        <v>0.682397032</v>
      </c>
      <c r="J52" s="13">
        <f>Concatenate_gen_L2!J52*'Concatenate_generate Coverage'!F51</f>
        <v>0.7595068182</v>
      </c>
      <c r="K52" s="13">
        <f>Concatenate_gen_L2!K52*'Concatenate_generate Coverage'!G51</f>
        <v>0.7608959789</v>
      </c>
      <c r="L52" s="13">
        <f>Concatenate_gen_L2!L52*'Concatenate_generate Coverage'!H51</f>
        <v>0.7605587758</v>
      </c>
      <c r="M52" s="13">
        <f>Concatenate_gen_L2!M52*'Concatenate_generate Coverage'!I51</f>
        <v>0.7171443758</v>
      </c>
      <c r="N52" s="13">
        <f>Concatenate_gen_L2!N52*'Concatenate_generate Coverage'!J51</f>
        <v>0.6265663139</v>
      </c>
      <c r="O52" s="13">
        <f>Concatenate_gen_L2!O52*'Concatenate_generate Coverage'!K51</f>
        <v>0.785885204</v>
      </c>
      <c r="P52" s="13">
        <f>Concatenate_gen_L2!P52*'Concatenate_generate Coverage'!L51</f>
        <v>0.7665204335</v>
      </c>
      <c r="Q52" s="13">
        <f>Concatenate_gen_L2!Q52*'Concatenate_generate Coverage'!M51</f>
        <v>0.5958078134</v>
      </c>
      <c r="R52" s="13">
        <f>Concatenate_gen_L2!R52*'Concatenate_generate Coverage'!N51</f>
        <v>0.8250374312</v>
      </c>
      <c r="S52" s="13">
        <f>Concatenate_gen_L2!S52*'Concatenate_generate Coverage'!O51</f>
        <v>0.2523173364</v>
      </c>
      <c r="T52" s="13">
        <f>Concatenate_gen_L2!T52*'Concatenate_generate Coverage'!P51</f>
        <v>0.8741516009</v>
      </c>
      <c r="U52" s="13">
        <f>Concatenate_gen_L2!U52*'Concatenate_generate Coverage'!Q51</f>
        <v>0.7710951407</v>
      </c>
      <c r="V52" s="13">
        <f>Concatenate_gen_L2!V52*'Concatenate_generate Coverage'!R51</f>
        <v>0.546864381</v>
      </c>
      <c r="W52" s="13">
        <f>Concatenate_gen_L2!W52*'Concatenate_generate Coverage'!S51</f>
        <v>0.4427820819</v>
      </c>
    </row>
    <row r="53">
      <c r="A53" s="55" t="s">
        <v>149</v>
      </c>
      <c r="B53" s="55" t="s">
        <v>136</v>
      </c>
      <c r="C53" s="99">
        <f>E53-Cocatenate_generate!E53</f>
        <v>0.01110220503</v>
      </c>
      <c r="D53" s="99">
        <f>F53-Cocatenate_generate!F53</f>
        <v>0.009342964562</v>
      </c>
      <c r="E53" s="10">
        <f t="shared" si="1"/>
        <v>0.6397182637</v>
      </c>
      <c r="F53" s="8">
        <f>(G53*'Dataset lengths'!$B$2+H53*'Dataset lengths'!$C$2+I53*'Dataset lengths'!$D$2+L53*'Dataset lengths'!$G$2+M53*'Dataset lengths'!$H$2+R53*'Dataset lengths'!$M$2+S53*'Dataset lengths'!$N$2+T53*'Dataset lengths'!$O$2+U53*'Dataset lengths'!$P$2+V53*'Dataset lengths'!$Q$2+W53*'Dataset lengths'!$R$2)/'Dataset lengths'!$A$7</f>
        <v>0.5785484358</v>
      </c>
      <c r="G53" s="13">
        <f>Concatenate_gen_L2!G53*'Concatenate_generate Coverage'!C52</f>
        <v>0.471713025</v>
      </c>
      <c r="H53" s="13">
        <f>Concatenate_gen_L2!H53*'Concatenate_generate Coverage'!D52</f>
        <v>0.7276423499</v>
      </c>
      <c r="I53" s="13">
        <f>Concatenate_gen_L2!I53*'Concatenate_generate Coverage'!E52</f>
        <v>0.7302418455</v>
      </c>
      <c r="J53" s="13">
        <f>Concatenate_gen_L2!J53*'Concatenate_generate Coverage'!F52</f>
        <v>0.8078288702</v>
      </c>
      <c r="K53" s="13">
        <f>Concatenate_gen_L2!K53*'Concatenate_generate Coverage'!G52</f>
        <v>0.8065351812</v>
      </c>
      <c r="L53" s="13">
        <f>Concatenate_gen_L2!L53*'Concatenate_generate Coverage'!H52</f>
        <v>0.8074902505</v>
      </c>
      <c r="M53" s="13">
        <f>Concatenate_gen_L2!M53*'Concatenate_generate Coverage'!I52</f>
        <v>0.7325402742</v>
      </c>
      <c r="N53" s="13">
        <f>Concatenate_gen_L2!N53*'Concatenate_generate Coverage'!J52</f>
        <v>0.6724094653</v>
      </c>
      <c r="O53" s="13">
        <f>Concatenate_gen_L2!O53*'Concatenate_generate Coverage'!K52</f>
        <v>0.8046844185</v>
      </c>
      <c r="P53" s="13">
        <f>Concatenate_gen_L2!P53*'Concatenate_generate Coverage'!L52</f>
        <v>0.697423831</v>
      </c>
      <c r="Q53" s="13">
        <f>Concatenate_gen_L2!Q53*'Concatenate_generate Coverage'!M52</f>
        <v>0.6990223837</v>
      </c>
      <c r="R53" s="13">
        <f>Concatenate_gen_L2!R53*'Concatenate_generate Coverage'!N52</f>
        <v>0.7964725591</v>
      </c>
      <c r="S53" s="13">
        <f>Concatenate_gen_L2!S53*'Concatenate_generate Coverage'!O52</f>
        <v>0.4835509371</v>
      </c>
      <c r="T53" s="13">
        <f>Concatenate_gen_L2!T53*'Concatenate_generate Coverage'!P52</f>
        <v>0.8047179707</v>
      </c>
      <c r="U53" s="13">
        <f>Concatenate_gen_L2!U53*'Concatenate_generate Coverage'!Q52</f>
        <v>0.5701439856</v>
      </c>
      <c r="V53" s="13">
        <f>Concatenate_gen_L2!V53*'Concatenate_generate Coverage'!R52</f>
        <v>0.3721084311</v>
      </c>
      <c r="W53" s="13">
        <f>Concatenate_gen_L2!W53*'Concatenate_generate Coverage'!S52</f>
        <v>0.5402792719</v>
      </c>
    </row>
    <row r="54">
      <c r="A54" s="55" t="s">
        <v>149</v>
      </c>
      <c r="B54" s="55" t="s">
        <v>137</v>
      </c>
      <c r="C54" s="99">
        <f>E54-Cocatenate_generate!E54</f>
        <v>0.01021429165</v>
      </c>
      <c r="D54" s="99">
        <f>F54-Cocatenate_generate!F54</f>
        <v>0.007279790914</v>
      </c>
      <c r="E54" s="10">
        <f t="shared" si="1"/>
        <v>0.6272687471</v>
      </c>
      <c r="F54" s="8">
        <f>(G54*'Dataset lengths'!$B$2+H54*'Dataset lengths'!$C$2+I54*'Dataset lengths'!$D$2+L54*'Dataset lengths'!$G$2+M54*'Dataset lengths'!$H$2+R54*'Dataset lengths'!$M$2+S54*'Dataset lengths'!$N$2+T54*'Dataset lengths'!$O$2+U54*'Dataset lengths'!$P$2+V54*'Dataset lengths'!$Q$2+W54*'Dataset lengths'!$R$2)/'Dataset lengths'!$A$7</f>
        <v>0.5664868243</v>
      </c>
      <c r="G54" s="13">
        <f>Concatenate_gen_L2!G54*'Concatenate_generate Coverage'!C53</f>
        <v>0.4557046581</v>
      </c>
      <c r="H54" s="13">
        <f>Concatenate_gen_L2!H54*'Concatenate_generate Coverage'!D53</f>
        <v>0.709046853</v>
      </c>
      <c r="I54" s="13">
        <f>Concatenate_gen_L2!I54*'Concatenate_generate Coverage'!E53</f>
        <v>0.7006832681</v>
      </c>
      <c r="J54" s="13">
        <f>Concatenate_gen_L2!J54*'Concatenate_generate Coverage'!F53</f>
        <v>0.7907945998</v>
      </c>
      <c r="K54" s="13">
        <f>Concatenate_gen_L2!K54*'Concatenate_generate Coverage'!G53</f>
        <v>0.7892322762</v>
      </c>
      <c r="L54" s="13">
        <f>Concatenate_gen_L2!L54*'Concatenate_generate Coverage'!H53</f>
        <v>0.7903636653</v>
      </c>
      <c r="M54" s="13">
        <f>Concatenate_gen_L2!M54*'Concatenate_generate Coverage'!I53</f>
        <v>0.7092946734</v>
      </c>
      <c r="N54" s="13">
        <f>Concatenate_gen_L2!N54*'Concatenate_generate Coverage'!J53</f>
        <v>0.6491331906</v>
      </c>
      <c r="O54" s="13">
        <f>Concatenate_gen_L2!O54*'Concatenate_generate Coverage'!K53</f>
        <v>0.7853415051</v>
      </c>
      <c r="P54" s="13">
        <f>Concatenate_gen_L2!P54*'Concatenate_generate Coverage'!L53</f>
        <v>0.6675046436</v>
      </c>
      <c r="Q54" s="13">
        <f>Concatenate_gen_L2!Q54*'Concatenate_generate Coverage'!M53</f>
        <v>0.6759050501</v>
      </c>
      <c r="R54" s="13">
        <f>Concatenate_gen_L2!R54*'Concatenate_generate Coverage'!N53</f>
        <v>0.7824851695</v>
      </c>
      <c r="S54" s="13">
        <f>Concatenate_gen_L2!S54*'Concatenate_generate Coverage'!O53</f>
        <v>0.4915912821</v>
      </c>
      <c r="T54" s="13">
        <f>Concatenate_gen_L2!T54*'Concatenate_generate Coverage'!P53</f>
        <v>0.796706398</v>
      </c>
      <c r="U54" s="13">
        <f>Concatenate_gen_L2!U54*'Concatenate_generate Coverage'!Q53</f>
        <v>0.5661719053</v>
      </c>
      <c r="V54" s="13">
        <f>Concatenate_gen_L2!V54*'Concatenate_generate Coverage'!R53</f>
        <v>0.3702056158</v>
      </c>
      <c r="W54" s="13">
        <f>Concatenate_gen_L2!W54*'Concatenate_generate Coverage'!S53</f>
        <v>0.5277027297</v>
      </c>
    </row>
    <row r="55">
      <c r="A55" s="55" t="s">
        <v>149</v>
      </c>
      <c r="B55" s="55" t="s">
        <v>138</v>
      </c>
      <c r="C55" s="99">
        <f>E55-Cocatenate_generate!E55</f>
        <v>-0.001544907942</v>
      </c>
      <c r="D55" s="99">
        <f>F55-Cocatenate_generate!F55</f>
        <v>-0.002910507116</v>
      </c>
      <c r="E55" s="10">
        <f t="shared" si="1"/>
        <v>0.6390143029</v>
      </c>
      <c r="F55" s="8">
        <f>(G55*'Dataset lengths'!$B$2+H55*'Dataset lengths'!$C$2+I55*'Dataset lengths'!$D$2+L55*'Dataset lengths'!$G$2+M55*'Dataset lengths'!$H$2+R55*'Dataset lengths'!$M$2+S55*'Dataset lengths'!$N$2+T55*'Dataset lengths'!$O$2+U55*'Dataset lengths'!$P$2+V55*'Dataset lengths'!$Q$2+W55*'Dataset lengths'!$R$2)/'Dataset lengths'!$A$7</f>
        <v>0.5775323123</v>
      </c>
      <c r="G55" s="13">
        <f>Concatenate_gen_L2!G55*'Concatenate_generate Coverage'!C54</f>
        <v>0.4777053878</v>
      </c>
      <c r="H55" s="13">
        <f>Concatenate_gen_L2!H55*'Concatenate_generate Coverage'!D54</f>
        <v>0.7255789757</v>
      </c>
      <c r="I55" s="13">
        <f>Concatenate_gen_L2!I55*'Concatenate_generate Coverage'!E54</f>
        <v>0.7418502097</v>
      </c>
      <c r="J55" s="13">
        <f>Concatenate_gen_L2!J55*'Concatenate_generate Coverage'!F54</f>
        <v>0.8116060163</v>
      </c>
      <c r="K55" s="13">
        <f>Concatenate_gen_L2!K55*'Concatenate_generate Coverage'!G54</f>
        <v>0.8109526339</v>
      </c>
      <c r="L55" s="13">
        <f>Concatenate_gen_L2!L55*'Concatenate_generate Coverage'!H54</f>
        <v>0.8112661473</v>
      </c>
      <c r="M55" s="13">
        <f>Concatenate_gen_L2!M55*'Concatenate_generate Coverage'!I54</f>
        <v>0.7417854248</v>
      </c>
      <c r="N55" s="13">
        <f>Concatenate_gen_L2!N55*'Concatenate_generate Coverage'!J54</f>
        <v>0.6826237451</v>
      </c>
      <c r="O55" s="13">
        <f>Concatenate_gen_L2!O55*'Concatenate_generate Coverage'!K54</f>
        <v>0.8097491387</v>
      </c>
      <c r="P55" s="13">
        <f>Concatenate_gen_L2!P55*'Concatenate_generate Coverage'!L54</f>
        <v>0.7169740045</v>
      </c>
      <c r="Q55" s="13">
        <f>Concatenate_gen_L2!Q55*'Concatenate_generate Coverage'!M54</f>
        <v>0.7063863881</v>
      </c>
      <c r="R55" s="13">
        <f>Concatenate_gen_L2!R55*'Concatenate_generate Coverage'!N54</f>
        <v>0.780015521</v>
      </c>
      <c r="S55" s="13">
        <f>Concatenate_gen_L2!S55*'Concatenate_generate Coverage'!O54</f>
        <v>0.4615254596</v>
      </c>
      <c r="T55" s="13">
        <f>Concatenate_gen_L2!T55*'Concatenate_generate Coverage'!P54</f>
        <v>0.811616825</v>
      </c>
      <c r="U55" s="13">
        <f>Concatenate_gen_L2!U55*'Concatenate_generate Coverage'!Q54</f>
        <v>0.5773659499</v>
      </c>
      <c r="V55" s="13">
        <f>Concatenate_gen_L2!V55*'Concatenate_generate Coverage'!R54</f>
        <v>0.3632074794</v>
      </c>
      <c r="W55" s="13">
        <f>Concatenate_gen_L2!W55*'Concatenate_generate Coverage'!S54</f>
        <v>0.5372399512</v>
      </c>
    </row>
    <row r="56">
      <c r="A56" s="55" t="s">
        <v>149</v>
      </c>
      <c r="B56" s="55" t="s">
        <v>292</v>
      </c>
      <c r="C56" s="99">
        <f>E56-Cocatenate_generate!E56</f>
        <v>-0.000271754097</v>
      </c>
      <c r="D56" s="99">
        <f>F56-Cocatenate_generate!F56</f>
        <v>-0.001269627042</v>
      </c>
      <c r="E56" s="10">
        <f t="shared" si="1"/>
        <v>0.6123672318</v>
      </c>
      <c r="F56" s="8">
        <f>(G56*'Dataset lengths'!$B$2+H56*'Dataset lengths'!$C$2+I56*'Dataset lengths'!$D$2+L56*'Dataset lengths'!$G$2+M56*'Dataset lengths'!$H$2+R56*'Dataset lengths'!$M$2+S56*'Dataset lengths'!$N$2+T56*'Dataset lengths'!$O$2+U56*'Dataset lengths'!$P$2+V56*'Dataset lengths'!$Q$2+W56*'Dataset lengths'!$R$2)/'Dataset lengths'!$A$7</f>
        <v>0.552932874</v>
      </c>
      <c r="G56" s="13">
        <f>Concatenate_gen_L2!G56*'Concatenate_generate Coverage'!C55</f>
        <v>0.443017296</v>
      </c>
      <c r="H56" s="13">
        <f>Concatenate_gen_L2!H56*'Concatenate_generate Coverage'!D55</f>
        <v>0.6858537554</v>
      </c>
      <c r="I56" s="13">
        <f>Concatenate_gen_L2!I56*'Concatenate_generate Coverage'!E55</f>
        <v>0.6737365894</v>
      </c>
      <c r="J56" s="13">
        <f>Concatenate_gen_L2!J56*'Concatenate_generate Coverage'!F55</f>
        <v>0.7739761374</v>
      </c>
      <c r="K56" s="13">
        <f>Concatenate_gen_L2!K56*'Concatenate_generate Coverage'!G55</f>
        <v>0.7721577637</v>
      </c>
      <c r="L56" s="13">
        <f>Concatenate_gen_L2!L56*'Concatenate_generate Coverage'!H55</f>
        <v>0.7733025258</v>
      </c>
      <c r="M56" s="13">
        <f>Concatenate_gen_L2!M56*'Concatenate_generate Coverage'!I55</f>
        <v>0.6885712461</v>
      </c>
      <c r="N56" s="13">
        <f>Concatenate_gen_L2!N56*'Concatenate_generate Coverage'!J55</f>
        <v>0.6264178352</v>
      </c>
      <c r="O56" s="13">
        <f>Concatenate_gen_L2!O56*'Concatenate_generate Coverage'!K55</f>
        <v>0.7693913303</v>
      </c>
      <c r="P56" s="13">
        <f>Concatenate_gen_L2!P56*'Concatenate_generate Coverage'!L55</f>
        <v>0.6494455709</v>
      </c>
      <c r="Q56" s="13">
        <f>Concatenate_gen_L2!Q56*'Concatenate_generate Coverage'!M55</f>
        <v>0.6541685612</v>
      </c>
      <c r="R56" s="13">
        <f>Concatenate_gen_L2!R56*'Concatenate_generate Coverage'!N55</f>
        <v>0.7637551807</v>
      </c>
      <c r="S56" s="13">
        <f>Concatenate_gen_L2!S56*'Concatenate_generate Coverage'!O55</f>
        <v>0.4830260421</v>
      </c>
      <c r="T56" s="13">
        <f>Concatenate_gen_L2!T56*'Concatenate_generate Coverage'!P55</f>
        <v>0.7884722816</v>
      </c>
      <c r="U56" s="13">
        <f>Concatenate_gen_L2!U56*'Concatenate_generate Coverage'!Q55</f>
        <v>0.5592563274</v>
      </c>
      <c r="V56" s="13">
        <f>Concatenate_gen_L2!V56*'Concatenate_generate Coverage'!R55</f>
        <v>0.364268471</v>
      </c>
      <c r="W56" s="13">
        <f>Concatenate_gen_L2!W56*'Concatenate_generate Coverage'!S55</f>
        <v>0.5127798344</v>
      </c>
    </row>
    <row r="57">
      <c r="A57" s="55" t="s">
        <v>149</v>
      </c>
      <c r="B57" s="55" t="s">
        <v>293</v>
      </c>
      <c r="C57" s="99">
        <f>E57-Cocatenate_generate!E57</f>
        <v>-0.004201175134</v>
      </c>
      <c r="D57" s="99">
        <f>F57-Cocatenate_generate!F57</f>
        <v>-0.004136152913</v>
      </c>
      <c r="E57" s="10">
        <f t="shared" si="1"/>
        <v>0.628651366</v>
      </c>
      <c r="F57" s="8">
        <f>(G57*'Dataset lengths'!$B$2+H57*'Dataset lengths'!$C$2+I57*'Dataset lengths'!$D$2+L57*'Dataset lengths'!$G$2+M57*'Dataset lengths'!$H$2+R57*'Dataset lengths'!$M$2+S57*'Dataset lengths'!$N$2+T57*'Dataset lengths'!$O$2+U57*'Dataset lengths'!$P$2+V57*'Dataset lengths'!$Q$2+W57*'Dataset lengths'!$R$2)/'Dataset lengths'!$A$7</f>
        <v>0.5706615676</v>
      </c>
      <c r="G57" s="13">
        <f>Concatenate_gen_L2!G57*'Concatenate_generate Coverage'!C56</f>
        <v>0.4770177185</v>
      </c>
      <c r="H57" s="13">
        <f>Concatenate_gen_L2!H57*'Concatenate_generate Coverage'!D56</f>
        <v>0.7179966022</v>
      </c>
      <c r="I57" s="13">
        <f>Concatenate_gen_L2!I57*'Concatenate_generate Coverage'!E56</f>
        <v>0.7389234572</v>
      </c>
      <c r="J57" s="13">
        <f>Concatenate_gen_L2!J57*'Concatenate_generate Coverage'!F56</f>
        <v>0.8077841508</v>
      </c>
      <c r="K57" s="13">
        <f>Concatenate_gen_L2!K57*'Concatenate_generate Coverage'!G56</f>
        <v>0.8060668605</v>
      </c>
      <c r="L57" s="13">
        <f>Concatenate_gen_L2!L57*'Concatenate_generate Coverage'!H56</f>
        <v>0.8071121228</v>
      </c>
      <c r="M57" s="13">
        <f>Concatenate_gen_L2!M57*'Concatenate_generate Coverage'!I56</f>
        <v>0.7373505461</v>
      </c>
      <c r="N57" s="13">
        <f>Concatenate_gen_L2!N57*'Concatenate_generate Coverage'!J56</f>
        <v>0.6740326067</v>
      </c>
      <c r="O57" s="13">
        <f>Concatenate_gen_L2!O57*'Concatenate_generate Coverage'!K56</f>
        <v>0.8054067203</v>
      </c>
      <c r="P57" s="13">
        <f>Concatenate_gen_L2!P57*'Concatenate_generate Coverage'!L56</f>
        <v>0.7156655217</v>
      </c>
      <c r="Q57" s="13">
        <f>Concatenate_gen_L2!Q57*'Concatenate_generate Coverage'!M56</f>
        <v>0.7035399432</v>
      </c>
      <c r="R57" s="13">
        <f>Concatenate_gen_L2!R57*'Concatenate_generate Coverage'!N56</f>
        <v>0.7486313157</v>
      </c>
      <c r="S57" s="13">
        <f>Concatenate_gen_L2!S57*'Concatenate_generate Coverage'!O56</f>
        <v>0.4421184236</v>
      </c>
      <c r="T57" s="13">
        <f>Concatenate_gen_L2!T57*'Concatenate_generate Coverage'!P56</f>
        <v>0.7842439516</v>
      </c>
      <c r="U57" s="13">
        <f>Concatenate_gen_L2!U57*'Concatenate_generate Coverage'!Q56</f>
        <v>0.5802629423</v>
      </c>
      <c r="V57" s="13">
        <f>Concatenate_gen_L2!V57*'Concatenate_generate Coverage'!R56</f>
        <v>0.3531260161</v>
      </c>
      <c r="W57" s="13">
        <f>Concatenate_gen_L2!W57*'Concatenate_generate Coverage'!S56</f>
        <v>0.5283819301</v>
      </c>
    </row>
    <row r="58">
      <c r="A58" s="55" t="s">
        <v>150</v>
      </c>
      <c r="B58" s="55" t="s">
        <v>136</v>
      </c>
      <c r="C58" s="99">
        <f>E58-Cocatenate_generate!E58</f>
        <v>0.0004057301969</v>
      </c>
      <c r="D58" s="99">
        <f>F58-Cocatenate_generate!F58</f>
        <v>0.001725952123</v>
      </c>
      <c r="E58" s="10">
        <f t="shared" si="1"/>
        <v>0.6334714194</v>
      </c>
      <c r="F58" s="8">
        <f>(G58*'Dataset lengths'!$B$2+H58*'Dataset lengths'!$C$2+I58*'Dataset lengths'!$D$2+L58*'Dataset lengths'!$G$2+M58*'Dataset lengths'!$H$2+R58*'Dataset lengths'!$M$2+S58*'Dataset lengths'!$N$2+T58*'Dataset lengths'!$O$2+U58*'Dataset lengths'!$P$2+V58*'Dataset lengths'!$Q$2+W58*'Dataset lengths'!$R$2)/'Dataset lengths'!$A$7</f>
        <v>0.5671563785</v>
      </c>
      <c r="G58" s="13">
        <f>Concatenate_gen_L2!G58*'Concatenate_generate Coverage'!C57</f>
        <v>0.4412602446</v>
      </c>
      <c r="H58" s="13">
        <f>Concatenate_gen_L2!H58*'Concatenate_generate Coverage'!D57</f>
        <v>0.7446641082</v>
      </c>
      <c r="I58" s="13">
        <f>Concatenate_gen_L2!I58*'Concatenate_generate Coverage'!E57</f>
        <v>0.7176680911</v>
      </c>
      <c r="J58" s="13">
        <f>Concatenate_gen_L2!J58*'Concatenate_generate Coverage'!F57</f>
        <v>0.7986637019</v>
      </c>
      <c r="K58" s="13">
        <f>Concatenate_gen_L2!K58*'Concatenate_generate Coverage'!G57</f>
        <v>0.7983606953</v>
      </c>
      <c r="L58" s="13">
        <f>Concatenate_gen_L2!L58*'Concatenate_generate Coverage'!H57</f>
        <v>0.7986243906</v>
      </c>
      <c r="M58" s="13">
        <f>Concatenate_gen_L2!M58*'Concatenate_generate Coverage'!I57</f>
        <v>0.7437962068</v>
      </c>
      <c r="N58" s="13">
        <f>Concatenate_gen_L2!N58*'Concatenate_generate Coverage'!J57</f>
        <v>0.6896997266</v>
      </c>
      <c r="O58" s="13">
        <f>Concatenate_gen_L2!O58*'Concatenate_generate Coverage'!K57</f>
        <v>0.7912196219</v>
      </c>
      <c r="P58" s="13">
        <f>Concatenate_gen_L2!P58*'Concatenate_generate Coverage'!L57</f>
        <v>0.7100244699</v>
      </c>
      <c r="Q58" s="13">
        <f>Concatenate_gen_L2!Q58*'Concatenate_generate Coverage'!M57</f>
        <v>0.7058260998</v>
      </c>
      <c r="R58" s="13">
        <f>Concatenate_gen_L2!R58*'Concatenate_generate Coverage'!N57</f>
        <v>0.7781141103</v>
      </c>
      <c r="S58" s="13">
        <f>Concatenate_gen_L2!S58*'Concatenate_generate Coverage'!O57</f>
        <v>0.4924942624</v>
      </c>
      <c r="T58" s="13">
        <f>Concatenate_gen_L2!T58*'Concatenate_generate Coverage'!P57</f>
        <v>0.778235272</v>
      </c>
      <c r="U58" s="13">
        <f>Concatenate_gen_L2!U58*'Concatenate_generate Coverage'!Q57</f>
        <v>0.5842760566</v>
      </c>
      <c r="V58" s="13">
        <f>Concatenate_gen_L2!V58*'Concatenate_generate Coverage'!R57</f>
        <v>0.3552620181</v>
      </c>
      <c r="W58" s="13">
        <f>Concatenate_gen_L2!W58*'Concatenate_generate Coverage'!S57</f>
        <v>0.5337908531</v>
      </c>
    </row>
    <row r="59">
      <c r="A59" s="55" t="s">
        <v>150</v>
      </c>
      <c r="B59" s="55" t="s">
        <v>137</v>
      </c>
      <c r="C59" s="99">
        <f>E59-Cocatenate_generate!E59</f>
        <v>-0.001299711799</v>
      </c>
      <c r="D59" s="99">
        <f>F59-Cocatenate_generate!F59</f>
        <v>-0.0002297910467</v>
      </c>
      <c r="E59" s="10">
        <f t="shared" si="1"/>
        <v>0.6246291421</v>
      </c>
      <c r="F59" s="8">
        <f>(G59*'Dataset lengths'!$B$2+H59*'Dataset lengths'!$C$2+I59*'Dataset lengths'!$D$2+L59*'Dataset lengths'!$G$2+M59*'Dataset lengths'!$H$2+R59*'Dataset lengths'!$M$2+S59*'Dataset lengths'!$N$2+T59*'Dataset lengths'!$O$2+U59*'Dataset lengths'!$P$2+V59*'Dataset lengths'!$Q$2+W59*'Dataset lengths'!$R$2)/'Dataset lengths'!$A$7</f>
        <v>0.5629877263</v>
      </c>
      <c r="G59" s="13">
        <f>Concatenate_gen_L2!G59*'Concatenate_generate Coverage'!C58</f>
        <v>0.4450439664</v>
      </c>
      <c r="H59" s="13">
        <f>Concatenate_gen_L2!H59*'Concatenate_generate Coverage'!D58</f>
        <v>0.7223251445</v>
      </c>
      <c r="I59" s="13">
        <f>Concatenate_gen_L2!I59*'Concatenate_generate Coverage'!E58</f>
        <v>0.6975521684</v>
      </c>
      <c r="J59" s="13">
        <f>Concatenate_gen_L2!J59*'Concatenate_generate Coverage'!F58</f>
        <v>0.7873094409</v>
      </c>
      <c r="K59" s="13">
        <f>Concatenate_gen_L2!K59*'Concatenate_generate Coverage'!G58</f>
        <v>0.7865102805</v>
      </c>
      <c r="L59" s="13">
        <f>Concatenate_gen_L2!L59*'Concatenate_generate Coverage'!H58</f>
        <v>0.7870065268</v>
      </c>
      <c r="M59" s="13">
        <f>Concatenate_gen_L2!M59*'Concatenate_generate Coverage'!I58</f>
        <v>0.7144051781</v>
      </c>
      <c r="N59" s="13">
        <f>Concatenate_gen_L2!N59*'Concatenate_generate Coverage'!J58</f>
        <v>0.6577239541</v>
      </c>
      <c r="O59" s="13">
        <f>Concatenate_gen_L2!O59*'Concatenate_generate Coverage'!K58</f>
        <v>0.7814387799</v>
      </c>
      <c r="P59" s="13">
        <f>Concatenate_gen_L2!P59*'Concatenate_generate Coverage'!L58</f>
        <v>0.6736416121</v>
      </c>
      <c r="Q59" s="13">
        <f>Concatenate_gen_L2!Q59*'Concatenate_generate Coverage'!M58</f>
        <v>0.6804691128</v>
      </c>
      <c r="R59" s="13">
        <f>Concatenate_gen_L2!R59*'Concatenate_generate Coverage'!N58</f>
        <v>0.7760378571</v>
      </c>
      <c r="S59" s="13">
        <f>Concatenate_gen_L2!S59*'Concatenate_generate Coverage'!O58</f>
        <v>0.4838445565</v>
      </c>
      <c r="T59" s="13">
        <f>Concatenate_gen_L2!T59*'Concatenate_generate Coverage'!P58</f>
        <v>0.7842439516</v>
      </c>
      <c r="U59" s="13">
        <f>Concatenate_gen_L2!U59*'Concatenate_generate Coverage'!Q58</f>
        <v>0.5685737555</v>
      </c>
      <c r="V59" s="13">
        <f>Concatenate_gen_L2!V59*'Concatenate_generate Coverage'!R58</f>
        <v>0.3645972073</v>
      </c>
      <c r="W59" s="13">
        <f>Concatenate_gen_L2!W59*'Concatenate_generate Coverage'!S58</f>
        <v>0.5272902505</v>
      </c>
    </row>
    <row r="60">
      <c r="A60" s="55" t="s">
        <v>150</v>
      </c>
      <c r="B60" s="55" t="s">
        <v>138</v>
      </c>
      <c r="C60" s="99">
        <f>E60-Cocatenate_generate!E60</f>
        <v>-0.00006128564644</v>
      </c>
      <c r="D60" s="99">
        <f>F60-Cocatenate_generate!F60</f>
        <v>0.001357171568</v>
      </c>
      <c r="E60" s="10">
        <f t="shared" si="1"/>
        <v>0.6235366278</v>
      </c>
      <c r="F60" s="8">
        <f>(G60*'Dataset lengths'!$B$2+H60*'Dataset lengths'!$C$2+I60*'Dataset lengths'!$D$2+L60*'Dataset lengths'!$G$2+M60*'Dataset lengths'!$H$2+R60*'Dataset lengths'!$M$2+S60*'Dataset lengths'!$N$2+T60*'Dataset lengths'!$O$2+U60*'Dataset lengths'!$P$2+V60*'Dataset lengths'!$Q$2+W60*'Dataset lengths'!$R$2)/'Dataset lengths'!$A$7</f>
        <v>0.557417902</v>
      </c>
      <c r="G60" s="13">
        <f>Concatenate_gen_L2!G60*'Concatenate_generate Coverage'!C59</f>
        <v>0.4275275488</v>
      </c>
      <c r="H60" s="13">
        <f>Concatenate_gen_L2!H60*'Concatenate_generate Coverage'!D59</f>
        <v>0.7474003825</v>
      </c>
      <c r="I60" s="13">
        <f>Concatenate_gen_L2!I60*'Concatenate_generate Coverage'!E59</f>
        <v>0.7201227069</v>
      </c>
      <c r="J60" s="13">
        <f>Concatenate_gen_L2!J60*'Concatenate_generate Coverage'!F59</f>
        <v>0.7967288557</v>
      </c>
      <c r="K60" s="13">
        <f>Concatenate_gen_L2!K60*'Concatenate_generate Coverage'!G59</f>
        <v>0.7967697084</v>
      </c>
      <c r="L60" s="13">
        <f>Concatenate_gen_L2!L60*'Concatenate_generate Coverage'!H59</f>
        <v>0.79673733</v>
      </c>
      <c r="M60" s="13">
        <f>Concatenate_gen_L2!M60*'Concatenate_generate Coverage'!I59</f>
        <v>0.7506576374</v>
      </c>
      <c r="N60" s="13">
        <f>Concatenate_gen_L2!N60*'Concatenate_generate Coverage'!J59</f>
        <v>0.6941135913</v>
      </c>
      <c r="O60" s="13">
        <f>Concatenate_gen_L2!O60*'Concatenate_generate Coverage'!K59</f>
        <v>0.7845230876</v>
      </c>
      <c r="P60" s="13">
        <f>Concatenate_gen_L2!P60*'Concatenate_generate Coverage'!L59</f>
        <v>0.7302297224</v>
      </c>
      <c r="Q60" s="13">
        <f>Concatenate_gen_L2!Q60*'Concatenate_generate Coverage'!M59</f>
        <v>0.7128533311</v>
      </c>
      <c r="R60" s="13">
        <f>Concatenate_gen_L2!R60*'Concatenate_generate Coverage'!N59</f>
        <v>0.7416157656</v>
      </c>
      <c r="S60" s="13">
        <f>Concatenate_gen_L2!S60*'Concatenate_generate Coverage'!O59</f>
        <v>0.4851517662</v>
      </c>
      <c r="T60" s="13">
        <f>Concatenate_gen_L2!T60*'Concatenate_generate Coverage'!P59</f>
        <v>0.7435184569</v>
      </c>
      <c r="U60" s="13">
        <f>Concatenate_gen_L2!U60*'Concatenate_generate Coverage'!Q59</f>
        <v>0.5868338356</v>
      </c>
      <c r="V60" s="13">
        <f>Concatenate_gen_L2!V60*'Concatenate_generate Coverage'!R59</f>
        <v>0.3339036797</v>
      </c>
      <c r="W60" s="13">
        <f>Concatenate_gen_L2!W60*'Concatenate_generate Coverage'!S59</f>
        <v>0.525433796</v>
      </c>
    </row>
    <row r="61">
      <c r="A61" s="55" t="s">
        <v>150</v>
      </c>
      <c r="B61" s="55" t="s">
        <v>292</v>
      </c>
      <c r="C61" s="99">
        <f>E61-Cocatenate_generate!E61</f>
        <v>-0.0003388777143</v>
      </c>
      <c r="D61" s="99">
        <f>F61-Cocatenate_generate!F61</f>
        <v>-0.0002433821264</v>
      </c>
      <c r="E61" s="10">
        <f t="shared" si="1"/>
        <v>0.6121089975</v>
      </c>
      <c r="F61" s="8">
        <f>(G61*'Dataset lengths'!$B$2+H61*'Dataset lengths'!$C$2+I61*'Dataset lengths'!$D$2+L61*'Dataset lengths'!$G$2+M61*'Dataset lengths'!$H$2+R61*'Dataset lengths'!$M$2+S61*'Dataset lengths'!$N$2+T61*'Dataset lengths'!$O$2+U61*'Dataset lengths'!$P$2+V61*'Dataset lengths'!$Q$2+W61*'Dataset lengths'!$R$2)/'Dataset lengths'!$A$7</f>
        <v>0.5529241057</v>
      </c>
      <c r="G61" s="13">
        <f>Concatenate_gen_L2!G61*'Concatenate_generate Coverage'!C60</f>
        <v>0.442213308</v>
      </c>
      <c r="H61" s="13">
        <f>Concatenate_gen_L2!H61*'Concatenate_generate Coverage'!D60</f>
        <v>0.6863591285</v>
      </c>
      <c r="I61" s="13">
        <f>Concatenate_gen_L2!I61*'Concatenate_generate Coverage'!E60</f>
        <v>0.6736976025</v>
      </c>
      <c r="J61" s="13">
        <f>Concatenate_gen_L2!J61*'Concatenate_generate Coverage'!F60</f>
        <v>0.772929874</v>
      </c>
      <c r="K61" s="13">
        <f>Concatenate_gen_L2!K61*'Concatenate_generate Coverage'!G60</f>
        <v>0.7718683913</v>
      </c>
      <c r="L61" s="13">
        <f>Concatenate_gen_L2!L61*'Concatenate_generate Coverage'!H60</f>
        <v>0.7724364982</v>
      </c>
      <c r="M61" s="13">
        <f>Concatenate_gen_L2!M61*'Concatenate_generate Coverage'!I60</f>
        <v>0.6893741403</v>
      </c>
      <c r="N61" s="13">
        <f>Concatenate_gen_L2!N61*'Concatenate_generate Coverage'!J60</f>
        <v>0.6278898733</v>
      </c>
      <c r="O61" s="13">
        <f>Concatenate_gen_L2!O61*'Concatenate_generate Coverage'!K60</f>
        <v>0.7689136212</v>
      </c>
      <c r="P61" s="13">
        <f>Concatenate_gen_L2!P61*'Concatenate_generate Coverage'!L60</f>
        <v>0.651580023</v>
      </c>
      <c r="Q61" s="13">
        <f>Concatenate_gen_L2!Q61*'Concatenate_generate Coverage'!M60</f>
        <v>0.6538497893</v>
      </c>
      <c r="R61" s="13">
        <f>Concatenate_gen_L2!R61*'Concatenate_generate Coverage'!N60</f>
        <v>0.7634054959</v>
      </c>
      <c r="S61" s="13">
        <f>Concatenate_gen_L2!S61*'Concatenate_generate Coverage'!O60</f>
        <v>0.4786177289</v>
      </c>
      <c r="T61" s="13">
        <f>Concatenate_gen_L2!T61*'Concatenate_generate Coverage'!P60</f>
        <v>0.7884722816</v>
      </c>
      <c r="U61" s="13">
        <f>Concatenate_gen_L2!U61*'Concatenate_generate Coverage'!Q60</f>
        <v>0.5595298867</v>
      </c>
      <c r="V61" s="13">
        <f>Concatenate_gen_L2!V61*'Concatenate_generate Coverage'!R60</f>
        <v>0.3638366294</v>
      </c>
      <c r="W61" s="13">
        <f>Concatenate_gen_L2!W61*'Concatenate_generate Coverage'!S60</f>
        <v>0.5152562728</v>
      </c>
    </row>
    <row r="62">
      <c r="A62" s="55" t="s">
        <v>150</v>
      </c>
      <c r="B62" s="55" t="s">
        <v>293</v>
      </c>
      <c r="C62" s="99">
        <f>E62-Cocatenate_generate!E62</f>
        <v>0.0001019117774</v>
      </c>
      <c r="D62" s="99">
        <f>F62-Cocatenate_generate!F62</f>
        <v>0.0000990889242</v>
      </c>
      <c r="E62" s="10">
        <f t="shared" si="1"/>
        <v>0.6109068688</v>
      </c>
      <c r="F62" s="8">
        <f>(G62*'Dataset lengths'!$B$2+H62*'Dataset lengths'!$C$2+I62*'Dataset lengths'!$D$2+L62*'Dataset lengths'!$G$2+M62*'Dataset lengths'!$H$2+R62*'Dataset lengths'!$M$2+S62*'Dataset lengths'!$N$2+T62*'Dataset lengths'!$O$2+U62*'Dataset lengths'!$P$2+V62*'Dataset lengths'!$Q$2+W62*'Dataset lengths'!$R$2)/'Dataset lengths'!$A$7</f>
        <v>0.5461661534</v>
      </c>
      <c r="G62" s="13">
        <f>Concatenate_gen_L2!G62*'Concatenate_generate Coverage'!C61</f>
        <v>0.4135768096</v>
      </c>
      <c r="H62" s="13">
        <f>Concatenate_gen_L2!H62*'Concatenate_generate Coverage'!D61</f>
        <v>0.7430012759</v>
      </c>
      <c r="I62" s="13">
        <f>Concatenate_gen_L2!I62*'Concatenate_generate Coverage'!E61</f>
        <v>0.7151445348</v>
      </c>
      <c r="J62" s="13">
        <f>Concatenate_gen_L2!J62*'Concatenate_generate Coverage'!F61</f>
        <v>0.7897577893</v>
      </c>
      <c r="K62" s="13">
        <f>Concatenate_gen_L2!K62*'Concatenate_generate Coverage'!G61</f>
        <v>0.7905913054</v>
      </c>
      <c r="L62" s="13">
        <f>Concatenate_gen_L2!L62*'Concatenate_generate Coverage'!H61</f>
        <v>0.7901109601</v>
      </c>
      <c r="M62" s="13">
        <f>Concatenate_gen_L2!M62*'Concatenate_generate Coverage'!I61</f>
        <v>0.7431353128</v>
      </c>
      <c r="N62" s="13">
        <f>Concatenate_gen_L2!N62*'Concatenate_generate Coverage'!J61</f>
        <v>0.6866761618</v>
      </c>
      <c r="O62" s="13">
        <f>Concatenate_gen_L2!O62*'Concatenate_generate Coverage'!K61</f>
        <v>0.7712942765</v>
      </c>
      <c r="P62" s="13">
        <f>Concatenate_gen_L2!P62*'Concatenate_generate Coverage'!L61</f>
        <v>0.7285811347</v>
      </c>
      <c r="Q62" s="13">
        <f>Concatenate_gen_L2!Q62*'Concatenate_generate Coverage'!M61</f>
        <v>0.7096176095</v>
      </c>
      <c r="R62" s="13">
        <f>Concatenate_gen_L2!R62*'Concatenate_generate Coverage'!N61</f>
        <v>0.7160887797</v>
      </c>
      <c r="S62" s="13">
        <f>Concatenate_gen_L2!S62*'Concatenate_generate Coverage'!O61</f>
        <v>0.4726307085</v>
      </c>
      <c r="T62" s="13">
        <f>Concatenate_gen_L2!T62*'Concatenate_generate Coverage'!P61</f>
        <v>0.7123623408</v>
      </c>
      <c r="U62" s="13">
        <f>Concatenate_gen_L2!U62*'Concatenate_generate Coverage'!Q61</f>
        <v>0.5817483691</v>
      </c>
      <c r="V62" s="13">
        <f>Concatenate_gen_L2!V62*'Concatenate_generate Coverage'!R61</f>
        <v>0.3165670745</v>
      </c>
      <c r="W62" s="13">
        <f>Concatenate_gen_L2!W62*'Concatenate_generate Coverage'!S61</f>
        <v>0.5156093907</v>
      </c>
    </row>
    <row r="63">
      <c r="A63" s="55" t="s">
        <v>151</v>
      </c>
      <c r="B63" s="55" t="s">
        <v>136</v>
      </c>
      <c r="C63" s="99">
        <f>E63-Cocatenate_generate!E63</f>
        <v>0.01848962372</v>
      </c>
      <c r="D63" s="99">
        <f>F63-Cocatenate_generate!F63</f>
        <v>0.0206206162</v>
      </c>
      <c r="E63" s="10">
        <f t="shared" si="1"/>
        <v>0.6303197224</v>
      </c>
      <c r="F63" s="8">
        <f>(G63*'Dataset lengths'!$B$2+H63*'Dataset lengths'!$C$2+I63*'Dataset lengths'!$D$2+L63*'Dataset lengths'!$G$2+M63*'Dataset lengths'!$H$2+R63*'Dataset lengths'!$M$2+S63*'Dataset lengths'!$N$2+T63*'Dataset lengths'!$O$2+U63*'Dataset lengths'!$P$2+V63*'Dataset lengths'!$Q$2+W63*'Dataset lengths'!$R$2)/'Dataset lengths'!$A$7</f>
        <v>0.561960038</v>
      </c>
      <c r="G63" s="13">
        <f>Concatenate_gen_L2!G63*'Concatenate_generate Coverage'!C62</f>
        <v>0.4537840696</v>
      </c>
      <c r="H63" s="13">
        <f>Concatenate_gen_L2!H63*'Concatenate_generate Coverage'!D62</f>
        <v>0.7158058059</v>
      </c>
      <c r="I63" s="13">
        <f>Concatenate_gen_L2!I63*'Concatenate_generate Coverage'!E62</f>
        <v>0.7127442493</v>
      </c>
      <c r="J63" s="13">
        <f>Concatenate_gen_L2!J63*'Concatenate_generate Coverage'!F62</f>
        <v>0.7983879802</v>
      </c>
      <c r="K63" s="13">
        <f>Concatenate_gen_L2!K63*'Concatenate_generate Coverage'!G62</f>
        <v>0.7991382608</v>
      </c>
      <c r="L63" s="13">
        <f>Concatenate_gen_L2!L63*'Concatenate_generate Coverage'!H62</f>
        <v>0.7988393622</v>
      </c>
      <c r="M63" s="13">
        <f>Concatenate_gen_L2!M63*'Concatenate_generate Coverage'!I62</f>
        <v>0.7606561663</v>
      </c>
      <c r="N63" s="13">
        <f>Concatenate_gen_L2!N63*'Concatenate_generate Coverage'!J62</f>
        <v>0.7012540635</v>
      </c>
      <c r="O63" s="13">
        <f>Concatenate_gen_L2!O63*'Concatenate_generate Coverage'!K62</f>
        <v>0.8126232832</v>
      </c>
      <c r="P63" s="13">
        <f>Concatenate_gen_L2!P63*'Concatenate_generate Coverage'!L62</f>
        <v>0.7299197745</v>
      </c>
      <c r="Q63" s="13">
        <f>Concatenate_gen_L2!Q63*'Concatenate_generate Coverage'!M62</f>
        <v>0.6970654996</v>
      </c>
      <c r="R63" s="13">
        <f>Concatenate_gen_L2!R63*'Concatenate_generate Coverage'!N62</f>
        <v>0.8044060316</v>
      </c>
      <c r="S63" s="13">
        <f>Concatenate_gen_L2!S63*'Concatenate_generate Coverage'!O62</f>
        <v>0.4473693843</v>
      </c>
      <c r="T63" s="13">
        <f>Concatenate_gen_L2!T63*'Concatenate_generate Coverage'!P62</f>
        <v>0.8363191742</v>
      </c>
      <c r="U63" s="13">
        <f>Concatenate_gen_L2!U63*'Concatenate_generate Coverage'!Q62</f>
        <v>0.5416664675</v>
      </c>
      <c r="V63" s="13">
        <f>Concatenate_gen_L2!V63*'Concatenate_generate Coverage'!R62</f>
        <v>0.353860891</v>
      </c>
      <c r="W63" s="13">
        <f>Concatenate_gen_L2!W63*'Concatenate_generate Coverage'!S62</f>
        <v>0.5080653446</v>
      </c>
    </row>
    <row r="64">
      <c r="A64" s="55" t="s">
        <v>151</v>
      </c>
      <c r="B64" s="55" t="s">
        <v>137</v>
      </c>
      <c r="C64" s="99">
        <f>E64-Cocatenate_generate!E64</f>
        <v>-0.004047542467</v>
      </c>
      <c r="D64" s="99">
        <f>F64-Cocatenate_generate!F64</f>
        <v>-0.001413070668</v>
      </c>
      <c r="E64" s="10">
        <f t="shared" si="1"/>
        <v>0.6235605657</v>
      </c>
      <c r="F64" s="8">
        <f>(G64*'Dataset lengths'!$B$2+H64*'Dataset lengths'!$C$2+I64*'Dataset lengths'!$D$2+L64*'Dataset lengths'!$G$2+M64*'Dataset lengths'!$H$2+R64*'Dataset lengths'!$M$2+S64*'Dataset lengths'!$N$2+T64*'Dataset lengths'!$O$2+U64*'Dataset lengths'!$P$2+V64*'Dataset lengths'!$Q$2+W64*'Dataset lengths'!$R$2)/'Dataset lengths'!$A$7</f>
        <v>0.5584463534</v>
      </c>
      <c r="G64" s="13">
        <f>Concatenate_gen_L2!G64*'Concatenate_generate Coverage'!C63</f>
        <v>0.4499627283</v>
      </c>
      <c r="H64" s="13">
        <f>Concatenate_gen_L2!H64*'Concatenate_generate Coverage'!D63</f>
        <v>0.7064093181</v>
      </c>
      <c r="I64" s="13">
        <f>Concatenate_gen_L2!I64*'Concatenate_generate Coverage'!E63</f>
        <v>0.6924949752</v>
      </c>
      <c r="J64" s="13">
        <f>Concatenate_gen_L2!J64*'Concatenate_generate Coverage'!F63</f>
        <v>0.7860575666</v>
      </c>
      <c r="K64" s="13">
        <f>Concatenate_gen_L2!K64*'Concatenate_generate Coverage'!G63</f>
        <v>0.7873499603</v>
      </c>
      <c r="L64" s="13">
        <f>Concatenate_gen_L2!L64*'Concatenate_generate Coverage'!H63</f>
        <v>0.7863193415</v>
      </c>
      <c r="M64" s="13">
        <f>Concatenate_gen_L2!M64*'Concatenate_generate Coverage'!I63</f>
        <v>0.7244530864</v>
      </c>
      <c r="N64" s="13">
        <f>Concatenate_gen_L2!N64*'Concatenate_generate Coverage'!J63</f>
        <v>0.6626556193</v>
      </c>
      <c r="O64" s="13">
        <f>Concatenate_gen_L2!O64*'Concatenate_generate Coverage'!K63</f>
        <v>0.7945234176</v>
      </c>
      <c r="P64" s="13">
        <f>Concatenate_gen_L2!P64*'Concatenate_generate Coverage'!L63</f>
        <v>0.6880014148</v>
      </c>
      <c r="Q64" s="13">
        <f>Concatenate_gen_L2!Q64*'Concatenate_generate Coverage'!M63</f>
        <v>0.6789480086</v>
      </c>
      <c r="R64" s="13">
        <f>Concatenate_gen_L2!R64*'Concatenate_generate Coverage'!N63</f>
        <v>0.7738960381</v>
      </c>
      <c r="S64" s="13">
        <f>Concatenate_gen_L2!S64*'Concatenate_generate Coverage'!O63</f>
        <v>0.4782858987</v>
      </c>
      <c r="T64" s="13">
        <f>Concatenate_gen_L2!T64*'Concatenate_generate Coverage'!P63</f>
        <v>0.8129520871</v>
      </c>
      <c r="U64" s="13">
        <f>Concatenate_gen_L2!U64*'Concatenate_generate Coverage'!Q63</f>
        <v>0.5658655189</v>
      </c>
      <c r="V64" s="13">
        <f>Concatenate_gen_L2!V64*'Concatenate_generate Coverage'!R63</f>
        <v>0.3636670445</v>
      </c>
      <c r="W64" s="13">
        <f>Concatenate_gen_L2!W64*'Concatenate_generate Coverage'!S63</f>
        <v>0.5048601861</v>
      </c>
    </row>
    <row r="65">
      <c r="A65" s="55" t="s">
        <v>151</v>
      </c>
      <c r="B65" s="55" t="s">
        <v>138</v>
      </c>
      <c r="C65" s="99">
        <f>E65-Cocatenate_generate!E65</f>
        <v>0.01458515756</v>
      </c>
      <c r="D65" s="99">
        <f>F65-Cocatenate_generate!F65</f>
        <v>0.01487082538</v>
      </c>
      <c r="E65" s="10">
        <f t="shared" si="1"/>
        <v>0.6169986671</v>
      </c>
      <c r="F65" s="8">
        <f>(G65*'Dataset lengths'!$B$2+H65*'Dataset lengths'!$C$2+I65*'Dataset lengths'!$D$2+L65*'Dataset lengths'!$G$2+M65*'Dataset lengths'!$H$2+R65*'Dataset lengths'!$M$2+S65*'Dataset lengths'!$N$2+T65*'Dataset lengths'!$O$2+U65*'Dataset lengths'!$P$2+V65*'Dataset lengths'!$Q$2+W65*'Dataset lengths'!$R$2)/'Dataset lengths'!$A$7</f>
        <v>0.5463755585</v>
      </c>
      <c r="G65" s="13">
        <f>Concatenate_gen_L2!G65*'Concatenate_generate Coverage'!C64</f>
        <v>0.4438333805</v>
      </c>
      <c r="H65" s="13">
        <f>Concatenate_gen_L2!H65*'Concatenate_generate Coverage'!D64</f>
        <v>0.7003291034</v>
      </c>
      <c r="I65" s="13">
        <f>Concatenate_gen_L2!I65*'Concatenate_generate Coverage'!E64</f>
        <v>0.7073289476</v>
      </c>
      <c r="J65" s="13">
        <f>Concatenate_gen_L2!J65*'Concatenate_generate Coverage'!F64</f>
        <v>0.7920500264</v>
      </c>
      <c r="K65" s="13">
        <f>Concatenate_gen_L2!K65*'Concatenate_generate Coverage'!G64</f>
        <v>0.790691304</v>
      </c>
      <c r="L65" s="13">
        <f>Concatenate_gen_L2!L65*'Concatenate_generate Coverage'!H64</f>
        <v>0.7916831296</v>
      </c>
      <c r="M65" s="13">
        <f>Concatenate_gen_L2!M65*'Concatenate_generate Coverage'!I64</f>
        <v>0.7734114894</v>
      </c>
      <c r="N65" s="13">
        <f>Concatenate_gen_L2!N65*'Concatenate_generate Coverage'!J64</f>
        <v>0.7122519805</v>
      </c>
      <c r="O65" s="13">
        <f>Concatenate_gen_L2!O65*'Concatenate_generate Coverage'!K64</f>
        <v>0.8126648855</v>
      </c>
      <c r="P65" s="13">
        <f>Concatenate_gen_L2!P65*'Concatenate_generate Coverage'!L64</f>
        <v>0.7610938321</v>
      </c>
      <c r="Q65" s="13">
        <f>Concatenate_gen_L2!Q65*'Concatenate_generate Coverage'!M64</f>
        <v>0.6897029953</v>
      </c>
      <c r="R65" s="13">
        <f>Concatenate_gen_L2!R65*'Concatenate_generate Coverage'!N64</f>
        <v>0.8001879594</v>
      </c>
      <c r="S65" s="13">
        <f>Concatenate_gen_L2!S65*'Concatenate_generate Coverage'!O64</f>
        <v>0.392446467</v>
      </c>
      <c r="T65" s="13">
        <f>Concatenate_gen_L2!T65*'Concatenate_generate Coverage'!P64</f>
        <v>0.8334261063</v>
      </c>
      <c r="U65" s="13">
        <f>Concatenate_gen_L2!U65*'Concatenate_generate Coverage'!Q64</f>
        <v>0.5260708546</v>
      </c>
      <c r="V65" s="13">
        <f>Concatenate_gen_L2!V65*'Concatenate_generate Coverage'!R64</f>
        <v>0.3254263433</v>
      </c>
      <c r="W65" s="13">
        <f>Concatenate_gen_L2!W65*'Concatenate_generate Coverage'!S64</f>
        <v>0.4928415565</v>
      </c>
    </row>
    <row r="66">
      <c r="A66" s="55" t="s">
        <v>151</v>
      </c>
      <c r="B66" s="55" t="s">
        <v>292</v>
      </c>
      <c r="C66" s="99">
        <f>E66-Cocatenate_generate!E66</f>
        <v>-0.008156232683</v>
      </c>
      <c r="D66" s="99">
        <f>F66-Cocatenate_generate!F66</f>
        <v>-0.009445452913</v>
      </c>
      <c r="E66" s="10">
        <f t="shared" si="1"/>
        <v>0.6111156015</v>
      </c>
      <c r="F66" s="8">
        <f>(G66*'Dataset lengths'!$B$2+H66*'Dataset lengths'!$C$2+I66*'Dataset lengths'!$D$2+L66*'Dataset lengths'!$G$2+M66*'Dataset lengths'!$H$2+R66*'Dataset lengths'!$M$2+S66*'Dataset lengths'!$N$2+T66*'Dataset lengths'!$O$2+U66*'Dataset lengths'!$P$2+V66*'Dataset lengths'!$Q$2+W66*'Dataset lengths'!$R$2)/'Dataset lengths'!$A$7</f>
        <v>0.5496100938</v>
      </c>
      <c r="G66" s="13">
        <f>Concatenate_gen_L2!G66*'Concatenate_generate Coverage'!C65</f>
        <v>0.4426682557</v>
      </c>
      <c r="H66" s="13">
        <f>Concatenate_gen_L2!H66*'Concatenate_generate Coverage'!D65</f>
        <v>0.684714318</v>
      </c>
      <c r="I66" s="13">
        <f>Concatenate_gen_L2!I66*'Concatenate_generate Coverage'!E65</f>
        <v>0.6732885806</v>
      </c>
      <c r="J66" s="13">
        <f>Concatenate_gen_L2!J66*'Concatenate_generate Coverage'!F65</f>
        <v>0.7721428709</v>
      </c>
      <c r="K66" s="13">
        <f>Concatenate_gen_L2!K66*'Concatenate_generate Coverage'!G65</f>
        <v>0.7722289889</v>
      </c>
      <c r="L66" s="13">
        <f>Concatenate_gen_L2!L66*'Concatenate_generate Coverage'!H65</f>
        <v>0.7721061593</v>
      </c>
      <c r="M66" s="13">
        <f>Concatenate_gen_L2!M66*'Concatenate_generate Coverage'!I65</f>
        <v>0.6954249014</v>
      </c>
      <c r="N66" s="13">
        <f>Concatenate_gen_L2!N66*'Concatenate_generate Coverage'!J65</f>
        <v>0.6288111157</v>
      </c>
      <c r="O66" s="13">
        <f>Concatenate_gen_L2!O66*'Concatenate_generate Coverage'!K65</f>
        <v>0.7756661034</v>
      </c>
      <c r="P66" s="13">
        <f>Concatenate_gen_L2!P66*'Concatenate_generate Coverage'!L65</f>
        <v>0.6618619164</v>
      </c>
      <c r="Q66" s="13">
        <f>Concatenate_gen_L2!Q66*'Concatenate_generate Coverage'!M65</f>
        <v>0.6543770754</v>
      </c>
      <c r="R66" s="13">
        <f>Concatenate_gen_L2!R66*'Concatenate_generate Coverage'!N65</f>
        <v>0.7634710618</v>
      </c>
      <c r="S66" s="13">
        <f>Concatenate_gen_L2!S66*'Concatenate_generate Coverage'!O65</f>
        <v>0.4801501808</v>
      </c>
      <c r="T66" s="13">
        <f>Concatenate_gen_L2!T66*'Concatenate_generate Coverage'!P65</f>
        <v>0.7906977185</v>
      </c>
      <c r="U66" s="13">
        <f>Concatenate_gen_L2!U66*'Concatenate_generate Coverage'!Q65</f>
        <v>0.559540829</v>
      </c>
      <c r="V66" s="13">
        <f>Concatenate_gen_L2!V66*'Concatenate_generate Coverage'!R65</f>
        <v>0.363708456</v>
      </c>
      <c r="W66" s="13">
        <f>Concatenate_gen_L2!W66*'Concatenate_generate Coverage'!S65</f>
        <v>0.4965011555</v>
      </c>
    </row>
    <row r="67">
      <c r="A67" s="55" t="s">
        <v>151</v>
      </c>
      <c r="B67" s="55" t="s">
        <v>293</v>
      </c>
      <c r="C67" s="99">
        <f>E67-Cocatenate_generate!E67</f>
        <v>-0.0002541960077</v>
      </c>
      <c r="D67" s="99">
        <f>F67-Cocatenate_generate!F67</f>
        <v>-0.002050458199</v>
      </c>
      <c r="E67" s="10">
        <f t="shared" si="1"/>
        <v>0.5984361865</v>
      </c>
      <c r="F67" s="8">
        <f>(G67*'Dataset lengths'!$B$2+H67*'Dataset lengths'!$C$2+I67*'Dataset lengths'!$D$2+L67*'Dataset lengths'!$G$2+M67*'Dataset lengths'!$H$2+R67*'Dataset lengths'!$M$2+S67*'Dataset lengths'!$N$2+T67*'Dataset lengths'!$O$2+U67*'Dataset lengths'!$P$2+V67*'Dataset lengths'!$Q$2+W67*'Dataset lengths'!$R$2)/'Dataset lengths'!$A$7</f>
        <v>0.5256356402</v>
      </c>
      <c r="G67" s="13">
        <f>Concatenate_gen_L2!G67*'Concatenate_generate Coverage'!C66</f>
        <v>0.4282752491</v>
      </c>
      <c r="H67" s="13">
        <f>Concatenate_gen_L2!H67*'Concatenate_generate Coverage'!D66</f>
        <v>0.6741024979</v>
      </c>
      <c r="I67" s="13">
        <f>Concatenate_gen_L2!I67*'Concatenate_generate Coverage'!E66</f>
        <v>0.6892520599</v>
      </c>
      <c r="J67" s="13">
        <f>Concatenate_gen_L2!J67*'Concatenate_generate Coverage'!F66</f>
        <v>0.7760701886</v>
      </c>
      <c r="K67" s="13">
        <f>Concatenate_gen_L2!K67*'Concatenate_generate Coverage'!G66</f>
        <v>0.7700911757</v>
      </c>
      <c r="L67" s="13">
        <f>Concatenate_gen_L2!L67*'Concatenate_generate Coverage'!H66</f>
        <v>0.7744764753</v>
      </c>
      <c r="M67" s="13">
        <f>Concatenate_gen_L2!M67*'Concatenate_generate Coverage'!I66</f>
        <v>0.766878528</v>
      </c>
      <c r="N67" s="13">
        <f>Concatenate_gen_L2!N67*'Concatenate_generate Coverage'!J66</f>
        <v>0.7019852083</v>
      </c>
      <c r="O67" s="13">
        <f>Concatenate_gen_L2!O67*'Concatenate_generate Coverage'!K66</f>
        <v>0.7989597998</v>
      </c>
      <c r="P67" s="13">
        <f>Concatenate_gen_L2!P67*'Concatenate_generate Coverage'!L66</f>
        <v>0.7671905911</v>
      </c>
      <c r="Q67" s="13">
        <f>Concatenate_gen_L2!Q67*'Concatenate_generate Coverage'!M66</f>
        <v>0.6741784319</v>
      </c>
      <c r="R67" s="13">
        <f>Concatenate_gen_L2!R67*'Concatenate_generate Coverage'!N66</f>
        <v>0.7902000891</v>
      </c>
      <c r="S67" s="13">
        <f>Concatenate_gen_L2!S67*'Concatenate_generate Coverage'!O66</f>
        <v>0.3456282496</v>
      </c>
      <c r="T67" s="13">
        <f>Concatenate_gen_L2!T67*'Concatenate_generate Coverage'!P66</f>
        <v>0.8280850578</v>
      </c>
      <c r="U67" s="13">
        <f>Concatenate_gen_L2!U67*'Concatenate_generate Coverage'!Q66</f>
        <v>0.514447322</v>
      </c>
      <c r="V67" s="13">
        <f>Concatenate_gen_L2!V67*'Concatenate_generate Coverage'!R66</f>
        <v>0.2985416874</v>
      </c>
      <c r="W67" s="13">
        <f>Concatenate_gen_L2!W67*'Concatenate_generate Coverage'!S66</f>
        <v>0.4729108353</v>
      </c>
    </row>
    <row r="68">
      <c r="A68" s="55" t="s">
        <v>152</v>
      </c>
      <c r="B68" s="55" t="s">
        <v>136</v>
      </c>
      <c r="C68" s="99">
        <f>E68-Cocatenate_generate!E68</f>
        <v>0.02745335888</v>
      </c>
      <c r="D68" s="99">
        <f>F68-Cocatenate_generate!F68</f>
        <v>0.02647291697</v>
      </c>
      <c r="E68" s="10">
        <f t="shared" si="1"/>
        <v>0.705081566</v>
      </c>
      <c r="F68" s="8">
        <f>(G68*'Dataset lengths'!$B$2+H68*'Dataset lengths'!$C$2+I68*'Dataset lengths'!$D$2+L68*'Dataset lengths'!$G$2+M68*'Dataset lengths'!$H$2+R68*'Dataset lengths'!$M$2+S68*'Dataset lengths'!$N$2+T68*'Dataset lengths'!$O$2+U68*'Dataset lengths'!$P$2+V68*'Dataset lengths'!$Q$2+W68*'Dataset lengths'!$R$2)/'Dataset lengths'!$A$7</f>
        <v>0.6554586058</v>
      </c>
      <c r="G68" s="13">
        <f>Concatenate_gen_L2!G68*'Concatenate_generate Coverage'!C67</f>
        <v>0.5623872537</v>
      </c>
      <c r="H68" s="13">
        <f>Concatenate_gen_L2!H68*'Concatenate_generate Coverage'!D67</f>
        <v>0.7104375809</v>
      </c>
      <c r="I68" s="13">
        <f>Concatenate_gen_L2!I68*'Concatenate_generate Coverage'!E67</f>
        <v>0.7800087201</v>
      </c>
      <c r="J68" s="13">
        <f>Concatenate_gen_L2!J68*'Concatenate_generate Coverage'!F67</f>
        <v>0.8464419186</v>
      </c>
      <c r="K68" s="13">
        <f>Concatenate_gen_L2!K68*'Concatenate_generate Coverage'!G67</f>
        <v>0.8538796296</v>
      </c>
      <c r="L68" s="13">
        <f>Concatenate_gen_L2!L68*'Concatenate_generate Coverage'!H67</f>
        <v>0.849115017</v>
      </c>
      <c r="M68" s="13">
        <f>Concatenate_gen_L2!M68*'Concatenate_generate Coverage'!I67</f>
        <v>0.8079236627</v>
      </c>
      <c r="N68" s="13">
        <f>Concatenate_gen_L2!N68*'Concatenate_generate Coverage'!J67</f>
        <v>0.7475160297</v>
      </c>
      <c r="O68" s="13">
        <f>Concatenate_gen_L2!O68*'Concatenate_generate Coverage'!K67</f>
        <v>0.8537421266</v>
      </c>
      <c r="P68" s="13">
        <f>Concatenate_gen_L2!P68*'Concatenate_generate Coverage'!L67</f>
        <v>0.787035634</v>
      </c>
      <c r="Q68" s="13">
        <f>Concatenate_gen_L2!Q68*'Concatenate_generate Coverage'!M67</f>
        <v>0.7560315389</v>
      </c>
      <c r="R68" s="13">
        <f>Concatenate_gen_L2!R68*'Concatenate_generate Coverage'!N67</f>
        <v>0.8958048802</v>
      </c>
      <c r="S68" s="13">
        <f>Concatenate_gen_L2!S68*'Concatenate_generate Coverage'!O67</f>
        <v>0.4157690987</v>
      </c>
      <c r="T68" s="13">
        <f>Concatenate_gen_L2!T68*'Concatenate_generate Coverage'!P67</f>
        <v>0.8788250184</v>
      </c>
      <c r="U68" s="13">
        <f>Concatenate_gen_L2!U68*'Concatenate_generate Coverage'!Q67</f>
        <v>0.7909117729</v>
      </c>
      <c r="V68" s="13">
        <f>Concatenate_gen_L2!V68*'Concatenate_generate Coverage'!R67</f>
        <v>0.5475060382</v>
      </c>
      <c r="W68" s="13">
        <f>Concatenate_gen_L2!W68*'Concatenate_generate Coverage'!S67</f>
        <v>0.5172081836</v>
      </c>
    </row>
    <row r="69">
      <c r="A69" s="55" t="s">
        <v>152</v>
      </c>
      <c r="B69" s="55" t="s">
        <v>137</v>
      </c>
      <c r="C69" s="99">
        <f>E69-Cocatenate_generate!E69</f>
        <v>-0.005231679863</v>
      </c>
      <c r="D69" s="99">
        <f>F69-Cocatenate_generate!F69</f>
        <v>-0.01146048496</v>
      </c>
      <c r="E69" s="10">
        <f t="shared" si="1"/>
        <v>0.6991952326</v>
      </c>
      <c r="F69" s="8">
        <f>(G69*'Dataset lengths'!$B$2+H69*'Dataset lengths'!$C$2+I69*'Dataset lengths'!$D$2+L69*'Dataset lengths'!$G$2+M69*'Dataset lengths'!$H$2+R69*'Dataset lengths'!$M$2+S69*'Dataset lengths'!$N$2+T69*'Dataset lengths'!$O$2+U69*'Dataset lengths'!$P$2+V69*'Dataset lengths'!$Q$2+W69*'Dataset lengths'!$R$2)/'Dataset lengths'!$A$7</f>
        <v>0.6451090962</v>
      </c>
      <c r="G69" s="13">
        <f>Concatenate_gen_L2!G69*'Concatenate_generate Coverage'!C68</f>
        <v>0.5350145777</v>
      </c>
      <c r="H69" s="13">
        <f>Concatenate_gen_L2!H69*'Concatenate_generate Coverage'!D68</f>
        <v>0.7276471726</v>
      </c>
      <c r="I69" s="13">
        <f>Concatenate_gen_L2!I69*'Concatenate_generate Coverage'!E68</f>
        <v>0.7842793941</v>
      </c>
      <c r="J69" s="13">
        <f>Concatenate_gen_L2!J69*'Concatenate_generate Coverage'!F68</f>
        <v>0.8471742244</v>
      </c>
      <c r="K69" s="13">
        <f>Concatenate_gen_L2!K69*'Concatenate_generate Coverage'!G68</f>
        <v>0.8530983668</v>
      </c>
      <c r="L69" s="13">
        <f>Concatenate_gen_L2!L69*'Concatenate_generate Coverage'!H68</f>
        <v>0.8493582289</v>
      </c>
      <c r="M69" s="13">
        <f>Concatenate_gen_L2!M69*'Concatenate_generate Coverage'!I68</f>
        <v>0.8025985891</v>
      </c>
      <c r="N69" s="13">
        <f>Concatenate_gen_L2!N69*'Concatenate_generate Coverage'!J68</f>
        <v>0.7493866355</v>
      </c>
      <c r="O69" s="13">
        <f>Concatenate_gen_L2!O69*'Concatenate_generate Coverage'!K68</f>
        <v>0.845596685</v>
      </c>
      <c r="P69" s="13">
        <f>Concatenate_gen_L2!P69*'Concatenate_generate Coverage'!L68</f>
        <v>0.7589543539</v>
      </c>
      <c r="Q69" s="13">
        <f>Concatenate_gen_L2!Q69*'Concatenate_generate Coverage'!M68</f>
        <v>0.770076251</v>
      </c>
      <c r="R69" s="13">
        <f>Concatenate_gen_L2!R69*'Concatenate_generate Coverage'!N68</f>
        <v>0.8910185704</v>
      </c>
      <c r="S69" s="13">
        <f>Concatenate_gen_L2!S69*'Concatenate_generate Coverage'!O68</f>
        <v>0.4705452063</v>
      </c>
      <c r="T69" s="13">
        <f>Concatenate_gen_L2!T69*'Concatenate_generate Coverage'!P68</f>
        <v>0.8648047661</v>
      </c>
      <c r="U69" s="13">
        <f>Concatenate_gen_L2!U69*'Concatenate_generate Coverage'!Q68</f>
        <v>0.7018572941</v>
      </c>
      <c r="V69" s="13">
        <f>Concatenate_gen_L2!V69*'Concatenate_generate Coverage'!R68</f>
        <v>0.4854357902</v>
      </c>
      <c r="W69" s="13">
        <f>Concatenate_gen_L2!W69*'Concatenate_generate Coverage'!S68</f>
        <v>0.5785879684</v>
      </c>
    </row>
    <row r="70">
      <c r="A70" s="55" t="s">
        <v>152</v>
      </c>
      <c r="B70" s="55" t="s">
        <v>138</v>
      </c>
      <c r="C70" s="99">
        <f>E70-Cocatenate_generate!E70</f>
        <v>0.02032641496</v>
      </c>
      <c r="D70" s="99">
        <f>F70-Cocatenate_generate!F70</f>
        <v>0.02137425764</v>
      </c>
      <c r="E70" s="10">
        <f t="shared" si="1"/>
        <v>0.6811895849</v>
      </c>
      <c r="F70" s="8">
        <f>(G70*'Dataset lengths'!$B$2+H70*'Dataset lengths'!$C$2+I70*'Dataset lengths'!$D$2+L70*'Dataset lengths'!$G$2+M70*'Dataset lengths'!$H$2+R70*'Dataset lengths'!$M$2+S70*'Dataset lengths'!$N$2+T70*'Dataset lengths'!$O$2+U70*'Dataset lengths'!$P$2+V70*'Dataset lengths'!$Q$2+W70*'Dataset lengths'!$R$2)/'Dataset lengths'!$A$7</f>
        <v>0.6322332109</v>
      </c>
      <c r="G70" s="13">
        <f>Concatenate_gen_L2!G70*'Concatenate_generate Coverage'!C69</f>
        <v>0.5598982394</v>
      </c>
      <c r="H70" s="13">
        <f>Concatenate_gen_L2!H70*'Concatenate_generate Coverage'!D69</f>
        <v>0.6676826603</v>
      </c>
      <c r="I70" s="13">
        <f>Concatenate_gen_L2!I70*'Concatenate_generate Coverage'!E69</f>
        <v>0.7359834037</v>
      </c>
      <c r="J70" s="13">
        <f>Concatenate_gen_L2!J70*'Concatenate_generate Coverage'!F69</f>
        <v>0.8161935501</v>
      </c>
      <c r="K70" s="13">
        <f>Concatenate_gen_L2!K70*'Concatenate_generate Coverage'!G69</f>
        <v>0.8235232775</v>
      </c>
      <c r="L70" s="13">
        <f>Concatenate_gen_L2!L70*'Concatenate_generate Coverage'!H69</f>
        <v>0.8188203187</v>
      </c>
      <c r="M70" s="13">
        <f>Concatenate_gen_L2!M70*'Concatenate_generate Coverage'!I69</f>
        <v>0.7847929169</v>
      </c>
      <c r="N70" s="13">
        <f>Concatenate_gen_L2!N70*'Concatenate_generate Coverage'!J69</f>
        <v>0.7085977565</v>
      </c>
      <c r="O70" s="13">
        <f>Concatenate_gen_L2!O70*'Concatenate_generate Coverage'!K69</f>
        <v>0.8417212164</v>
      </c>
      <c r="P70" s="13">
        <f>Concatenate_gen_L2!P70*'Concatenate_generate Coverage'!L69</f>
        <v>0.7853803446</v>
      </c>
      <c r="Q70" s="13">
        <f>Concatenate_gen_L2!Q70*'Concatenate_generate Coverage'!M69</f>
        <v>0.7121100302</v>
      </c>
      <c r="R70" s="13">
        <f>Concatenate_gen_L2!R70*'Concatenate_generate Coverage'!N69</f>
        <v>0.8848553769</v>
      </c>
      <c r="S70" s="13">
        <f>Concatenate_gen_L2!S70*'Concatenate_generate Coverage'!O69</f>
        <v>0.3411575925</v>
      </c>
      <c r="T70" s="13">
        <f>Concatenate_gen_L2!T70*'Concatenate_generate Coverage'!P69</f>
        <v>0.8803828242</v>
      </c>
      <c r="U70" s="13">
        <f>Concatenate_gen_L2!U70*'Concatenate_generate Coverage'!Q69</f>
        <v>0.8208364195</v>
      </c>
      <c r="V70" s="13">
        <f>Concatenate_gen_L2!V70*'Concatenate_generate Coverage'!R69</f>
        <v>0.5658159216</v>
      </c>
      <c r="W70" s="13">
        <f>Concatenate_gen_L2!W70*'Concatenate_generate Coverage'!S69</f>
        <v>0.4328597606</v>
      </c>
    </row>
    <row r="71">
      <c r="A71" s="55" t="s">
        <v>152</v>
      </c>
      <c r="B71" s="55" t="s">
        <v>292</v>
      </c>
      <c r="C71" s="99">
        <f>E71-Cocatenate_generate!E71</f>
        <v>-0.01115145461</v>
      </c>
      <c r="D71" s="99">
        <f>F71-Cocatenate_generate!F71</f>
        <v>-0.0111079346</v>
      </c>
      <c r="E71" s="10">
        <f t="shared" si="1"/>
        <v>0.6760906061</v>
      </c>
      <c r="F71" s="8">
        <f>(G71*'Dataset lengths'!$B$2+H71*'Dataset lengths'!$C$2+I71*'Dataset lengths'!$D$2+L71*'Dataset lengths'!$G$2+M71*'Dataset lengths'!$H$2+R71*'Dataset lengths'!$M$2+S71*'Dataset lengths'!$N$2+T71*'Dataset lengths'!$O$2+U71*'Dataset lengths'!$P$2+V71*'Dataset lengths'!$Q$2+W71*'Dataset lengths'!$R$2)/'Dataset lengths'!$A$7</f>
        <v>0.6210949358</v>
      </c>
      <c r="G71" s="13">
        <f>Concatenate_gen_L2!G71*'Concatenate_generate Coverage'!C70</f>
        <v>0.5058935525</v>
      </c>
      <c r="H71" s="13">
        <f>Concatenate_gen_L2!H71*'Concatenate_generate Coverage'!D70</f>
        <v>0.7265848991</v>
      </c>
      <c r="I71" s="13">
        <f>Concatenate_gen_L2!I71*'Concatenate_generate Coverage'!E70</f>
        <v>0.7641672418</v>
      </c>
      <c r="J71" s="13">
        <f>Concatenate_gen_L2!J71*'Concatenate_generate Coverage'!F70</f>
        <v>0.8366680041</v>
      </c>
      <c r="K71" s="13">
        <f>Concatenate_gen_L2!K71*'Concatenate_generate Coverage'!G70</f>
        <v>0.8399101218</v>
      </c>
      <c r="L71" s="13">
        <f>Concatenate_gen_L2!L71*'Concatenate_generate Coverage'!H70</f>
        <v>0.837840401</v>
      </c>
      <c r="M71" s="13">
        <f>Concatenate_gen_L2!M71*'Concatenate_generate Coverage'!I70</f>
        <v>0.7873249118</v>
      </c>
      <c r="N71" s="13">
        <f>Concatenate_gen_L2!N71*'Concatenate_generate Coverage'!J70</f>
        <v>0.7353235347</v>
      </c>
      <c r="O71" s="13">
        <f>Concatenate_gen_L2!O71*'Concatenate_generate Coverage'!K70</f>
        <v>0.8352312591</v>
      </c>
      <c r="P71" s="13">
        <f>Concatenate_gen_L2!P71*'Concatenate_generate Coverage'!L70</f>
        <v>0.7391713006</v>
      </c>
      <c r="Q71" s="13">
        <f>Concatenate_gen_L2!Q71*'Concatenate_generate Coverage'!M70</f>
        <v>0.7633842925</v>
      </c>
      <c r="R71" s="13">
        <f>Concatenate_gen_L2!R71*'Concatenate_generate Coverage'!N70</f>
        <v>0.8644425302</v>
      </c>
      <c r="S71" s="13">
        <f>Concatenate_gen_L2!S71*'Concatenate_generate Coverage'!O70</f>
        <v>0.4483950411</v>
      </c>
      <c r="T71" s="13">
        <f>Concatenate_gen_L2!T71*'Concatenate_generate Coverage'!P70</f>
        <v>0.8523423197</v>
      </c>
      <c r="U71" s="13">
        <f>Concatenate_gen_L2!U71*'Concatenate_generate Coverage'!Q70</f>
        <v>0.6313747529</v>
      </c>
      <c r="V71" s="13">
        <f>Concatenate_gen_L2!V71*'Concatenate_generate Coverage'!R70</f>
        <v>0.4308373244</v>
      </c>
      <c r="W71" s="13">
        <f>Concatenate_gen_L2!W71*'Concatenate_generate Coverage'!S70</f>
        <v>0.5877936925</v>
      </c>
    </row>
    <row r="72">
      <c r="A72" s="55" t="s">
        <v>152</v>
      </c>
      <c r="B72" s="55" t="s">
        <v>293</v>
      </c>
      <c r="C72" s="99">
        <f>E72-Cocatenate_generate!E72</f>
        <v>0.001872000629</v>
      </c>
      <c r="D72" s="99">
        <f>F72-Cocatenate_generate!F72</f>
        <v>0.001935181509</v>
      </c>
      <c r="E72" s="10">
        <f t="shared" si="1"/>
        <v>0.6562107334</v>
      </c>
      <c r="F72" s="8">
        <f>(G72*'Dataset lengths'!$B$2+H72*'Dataset lengths'!$C$2+I72*'Dataset lengths'!$D$2+L72*'Dataset lengths'!$G$2+M72*'Dataset lengths'!$H$2+R72*'Dataset lengths'!$M$2+S72*'Dataset lengths'!$N$2+T72*'Dataset lengths'!$O$2+U72*'Dataset lengths'!$P$2+V72*'Dataset lengths'!$Q$2+W72*'Dataset lengths'!$R$2)/'Dataset lengths'!$A$7</f>
        <v>0.6051969125</v>
      </c>
      <c r="G72" s="13">
        <f>Concatenate_gen_L2!G72*'Concatenate_generate Coverage'!C71</f>
        <v>0.5431199773</v>
      </c>
      <c r="H72" s="13">
        <f>Concatenate_gen_L2!H72*'Concatenate_generate Coverage'!D71</f>
        <v>0.6283820955</v>
      </c>
      <c r="I72" s="13">
        <f>Concatenate_gen_L2!I72*'Concatenate_generate Coverage'!E71</f>
        <v>0.6957425774</v>
      </c>
      <c r="J72" s="13">
        <f>Concatenate_gen_L2!J72*'Concatenate_generate Coverage'!F71</f>
        <v>0.7806685286</v>
      </c>
      <c r="K72" s="13">
        <f>Concatenate_gen_L2!K72*'Concatenate_generate Coverage'!G71</f>
        <v>0.7869054073</v>
      </c>
      <c r="L72" s="13">
        <f>Concatenate_gen_L2!L72*'Concatenate_generate Coverage'!H71</f>
        <v>0.7830793097</v>
      </c>
      <c r="M72" s="13">
        <f>Concatenate_gen_L2!M72*'Concatenate_generate Coverage'!I71</f>
        <v>0.7582349342</v>
      </c>
      <c r="N72" s="13">
        <f>Concatenate_gen_L2!N72*'Concatenate_generate Coverage'!J71</f>
        <v>0.6708924337</v>
      </c>
      <c r="O72" s="13">
        <f>Concatenate_gen_L2!O72*'Concatenate_generate Coverage'!K71</f>
        <v>0.8266260404</v>
      </c>
      <c r="P72" s="13">
        <f>Concatenate_gen_L2!P72*'Concatenate_generate Coverage'!L71</f>
        <v>0.7734749943</v>
      </c>
      <c r="Q72" s="13">
        <f>Concatenate_gen_L2!Q72*'Concatenate_generate Coverage'!M71</f>
        <v>0.6716020054</v>
      </c>
      <c r="R72" s="13">
        <f>Concatenate_gen_L2!R72*'Concatenate_generate Coverage'!N71</f>
        <v>0.8640491349</v>
      </c>
      <c r="S72" s="13">
        <f>Concatenate_gen_L2!S72*'Concatenate_generate Coverage'!O71</f>
        <v>0.3080731212</v>
      </c>
      <c r="T72" s="13">
        <f>Concatenate_gen_L2!T72*'Concatenate_generate Coverage'!P71</f>
        <v>0.8772672126</v>
      </c>
      <c r="U72" s="13">
        <f>Concatenate_gen_L2!U72*'Concatenate_generate Coverage'!Q71</f>
        <v>0.817496261</v>
      </c>
      <c r="V72" s="13">
        <f>Concatenate_gen_L2!V72*'Concatenate_generate Coverage'!R71</f>
        <v>0.5589597046</v>
      </c>
      <c r="W72" s="13">
        <f>Concatenate_gen_L2!W72*'Concatenate_generate Coverage'!S71</f>
        <v>0.3839137387</v>
      </c>
    </row>
    <row r="73">
      <c r="A73" s="55" t="s">
        <v>153</v>
      </c>
      <c r="B73" s="55" t="s">
        <v>136</v>
      </c>
      <c r="C73" s="99">
        <f>E73-Cocatenate_generate!E73</f>
        <v>-0.002062528723</v>
      </c>
      <c r="D73" s="99">
        <f>F73-Cocatenate_generate!F73</f>
        <v>-0.001743629927</v>
      </c>
      <c r="E73" s="10">
        <f t="shared" si="1"/>
        <v>0.7103557776</v>
      </c>
      <c r="F73" s="8">
        <f>(G73*'Dataset lengths'!$B$2+H73*'Dataset lengths'!$C$2+I73*'Dataset lengths'!$D$2+L73*'Dataset lengths'!$G$2+M73*'Dataset lengths'!$H$2+R73*'Dataset lengths'!$M$2+S73*'Dataset lengths'!$N$2+T73*'Dataset lengths'!$O$2+U73*'Dataset lengths'!$P$2+V73*'Dataset lengths'!$Q$2+W73*'Dataset lengths'!$R$2)/'Dataset lengths'!$A$7</f>
        <v>0.6640182525</v>
      </c>
      <c r="G73" s="13">
        <f>Concatenate_gen_L2!G73*'Concatenate_generate Coverage'!C72</f>
        <v>0.5629277373</v>
      </c>
      <c r="H73" s="13">
        <f>Concatenate_gen_L2!H73*'Concatenate_generate Coverage'!D72</f>
        <v>0.7161512669</v>
      </c>
      <c r="I73" s="13">
        <f>Concatenate_gen_L2!I73*'Concatenate_generate Coverage'!E72</f>
        <v>0.7782303265</v>
      </c>
      <c r="J73" s="13">
        <f>Concatenate_gen_L2!J73*'Concatenate_generate Coverage'!F72</f>
        <v>0.8457783903</v>
      </c>
      <c r="K73" s="13">
        <f>Concatenate_gen_L2!K73*'Concatenate_generate Coverage'!G72</f>
        <v>0.849775047</v>
      </c>
      <c r="L73" s="13">
        <f>Concatenate_gen_L2!L73*'Concatenate_generate Coverage'!H72</f>
        <v>0.8474881358</v>
      </c>
      <c r="M73" s="13">
        <f>Concatenate_gen_L2!M73*'Concatenate_generate Coverage'!I72</f>
        <v>0.8122281358</v>
      </c>
      <c r="N73" s="13">
        <f>Concatenate_gen_L2!N73*'Concatenate_generate Coverage'!J72</f>
        <v>0.7661231015</v>
      </c>
      <c r="O73" s="13">
        <f>Concatenate_gen_L2!O73*'Concatenate_generate Coverage'!K72</f>
        <v>0.8471754202</v>
      </c>
      <c r="P73" s="13">
        <f>Concatenate_gen_L2!P73*'Concatenate_generate Coverage'!L72</f>
        <v>0.7885652687</v>
      </c>
      <c r="Q73" s="13">
        <f>Concatenate_gen_L2!Q73*'Concatenate_generate Coverage'!M72</f>
        <v>0.7682468756</v>
      </c>
      <c r="R73" s="13">
        <f>Concatenate_gen_L2!R73*'Concatenate_generate Coverage'!N72</f>
        <v>0.8881992372</v>
      </c>
      <c r="S73" s="13">
        <f>Concatenate_gen_L2!S73*'Concatenate_generate Coverage'!O72</f>
        <v>0.4413260534</v>
      </c>
      <c r="T73" s="13">
        <f>Concatenate_gen_L2!T73*'Concatenate_generate Coverage'!P72</f>
        <v>0.878379931</v>
      </c>
      <c r="U73" s="13">
        <f>Concatenate_gen_L2!U73*'Concatenate_generate Coverage'!Q72</f>
        <v>0.7733246486</v>
      </c>
      <c r="V73" s="13">
        <f>Concatenate_gen_L2!V73*'Concatenate_generate Coverage'!R72</f>
        <v>0.5440148053</v>
      </c>
      <c r="W73" s="13">
        <f>Concatenate_gen_L2!W73*'Concatenate_generate Coverage'!S72</f>
        <v>0.5716432761</v>
      </c>
    </row>
    <row r="74">
      <c r="A74" s="55" t="s">
        <v>153</v>
      </c>
      <c r="B74" s="55" t="s">
        <v>137</v>
      </c>
      <c r="C74" s="99">
        <f>E74-Cocatenate_generate!E74</f>
        <v>-0.005415950517</v>
      </c>
      <c r="D74" s="99">
        <f>F74-Cocatenate_generate!F74</f>
        <v>-0.008137698197</v>
      </c>
      <c r="E74" s="10">
        <f t="shared" si="1"/>
        <v>0.7028171943</v>
      </c>
      <c r="F74" s="8">
        <f>(G74*'Dataset lengths'!$B$2+H74*'Dataset lengths'!$C$2+I74*'Dataset lengths'!$D$2+L74*'Dataset lengths'!$G$2+M74*'Dataset lengths'!$H$2+R74*'Dataset lengths'!$M$2+S74*'Dataset lengths'!$N$2+T74*'Dataset lengths'!$O$2+U74*'Dataset lengths'!$P$2+V74*'Dataset lengths'!$Q$2+W74*'Dataset lengths'!$R$2)/'Dataset lengths'!$A$7</f>
        <v>0.6465040897</v>
      </c>
      <c r="G74" s="13">
        <f>Concatenate_gen_L2!G74*'Concatenate_generate Coverage'!C73</f>
        <v>0.5340608824</v>
      </c>
      <c r="H74" s="13">
        <f>Concatenate_gen_L2!H74*'Concatenate_generate Coverage'!D73</f>
        <v>0.7389704747</v>
      </c>
      <c r="I74" s="13">
        <f>Concatenate_gen_L2!I74*'Concatenate_generate Coverage'!E73</f>
        <v>0.7817459013</v>
      </c>
      <c r="J74" s="13">
        <f>Concatenate_gen_L2!J74*'Concatenate_generate Coverage'!F73</f>
        <v>0.8461142357</v>
      </c>
      <c r="K74" s="13">
        <f>Concatenate_gen_L2!K74*'Concatenate_generate Coverage'!G73</f>
        <v>0.8494848824</v>
      </c>
      <c r="L74" s="13">
        <f>Concatenate_gen_L2!L74*'Concatenate_generate Coverage'!H73</f>
        <v>0.8474165852</v>
      </c>
      <c r="M74" s="13">
        <f>Concatenate_gen_L2!M74*'Concatenate_generate Coverage'!I73</f>
        <v>0.8055104787</v>
      </c>
      <c r="N74" s="13">
        <f>Concatenate_gen_L2!N74*'Concatenate_generate Coverage'!J73</f>
        <v>0.7592394673</v>
      </c>
      <c r="O74" s="13">
        <f>Concatenate_gen_L2!O74*'Concatenate_generate Coverage'!K73</f>
        <v>0.8434154338</v>
      </c>
      <c r="P74" s="13">
        <f>Concatenate_gen_L2!P74*'Concatenate_generate Coverage'!L73</f>
        <v>0.7612010573</v>
      </c>
      <c r="Q74" s="13">
        <f>Concatenate_gen_L2!Q74*'Concatenate_generate Coverage'!M73</f>
        <v>0.7802499479</v>
      </c>
      <c r="R74" s="13">
        <f>Concatenate_gen_L2!R74*'Concatenate_generate Coverage'!N73</f>
        <v>0.883609625</v>
      </c>
      <c r="S74" s="13">
        <f>Concatenate_gen_L2!S74*'Concatenate_generate Coverage'!O73</f>
        <v>0.4948995282</v>
      </c>
      <c r="T74" s="13">
        <f>Concatenate_gen_L2!T74*'Concatenate_generate Coverage'!P73</f>
        <v>0.8717036204</v>
      </c>
      <c r="U74" s="13">
        <f>Concatenate_gen_L2!U74*'Concatenate_generate Coverage'!Q73</f>
        <v>0.6972970614</v>
      </c>
      <c r="V74" s="13">
        <f>Concatenate_gen_L2!V74*'Concatenate_generate Coverage'!R73</f>
        <v>0.4811338197</v>
      </c>
      <c r="W74" s="13">
        <f>Concatenate_gen_L2!W74*'Concatenate_generate Coverage'!S73</f>
        <v>0.5946411609</v>
      </c>
    </row>
    <row r="75">
      <c r="A75" s="55" t="s">
        <v>153</v>
      </c>
      <c r="B75" s="55" t="s">
        <v>138</v>
      </c>
      <c r="C75" s="99">
        <f>E75-Cocatenate_generate!E75</f>
        <v>0.002933421494</v>
      </c>
      <c r="D75" s="99">
        <f>F75-Cocatenate_generate!F75</f>
        <v>0.004127758489</v>
      </c>
      <c r="E75" s="10">
        <f t="shared" si="1"/>
        <v>0.6777568893</v>
      </c>
      <c r="F75" s="8">
        <f>(G75*'Dataset lengths'!$B$2+H75*'Dataset lengths'!$C$2+I75*'Dataset lengths'!$D$2+L75*'Dataset lengths'!$G$2+M75*'Dataset lengths'!$H$2+R75*'Dataset lengths'!$M$2+S75*'Dataset lengths'!$N$2+T75*'Dataset lengths'!$O$2+U75*'Dataset lengths'!$P$2+V75*'Dataset lengths'!$Q$2+W75*'Dataset lengths'!$R$2)/'Dataset lengths'!$A$7</f>
        <v>0.640268597</v>
      </c>
      <c r="G75" s="13">
        <f>Concatenate_gen_L2!G75*'Concatenate_generate Coverage'!C74</f>
        <v>0.554592914</v>
      </c>
      <c r="H75" s="13">
        <f>Concatenate_gen_L2!H75*'Concatenate_generate Coverage'!D74</f>
        <v>0.6381509502</v>
      </c>
      <c r="I75" s="13">
        <f>Concatenate_gen_L2!I75*'Concatenate_generate Coverage'!E74</f>
        <v>0.7298177551</v>
      </c>
      <c r="J75" s="13">
        <f>Concatenate_gen_L2!J75*'Concatenate_generate Coverage'!F74</f>
        <v>0.809899954</v>
      </c>
      <c r="K75" s="13">
        <f>Concatenate_gen_L2!K75*'Concatenate_generate Coverage'!G74</f>
        <v>0.8123976771</v>
      </c>
      <c r="L75" s="13">
        <f>Concatenate_gen_L2!L75*'Concatenate_generate Coverage'!H74</f>
        <v>0.8112080984</v>
      </c>
      <c r="M75" s="13">
        <f>Concatenate_gen_L2!M75*'Concatenate_generate Coverage'!I74</f>
        <v>0.7706792485</v>
      </c>
      <c r="N75" s="13">
        <f>Concatenate_gen_L2!N75*'Concatenate_generate Coverage'!J74</f>
        <v>0.7003328211</v>
      </c>
      <c r="O75" s="13">
        <f>Concatenate_gen_L2!O75*'Concatenate_generate Coverage'!K74</f>
        <v>0.8251749812</v>
      </c>
      <c r="P75" s="13">
        <f>Concatenate_gen_L2!P75*'Concatenate_generate Coverage'!L74</f>
        <v>0.7866754242</v>
      </c>
      <c r="Q75" s="13">
        <f>Concatenate_gen_L2!Q75*'Concatenate_generate Coverage'!M74</f>
        <v>0.6850369257</v>
      </c>
      <c r="R75" s="13">
        <f>Concatenate_gen_L2!R75*'Concatenate_generate Coverage'!N74</f>
        <v>0.8645080961</v>
      </c>
      <c r="S75" s="13">
        <f>Concatenate_gen_L2!S75*'Concatenate_generate Coverage'!O74</f>
        <v>0.3189310058</v>
      </c>
      <c r="T75" s="13">
        <f>Concatenate_gen_L2!T75*'Concatenate_generate Coverage'!P74</f>
        <v>0.8959608822</v>
      </c>
      <c r="U75" s="13">
        <f>Concatenate_gen_L2!U75*'Concatenate_generate Coverage'!Q74</f>
        <v>0.7989380014</v>
      </c>
      <c r="V75" s="13">
        <f>Concatenate_gen_L2!V75*'Concatenate_generate Coverage'!R74</f>
        <v>0.5616668459</v>
      </c>
      <c r="W75" s="13">
        <f>Concatenate_gen_L2!W75*'Concatenate_generate Coverage'!S74</f>
        <v>0.5108719847</v>
      </c>
    </row>
    <row r="76">
      <c r="A76" s="55" t="s">
        <v>153</v>
      </c>
      <c r="B76" s="55" t="s">
        <v>292</v>
      </c>
      <c r="C76" s="99">
        <f>E76-Cocatenate_generate!E76</f>
        <v>-0.001415560825</v>
      </c>
      <c r="D76" s="99">
        <f>F76-Cocatenate_generate!F76</f>
        <v>-0.001303554888</v>
      </c>
      <c r="E76" s="10">
        <f t="shared" si="1"/>
        <v>0.6764287111</v>
      </c>
      <c r="F76" s="8">
        <f>(G76*'Dataset lengths'!$B$2+H76*'Dataset lengths'!$C$2+I76*'Dataset lengths'!$D$2+L76*'Dataset lengths'!$G$2+M76*'Dataset lengths'!$H$2+R76*'Dataset lengths'!$M$2+S76*'Dataset lengths'!$N$2+T76*'Dataset lengths'!$O$2+U76*'Dataset lengths'!$P$2+V76*'Dataset lengths'!$Q$2+W76*'Dataset lengths'!$R$2)/'Dataset lengths'!$A$7</f>
        <v>0.6208510049</v>
      </c>
      <c r="G76" s="13">
        <f>Concatenate_gen_L2!G76*'Concatenate_generate Coverage'!C75</f>
        <v>0.5056311012</v>
      </c>
      <c r="H76" s="13">
        <f>Concatenate_gen_L2!H76*'Concatenate_generate Coverage'!D75</f>
        <v>0.7275613785</v>
      </c>
      <c r="I76" s="13">
        <f>Concatenate_gen_L2!I76*'Concatenate_generate Coverage'!E75</f>
        <v>0.7638120134</v>
      </c>
      <c r="J76" s="13">
        <f>Concatenate_gen_L2!J76*'Concatenate_generate Coverage'!F75</f>
        <v>0.8365020433</v>
      </c>
      <c r="K76" s="13">
        <f>Concatenate_gen_L2!K76*'Concatenate_generate Coverage'!G75</f>
        <v>0.8394722009</v>
      </c>
      <c r="L76" s="13">
        <f>Concatenate_gen_L2!L76*'Concatenate_generate Coverage'!H75</f>
        <v>0.83758313</v>
      </c>
      <c r="M76" s="13">
        <f>Concatenate_gen_L2!M76*'Concatenate_generate Coverage'!I75</f>
        <v>0.7875563952</v>
      </c>
      <c r="N76" s="13">
        <f>Concatenate_gen_L2!N76*'Concatenate_generate Coverage'!J75</f>
        <v>0.7362912704</v>
      </c>
      <c r="O76" s="13">
        <f>Concatenate_gen_L2!O76*'Concatenate_generate Coverage'!K75</f>
        <v>0.8344336427</v>
      </c>
      <c r="P76" s="13">
        <f>Concatenate_gen_L2!P76*'Concatenate_generate Coverage'!L75</f>
        <v>0.7404295216</v>
      </c>
      <c r="Q76" s="13">
        <f>Concatenate_gen_L2!Q76*'Concatenate_generate Coverage'!M75</f>
        <v>0.7636025575</v>
      </c>
      <c r="R76" s="13">
        <f>Concatenate_gen_L2!R76*'Concatenate_generate Coverage'!N75</f>
        <v>0.8649889126</v>
      </c>
      <c r="S76" s="13">
        <f>Concatenate_gen_L2!S76*'Concatenate_generate Coverage'!O75</f>
        <v>0.4517756865</v>
      </c>
      <c r="T76" s="13">
        <f>Concatenate_gen_L2!T76*'Concatenate_generate Coverage'!P75</f>
        <v>0.8523423197</v>
      </c>
      <c r="U76" s="13">
        <f>Concatenate_gen_L2!U76*'Concatenate_generate Coverage'!Q75</f>
        <v>0.6316373698</v>
      </c>
      <c r="V76" s="13">
        <f>Concatenate_gen_L2!V76*'Concatenate_generate Coverage'!R75</f>
        <v>0.4303354029</v>
      </c>
      <c r="W76" s="13">
        <f>Concatenate_gen_L2!W76*'Concatenate_generate Coverage'!S75</f>
        <v>0.5874921122</v>
      </c>
    </row>
    <row r="77">
      <c r="A77" s="55" t="s">
        <v>153</v>
      </c>
      <c r="B77" s="55" t="s">
        <v>293</v>
      </c>
      <c r="C77" s="99">
        <f>E77-Cocatenate_generate!E77</f>
        <v>0.0001495435116</v>
      </c>
      <c r="D77" s="99">
        <f>F77-Cocatenate_generate!F77</f>
        <v>0.0003099218926</v>
      </c>
      <c r="E77" s="10">
        <f t="shared" si="1"/>
        <v>0.6366741052</v>
      </c>
      <c r="F77" s="8">
        <f>(G77*'Dataset lengths'!$B$2+H77*'Dataset lengths'!$C$2+I77*'Dataset lengths'!$D$2+L77*'Dataset lengths'!$G$2+M77*'Dataset lengths'!$H$2+R77*'Dataset lengths'!$M$2+S77*'Dataset lengths'!$N$2+T77*'Dataset lengths'!$O$2+U77*'Dataset lengths'!$P$2+V77*'Dataset lengths'!$Q$2+W77*'Dataset lengths'!$R$2)/'Dataset lengths'!$A$7</f>
        <v>0.6034165161</v>
      </c>
      <c r="G77" s="13">
        <f>Concatenate_gen_L2!G77*'Concatenate_generate Coverage'!C76</f>
        <v>0.5279384193</v>
      </c>
      <c r="H77" s="13">
        <f>Concatenate_gen_L2!H77*'Concatenate_generate Coverage'!D76</f>
        <v>0.562606427</v>
      </c>
      <c r="I77" s="13">
        <f>Concatenate_gen_L2!I77*'Concatenate_generate Coverage'!E76</f>
        <v>0.6826495172</v>
      </c>
      <c r="J77" s="13">
        <f>Concatenate_gen_L2!J77*'Concatenate_generate Coverage'!F76</f>
        <v>0.7599428875</v>
      </c>
      <c r="K77" s="13">
        <f>Concatenate_gen_L2!K77*'Concatenate_generate Coverage'!G76</f>
        <v>0.7611712587</v>
      </c>
      <c r="L77" s="13">
        <f>Concatenate_gen_L2!L77*'Concatenate_generate Coverage'!H76</f>
        <v>0.7609272686</v>
      </c>
      <c r="M77" s="13">
        <f>Concatenate_gen_L2!M77*'Concatenate_generate Coverage'!I76</f>
        <v>0.7178601057</v>
      </c>
      <c r="N77" s="13">
        <f>Concatenate_gen_L2!N77*'Concatenate_generate Coverage'!J76</f>
        <v>0.62739232</v>
      </c>
      <c r="O77" s="13">
        <f>Concatenate_gen_L2!O77*'Concatenate_generate Coverage'!K76</f>
        <v>0.7852066563</v>
      </c>
      <c r="P77" s="13">
        <f>Concatenate_gen_L2!P77*'Concatenate_generate Coverage'!L76</f>
        <v>0.7671453555</v>
      </c>
      <c r="Q77" s="13">
        <f>Concatenate_gen_L2!Q77*'Concatenate_generate Coverage'!M76</f>
        <v>0.5978299519</v>
      </c>
      <c r="R77" s="13">
        <f>Concatenate_gen_L2!R77*'Concatenate_generate Coverage'!N76</f>
        <v>0.8259772089</v>
      </c>
      <c r="S77" s="13">
        <f>Concatenate_gen_L2!S77*'Concatenate_generate Coverage'!O76</f>
        <v>0.2656451172</v>
      </c>
      <c r="T77" s="13">
        <f>Concatenate_gen_L2!T77*'Concatenate_generate Coverage'!P76</f>
        <v>0.8792701057</v>
      </c>
      <c r="U77" s="13">
        <f>Concatenate_gen_L2!U77*'Concatenate_generate Coverage'!Q76</f>
        <v>0.7704987816</v>
      </c>
      <c r="V77" s="13">
        <f>Concatenate_gen_L2!V77*'Concatenate_generate Coverage'!R76</f>
        <v>0.5471712907</v>
      </c>
      <c r="W77" s="13">
        <f>Concatenate_gen_L2!W77*'Concatenate_generate Coverage'!S76</f>
        <v>0.4628709157</v>
      </c>
    </row>
    <row r="78">
      <c r="A78" s="55" t="s">
        <v>155</v>
      </c>
      <c r="B78" s="55" t="s">
        <v>136</v>
      </c>
      <c r="C78" s="99">
        <f>E78-Cocatenate_generate!E78</f>
        <v>-0.01013252224</v>
      </c>
      <c r="D78" s="99">
        <f>F78-Cocatenate_generate!F78</f>
        <v>-0.01276424285</v>
      </c>
      <c r="E78" s="10">
        <f t="shared" si="1"/>
        <v>0.6655371817</v>
      </c>
      <c r="F78" s="8">
        <f>(G78*'Dataset lengths'!$B$2+H78*'Dataset lengths'!$C$2+I78*'Dataset lengths'!$D$2+L78*'Dataset lengths'!$G$2+M78*'Dataset lengths'!$H$2+R78*'Dataset lengths'!$M$2+S78*'Dataset lengths'!$N$2+T78*'Dataset lengths'!$O$2+U78*'Dataset lengths'!$P$2+V78*'Dataset lengths'!$Q$2+W78*'Dataset lengths'!$R$2)/'Dataset lengths'!$A$7</f>
        <v>0.6070256854</v>
      </c>
      <c r="G78" s="13">
        <f>Concatenate_gen_L2!G78*'Concatenate_generate Coverage'!C77</f>
        <v>0.4976986932</v>
      </c>
      <c r="H78" s="13">
        <f>Concatenate_gen_L2!H78*'Concatenate_generate Coverage'!D77</f>
        <v>0.7379675972</v>
      </c>
      <c r="I78" s="13">
        <f>Concatenate_gen_L2!I78*'Concatenate_generate Coverage'!E77</f>
        <v>0.7691858146</v>
      </c>
      <c r="J78" s="13">
        <f>Concatenate_gen_L2!J78*'Concatenate_generate Coverage'!F77</f>
        <v>0.83618825</v>
      </c>
      <c r="K78" s="13">
        <f>Concatenate_gen_L2!K78*'Concatenate_generate Coverage'!G77</f>
        <v>0.836970171</v>
      </c>
      <c r="L78" s="13">
        <f>Concatenate_gen_L2!L78*'Concatenate_generate Coverage'!H77</f>
        <v>0.8362828654</v>
      </c>
      <c r="M78" s="13">
        <f>Concatenate_gen_L2!M78*'Concatenate_generate Coverage'!I77</f>
        <v>0.7788451434</v>
      </c>
      <c r="N78" s="13">
        <f>Concatenate_gen_L2!N78*'Concatenate_generate Coverage'!J77</f>
        <v>0.7243068704</v>
      </c>
      <c r="O78" s="13">
        <f>Concatenate_gen_L2!O78*'Concatenate_generate Coverage'!K77</f>
        <v>0.8351530754</v>
      </c>
      <c r="P78" s="13">
        <f>Concatenate_gen_L2!P78*'Concatenate_generate Coverage'!L77</f>
        <v>0.7382565354</v>
      </c>
      <c r="Q78" s="13">
        <f>Concatenate_gen_L2!Q78*'Concatenate_generate Coverage'!M77</f>
        <v>0.7548599586</v>
      </c>
      <c r="R78" s="13">
        <f>Concatenate_gen_L2!R78*'Concatenate_generate Coverage'!N77</f>
        <v>0.8249937206</v>
      </c>
      <c r="S78" s="13">
        <f>Concatenate_gen_L2!S78*'Concatenate_generate Coverage'!O77</f>
        <v>0.4694451391</v>
      </c>
      <c r="T78" s="13">
        <f>Concatenate_gen_L2!T78*'Concatenate_generate Coverage'!P77</f>
        <v>0.8256370773</v>
      </c>
      <c r="U78" s="13">
        <f>Concatenate_gen_L2!U78*'Concatenate_generate Coverage'!Q77</f>
        <v>0.6100973143</v>
      </c>
      <c r="V78" s="13">
        <f>Concatenate_gen_L2!V78*'Concatenate_generate Coverage'!R77</f>
        <v>0.3967512109</v>
      </c>
      <c r="W78" s="13">
        <f>Concatenate_gen_L2!W78*'Concatenate_generate Coverage'!S77</f>
        <v>0.5740044227</v>
      </c>
    </row>
    <row r="79">
      <c r="A79" s="55" t="s">
        <v>155</v>
      </c>
      <c r="B79" s="55" t="s">
        <v>137</v>
      </c>
      <c r="C79" s="99">
        <f>E79-Cocatenate_generate!E79</f>
        <v>-0.001202331592</v>
      </c>
      <c r="D79" s="99">
        <f>F79-Cocatenate_generate!F79</f>
        <v>-0.002559268745</v>
      </c>
      <c r="E79" s="10">
        <f t="shared" si="1"/>
        <v>0.6740946625</v>
      </c>
      <c r="F79" s="8">
        <f>(G79*'Dataset lengths'!$B$2+H79*'Dataset lengths'!$C$2+I79*'Dataset lengths'!$D$2+L79*'Dataset lengths'!$G$2+M79*'Dataset lengths'!$H$2+R79*'Dataset lengths'!$M$2+S79*'Dataset lengths'!$N$2+T79*'Dataset lengths'!$O$2+U79*'Dataset lengths'!$P$2+V79*'Dataset lengths'!$Q$2+W79*'Dataset lengths'!$R$2)/'Dataset lengths'!$A$7</f>
        <v>0.617423877</v>
      </c>
      <c r="G79" s="13">
        <f>Concatenate_gen_L2!G79*'Concatenate_generate Coverage'!C78</f>
        <v>0.5029465152</v>
      </c>
      <c r="H79" s="13">
        <f>Concatenate_gen_L2!H79*'Concatenate_generate Coverage'!D78</f>
        <v>0.7361220081</v>
      </c>
      <c r="I79" s="13">
        <f>Concatenate_gen_L2!I79*'Concatenate_generate Coverage'!E78</f>
        <v>0.7707058056</v>
      </c>
      <c r="J79" s="13">
        <f>Concatenate_gen_L2!J79*'Concatenate_generate Coverage'!F78</f>
        <v>0.8397951635</v>
      </c>
      <c r="K79" s="13">
        <f>Concatenate_gen_L2!K79*'Concatenate_generate Coverage'!G78</f>
        <v>0.8416799129</v>
      </c>
      <c r="L79" s="13">
        <f>Concatenate_gen_L2!L79*'Concatenate_generate Coverage'!H78</f>
        <v>0.8405072314</v>
      </c>
      <c r="M79" s="13">
        <f>Concatenate_gen_L2!M79*'Concatenate_generate Coverage'!I78</f>
        <v>0.7866569246</v>
      </c>
      <c r="N79" s="13">
        <f>Concatenate_gen_L2!N79*'Concatenate_generate Coverage'!J78</f>
        <v>0.7347371191</v>
      </c>
      <c r="O79" s="13">
        <f>Concatenate_gen_L2!O79*'Concatenate_generate Coverage'!K78</f>
        <v>0.8369010889</v>
      </c>
      <c r="P79" s="13">
        <f>Concatenate_gen_L2!P79*'Concatenate_generate Coverage'!L78</f>
        <v>0.7374355924</v>
      </c>
      <c r="Q79" s="13">
        <f>Concatenate_gen_L2!Q79*'Concatenate_generate Coverage'!M78</f>
        <v>0.7650501567</v>
      </c>
      <c r="R79" s="13">
        <f>Concatenate_gen_L2!R79*'Concatenate_generate Coverage'!N78</f>
        <v>0.8551540293</v>
      </c>
      <c r="S79" s="13">
        <f>Concatenate_gen_L2!S79*'Concatenate_generate Coverage'!O78</f>
        <v>0.4654591551</v>
      </c>
      <c r="T79" s="13">
        <f>Concatenate_gen_L2!T79*'Concatenate_generate Coverage'!P78</f>
        <v>0.8345388247</v>
      </c>
      <c r="U79" s="13">
        <f>Concatenate_gen_L2!U79*'Concatenate_generate Coverage'!Q78</f>
        <v>0.6205527489</v>
      </c>
      <c r="V79" s="13">
        <f>Concatenate_gen_L2!V79*'Concatenate_generate Coverage'!R78</f>
        <v>0.4164960414</v>
      </c>
      <c r="W79" s="13">
        <f>Concatenate_gen_L2!W79*'Concatenate_generate Coverage'!S78</f>
        <v>0.5859020026</v>
      </c>
    </row>
    <row r="80">
      <c r="A80" s="55" t="s">
        <v>155</v>
      </c>
      <c r="B80" s="55" t="s">
        <v>138</v>
      </c>
      <c r="C80" s="99">
        <f>E80-Cocatenate_generate!E80</f>
        <v>-0.02490211745</v>
      </c>
      <c r="D80" s="99">
        <f>F80-Cocatenate_generate!F80</f>
        <v>-0.02774501514</v>
      </c>
      <c r="E80" s="10">
        <f t="shared" si="1"/>
        <v>0.6472233844</v>
      </c>
      <c r="F80" s="8">
        <f>(G80*'Dataset lengths'!$B$2+H80*'Dataset lengths'!$C$2+I80*'Dataset lengths'!$D$2+L80*'Dataset lengths'!$G$2+M80*'Dataset lengths'!$H$2+R80*'Dataset lengths'!$M$2+S80*'Dataset lengths'!$N$2+T80*'Dataset lengths'!$O$2+U80*'Dataset lengths'!$P$2+V80*'Dataset lengths'!$Q$2+W80*'Dataset lengths'!$R$2)/'Dataset lengths'!$A$7</f>
        <v>0.5876528683</v>
      </c>
      <c r="G80" s="13">
        <f>Concatenate_gen_L2!G80*'Concatenate_generate Coverage'!C79</f>
        <v>0.4865822774</v>
      </c>
      <c r="H80" s="13">
        <f>Concatenate_gen_L2!H80*'Concatenate_generate Coverage'!D79</f>
        <v>0.7278212992</v>
      </c>
      <c r="I80" s="13">
        <f>Concatenate_gen_L2!I80*'Concatenate_generate Coverage'!E79</f>
        <v>0.7545300717</v>
      </c>
      <c r="J80" s="13">
        <f>Concatenate_gen_L2!J80*'Concatenate_generate Coverage'!F79</f>
        <v>0.8218186656</v>
      </c>
      <c r="K80" s="13">
        <f>Concatenate_gen_L2!K80*'Concatenate_generate Coverage'!G79</f>
        <v>0.8209147548</v>
      </c>
      <c r="L80" s="13">
        <f>Concatenate_gen_L2!L80*'Concatenate_generate Coverage'!H79</f>
        <v>0.8213633731</v>
      </c>
      <c r="M80" s="13">
        <f>Concatenate_gen_L2!M80*'Concatenate_generate Coverage'!I79</f>
        <v>0.7572358861</v>
      </c>
      <c r="N80" s="13">
        <f>Concatenate_gen_L2!N80*'Concatenate_generate Coverage'!J79</f>
        <v>0.6975394732</v>
      </c>
      <c r="O80" s="13">
        <f>Concatenate_gen_L2!O80*'Concatenate_generate Coverage'!K79</f>
        <v>0.8212858843</v>
      </c>
      <c r="P80" s="13">
        <f>Concatenate_gen_L2!P80*'Concatenate_generate Coverage'!L79</f>
        <v>0.7318414515</v>
      </c>
      <c r="Q80" s="13">
        <f>Concatenate_gen_L2!Q80*'Concatenate_generate Coverage'!M79</f>
        <v>0.7284656506</v>
      </c>
      <c r="R80" s="13">
        <f>Concatenate_gen_L2!R80*'Concatenate_generate Coverage'!N79</f>
        <v>0.7851515156</v>
      </c>
      <c r="S80" s="13">
        <f>Concatenate_gen_L2!S80*'Concatenate_generate Coverage'!O79</f>
        <v>0.4599387081</v>
      </c>
      <c r="T80" s="13">
        <f>Concatenate_gen_L2!T80*'Concatenate_generate Coverage'!P79</f>
        <v>0.808056126</v>
      </c>
      <c r="U80" s="13">
        <f>Concatenate_gen_L2!U80*'Concatenate_generate Coverage'!Q79</f>
        <v>0.5961731484</v>
      </c>
      <c r="V80" s="13">
        <f>Concatenate_gen_L2!V80*'Concatenate_generate Coverage'!R79</f>
        <v>0.3713581135</v>
      </c>
      <c r="W80" s="13">
        <f>Concatenate_gen_L2!W80*'Concatenate_generate Coverage'!S79</f>
        <v>0.5512467089</v>
      </c>
    </row>
    <row r="81">
      <c r="A81" s="55" t="s">
        <v>155</v>
      </c>
      <c r="B81" s="55" t="s">
        <v>292</v>
      </c>
      <c r="C81" s="99">
        <f>E81-Cocatenate_generate!E81</f>
        <v>-0.0002172478547</v>
      </c>
      <c r="D81" s="99">
        <f>F81-Cocatenate_generate!F81</f>
        <v>-0.001128405908</v>
      </c>
      <c r="E81" s="10">
        <f t="shared" si="1"/>
        <v>0.6743401517</v>
      </c>
      <c r="F81" s="8">
        <f>(G81*'Dataset lengths'!$B$2+H81*'Dataset lengths'!$C$2+I81*'Dataset lengths'!$D$2+L81*'Dataset lengths'!$G$2+M81*'Dataset lengths'!$H$2+R81*'Dataset lengths'!$M$2+S81*'Dataset lengths'!$N$2+T81*'Dataset lengths'!$O$2+U81*'Dataset lengths'!$P$2+V81*'Dataset lengths'!$Q$2+W81*'Dataset lengths'!$R$2)/'Dataset lengths'!$A$7</f>
        <v>0.6186618303</v>
      </c>
      <c r="G81" s="13">
        <f>Concatenate_gen_L2!G81*'Concatenate_generate Coverage'!C80</f>
        <v>0.5033959082</v>
      </c>
      <c r="H81" s="13">
        <f>Concatenate_gen_L2!H81*'Concatenate_generate Coverage'!D80</f>
        <v>0.7276550413</v>
      </c>
      <c r="I81" s="13">
        <f>Concatenate_gen_L2!I81*'Concatenate_generate Coverage'!E80</f>
        <v>0.7625915197</v>
      </c>
      <c r="J81" s="13">
        <f>Concatenate_gen_L2!J81*'Concatenate_generate Coverage'!F80</f>
        <v>0.8360259098</v>
      </c>
      <c r="K81" s="13">
        <f>Concatenate_gen_L2!K81*'Concatenate_generate Coverage'!G80</f>
        <v>0.8390519679</v>
      </c>
      <c r="L81" s="13">
        <f>Concatenate_gen_L2!L81*'Concatenate_generate Coverage'!H80</f>
        <v>0.837101429</v>
      </c>
      <c r="M81" s="13">
        <f>Concatenate_gen_L2!M81*'Concatenate_generate Coverage'!I80</f>
        <v>0.7857500879</v>
      </c>
      <c r="N81" s="13">
        <f>Concatenate_gen_L2!N81*'Concatenate_generate Coverage'!J80</f>
        <v>0.7340325955</v>
      </c>
      <c r="O81" s="13">
        <f>Concatenate_gen_L2!O81*'Concatenate_generate Coverage'!K80</f>
        <v>0.8344594648</v>
      </c>
      <c r="P81" s="13">
        <f>Concatenate_gen_L2!P81*'Concatenate_generate Coverage'!L80</f>
        <v>0.7370100423</v>
      </c>
      <c r="Q81" s="13">
        <f>Concatenate_gen_L2!Q81*'Concatenate_generate Coverage'!M80</f>
        <v>0.763085022</v>
      </c>
      <c r="R81" s="13">
        <f>Concatenate_gen_L2!R81*'Concatenate_generate Coverage'!N80</f>
        <v>0.8618854606</v>
      </c>
      <c r="S81" s="13">
        <f>Concatenate_gen_L2!S81*'Concatenate_generate Coverage'!O80</f>
        <v>0.4507982958</v>
      </c>
      <c r="T81" s="13">
        <f>Concatenate_gen_L2!T81*'Concatenate_generate Coverage'!P80</f>
        <v>0.8518972323</v>
      </c>
      <c r="U81" s="13">
        <f>Concatenate_gen_L2!U81*'Concatenate_generate Coverage'!Q80</f>
        <v>0.6242540056</v>
      </c>
      <c r="V81" s="13">
        <f>Concatenate_gen_L2!V81*'Concatenate_generate Coverage'!R80</f>
        <v>0.4254193677</v>
      </c>
      <c r="W81" s="13">
        <f>Concatenate_gen_L2!W81*'Concatenate_generate Coverage'!S80</f>
        <v>0.5869933202</v>
      </c>
    </row>
    <row r="82">
      <c r="A82" s="55" t="s">
        <v>155</v>
      </c>
      <c r="B82" s="55" t="s">
        <v>293</v>
      </c>
      <c r="C82" s="99">
        <f>E82-Cocatenate_generate!E82</f>
        <v>-0.01102013662</v>
      </c>
      <c r="D82" s="99">
        <f>F82-Cocatenate_generate!F82</f>
        <v>-0.009773751672</v>
      </c>
      <c r="E82" s="10">
        <f t="shared" si="1"/>
        <v>0.6292442861</v>
      </c>
      <c r="F82" s="8">
        <f>(G82*'Dataset lengths'!$B$2+H82*'Dataset lengths'!$C$2+I82*'Dataset lengths'!$D$2+L82*'Dataset lengths'!$G$2+M82*'Dataset lengths'!$H$2+R82*'Dataset lengths'!$M$2+S82*'Dataset lengths'!$N$2+T82*'Dataset lengths'!$O$2+U82*'Dataset lengths'!$P$2+V82*'Dataset lengths'!$Q$2+W82*'Dataset lengths'!$R$2)/'Dataset lengths'!$A$7</f>
        <v>0.5719538653</v>
      </c>
      <c r="G82" s="13">
        <f>Concatenate_gen_L2!G82*'Concatenate_generate Coverage'!C81</f>
        <v>0.4775720318</v>
      </c>
      <c r="H82" s="13">
        <f>Concatenate_gen_L2!H82*'Concatenate_generate Coverage'!D81</f>
        <v>0.7180199544</v>
      </c>
      <c r="I82" s="13">
        <f>Concatenate_gen_L2!I82*'Concatenate_generate Coverage'!E81</f>
        <v>0.7395960006</v>
      </c>
      <c r="J82" s="13">
        <f>Concatenate_gen_L2!J82*'Concatenate_generate Coverage'!F81</f>
        <v>0.8084497752</v>
      </c>
      <c r="K82" s="13">
        <f>Concatenate_gen_L2!K82*'Concatenate_generate Coverage'!G81</f>
        <v>0.8066867606</v>
      </c>
      <c r="L82" s="13">
        <f>Concatenate_gen_L2!L82*'Concatenate_generate Coverage'!H81</f>
        <v>0.807777162</v>
      </c>
      <c r="M82" s="13">
        <f>Concatenate_gen_L2!M82*'Concatenate_generate Coverage'!I81</f>
        <v>0.7384704512</v>
      </c>
      <c r="N82" s="13">
        <f>Concatenate_gen_L2!N82*'Concatenate_generate Coverage'!J81</f>
        <v>0.6747757497</v>
      </c>
      <c r="O82" s="13">
        <f>Concatenate_gen_L2!O82*'Concatenate_generate Coverage'!K81</f>
        <v>0.8069187484</v>
      </c>
      <c r="P82" s="13">
        <f>Concatenate_gen_L2!P82*'Concatenate_generate Coverage'!L81</f>
        <v>0.7171750518</v>
      </c>
      <c r="Q82" s="13">
        <f>Concatenate_gen_L2!Q82*'Concatenate_generate Coverage'!M81</f>
        <v>0.7054638249</v>
      </c>
      <c r="R82" s="13">
        <f>Concatenate_gen_L2!R82*'Concatenate_generate Coverage'!N81</f>
        <v>0.7456371401</v>
      </c>
      <c r="S82" s="13">
        <f>Concatenate_gen_L2!S82*'Concatenate_generate Coverage'!O81</f>
        <v>0.4432526794</v>
      </c>
      <c r="T82" s="13">
        <f>Concatenate_gen_L2!T82*'Concatenate_generate Coverage'!P81</f>
        <v>0.7842439516</v>
      </c>
      <c r="U82" s="13">
        <f>Concatenate_gen_L2!U82*'Concatenate_generate Coverage'!Q81</f>
        <v>0.5805173524</v>
      </c>
      <c r="V82" s="13">
        <f>Concatenate_gen_L2!V82*'Concatenate_generate Coverage'!R81</f>
        <v>0.3536651996</v>
      </c>
      <c r="W82" s="13">
        <f>Concatenate_gen_L2!W82*'Concatenate_generate Coverage'!S81</f>
        <v>0.5329352245</v>
      </c>
    </row>
    <row r="83">
      <c r="A83" s="55" t="s">
        <v>156</v>
      </c>
      <c r="B83" s="55" t="s">
        <v>136</v>
      </c>
      <c r="C83" s="99">
        <f>E83-Cocatenate_generate!E83</f>
        <v>-0.009688696214</v>
      </c>
      <c r="D83" s="99">
        <f>F83-Cocatenate_generate!F83</f>
        <v>-0.009484336217</v>
      </c>
      <c r="E83" s="10">
        <f t="shared" si="1"/>
        <v>0.6586837336</v>
      </c>
      <c r="F83" s="8">
        <f>(G83*'Dataset lengths'!$B$2+H83*'Dataset lengths'!$C$2+I83*'Dataset lengths'!$D$2+L83*'Dataset lengths'!$G$2+M83*'Dataset lengths'!$H$2+R83*'Dataset lengths'!$M$2+S83*'Dataset lengths'!$N$2+T83*'Dataset lengths'!$O$2+U83*'Dataset lengths'!$P$2+V83*'Dataset lengths'!$Q$2+W83*'Dataset lengths'!$R$2)/'Dataset lengths'!$A$7</f>
        <v>0.5959446661</v>
      </c>
      <c r="G83" s="13">
        <f>Concatenate_gen_L2!G83*'Concatenate_generate Coverage'!C82</f>
        <v>0.4669668213</v>
      </c>
      <c r="H83" s="13">
        <f>Concatenate_gen_L2!H83*'Concatenate_generate Coverage'!D82</f>
        <v>0.7526569229</v>
      </c>
      <c r="I83" s="13">
        <f>Concatenate_gen_L2!I83*'Concatenate_generate Coverage'!E82</f>
        <v>0.7545408461</v>
      </c>
      <c r="J83" s="13">
        <f>Concatenate_gen_L2!J83*'Concatenate_generate Coverage'!F82</f>
        <v>0.8302151753</v>
      </c>
      <c r="K83" s="13">
        <f>Concatenate_gen_L2!K83*'Concatenate_generate Coverage'!G82</f>
        <v>0.8325765401</v>
      </c>
      <c r="L83" s="13">
        <f>Concatenate_gen_L2!L83*'Concatenate_generate Coverage'!H82</f>
        <v>0.830941409</v>
      </c>
      <c r="M83" s="13">
        <f>Concatenate_gen_L2!M83*'Concatenate_generate Coverage'!I82</f>
        <v>0.7832287328</v>
      </c>
      <c r="N83" s="13">
        <f>Concatenate_gen_L2!N83*'Concatenate_generate Coverage'!J82</f>
        <v>0.727414798</v>
      </c>
      <c r="O83" s="13">
        <f>Concatenate_gen_L2!O83*'Concatenate_generate Coverage'!K82</f>
        <v>0.8175517201</v>
      </c>
      <c r="P83" s="13">
        <f>Concatenate_gen_L2!P83*'Concatenate_generate Coverage'!L82</f>
        <v>0.751438536</v>
      </c>
      <c r="Q83" s="13">
        <f>Concatenate_gen_L2!Q83*'Concatenate_generate Coverage'!M82</f>
        <v>0.7507646781</v>
      </c>
      <c r="R83" s="13">
        <f>Concatenate_gen_L2!R83*'Concatenate_generate Coverage'!N82</f>
        <v>0.794767846</v>
      </c>
      <c r="S83" s="13">
        <f>Concatenate_gen_L2!S83*'Concatenate_generate Coverage'!O82</f>
        <v>0.4842789523</v>
      </c>
      <c r="T83" s="13">
        <f>Concatenate_gen_L2!T83*'Concatenate_generate Coverage'!P82</f>
        <v>0.8058306892</v>
      </c>
      <c r="U83" s="13">
        <f>Concatenate_gen_L2!U83*'Concatenate_generate Coverage'!Q82</f>
        <v>0.6259746933</v>
      </c>
      <c r="V83" s="13">
        <f>Concatenate_gen_L2!V83*'Concatenate_generate Coverage'!R82</f>
        <v>0.3796475234</v>
      </c>
      <c r="W83" s="13">
        <f>Concatenate_gen_L2!W83*'Concatenate_generate Coverage'!S82</f>
        <v>0.5666866333</v>
      </c>
    </row>
    <row r="84">
      <c r="A84" s="55" t="s">
        <v>156</v>
      </c>
      <c r="B84" s="55" t="s">
        <v>137</v>
      </c>
      <c r="C84" s="99">
        <f>E84-Cocatenate_generate!E84</f>
        <v>-0.0007637594314</v>
      </c>
      <c r="D84" s="99">
        <f>F84-Cocatenate_generate!F84</f>
        <v>-0.00231582733</v>
      </c>
      <c r="E84" s="10">
        <f t="shared" si="1"/>
        <v>0.6747775551</v>
      </c>
      <c r="F84" s="8">
        <f>(G84*'Dataset lengths'!$B$2+H84*'Dataset lengths'!$C$2+I84*'Dataset lengths'!$D$2+L84*'Dataset lengths'!$G$2+M84*'Dataset lengths'!$H$2+R84*'Dataset lengths'!$M$2+S84*'Dataset lengths'!$N$2+T84*'Dataset lengths'!$O$2+U84*'Dataset lengths'!$P$2+V84*'Dataset lengths'!$Q$2+W84*'Dataset lengths'!$R$2)/'Dataset lengths'!$A$7</f>
        <v>0.6144940274</v>
      </c>
      <c r="G84" s="13">
        <f>Concatenate_gen_L2!G84*'Concatenate_generate Coverage'!C83</f>
        <v>0.4916710881</v>
      </c>
      <c r="H84" s="13">
        <f>Concatenate_gen_L2!H84*'Concatenate_generate Coverage'!D83</f>
        <v>0.7439437421</v>
      </c>
      <c r="I84" s="13">
        <f>Concatenate_gen_L2!I84*'Concatenate_generate Coverage'!E83</f>
        <v>0.7652396953</v>
      </c>
      <c r="J84" s="13">
        <f>Concatenate_gen_L2!J84*'Concatenate_generate Coverage'!F83</f>
        <v>0.8386968556</v>
      </c>
      <c r="K84" s="13">
        <f>Concatenate_gen_L2!K84*'Concatenate_generate Coverage'!G83</f>
        <v>0.8421322505</v>
      </c>
      <c r="L84" s="13">
        <f>Concatenate_gen_L2!L84*'Concatenate_generate Coverage'!H83</f>
        <v>0.8399137811</v>
      </c>
      <c r="M84" s="13">
        <f>Concatenate_gen_L2!M84*'Concatenate_generate Coverage'!I83</f>
        <v>0.7910155514</v>
      </c>
      <c r="N84" s="13">
        <f>Concatenate_gen_L2!N84*'Concatenate_generate Coverage'!J83</f>
        <v>0.7394655635</v>
      </c>
      <c r="O84" s="13">
        <f>Concatenate_gen_L2!O84*'Concatenate_generate Coverage'!K83</f>
        <v>0.8330414006</v>
      </c>
      <c r="P84" s="13">
        <f>Concatenate_gen_L2!P84*'Concatenate_generate Coverage'!L83</f>
        <v>0.7434368539</v>
      </c>
      <c r="Q84" s="13">
        <f>Concatenate_gen_L2!Q84*'Concatenate_generate Coverage'!M83</f>
        <v>0.7657289532</v>
      </c>
      <c r="R84" s="13">
        <f>Concatenate_gen_L2!R84*'Concatenate_generate Coverage'!N83</f>
        <v>0.8482477557</v>
      </c>
      <c r="S84" s="13">
        <f>Concatenate_gen_L2!S84*'Concatenate_generate Coverage'!O83</f>
        <v>0.4721299467</v>
      </c>
      <c r="T84" s="13">
        <f>Concatenate_gen_L2!T84*'Concatenate_generate Coverage'!P83</f>
        <v>0.8496717954</v>
      </c>
      <c r="U84" s="13">
        <f>Concatenate_gen_L2!U84*'Concatenate_generate Coverage'!Q83</f>
        <v>0.6246534021</v>
      </c>
      <c r="V84" s="13">
        <f>Concatenate_gen_L2!V84*'Concatenate_generate Coverage'!R83</f>
        <v>0.4108411722</v>
      </c>
      <c r="W84" s="13">
        <f>Concatenate_gen_L2!W84*'Concatenate_generate Coverage'!S83</f>
        <v>0.5852251757</v>
      </c>
    </row>
    <row r="85">
      <c r="A85" s="55" t="s">
        <v>156</v>
      </c>
      <c r="B85" s="55" t="s">
        <v>138</v>
      </c>
      <c r="C85" s="99">
        <f>E85-Cocatenate_generate!E85</f>
        <v>-0.01159803274</v>
      </c>
      <c r="D85" s="99">
        <f>F85-Cocatenate_generate!F85</f>
        <v>-0.01102105449</v>
      </c>
      <c r="E85" s="10">
        <f t="shared" si="1"/>
        <v>0.6319089301</v>
      </c>
      <c r="F85" s="8">
        <f>(G85*'Dataset lengths'!$B$2+H85*'Dataset lengths'!$C$2+I85*'Dataset lengths'!$D$2+L85*'Dataset lengths'!$G$2+M85*'Dataset lengths'!$H$2+R85*'Dataset lengths'!$M$2+S85*'Dataset lengths'!$N$2+T85*'Dataset lengths'!$O$2+U85*'Dataset lengths'!$P$2+V85*'Dataset lengths'!$Q$2+W85*'Dataset lengths'!$R$2)/'Dataset lengths'!$A$7</f>
        <v>0.5674688284</v>
      </c>
      <c r="G85" s="13">
        <f>Concatenate_gen_L2!G85*'Concatenate_generate Coverage'!C84</f>
        <v>0.4362083913</v>
      </c>
      <c r="H85" s="13">
        <f>Concatenate_gen_L2!H85*'Concatenate_generate Coverage'!D84</f>
        <v>0.7486875483</v>
      </c>
      <c r="I85" s="13">
        <f>Concatenate_gen_L2!I85*'Concatenate_generate Coverage'!E84</f>
        <v>0.7326965267</v>
      </c>
      <c r="J85" s="13">
        <f>Concatenate_gen_L2!J85*'Concatenate_generate Coverage'!F84</f>
        <v>0.8084237124</v>
      </c>
      <c r="K85" s="13">
        <f>Concatenate_gen_L2!K85*'Concatenate_generate Coverage'!G84</f>
        <v>0.8099947635</v>
      </c>
      <c r="L85" s="13">
        <f>Concatenate_gen_L2!L85*'Concatenate_generate Coverage'!H84</f>
        <v>0.8089107838</v>
      </c>
      <c r="M85" s="13">
        <f>Concatenate_gen_L2!M85*'Concatenate_generate Coverage'!I84</f>
        <v>0.762312289</v>
      </c>
      <c r="N85" s="13">
        <f>Concatenate_gen_L2!N85*'Concatenate_generate Coverage'!J84</f>
        <v>0.7069348708</v>
      </c>
      <c r="O85" s="13">
        <f>Concatenate_gen_L2!O85*'Concatenate_generate Coverage'!K84</f>
        <v>0.791942641</v>
      </c>
      <c r="P85" s="13">
        <f>Concatenate_gen_L2!P85*'Concatenate_generate Coverage'!L84</f>
        <v>0.7368961155</v>
      </c>
      <c r="Q85" s="13">
        <f>Concatenate_gen_L2!Q85*'Concatenate_generate Coverage'!M84</f>
        <v>0.729055941</v>
      </c>
      <c r="R85" s="13">
        <f>Concatenate_gen_L2!R85*'Concatenate_generate Coverage'!N84</f>
        <v>0.7454185872</v>
      </c>
      <c r="S85" s="13">
        <f>Concatenate_gen_L2!S85*'Concatenate_generate Coverage'!O84</f>
        <v>0.480065715</v>
      </c>
      <c r="T85" s="13">
        <f>Concatenate_gen_L2!T85*'Concatenate_generate Coverage'!P84</f>
        <v>0.7533103791</v>
      </c>
      <c r="U85" s="13">
        <f>Concatenate_gen_L2!U85*'Concatenate_generate Coverage'!Q84</f>
        <v>0.6039422312</v>
      </c>
      <c r="V85" s="13">
        <f>Concatenate_gen_L2!V85*'Concatenate_generate Coverage'!R84</f>
        <v>0.3416818187</v>
      </c>
      <c r="W85" s="13">
        <f>Concatenate_gen_L2!W85*'Concatenate_generate Coverage'!S84</f>
        <v>0.5377639608</v>
      </c>
    </row>
    <row r="86">
      <c r="A86" s="55" t="s">
        <v>156</v>
      </c>
      <c r="B86" s="55" t="s">
        <v>292</v>
      </c>
      <c r="C86" s="99">
        <f>E86-Cocatenate_generate!E86</f>
        <v>-0.00004352624964</v>
      </c>
      <c r="D86" s="99">
        <f>F86-Cocatenate_generate!F86</f>
        <v>-0.0001044400087</v>
      </c>
      <c r="E86" s="10">
        <f t="shared" si="1"/>
        <v>0.6741467676</v>
      </c>
      <c r="F86" s="8">
        <f>(G86*'Dataset lengths'!$B$2+H86*'Dataset lengths'!$C$2+I86*'Dataset lengths'!$D$2+L86*'Dataset lengths'!$G$2+M86*'Dataset lengths'!$H$2+R86*'Dataset lengths'!$M$2+S86*'Dataset lengths'!$N$2+T86*'Dataset lengths'!$O$2+U86*'Dataset lengths'!$P$2+V86*'Dataset lengths'!$Q$2+W86*'Dataset lengths'!$R$2)/'Dataset lengths'!$A$7</f>
        <v>0.6188368004</v>
      </c>
      <c r="G86" s="13">
        <f>Concatenate_gen_L2!G86*'Concatenate_generate Coverage'!C85</f>
        <v>0.5022984754</v>
      </c>
      <c r="H86" s="13">
        <f>Concatenate_gen_L2!H86*'Concatenate_generate Coverage'!D85</f>
        <v>0.7277487041</v>
      </c>
      <c r="I86" s="13">
        <f>Concatenate_gen_L2!I86*'Concatenate_generate Coverage'!E85</f>
        <v>0.7625201049</v>
      </c>
      <c r="J86" s="13">
        <f>Concatenate_gen_L2!J86*'Concatenate_generate Coverage'!F85</f>
        <v>0.8360486161</v>
      </c>
      <c r="K86" s="13">
        <f>Concatenate_gen_L2!K86*'Concatenate_generate Coverage'!G85</f>
        <v>0.8391767366</v>
      </c>
      <c r="L86" s="13">
        <f>Concatenate_gen_L2!L86*'Concatenate_generate Coverage'!H85</f>
        <v>0.8371643308</v>
      </c>
      <c r="M86" s="13">
        <f>Concatenate_gen_L2!M86*'Concatenate_generate Coverage'!I85</f>
        <v>0.7862051431</v>
      </c>
      <c r="N86" s="13">
        <f>Concatenate_gen_L2!N86*'Concatenate_generate Coverage'!J85</f>
        <v>0.7345533955</v>
      </c>
      <c r="O86" s="13">
        <f>Concatenate_gen_L2!O86*'Concatenate_generate Coverage'!K85</f>
        <v>0.8346065074</v>
      </c>
      <c r="P86" s="13">
        <f>Concatenate_gen_L2!P86*'Concatenate_generate Coverage'!L85</f>
        <v>0.7370753826</v>
      </c>
      <c r="Q86" s="13">
        <f>Concatenate_gen_L2!Q86*'Concatenate_generate Coverage'!M85</f>
        <v>0.7627609999</v>
      </c>
      <c r="R86" s="13">
        <f>Concatenate_gen_L2!R86*'Concatenate_generate Coverage'!N85</f>
        <v>0.8603555898</v>
      </c>
      <c r="S86" s="13">
        <f>Concatenate_gen_L2!S86*'Concatenate_generate Coverage'!O85</f>
        <v>0.4485378287</v>
      </c>
      <c r="T86" s="13">
        <f>Concatenate_gen_L2!T86*'Concatenate_generate Coverage'!P85</f>
        <v>0.8518972323</v>
      </c>
      <c r="U86" s="13">
        <f>Concatenate_gen_L2!U86*'Concatenate_generate Coverage'!Q85</f>
        <v>0.6245959547</v>
      </c>
      <c r="V86" s="13">
        <f>Concatenate_gen_L2!V86*'Concatenate_generate Coverage'!R85</f>
        <v>0.4249517394</v>
      </c>
      <c r="W86" s="13">
        <f>Concatenate_gen_L2!W86*'Concatenate_generate Coverage'!S85</f>
        <v>0.5893393408</v>
      </c>
    </row>
    <row r="87">
      <c r="A87" s="55" t="s">
        <v>156</v>
      </c>
      <c r="B87" s="55" t="s">
        <v>293</v>
      </c>
      <c r="C87" s="99">
        <f>E87-Cocatenate_generate!E87</f>
        <v>-0.001322939538</v>
      </c>
      <c r="D87" s="99">
        <f>F87-Cocatenate_generate!F87</f>
        <v>-0.001456291889</v>
      </c>
      <c r="E87" s="10">
        <f t="shared" si="1"/>
        <v>0.6118992915</v>
      </c>
      <c r="F87" s="8">
        <f>(G87*'Dataset lengths'!$B$2+H87*'Dataset lengths'!$C$2+I87*'Dataset lengths'!$D$2+L87*'Dataset lengths'!$G$2+M87*'Dataset lengths'!$H$2+R87*'Dataset lengths'!$M$2+S87*'Dataset lengths'!$N$2+T87*'Dataset lengths'!$O$2+U87*'Dataset lengths'!$P$2+V87*'Dataset lengths'!$Q$2+W87*'Dataset lengths'!$R$2)/'Dataset lengths'!$A$7</f>
        <v>0.5468828828</v>
      </c>
      <c r="G87" s="13">
        <f>Concatenate_gen_L2!G87*'Concatenate_generate Coverage'!C86</f>
        <v>0.4142764731</v>
      </c>
      <c r="H87" s="13">
        <f>Concatenate_gen_L2!H87*'Concatenate_generate Coverage'!D86</f>
        <v>0.7431632186</v>
      </c>
      <c r="I87" s="13">
        <f>Concatenate_gen_L2!I87*'Concatenate_generate Coverage'!E86</f>
        <v>0.7158549523</v>
      </c>
      <c r="J87" s="13">
        <f>Concatenate_gen_L2!J87*'Concatenate_generate Coverage'!F86</f>
        <v>0.7905142005</v>
      </c>
      <c r="K87" s="13">
        <f>Concatenate_gen_L2!K87*'Concatenate_generate Coverage'!G86</f>
        <v>0.7915858658</v>
      </c>
      <c r="L87" s="13">
        <f>Concatenate_gen_L2!L87*'Concatenate_generate Coverage'!H86</f>
        <v>0.7909522171</v>
      </c>
      <c r="M87" s="13">
        <f>Concatenate_gen_L2!M87*'Concatenate_generate Coverage'!I86</f>
        <v>0.7441811486</v>
      </c>
      <c r="N87" s="13">
        <f>Concatenate_gen_L2!N87*'Concatenate_generate Coverage'!J86</f>
        <v>0.687772504</v>
      </c>
      <c r="O87" s="13">
        <f>Concatenate_gen_L2!O87*'Concatenate_generate Coverage'!K86</f>
        <v>0.770999474</v>
      </c>
      <c r="P87" s="13">
        <f>Concatenate_gen_L2!P87*'Concatenate_generate Coverage'!L86</f>
        <v>0.7290669989</v>
      </c>
      <c r="Q87" s="13">
        <f>Concatenate_gen_L2!Q87*'Concatenate_generate Coverage'!M86</f>
        <v>0.71035566</v>
      </c>
      <c r="R87" s="13">
        <f>Concatenate_gen_L2!R87*'Concatenate_generate Coverage'!N86</f>
        <v>0.7203724177</v>
      </c>
      <c r="S87" s="13">
        <f>Concatenate_gen_L2!S87*'Concatenate_generate Coverage'!O86</f>
        <v>0.472815729</v>
      </c>
      <c r="T87" s="13">
        <f>Concatenate_gen_L2!T87*'Concatenate_generate Coverage'!P86</f>
        <v>0.7119172534</v>
      </c>
      <c r="U87" s="13">
        <f>Concatenate_gen_L2!U87*'Concatenate_generate Coverage'!Q86</f>
        <v>0.5838520397</v>
      </c>
      <c r="V87" s="13">
        <f>Concatenate_gen_L2!V87*'Concatenate_generate Coverage'!R86</f>
        <v>0.317011289</v>
      </c>
      <c r="W87" s="13">
        <f>Concatenate_gen_L2!W87*'Concatenate_generate Coverage'!S86</f>
        <v>0.516495468</v>
      </c>
    </row>
    <row r="88">
      <c r="A88" s="55" t="s">
        <v>157</v>
      </c>
      <c r="B88" s="55" t="s">
        <v>136</v>
      </c>
      <c r="C88" s="99">
        <f>E88-Cocatenate_generate!E88</f>
        <v>0.03406361925</v>
      </c>
      <c r="D88" s="99">
        <f>F88-Cocatenate_generate!F88</f>
        <v>0.03538884012</v>
      </c>
      <c r="E88" s="10">
        <f t="shared" si="1"/>
        <v>0.6648136088</v>
      </c>
      <c r="F88" s="8">
        <f>(G88*'Dataset lengths'!$B$2+H88*'Dataset lengths'!$C$2+I88*'Dataset lengths'!$D$2+L88*'Dataset lengths'!$G$2+M88*'Dataset lengths'!$H$2+R88*'Dataset lengths'!$M$2+S88*'Dataset lengths'!$N$2+T88*'Dataset lengths'!$O$2+U88*'Dataset lengths'!$P$2+V88*'Dataset lengths'!$Q$2+W88*'Dataset lengths'!$R$2)/'Dataset lengths'!$A$7</f>
        <v>0.5987644551</v>
      </c>
      <c r="G88" s="13">
        <f>Concatenate_gen_L2!G88*'Concatenate_generate Coverage'!C87</f>
        <v>0.4877536371</v>
      </c>
      <c r="H88" s="13">
        <f>Concatenate_gen_L2!H88*'Concatenate_generate Coverage'!D87</f>
        <v>0.7253495144</v>
      </c>
      <c r="I88" s="13">
        <f>Concatenate_gen_L2!I88*'Concatenate_generate Coverage'!E87</f>
        <v>0.756913194</v>
      </c>
      <c r="J88" s="13">
        <f>Concatenate_gen_L2!J88*'Concatenate_generate Coverage'!F87</f>
        <v>0.8314588571</v>
      </c>
      <c r="K88" s="13">
        <f>Concatenate_gen_L2!K88*'Concatenate_generate Coverage'!G87</f>
        <v>0.8336104012</v>
      </c>
      <c r="L88" s="13">
        <f>Concatenate_gen_L2!L88*'Concatenate_generate Coverage'!H87</f>
        <v>0.8322911122</v>
      </c>
      <c r="M88" s="13">
        <f>Concatenate_gen_L2!M88*'Concatenate_generate Coverage'!I87</f>
        <v>0.8037759217</v>
      </c>
      <c r="N88" s="13">
        <f>Concatenate_gen_L2!N88*'Concatenate_generate Coverage'!J87</f>
        <v>0.7528593856</v>
      </c>
      <c r="O88" s="13">
        <f>Concatenate_gen_L2!O88*'Concatenate_generate Coverage'!K87</f>
        <v>0.8399531191</v>
      </c>
      <c r="P88" s="13">
        <f>Concatenate_gen_L2!P88*'Concatenate_generate Coverage'!L87</f>
        <v>0.7718984485</v>
      </c>
      <c r="Q88" s="13">
        <f>Concatenate_gen_L2!Q88*'Concatenate_generate Coverage'!M87</f>
        <v>0.7504534068</v>
      </c>
      <c r="R88" s="13">
        <f>Concatenate_gen_L2!R88*'Concatenate_generate Coverage'!N87</f>
        <v>0.8600277604</v>
      </c>
      <c r="S88" s="13">
        <f>Concatenate_gen_L2!S88*'Concatenate_generate Coverage'!O87</f>
        <v>0.4224982119</v>
      </c>
      <c r="T88" s="13">
        <f>Concatenate_gen_L2!T88*'Concatenate_generate Coverage'!P87</f>
        <v>0.8910649211</v>
      </c>
      <c r="U88" s="13">
        <f>Concatenate_gen_L2!U88*'Concatenate_generate Coverage'!Q87</f>
        <v>0.5852526631</v>
      </c>
      <c r="V88" s="13">
        <f>Concatenate_gen_L2!V88*'Concatenate_generate Coverage'!R87</f>
        <v>0.3863302455</v>
      </c>
      <c r="W88" s="13">
        <f>Concatenate_gen_L2!W88*'Concatenate_generate Coverage'!S87</f>
        <v>0.5616925159</v>
      </c>
    </row>
    <row r="89">
      <c r="A89" s="55" t="s">
        <v>157</v>
      </c>
      <c r="B89" s="55" t="s">
        <v>137</v>
      </c>
      <c r="C89" s="99">
        <f>E89-Cocatenate_generate!E89</f>
        <v>0.009191606576</v>
      </c>
      <c r="D89" s="99">
        <f>F89-Cocatenate_generate!F89</f>
        <v>0.01545147304</v>
      </c>
      <c r="E89" s="10">
        <f t="shared" si="1"/>
        <v>0.6750608712</v>
      </c>
      <c r="F89" s="8">
        <f>(G89*'Dataset lengths'!$B$2+H89*'Dataset lengths'!$C$2+I89*'Dataset lengths'!$D$2+L89*'Dataset lengths'!$G$2+M89*'Dataset lengths'!$H$2+R89*'Dataset lengths'!$M$2+S89*'Dataset lengths'!$N$2+T89*'Dataset lengths'!$O$2+U89*'Dataset lengths'!$P$2+V89*'Dataset lengths'!$Q$2+W89*'Dataset lengths'!$R$2)/'Dataset lengths'!$A$7</f>
        <v>0.6162705184</v>
      </c>
      <c r="G89" s="13">
        <f>Concatenate_gen_L2!G89*'Concatenate_generate Coverage'!C88</f>
        <v>0.5017002237</v>
      </c>
      <c r="H89" s="13">
        <f>Concatenate_gen_L2!H89*'Concatenate_generate Coverage'!D88</f>
        <v>0.7314089152</v>
      </c>
      <c r="I89" s="13">
        <f>Concatenate_gen_L2!I89*'Concatenate_generate Coverage'!E88</f>
        <v>0.7666743812</v>
      </c>
      <c r="J89" s="13">
        <f>Concatenate_gen_L2!J89*'Concatenate_generate Coverage'!F88</f>
        <v>0.8392172373</v>
      </c>
      <c r="K89" s="13">
        <f>Concatenate_gen_L2!K89*'Concatenate_generate Coverage'!G88</f>
        <v>0.8429210697</v>
      </c>
      <c r="L89" s="13">
        <f>Concatenate_gen_L2!L89*'Concatenate_generate Coverage'!H88</f>
        <v>0.8406396137</v>
      </c>
      <c r="M89" s="13">
        <f>Concatenate_gen_L2!M89*'Concatenate_generate Coverage'!I88</f>
        <v>0.7986037609</v>
      </c>
      <c r="N89" s="13">
        <f>Concatenate_gen_L2!N89*'Concatenate_generate Coverage'!J88</f>
        <v>0.7476131407</v>
      </c>
      <c r="O89" s="13">
        <f>Concatenate_gen_L2!O89*'Concatenate_generate Coverage'!K88</f>
        <v>0.8425819535</v>
      </c>
      <c r="P89" s="13">
        <f>Concatenate_gen_L2!P89*'Concatenate_generate Coverage'!L88</f>
        <v>0.7522745577</v>
      </c>
      <c r="Q89" s="13">
        <f>Concatenate_gen_L2!Q89*'Concatenate_generate Coverage'!M88</f>
        <v>0.7661542323</v>
      </c>
      <c r="R89" s="13">
        <f>Concatenate_gen_L2!R89*'Concatenate_generate Coverage'!N88</f>
        <v>0.8632404889</v>
      </c>
      <c r="S89" s="13">
        <f>Concatenate_gen_L2!S89*'Concatenate_generate Coverage'!O88</f>
        <v>0.4361716251</v>
      </c>
      <c r="T89" s="13">
        <f>Concatenate_gen_L2!T89*'Concatenate_generate Coverage'!P88</f>
        <v>0.8757094068</v>
      </c>
      <c r="U89" s="13">
        <f>Concatenate_gen_L2!U89*'Concatenate_generate Coverage'!Q88</f>
        <v>0.6127973441</v>
      </c>
      <c r="V89" s="13">
        <f>Concatenate_gen_L2!V89*'Concatenate_generate Coverage'!R88</f>
        <v>0.4158015246</v>
      </c>
      <c r="W89" s="13">
        <f>Concatenate_gen_L2!W89*'Concatenate_generate Coverage'!S88</f>
        <v>0.5829222995</v>
      </c>
    </row>
    <row r="90">
      <c r="A90" s="55" t="s">
        <v>157</v>
      </c>
      <c r="B90" s="55" t="s">
        <v>138</v>
      </c>
      <c r="C90" s="99">
        <f>E90-Cocatenate_generate!E90</f>
        <v>0.02257598165</v>
      </c>
      <c r="D90" s="99">
        <f>F90-Cocatenate_generate!F90</f>
        <v>0.02303083206</v>
      </c>
      <c r="E90" s="10">
        <f t="shared" si="1"/>
        <v>0.6301798945</v>
      </c>
      <c r="F90" s="8">
        <f>(G90*'Dataset lengths'!$B$2+H90*'Dataset lengths'!$C$2+I90*'Dataset lengths'!$D$2+L90*'Dataset lengths'!$G$2+M90*'Dataset lengths'!$H$2+R90*'Dataset lengths'!$M$2+S90*'Dataset lengths'!$N$2+T90*'Dataset lengths'!$O$2+U90*'Dataset lengths'!$P$2+V90*'Dataset lengths'!$Q$2+W90*'Dataset lengths'!$R$2)/'Dataset lengths'!$A$7</f>
        <v>0.5609136977</v>
      </c>
      <c r="G90" s="13">
        <f>Concatenate_gen_L2!G90*'Concatenate_generate Coverage'!C89</f>
        <v>0.4566261444</v>
      </c>
      <c r="H90" s="13">
        <f>Concatenate_gen_L2!H90*'Concatenate_generate Coverage'!D89</f>
        <v>0.7016185536</v>
      </c>
      <c r="I90" s="13">
        <f>Concatenate_gen_L2!I90*'Concatenate_generate Coverage'!E89</f>
        <v>0.7234735889</v>
      </c>
      <c r="J90" s="13">
        <f>Concatenate_gen_L2!J90*'Concatenate_generate Coverage'!F89</f>
        <v>0.804646495</v>
      </c>
      <c r="K90" s="13">
        <f>Concatenate_gen_L2!K90*'Concatenate_generate Coverage'!G89</f>
        <v>0.8016642687</v>
      </c>
      <c r="L90" s="13">
        <f>Concatenate_gen_L2!L90*'Concatenate_generate Coverage'!H89</f>
        <v>0.8039112738</v>
      </c>
      <c r="M90" s="13">
        <f>Concatenate_gen_L2!M90*'Concatenate_generate Coverage'!I89</f>
        <v>0.7870450037</v>
      </c>
      <c r="N90" s="13">
        <f>Concatenate_gen_L2!N90*'Concatenate_generate Coverage'!J89</f>
        <v>0.7293656422</v>
      </c>
      <c r="O90" s="13">
        <f>Concatenate_gen_L2!O90*'Concatenate_generate Coverage'!K89</f>
        <v>0.8227598965</v>
      </c>
      <c r="P90" s="13">
        <f>Concatenate_gen_L2!P90*'Concatenate_generate Coverage'!L89</f>
        <v>0.7740312251</v>
      </c>
      <c r="Q90" s="13">
        <f>Concatenate_gen_L2!Q90*'Concatenate_generate Coverage'!M89</f>
        <v>0.7088848093</v>
      </c>
      <c r="R90" s="13">
        <f>Concatenate_gen_L2!R90*'Concatenate_generate Coverage'!N89</f>
        <v>0.8207975037</v>
      </c>
      <c r="S90" s="13">
        <f>Concatenate_gen_L2!S90*'Concatenate_generate Coverage'!O89</f>
        <v>0.3731259079</v>
      </c>
      <c r="T90" s="13">
        <f>Concatenate_gen_L2!T90*'Concatenate_generate Coverage'!P89</f>
        <v>0.8601313487</v>
      </c>
      <c r="U90" s="13">
        <f>Concatenate_gen_L2!U90*'Concatenate_generate Coverage'!Q89</f>
        <v>0.5488173064</v>
      </c>
      <c r="V90" s="13">
        <f>Concatenate_gen_L2!V90*'Concatenate_generate Coverage'!R89</f>
        <v>0.3373182157</v>
      </c>
      <c r="W90" s="13">
        <f>Concatenate_gen_L2!W90*'Concatenate_generate Coverage'!S89</f>
        <v>0.5191139926</v>
      </c>
    </row>
    <row r="91">
      <c r="A91" s="55" t="s">
        <v>157</v>
      </c>
      <c r="B91" s="55" t="s">
        <v>292</v>
      </c>
      <c r="C91" s="99">
        <f>E91-Cocatenate_generate!E91</f>
        <v>-0.001925797468</v>
      </c>
      <c r="D91" s="99">
        <f>F91-Cocatenate_generate!F91</f>
        <v>-0.001409288823</v>
      </c>
      <c r="E91" s="10">
        <f t="shared" si="1"/>
        <v>0.6741573205</v>
      </c>
      <c r="F91" s="8">
        <f>(G91*'Dataset lengths'!$B$2+H91*'Dataset lengths'!$C$2+I91*'Dataset lengths'!$D$2+L91*'Dataset lengths'!$G$2+M91*'Dataset lengths'!$H$2+R91*'Dataset lengths'!$M$2+S91*'Dataset lengths'!$N$2+T91*'Dataset lengths'!$O$2+U91*'Dataset lengths'!$P$2+V91*'Dataset lengths'!$Q$2+W91*'Dataset lengths'!$R$2)/'Dataset lengths'!$A$7</f>
        <v>0.6185237812</v>
      </c>
      <c r="G91" s="13">
        <f>Concatenate_gen_L2!G91*'Concatenate_generate Coverage'!C90</f>
        <v>0.5032135524</v>
      </c>
      <c r="H91" s="13">
        <f>Concatenate_gen_L2!H91*'Concatenate_generate Coverage'!D90</f>
        <v>0.7270780885</v>
      </c>
      <c r="I91" s="13">
        <f>Concatenate_gen_L2!I91*'Concatenate_generate Coverage'!E90</f>
        <v>0.7621968855</v>
      </c>
      <c r="J91" s="13">
        <f>Concatenate_gen_L2!J91*'Concatenate_generate Coverage'!F90</f>
        <v>0.8359389738</v>
      </c>
      <c r="K91" s="13">
        <f>Concatenate_gen_L2!K91*'Concatenate_generate Coverage'!G90</f>
        <v>0.8390655683</v>
      </c>
      <c r="L91" s="13">
        <f>Concatenate_gen_L2!L91*'Concatenate_generate Coverage'!H90</f>
        <v>0.8370608557</v>
      </c>
      <c r="M91" s="13">
        <f>Concatenate_gen_L2!M91*'Concatenate_generate Coverage'!I90</f>
        <v>0.7868458489</v>
      </c>
      <c r="N91" s="13">
        <f>Concatenate_gen_L2!N91*'Concatenate_generate Coverage'!J90</f>
        <v>0.7352249238</v>
      </c>
      <c r="O91" s="13">
        <f>Concatenate_gen_L2!O91*'Concatenate_generate Coverage'!K90</f>
        <v>0.8351523582</v>
      </c>
      <c r="P91" s="13">
        <f>Concatenate_gen_L2!P91*'Concatenate_generate Coverage'!L90</f>
        <v>0.7382029228</v>
      </c>
      <c r="Q91" s="13">
        <f>Concatenate_gen_L2!Q91*'Concatenate_generate Coverage'!M90</f>
        <v>0.7635890566</v>
      </c>
      <c r="R91" s="13">
        <f>Concatenate_gen_L2!R91*'Concatenate_generate Coverage'!N90</f>
        <v>0.8637868713</v>
      </c>
      <c r="S91" s="13">
        <f>Concatenate_gen_L2!S91*'Concatenate_generate Coverage'!O90</f>
        <v>0.4462733393</v>
      </c>
      <c r="T91" s="13">
        <f>Concatenate_gen_L2!T91*'Concatenate_generate Coverage'!P90</f>
        <v>0.8523423197</v>
      </c>
      <c r="U91" s="13">
        <f>Concatenate_gen_L2!U91*'Concatenate_generate Coverage'!Q90</f>
        <v>0.6248831919</v>
      </c>
      <c r="V91" s="13">
        <f>Concatenate_gen_L2!V91*'Concatenate_generate Coverage'!R90</f>
        <v>0.4254170632</v>
      </c>
      <c r="W91" s="13">
        <f>Concatenate_gen_L2!W91*'Concatenate_generate Coverage'!S90</f>
        <v>0.5866325089</v>
      </c>
    </row>
    <row r="92">
      <c r="A92" s="55" t="s">
        <v>157</v>
      </c>
      <c r="B92" s="55" t="s">
        <v>293</v>
      </c>
      <c r="C92" s="99">
        <f>E92-Cocatenate_generate!E92</f>
        <v>0.001227799514</v>
      </c>
      <c r="D92" s="99">
        <f>F92-Cocatenate_generate!F92</f>
        <v>0.001067973779</v>
      </c>
      <c r="E92" s="10">
        <f t="shared" si="1"/>
        <v>0.5996629245</v>
      </c>
      <c r="F92" s="8">
        <f>(G92*'Dataset lengths'!$B$2+H92*'Dataset lengths'!$C$2+I92*'Dataset lengths'!$D$2+L92*'Dataset lengths'!$G$2+M92*'Dataset lengths'!$H$2+R92*'Dataset lengths'!$M$2+S92*'Dataset lengths'!$N$2+T92*'Dataset lengths'!$O$2+U92*'Dataset lengths'!$P$2+V92*'Dataset lengths'!$Q$2+W92*'Dataset lengths'!$R$2)/'Dataset lengths'!$A$7</f>
        <v>0.5279335887</v>
      </c>
      <c r="G92" s="13">
        <f>Concatenate_gen_L2!G92*'Concatenate_generate Coverage'!C91</f>
        <v>0.4290639871</v>
      </c>
      <c r="H92" s="13">
        <f>Concatenate_gen_L2!H92*'Concatenate_generate Coverage'!D91</f>
        <v>0.6744489742</v>
      </c>
      <c r="I92" s="13">
        <f>Concatenate_gen_L2!I92*'Concatenate_generate Coverage'!E91</f>
        <v>0.6903371861</v>
      </c>
      <c r="J92" s="13">
        <f>Concatenate_gen_L2!J92*'Concatenate_generate Coverage'!F91</f>
        <v>0.776986781</v>
      </c>
      <c r="K92" s="13">
        <f>Concatenate_gen_L2!K92*'Concatenate_generate Coverage'!G91</f>
        <v>0.7706989759</v>
      </c>
      <c r="L92" s="13">
        <f>Concatenate_gen_L2!L92*'Concatenate_generate Coverage'!H91</f>
        <v>0.7752910489</v>
      </c>
      <c r="M92" s="13">
        <f>Concatenate_gen_L2!M92*'Concatenate_generate Coverage'!I91</f>
        <v>0.7675602924</v>
      </c>
      <c r="N92" s="13">
        <f>Concatenate_gen_L2!N92*'Concatenate_generate Coverage'!J91</f>
        <v>0.7023354079</v>
      </c>
      <c r="O92" s="13">
        <f>Concatenate_gen_L2!O92*'Concatenate_generate Coverage'!K91</f>
        <v>0.7996799498</v>
      </c>
      <c r="P92" s="13">
        <f>Concatenate_gen_L2!P92*'Concatenate_generate Coverage'!L91</f>
        <v>0.7678540472</v>
      </c>
      <c r="Q92" s="13">
        <f>Concatenate_gen_L2!Q92*'Concatenate_generate Coverage'!M91</f>
        <v>0.6748444775</v>
      </c>
      <c r="R92" s="13">
        <f>Concatenate_gen_L2!R92*'Concatenate_generate Coverage'!N91</f>
        <v>0.7903312208</v>
      </c>
      <c r="S92" s="13">
        <f>Concatenate_gen_L2!S92*'Concatenate_generate Coverage'!O91</f>
        <v>0.3443331065</v>
      </c>
      <c r="T92" s="13">
        <f>Concatenate_gen_L2!T92*'Concatenate_generate Coverage'!P91</f>
        <v>0.8280850578</v>
      </c>
      <c r="U92" s="13">
        <f>Concatenate_gen_L2!U92*'Concatenate_generate Coverage'!Q91</f>
        <v>0.5153117692</v>
      </c>
      <c r="V92" s="13">
        <f>Concatenate_gen_L2!V92*'Concatenate_generate Coverage'!R91</f>
        <v>0.2993310882</v>
      </c>
      <c r="W92" s="13">
        <f>Concatenate_gen_L2!W92*'Concatenate_generate Coverage'!S91</f>
        <v>0.4821984378</v>
      </c>
    </row>
    <row r="93">
      <c r="A93" s="55" t="s">
        <v>158</v>
      </c>
      <c r="B93" s="55" t="s">
        <v>136</v>
      </c>
      <c r="C93" s="99">
        <f>E93-Cocatenate_generate!E93</f>
        <v>-0.005175757589</v>
      </c>
      <c r="D93" s="99">
        <f>F93-Cocatenate_generate!F93</f>
        <v>-0.007436152336</v>
      </c>
      <c r="E93" s="10">
        <f t="shared" si="1"/>
        <v>0.6506781806</v>
      </c>
      <c r="F93" s="8">
        <f>(G93*'Dataset lengths'!$B$2+H93*'Dataset lengths'!$C$2+I93*'Dataset lengths'!$D$2+L93*'Dataset lengths'!$G$2+M93*'Dataset lengths'!$H$2+R93*'Dataset lengths'!$M$2+S93*'Dataset lengths'!$N$2+T93*'Dataset lengths'!$O$2+U93*'Dataset lengths'!$P$2+V93*'Dataset lengths'!$Q$2+W93*'Dataset lengths'!$R$2)/'Dataset lengths'!$A$7</f>
        <v>0.6033782529</v>
      </c>
      <c r="G93" s="13">
        <f>Concatenate_gen_L2!G93*'Concatenate_generate Coverage'!C92</f>
        <v>0.5463786461</v>
      </c>
      <c r="H93" s="13">
        <f>Concatenate_gen_L2!H93*'Concatenate_generate Coverage'!D92</f>
        <v>0.612198226</v>
      </c>
      <c r="I93" s="13">
        <f>Concatenate_gen_L2!I93*'Concatenate_generate Coverage'!E92</f>
        <v>0.6990993507</v>
      </c>
      <c r="J93" s="13">
        <f>Concatenate_gen_L2!J93*'Concatenate_generate Coverage'!F92</f>
        <v>0.7850680457</v>
      </c>
      <c r="K93" s="13">
        <f>Concatenate_gen_L2!K93*'Concatenate_generate Coverage'!G92</f>
        <v>0.7907389356</v>
      </c>
      <c r="L93" s="13">
        <f>Concatenate_gen_L2!L93*'Concatenate_generate Coverage'!H92</f>
        <v>0.7872234452</v>
      </c>
      <c r="M93" s="13">
        <f>Concatenate_gen_L2!M93*'Concatenate_generate Coverage'!I92</f>
        <v>0.7610396076</v>
      </c>
      <c r="N93" s="13">
        <f>Concatenate_gen_L2!N93*'Concatenate_generate Coverage'!J92</f>
        <v>0.6824827654</v>
      </c>
      <c r="O93" s="13">
        <f>Concatenate_gen_L2!O93*'Concatenate_generate Coverage'!K92</f>
        <v>0.8251678084</v>
      </c>
      <c r="P93" s="13">
        <f>Concatenate_gen_L2!P93*'Concatenate_generate Coverage'!L92</f>
        <v>0.7806875658</v>
      </c>
      <c r="Q93" s="13">
        <f>Concatenate_gen_L2!Q93*'Concatenate_generate Coverage'!M92</f>
        <v>0.6751459981</v>
      </c>
      <c r="R93" s="13">
        <f>Concatenate_gen_L2!R93*'Concatenate_generate Coverage'!N92</f>
        <v>0.8565964789</v>
      </c>
      <c r="S93" s="13">
        <f>Concatenate_gen_L2!S93*'Concatenate_generate Coverage'!O92</f>
        <v>0.2732450332</v>
      </c>
      <c r="T93" s="13">
        <f>Concatenate_gen_L2!T93*'Concatenate_generate Coverage'!P92</f>
        <v>0.8828308047</v>
      </c>
      <c r="U93" s="13">
        <f>Concatenate_gen_L2!U93*'Concatenate_generate Coverage'!Q92</f>
        <v>0.8150944108</v>
      </c>
      <c r="V93" s="13">
        <f>Concatenate_gen_L2!V93*'Concatenate_generate Coverage'!R92</f>
        <v>0.5653296349</v>
      </c>
      <c r="W93" s="13">
        <f>Concatenate_gen_L2!W93*'Concatenate_generate Coverage'!S92</f>
        <v>0.3584243484</v>
      </c>
    </row>
    <row r="94">
      <c r="A94" s="55" t="s">
        <v>158</v>
      </c>
      <c r="B94" s="55" t="s">
        <v>137</v>
      </c>
      <c r="C94" s="99">
        <f>E94-Cocatenate_generate!E94</f>
        <v>-0.001313622547</v>
      </c>
      <c r="D94" s="99">
        <f>F94-Cocatenate_generate!F94</f>
        <v>-0.005387328837</v>
      </c>
      <c r="E94" s="10">
        <f t="shared" si="1"/>
        <v>0.6526923564</v>
      </c>
      <c r="F94" s="8">
        <f>(G94*'Dataset lengths'!$B$2+H94*'Dataset lengths'!$C$2+I94*'Dataset lengths'!$D$2+L94*'Dataset lengths'!$G$2+M94*'Dataset lengths'!$H$2+R94*'Dataset lengths'!$M$2+S94*'Dataset lengths'!$N$2+T94*'Dataset lengths'!$O$2+U94*'Dataset lengths'!$P$2+V94*'Dataset lengths'!$Q$2+W94*'Dataset lengths'!$R$2)/'Dataset lengths'!$A$7</f>
        <v>0.6018191597</v>
      </c>
      <c r="G94" s="13">
        <f>Concatenate_gen_L2!G94*'Concatenate_generate Coverage'!C93</f>
        <v>0.5461237175</v>
      </c>
      <c r="H94" s="13">
        <f>Concatenate_gen_L2!H94*'Concatenate_generate Coverage'!D93</f>
        <v>0.6245454735</v>
      </c>
      <c r="I94" s="13">
        <f>Concatenate_gen_L2!I94*'Concatenate_generate Coverage'!E93</f>
        <v>0.6971708091</v>
      </c>
      <c r="J94" s="13">
        <f>Concatenate_gen_L2!J94*'Concatenate_generate Coverage'!F93</f>
        <v>0.7833502619</v>
      </c>
      <c r="K94" s="13">
        <f>Concatenate_gen_L2!K94*'Concatenate_generate Coverage'!G93</f>
        <v>0.7897239926</v>
      </c>
      <c r="L94" s="13">
        <f>Concatenate_gen_L2!L94*'Concatenate_generate Coverage'!H93</f>
        <v>0.7857105027</v>
      </c>
      <c r="M94" s="13">
        <f>Concatenate_gen_L2!M94*'Concatenate_generate Coverage'!I93</f>
        <v>0.7605549519</v>
      </c>
      <c r="N94" s="13">
        <f>Concatenate_gen_L2!N94*'Concatenate_generate Coverage'!J93</f>
        <v>0.6780681508</v>
      </c>
      <c r="O94" s="13">
        <f>Concatenate_gen_L2!O94*'Concatenate_generate Coverage'!K93</f>
        <v>0.8262358396</v>
      </c>
      <c r="P94" s="13">
        <f>Concatenate_gen_L2!P94*'Concatenate_generate Coverage'!L93</f>
        <v>0.775599394</v>
      </c>
      <c r="Q94" s="13">
        <f>Concatenate_gen_L2!Q94*'Concatenate_generate Coverage'!M93</f>
        <v>0.6731313601</v>
      </c>
      <c r="R94" s="13">
        <f>Concatenate_gen_L2!R94*'Concatenate_generate Coverage'!N93</f>
        <v>0.8603774451</v>
      </c>
      <c r="S94" s="13">
        <f>Concatenate_gen_L2!S94*'Concatenate_generate Coverage'!O93</f>
        <v>0.2965817426</v>
      </c>
      <c r="T94" s="13">
        <f>Concatenate_gen_L2!T94*'Concatenate_generate Coverage'!P93</f>
        <v>0.8757094068</v>
      </c>
      <c r="U94" s="13">
        <f>Concatenate_gen_L2!U94*'Concatenate_generate Coverage'!Q93</f>
        <v>0.8166591697</v>
      </c>
      <c r="V94" s="13">
        <f>Concatenate_gen_L2!V94*'Concatenate_generate Coverage'!R93</f>
        <v>0.5633335713</v>
      </c>
      <c r="W94" s="13">
        <f>Concatenate_gen_L2!W94*'Concatenate_generate Coverage'!S93</f>
        <v>0.3528491299</v>
      </c>
    </row>
    <row r="95">
      <c r="A95" s="55" t="s">
        <v>158</v>
      </c>
      <c r="B95" s="55" t="s">
        <v>138</v>
      </c>
      <c r="C95" s="99">
        <f>E95-Cocatenate_generate!E95</f>
        <v>-0.02207957014</v>
      </c>
      <c r="D95" s="99">
        <f>F95-Cocatenate_generate!F95</f>
        <v>-0.01920556516</v>
      </c>
      <c r="E95" s="10">
        <f t="shared" si="1"/>
        <v>0.6327516111</v>
      </c>
      <c r="F95" s="8">
        <f>(G95*'Dataset lengths'!$B$2+H95*'Dataset lengths'!$C$2+I95*'Dataset lengths'!$D$2+L95*'Dataset lengths'!$G$2+M95*'Dataset lengths'!$H$2+R95*'Dataset lengths'!$M$2+S95*'Dataset lengths'!$N$2+T95*'Dataset lengths'!$O$2+U95*'Dataset lengths'!$P$2+V95*'Dataset lengths'!$Q$2+W95*'Dataset lengths'!$R$2)/'Dataset lengths'!$A$7</f>
        <v>0.5933021633</v>
      </c>
      <c r="G95" s="13">
        <f>Concatenate_gen_L2!G95*'Concatenate_generate Coverage'!C94</f>
        <v>0.5369030595</v>
      </c>
      <c r="H95" s="13">
        <f>Concatenate_gen_L2!H95*'Concatenate_generate Coverage'!D94</f>
        <v>0.5662811063</v>
      </c>
      <c r="I95" s="13">
        <f>Concatenate_gen_L2!I95*'Concatenate_generate Coverage'!E94</f>
        <v>0.6907124708</v>
      </c>
      <c r="J95" s="13">
        <f>Concatenate_gen_L2!J95*'Concatenate_generate Coverage'!F94</f>
        <v>0.7729699053</v>
      </c>
      <c r="K95" s="13">
        <f>Concatenate_gen_L2!K95*'Concatenate_generate Coverage'!G94</f>
        <v>0.7769296079</v>
      </c>
      <c r="L95" s="13">
        <f>Concatenate_gen_L2!L95*'Concatenate_generate Coverage'!H94</f>
        <v>0.7746345267</v>
      </c>
      <c r="M95" s="13">
        <f>Concatenate_gen_L2!M95*'Concatenate_generate Coverage'!I94</f>
        <v>0.7421009352</v>
      </c>
      <c r="N95" s="13">
        <f>Concatenate_gen_L2!N95*'Concatenate_generate Coverage'!J94</f>
        <v>0.6594348329</v>
      </c>
      <c r="O95" s="13">
        <f>Concatenate_gen_L2!O95*'Concatenate_generate Coverage'!K94</f>
        <v>0.8073878501</v>
      </c>
      <c r="P95" s="13">
        <f>Concatenate_gen_L2!P95*'Concatenate_generate Coverage'!L94</f>
        <v>0.77462599</v>
      </c>
      <c r="Q95" s="13">
        <f>Concatenate_gen_L2!Q95*'Concatenate_generate Coverage'!M94</f>
        <v>0.6378391926</v>
      </c>
      <c r="R95" s="13">
        <f>Concatenate_gen_L2!R95*'Concatenate_generate Coverage'!N94</f>
        <v>0.8387407019</v>
      </c>
      <c r="S95" s="13">
        <f>Concatenate_gen_L2!S95*'Concatenate_generate Coverage'!O94</f>
        <v>0.2206972153</v>
      </c>
      <c r="T95" s="13">
        <f>Concatenate_gen_L2!T95*'Concatenate_generate Coverage'!P94</f>
        <v>0.8801602805</v>
      </c>
      <c r="U95" s="13">
        <f>Concatenate_gen_L2!U95*'Concatenate_generate Coverage'!Q94</f>
        <v>0.7947662228</v>
      </c>
      <c r="V95" s="13">
        <f>Concatenate_gen_L2!V95*'Concatenate_generate Coverage'!R94</f>
        <v>0.5573324857</v>
      </c>
      <c r="W95" s="13">
        <f>Concatenate_gen_L2!W95*'Concatenate_generate Coverage'!S94</f>
        <v>0.3579387177</v>
      </c>
    </row>
    <row r="96">
      <c r="A96" s="55" t="s">
        <v>158</v>
      </c>
      <c r="B96" s="55" t="s">
        <v>292</v>
      </c>
      <c r="C96" s="99">
        <f>E96-Cocatenate_generate!E96</f>
        <v>-0.002652852673</v>
      </c>
      <c r="D96" s="99">
        <f>F96-Cocatenate_generate!F96</f>
        <v>-0.008497119755</v>
      </c>
      <c r="E96" s="10">
        <f t="shared" si="1"/>
        <v>0.6510945173</v>
      </c>
      <c r="F96" s="8">
        <f>(G96*'Dataset lengths'!$B$2+H96*'Dataset lengths'!$C$2+I96*'Dataset lengths'!$D$2+L96*'Dataset lengths'!$G$2+M96*'Dataset lengths'!$H$2+R96*'Dataset lengths'!$M$2+S96*'Dataset lengths'!$N$2+T96*'Dataset lengths'!$O$2+U96*'Dataset lengths'!$P$2+V96*'Dataset lengths'!$Q$2+W96*'Dataset lengths'!$R$2)/'Dataset lengths'!$A$7</f>
        <v>0.5971526224</v>
      </c>
      <c r="G96" s="13">
        <f>Concatenate_gen_L2!G96*'Concatenate_generate Coverage'!C95</f>
        <v>0.5413517742</v>
      </c>
      <c r="H96" s="13">
        <f>Concatenate_gen_L2!H96*'Concatenate_generate Coverage'!D95</f>
        <v>0.6250815598</v>
      </c>
      <c r="I96" s="13">
        <f>Concatenate_gen_L2!I96*'Concatenate_generate Coverage'!E95</f>
        <v>0.692510227</v>
      </c>
      <c r="J96" s="13">
        <f>Concatenate_gen_L2!J96*'Concatenate_generate Coverage'!F95</f>
        <v>0.7777377014</v>
      </c>
      <c r="K96" s="13">
        <f>Concatenate_gen_L2!K96*'Concatenate_generate Coverage'!G95</f>
        <v>0.7838614126</v>
      </c>
      <c r="L96" s="13">
        <f>Concatenate_gen_L2!L96*'Concatenate_generate Coverage'!H95</f>
        <v>0.7801478074</v>
      </c>
      <c r="M96" s="13">
        <f>Concatenate_gen_L2!M96*'Concatenate_generate Coverage'!I95</f>
        <v>0.7560676928</v>
      </c>
      <c r="N96" s="13">
        <f>Concatenate_gen_L2!N96*'Concatenate_generate Coverage'!J95</f>
        <v>0.6681575773</v>
      </c>
      <c r="O96" s="13">
        <f>Concatenate_gen_L2!O96*'Concatenate_generate Coverage'!K95</f>
        <v>0.8251097086</v>
      </c>
      <c r="P96" s="13">
        <f>Concatenate_gen_L2!P96*'Concatenate_generate Coverage'!L95</f>
        <v>0.7728835802</v>
      </c>
      <c r="Q96" s="13">
        <f>Concatenate_gen_L2!Q96*'Concatenate_generate Coverage'!M95</f>
        <v>0.6680115094</v>
      </c>
      <c r="R96" s="13">
        <f>Concatenate_gen_L2!R96*'Concatenate_generate Coverage'!N95</f>
        <v>0.8632623442</v>
      </c>
      <c r="S96" s="13">
        <f>Concatenate_gen_L2!S96*'Concatenate_generate Coverage'!O95</f>
        <v>0.3030715358</v>
      </c>
      <c r="T96" s="13">
        <f>Concatenate_gen_L2!T96*'Concatenate_generate Coverage'!P95</f>
        <v>0.8772672126</v>
      </c>
      <c r="U96" s="13">
        <f>Concatenate_gen_L2!U96*'Concatenate_generate Coverage'!Q95</f>
        <v>0.8170968645</v>
      </c>
      <c r="V96" s="13">
        <f>Concatenate_gen_L2!V96*'Concatenate_generate Coverage'!R95</f>
        <v>0.5584226246</v>
      </c>
      <c r="W96" s="13">
        <f>Concatenate_gen_L2!W96*'Concatenate_generate Coverage'!S95</f>
        <v>0.347760047</v>
      </c>
    </row>
    <row r="97">
      <c r="A97" s="55" t="s">
        <v>158</v>
      </c>
      <c r="B97" s="55" t="s">
        <v>293</v>
      </c>
      <c r="C97" s="99">
        <f>E97-Cocatenate_generate!E97</f>
        <v>-0.008341575772</v>
      </c>
      <c r="D97" s="99">
        <f>F97-Cocatenate_generate!F97</f>
        <v>-0.01242830899</v>
      </c>
      <c r="E97" s="10">
        <f t="shared" si="1"/>
        <v>0.6142555355</v>
      </c>
      <c r="F97" s="8">
        <f>(G97*'Dataset lengths'!$B$2+H97*'Dataset lengths'!$C$2+I97*'Dataset lengths'!$D$2+L97*'Dataset lengths'!$G$2+M97*'Dataset lengths'!$H$2+R97*'Dataset lengths'!$M$2+S97*'Dataset lengths'!$N$2+T97*'Dataset lengths'!$O$2+U97*'Dataset lengths'!$P$2+V97*'Dataset lengths'!$Q$2+W97*'Dataset lengths'!$R$2)/'Dataset lengths'!$A$7</f>
        <v>0.5802124404</v>
      </c>
      <c r="G97" s="13">
        <f>Concatenate_gen_L2!G97*'Concatenate_generate Coverage'!C96</f>
        <v>0.5261021269</v>
      </c>
      <c r="H97" s="13">
        <f>Concatenate_gen_L2!H97*'Concatenate_generate Coverage'!D96</f>
        <v>0.5190009261</v>
      </c>
      <c r="I97" s="13">
        <f>Concatenate_gen_L2!I97*'Concatenate_generate Coverage'!E96</f>
        <v>0.6800584212</v>
      </c>
      <c r="J97" s="13">
        <f>Concatenate_gen_L2!J97*'Concatenate_generate Coverage'!F96</f>
        <v>0.7561959357</v>
      </c>
      <c r="K97" s="13">
        <f>Concatenate_gen_L2!K97*'Concatenate_generate Coverage'!G96</f>
        <v>0.7573226835</v>
      </c>
      <c r="L97" s="13">
        <f>Concatenate_gen_L2!L97*'Concatenate_generate Coverage'!H96</f>
        <v>0.7572840555</v>
      </c>
      <c r="M97" s="13">
        <f>Concatenate_gen_L2!M97*'Concatenate_generate Coverage'!I96</f>
        <v>0.7197856331</v>
      </c>
      <c r="N97" s="13">
        <f>Concatenate_gen_L2!N97*'Concatenate_generate Coverage'!J96</f>
        <v>0.630581236</v>
      </c>
      <c r="O97" s="13">
        <f>Concatenate_gen_L2!O97*'Concatenate_generate Coverage'!K96</f>
        <v>0.7861384042</v>
      </c>
      <c r="P97" s="13">
        <f>Concatenate_gen_L2!P97*'Concatenate_generate Coverage'!L96</f>
        <v>0.7684588644</v>
      </c>
      <c r="Q97" s="13">
        <f>Concatenate_gen_L2!Q97*'Concatenate_generate Coverage'!M96</f>
        <v>0.5990480354</v>
      </c>
      <c r="R97" s="13">
        <f>Concatenate_gen_L2!R97*'Concatenate_generate Coverage'!N96</f>
        <v>0.8226333486</v>
      </c>
      <c r="S97" s="13">
        <f>Concatenate_gen_L2!S97*'Concatenate_generate Coverage'!O96</f>
        <v>0.1879948513</v>
      </c>
      <c r="T97" s="13">
        <f>Concatenate_gen_L2!T97*'Concatenate_generate Coverage'!P96</f>
        <v>0.8741516009</v>
      </c>
      <c r="U97" s="13">
        <f>Concatenate_gen_L2!U97*'Concatenate_generate Coverage'!Q96</f>
        <v>0.7694401073</v>
      </c>
      <c r="V97" s="13">
        <f>Concatenate_gen_L2!V97*'Concatenate_generate Coverage'!R96</f>
        <v>0.5464027616</v>
      </c>
      <c r="W97" s="13">
        <f>Concatenate_gen_L2!W97*'Concatenate_generate Coverage'!S96</f>
        <v>0.3539570582</v>
      </c>
    </row>
    <row r="98">
      <c r="A98" s="55" t="s">
        <v>159</v>
      </c>
      <c r="B98" s="55" t="s">
        <v>136</v>
      </c>
      <c r="C98" s="99">
        <f>E98-Cocatenate_generate!E98</f>
        <v>0.03316294785</v>
      </c>
      <c r="D98" s="99">
        <f>F98-Cocatenate_generate!F98</f>
        <v>0.03035003909</v>
      </c>
      <c r="E98" s="10">
        <f t="shared" si="1"/>
        <v>0.6905002864</v>
      </c>
      <c r="F98" s="8">
        <f>(G98*'Dataset lengths'!$B$2+H98*'Dataset lengths'!$C$2+I98*'Dataset lengths'!$D$2+L98*'Dataset lengths'!$G$2+M98*'Dataset lengths'!$H$2+R98*'Dataset lengths'!$M$2+S98*'Dataset lengths'!$N$2+T98*'Dataset lengths'!$O$2+U98*'Dataset lengths'!$P$2+V98*'Dataset lengths'!$Q$2+W98*'Dataset lengths'!$R$2)/'Dataset lengths'!$A$7</f>
        <v>0.6373003057</v>
      </c>
      <c r="G98" s="13">
        <f>Concatenate_gen_L2!G98*'Concatenate_generate Coverage'!C97</f>
        <v>0.5522142844</v>
      </c>
      <c r="H98" s="13">
        <f>Concatenate_gen_L2!H98*'Concatenate_generate Coverage'!D97</f>
        <v>0.7134967255</v>
      </c>
      <c r="I98" s="13">
        <f>Concatenate_gen_L2!I98*'Concatenate_generate Coverage'!E97</f>
        <v>0.7776145746</v>
      </c>
      <c r="J98" s="13">
        <f>Concatenate_gen_L2!J98*'Concatenate_generate Coverage'!F97</f>
        <v>0.8356853425</v>
      </c>
      <c r="K98" s="13">
        <f>Concatenate_gen_L2!K98*'Concatenate_generate Coverage'!G97</f>
        <v>0.8431399251</v>
      </c>
      <c r="L98" s="13">
        <f>Concatenate_gen_L2!L98*'Concatenate_generate Coverage'!H97</f>
        <v>0.8383647926</v>
      </c>
      <c r="M98" s="13">
        <f>Concatenate_gen_L2!M98*'Concatenate_generate Coverage'!I97</f>
        <v>0.7893466064</v>
      </c>
      <c r="N98" s="13">
        <f>Concatenate_gen_L2!N98*'Concatenate_generate Coverage'!J97</f>
        <v>0.7238070673</v>
      </c>
      <c r="O98" s="13">
        <f>Concatenate_gen_L2!O98*'Concatenate_generate Coverage'!K97</f>
        <v>0.8485454267</v>
      </c>
      <c r="P98" s="13">
        <f>Concatenate_gen_L2!P98*'Concatenate_generate Coverage'!L97</f>
        <v>0.7778326943</v>
      </c>
      <c r="Q98" s="13">
        <f>Concatenate_gen_L2!Q98*'Concatenate_generate Coverage'!M97</f>
        <v>0.7375090201</v>
      </c>
      <c r="R98" s="13">
        <f>Concatenate_gen_L2!R98*'Concatenate_generate Coverage'!N97</f>
        <v>0.8635027525</v>
      </c>
      <c r="S98" s="13">
        <f>Concatenate_gen_L2!S98*'Concatenate_generate Coverage'!O97</f>
        <v>0.4228240088</v>
      </c>
      <c r="T98" s="13">
        <f>Concatenate_gen_L2!T98*'Concatenate_generate Coverage'!P97</f>
        <v>0.8576833681</v>
      </c>
      <c r="U98" s="13">
        <f>Concatenate_gen_L2!U98*'Concatenate_generate Coverage'!Q97</f>
        <v>0.7623193599</v>
      </c>
      <c r="V98" s="13">
        <f>Concatenate_gen_L2!V98*'Concatenate_generate Coverage'!R97</f>
        <v>0.5097761294</v>
      </c>
      <c r="W98" s="13">
        <f>Concatenate_gen_L2!W98*'Concatenate_generate Coverage'!S97</f>
        <v>0.5083605479</v>
      </c>
    </row>
    <row r="99">
      <c r="A99" s="55" t="s">
        <v>159</v>
      </c>
      <c r="B99" s="55" t="s">
        <v>137</v>
      </c>
      <c r="C99" s="99">
        <f>E99-Cocatenate_generate!E99</f>
        <v>0.02362673563</v>
      </c>
      <c r="D99" s="99">
        <f>F99-Cocatenate_generate!F99</f>
        <v>0.02438003784</v>
      </c>
      <c r="E99" s="10">
        <f t="shared" si="1"/>
        <v>0.6784585675</v>
      </c>
      <c r="F99" s="8">
        <f>(G99*'Dataset lengths'!$B$2+H99*'Dataset lengths'!$C$2+I99*'Dataset lengths'!$D$2+L99*'Dataset lengths'!$G$2+M99*'Dataset lengths'!$H$2+R99*'Dataset lengths'!$M$2+S99*'Dataset lengths'!$N$2+T99*'Dataset lengths'!$O$2+U99*'Dataset lengths'!$P$2+V99*'Dataset lengths'!$Q$2+W99*'Dataset lengths'!$R$2)/'Dataset lengths'!$A$7</f>
        <v>0.6284777779</v>
      </c>
      <c r="G99" s="13">
        <f>Concatenate_gen_L2!G99*'Concatenate_generate Coverage'!C98</f>
        <v>0.5585053759</v>
      </c>
      <c r="H99" s="13">
        <f>Concatenate_gen_L2!H99*'Concatenate_generate Coverage'!D98</f>
        <v>0.6695137811</v>
      </c>
      <c r="I99" s="13">
        <f>Concatenate_gen_L2!I99*'Concatenate_generate Coverage'!E98</f>
        <v>0.7388318027</v>
      </c>
      <c r="J99" s="13">
        <f>Concatenate_gen_L2!J99*'Concatenate_generate Coverage'!F98</f>
        <v>0.8145388174</v>
      </c>
      <c r="K99" s="13">
        <f>Concatenate_gen_L2!K99*'Concatenate_generate Coverage'!G98</f>
        <v>0.8230706939</v>
      </c>
      <c r="L99" s="13">
        <f>Concatenate_gen_L2!L99*'Concatenate_generate Coverage'!H98</f>
        <v>0.8176114843</v>
      </c>
      <c r="M99" s="13">
        <f>Concatenate_gen_L2!M99*'Concatenate_generate Coverage'!I98</f>
        <v>0.7801494713</v>
      </c>
      <c r="N99" s="13">
        <f>Concatenate_gen_L2!N99*'Concatenate_generate Coverage'!J98</f>
        <v>0.7019923323</v>
      </c>
      <c r="O99" s="13">
        <f>Concatenate_gen_L2!O99*'Concatenate_generate Coverage'!K98</f>
        <v>0.8408002278</v>
      </c>
      <c r="P99" s="13">
        <f>Concatenate_gen_L2!P99*'Concatenate_generate Coverage'!L98</f>
        <v>0.7837853694</v>
      </c>
      <c r="Q99" s="13">
        <f>Concatenate_gen_L2!Q99*'Concatenate_generate Coverage'!M98</f>
        <v>0.7064928954</v>
      </c>
      <c r="R99" s="13">
        <f>Concatenate_gen_L2!R99*'Concatenate_generate Coverage'!N98</f>
        <v>0.8729442404</v>
      </c>
      <c r="S99" s="13">
        <f>Concatenate_gen_L2!S99*'Concatenate_generate Coverage'!O98</f>
        <v>0.3478525172</v>
      </c>
      <c r="T99" s="13">
        <f>Concatenate_gen_L2!T99*'Concatenate_generate Coverage'!P98</f>
        <v>0.8797151931</v>
      </c>
      <c r="U99" s="13">
        <f>Concatenate_gen_L2!U99*'Concatenate_generate Coverage'!Q98</f>
        <v>0.81026609</v>
      </c>
      <c r="V99" s="13">
        <f>Concatenate_gen_L2!V99*'Concatenate_generate Coverage'!R98</f>
        <v>0.5556331754</v>
      </c>
      <c r="W99" s="13">
        <f>Concatenate_gen_L2!W99*'Concatenate_generate Coverage'!S98</f>
        <v>0.4320211112</v>
      </c>
    </row>
    <row r="100">
      <c r="A100" s="55" t="s">
        <v>159</v>
      </c>
      <c r="B100" s="55" t="s">
        <v>138</v>
      </c>
      <c r="C100" s="99">
        <f>E100-Cocatenate_generate!E100</f>
        <v>0.0003036449686</v>
      </c>
      <c r="D100" s="99">
        <f>F100-Cocatenate_generate!F100</f>
        <v>-0.009076621197</v>
      </c>
      <c r="E100" s="10">
        <f t="shared" si="1"/>
        <v>0.6662307323</v>
      </c>
      <c r="F100" s="8">
        <f>(G100*'Dataset lengths'!$B$2+H100*'Dataset lengths'!$C$2+I100*'Dataset lengths'!$D$2+L100*'Dataset lengths'!$G$2+M100*'Dataset lengths'!$H$2+R100*'Dataset lengths'!$M$2+S100*'Dataset lengths'!$N$2+T100*'Dataset lengths'!$O$2+U100*'Dataset lengths'!$P$2+V100*'Dataset lengths'!$Q$2+W100*'Dataset lengths'!$R$2)/'Dataset lengths'!$A$7</f>
        <v>0.6076013692</v>
      </c>
      <c r="G100" s="13">
        <f>Concatenate_gen_L2!G100*'Concatenate_generate Coverage'!C99</f>
        <v>0.5127333724</v>
      </c>
      <c r="H100" s="13">
        <f>Concatenate_gen_L2!H100*'Concatenate_generate Coverage'!D99</f>
        <v>0.7280266466</v>
      </c>
      <c r="I100" s="13">
        <f>Concatenate_gen_L2!I100*'Concatenate_generate Coverage'!E99</f>
        <v>0.7694806382</v>
      </c>
      <c r="J100" s="13">
        <f>Concatenate_gen_L2!J100*'Concatenate_generate Coverage'!F99</f>
        <v>0.825244502</v>
      </c>
      <c r="K100" s="13">
        <f>Concatenate_gen_L2!K100*'Concatenate_generate Coverage'!G99</f>
        <v>0.8279732788</v>
      </c>
      <c r="L100" s="13">
        <f>Concatenate_gen_L2!L100*'Concatenate_generate Coverage'!H99</f>
        <v>0.8261687107</v>
      </c>
      <c r="M100" s="13">
        <f>Concatenate_gen_L2!M100*'Concatenate_generate Coverage'!I99</f>
        <v>0.7672570586</v>
      </c>
      <c r="N100" s="13">
        <f>Concatenate_gen_L2!N100*'Concatenate_generate Coverage'!J99</f>
        <v>0.7042078884</v>
      </c>
      <c r="O100" s="13">
        <f>Concatenate_gen_L2!O100*'Concatenate_generate Coverage'!K99</f>
        <v>0.8306385096</v>
      </c>
      <c r="P100" s="13">
        <f>Concatenate_gen_L2!P100*'Concatenate_generate Coverage'!L99</f>
        <v>0.7485752876</v>
      </c>
      <c r="Q100" s="13">
        <f>Concatenate_gen_L2!Q100*'Concatenate_generate Coverage'!M99</f>
        <v>0.7263715071</v>
      </c>
      <c r="R100" s="13">
        <f>Concatenate_gen_L2!R100*'Concatenate_generate Coverage'!N99</f>
        <v>0.8081651425</v>
      </c>
      <c r="S100" s="13">
        <f>Concatenate_gen_L2!S100*'Concatenate_generate Coverage'!O99</f>
        <v>0.4511120262</v>
      </c>
      <c r="T100" s="13">
        <f>Concatenate_gen_L2!T100*'Concatenate_generate Coverage'!P99</f>
        <v>0.8352064558</v>
      </c>
      <c r="U100" s="13">
        <f>Concatenate_gen_L2!U100*'Concatenate_generate Coverage'!Q99</f>
        <v>0.6647872799</v>
      </c>
      <c r="V100" s="13">
        <f>Concatenate_gen_L2!V100*'Concatenate_generate Coverage'!R99</f>
        <v>0.4208808179</v>
      </c>
      <c r="W100" s="13">
        <f>Concatenate_gen_L2!W100*'Concatenate_generate Coverage'!S99</f>
        <v>0.544719906</v>
      </c>
    </row>
    <row r="101">
      <c r="A101" s="55" t="s">
        <v>159</v>
      </c>
      <c r="B101" s="55" t="s">
        <v>292</v>
      </c>
      <c r="C101" s="99">
        <f>E101-Cocatenate_generate!E101</f>
        <v>0.002257235129</v>
      </c>
      <c r="D101" s="99">
        <f>F101-Cocatenate_generate!F101</f>
        <v>0.002218250581</v>
      </c>
      <c r="E101" s="10">
        <f t="shared" si="1"/>
        <v>0.6564449624</v>
      </c>
      <c r="F101" s="8">
        <f>(G101*'Dataset lengths'!$B$2+H101*'Dataset lengths'!$C$2+I101*'Dataset lengths'!$D$2+L101*'Dataset lengths'!$G$2+M101*'Dataset lengths'!$H$2+R101*'Dataset lengths'!$M$2+S101*'Dataset lengths'!$N$2+T101*'Dataset lengths'!$O$2+U101*'Dataset lengths'!$P$2+V101*'Dataset lengths'!$Q$2+W101*'Dataset lengths'!$R$2)/'Dataset lengths'!$A$7</f>
        <v>0.6054060992</v>
      </c>
      <c r="G101" s="13">
        <f>Concatenate_gen_L2!G101*'Concatenate_generate Coverage'!C100</f>
        <v>0.5429648777</v>
      </c>
      <c r="H101" s="13">
        <f>Concatenate_gen_L2!H101*'Concatenate_generate Coverage'!D100</f>
        <v>0.6283224458</v>
      </c>
      <c r="I101" s="13">
        <f>Concatenate_gen_L2!I101*'Concatenate_generate Coverage'!E100</f>
        <v>0.6958551</v>
      </c>
      <c r="J101" s="13">
        <f>Concatenate_gen_L2!J101*'Concatenate_generate Coverage'!F100</f>
        <v>0.7807448932</v>
      </c>
      <c r="K101" s="13">
        <f>Concatenate_gen_L2!K101*'Concatenate_generate Coverage'!G100</f>
        <v>0.7874630432</v>
      </c>
      <c r="L101" s="13">
        <f>Concatenate_gen_L2!L101*'Concatenate_generate Coverage'!H100</f>
        <v>0.7832208737</v>
      </c>
      <c r="M101" s="13">
        <f>Concatenate_gen_L2!M101*'Concatenate_generate Coverage'!I100</f>
        <v>0.7577847897</v>
      </c>
      <c r="N101" s="13">
        <f>Concatenate_gen_L2!N101*'Concatenate_generate Coverage'!J100</f>
        <v>0.6705178626</v>
      </c>
      <c r="O101" s="13">
        <f>Concatenate_gen_L2!O101*'Concatenate_generate Coverage'!K100</f>
        <v>0.8262795937</v>
      </c>
      <c r="P101" s="13">
        <f>Concatenate_gen_L2!P101*'Concatenate_generate Coverage'!L100</f>
        <v>0.7732555177</v>
      </c>
      <c r="Q101" s="13">
        <f>Concatenate_gen_L2!Q101*'Concatenate_generate Coverage'!M100</f>
        <v>0.6710252159</v>
      </c>
      <c r="R101" s="13">
        <f>Concatenate_gen_L2!R101*'Concatenate_generate Coverage'!N100</f>
        <v>0.8650544785</v>
      </c>
      <c r="S101" s="13">
        <f>Concatenate_gen_L2!S101*'Concatenate_generate Coverage'!O100</f>
        <v>0.3086342158</v>
      </c>
      <c r="T101" s="13">
        <f>Concatenate_gen_L2!T101*'Concatenate_generate Coverage'!P100</f>
        <v>0.8772672126</v>
      </c>
      <c r="U101" s="13">
        <f>Concatenate_gen_L2!U101*'Concatenate_generate Coverage'!Q100</f>
        <v>0.8175619152</v>
      </c>
      <c r="V101" s="13">
        <f>Concatenate_gen_L2!V101*'Concatenate_generate Coverage'!R100</f>
        <v>0.5584650392</v>
      </c>
      <c r="W101" s="13">
        <f>Concatenate_gen_L2!W101*'Concatenate_generate Coverage'!S100</f>
        <v>0.3857636382</v>
      </c>
    </row>
    <row r="102">
      <c r="A102" s="55" t="s">
        <v>159</v>
      </c>
      <c r="B102" s="55" t="s">
        <v>293</v>
      </c>
      <c r="C102" s="99">
        <f>E102-Cocatenate_generate!E102</f>
        <v>-0.05849979018</v>
      </c>
      <c r="D102" s="99">
        <f>F102-Cocatenate_generate!F102</f>
        <v>-0.06433988107</v>
      </c>
      <c r="E102" s="10">
        <f t="shared" si="1"/>
        <v>0.6309281608</v>
      </c>
      <c r="F102" s="8">
        <f>(G102*'Dataset lengths'!$B$2+H102*'Dataset lengths'!$C$2+I102*'Dataset lengths'!$D$2+L102*'Dataset lengths'!$G$2+M102*'Dataset lengths'!$H$2+R102*'Dataset lengths'!$M$2+S102*'Dataset lengths'!$N$2+T102*'Dataset lengths'!$O$2+U102*'Dataset lengths'!$P$2+V102*'Dataset lengths'!$Q$2+W102*'Dataset lengths'!$R$2)/'Dataset lengths'!$A$7</f>
        <v>0.5739388673</v>
      </c>
      <c r="G102" s="13">
        <f>Concatenate_gen_L2!G102*'Concatenate_generate Coverage'!C101</f>
        <v>0.4800207967</v>
      </c>
      <c r="H102" s="13">
        <f>Concatenate_gen_L2!H102*'Concatenate_generate Coverage'!D101</f>
        <v>0.7170310375</v>
      </c>
      <c r="I102" s="13">
        <f>Concatenate_gen_L2!I102*'Concatenate_generate Coverage'!E101</f>
        <v>0.7413415735</v>
      </c>
      <c r="J102" s="13">
        <f>Concatenate_gen_L2!J102*'Concatenate_generate Coverage'!F101</f>
        <v>0.8088599888</v>
      </c>
      <c r="K102" s="13">
        <f>Concatenate_gen_L2!K102*'Concatenate_generate Coverage'!G101</f>
        <v>0.8073968882</v>
      </c>
      <c r="L102" s="13">
        <f>Concatenate_gen_L2!L102*'Concatenate_generate Coverage'!H101</f>
        <v>0.8082667355</v>
      </c>
      <c r="M102" s="13">
        <f>Concatenate_gen_L2!M102*'Concatenate_generate Coverage'!I101</f>
        <v>0.7393894281</v>
      </c>
      <c r="N102" s="13">
        <f>Concatenate_gen_L2!N102*'Concatenate_generate Coverage'!J101</f>
        <v>0.6756452496</v>
      </c>
      <c r="O102" s="13">
        <f>Concatenate_gen_L2!O102*'Concatenate_generate Coverage'!K101</f>
        <v>0.8085771018</v>
      </c>
      <c r="P102" s="13">
        <f>Concatenate_gen_L2!P102*'Concatenate_generate Coverage'!L101</f>
        <v>0.7189727496</v>
      </c>
      <c r="Q102" s="13">
        <f>Concatenate_gen_L2!Q102*'Concatenate_generate Coverage'!M101</f>
        <v>0.705026545</v>
      </c>
      <c r="R102" s="13">
        <f>Concatenate_gen_L2!R102*'Concatenate_generate Coverage'!N101</f>
        <v>0.7475385509</v>
      </c>
      <c r="S102" s="13">
        <f>Concatenate_gen_L2!S102*'Concatenate_generate Coverage'!O101</f>
        <v>0.4443447022</v>
      </c>
      <c r="T102" s="13">
        <f>Concatenate_gen_L2!T102*'Concatenate_generate Coverage'!P101</f>
        <v>0.7842439516</v>
      </c>
      <c r="U102" s="13">
        <f>Concatenate_gen_L2!U102*'Concatenate_generate Coverage'!Q101</f>
        <v>0.5862593611</v>
      </c>
      <c r="V102" s="13">
        <f>Concatenate_gen_L2!V102*'Concatenate_generate Coverage'!R101</f>
        <v>0.3574887099</v>
      </c>
      <c r="W102" s="13">
        <f>Concatenate_gen_L2!W102*'Concatenate_generate Coverage'!S101</f>
        <v>0.5342849221</v>
      </c>
    </row>
    <row r="103">
      <c r="A103" s="55" t="s">
        <v>160</v>
      </c>
      <c r="B103" s="55" t="s">
        <v>136</v>
      </c>
      <c r="C103" s="99">
        <f>E103-Cocatenate_generate!E103</f>
        <v>0.01581408454</v>
      </c>
      <c r="D103" s="99">
        <f>F103-Cocatenate_generate!F103</f>
        <v>0.006967922744</v>
      </c>
      <c r="E103" s="10">
        <f t="shared" si="1"/>
        <v>0.6822885062</v>
      </c>
      <c r="F103" s="8">
        <f>(G103*'Dataset lengths'!$B$2+H103*'Dataset lengths'!$C$2+I103*'Dataset lengths'!$D$2+L103*'Dataset lengths'!$G$2+M103*'Dataset lengths'!$H$2+R103*'Dataset lengths'!$M$2+S103*'Dataset lengths'!$N$2+T103*'Dataset lengths'!$O$2+U103*'Dataset lengths'!$P$2+V103*'Dataset lengths'!$Q$2+W103*'Dataset lengths'!$R$2)/'Dataset lengths'!$A$7</f>
        <v>0.6233438073</v>
      </c>
      <c r="G103" s="13">
        <f>Concatenate_gen_L2!G103*'Concatenate_generate Coverage'!C102</f>
        <v>0.5203009424</v>
      </c>
      <c r="H103" s="13">
        <f>Concatenate_gen_L2!H103*'Concatenate_generate Coverage'!D102</f>
        <v>0.7259914474</v>
      </c>
      <c r="I103" s="13">
        <f>Concatenate_gen_L2!I103*'Concatenate_generate Coverage'!E102</f>
        <v>0.7678049746</v>
      </c>
      <c r="J103" s="13">
        <f>Concatenate_gen_L2!J103*'Concatenate_generate Coverage'!F102</f>
        <v>0.8238099714</v>
      </c>
      <c r="K103" s="13">
        <f>Concatenate_gen_L2!K103*'Concatenate_generate Coverage'!G102</f>
        <v>0.8325010294</v>
      </c>
      <c r="L103" s="13">
        <f>Concatenate_gen_L2!L103*'Concatenate_generate Coverage'!H102</f>
        <v>0.8268863514</v>
      </c>
      <c r="M103" s="13">
        <f>Concatenate_gen_L2!M103*'Concatenate_generate Coverage'!I102</f>
        <v>0.791583552</v>
      </c>
      <c r="N103" s="13">
        <f>Concatenate_gen_L2!N103*'Concatenate_generate Coverage'!J102</f>
        <v>0.724844543</v>
      </c>
      <c r="O103" s="13">
        <f>Concatenate_gen_L2!O103*'Concatenate_generate Coverage'!K102</f>
        <v>0.8296264263</v>
      </c>
      <c r="P103" s="13">
        <f>Concatenate_gen_L2!P103*'Concatenate_generate Coverage'!L102</f>
        <v>0.7912224437</v>
      </c>
      <c r="Q103" s="13">
        <f>Concatenate_gen_L2!Q103*'Concatenate_generate Coverage'!M102</f>
        <v>0.7316023655</v>
      </c>
      <c r="R103" s="13">
        <f>Concatenate_gen_L2!R103*'Concatenate_generate Coverage'!N102</f>
        <v>0.8535585927</v>
      </c>
      <c r="S103" s="13">
        <f>Concatenate_gen_L2!S103*'Concatenate_generate Coverage'!O102</f>
        <v>0.4433009456</v>
      </c>
      <c r="T103" s="13">
        <f>Concatenate_gen_L2!T103*'Concatenate_generate Coverage'!P102</f>
        <v>0.8285301452</v>
      </c>
      <c r="U103" s="13">
        <f>Concatenate_gen_L2!U103*'Concatenate_generate Coverage'!Q102</f>
        <v>0.759304737</v>
      </c>
      <c r="V103" s="13">
        <f>Concatenate_gen_L2!V103*'Concatenate_generate Coverage'!R102</f>
        <v>0.4907146617</v>
      </c>
      <c r="W103" s="13">
        <f>Concatenate_gen_L2!W103*'Concatenate_generate Coverage'!S102</f>
        <v>0.4971972177</v>
      </c>
    </row>
    <row r="104">
      <c r="A104" s="55" t="s">
        <v>160</v>
      </c>
      <c r="B104" s="55" t="s">
        <v>137</v>
      </c>
      <c r="C104" s="99">
        <f>E104-Cocatenate_generate!E104</f>
        <v>0.0182554279</v>
      </c>
      <c r="D104" s="99">
        <f>F104-Cocatenate_generate!F104</f>
        <v>0.01720278029</v>
      </c>
      <c r="E104" s="10">
        <f t="shared" si="1"/>
        <v>0.6756890926</v>
      </c>
      <c r="F104" s="8">
        <f>(G104*'Dataset lengths'!$B$2+H104*'Dataset lengths'!$C$2+I104*'Dataset lengths'!$D$2+L104*'Dataset lengths'!$G$2+M104*'Dataset lengths'!$H$2+R104*'Dataset lengths'!$M$2+S104*'Dataset lengths'!$N$2+T104*'Dataset lengths'!$O$2+U104*'Dataset lengths'!$P$2+V104*'Dataset lengths'!$Q$2+W104*'Dataset lengths'!$R$2)/'Dataset lengths'!$A$7</f>
        <v>0.6238809451</v>
      </c>
      <c r="G104" s="13">
        <f>Concatenate_gen_L2!G104*'Concatenate_generate Coverage'!C103</f>
        <v>0.5454606083</v>
      </c>
      <c r="H104" s="13">
        <f>Concatenate_gen_L2!H104*'Concatenate_generate Coverage'!D103</f>
        <v>0.6780383671</v>
      </c>
      <c r="I104" s="13">
        <f>Concatenate_gen_L2!I104*'Concatenate_generate Coverage'!E103</f>
        <v>0.7391228559</v>
      </c>
      <c r="J104" s="13">
        <f>Concatenate_gen_L2!J104*'Concatenate_generate Coverage'!F103</f>
        <v>0.8106711627</v>
      </c>
      <c r="K104" s="13">
        <f>Concatenate_gen_L2!K104*'Concatenate_generate Coverage'!G103</f>
        <v>0.8206691427</v>
      </c>
      <c r="L104" s="13">
        <f>Concatenate_gen_L2!L104*'Concatenate_generate Coverage'!H103</f>
        <v>0.8142527811</v>
      </c>
      <c r="M104" s="13">
        <f>Concatenate_gen_L2!M104*'Concatenate_generate Coverage'!I103</f>
        <v>0.780132966</v>
      </c>
      <c r="N104" s="13">
        <f>Concatenate_gen_L2!N104*'Concatenate_generate Coverage'!J103</f>
        <v>0.7016548808</v>
      </c>
      <c r="O104" s="13">
        <f>Concatenate_gen_L2!O104*'Concatenate_generate Coverage'!K103</f>
        <v>0.8347499636</v>
      </c>
      <c r="P104" s="13">
        <f>Concatenate_gen_L2!P104*'Concatenate_generate Coverage'!L103</f>
        <v>0.7886423369</v>
      </c>
      <c r="Q104" s="13">
        <f>Concatenate_gen_L2!Q104*'Concatenate_generate Coverage'!M103</f>
        <v>0.7026398815</v>
      </c>
      <c r="R104" s="13">
        <f>Concatenate_gen_L2!R104*'Concatenate_generate Coverage'!N103</f>
        <v>0.8705183026</v>
      </c>
      <c r="S104" s="13">
        <f>Concatenate_gen_L2!S104*'Concatenate_generate Coverage'!O103</f>
        <v>0.3551125586</v>
      </c>
      <c r="T104" s="13">
        <f>Concatenate_gen_L2!T104*'Concatenate_generate Coverage'!P103</f>
        <v>0.8607989798</v>
      </c>
      <c r="U104" s="13">
        <f>Concatenate_gen_L2!U104*'Concatenate_generate Coverage'!Q103</f>
        <v>0.8124764487</v>
      </c>
      <c r="V104" s="13">
        <f>Concatenate_gen_L2!V104*'Concatenate_generate Coverage'!R103</f>
        <v>0.5489353433</v>
      </c>
      <c r="W104" s="13">
        <f>Concatenate_gen_L2!W104*'Concatenate_generate Coverage'!S103</f>
        <v>0.4277308078</v>
      </c>
    </row>
    <row r="105">
      <c r="A105" s="55" t="s">
        <v>160</v>
      </c>
      <c r="B105" s="55" t="s">
        <v>138</v>
      </c>
      <c r="C105" s="99">
        <f>E105-Cocatenate_generate!E105</f>
        <v>-0.03231701742</v>
      </c>
      <c r="D105" s="99">
        <f>F105-Cocatenate_generate!F105</f>
        <v>-0.04627594742</v>
      </c>
      <c r="E105" s="10">
        <f t="shared" si="1"/>
        <v>0.6462001364</v>
      </c>
      <c r="F105" s="8">
        <f>(G105*'Dataset lengths'!$B$2+H105*'Dataset lengths'!$C$2+I105*'Dataset lengths'!$D$2+L105*'Dataset lengths'!$G$2+M105*'Dataset lengths'!$H$2+R105*'Dataset lengths'!$M$2+S105*'Dataset lengths'!$N$2+T105*'Dataset lengths'!$O$2+U105*'Dataset lengths'!$P$2+V105*'Dataset lengths'!$Q$2+W105*'Dataset lengths'!$R$2)/'Dataset lengths'!$A$7</f>
        <v>0.5841600268</v>
      </c>
      <c r="G105" s="13">
        <f>Concatenate_gen_L2!G105*'Concatenate_generate Coverage'!C104</f>
        <v>0.4604849426</v>
      </c>
      <c r="H105" s="13">
        <f>Concatenate_gen_L2!H105*'Concatenate_generate Coverage'!D104</f>
        <v>0.742972847</v>
      </c>
      <c r="I105" s="13">
        <f>Concatenate_gen_L2!I105*'Concatenate_generate Coverage'!E104</f>
        <v>0.7462953297</v>
      </c>
      <c r="J105" s="13">
        <f>Concatenate_gen_L2!J105*'Concatenate_generate Coverage'!F104</f>
        <v>0.8088132641</v>
      </c>
      <c r="K105" s="13">
        <f>Concatenate_gen_L2!K105*'Concatenate_generate Coverage'!G104</f>
        <v>0.8123644083</v>
      </c>
      <c r="L105" s="13">
        <f>Concatenate_gen_L2!L105*'Concatenate_generate Coverage'!H104</f>
        <v>0.8100910679</v>
      </c>
      <c r="M105" s="13">
        <f>Concatenate_gen_L2!M105*'Concatenate_generate Coverage'!I104</f>
        <v>0.7687799113</v>
      </c>
      <c r="N105" s="13">
        <f>Concatenate_gen_L2!N105*'Concatenate_generate Coverage'!J104</f>
        <v>0.7082344338</v>
      </c>
      <c r="O105" s="13">
        <f>Concatenate_gen_L2!O105*'Concatenate_generate Coverage'!K104</f>
        <v>0.7977081447</v>
      </c>
      <c r="P105" s="13">
        <f>Concatenate_gen_L2!P105*'Concatenate_generate Coverage'!L104</f>
        <v>0.7587767621</v>
      </c>
      <c r="Q105" s="13">
        <f>Concatenate_gen_L2!Q105*'Concatenate_generate Coverage'!M104</f>
        <v>0.7236000673</v>
      </c>
      <c r="R105" s="13">
        <f>Concatenate_gen_L2!R105*'Concatenate_generate Coverage'!N104</f>
        <v>0.7729781157</v>
      </c>
      <c r="S105" s="13">
        <f>Concatenate_gen_L2!S105*'Concatenate_generate Coverage'!O104</f>
        <v>0.4766347923</v>
      </c>
      <c r="T105" s="13">
        <f>Concatenate_gen_L2!T105*'Concatenate_generate Coverage'!P104</f>
        <v>0.7530878354</v>
      </c>
      <c r="U105" s="13">
        <f>Concatenate_gen_L2!U105*'Concatenate_generate Coverage'!Q104</f>
        <v>0.6616440841</v>
      </c>
      <c r="V105" s="13">
        <f>Concatenate_gen_L2!V105*'Concatenate_generate Coverage'!R104</f>
        <v>0.3882879238</v>
      </c>
      <c r="W105" s="13">
        <f>Concatenate_gen_L2!W105*'Concatenate_generate Coverage'!S104</f>
        <v>0.5269446511</v>
      </c>
    </row>
    <row r="106">
      <c r="A106" s="55" t="s">
        <v>160</v>
      </c>
      <c r="B106" s="55" t="s">
        <v>292</v>
      </c>
      <c r="C106" s="99">
        <f>E106-Cocatenate_generate!E106</f>
        <v>0.002068731118</v>
      </c>
      <c r="D106" s="99">
        <f>F106-Cocatenate_generate!F106</f>
        <v>0.002006993711</v>
      </c>
      <c r="E106" s="10">
        <f t="shared" si="1"/>
        <v>0.6560547745</v>
      </c>
      <c r="F106" s="8">
        <f>(G106*'Dataset lengths'!$B$2+H106*'Dataset lengths'!$C$2+I106*'Dataset lengths'!$D$2+L106*'Dataset lengths'!$G$2+M106*'Dataset lengths'!$H$2+R106*'Dataset lengths'!$M$2+S106*'Dataset lengths'!$N$2+T106*'Dataset lengths'!$O$2+U106*'Dataset lengths'!$P$2+V106*'Dataset lengths'!$Q$2+W106*'Dataset lengths'!$R$2)/'Dataset lengths'!$A$7</f>
        <v>0.6046492491</v>
      </c>
      <c r="G106" s="13">
        <f>Concatenate_gen_L2!G106*'Concatenate_generate Coverage'!C105</f>
        <v>0.5421889824</v>
      </c>
      <c r="H106" s="13">
        <f>Concatenate_gen_L2!H106*'Concatenate_generate Coverage'!D105</f>
        <v>0.6288768079</v>
      </c>
      <c r="I106" s="13">
        <f>Concatenate_gen_L2!I106*'Concatenate_generate Coverage'!E105</f>
        <v>0.6961597946</v>
      </c>
      <c r="J106" s="13">
        <f>Concatenate_gen_L2!J106*'Concatenate_generate Coverage'!F105</f>
        <v>0.7805627665</v>
      </c>
      <c r="K106" s="13">
        <f>Concatenate_gen_L2!K106*'Concatenate_generate Coverage'!G105</f>
        <v>0.7873053298</v>
      </c>
      <c r="L106" s="13">
        <f>Concatenate_gen_L2!L106*'Concatenate_generate Coverage'!H105</f>
        <v>0.7831816229</v>
      </c>
      <c r="M106" s="13">
        <f>Concatenate_gen_L2!M106*'Concatenate_generate Coverage'!I105</f>
        <v>0.7576538385</v>
      </c>
      <c r="N106" s="13">
        <f>Concatenate_gen_L2!N106*'Concatenate_generate Coverage'!J105</f>
        <v>0.6701455412</v>
      </c>
      <c r="O106" s="13">
        <f>Concatenate_gen_L2!O106*'Concatenate_generate Coverage'!K105</f>
        <v>0.8258112093</v>
      </c>
      <c r="P106" s="13">
        <f>Concatenate_gen_L2!P106*'Concatenate_generate Coverage'!L105</f>
        <v>0.7739374031</v>
      </c>
      <c r="Q106" s="13">
        <f>Concatenate_gen_L2!Q106*'Concatenate_generate Coverage'!M105</f>
        <v>0.6706284387</v>
      </c>
      <c r="R106" s="13">
        <f>Concatenate_gen_L2!R106*'Concatenate_generate Coverage'!N105</f>
        <v>0.8639398584</v>
      </c>
      <c r="S106" s="13">
        <f>Concatenate_gen_L2!S106*'Concatenate_generate Coverage'!O105</f>
        <v>0.3086342158</v>
      </c>
      <c r="T106" s="13">
        <f>Concatenate_gen_L2!T106*'Concatenate_generate Coverage'!P105</f>
        <v>0.8772672126</v>
      </c>
      <c r="U106" s="13">
        <f>Concatenate_gen_L2!U106*'Concatenate_generate Coverage'!Q105</f>
        <v>0.8181145049</v>
      </c>
      <c r="V106" s="13">
        <f>Concatenate_gen_L2!V106*'Concatenate_generate Coverage'!R105</f>
        <v>0.558051191</v>
      </c>
      <c r="W106" s="13">
        <f>Concatenate_gen_L2!W106*'Concatenate_generate Coverage'!S105</f>
        <v>0.3825344905</v>
      </c>
    </row>
    <row r="107">
      <c r="A107" s="55" t="s">
        <v>160</v>
      </c>
      <c r="B107" s="55" t="s">
        <v>293</v>
      </c>
      <c r="C107" s="99">
        <f>E107-Cocatenate_generate!E107</f>
        <v>-0.02176785429</v>
      </c>
      <c r="D107" s="99">
        <f>F107-Cocatenate_generate!F107</f>
        <v>-0.02633783057</v>
      </c>
      <c r="E107" s="10">
        <f t="shared" si="1"/>
        <v>0.6127051911</v>
      </c>
      <c r="F107" s="8">
        <f>(G107*'Dataset lengths'!$B$2+H107*'Dataset lengths'!$C$2+I107*'Dataset lengths'!$D$2+L107*'Dataset lengths'!$G$2+M107*'Dataset lengths'!$H$2+R107*'Dataset lengths'!$M$2+S107*'Dataset lengths'!$N$2+T107*'Dataset lengths'!$O$2+U107*'Dataset lengths'!$P$2+V107*'Dataset lengths'!$Q$2+W107*'Dataset lengths'!$R$2)/'Dataset lengths'!$A$7</f>
        <v>0.548344403</v>
      </c>
      <c r="G107" s="13">
        <f>Concatenate_gen_L2!G107*'Concatenate_generate Coverage'!C106</f>
        <v>0.4157519897</v>
      </c>
      <c r="H107" s="13">
        <f>Concatenate_gen_L2!H107*'Concatenate_generate Coverage'!D106</f>
        <v>0.7428763921</v>
      </c>
      <c r="I107" s="13">
        <f>Concatenate_gen_L2!I107*'Concatenate_generate Coverage'!E106</f>
        <v>0.7169141178</v>
      </c>
      <c r="J107" s="13">
        <f>Concatenate_gen_L2!J107*'Concatenate_generate Coverage'!F106</f>
        <v>0.7905976059</v>
      </c>
      <c r="K107" s="13">
        <f>Concatenate_gen_L2!K107*'Concatenate_generate Coverage'!G106</f>
        <v>0.7918205363</v>
      </c>
      <c r="L107" s="13">
        <f>Concatenate_gen_L2!L107*'Concatenate_generate Coverage'!H106</f>
        <v>0.791111928</v>
      </c>
      <c r="M107" s="13">
        <f>Concatenate_gen_L2!M107*'Concatenate_generate Coverage'!I106</f>
        <v>0.744172555</v>
      </c>
      <c r="N107" s="13">
        <f>Concatenate_gen_L2!N107*'Concatenate_generate Coverage'!J106</f>
        <v>0.6871028504</v>
      </c>
      <c r="O107" s="13">
        <f>Concatenate_gen_L2!O107*'Concatenate_generate Coverage'!K106</f>
        <v>0.7718960751</v>
      </c>
      <c r="P107" s="13">
        <f>Concatenate_gen_L2!P107*'Concatenate_generate Coverage'!L106</f>
        <v>0.7300035442</v>
      </c>
      <c r="Q107" s="13">
        <f>Concatenate_gen_L2!Q107*'Concatenate_generate Coverage'!M106</f>
        <v>0.7086380424</v>
      </c>
      <c r="R107" s="13">
        <f>Concatenate_gen_L2!R107*'Concatenate_generate Coverage'!N106</f>
        <v>0.7208750895</v>
      </c>
      <c r="S107" s="13">
        <f>Concatenate_gen_L2!S107*'Concatenate_generate Coverage'!O106</f>
        <v>0.4733024132</v>
      </c>
      <c r="T107" s="13">
        <f>Concatenate_gen_L2!T107*'Concatenate_generate Coverage'!P106</f>
        <v>0.711472166</v>
      </c>
      <c r="U107" s="13">
        <f>Concatenate_gen_L2!U107*'Concatenate_generate Coverage'!Q106</f>
        <v>0.5856547952</v>
      </c>
      <c r="V107" s="13">
        <f>Concatenate_gen_L2!V107*'Concatenate_generate Coverage'!R106</f>
        <v>0.320522979</v>
      </c>
      <c r="W107" s="13">
        <f>Concatenate_gen_L2!W107*'Concatenate_generate Coverage'!S106</f>
        <v>0.517102677</v>
      </c>
    </row>
    <row r="108">
      <c r="A108" s="55" t="s">
        <v>161</v>
      </c>
      <c r="B108" s="55" t="s">
        <v>136</v>
      </c>
      <c r="C108" s="99">
        <f>E108-Cocatenate_generate!E108</f>
        <v>-0.004432748982</v>
      </c>
      <c r="D108" s="99">
        <f>F108-Cocatenate_generate!F108</f>
        <v>-0.009529100368</v>
      </c>
      <c r="E108" s="10">
        <f t="shared" si="1"/>
        <v>0.6738796992</v>
      </c>
      <c r="F108" s="8">
        <f>(G108*'Dataset lengths'!$B$2+H108*'Dataset lengths'!$C$2+I108*'Dataset lengths'!$D$2+L108*'Dataset lengths'!$G$2+M108*'Dataset lengths'!$H$2+R108*'Dataset lengths'!$M$2+S108*'Dataset lengths'!$N$2+T108*'Dataset lengths'!$O$2+U108*'Dataset lengths'!$P$2+V108*'Dataset lengths'!$Q$2+W108*'Dataset lengths'!$R$2)/'Dataset lengths'!$A$7</f>
        <v>0.6108408969</v>
      </c>
      <c r="G108" s="13">
        <f>Concatenate_gen_L2!G108*'Concatenate_generate Coverage'!C107</f>
        <v>0.5264399675</v>
      </c>
      <c r="H108" s="13">
        <f>Concatenate_gen_L2!H108*'Concatenate_generate Coverage'!D107</f>
        <v>0.6833520189</v>
      </c>
      <c r="I108" s="13">
        <f>Concatenate_gen_L2!I108*'Concatenate_generate Coverage'!E107</f>
        <v>0.7440909998</v>
      </c>
      <c r="J108" s="13">
        <f>Concatenate_gen_L2!J108*'Concatenate_generate Coverage'!F107</f>
        <v>0.8137510407</v>
      </c>
      <c r="K108" s="13">
        <f>Concatenate_gen_L2!K108*'Concatenate_generate Coverage'!G107</f>
        <v>0.8124928022</v>
      </c>
      <c r="L108" s="13">
        <f>Concatenate_gen_L2!L108*'Concatenate_generate Coverage'!H107</f>
        <v>0.813695432</v>
      </c>
      <c r="M108" s="13">
        <f>Concatenate_gen_L2!M108*'Concatenate_generate Coverage'!I107</f>
        <v>0.8069780863</v>
      </c>
      <c r="N108" s="13">
        <f>Concatenate_gen_L2!N108*'Concatenate_generate Coverage'!J107</f>
        <v>0.7449330265</v>
      </c>
      <c r="O108" s="13">
        <f>Concatenate_gen_L2!O108*'Concatenate_generate Coverage'!K107</f>
        <v>0.8420662285</v>
      </c>
      <c r="P108" s="13">
        <f>Concatenate_gen_L2!P108*'Concatenate_generate Coverage'!L107</f>
        <v>0.8068672736</v>
      </c>
      <c r="Q108" s="13">
        <f>Concatenate_gen_L2!Q108*'Concatenate_generate Coverage'!M107</f>
        <v>0.7213416626</v>
      </c>
      <c r="R108" s="13">
        <f>Concatenate_gen_L2!R108*'Concatenate_generate Coverage'!N107</f>
        <v>0.8838718885</v>
      </c>
      <c r="S108" s="13">
        <f>Concatenate_gen_L2!S108*'Concatenate_generate Coverage'!O107</f>
        <v>0.391680241</v>
      </c>
      <c r="T108" s="13">
        <f>Concatenate_gen_L2!T108*'Concatenate_generate Coverage'!P107</f>
        <v>0.8901747464</v>
      </c>
      <c r="U108" s="13">
        <f>Concatenate_gen_L2!U108*'Concatenate_generate Coverage'!Q107</f>
        <v>0.7267675996</v>
      </c>
      <c r="V108" s="13">
        <f>Concatenate_gen_L2!V108*'Concatenate_generate Coverage'!R107</f>
        <v>0.498173557</v>
      </c>
      <c r="W108" s="13">
        <f>Concatenate_gen_L2!W108*'Concatenate_generate Coverage'!S107</f>
        <v>0.4474521539</v>
      </c>
    </row>
    <row r="109">
      <c r="A109" s="55" t="s">
        <v>161</v>
      </c>
      <c r="B109" s="55" t="s">
        <v>137</v>
      </c>
      <c r="C109" s="99">
        <f>E109-Cocatenate_generate!E109</f>
        <v>0.00025152358</v>
      </c>
      <c r="D109" s="99">
        <f>F109-Cocatenate_generate!F109</f>
        <v>-0.00163167899</v>
      </c>
      <c r="E109" s="10">
        <f t="shared" si="1"/>
        <v>0.6671933184</v>
      </c>
      <c r="F109" s="8">
        <f>(G109*'Dataset lengths'!$B$2+H109*'Dataset lengths'!$C$2+I109*'Dataset lengths'!$D$2+L109*'Dataset lengths'!$G$2+M109*'Dataset lengths'!$H$2+R109*'Dataset lengths'!$M$2+S109*'Dataset lengths'!$N$2+T109*'Dataset lengths'!$O$2+U109*'Dataset lengths'!$P$2+V109*'Dataset lengths'!$Q$2+W109*'Dataset lengths'!$R$2)/'Dataset lengths'!$A$7</f>
        <v>0.6128688853</v>
      </c>
      <c r="G109" s="13">
        <f>Concatenate_gen_L2!G109*'Concatenate_generate Coverage'!C108</f>
        <v>0.5447328762</v>
      </c>
      <c r="H109" s="13">
        <f>Concatenate_gen_L2!H109*'Concatenate_generate Coverage'!D108</f>
        <v>0.6564215462</v>
      </c>
      <c r="I109" s="13">
        <f>Concatenate_gen_L2!I109*'Concatenate_generate Coverage'!E108</f>
        <v>0.7205401336</v>
      </c>
      <c r="J109" s="13">
        <f>Concatenate_gen_L2!J109*'Concatenate_generate Coverage'!F108</f>
        <v>0.800704674</v>
      </c>
      <c r="K109" s="13">
        <f>Concatenate_gen_L2!K109*'Concatenate_generate Coverage'!G108</f>
        <v>0.80415828</v>
      </c>
      <c r="L109" s="13">
        <f>Concatenate_gen_L2!L109*'Concatenate_generate Coverage'!H108</f>
        <v>0.8021851512</v>
      </c>
      <c r="M109" s="13">
        <f>Concatenate_gen_L2!M109*'Concatenate_generate Coverage'!I108</f>
        <v>0.7884495911</v>
      </c>
      <c r="N109" s="13">
        <f>Concatenate_gen_L2!N109*'Concatenate_generate Coverage'!J108</f>
        <v>0.7145556489</v>
      </c>
      <c r="O109" s="13">
        <f>Concatenate_gen_L2!O109*'Concatenate_generate Coverage'!K108</f>
        <v>0.8402457697</v>
      </c>
      <c r="P109" s="13">
        <f>Concatenate_gen_L2!P109*'Concatenate_generate Coverage'!L108</f>
        <v>0.7959571074</v>
      </c>
      <c r="Q109" s="13">
        <f>Concatenate_gen_L2!Q109*'Concatenate_generate Coverage'!M108</f>
        <v>0.7039862237</v>
      </c>
      <c r="R109" s="13">
        <f>Concatenate_gen_L2!R109*'Concatenate_generate Coverage'!N108</f>
        <v>0.8789544469</v>
      </c>
      <c r="S109" s="13">
        <f>Concatenate_gen_L2!S109*'Concatenate_generate Coverage'!O108</f>
        <v>0.3309734236</v>
      </c>
      <c r="T109" s="13">
        <f>Concatenate_gen_L2!T109*'Concatenate_generate Coverage'!P108</f>
        <v>0.8743741446</v>
      </c>
      <c r="U109" s="13">
        <f>Concatenate_gen_L2!U109*'Concatenate_generate Coverage'!Q108</f>
        <v>0.7982240117</v>
      </c>
      <c r="V109" s="13">
        <f>Concatenate_gen_L2!V109*'Concatenate_generate Coverage'!R108</f>
        <v>0.5490790162</v>
      </c>
      <c r="W109" s="13">
        <f>Concatenate_gen_L2!W109*'Concatenate_generate Coverage'!S108</f>
        <v>0.3951921607</v>
      </c>
    </row>
    <row r="110">
      <c r="A110" s="55" t="s">
        <v>161</v>
      </c>
      <c r="B110" s="55" t="s">
        <v>138</v>
      </c>
      <c r="C110" s="99">
        <f>E110-Cocatenate_generate!E110</f>
        <v>-0.01232910297</v>
      </c>
      <c r="D110" s="99">
        <f>F110-Cocatenate_generate!F110</f>
        <v>-0.01808180653</v>
      </c>
      <c r="E110" s="10">
        <f t="shared" si="1"/>
        <v>0.6411836291</v>
      </c>
      <c r="F110" s="8">
        <f>(G110*'Dataset lengths'!$B$2+H110*'Dataset lengths'!$C$2+I110*'Dataset lengths'!$D$2+L110*'Dataset lengths'!$G$2+M110*'Dataset lengths'!$H$2+R110*'Dataset lengths'!$M$2+S110*'Dataset lengths'!$N$2+T110*'Dataset lengths'!$O$2+U110*'Dataset lengths'!$P$2+V110*'Dataset lengths'!$Q$2+W110*'Dataset lengths'!$R$2)/'Dataset lengths'!$A$7</f>
        <v>0.5707161886</v>
      </c>
      <c r="G110" s="13">
        <f>Concatenate_gen_L2!G110*'Concatenate_generate Coverage'!C109</f>
        <v>0.4737094482</v>
      </c>
      <c r="H110" s="13">
        <f>Concatenate_gen_L2!H110*'Concatenate_generate Coverage'!D109</f>
        <v>0.6839287179</v>
      </c>
      <c r="I110" s="13">
        <f>Concatenate_gen_L2!I110*'Concatenate_generate Coverage'!E109</f>
        <v>0.7283951135</v>
      </c>
      <c r="J110" s="13">
        <f>Concatenate_gen_L2!J110*'Concatenate_generate Coverage'!F109</f>
        <v>0.7986264735</v>
      </c>
      <c r="K110" s="13">
        <f>Concatenate_gen_L2!K110*'Concatenate_generate Coverage'!G109</f>
        <v>0.7926495627</v>
      </c>
      <c r="L110" s="13">
        <f>Concatenate_gen_L2!L110*'Concatenate_generate Coverage'!H109</f>
        <v>0.7970361176</v>
      </c>
      <c r="M110" s="13">
        <f>Concatenate_gen_L2!M110*'Concatenate_generate Coverage'!I109</f>
        <v>0.7929500817</v>
      </c>
      <c r="N110" s="13">
        <f>Concatenate_gen_L2!N110*'Concatenate_generate Coverage'!J109</f>
        <v>0.7316760597</v>
      </c>
      <c r="O110" s="13">
        <f>Concatenate_gen_L2!O110*'Concatenate_generate Coverage'!K109</f>
        <v>0.8254245949</v>
      </c>
      <c r="P110" s="13">
        <f>Concatenate_gen_L2!P110*'Concatenate_generate Coverage'!L109</f>
        <v>0.7939164774</v>
      </c>
      <c r="Q110" s="13">
        <f>Concatenate_gen_L2!Q110*'Concatenate_generate Coverage'!M109</f>
        <v>0.7013955463</v>
      </c>
      <c r="R110" s="13">
        <f>Concatenate_gen_L2!R110*'Concatenate_generate Coverage'!N109</f>
        <v>0.8421501281</v>
      </c>
      <c r="S110" s="13">
        <f>Concatenate_gen_L2!S110*'Concatenate_generate Coverage'!O109</f>
        <v>0.3980192024</v>
      </c>
      <c r="T110" s="13">
        <f>Concatenate_gen_L2!T110*'Concatenate_generate Coverage'!P109</f>
        <v>0.8594637176</v>
      </c>
      <c r="U110" s="13">
        <f>Concatenate_gen_L2!U110*'Concatenate_generate Coverage'!Q109</f>
        <v>0.608844413</v>
      </c>
      <c r="V110" s="13">
        <f>Concatenate_gen_L2!V110*'Concatenate_generate Coverage'!R109</f>
        <v>0.3893674265</v>
      </c>
      <c r="W110" s="13">
        <f>Concatenate_gen_L2!W110*'Concatenate_generate Coverage'!S109</f>
        <v>0.4791555533</v>
      </c>
    </row>
    <row r="111">
      <c r="A111" s="55" t="s">
        <v>161</v>
      </c>
      <c r="B111" s="55" t="s">
        <v>292</v>
      </c>
      <c r="C111" s="99">
        <f>E111-Cocatenate_generate!E111</f>
        <v>-0.0004547883988</v>
      </c>
      <c r="D111" s="99">
        <f>F111-Cocatenate_generate!F111</f>
        <v>-0.001779973062</v>
      </c>
      <c r="E111" s="10">
        <f t="shared" si="1"/>
        <v>0.6536125549</v>
      </c>
      <c r="F111" s="8">
        <f>(G111*'Dataset lengths'!$B$2+H111*'Dataset lengths'!$C$2+I111*'Dataset lengths'!$D$2+L111*'Dataset lengths'!$G$2+M111*'Dataset lengths'!$H$2+R111*'Dataset lengths'!$M$2+S111*'Dataset lengths'!$N$2+T111*'Dataset lengths'!$O$2+U111*'Dataset lengths'!$P$2+V111*'Dataset lengths'!$Q$2+W111*'Dataset lengths'!$R$2)/'Dataset lengths'!$A$7</f>
        <v>0.6007415641</v>
      </c>
      <c r="G111" s="13">
        <f>Concatenate_gen_L2!G111*'Concatenate_generate Coverage'!C110</f>
        <v>0.5419829151</v>
      </c>
      <c r="H111" s="13">
        <f>Concatenate_gen_L2!H111*'Concatenate_generate Coverage'!D110</f>
        <v>0.6269710613</v>
      </c>
      <c r="I111" s="13">
        <f>Concatenate_gen_L2!I111*'Concatenate_generate Coverage'!E110</f>
        <v>0.6945700907</v>
      </c>
      <c r="J111" s="13">
        <f>Concatenate_gen_L2!J111*'Concatenate_generate Coverage'!F110</f>
        <v>0.7792353019</v>
      </c>
      <c r="K111" s="13">
        <f>Concatenate_gen_L2!K111*'Concatenate_generate Coverage'!G110</f>
        <v>0.7853490218</v>
      </c>
      <c r="L111" s="13">
        <f>Concatenate_gen_L2!L111*'Concatenate_generate Coverage'!H110</f>
        <v>0.7816398049</v>
      </c>
      <c r="M111" s="13">
        <f>Concatenate_gen_L2!M111*'Concatenate_generate Coverage'!I110</f>
        <v>0.7587021297</v>
      </c>
      <c r="N111" s="13">
        <f>Concatenate_gen_L2!N111*'Concatenate_generate Coverage'!J110</f>
        <v>0.6718605443</v>
      </c>
      <c r="O111" s="13">
        <f>Concatenate_gen_L2!O111*'Concatenate_generate Coverage'!K110</f>
        <v>0.8258693091</v>
      </c>
      <c r="P111" s="13">
        <f>Concatenate_gen_L2!P111*'Concatenate_generate Coverage'!L110</f>
        <v>0.7743193929</v>
      </c>
      <c r="Q111" s="13">
        <f>Concatenate_gen_L2!Q111*'Concatenate_generate Coverage'!M110</f>
        <v>0.6718990257</v>
      </c>
      <c r="R111" s="13">
        <f>Concatenate_gen_L2!R111*'Concatenate_generate Coverage'!N110</f>
        <v>0.8632623442</v>
      </c>
      <c r="S111" s="13">
        <f>Concatenate_gen_L2!S111*'Concatenate_generate Coverage'!O110</f>
        <v>0.3066975344</v>
      </c>
      <c r="T111" s="13">
        <f>Concatenate_gen_L2!T111*'Concatenate_generate Coverage'!P110</f>
        <v>0.8772672126</v>
      </c>
      <c r="U111" s="13">
        <f>Concatenate_gen_L2!U111*'Concatenate_generate Coverage'!Q110</f>
        <v>0.8162734511</v>
      </c>
      <c r="V111" s="13">
        <f>Concatenate_gen_L2!V111*'Concatenate_generate Coverage'!R110</f>
        <v>0.5578029103</v>
      </c>
      <c r="W111" s="13">
        <f>Concatenate_gen_L2!W111*'Concatenate_generate Coverage'!S110</f>
        <v>0.3645686493</v>
      </c>
    </row>
    <row r="112">
      <c r="A112" s="55" t="s">
        <v>161</v>
      </c>
      <c r="B112" s="55" t="s">
        <v>293</v>
      </c>
      <c r="C112" s="99">
        <f>E112-Cocatenate_generate!E112</f>
        <v>-0.002414917478</v>
      </c>
      <c r="D112" s="99">
        <f>F112-Cocatenate_generate!F112</f>
        <v>-0.004043897146</v>
      </c>
      <c r="E112" s="10">
        <f t="shared" si="1"/>
        <v>0.5992087349</v>
      </c>
      <c r="F112" s="8">
        <f>(G112*'Dataset lengths'!$B$2+H112*'Dataset lengths'!$C$2+I112*'Dataset lengths'!$D$2+L112*'Dataset lengths'!$G$2+M112*'Dataset lengths'!$H$2+R112*'Dataset lengths'!$M$2+S112*'Dataset lengths'!$N$2+T112*'Dataset lengths'!$O$2+U112*'Dataset lengths'!$P$2+V112*'Dataset lengths'!$Q$2+W112*'Dataset lengths'!$R$2)/'Dataset lengths'!$A$7</f>
        <v>0.5264138313</v>
      </c>
      <c r="G112" s="13">
        <f>Concatenate_gen_L2!G112*'Concatenate_generate Coverage'!C111</f>
        <v>0.4305116759</v>
      </c>
      <c r="H112" s="13">
        <f>Concatenate_gen_L2!H112*'Concatenate_generate Coverage'!D111</f>
        <v>0.6731770382</v>
      </c>
      <c r="I112" s="13">
        <f>Concatenate_gen_L2!I112*'Concatenate_generate Coverage'!E111</f>
        <v>0.6910869832</v>
      </c>
      <c r="J112" s="13">
        <f>Concatenate_gen_L2!J112*'Concatenate_generate Coverage'!F111</f>
        <v>0.7764334794</v>
      </c>
      <c r="K112" s="13">
        <f>Concatenate_gen_L2!K112*'Concatenate_generate Coverage'!G111</f>
        <v>0.7701200992</v>
      </c>
      <c r="L112" s="13">
        <f>Concatenate_gen_L2!L112*'Concatenate_generate Coverage'!H111</f>
        <v>0.7747548712</v>
      </c>
      <c r="M112" s="13">
        <f>Concatenate_gen_L2!M112*'Concatenate_generate Coverage'!I111</f>
        <v>0.7681165619</v>
      </c>
      <c r="N112" s="13">
        <f>Concatenate_gen_L2!N112*'Concatenate_generate Coverage'!J111</f>
        <v>0.7027313509</v>
      </c>
      <c r="O112" s="13">
        <f>Concatenate_gen_L2!O112*'Concatenate_generate Coverage'!K111</f>
        <v>0.8005930483</v>
      </c>
      <c r="P112" s="13">
        <f>Concatenate_gen_L2!P112*'Concatenate_generate Coverage'!L111</f>
        <v>0.7704358295</v>
      </c>
      <c r="Q112" s="13">
        <f>Concatenate_gen_L2!Q112*'Concatenate_generate Coverage'!M111</f>
        <v>0.6737111499</v>
      </c>
      <c r="R112" s="13">
        <f>Concatenate_gen_L2!R112*'Concatenate_generate Coverage'!N111</f>
        <v>0.7906809056</v>
      </c>
      <c r="S112" s="13">
        <f>Concatenate_gen_L2!S112*'Concatenate_generate Coverage'!O111</f>
        <v>0.344650859</v>
      </c>
      <c r="T112" s="13">
        <f>Concatenate_gen_L2!T112*'Concatenate_generate Coverage'!P111</f>
        <v>0.8280850578</v>
      </c>
      <c r="U112" s="13">
        <f>Concatenate_gen_L2!U112*'Concatenate_generate Coverage'!Q111</f>
        <v>0.5204163848</v>
      </c>
      <c r="V112" s="13">
        <f>Concatenate_gen_L2!V112*'Concatenate_generate Coverage'!R111</f>
        <v>0.3031875744</v>
      </c>
      <c r="W112" s="13">
        <f>Concatenate_gen_L2!W112*'Concatenate_generate Coverage'!S111</f>
        <v>0.4666281715</v>
      </c>
    </row>
    <row r="113">
      <c r="A113" s="55" t="s">
        <v>162</v>
      </c>
      <c r="B113" s="55" t="s">
        <v>136</v>
      </c>
      <c r="C113" s="99">
        <f>E113-Cocatenate_generate!E113</f>
        <v>0.0361476952</v>
      </c>
      <c r="D113" s="99">
        <f>F113-Cocatenate_generate!F113</f>
        <v>0.02275345775</v>
      </c>
      <c r="E113" s="10">
        <f t="shared" si="1"/>
        <v>0.6931344965</v>
      </c>
      <c r="F113" s="8">
        <f>(G113*'Dataset lengths'!$B$2+H113*'Dataset lengths'!$C$2+I113*'Dataset lengths'!$D$2+L113*'Dataset lengths'!$G$2+M113*'Dataset lengths'!$H$2+R113*'Dataset lengths'!$M$2+S113*'Dataset lengths'!$N$2+T113*'Dataset lengths'!$O$2+U113*'Dataset lengths'!$P$2+V113*'Dataset lengths'!$Q$2+W113*'Dataset lengths'!$R$2)/'Dataset lengths'!$A$7</f>
        <v>0.6429372292</v>
      </c>
      <c r="G113" s="13">
        <f>Concatenate_gen_L2!G113*'Concatenate_generate Coverage'!C112</f>
        <v>0.5526069503</v>
      </c>
      <c r="H113" s="13">
        <f>Concatenate_gen_L2!H113*'Concatenate_generate Coverage'!D112</f>
        <v>0.7320219117</v>
      </c>
      <c r="I113" s="13">
        <f>Concatenate_gen_L2!I113*'Concatenate_generate Coverage'!E112</f>
        <v>0.7799078098</v>
      </c>
      <c r="J113" s="13">
        <f>Concatenate_gen_L2!J113*'Concatenate_generate Coverage'!F112</f>
        <v>0.8374880899</v>
      </c>
      <c r="K113" s="13">
        <f>Concatenate_gen_L2!K113*'Concatenate_generate Coverage'!G112</f>
        <v>0.8397511239</v>
      </c>
      <c r="L113" s="13">
        <f>Concatenate_gen_L2!L113*'Concatenate_generate Coverage'!H112</f>
        <v>0.8383088452</v>
      </c>
      <c r="M113" s="13">
        <f>Concatenate_gen_L2!M113*'Concatenate_generate Coverage'!I112</f>
        <v>0.7950095613</v>
      </c>
      <c r="N113" s="13">
        <f>Concatenate_gen_L2!N113*'Concatenate_generate Coverage'!J112</f>
        <v>0.7373174977</v>
      </c>
      <c r="O113" s="13">
        <f>Concatenate_gen_L2!O113*'Concatenate_generate Coverage'!K112</f>
        <v>0.8457530522</v>
      </c>
      <c r="P113" s="13">
        <f>Concatenate_gen_L2!P113*'Concatenate_generate Coverage'!L112</f>
        <v>0.7822590854</v>
      </c>
      <c r="Q113" s="13">
        <f>Concatenate_gen_L2!Q113*'Concatenate_generate Coverage'!M112</f>
        <v>0.7419995777</v>
      </c>
      <c r="R113" s="13">
        <f>Concatenate_gen_L2!R113*'Concatenate_generate Coverage'!N112</f>
        <v>0.8436799988</v>
      </c>
      <c r="S113" s="13">
        <f>Concatenate_gen_L2!S113*'Concatenate_generate Coverage'!O112</f>
        <v>0.4180195104</v>
      </c>
      <c r="T113" s="13">
        <f>Concatenate_gen_L2!T113*'Concatenate_generate Coverage'!P112</f>
        <v>0.8619116982</v>
      </c>
      <c r="U113" s="13">
        <f>Concatenate_gen_L2!U113*'Concatenate_generate Coverage'!Q112</f>
        <v>0.752282471</v>
      </c>
      <c r="V113" s="13">
        <f>Concatenate_gen_L2!V113*'Concatenate_generate Coverage'!R112</f>
        <v>0.5038581689</v>
      </c>
      <c r="W113" s="13">
        <f>Concatenate_gen_L2!W113*'Concatenate_generate Coverage'!S112</f>
        <v>0.5468725354</v>
      </c>
    </row>
    <row r="114">
      <c r="A114" s="55" t="s">
        <v>162</v>
      </c>
      <c r="B114" s="55" t="s">
        <v>137</v>
      </c>
      <c r="C114" s="99">
        <f>E114-Cocatenate_generate!E114</f>
        <v>0.0362520558</v>
      </c>
      <c r="D114" s="99">
        <f>F114-Cocatenate_generate!F114</f>
        <v>0.03073622717</v>
      </c>
      <c r="E114" s="10">
        <f t="shared" si="1"/>
        <v>0.6754458794</v>
      </c>
      <c r="F114" s="8">
        <f>(G114*'Dataset lengths'!$B$2+H114*'Dataset lengths'!$C$2+I114*'Dataset lengths'!$D$2+L114*'Dataset lengths'!$G$2+M114*'Dataset lengths'!$H$2+R114*'Dataset lengths'!$M$2+S114*'Dataset lengths'!$N$2+T114*'Dataset lengths'!$O$2+U114*'Dataset lengths'!$P$2+V114*'Dataset lengths'!$Q$2+W114*'Dataset lengths'!$R$2)/'Dataset lengths'!$A$7</f>
        <v>0.6364331255</v>
      </c>
      <c r="G114" s="13">
        <f>Concatenate_gen_L2!G114*'Concatenate_generate Coverage'!C113</f>
        <v>0.5547443907</v>
      </c>
      <c r="H114" s="13">
        <f>Concatenate_gen_L2!H114*'Concatenate_generate Coverage'!D113</f>
        <v>0.6453665411</v>
      </c>
      <c r="I114" s="13">
        <f>Concatenate_gen_L2!I114*'Concatenate_generate Coverage'!E113</f>
        <v>0.7350786671</v>
      </c>
      <c r="J114" s="13">
        <f>Concatenate_gen_L2!J114*'Concatenate_generate Coverage'!F113</f>
        <v>0.811447728</v>
      </c>
      <c r="K114" s="13">
        <f>Concatenate_gen_L2!K114*'Concatenate_generate Coverage'!G113</f>
        <v>0.8160125</v>
      </c>
      <c r="L114" s="13">
        <f>Concatenate_gen_L2!L114*'Concatenate_generate Coverage'!H113</f>
        <v>0.8132298208</v>
      </c>
      <c r="M114" s="13">
        <f>Concatenate_gen_L2!M114*'Concatenate_generate Coverage'!I113</f>
        <v>0.7655924787</v>
      </c>
      <c r="N114" s="13">
        <f>Concatenate_gen_L2!N114*'Concatenate_generate Coverage'!J113</f>
        <v>0.6922849795</v>
      </c>
      <c r="O114" s="13">
        <f>Concatenate_gen_L2!O114*'Concatenate_generate Coverage'!K113</f>
        <v>0.8237339639</v>
      </c>
      <c r="P114" s="13">
        <f>Concatenate_gen_L2!P114*'Concatenate_generate Coverage'!L113</f>
        <v>0.7887847454</v>
      </c>
      <c r="Q114" s="13">
        <f>Concatenate_gen_L2!Q114*'Concatenate_generate Coverage'!M113</f>
        <v>0.6728913437</v>
      </c>
      <c r="R114" s="13">
        <f>Concatenate_gen_L2!R114*'Concatenate_generate Coverage'!N113</f>
        <v>0.850258443</v>
      </c>
      <c r="S114" s="13">
        <f>Concatenate_gen_L2!S114*'Concatenate_generate Coverage'!O113</f>
        <v>0.3259356386</v>
      </c>
      <c r="T114" s="13">
        <f>Concatenate_gen_L2!T114*'Concatenate_generate Coverage'!P113</f>
        <v>0.8937354454</v>
      </c>
      <c r="U114" s="13">
        <f>Concatenate_gen_L2!U114*'Concatenate_generate Coverage'!Q113</f>
        <v>0.791992332</v>
      </c>
      <c r="V114" s="13">
        <f>Concatenate_gen_L2!V114*'Concatenate_generate Coverage'!R113</f>
        <v>0.5512410678</v>
      </c>
      <c r="W114" s="13">
        <f>Concatenate_gen_L2!W114*'Concatenate_generate Coverage'!S113</f>
        <v>0.5027298482</v>
      </c>
    </row>
    <row r="115">
      <c r="A115" s="55" t="s">
        <v>162</v>
      </c>
      <c r="B115" s="55" t="s">
        <v>138</v>
      </c>
      <c r="C115" s="99">
        <f>E115-Cocatenate_generate!E115</f>
        <v>-0.02466025531</v>
      </c>
      <c r="D115" s="99">
        <f>F115-Cocatenate_generate!F115</f>
        <v>-0.03957966679</v>
      </c>
      <c r="E115" s="10">
        <f t="shared" si="1"/>
        <v>0.6644336633</v>
      </c>
      <c r="F115" s="8">
        <f>(G115*'Dataset lengths'!$B$2+H115*'Dataset lengths'!$C$2+I115*'Dataset lengths'!$D$2+L115*'Dataset lengths'!$G$2+M115*'Dataset lengths'!$H$2+R115*'Dataset lengths'!$M$2+S115*'Dataset lengths'!$N$2+T115*'Dataset lengths'!$O$2+U115*'Dataset lengths'!$P$2+V115*'Dataset lengths'!$Q$2+W115*'Dataset lengths'!$R$2)/'Dataset lengths'!$A$7</f>
        <v>0.6069044157</v>
      </c>
      <c r="G115" s="13">
        <f>Concatenate_gen_L2!G115*'Concatenate_generate Coverage'!C114</f>
        <v>0.5119951086</v>
      </c>
      <c r="H115" s="13">
        <f>Concatenate_gen_L2!H115*'Concatenate_generate Coverage'!D114</f>
        <v>0.7395131607</v>
      </c>
      <c r="I115" s="13">
        <f>Concatenate_gen_L2!I115*'Concatenate_generate Coverage'!E114</f>
        <v>0.7692572295</v>
      </c>
      <c r="J115" s="13">
        <f>Concatenate_gen_L2!J115*'Concatenate_generate Coverage'!F114</f>
        <v>0.8251522747</v>
      </c>
      <c r="K115" s="13">
        <f>Concatenate_gen_L2!K115*'Concatenate_generate Coverage'!G114</f>
        <v>0.8248748523</v>
      </c>
      <c r="L115" s="13">
        <f>Concatenate_gen_L2!L115*'Concatenate_generate Coverage'!H114</f>
        <v>0.8248612673</v>
      </c>
      <c r="M115" s="13">
        <f>Concatenate_gen_L2!M115*'Concatenate_generate Coverage'!I114</f>
        <v>0.7711192988</v>
      </c>
      <c r="N115" s="13">
        <f>Concatenate_gen_L2!N115*'Concatenate_generate Coverage'!J114</f>
        <v>0.7115860764</v>
      </c>
      <c r="O115" s="13">
        <f>Concatenate_gen_L2!O115*'Concatenate_generate Coverage'!K114</f>
        <v>0.8312302663</v>
      </c>
      <c r="P115" s="13">
        <f>Concatenate_gen_L2!P115*'Concatenate_generate Coverage'!L114</f>
        <v>0.7499357075</v>
      </c>
      <c r="Q115" s="13">
        <f>Concatenate_gen_L2!Q115*'Concatenate_generate Coverage'!M114</f>
        <v>0.7338675206</v>
      </c>
      <c r="R115" s="13">
        <f>Concatenate_gen_L2!R115*'Concatenate_generate Coverage'!N114</f>
        <v>0.7864409781</v>
      </c>
      <c r="S115" s="13">
        <f>Concatenate_gen_L2!S115*'Concatenate_generate Coverage'!O114</f>
        <v>0.461929689</v>
      </c>
      <c r="T115" s="13">
        <f>Concatenate_gen_L2!T115*'Concatenate_generate Coverage'!P114</f>
        <v>0.8182931356</v>
      </c>
      <c r="U115" s="13">
        <f>Concatenate_gen_L2!U115*'Concatenate_generate Coverage'!Q114</f>
        <v>0.6591629017</v>
      </c>
      <c r="V115" s="13">
        <f>Concatenate_gen_L2!V115*'Concatenate_generate Coverage'!R114</f>
        <v>0.4155373441</v>
      </c>
      <c r="W115" s="13">
        <f>Concatenate_gen_L2!W115*'Concatenate_generate Coverage'!S114</f>
        <v>0.5506601829</v>
      </c>
    </row>
    <row r="116">
      <c r="A116" s="55" t="s">
        <v>162</v>
      </c>
      <c r="B116" s="55" t="s">
        <v>292</v>
      </c>
      <c r="C116" s="99">
        <f>E116-Cocatenate_generate!E116</f>
        <v>0.002675009664</v>
      </c>
      <c r="D116" s="99">
        <f>F116-Cocatenate_generate!F116</f>
        <v>0.003115586569</v>
      </c>
      <c r="E116" s="10">
        <f t="shared" si="1"/>
        <v>0.6366672415</v>
      </c>
      <c r="F116" s="8">
        <f>(G116*'Dataset lengths'!$B$2+H116*'Dataset lengths'!$C$2+I116*'Dataset lengths'!$D$2+L116*'Dataset lengths'!$G$2+M116*'Dataset lengths'!$H$2+R116*'Dataset lengths'!$M$2+S116*'Dataset lengths'!$N$2+T116*'Dataset lengths'!$O$2+U116*'Dataset lengths'!$P$2+V116*'Dataset lengths'!$Q$2+W116*'Dataset lengths'!$R$2)/'Dataset lengths'!$A$7</f>
        <v>0.6032944309</v>
      </c>
      <c r="G116" s="13">
        <f>Concatenate_gen_L2!G116*'Concatenate_generate Coverage'!C115</f>
        <v>0.5281969287</v>
      </c>
      <c r="H116" s="13">
        <f>Concatenate_gen_L2!H116*'Concatenate_generate Coverage'!D115</f>
        <v>0.5628858925</v>
      </c>
      <c r="I116" s="13">
        <f>Concatenate_gen_L2!I116*'Concatenate_generate Coverage'!E115</f>
        <v>0.6838431862</v>
      </c>
      <c r="J116" s="13">
        <f>Concatenate_gen_L2!J116*'Concatenate_generate Coverage'!F115</f>
        <v>0.7604726823</v>
      </c>
      <c r="K116" s="13">
        <f>Concatenate_gen_L2!K116*'Concatenate_generate Coverage'!G115</f>
        <v>0.7616188486</v>
      </c>
      <c r="L116" s="13">
        <f>Concatenate_gen_L2!L116*'Concatenate_generate Coverage'!H115</f>
        <v>0.7614475196</v>
      </c>
      <c r="M116" s="13">
        <f>Concatenate_gen_L2!M116*'Concatenate_generate Coverage'!I115</f>
        <v>0.7156275251</v>
      </c>
      <c r="N116" s="13">
        <f>Concatenate_gen_L2!N116*'Concatenate_generate Coverage'!J115</f>
        <v>0.6249105522</v>
      </c>
      <c r="O116" s="13">
        <f>Concatenate_gen_L2!O116*'Concatenate_generate Coverage'!K115</f>
        <v>0.7835310882</v>
      </c>
      <c r="P116" s="13">
        <f>Concatenate_gen_L2!P116*'Concatenate_generate Coverage'!L115</f>
        <v>0.7669694391</v>
      </c>
      <c r="Q116" s="13">
        <f>Concatenate_gen_L2!Q116*'Concatenate_generate Coverage'!M115</f>
        <v>0.593320643</v>
      </c>
      <c r="R116" s="13">
        <f>Concatenate_gen_L2!R116*'Concatenate_generate Coverage'!N115</f>
        <v>0.8229830333</v>
      </c>
      <c r="S116" s="13">
        <f>Concatenate_gen_L2!S116*'Concatenate_generate Coverage'!O115</f>
        <v>0.2773677714</v>
      </c>
      <c r="T116" s="13">
        <f>Concatenate_gen_L2!T116*'Concatenate_generate Coverage'!P115</f>
        <v>0.8732614262</v>
      </c>
      <c r="U116" s="13">
        <f>Concatenate_gen_L2!U116*'Concatenate_generate Coverage'!Q115</f>
        <v>0.7696206564</v>
      </c>
      <c r="V116" s="13">
        <f>Concatenate_gen_L2!V116*'Concatenate_generate Coverage'!R115</f>
        <v>0.5467123656</v>
      </c>
      <c r="W116" s="13">
        <f>Concatenate_gen_L2!W116*'Concatenate_generate Coverage'!S115</f>
        <v>0.4613933521</v>
      </c>
    </row>
    <row r="117">
      <c r="A117" s="55" t="s">
        <v>162</v>
      </c>
      <c r="B117" s="55" t="s">
        <v>293</v>
      </c>
      <c r="C117" s="99">
        <f>E117-Cocatenate_generate!E117</f>
        <v>-0.02640853016</v>
      </c>
      <c r="D117" s="99">
        <f>F117-Cocatenate_generate!F117</f>
        <v>-0.02733596275</v>
      </c>
      <c r="E117" s="10">
        <f t="shared" si="1"/>
        <v>0.6307990408</v>
      </c>
      <c r="F117" s="8">
        <f>(G117*'Dataset lengths'!$B$2+H117*'Dataset lengths'!$C$2+I117*'Dataset lengths'!$D$2+L117*'Dataset lengths'!$G$2+M117*'Dataset lengths'!$H$2+R117*'Dataset lengths'!$M$2+S117*'Dataset lengths'!$N$2+T117*'Dataset lengths'!$O$2+U117*'Dataset lengths'!$P$2+V117*'Dataset lengths'!$Q$2+W117*'Dataset lengths'!$R$2)/'Dataset lengths'!$A$7</f>
        <v>0.5736589431</v>
      </c>
      <c r="G117" s="13">
        <f>Concatenate_gen_L2!G117*'Concatenate_generate Coverage'!C116</f>
        <v>0.4799355557</v>
      </c>
      <c r="H117" s="13">
        <f>Concatenate_gen_L2!H117*'Concatenate_generate Coverage'!D116</f>
        <v>0.7184024744</v>
      </c>
      <c r="I117" s="13">
        <f>Concatenate_gen_L2!I117*'Concatenate_generate Coverage'!E116</f>
        <v>0.7413843832</v>
      </c>
      <c r="J117" s="13">
        <f>Concatenate_gen_L2!J117*'Concatenate_generate Coverage'!F116</f>
        <v>0.808768793</v>
      </c>
      <c r="K117" s="13">
        <f>Concatenate_gen_L2!K117*'Concatenate_generate Coverage'!G116</f>
        <v>0.8069855741</v>
      </c>
      <c r="L117" s="13">
        <f>Concatenate_gen_L2!L117*'Concatenate_generate Coverage'!H116</f>
        <v>0.8080744058</v>
      </c>
      <c r="M117" s="13">
        <f>Concatenate_gen_L2!M117*'Concatenate_generate Coverage'!I116</f>
        <v>0.7399085948</v>
      </c>
      <c r="N117" s="13">
        <f>Concatenate_gen_L2!N117*'Concatenate_generate Coverage'!J116</f>
        <v>0.6768222052</v>
      </c>
      <c r="O117" s="13">
        <f>Concatenate_gen_L2!O117*'Concatenate_generate Coverage'!K116</f>
        <v>0.8087779404</v>
      </c>
      <c r="P117" s="13">
        <f>Concatenate_gen_L2!P117*'Concatenate_generate Coverage'!L116</f>
        <v>0.7188286658</v>
      </c>
      <c r="Q117" s="13">
        <f>Concatenate_gen_L2!Q117*'Concatenate_generate Coverage'!M116</f>
        <v>0.7055500808</v>
      </c>
      <c r="R117" s="13">
        <f>Concatenate_gen_L2!R117*'Concatenate_generate Coverage'!N116</f>
        <v>0.7475822615</v>
      </c>
      <c r="S117" s="13">
        <f>Concatenate_gen_L2!S117*'Concatenate_generate Coverage'!O116</f>
        <v>0.4427680063</v>
      </c>
      <c r="T117" s="13">
        <f>Concatenate_gen_L2!T117*'Concatenate_generate Coverage'!P116</f>
        <v>0.7842439516</v>
      </c>
      <c r="U117" s="13">
        <f>Concatenate_gen_L2!U117*'Concatenate_generate Coverage'!Q116</f>
        <v>0.585709507</v>
      </c>
      <c r="V117" s="13">
        <f>Concatenate_gen_L2!V117*'Concatenate_generate Coverage'!R116</f>
        <v>0.3569440926</v>
      </c>
      <c r="W117" s="13">
        <f>Concatenate_gen_L2!W117*'Concatenate_generate Coverage'!S116</f>
        <v>0.5338362163</v>
      </c>
    </row>
    <row r="118">
      <c r="A118" s="55" t="s">
        <v>163</v>
      </c>
      <c r="B118" s="55" t="s">
        <v>136</v>
      </c>
      <c r="C118" s="99">
        <f>E118-Cocatenate_generate!E118</f>
        <v>0.004670349227</v>
      </c>
      <c r="D118" s="99">
        <f>F118-Cocatenate_generate!F118</f>
        <v>-0.007085354571</v>
      </c>
      <c r="E118" s="10">
        <f t="shared" si="1"/>
        <v>0.6848685418</v>
      </c>
      <c r="F118" s="8">
        <f>(G118*'Dataset lengths'!$B$2+H118*'Dataset lengths'!$C$2+I118*'Dataset lengths'!$D$2+L118*'Dataset lengths'!$G$2+M118*'Dataset lengths'!$H$2+R118*'Dataset lengths'!$M$2+S118*'Dataset lengths'!$N$2+T118*'Dataset lengths'!$O$2+U118*'Dataset lengths'!$P$2+V118*'Dataset lengths'!$Q$2+W118*'Dataset lengths'!$R$2)/'Dataset lengths'!$A$7</f>
        <v>0.6288944059</v>
      </c>
      <c r="G118" s="13">
        <f>Concatenate_gen_L2!G118*'Concatenate_generate Coverage'!C117</f>
        <v>0.5186440931</v>
      </c>
      <c r="H118" s="13">
        <f>Concatenate_gen_L2!H118*'Concatenate_generate Coverage'!D117</f>
        <v>0.7347358491</v>
      </c>
      <c r="I118" s="13">
        <f>Concatenate_gen_L2!I118*'Concatenate_generate Coverage'!E117</f>
        <v>0.7675551077</v>
      </c>
      <c r="J118" s="13">
        <f>Concatenate_gen_L2!J118*'Concatenate_generate Coverage'!F117</f>
        <v>0.827804531</v>
      </c>
      <c r="K118" s="13">
        <f>Concatenate_gen_L2!K118*'Concatenate_generate Coverage'!G117</f>
        <v>0.8325099303</v>
      </c>
      <c r="L118" s="13">
        <f>Concatenate_gen_L2!L118*'Concatenate_generate Coverage'!H117</f>
        <v>0.8294324256</v>
      </c>
      <c r="M118" s="13">
        <f>Concatenate_gen_L2!M118*'Concatenate_generate Coverage'!I117</f>
        <v>0.7984616243</v>
      </c>
      <c r="N118" s="13">
        <f>Concatenate_gen_L2!N118*'Concatenate_generate Coverage'!J117</f>
        <v>0.7375848342</v>
      </c>
      <c r="O118" s="13">
        <f>Concatenate_gen_L2!O118*'Concatenate_generate Coverage'!K117</f>
        <v>0.8303645083</v>
      </c>
      <c r="P118" s="13">
        <f>Concatenate_gen_L2!P118*'Concatenate_generate Coverage'!L117</f>
        <v>0.8079730337</v>
      </c>
      <c r="Q118" s="13">
        <f>Concatenate_gen_L2!Q118*'Concatenate_generate Coverage'!M117</f>
        <v>0.7304322853</v>
      </c>
      <c r="R118" s="13">
        <f>Concatenate_gen_L2!R118*'Concatenate_generate Coverage'!N117</f>
        <v>0.8343696427</v>
      </c>
      <c r="S118" s="13">
        <f>Concatenate_gen_L2!S118*'Concatenate_generate Coverage'!O117</f>
        <v>0.4359825825</v>
      </c>
      <c r="T118" s="13">
        <f>Concatenate_gen_L2!T118*'Concatenate_generate Coverage'!P117</f>
        <v>0.8432180285</v>
      </c>
      <c r="U118" s="13">
        <f>Concatenate_gen_L2!U118*'Concatenate_generate Coverage'!Q117</f>
        <v>0.7509119391</v>
      </c>
      <c r="V118" s="13">
        <f>Concatenate_gen_L2!V118*'Concatenate_generate Coverage'!R117</f>
        <v>0.4833863308</v>
      </c>
      <c r="W118" s="13">
        <f>Concatenate_gen_L2!W118*'Concatenate_generate Coverage'!S117</f>
        <v>0.5368563365</v>
      </c>
    </row>
    <row r="119">
      <c r="A119" s="55" t="s">
        <v>163</v>
      </c>
      <c r="B119" s="55" t="s">
        <v>137</v>
      </c>
      <c r="C119" s="99">
        <f>E119-Cocatenate_generate!E119</f>
        <v>0.01786434912</v>
      </c>
      <c r="D119" s="99">
        <f>F119-Cocatenate_generate!F119</f>
        <v>0.0134150205</v>
      </c>
      <c r="E119" s="10">
        <f t="shared" si="1"/>
        <v>0.6695520459</v>
      </c>
      <c r="F119" s="8">
        <f>(G119*'Dataset lengths'!$B$2+H119*'Dataset lengths'!$C$2+I119*'Dataset lengths'!$D$2+L119*'Dataset lengths'!$G$2+M119*'Dataset lengths'!$H$2+R119*'Dataset lengths'!$M$2+S119*'Dataset lengths'!$N$2+T119*'Dataset lengths'!$O$2+U119*'Dataset lengths'!$P$2+V119*'Dataset lengths'!$Q$2+W119*'Dataset lengths'!$R$2)/'Dataset lengths'!$A$7</f>
        <v>0.6310392894</v>
      </c>
      <c r="G119" s="13">
        <f>Concatenate_gen_L2!G119*'Concatenate_generate Coverage'!C118</f>
        <v>0.5401054947</v>
      </c>
      <c r="H119" s="13">
        <f>Concatenate_gen_L2!H119*'Concatenate_generate Coverage'!D118</f>
        <v>0.6510193081</v>
      </c>
      <c r="I119" s="13">
        <f>Concatenate_gen_L2!I119*'Concatenate_generate Coverage'!E118</f>
        <v>0.7354165229</v>
      </c>
      <c r="J119" s="13">
        <f>Concatenate_gen_L2!J119*'Concatenate_generate Coverage'!F118</f>
        <v>0.8106363103</v>
      </c>
      <c r="K119" s="13">
        <f>Concatenate_gen_L2!K119*'Concatenate_generate Coverage'!G118</f>
        <v>0.815644304</v>
      </c>
      <c r="L119" s="13">
        <f>Concatenate_gen_L2!L119*'Concatenate_generate Coverage'!H118</f>
        <v>0.8125720812</v>
      </c>
      <c r="M119" s="13">
        <f>Concatenate_gen_L2!M119*'Concatenate_generate Coverage'!I118</f>
        <v>0.7694008379</v>
      </c>
      <c r="N119" s="13">
        <f>Concatenate_gen_L2!N119*'Concatenate_generate Coverage'!J118</f>
        <v>0.6959699491</v>
      </c>
      <c r="O119" s="13">
        <f>Concatenate_gen_L2!O119*'Concatenate_generate Coverage'!K118</f>
        <v>0.8183192106</v>
      </c>
      <c r="P119" s="13">
        <f>Concatenate_gen_L2!P119*'Concatenate_generate Coverage'!L118</f>
        <v>0.8046105178</v>
      </c>
      <c r="Q119" s="13">
        <f>Concatenate_gen_L2!Q119*'Concatenate_generate Coverage'!M118</f>
        <v>0.6714527451</v>
      </c>
      <c r="R119" s="13">
        <f>Concatenate_gen_L2!R119*'Concatenate_generate Coverage'!N118</f>
        <v>0.8503677195</v>
      </c>
      <c r="S119" s="13">
        <f>Concatenate_gen_L2!S119*'Concatenate_generate Coverage'!O118</f>
        <v>0.2894182335</v>
      </c>
      <c r="T119" s="13">
        <f>Concatenate_gen_L2!T119*'Concatenate_generate Coverage'!P118</f>
        <v>0.8868365911</v>
      </c>
      <c r="U119" s="13">
        <f>Concatenate_gen_L2!U119*'Concatenate_generate Coverage'!Q118</f>
        <v>0.7912865491</v>
      </c>
      <c r="V119" s="13">
        <f>Concatenate_gen_L2!V119*'Concatenate_generate Coverage'!R118</f>
        <v>0.5437815749</v>
      </c>
      <c r="W119" s="13">
        <f>Concatenate_gen_L2!W119*'Concatenate_generate Coverage'!S118</f>
        <v>0.4948675924</v>
      </c>
    </row>
    <row r="120">
      <c r="A120" s="55" t="s">
        <v>163</v>
      </c>
      <c r="B120" s="55" t="s">
        <v>138</v>
      </c>
      <c r="C120" s="99">
        <f>E120-Cocatenate_generate!E120</f>
        <v>-0.02281305335</v>
      </c>
      <c r="D120" s="99">
        <f>F120-Cocatenate_generate!F120</f>
        <v>-0.03143886078</v>
      </c>
      <c r="E120" s="10">
        <f t="shared" si="1"/>
        <v>0.6496471677</v>
      </c>
      <c r="F120" s="8">
        <f>(G120*'Dataset lengths'!$B$2+H120*'Dataset lengths'!$C$2+I120*'Dataset lengths'!$D$2+L120*'Dataset lengths'!$G$2+M120*'Dataset lengths'!$H$2+R120*'Dataset lengths'!$M$2+S120*'Dataset lengths'!$N$2+T120*'Dataset lengths'!$O$2+U120*'Dataset lengths'!$P$2+V120*'Dataset lengths'!$Q$2+W120*'Dataset lengths'!$R$2)/'Dataset lengths'!$A$7</f>
        <v>0.5842010308</v>
      </c>
      <c r="G120" s="13">
        <f>Concatenate_gen_L2!G120*'Concatenate_generate Coverage'!C119</f>
        <v>0.4585750904</v>
      </c>
      <c r="H120" s="13">
        <f>Concatenate_gen_L2!H120*'Concatenate_generate Coverage'!D119</f>
        <v>0.7468696266</v>
      </c>
      <c r="I120" s="13">
        <f>Concatenate_gen_L2!I120*'Concatenate_generate Coverage'!E119</f>
        <v>0.7450014574</v>
      </c>
      <c r="J120" s="13">
        <f>Concatenate_gen_L2!J120*'Concatenate_generate Coverage'!F119</f>
        <v>0.809557605</v>
      </c>
      <c r="K120" s="13">
        <f>Concatenate_gen_L2!K120*'Concatenate_generate Coverage'!G119</f>
        <v>0.8112476061</v>
      </c>
      <c r="L120" s="13">
        <f>Concatenate_gen_L2!L120*'Concatenate_generate Coverage'!H119</f>
        <v>0.8102269289</v>
      </c>
      <c r="M120" s="13">
        <f>Concatenate_gen_L2!M120*'Concatenate_generate Coverage'!I119</f>
        <v>0.7753690726</v>
      </c>
      <c r="N120" s="13">
        <f>Concatenate_gen_L2!N120*'Concatenate_generate Coverage'!J119</f>
        <v>0.7165192413</v>
      </c>
      <c r="O120" s="13">
        <f>Concatenate_gen_L2!O120*'Concatenate_generate Coverage'!K119</f>
        <v>0.8011941297</v>
      </c>
      <c r="P120" s="13">
        <f>Concatenate_gen_L2!P120*'Concatenate_generate Coverage'!L119</f>
        <v>0.7698025305</v>
      </c>
      <c r="Q120" s="13">
        <f>Concatenate_gen_L2!Q120*'Concatenate_generate Coverage'!M119</f>
        <v>0.7266347752</v>
      </c>
      <c r="R120" s="13">
        <f>Concatenate_gen_L2!R120*'Concatenate_generate Coverage'!N119</f>
        <v>0.7632306536</v>
      </c>
      <c r="S120" s="13">
        <f>Concatenate_gen_L2!S120*'Concatenate_generate Coverage'!O119</f>
        <v>0.4960378061</v>
      </c>
      <c r="T120" s="13">
        <f>Concatenate_gen_L2!T120*'Concatenate_generate Coverage'!P119</f>
        <v>0.7780127283</v>
      </c>
      <c r="U120" s="13">
        <f>Concatenate_gen_L2!U120*'Concatenate_generate Coverage'!Q119</f>
        <v>0.654662852</v>
      </c>
      <c r="V120" s="13">
        <f>Concatenate_gen_L2!V120*'Concatenate_generate Coverage'!R119</f>
        <v>0.3825704056</v>
      </c>
      <c r="W120" s="13">
        <f>Concatenate_gen_L2!W120*'Concatenate_generate Coverage'!S119</f>
        <v>0.5355622227</v>
      </c>
    </row>
    <row r="121">
      <c r="A121" s="55" t="s">
        <v>163</v>
      </c>
      <c r="B121" s="55" t="s">
        <v>292</v>
      </c>
      <c r="C121" s="99">
        <f>E121-Cocatenate_generate!E121</f>
        <v>0.001891857085</v>
      </c>
      <c r="D121" s="99">
        <f>F121-Cocatenate_generate!F121</f>
        <v>0.001984878495</v>
      </c>
      <c r="E121" s="10">
        <f t="shared" si="1"/>
        <v>0.6314691506</v>
      </c>
      <c r="F121" s="8">
        <f>(G121*'Dataset lengths'!$B$2+H121*'Dataset lengths'!$C$2+I121*'Dataset lengths'!$D$2+L121*'Dataset lengths'!$G$2+M121*'Dataset lengths'!$H$2+R121*'Dataset lengths'!$M$2+S121*'Dataset lengths'!$N$2+T121*'Dataset lengths'!$O$2+U121*'Dataset lengths'!$P$2+V121*'Dataset lengths'!$Q$2+W121*'Dataset lengths'!$R$2)/'Dataset lengths'!$A$7</f>
        <v>0.6008015873</v>
      </c>
      <c r="G121" s="13">
        <f>Concatenate_gen_L2!G121*'Concatenate_generate Coverage'!C120</f>
        <v>0.5269407433</v>
      </c>
      <c r="H121" s="13">
        <f>Concatenate_gen_L2!H121*'Concatenate_generate Coverage'!D120</f>
        <v>0.549896712</v>
      </c>
      <c r="I121" s="13">
        <f>Concatenate_gen_L2!I121*'Concatenate_generate Coverage'!E120</f>
        <v>0.6834343345</v>
      </c>
      <c r="J121" s="13">
        <f>Concatenate_gen_L2!J121*'Concatenate_generate Coverage'!F120</f>
        <v>0.760736125</v>
      </c>
      <c r="K121" s="13">
        <f>Concatenate_gen_L2!K121*'Concatenate_generate Coverage'!G120</f>
        <v>0.7621986737</v>
      </c>
      <c r="L121" s="13">
        <f>Concatenate_gen_L2!L121*'Concatenate_generate Coverage'!H120</f>
        <v>0.7618197931</v>
      </c>
      <c r="M121" s="13">
        <f>Concatenate_gen_L2!M121*'Concatenate_generate Coverage'!I120</f>
        <v>0.7209483701</v>
      </c>
      <c r="N121" s="13">
        <f>Concatenate_gen_L2!N121*'Concatenate_generate Coverage'!J120</f>
        <v>0.632199503</v>
      </c>
      <c r="O121" s="13">
        <f>Concatenate_gen_L2!O121*'Concatenate_generate Coverage'!K120</f>
        <v>0.7842096359</v>
      </c>
      <c r="P121" s="13">
        <f>Concatenate_gen_L2!P121*'Concatenate_generate Coverage'!L120</f>
        <v>0.7786486112</v>
      </c>
      <c r="Q121" s="13">
        <f>Concatenate_gen_L2!Q121*'Concatenate_generate Coverage'!M120</f>
        <v>0.5962758455</v>
      </c>
      <c r="R121" s="13">
        <f>Concatenate_gen_L2!R121*'Concatenate_generate Coverage'!N120</f>
        <v>0.8232452969</v>
      </c>
      <c r="S121" s="13">
        <f>Concatenate_gen_L2!S121*'Concatenate_generate Coverage'!O120</f>
        <v>0.2349759671</v>
      </c>
      <c r="T121" s="13">
        <f>Concatenate_gen_L2!T121*'Concatenate_generate Coverage'!P120</f>
        <v>0.8741516009</v>
      </c>
      <c r="U121" s="13">
        <f>Concatenate_gen_L2!U121*'Concatenate_generate Coverage'!Q120</f>
        <v>0.7722194693</v>
      </c>
      <c r="V121" s="13">
        <f>Concatenate_gen_L2!V121*'Concatenate_generate Coverage'!R120</f>
        <v>0.5462379988</v>
      </c>
      <c r="W121" s="13">
        <f>Concatenate_gen_L2!W121*'Concatenate_generate Coverage'!S120</f>
        <v>0.4522903709</v>
      </c>
    </row>
    <row r="122">
      <c r="A122" s="55" t="s">
        <v>163</v>
      </c>
      <c r="B122" s="55" t="s">
        <v>293</v>
      </c>
      <c r="C122" s="99">
        <f>E122-Cocatenate_generate!E122</f>
        <v>-0.003986824953</v>
      </c>
      <c r="D122" s="99">
        <f>F122-Cocatenate_generate!F122</f>
        <v>-0.004874088424</v>
      </c>
      <c r="E122" s="10">
        <f t="shared" si="1"/>
        <v>0.6129972721</v>
      </c>
      <c r="F122" s="8">
        <f>(G122*'Dataset lengths'!$B$2+H122*'Dataset lengths'!$C$2+I122*'Dataset lengths'!$D$2+L122*'Dataset lengths'!$G$2+M122*'Dataset lengths'!$H$2+R122*'Dataset lengths'!$M$2+S122*'Dataset lengths'!$N$2+T122*'Dataset lengths'!$O$2+U122*'Dataset lengths'!$P$2+V122*'Dataset lengths'!$Q$2+W122*'Dataset lengths'!$R$2)/'Dataset lengths'!$A$7</f>
        <v>0.5482305439</v>
      </c>
      <c r="G122" s="13">
        <f>Concatenate_gen_L2!G122*'Concatenate_generate Coverage'!C121</f>
        <v>0.4157115599</v>
      </c>
      <c r="H122" s="13">
        <f>Concatenate_gen_L2!H122*'Concatenate_generate Coverage'!D121</f>
        <v>0.7434020715</v>
      </c>
      <c r="I122" s="13">
        <f>Concatenate_gen_L2!I122*'Concatenate_generate Coverage'!E121</f>
        <v>0.716909287</v>
      </c>
      <c r="J122" s="13">
        <f>Concatenate_gen_L2!J122*'Concatenate_generate Coverage'!F121</f>
        <v>0.7906033737</v>
      </c>
      <c r="K122" s="13">
        <f>Concatenate_gen_L2!K122*'Concatenate_generate Coverage'!G121</f>
        <v>0.7916974062</v>
      </c>
      <c r="L122" s="13">
        <f>Concatenate_gen_L2!L122*'Concatenate_generate Coverage'!H121</f>
        <v>0.791076218</v>
      </c>
      <c r="M122" s="13">
        <f>Concatenate_gen_L2!M122*'Concatenate_generate Coverage'!I121</f>
        <v>0.7445075716</v>
      </c>
      <c r="N122" s="13">
        <f>Concatenate_gen_L2!N122*'Concatenate_generate Coverage'!J121</f>
        <v>0.6878654906</v>
      </c>
      <c r="O122" s="13">
        <f>Concatenate_gen_L2!O122*'Concatenate_generate Coverage'!K121</f>
        <v>0.7709822593</v>
      </c>
      <c r="P122" s="13">
        <f>Concatenate_gen_L2!P122*'Concatenate_generate Coverage'!L121</f>
        <v>0.7295679418</v>
      </c>
      <c r="Q122" s="13">
        <f>Concatenate_gen_L2!Q122*'Concatenate_generate Coverage'!M121</f>
        <v>0.7096461114</v>
      </c>
      <c r="R122" s="13">
        <f>Concatenate_gen_L2!R122*'Concatenate_generate Coverage'!N121</f>
        <v>0.7224049603</v>
      </c>
      <c r="S122" s="13">
        <f>Concatenate_gen_L2!S122*'Concatenate_generate Coverage'!O121</f>
        <v>0.4737388201</v>
      </c>
      <c r="T122" s="13">
        <f>Concatenate_gen_L2!T122*'Concatenate_generate Coverage'!P121</f>
        <v>0.711472166</v>
      </c>
      <c r="U122" s="13">
        <f>Concatenate_gen_L2!U122*'Concatenate_generate Coverage'!Q121</f>
        <v>0.5865602763</v>
      </c>
      <c r="V122" s="13">
        <f>Concatenate_gen_L2!V122*'Concatenate_generate Coverage'!R121</f>
        <v>0.3199814558</v>
      </c>
      <c r="W122" s="13">
        <f>Concatenate_gen_L2!W122*'Concatenate_generate Coverage'!S121</f>
        <v>0.5172056068</v>
      </c>
    </row>
    <row r="123">
      <c r="A123" s="55" t="s">
        <v>164</v>
      </c>
      <c r="B123" s="55" t="s">
        <v>136</v>
      </c>
      <c r="C123" s="99">
        <f>E123-Cocatenate_generate!E123</f>
        <v>0.02440966461</v>
      </c>
      <c r="D123" s="99">
        <f>F123-Cocatenate_generate!F123</f>
        <v>0.03030825613</v>
      </c>
      <c r="E123" s="10">
        <f t="shared" si="1"/>
        <v>0.6753666862</v>
      </c>
      <c r="F123" s="8">
        <f>(G123*'Dataset lengths'!$B$2+H123*'Dataset lengths'!$C$2+I123*'Dataset lengths'!$D$2+L123*'Dataset lengths'!$G$2+M123*'Dataset lengths'!$H$2+R123*'Dataset lengths'!$M$2+S123*'Dataset lengths'!$N$2+T123*'Dataset lengths'!$O$2+U123*'Dataset lengths'!$P$2+V123*'Dataset lengths'!$Q$2+W123*'Dataset lengths'!$R$2)/'Dataset lengths'!$A$7</f>
        <v>0.6181252799</v>
      </c>
      <c r="G123" s="13">
        <f>Concatenate_gen_L2!G123*'Concatenate_generate Coverage'!C122</f>
        <v>0.5295346057</v>
      </c>
      <c r="H123" s="13">
        <f>Concatenate_gen_L2!H123*'Concatenate_generate Coverage'!D122</f>
        <v>0.6830837218</v>
      </c>
      <c r="I123" s="13">
        <f>Concatenate_gen_L2!I123*'Concatenate_generate Coverage'!E122</f>
        <v>0.7428959693</v>
      </c>
      <c r="J123" s="13">
        <f>Concatenate_gen_L2!J123*'Concatenate_generate Coverage'!F122</f>
        <v>0.8156617657</v>
      </c>
      <c r="K123" s="13">
        <f>Concatenate_gen_L2!K123*'Concatenate_generate Coverage'!G122</f>
        <v>0.8114541634</v>
      </c>
      <c r="L123" s="13">
        <f>Concatenate_gen_L2!L123*'Concatenate_generate Coverage'!H122</f>
        <v>0.8145389741</v>
      </c>
      <c r="M123" s="13">
        <f>Concatenate_gen_L2!M123*'Concatenate_generate Coverage'!I122</f>
        <v>0.8099261239</v>
      </c>
      <c r="N123" s="13">
        <f>Concatenate_gen_L2!N123*'Concatenate_generate Coverage'!J122</f>
        <v>0.7596226621</v>
      </c>
      <c r="O123" s="13">
        <f>Concatenate_gen_L2!O123*'Concatenate_generate Coverage'!K122</f>
        <v>0.8311133496</v>
      </c>
      <c r="P123" s="13">
        <f>Concatenate_gen_L2!P123*'Concatenate_generate Coverage'!L122</f>
        <v>0.8204697981</v>
      </c>
      <c r="Q123" s="13">
        <f>Concatenate_gen_L2!Q123*'Concatenate_generate Coverage'!M122</f>
        <v>0.7243928716</v>
      </c>
      <c r="R123" s="13">
        <f>Concatenate_gen_L2!R123*'Concatenate_generate Coverage'!N122</f>
        <v>0.8532963292</v>
      </c>
      <c r="S123" s="13">
        <f>Concatenate_gen_L2!S123*'Concatenate_generate Coverage'!O122</f>
        <v>0.3951332856</v>
      </c>
      <c r="T123" s="13">
        <f>Concatenate_gen_L2!T123*'Concatenate_generate Coverage'!P122</f>
        <v>0.903972455</v>
      </c>
      <c r="U123" s="13">
        <f>Concatenate_gen_L2!U123*'Concatenate_generate Coverage'!Q122</f>
        <v>0.7085594958</v>
      </c>
      <c r="V123" s="13">
        <f>Concatenate_gen_L2!V123*'Concatenate_generate Coverage'!R122</f>
        <v>0.4939507975</v>
      </c>
      <c r="W123" s="13">
        <f>Concatenate_gen_L2!W123*'Concatenate_generate Coverage'!S122</f>
        <v>0.4941417908</v>
      </c>
    </row>
    <row r="124">
      <c r="A124" s="55" t="s">
        <v>164</v>
      </c>
      <c r="B124" s="55" t="s">
        <v>137</v>
      </c>
      <c r="C124" s="99">
        <f>E124-Cocatenate_generate!E124</f>
        <v>-0.01859590839</v>
      </c>
      <c r="D124" s="99">
        <f>F124-Cocatenate_generate!F124</f>
        <v>-0.008488370715</v>
      </c>
      <c r="E124" s="10">
        <f t="shared" si="1"/>
        <v>0.6619172449</v>
      </c>
      <c r="F124" s="8">
        <f>(G124*'Dataset lengths'!$B$2+H124*'Dataset lengths'!$C$2+I124*'Dataset lengths'!$D$2+L124*'Dataset lengths'!$G$2+M124*'Dataset lengths'!$H$2+R124*'Dataset lengths'!$M$2+S124*'Dataset lengths'!$N$2+T124*'Dataset lengths'!$O$2+U124*'Dataset lengths'!$P$2+V124*'Dataset lengths'!$Q$2+W124*'Dataset lengths'!$R$2)/'Dataset lengths'!$A$7</f>
        <v>0.6187842346</v>
      </c>
      <c r="G124" s="13">
        <f>Concatenate_gen_L2!G124*'Concatenate_generate Coverage'!C123</f>
        <v>0.5406297112</v>
      </c>
      <c r="H124" s="13">
        <f>Concatenate_gen_L2!H124*'Concatenate_generate Coverage'!D123</f>
        <v>0.6239388227</v>
      </c>
      <c r="I124" s="13">
        <f>Concatenate_gen_L2!I124*'Concatenate_generate Coverage'!E123</f>
        <v>0.7158239775</v>
      </c>
      <c r="J124" s="13">
        <f>Concatenate_gen_L2!J124*'Concatenate_generate Coverage'!F123</f>
        <v>0.7944346117</v>
      </c>
      <c r="K124" s="13">
        <f>Concatenate_gen_L2!K124*'Concatenate_generate Coverage'!G123</f>
        <v>0.7941419974</v>
      </c>
      <c r="L124" s="13">
        <f>Concatenate_gen_L2!L124*'Concatenate_generate Coverage'!H123</f>
        <v>0.7949097789</v>
      </c>
      <c r="M124" s="13">
        <f>Concatenate_gen_L2!M124*'Concatenate_generate Coverage'!I123</f>
        <v>0.7722588466</v>
      </c>
      <c r="N124" s="13">
        <f>Concatenate_gen_L2!N124*'Concatenate_generate Coverage'!J123</f>
        <v>0.7049660292</v>
      </c>
      <c r="O124" s="13">
        <f>Concatenate_gen_L2!O124*'Concatenate_generate Coverage'!K123</f>
        <v>0.8141618506</v>
      </c>
      <c r="P124" s="13">
        <f>Concatenate_gen_L2!P124*'Concatenate_generate Coverage'!L123</f>
        <v>0.8052220366</v>
      </c>
      <c r="Q124" s="13">
        <f>Concatenate_gen_L2!Q124*'Concatenate_generate Coverage'!M123</f>
        <v>0.6708977071</v>
      </c>
      <c r="R124" s="13">
        <f>Concatenate_gen_L2!R124*'Concatenate_generate Coverage'!N123</f>
        <v>0.8463026344</v>
      </c>
      <c r="S124" s="13">
        <f>Concatenate_gen_L2!S124*'Concatenate_generate Coverage'!O123</f>
        <v>0.3086261714</v>
      </c>
      <c r="T124" s="13">
        <f>Concatenate_gen_L2!T124*'Concatenate_generate Coverage'!P123</f>
        <v>0.904640086</v>
      </c>
      <c r="U124" s="13">
        <f>Concatenate_gen_L2!U124*'Concatenate_generate Coverage'!Q123</f>
        <v>0.767703006</v>
      </c>
      <c r="V124" s="13">
        <f>Concatenate_gen_L2!V124*'Concatenate_generate Coverage'!R123</f>
        <v>0.5448779313</v>
      </c>
      <c r="W124" s="13">
        <f>Concatenate_gen_L2!W124*'Concatenate_generate Coverage'!S123</f>
        <v>0.461378728</v>
      </c>
    </row>
    <row r="125">
      <c r="A125" s="55" t="s">
        <v>164</v>
      </c>
      <c r="B125" s="55" t="s">
        <v>138</v>
      </c>
      <c r="C125" s="99">
        <f>E125-Cocatenate_generate!E125</f>
        <v>0.02407462252</v>
      </c>
      <c r="D125" s="99">
        <f>F125-Cocatenate_generate!F125</f>
        <v>0.02509733327</v>
      </c>
      <c r="E125" s="10">
        <f t="shared" si="1"/>
        <v>0.6396657297</v>
      </c>
      <c r="F125" s="8">
        <f>(G125*'Dataset lengths'!$B$2+H125*'Dataset lengths'!$C$2+I125*'Dataset lengths'!$D$2+L125*'Dataset lengths'!$G$2+M125*'Dataset lengths'!$H$2+R125*'Dataset lengths'!$M$2+S125*'Dataset lengths'!$N$2+T125*'Dataset lengths'!$O$2+U125*'Dataset lengths'!$P$2+V125*'Dataset lengths'!$Q$2+W125*'Dataset lengths'!$R$2)/'Dataset lengths'!$A$7</f>
        <v>0.5709595371</v>
      </c>
      <c r="G125" s="13">
        <f>Concatenate_gen_L2!G125*'Concatenate_generate Coverage'!C124</f>
        <v>0.4756195952</v>
      </c>
      <c r="H125" s="13">
        <f>Concatenate_gen_L2!H125*'Concatenate_generate Coverage'!D124</f>
        <v>0.6881316149</v>
      </c>
      <c r="I125" s="13">
        <f>Concatenate_gen_L2!I125*'Concatenate_generate Coverage'!E124</f>
        <v>0.7241163227</v>
      </c>
      <c r="J125" s="13">
        <f>Concatenate_gen_L2!J125*'Concatenate_generate Coverage'!F124</f>
        <v>0.7989009573</v>
      </c>
      <c r="K125" s="13">
        <f>Concatenate_gen_L2!K125*'Concatenate_generate Coverage'!G124</f>
        <v>0.7923120906</v>
      </c>
      <c r="L125" s="13">
        <f>Concatenate_gen_L2!L125*'Concatenate_generate Coverage'!H124</f>
        <v>0.7969320768</v>
      </c>
      <c r="M125" s="13">
        <f>Concatenate_gen_L2!M125*'Concatenate_generate Coverage'!I124</f>
        <v>0.7939472201</v>
      </c>
      <c r="N125" s="13">
        <f>Concatenate_gen_L2!N125*'Concatenate_generate Coverage'!J124</f>
        <v>0.7378765422</v>
      </c>
      <c r="O125" s="13">
        <f>Concatenate_gen_L2!O125*'Concatenate_generate Coverage'!K124</f>
        <v>0.8192351783</v>
      </c>
      <c r="P125" s="13">
        <f>Concatenate_gen_L2!P125*'Concatenate_generate Coverage'!L124</f>
        <v>0.7961514531</v>
      </c>
      <c r="Q125" s="13">
        <f>Concatenate_gen_L2!Q125*'Concatenate_generate Coverage'!M124</f>
        <v>0.7051645544</v>
      </c>
      <c r="R125" s="13">
        <f>Concatenate_gen_L2!R125*'Concatenate_generate Coverage'!N124</f>
        <v>0.8160767597</v>
      </c>
      <c r="S125" s="13">
        <f>Concatenate_gen_L2!S125*'Concatenate_generate Coverage'!O124</f>
        <v>0.4130139029</v>
      </c>
      <c r="T125" s="13">
        <f>Concatenate_gen_L2!T125*'Concatenate_generate Coverage'!P124</f>
        <v>0.859908805</v>
      </c>
      <c r="U125" s="13">
        <f>Concatenate_gen_L2!U125*'Concatenate_generate Coverage'!Q124</f>
        <v>0.5934649118</v>
      </c>
      <c r="V125" s="13">
        <f>Concatenate_gen_L2!V125*'Concatenate_generate Coverage'!R124</f>
        <v>0.3832401628</v>
      </c>
      <c r="W125" s="13">
        <f>Concatenate_gen_L2!W125*'Concatenate_generate Coverage'!S124</f>
        <v>0.4918716549</v>
      </c>
    </row>
    <row r="126">
      <c r="A126" s="55" t="s">
        <v>164</v>
      </c>
      <c r="B126" s="55" t="s">
        <v>292</v>
      </c>
      <c r="C126" s="99">
        <f>E126-Cocatenate_generate!E126</f>
        <v>-0.007859267567</v>
      </c>
      <c r="D126" s="99">
        <f>F126-Cocatenate_generate!F126</f>
        <v>-0.00688927484</v>
      </c>
      <c r="E126" s="10">
        <f t="shared" si="1"/>
        <v>0.6341466419</v>
      </c>
      <c r="F126" s="8">
        <f>(G126*'Dataset lengths'!$B$2+H126*'Dataset lengths'!$C$2+I126*'Dataset lengths'!$D$2+L126*'Dataset lengths'!$G$2+M126*'Dataset lengths'!$H$2+R126*'Dataset lengths'!$M$2+S126*'Dataset lengths'!$N$2+T126*'Dataset lengths'!$O$2+U126*'Dataset lengths'!$P$2+V126*'Dataset lengths'!$Q$2+W126*'Dataset lengths'!$R$2)/'Dataset lengths'!$A$7</f>
        <v>0.5973196073</v>
      </c>
      <c r="G126" s="13">
        <f>Concatenate_gen_L2!G126*'Concatenate_generate Coverage'!C125</f>
        <v>0.526669012</v>
      </c>
      <c r="H126" s="13">
        <f>Concatenate_gen_L2!H126*'Concatenate_generate Coverage'!D125</f>
        <v>0.5646533023</v>
      </c>
      <c r="I126" s="13">
        <f>Concatenate_gen_L2!I126*'Concatenate_generate Coverage'!E125</f>
        <v>0.6825518929</v>
      </c>
      <c r="J126" s="13">
        <f>Concatenate_gen_L2!J126*'Concatenate_generate Coverage'!F125</f>
        <v>0.7584378628</v>
      </c>
      <c r="K126" s="13">
        <f>Concatenate_gen_L2!K126*'Concatenate_generate Coverage'!G125</f>
        <v>0.7593344316</v>
      </c>
      <c r="L126" s="13">
        <f>Concatenate_gen_L2!L126*'Concatenate_generate Coverage'!H125</f>
        <v>0.7593552867</v>
      </c>
      <c r="M126" s="13">
        <f>Concatenate_gen_L2!M126*'Concatenate_generate Coverage'!I125</f>
        <v>0.7204573033</v>
      </c>
      <c r="N126" s="13">
        <f>Concatenate_gen_L2!N126*'Concatenate_generate Coverage'!J125</f>
        <v>0.6305722373</v>
      </c>
      <c r="O126" s="13">
        <f>Concatenate_gen_L2!O126*'Concatenate_generate Coverage'!K125</f>
        <v>0.7832276784</v>
      </c>
      <c r="P126" s="13">
        <f>Concatenate_gen_L2!P126*'Concatenate_generate Coverage'!L125</f>
        <v>0.7772127985</v>
      </c>
      <c r="Q126" s="13">
        <f>Concatenate_gen_L2!Q126*'Concatenate_generate Coverage'!M125</f>
        <v>0.594604731</v>
      </c>
      <c r="R126" s="13">
        <f>Concatenate_gen_L2!R126*'Concatenate_generate Coverage'!N125</f>
        <v>0.8240539429</v>
      </c>
      <c r="S126" s="13">
        <f>Concatenate_gen_L2!S126*'Concatenate_generate Coverage'!O125</f>
        <v>0.2696109903</v>
      </c>
      <c r="T126" s="13">
        <f>Concatenate_gen_L2!T126*'Concatenate_generate Coverage'!P125</f>
        <v>0.8801602805</v>
      </c>
      <c r="U126" s="13">
        <f>Concatenate_gen_L2!U126*'Concatenate_generate Coverage'!Q125</f>
        <v>0.7688984599</v>
      </c>
      <c r="V126" s="13">
        <f>Concatenate_gen_L2!V126*'Concatenate_generate Coverage'!R125</f>
        <v>0.5458369131</v>
      </c>
      <c r="W126" s="13">
        <f>Concatenate_gen_L2!W126*'Concatenate_generate Coverage'!S125</f>
        <v>0.4333656768</v>
      </c>
    </row>
    <row r="127">
      <c r="A127" s="55" t="s">
        <v>164</v>
      </c>
      <c r="B127" s="55" t="s">
        <v>293</v>
      </c>
      <c r="C127" s="99">
        <f>E127-Cocatenate_generate!E127</f>
        <v>0.001307996067</v>
      </c>
      <c r="D127" s="99">
        <f>F127-Cocatenate_generate!F127</f>
        <v>0.0006554112257</v>
      </c>
      <c r="E127" s="10">
        <f t="shared" si="1"/>
        <v>0.5994484712</v>
      </c>
      <c r="F127" s="8">
        <f>(G127*'Dataset lengths'!$B$2+H127*'Dataset lengths'!$C$2+I127*'Dataset lengths'!$D$2+L127*'Dataset lengths'!$G$2+M127*'Dataset lengths'!$H$2+R127*'Dataset lengths'!$M$2+S127*'Dataset lengths'!$N$2+T127*'Dataset lengths'!$O$2+U127*'Dataset lengths'!$P$2+V127*'Dataset lengths'!$Q$2+W127*'Dataset lengths'!$R$2)/'Dataset lengths'!$A$7</f>
        <v>0.5263389708</v>
      </c>
      <c r="G127" s="13">
        <f>Concatenate_gen_L2!G127*'Concatenate_generate Coverage'!C126</f>
        <v>0.4307881314</v>
      </c>
      <c r="H127" s="13">
        <f>Concatenate_gen_L2!H127*'Concatenate_generate Coverage'!D126</f>
        <v>0.6739034961</v>
      </c>
      <c r="I127" s="13">
        <f>Concatenate_gen_L2!I127*'Concatenate_generate Coverage'!E126</f>
        <v>0.6906934356</v>
      </c>
      <c r="J127" s="13">
        <f>Concatenate_gen_L2!J127*'Concatenate_generate Coverage'!F126</f>
        <v>0.7764377625</v>
      </c>
      <c r="K127" s="13">
        <f>Concatenate_gen_L2!K127*'Concatenate_generate Coverage'!G126</f>
        <v>0.7699881761</v>
      </c>
      <c r="L127" s="13">
        <f>Concatenate_gen_L2!L127*'Concatenate_generate Coverage'!H126</f>
        <v>0.7747097182</v>
      </c>
      <c r="M127" s="13">
        <f>Concatenate_gen_L2!M127*'Concatenate_generate Coverage'!I126</f>
        <v>0.7680959644</v>
      </c>
      <c r="N127" s="13">
        <f>Concatenate_gen_L2!N127*'Concatenate_generate Coverage'!J126</f>
        <v>0.703105922</v>
      </c>
      <c r="O127" s="13">
        <f>Concatenate_gen_L2!O127*'Concatenate_generate Coverage'!K126</f>
        <v>0.7990473081</v>
      </c>
      <c r="P127" s="13">
        <f>Concatenate_gen_L2!P127*'Concatenate_generate Coverage'!L126</f>
        <v>0.769779075</v>
      </c>
      <c r="Q127" s="13">
        <f>Concatenate_gen_L2!Q127*'Concatenate_generate Coverage'!M126</f>
        <v>0.6746232123</v>
      </c>
      <c r="R127" s="13">
        <f>Concatenate_gen_L2!R127*'Concatenate_generate Coverage'!N126</f>
        <v>0.7911180115</v>
      </c>
      <c r="S127" s="13">
        <f>Concatenate_gen_L2!S127*'Concatenate_generate Coverage'!O126</f>
        <v>0.3464447529</v>
      </c>
      <c r="T127" s="13">
        <f>Concatenate_gen_L2!T127*'Concatenate_generate Coverage'!P126</f>
        <v>0.8280850578</v>
      </c>
      <c r="U127" s="13">
        <f>Concatenate_gen_L2!U127*'Concatenate_generate Coverage'!Q126</f>
        <v>0.5203726154</v>
      </c>
      <c r="V127" s="13">
        <f>Concatenate_gen_L2!V127*'Concatenate_generate Coverage'!R126</f>
        <v>0.302521969</v>
      </c>
      <c r="W127" s="13">
        <f>Concatenate_gen_L2!W127*'Concatenate_generate Coverage'!S126</f>
        <v>0.4672000309</v>
      </c>
    </row>
    <row r="128">
      <c r="A128" s="55" t="s">
        <v>165</v>
      </c>
      <c r="B128" s="55" t="s">
        <v>136</v>
      </c>
      <c r="C128" s="99">
        <f>E128-Cocatenate_generate!E128</f>
        <v>0.01099024105</v>
      </c>
      <c r="D128" s="99">
        <f>F128-Cocatenate_generate!F128</f>
        <v>0.0148004186</v>
      </c>
      <c r="E128" s="10">
        <f t="shared" si="1"/>
        <v>0.6320729144</v>
      </c>
      <c r="F128" s="8">
        <f>(G128*'Dataset lengths'!$B$2+H128*'Dataset lengths'!$C$2+I128*'Dataset lengths'!$D$2+L128*'Dataset lengths'!$G$2+M128*'Dataset lengths'!$H$2+R128*'Dataset lengths'!$M$2+S128*'Dataset lengths'!$N$2+T128*'Dataset lengths'!$O$2+U128*'Dataset lengths'!$P$2+V128*'Dataset lengths'!$Q$2+W128*'Dataset lengths'!$R$2)/'Dataset lengths'!$A$7</f>
        <v>0.5693075343</v>
      </c>
      <c r="G128" s="13">
        <f>Concatenate_gen_L2!G128*'Concatenate_generate Coverage'!C127</f>
        <v>0.4529521514</v>
      </c>
      <c r="H128" s="13">
        <f>Concatenate_gen_L2!H128*'Concatenate_generate Coverage'!D127</f>
        <v>0.7488515217</v>
      </c>
      <c r="I128" s="13">
        <f>Concatenate_gen_L2!I128*'Concatenate_generate Coverage'!E127</f>
        <v>0.741666521</v>
      </c>
      <c r="J128" s="13">
        <f>Concatenate_gen_L2!J128*'Concatenate_generate Coverage'!F127</f>
        <v>0.8095665424</v>
      </c>
      <c r="K128" s="13">
        <f>Concatenate_gen_L2!K128*'Concatenate_generate Coverage'!G127</f>
        <v>0.8112434827</v>
      </c>
      <c r="L128" s="13">
        <f>Concatenate_gen_L2!L128*'Concatenate_generate Coverage'!H127</f>
        <v>0.8101111836</v>
      </c>
      <c r="M128" s="13">
        <f>Concatenate_gen_L2!M128*'Concatenate_generate Coverage'!I127</f>
        <v>0.7563388708</v>
      </c>
      <c r="N128" s="13">
        <f>Concatenate_gen_L2!N128*'Concatenate_generate Coverage'!J127</f>
        <v>0.7019833335</v>
      </c>
      <c r="O128" s="13">
        <f>Concatenate_gen_L2!O128*'Concatenate_generate Coverage'!K127</f>
        <v>0.7974456199</v>
      </c>
      <c r="P128" s="13">
        <f>Concatenate_gen_L2!P128*'Concatenate_generate Coverage'!L127</f>
        <v>0.7334783115</v>
      </c>
      <c r="Q128" s="13">
        <f>Concatenate_gen_L2!Q128*'Concatenate_generate Coverage'!M127</f>
        <v>0.7260347341</v>
      </c>
      <c r="R128" s="13">
        <f>Concatenate_gen_L2!R128*'Concatenate_generate Coverage'!N127</f>
        <v>0.7411786597</v>
      </c>
      <c r="S128" s="13">
        <f>Concatenate_gen_L2!S128*'Concatenate_generate Coverage'!O127</f>
        <v>0.4738273082</v>
      </c>
      <c r="T128" s="13">
        <f>Concatenate_gen_L2!T128*'Concatenate_generate Coverage'!P127</f>
        <v>0.7582063402</v>
      </c>
      <c r="U128" s="13">
        <f>Concatenate_gen_L2!U128*'Concatenate_generate Coverage'!Q127</f>
        <v>0.5911697497</v>
      </c>
      <c r="V128" s="13">
        <f>Concatenate_gen_L2!V128*'Concatenate_generate Coverage'!R127</f>
        <v>0.3418390122</v>
      </c>
      <c r="W128" s="13">
        <f>Concatenate_gen_L2!W128*'Concatenate_generate Coverage'!S127</f>
        <v>0.5366607395</v>
      </c>
    </row>
    <row r="129">
      <c r="A129" s="55" t="s">
        <v>165</v>
      </c>
      <c r="B129" s="55" t="s">
        <v>137</v>
      </c>
      <c r="C129" s="99">
        <f>E129-Cocatenate_generate!E129</f>
        <v>0.004512729104</v>
      </c>
      <c r="D129" s="99">
        <f>F129-Cocatenate_generate!F129</f>
        <v>0.008619414142</v>
      </c>
      <c r="E129" s="10">
        <f t="shared" si="1"/>
        <v>0.6339730527</v>
      </c>
      <c r="F129" s="8">
        <f>(G129*'Dataset lengths'!$B$2+H129*'Dataset lengths'!$C$2+I129*'Dataset lengths'!$D$2+L129*'Dataset lengths'!$G$2+M129*'Dataset lengths'!$H$2+R129*'Dataset lengths'!$M$2+S129*'Dataset lengths'!$N$2+T129*'Dataset lengths'!$O$2+U129*'Dataset lengths'!$P$2+V129*'Dataset lengths'!$Q$2+W129*'Dataset lengths'!$R$2)/'Dataset lengths'!$A$7</f>
        <v>0.5734494148</v>
      </c>
      <c r="G129" s="13">
        <f>Concatenate_gen_L2!G129*'Concatenate_generate Coverage'!C128</f>
        <v>0.4694919264</v>
      </c>
      <c r="H129" s="13">
        <f>Concatenate_gen_L2!H129*'Concatenate_generate Coverage'!D128</f>
        <v>0.7336580921</v>
      </c>
      <c r="I129" s="13">
        <f>Concatenate_gen_L2!I129*'Concatenate_generate Coverage'!E128</f>
        <v>0.7440749233</v>
      </c>
      <c r="J129" s="13">
        <f>Concatenate_gen_L2!J129*'Concatenate_generate Coverage'!F128</f>
        <v>0.8115586892</v>
      </c>
      <c r="K129" s="13">
        <f>Concatenate_gen_L2!K129*'Concatenate_generate Coverage'!G128</f>
        <v>0.8121708812</v>
      </c>
      <c r="L129" s="13">
        <f>Concatenate_gen_L2!L129*'Concatenate_generate Coverage'!H128</f>
        <v>0.8116701928</v>
      </c>
      <c r="M129" s="13">
        <f>Concatenate_gen_L2!M129*'Concatenate_generate Coverage'!I128</f>
        <v>0.7490717645</v>
      </c>
      <c r="N129" s="13">
        <f>Concatenate_gen_L2!N129*'Concatenate_generate Coverage'!J128</f>
        <v>0.6902988904</v>
      </c>
      <c r="O129" s="13">
        <f>Concatenate_gen_L2!O129*'Concatenate_generate Coverage'!K128</f>
        <v>0.8069352458</v>
      </c>
      <c r="P129" s="13">
        <f>Concatenate_gen_L2!P129*'Concatenate_generate Coverage'!L128</f>
        <v>0.7240408167</v>
      </c>
      <c r="Q129" s="13">
        <f>Concatenate_gen_L2!Q129*'Concatenate_generate Coverage'!M128</f>
        <v>0.7178479233</v>
      </c>
      <c r="R129" s="13">
        <f>Concatenate_gen_L2!R129*'Concatenate_generate Coverage'!N128</f>
        <v>0.7518221889</v>
      </c>
      <c r="S129" s="13">
        <f>Concatenate_gen_L2!S129*'Concatenate_generate Coverage'!O128</f>
        <v>0.4573926659</v>
      </c>
      <c r="T129" s="13">
        <f>Concatenate_gen_L2!T129*'Concatenate_generate Coverage'!P128</f>
        <v>0.7804607089</v>
      </c>
      <c r="U129" s="13">
        <f>Concatenate_gen_L2!U129*'Concatenate_generate Coverage'!Q128</f>
        <v>0.5877146964</v>
      </c>
      <c r="V129" s="13">
        <f>Concatenate_gen_L2!V129*'Concatenate_generate Coverage'!R128</f>
        <v>0.3501295417</v>
      </c>
      <c r="W129" s="13">
        <f>Concatenate_gen_L2!W129*'Concatenate_generate Coverage'!S128</f>
        <v>0.5382168786</v>
      </c>
    </row>
    <row r="130">
      <c r="A130" s="55" t="s">
        <v>165</v>
      </c>
      <c r="B130" s="55" t="s">
        <v>138</v>
      </c>
      <c r="C130" s="99">
        <f>E130-Cocatenate_generate!E130</f>
        <v>0.009090013294</v>
      </c>
      <c r="D130" s="99">
        <f>F130-Cocatenate_generate!F130</f>
        <v>0.008980938827</v>
      </c>
      <c r="E130" s="10">
        <f t="shared" si="1"/>
        <v>0.6217916416</v>
      </c>
      <c r="F130" s="8">
        <f>(G130*'Dataset lengths'!$B$2+H130*'Dataset lengths'!$C$2+I130*'Dataset lengths'!$D$2+L130*'Dataset lengths'!$G$2+M130*'Dataset lengths'!$H$2+R130*'Dataset lengths'!$M$2+S130*'Dataset lengths'!$N$2+T130*'Dataset lengths'!$O$2+U130*'Dataset lengths'!$P$2+V130*'Dataset lengths'!$Q$2+W130*'Dataset lengths'!$R$2)/'Dataset lengths'!$A$7</f>
        <v>0.5570708906</v>
      </c>
      <c r="G130" s="13">
        <f>Concatenate_gen_L2!G130*'Concatenate_generate Coverage'!C129</f>
        <v>0.4303024912</v>
      </c>
      <c r="H130" s="13">
        <f>Concatenate_gen_L2!H130*'Concatenate_generate Coverage'!D129</f>
        <v>0.7482816761</v>
      </c>
      <c r="I130" s="13">
        <f>Concatenate_gen_L2!I130*'Concatenate_generate Coverage'!E129</f>
        <v>0.7271172785</v>
      </c>
      <c r="J130" s="13">
        <f>Concatenate_gen_L2!J130*'Concatenate_generate Coverage'!F129</f>
        <v>0.7995416652</v>
      </c>
      <c r="K130" s="13">
        <f>Concatenate_gen_L2!K130*'Concatenate_generate Coverage'!G129</f>
        <v>0.8010878827</v>
      </c>
      <c r="L130" s="13">
        <f>Concatenate_gen_L2!L130*'Concatenate_generate Coverage'!H129</f>
        <v>0.8000659899</v>
      </c>
      <c r="M130" s="13">
        <f>Concatenate_gen_L2!M130*'Concatenate_generate Coverage'!I129</f>
        <v>0.750473351</v>
      </c>
      <c r="N130" s="13">
        <f>Concatenate_gen_L2!N130*'Concatenate_generate Coverage'!J129</f>
        <v>0.6943179369</v>
      </c>
      <c r="O130" s="13">
        <f>Concatenate_gen_L2!O130*'Concatenate_generate Coverage'!K129</f>
        <v>0.7818175042</v>
      </c>
      <c r="P130" s="13">
        <f>Concatenate_gen_L2!P130*'Concatenate_generate Coverage'!L129</f>
        <v>0.7298360048</v>
      </c>
      <c r="Q130" s="13">
        <f>Concatenate_gen_L2!Q130*'Concatenate_generate Coverage'!M129</f>
        <v>0.7189332476</v>
      </c>
      <c r="R130" s="13">
        <f>Concatenate_gen_L2!R130*'Concatenate_generate Coverage'!N129</f>
        <v>0.7306881175</v>
      </c>
      <c r="S130" s="13">
        <f>Concatenate_gen_L2!S130*'Concatenate_generate Coverage'!O129</f>
        <v>0.4776946377</v>
      </c>
      <c r="T130" s="13">
        <f>Concatenate_gen_L2!T130*'Concatenate_generate Coverage'!P129</f>
        <v>0.7297207483</v>
      </c>
      <c r="U130" s="13">
        <f>Concatenate_gen_L2!U130*'Concatenate_generate Coverage'!Q129</f>
        <v>0.5916129157</v>
      </c>
      <c r="V130" s="13">
        <f>Concatenate_gen_L2!V130*'Concatenate_generate Coverage'!R129</f>
        <v>0.3275430974</v>
      </c>
      <c r="W130" s="13">
        <f>Concatenate_gen_L2!W130*'Concatenate_generate Coverage'!S129</f>
        <v>0.5262077547</v>
      </c>
    </row>
    <row r="131">
      <c r="A131" s="55" t="s">
        <v>165</v>
      </c>
      <c r="B131" s="55" t="s">
        <v>292</v>
      </c>
      <c r="C131" s="99">
        <f>E131-Cocatenate_generate!E131</f>
        <v>-0.002265856438</v>
      </c>
      <c r="D131" s="99">
        <f>F131-Cocatenate_generate!F131</f>
        <v>-0.0002961618216</v>
      </c>
      <c r="E131" s="10">
        <f t="shared" si="1"/>
        <v>0.6289325501</v>
      </c>
      <c r="F131" s="8">
        <f>(G131*'Dataset lengths'!$B$2+H131*'Dataset lengths'!$C$2+I131*'Dataset lengths'!$D$2+L131*'Dataset lengths'!$G$2+M131*'Dataset lengths'!$H$2+R131*'Dataset lengths'!$M$2+S131*'Dataset lengths'!$N$2+T131*'Dataset lengths'!$O$2+U131*'Dataset lengths'!$P$2+V131*'Dataset lengths'!$Q$2+W131*'Dataset lengths'!$R$2)/'Dataset lengths'!$A$7</f>
        <v>0.571326302</v>
      </c>
      <c r="G131" s="13">
        <f>Concatenate_gen_L2!G131*'Concatenate_generate Coverage'!C130</f>
        <v>0.4761441427</v>
      </c>
      <c r="H131" s="13">
        <f>Concatenate_gen_L2!H131*'Concatenate_generate Coverage'!D130</f>
        <v>0.7183834372</v>
      </c>
      <c r="I131" s="13">
        <f>Concatenate_gen_L2!I131*'Concatenate_generate Coverage'!E130</f>
        <v>0.7391016606</v>
      </c>
      <c r="J131" s="13">
        <f>Concatenate_gen_L2!J131*'Concatenate_generate Coverage'!F130</f>
        <v>0.8077062738</v>
      </c>
      <c r="K131" s="13">
        <f>Concatenate_gen_L2!K131*'Concatenate_generate Coverage'!G130</f>
        <v>0.8061874038</v>
      </c>
      <c r="L131" s="13">
        <f>Concatenate_gen_L2!L131*'Concatenate_generate Coverage'!H130</f>
        <v>0.8071135608</v>
      </c>
      <c r="M131" s="13">
        <f>Concatenate_gen_L2!M131*'Concatenate_generate Coverage'!I130</f>
        <v>0.7379074977</v>
      </c>
      <c r="N131" s="13">
        <f>Concatenate_gen_L2!N131*'Concatenate_generate Coverage'!J130</f>
        <v>0.6747682508</v>
      </c>
      <c r="O131" s="13">
        <f>Concatenate_gen_L2!O131*'Concatenate_generate Coverage'!K130</f>
        <v>0.8057632089</v>
      </c>
      <c r="P131" s="13">
        <f>Concatenate_gen_L2!P131*'Concatenate_generate Coverage'!L130</f>
        <v>0.7161095012</v>
      </c>
      <c r="Q131" s="13">
        <f>Concatenate_gen_L2!Q131*'Concatenate_generate Coverage'!M130</f>
        <v>0.7046260175</v>
      </c>
      <c r="R131" s="13">
        <f>Concatenate_gen_L2!R131*'Concatenate_generate Coverage'!N130</f>
        <v>0.7452656001</v>
      </c>
      <c r="S131" s="13">
        <f>Concatenate_gen_L2!S131*'Concatenate_generate Coverage'!O130</f>
        <v>0.4416558725</v>
      </c>
      <c r="T131" s="13">
        <f>Concatenate_gen_L2!T131*'Concatenate_generate Coverage'!P130</f>
        <v>0.7842439516</v>
      </c>
      <c r="U131" s="13">
        <f>Concatenate_gen_L2!U131*'Concatenate_generate Coverage'!Q130</f>
        <v>0.5822954876</v>
      </c>
      <c r="V131" s="13">
        <f>Concatenate_gen_L2!V131*'Concatenate_generate Coverage'!R130</f>
        <v>0.3521227042</v>
      </c>
      <c r="W131" s="13">
        <f>Concatenate_gen_L2!W131*'Concatenate_generate Coverage'!S130</f>
        <v>0.5340241366</v>
      </c>
    </row>
    <row r="132">
      <c r="A132" s="55" t="s">
        <v>165</v>
      </c>
      <c r="B132" s="55" t="s">
        <v>293</v>
      </c>
      <c r="C132" s="99">
        <f>E132-Cocatenate_generate!E132</f>
        <v>0.0008964010108</v>
      </c>
      <c r="D132" s="99">
        <f>F132-Cocatenate_generate!F132</f>
        <v>0.0008012475357</v>
      </c>
      <c r="E132" s="10">
        <f t="shared" si="1"/>
        <v>0.6110661803</v>
      </c>
      <c r="F132" s="8">
        <f>(G132*'Dataset lengths'!$B$2+H132*'Dataset lengths'!$C$2+I132*'Dataset lengths'!$D$2+L132*'Dataset lengths'!$G$2+M132*'Dataset lengths'!$H$2+R132*'Dataset lengths'!$M$2+S132*'Dataset lengths'!$N$2+T132*'Dataset lengths'!$O$2+U132*'Dataset lengths'!$P$2+V132*'Dataset lengths'!$Q$2+W132*'Dataset lengths'!$R$2)/'Dataset lengths'!$A$7</f>
        <v>0.5461141152</v>
      </c>
      <c r="G132" s="13">
        <f>Concatenate_gen_L2!G132*'Concatenate_generate Coverage'!C131</f>
        <v>0.4138644228</v>
      </c>
      <c r="H132" s="13">
        <f>Concatenate_gen_L2!H132*'Concatenate_generate Coverage'!D131</f>
        <v>0.7432632272</v>
      </c>
      <c r="I132" s="13">
        <f>Concatenate_gen_L2!I132*'Concatenate_generate Coverage'!E131</f>
        <v>0.7155608488</v>
      </c>
      <c r="J132" s="13">
        <f>Concatenate_gen_L2!J132*'Concatenate_generate Coverage'!F131</f>
        <v>0.7898329827</v>
      </c>
      <c r="K132" s="13">
        <f>Concatenate_gen_L2!K132*'Concatenate_generate Coverage'!G131</f>
        <v>0.7908865117</v>
      </c>
      <c r="L132" s="13">
        <f>Concatenate_gen_L2!L132*'Concatenate_generate Coverage'!H131</f>
        <v>0.7902750457</v>
      </c>
      <c r="M132" s="13">
        <f>Concatenate_gen_L2!M132*'Concatenate_generate Coverage'!I131</f>
        <v>0.7432625809</v>
      </c>
      <c r="N132" s="13">
        <f>Concatenate_gen_L2!N132*'Concatenate_generate Coverage'!J131</f>
        <v>0.6866176702</v>
      </c>
      <c r="O132" s="13">
        <f>Concatenate_gen_L2!O132*'Concatenate_generate Coverage'!K131</f>
        <v>0.7712634334</v>
      </c>
      <c r="P132" s="13">
        <f>Concatenate_gen_L2!P132*'Concatenate_generate Coverage'!L131</f>
        <v>0.7285710823</v>
      </c>
      <c r="Q132" s="13">
        <f>Concatenate_gen_L2!Q132*'Concatenate_generate Coverage'!M131</f>
        <v>0.7092433338</v>
      </c>
      <c r="R132" s="13">
        <f>Concatenate_gen_L2!R132*'Concatenate_generate Coverage'!N131</f>
        <v>0.7163510432</v>
      </c>
      <c r="S132" s="13">
        <f>Concatenate_gen_L2!S132*'Concatenate_generate Coverage'!O131</f>
        <v>0.4727433297</v>
      </c>
      <c r="T132" s="13">
        <f>Concatenate_gen_L2!T132*'Concatenate_generate Coverage'!P131</f>
        <v>0.7123623408</v>
      </c>
      <c r="U132" s="13">
        <f>Concatenate_gen_L2!U132*'Concatenate_generate Coverage'!Q131</f>
        <v>0.5823693486</v>
      </c>
      <c r="V132" s="13">
        <f>Concatenate_gen_L2!V132*'Concatenate_generate Coverage'!R131</f>
        <v>0.3159497455</v>
      </c>
      <c r="W132" s="13">
        <f>Concatenate_gen_L2!W132*'Concatenate_generate Coverage'!S131</f>
        <v>0.5157260503</v>
      </c>
    </row>
    <row r="133">
      <c r="A133" s="55" t="s">
        <v>166</v>
      </c>
      <c r="B133" s="55" t="s">
        <v>136</v>
      </c>
      <c r="C133" s="99">
        <f>E133-Cocatenate_generate!E133</f>
        <v>0.04399104843</v>
      </c>
      <c r="D133" s="99">
        <f>F133-Cocatenate_generate!F133</f>
        <v>0.04427429174</v>
      </c>
      <c r="E133" s="10">
        <f t="shared" si="1"/>
        <v>0.6463119081</v>
      </c>
      <c r="F133" s="8">
        <f>(G133*'Dataset lengths'!$B$2+H133*'Dataset lengths'!$C$2+I133*'Dataset lengths'!$D$2+L133*'Dataset lengths'!$G$2+M133*'Dataset lengths'!$H$2+R133*'Dataset lengths'!$M$2+S133*'Dataset lengths'!$N$2+T133*'Dataset lengths'!$O$2+U133*'Dataset lengths'!$P$2+V133*'Dataset lengths'!$Q$2+W133*'Dataset lengths'!$R$2)/'Dataset lengths'!$A$7</f>
        <v>0.5752472197</v>
      </c>
      <c r="G133" s="13">
        <f>Concatenate_gen_L2!G133*'Concatenate_generate Coverage'!C132</f>
        <v>0.4755262899</v>
      </c>
      <c r="H133" s="13">
        <f>Concatenate_gen_L2!H133*'Concatenate_generate Coverage'!D132</f>
        <v>0.7267295815</v>
      </c>
      <c r="I133" s="13">
        <f>Concatenate_gen_L2!I133*'Concatenate_generate Coverage'!E132</f>
        <v>0.7533408015</v>
      </c>
      <c r="J133" s="13">
        <f>Concatenate_gen_L2!J133*'Concatenate_generate Coverage'!F132</f>
        <v>0.819306435</v>
      </c>
      <c r="K133" s="13">
        <f>Concatenate_gen_L2!K133*'Concatenate_generate Coverage'!G132</f>
        <v>0.8202027966</v>
      </c>
      <c r="L133" s="13">
        <f>Concatenate_gen_L2!L133*'Concatenate_generate Coverage'!H132</f>
        <v>0.8197126825</v>
      </c>
      <c r="M133" s="13">
        <f>Concatenate_gen_L2!M133*'Concatenate_generate Coverage'!I132</f>
        <v>0.790160004</v>
      </c>
      <c r="N133" s="13">
        <f>Concatenate_gen_L2!N133*'Concatenate_generate Coverage'!J132</f>
        <v>0.7369642985</v>
      </c>
      <c r="O133" s="13">
        <f>Concatenate_gen_L2!O133*'Concatenate_generate Coverage'!K132</f>
        <v>0.8308135262</v>
      </c>
      <c r="P133" s="13">
        <f>Concatenate_gen_L2!P133*'Concatenate_generate Coverage'!L132</f>
        <v>0.7674653558</v>
      </c>
      <c r="Q133" s="13">
        <f>Concatenate_gen_L2!Q133*'Concatenate_generate Coverage'!M132</f>
        <v>0.7346528244</v>
      </c>
      <c r="R133" s="13">
        <f>Concatenate_gen_L2!R133*'Concatenate_generate Coverage'!N132</f>
        <v>0.8215624391</v>
      </c>
      <c r="S133" s="13">
        <f>Concatenate_gen_L2!S133*'Concatenate_generate Coverage'!O132</f>
        <v>0.4388322996</v>
      </c>
      <c r="T133" s="13">
        <f>Concatenate_gen_L2!T133*'Concatenate_generate Coverage'!P132</f>
        <v>0.8512296012</v>
      </c>
      <c r="U133" s="13">
        <f>Concatenate_gen_L2!U133*'Concatenate_generate Coverage'!Q132</f>
        <v>0.5560119147</v>
      </c>
      <c r="V133" s="13">
        <f>Concatenate_gen_L2!V133*'Concatenate_generate Coverage'!R132</f>
        <v>0.3467951537</v>
      </c>
      <c r="W133" s="13">
        <f>Concatenate_gen_L2!W133*'Concatenate_generate Coverage'!S132</f>
        <v>0.5295302218</v>
      </c>
    </row>
    <row r="134">
      <c r="A134" s="55" t="s">
        <v>166</v>
      </c>
      <c r="B134" s="55" t="s">
        <v>137</v>
      </c>
      <c r="C134" s="99">
        <f>E134-Cocatenate_generate!E134</f>
        <v>0.02606837507</v>
      </c>
      <c r="D134" s="99">
        <f>F134-Cocatenate_generate!F134</f>
        <v>0.03371907823</v>
      </c>
      <c r="E134" s="10">
        <f t="shared" si="1"/>
        <v>0.6413062006</v>
      </c>
      <c r="F134" s="8">
        <f>(G134*'Dataset lengths'!$B$2+H134*'Dataset lengths'!$C$2+I134*'Dataset lengths'!$D$2+L134*'Dataset lengths'!$G$2+M134*'Dataset lengths'!$H$2+R134*'Dataset lengths'!$M$2+S134*'Dataset lengths'!$N$2+T134*'Dataset lengths'!$O$2+U134*'Dataset lengths'!$P$2+V134*'Dataset lengths'!$Q$2+W134*'Dataset lengths'!$R$2)/'Dataset lengths'!$A$7</f>
        <v>0.5769981616</v>
      </c>
      <c r="G134" s="13">
        <f>Concatenate_gen_L2!G134*'Concatenate_generate Coverage'!C133</f>
        <v>0.479336624</v>
      </c>
      <c r="H134" s="13">
        <f>Concatenate_gen_L2!H134*'Concatenate_generate Coverage'!D133</f>
        <v>0.7257800081</v>
      </c>
      <c r="I134" s="13">
        <f>Concatenate_gen_L2!I134*'Concatenate_generate Coverage'!E133</f>
        <v>0.7506598315</v>
      </c>
      <c r="J134" s="13">
        <f>Concatenate_gen_L2!J134*'Concatenate_generate Coverage'!F133</f>
        <v>0.8167785591</v>
      </c>
      <c r="K134" s="13">
        <f>Concatenate_gen_L2!K134*'Concatenate_generate Coverage'!G133</f>
        <v>0.8170660956</v>
      </c>
      <c r="L134" s="13">
        <f>Concatenate_gen_L2!L134*'Concatenate_generate Coverage'!H133</f>
        <v>0.8167617886</v>
      </c>
      <c r="M134" s="13">
        <f>Concatenate_gen_L2!M134*'Concatenate_generate Coverage'!I133</f>
        <v>0.7664929042</v>
      </c>
      <c r="N134" s="13">
        <f>Concatenate_gen_L2!N134*'Concatenate_generate Coverage'!J133</f>
        <v>0.711255374</v>
      </c>
      <c r="O134" s="13">
        <f>Concatenate_gen_L2!O134*'Concatenate_generate Coverage'!K133</f>
        <v>0.8208232381</v>
      </c>
      <c r="P134" s="13">
        <f>Concatenate_gen_L2!P134*'Concatenate_generate Coverage'!L133</f>
        <v>0.743862404</v>
      </c>
      <c r="Q134" s="13">
        <f>Concatenate_gen_L2!Q134*'Concatenate_generate Coverage'!M133</f>
        <v>0.7290836929</v>
      </c>
      <c r="R134" s="13">
        <f>Concatenate_gen_L2!R134*'Concatenate_generate Coverage'!N133</f>
        <v>0.7764968183</v>
      </c>
      <c r="S134" s="13">
        <f>Concatenate_gen_L2!S134*'Concatenate_generate Coverage'!O133</f>
        <v>0.4498329718</v>
      </c>
      <c r="T134" s="13">
        <f>Concatenate_gen_L2!T134*'Concatenate_generate Coverage'!P133</f>
        <v>0.8238567278</v>
      </c>
      <c r="U134" s="13">
        <f>Concatenate_gen_L2!U134*'Concatenate_generate Coverage'!Q133</f>
        <v>0.5766437534</v>
      </c>
      <c r="V134" s="13">
        <f>Concatenate_gen_L2!V134*'Concatenate_generate Coverage'!R133</f>
        <v>0.3537909556</v>
      </c>
      <c r="W134" s="13">
        <f>Concatenate_gen_L2!W134*'Concatenate_generate Coverage'!S133</f>
        <v>0.5347158239</v>
      </c>
    </row>
    <row r="135">
      <c r="A135" s="55" t="s">
        <v>166</v>
      </c>
      <c r="B135" s="55" t="s">
        <v>138</v>
      </c>
      <c r="C135" s="99">
        <f>E135-Cocatenate_generate!E135</f>
        <v>0.02825533543</v>
      </c>
      <c r="D135" s="99">
        <f>F135-Cocatenate_generate!F135</f>
        <v>0.02563067951</v>
      </c>
      <c r="E135" s="10">
        <f t="shared" si="1"/>
        <v>0.6271952588</v>
      </c>
      <c r="F135" s="8">
        <f>(G135*'Dataset lengths'!$B$2+H135*'Dataset lengths'!$C$2+I135*'Dataset lengths'!$D$2+L135*'Dataset lengths'!$G$2+M135*'Dataset lengths'!$H$2+R135*'Dataset lengths'!$M$2+S135*'Dataset lengths'!$N$2+T135*'Dataset lengths'!$O$2+U135*'Dataset lengths'!$P$2+V135*'Dataset lengths'!$Q$2+W135*'Dataset lengths'!$R$2)/'Dataset lengths'!$A$7</f>
        <v>0.552910484</v>
      </c>
      <c r="G135" s="13">
        <f>Concatenate_gen_L2!G135*'Concatenate_generate Coverage'!C134</f>
        <v>0.4526939248</v>
      </c>
      <c r="H135" s="13">
        <f>Concatenate_gen_L2!H135*'Concatenate_generate Coverage'!D134</f>
        <v>0.7039349951</v>
      </c>
      <c r="I135" s="13">
        <f>Concatenate_gen_L2!I135*'Concatenate_generate Coverage'!E134</f>
        <v>0.7261616678</v>
      </c>
      <c r="J135" s="13">
        <f>Concatenate_gen_L2!J135*'Concatenate_generate Coverage'!F134</f>
        <v>0.8014521913</v>
      </c>
      <c r="K135" s="13">
        <f>Concatenate_gen_L2!K135*'Concatenate_generate Coverage'!G134</f>
        <v>0.798924069</v>
      </c>
      <c r="L135" s="13">
        <f>Concatenate_gen_L2!L135*'Concatenate_generate Coverage'!H134</f>
        <v>0.8007110105</v>
      </c>
      <c r="M135" s="13">
        <f>Concatenate_gen_L2!M135*'Concatenate_generate Coverage'!I134</f>
        <v>0.7860190834</v>
      </c>
      <c r="N135" s="13">
        <f>Concatenate_gen_L2!N135*'Concatenate_generate Coverage'!J134</f>
        <v>0.7288144716</v>
      </c>
      <c r="O135" s="13">
        <f>Concatenate_gen_L2!O135*'Concatenate_generate Coverage'!K134</f>
        <v>0.8196504839</v>
      </c>
      <c r="P135" s="13">
        <f>Concatenate_gen_L2!P135*'Concatenate_generate Coverage'!L134</f>
        <v>0.7733175073</v>
      </c>
      <c r="Q135" s="13">
        <f>Concatenate_gen_L2!Q135*'Concatenate_generate Coverage'!M134</f>
        <v>0.7084055264</v>
      </c>
      <c r="R135" s="13">
        <f>Concatenate_gen_L2!R135*'Concatenate_generate Coverage'!N134</f>
        <v>0.8212564649</v>
      </c>
      <c r="S135" s="13">
        <f>Concatenate_gen_L2!S135*'Concatenate_generate Coverage'!O134</f>
        <v>0.3890698438</v>
      </c>
      <c r="T135" s="13">
        <f>Concatenate_gen_L2!T135*'Concatenate_generate Coverage'!P134</f>
        <v>0.8594637176</v>
      </c>
      <c r="U135" s="13">
        <f>Concatenate_gen_L2!U135*'Concatenate_generate Coverage'!Q134</f>
        <v>0.5321083073</v>
      </c>
      <c r="V135" s="13">
        <f>Concatenate_gen_L2!V135*'Concatenate_generate Coverage'!R134</f>
        <v>0.322899833</v>
      </c>
      <c r="W135" s="13">
        <f>Concatenate_gen_L2!W135*'Concatenate_generate Coverage'!S134</f>
        <v>0.5048289984</v>
      </c>
    </row>
    <row r="136">
      <c r="A136" s="55" t="s">
        <v>166</v>
      </c>
      <c r="B136" s="55" t="s">
        <v>292</v>
      </c>
      <c r="C136" s="99">
        <f>E136-Cocatenate_generate!E136</f>
        <v>-0.01909325271</v>
      </c>
      <c r="D136" s="99">
        <f>F136-Cocatenate_generate!F136</f>
        <v>-0.009003673527</v>
      </c>
      <c r="E136" s="10">
        <f t="shared" si="1"/>
        <v>0.62864739</v>
      </c>
      <c r="F136" s="8">
        <f>(G136*'Dataset lengths'!$B$2+H136*'Dataset lengths'!$C$2+I136*'Dataset lengths'!$D$2+L136*'Dataset lengths'!$G$2+M136*'Dataset lengths'!$H$2+R136*'Dataset lengths'!$M$2+S136*'Dataset lengths'!$N$2+T136*'Dataset lengths'!$O$2+U136*'Dataset lengths'!$P$2+V136*'Dataset lengths'!$Q$2+W136*'Dataset lengths'!$R$2)/'Dataset lengths'!$A$7</f>
        <v>0.5708920195</v>
      </c>
      <c r="G136" s="13">
        <f>Concatenate_gen_L2!G136*'Concatenate_generate Coverage'!C135</f>
        <v>0.4773537476</v>
      </c>
      <c r="H136" s="13">
        <f>Concatenate_gen_L2!H136*'Concatenate_generate Coverage'!D135</f>
        <v>0.7176209356</v>
      </c>
      <c r="I136" s="13">
        <f>Concatenate_gen_L2!I136*'Concatenate_generate Coverage'!E135</f>
        <v>0.7394896573</v>
      </c>
      <c r="J136" s="13">
        <f>Concatenate_gen_L2!J136*'Concatenate_generate Coverage'!F135</f>
        <v>0.8081090834</v>
      </c>
      <c r="K136" s="13">
        <f>Concatenate_gen_L2!K136*'Concatenate_generate Coverage'!G135</f>
        <v>0.8065785033</v>
      </c>
      <c r="L136" s="13">
        <f>Concatenate_gen_L2!L136*'Concatenate_generate Coverage'!H135</f>
        <v>0.8074330198</v>
      </c>
      <c r="M136" s="13">
        <f>Concatenate_gen_L2!M136*'Concatenate_generate Coverage'!I135</f>
        <v>0.7390803289</v>
      </c>
      <c r="N136" s="13">
        <f>Concatenate_gen_L2!N136*'Concatenate_generate Coverage'!J135</f>
        <v>0.6759707027</v>
      </c>
      <c r="O136" s="13">
        <f>Concatenate_gen_L2!O136*'Concatenate_generate Coverage'!K135</f>
        <v>0.8071647757</v>
      </c>
      <c r="P136" s="13">
        <f>Concatenate_gen_L2!P136*'Concatenate_generate Coverage'!L135</f>
        <v>0.7181266756</v>
      </c>
      <c r="Q136" s="13">
        <f>Concatenate_gen_L2!Q136*'Concatenate_generate Coverage'!M135</f>
        <v>0.7049177875</v>
      </c>
      <c r="R136" s="13">
        <f>Concatenate_gen_L2!R136*'Concatenate_generate Coverage'!N135</f>
        <v>0.7479756568</v>
      </c>
      <c r="S136" s="13">
        <f>Concatenate_gen_L2!S136*'Concatenate_generate Coverage'!O135</f>
        <v>0.4408594801</v>
      </c>
      <c r="T136" s="13">
        <f>Concatenate_gen_L2!T136*'Concatenate_generate Coverage'!P135</f>
        <v>0.7842439516</v>
      </c>
      <c r="U136" s="13">
        <f>Concatenate_gen_L2!U136*'Concatenate_generate Coverage'!Q135</f>
        <v>0.5785860241</v>
      </c>
      <c r="V136" s="13">
        <f>Concatenate_gen_L2!V136*'Concatenate_generate Coverage'!R135</f>
        <v>0.3523328396</v>
      </c>
      <c r="W136" s="13">
        <f>Concatenate_gen_L2!W136*'Concatenate_generate Coverage'!S135</f>
        <v>0.5301456487</v>
      </c>
    </row>
    <row r="137">
      <c r="A137" s="55" t="s">
        <v>166</v>
      </c>
      <c r="B137" s="55" t="s">
        <v>293</v>
      </c>
      <c r="C137" s="99">
        <f>E137-Cocatenate_generate!E137</f>
        <v>0.001441324968</v>
      </c>
      <c r="D137" s="99">
        <f>F137-Cocatenate_generate!F137</f>
        <v>0.0007890529045</v>
      </c>
      <c r="E137" s="10">
        <f t="shared" si="1"/>
        <v>0.5993364873</v>
      </c>
      <c r="F137" s="8">
        <f>(G137*'Dataset lengths'!$B$2+H137*'Dataset lengths'!$C$2+I137*'Dataset lengths'!$D$2+L137*'Dataset lengths'!$G$2+M137*'Dataset lengths'!$H$2+R137*'Dataset lengths'!$M$2+S137*'Dataset lengths'!$N$2+T137*'Dataset lengths'!$O$2+U137*'Dataset lengths'!$P$2+V137*'Dataset lengths'!$Q$2+W137*'Dataset lengths'!$R$2)/'Dataset lengths'!$A$7</f>
        <v>0.5268510599</v>
      </c>
      <c r="G137" s="13">
        <f>Concatenate_gen_L2!G137*'Concatenate_generate Coverage'!C136</f>
        <v>0.4290318141</v>
      </c>
      <c r="H137" s="13">
        <f>Concatenate_gen_L2!H137*'Concatenate_generate Coverage'!D136</f>
        <v>0.6748738836</v>
      </c>
      <c r="I137" s="13">
        <f>Concatenate_gen_L2!I137*'Concatenate_generate Coverage'!E136</f>
        <v>0.690730642</v>
      </c>
      <c r="J137" s="13">
        <f>Concatenate_gen_L2!J137*'Concatenate_generate Coverage'!F136</f>
        <v>0.7768190871</v>
      </c>
      <c r="K137" s="13">
        <f>Concatenate_gen_L2!K137*'Concatenate_generate Coverage'!G136</f>
        <v>0.7706854055</v>
      </c>
      <c r="L137" s="13">
        <f>Concatenate_gen_L2!L137*'Concatenate_generate Coverage'!H136</f>
        <v>0.7751623969</v>
      </c>
      <c r="M137" s="13">
        <f>Concatenate_gen_L2!M137*'Concatenate_generate Coverage'!I136</f>
        <v>0.7674483019</v>
      </c>
      <c r="N137" s="13">
        <f>Concatenate_gen_L2!N137*'Concatenate_generate Coverage'!J136</f>
        <v>0.7028715807</v>
      </c>
      <c r="O137" s="13">
        <f>Concatenate_gen_L2!O137*'Concatenate_generate Coverage'!K136</f>
        <v>0.7989146111</v>
      </c>
      <c r="P137" s="13">
        <f>Concatenate_gen_L2!P137*'Concatenate_generate Coverage'!L136</f>
        <v>0.7675826333</v>
      </c>
      <c r="Q137" s="13">
        <f>Concatenate_gen_L2!Q137*'Concatenate_generate Coverage'!M136</f>
        <v>0.6749989881</v>
      </c>
      <c r="R137" s="13">
        <f>Concatenate_gen_L2!R137*'Concatenate_generate Coverage'!N136</f>
        <v>0.7904623526</v>
      </c>
      <c r="S137" s="13">
        <f>Concatenate_gen_L2!S137*'Concatenate_generate Coverage'!O136</f>
        <v>0.3445482933</v>
      </c>
      <c r="T137" s="13">
        <f>Concatenate_gen_L2!T137*'Concatenate_generate Coverage'!P136</f>
        <v>0.8316457568</v>
      </c>
      <c r="U137" s="13">
        <f>Concatenate_gen_L2!U137*'Concatenate_generate Coverage'!Q136</f>
        <v>0.5125378784</v>
      </c>
      <c r="V137" s="13">
        <f>Concatenate_gen_L2!V137*'Concatenate_generate Coverage'!R136</f>
        <v>0.2984566587</v>
      </c>
      <c r="W137" s="13">
        <f>Concatenate_gen_L2!W137*'Concatenate_generate Coverage'!S136</f>
        <v>0.4778033816</v>
      </c>
    </row>
    <row r="138">
      <c r="A138" s="55" t="s">
        <v>167</v>
      </c>
      <c r="B138" s="55" t="s">
        <v>136</v>
      </c>
      <c r="C138" s="99">
        <f>E138-Cocatenate_generate!E138</f>
        <v>0.02188993219</v>
      </c>
      <c r="D138" s="99">
        <f>F138-Cocatenate_generate!F138</f>
        <v>0.02040740059</v>
      </c>
      <c r="E138" s="10">
        <f t="shared" si="1"/>
        <v>0.636733571</v>
      </c>
      <c r="F138" s="8">
        <f>(G138*'Dataset lengths'!$B$2+H138*'Dataset lengths'!$C$2+I138*'Dataset lengths'!$D$2+L138*'Dataset lengths'!$G$2+M138*'Dataset lengths'!$H$2+R138*'Dataset lengths'!$M$2+S138*'Dataset lengths'!$N$2+T138*'Dataset lengths'!$O$2+U138*'Dataset lengths'!$P$2+V138*'Dataset lengths'!$Q$2+W138*'Dataset lengths'!$R$2)/'Dataset lengths'!$A$7</f>
        <v>0.5602006491</v>
      </c>
      <c r="G138" s="13">
        <f>Concatenate_gen_L2!G138*'Concatenate_generate Coverage'!C137</f>
        <v>0.4389106646</v>
      </c>
      <c r="H138" s="13">
        <f>Concatenate_gen_L2!H138*'Concatenate_generate Coverage'!D137</f>
        <v>0.7426999811</v>
      </c>
      <c r="I138" s="13">
        <f>Concatenate_gen_L2!I138*'Concatenate_generate Coverage'!E137</f>
        <v>0.7344868206</v>
      </c>
      <c r="J138" s="13">
        <f>Concatenate_gen_L2!J138*'Concatenate_generate Coverage'!F137</f>
        <v>0.8075803494</v>
      </c>
      <c r="K138" s="13">
        <f>Concatenate_gen_L2!K138*'Concatenate_generate Coverage'!G137</f>
        <v>0.8099430806</v>
      </c>
      <c r="L138" s="13">
        <f>Concatenate_gen_L2!L138*'Concatenate_generate Coverage'!H137</f>
        <v>0.8084690432</v>
      </c>
      <c r="M138" s="13">
        <f>Concatenate_gen_L2!M138*'Concatenate_generate Coverage'!I137</f>
        <v>0.7863339117</v>
      </c>
      <c r="N138" s="13">
        <f>Concatenate_gen_L2!N138*'Concatenate_generate Coverage'!J137</f>
        <v>0.7344262888</v>
      </c>
      <c r="O138" s="13">
        <f>Concatenate_gen_L2!O138*'Concatenate_generate Coverage'!K137</f>
        <v>0.8106120276</v>
      </c>
      <c r="P138" s="13">
        <f>Concatenate_gen_L2!P138*'Concatenate_generate Coverage'!L137</f>
        <v>0.7729841038</v>
      </c>
      <c r="Q138" s="13">
        <f>Concatenate_gen_L2!Q138*'Concatenate_generate Coverage'!M137</f>
        <v>0.7217526907</v>
      </c>
      <c r="R138" s="13">
        <f>Concatenate_gen_L2!R138*'Concatenate_generate Coverage'!N137</f>
        <v>0.7948771224</v>
      </c>
      <c r="S138" s="13">
        <f>Concatenate_gen_L2!S138*'Concatenate_generate Coverage'!O137</f>
        <v>0.4548948899</v>
      </c>
      <c r="T138" s="13">
        <f>Concatenate_gen_L2!T138*'Concatenate_generate Coverage'!P137</f>
        <v>0.8283076015</v>
      </c>
      <c r="U138" s="13">
        <f>Concatenate_gen_L2!U138*'Concatenate_generate Coverage'!Q137</f>
        <v>0.5680813489</v>
      </c>
      <c r="V138" s="13">
        <f>Concatenate_gen_L2!V138*'Concatenate_generate Coverage'!R137</f>
        <v>0.3260335694</v>
      </c>
      <c r="W138" s="13">
        <f>Concatenate_gen_L2!W138*'Concatenate_generate Coverage'!S137</f>
        <v>0.5209743273</v>
      </c>
    </row>
    <row r="139">
      <c r="A139" s="55" t="s">
        <v>167</v>
      </c>
      <c r="B139" s="55" t="s">
        <v>137</v>
      </c>
      <c r="C139" s="99">
        <f>E139-Cocatenate_generate!E139</f>
        <v>-0.01056994397</v>
      </c>
      <c r="D139" s="99">
        <f>F139-Cocatenate_generate!F139</f>
        <v>-0.0008713657469</v>
      </c>
      <c r="E139" s="10">
        <f t="shared" si="1"/>
        <v>0.6234731844</v>
      </c>
      <c r="F139" s="8">
        <f>(G139*'Dataset lengths'!$B$2+H139*'Dataset lengths'!$C$2+I139*'Dataset lengths'!$D$2+L139*'Dataset lengths'!$G$2+M139*'Dataset lengths'!$H$2+R139*'Dataset lengths'!$M$2+S139*'Dataset lengths'!$N$2+T139*'Dataset lengths'!$O$2+U139*'Dataset lengths'!$P$2+V139*'Dataset lengths'!$Q$2+W139*'Dataset lengths'!$R$2)/'Dataset lengths'!$A$7</f>
        <v>0.5545781359</v>
      </c>
      <c r="G139" s="13">
        <f>Concatenate_gen_L2!G139*'Concatenate_generate Coverage'!C138</f>
        <v>0.426229766</v>
      </c>
      <c r="H139" s="13">
        <f>Concatenate_gen_L2!H139*'Concatenate_generate Coverage'!D138</f>
        <v>0.7480900354</v>
      </c>
      <c r="I139" s="13">
        <f>Concatenate_gen_L2!I139*'Concatenate_generate Coverage'!E138</f>
        <v>0.7259690899</v>
      </c>
      <c r="J139" s="13">
        <f>Concatenate_gen_L2!J139*'Concatenate_generate Coverage'!F138</f>
        <v>0.8001188127</v>
      </c>
      <c r="K139" s="13">
        <f>Concatenate_gen_L2!K139*'Concatenate_generate Coverage'!G138</f>
        <v>0.8024811231</v>
      </c>
      <c r="L139" s="13">
        <f>Concatenate_gen_L2!L139*'Concatenate_generate Coverage'!H138</f>
        <v>0.8008933635</v>
      </c>
      <c r="M139" s="13">
        <f>Concatenate_gen_L2!M139*'Concatenate_generate Coverage'!I138</f>
        <v>0.7656774605</v>
      </c>
      <c r="N139" s="13">
        <f>Concatenate_gen_L2!N139*'Concatenate_generate Coverage'!J138</f>
        <v>0.7124402034</v>
      </c>
      <c r="O139" s="13">
        <f>Concatenate_gen_L2!O139*'Concatenate_generate Coverage'!K138</f>
        <v>0.7885305359</v>
      </c>
      <c r="P139" s="13">
        <f>Concatenate_gen_L2!P139*'Concatenate_generate Coverage'!L138</f>
        <v>0.7523382227</v>
      </c>
      <c r="Q139" s="13">
        <f>Concatenate_gen_L2!Q139*'Concatenate_generate Coverage'!M138</f>
        <v>0.7213844155</v>
      </c>
      <c r="R139" s="13">
        <f>Concatenate_gen_L2!R139*'Concatenate_generate Coverage'!N138</f>
        <v>0.7411130938</v>
      </c>
      <c r="S139" s="13">
        <f>Concatenate_gen_L2!S139*'Concatenate_generate Coverage'!O138</f>
        <v>0.4737730087</v>
      </c>
      <c r="T139" s="13">
        <f>Concatenate_gen_L2!T139*'Concatenate_generate Coverage'!P138</f>
        <v>0.7517525733</v>
      </c>
      <c r="U139" s="13">
        <f>Concatenate_gen_L2!U139*'Concatenate_generate Coverage'!Q138</f>
        <v>0.5820301351</v>
      </c>
      <c r="V139" s="13">
        <f>Concatenate_gen_L2!V139*'Concatenate_generate Coverage'!R138</f>
        <v>0.3220562814</v>
      </c>
      <c r="W139" s="13">
        <f>Concatenate_gen_L2!W139*'Concatenate_generate Coverage'!S138</f>
        <v>0.5206202209</v>
      </c>
    </row>
    <row r="140">
      <c r="A140" s="55" t="s">
        <v>167</v>
      </c>
      <c r="B140" s="55" t="s">
        <v>138</v>
      </c>
      <c r="C140" s="99">
        <f>E140-Cocatenate_generate!E140</f>
        <v>0.02146840484</v>
      </c>
      <c r="D140" s="99">
        <f>F140-Cocatenate_generate!F140</f>
        <v>0.01809374707</v>
      </c>
      <c r="E140" s="10">
        <f t="shared" si="1"/>
        <v>0.6235873885</v>
      </c>
      <c r="F140" s="8">
        <f>(G140*'Dataset lengths'!$B$2+H140*'Dataset lengths'!$C$2+I140*'Dataset lengths'!$D$2+L140*'Dataset lengths'!$G$2+M140*'Dataset lengths'!$H$2+R140*'Dataset lengths'!$M$2+S140*'Dataset lengths'!$N$2+T140*'Dataset lengths'!$O$2+U140*'Dataset lengths'!$P$2+V140*'Dataset lengths'!$Q$2+W140*'Dataset lengths'!$R$2)/'Dataset lengths'!$A$7</f>
        <v>0.5476144286</v>
      </c>
      <c r="G140" s="13">
        <f>Concatenate_gen_L2!G140*'Concatenate_generate Coverage'!C139</f>
        <v>0.4373680396</v>
      </c>
      <c r="H140" s="13">
        <f>Concatenate_gen_L2!H140*'Concatenate_generate Coverage'!D139</f>
        <v>0.7149422804</v>
      </c>
      <c r="I140" s="13">
        <f>Concatenate_gen_L2!I140*'Concatenate_generate Coverage'!E139</f>
        <v>0.7189657338</v>
      </c>
      <c r="J140" s="13">
        <f>Concatenate_gen_L2!J140*'Concatenate_generate Coverage'!F139</f>
        <v>0.7968065745</v>
      </c>
      <c r="K140" s="13">
        <f>Concatenate_gen_L2!K140*'Concatenate_generate Coverage'!G139</f>
        <v>0.7955631229</v>
      </c>
      <c r="L140" s="13">
        <f>Concatenate_gen_L2!L140*'Concatenate_generate Coverage'!H139</f>
        <v>0.7966169975</v>
      </c>
      <c r="M140" s="13">
        <f>Concatenate_gen_L2!M140*'Concatenate_generate Coverage'!I139</f>
        <v>0.7838402474</v>
      </c>
      <c r="N140" s="13">
        <f>Concatenate_gen_L2!N140*'Concatenate_generate Coverage'!J139</f>
        <v>0.7270019824</v>
      </c>
      <c r="O140" s="13">
        <f>Concatenate_gen_L2!O140*'Concatenate_generate Coverage'!K139</f>
        <v>0.8124583086</v>
      </c>
      <c r="P140" s="13">
        <f>Concatenate_gen_L2!P140*'Concatenate_generate Coverage'!L139</f>
        <v>0.7750867234</v>
      </c>
      <c r="Q140" s="13">
        <f>Concatenate_gen_L2!Q140*'Concatenate_generate Coverage'!M139</f>
        <v>0.7005764902</v>
      </c>
      <c r="R140" s="13">
        <f>Concatenate_gen_L2!R140*'Concatenate_generate Coverage'!N139</f>
        <v>0.818087447</v>
      </c>
      <c r="S140" s="13">
        <f>Concatenate_gen_L2!S140*'Concatenate_generate Coverage'!O139</f>
        <v>0.3961448648</v>
      </c>
      <c r="T140" s="13">
        <f>Concatenate_gen_L2!T140*'Concatenate_generate Coverage'!P139</f>
        <v>0.8345388247</v>
      </c>
      <c r="U140" s="13">
        <f>Concatenate_gen_L2!U140*'Concatenate_generate Coverage'!Q139</f>
        <v>0.540408095</v>
      </c>
      <c r="V140" s="13">
        <f>Concatenate_gen_L2!V140*'Concatenate_generate Coverage'!R139</f>
        <v>0.3149630546</v>
      </c>
      <c r="W140" s="13">
        <f>Concatenate_gen_L2!W140*'Concatenate_generate Coverage'!S139</f>
        <v>0.5035856889</v>
      </c>
    </row>
    <row r="141">
      <c r="A141" s="55" t="s">
        <v>167</v>
      </c>
      <c r="B141" s="55" t="s">
        <v>292</v>
      </c>
      <c r="C141" s="99">
        <f>E141-Cocatenate_generate!E141</f>
        <v>-0.005259592026</v>
      </c>
      <c r="D141" s="99">
        <f>F141-Cocatenate_generate!F141</f>
        <v>-0.004101800513</v>
      </c>
      <c r="E141" s="10">
        <f t="shared" si="1"/>
        <v>0.6107232669</v>
      </c>
      <c r="F141" s="8">
        <f>(G141*'Dataset lengths'!$B$2+H141*'Dataset lengths'!$C$2+I141*'Dataset lengths'!$D$2+L141*'Dataset lengths'!$G$2+M141*'Dataset lengths'!$H$2+R141*'Dataset lengths'!$M$2+S141*'Dataset lengths'!$N$2+T141*'Dataset lengths'!$O$2+U141*'Dataset lengths'!$P$2+V141*'Dataset lengths'!$Q$2+W141*'Dataset lengths'!$R$2)/'Dataset lengths'!$A$7</f>
        <v>0.5458636819</v>
      </c>
      <c r="G141" s="13">
        <f>Concatenate_gen_L2!G141*'Concatenate_generate Coverage'!C140</f>
        <v>0.4131723602</v>
      </c>
      <c r="H141" s="13">
        <f>Concatenate_gen_L2!H141*'Concatenate_generate Coverage'!D140</f>
        <v>0.7434033407</v>
      </c>
      <c r="I141" s="13">
        <f>Concatenate_gen_L2!I141*'Concatenate_generate Coverage'!E140</f>
        <v>0.7153631651</v>
      </c>
      <c r="J141" s="13">
        <f>Concatenate_gen_L2!J141*'Concatenate_generate Coverage'!F140</f>
        <v>0.7899703593</v>
      </c>
      <c r="K141" s="13">
        <f>Concatenate_gen_L2!K141*'Concatenate_generate Coverage'!G140</f>
        <v>0.7910135491</v>
      </c>
      <c r="L141" s="13">
        <f>Concatenate_gen_L2!L141*'Concatenate_generate Coverage'!H140</f>
        <v>0.7903835992</v>
      </c>
      <c r="M141" s="13">
        <f>Concatenate_gen_L2!M141*'Concatenate_generate Coverage'!I140</f>
        <v>0.7446236544</v>
      </c>
      <c r="N141" s="13">
        <f>Concatenate_gen_L2!N141*'Concatenate_generate Coverage'!J140</f>
        <v>0.6882404367</v>
      </c>
      <c r="O141" s="13">
        <f>Concatenate_gen_L2!O141*'Concatenate_generate Coverage'!K140</f>
        <v>0.7717038438</v>
      </c>
      <c r="P141" s="13">
        <f>Concatenate_gen_L2!P141*'Concatenate_generate Coverage'!L140</f>
        <v>0.7311779955</v>
      </c>
      <c r="Q141" s="13">
        <f>Concatenate_gen_L2!Q141*'Concatenate_generate Coverage'!M140</f>
        <v>0.7092950874</v>
      </c>
      <c r="R141" s="13">
        <f>Concatenate_gen_L2!R141*'Concatenate_generate Coverage'!N140</f>
        <v>0.7160887797</v>
      </c>
      <c r="S141" s="13">
        <f>Concatenate_gen_L2!S141*'Concatenate_generate Coverage'!O140</f>
        <v>0.4711746781</v>
      </c>
      <c r="T141" s="13">
        <f>Concatenate_gen_L2!T141*'Concatenate_generate Coverage'!P140</f>
        <v>0.7123623408</v>
      </c>
      <c r="U141" s="13">
        <f>Concatenate_gen_L2!U141*'Concatenate_generate Coverage'!Q140</f>
        <v>0.5806048914</v>
      </c>
      <c r="V141" s="13">
        <f>Concatenate_gen_L2!V141*'Concatenate_generate Coverage'!R140</f>
        <v>0.3155816962</v>
      </c>
      <c r="W141" s="13">
        <f>Concatenate_gen_L2!W141*'Concatenate_generate Coverage'!S140</f>
        <v>0.5151974298</v>
      </c>
    </row>
    <row r="142">
      <c r="A142" s="55" t="s">
        <v>167</v>
      </c>
      <c r="B142" s="55" t="s">
        <v>293</v>
      </c>
      <c r="C142" s="99">
        <f>E142-Cocatenate_generate!E142</f>
        <v>0.00167134668</v>
      </c>
      <c r="D142" s="99">
        <f>F142-Cocatenate_generate!F142</f>
        <v>0.001775965641</v>
      </c>
      <c r="E142" s="10">
        <f t="shared" si="1"/>
        <v>0.5993915648</v>
      </c>
      <c r="F142" s="8">
        <f>(G142*'Dataset lengths'!$B$2+H142*'Dataset lengths'!$C$2+I142*'Dataset lengths'!$D$2+L142*'Dataset lengths'!$G$2+M142*'Dataset lengths'!$H$2+R142*'Dataset lengths'!$M$2+S142*'Dataset lengths'!$N$2+T142*'Dataset lengths'!$O$2+U142*'Dataset lengths'!$P$2+V142*'Dataset lengths'!$Q$2+W142*'Dataset lengths'!$R$2)/'Dataset lengths'!$A$7</f>
        <v>0.5271052306</v>
      </c>
      <c r="G142" s="13">
        <f>Concatenate_gen_L2!G142*'Concatenate_generate Coverage'!C141</f>
        <v>0.4278779553</v>
      </c>
      <c r="H142" s="13">
        <f>Concatenate_gen_L2!H142*'Concatenate_generate Coverage'!D141</f>
        <v>0.6758587393</v>
      </c>
      <c r="I142" s="13">
        <f>Concatenate_gen_L2!I142*'Concatenate_generate Coverage'!E141</f>
        <v>0.6904590037</v>
      </c>
      <c r="J142" s="13">
        <f>Concatenate_gen_L2!J142*'Concatenate_generate Coverage'!F141</f>
        <v>0.7764792776</v>
      </c>
      <c r="K142" s="13">
        <f>Concatenate_gen_L2!K142*'Concatenate_generate Coverage'!G141</f>
        <v>0.7707545961</v>
      </c>
      <c r="L142" s="13">
        <f>Concatenate_gen_L2!L142*'Concatenate_generate Coverage'!H141</f>
        <v>0.7749594063</v>
      </c>
      <c r="M142" s="13">
        <f>Concatenate_gen_L2!M142*'Concatenate_generate Coverage'!I141</f>
        <v>0.767110557</v>
      </c>
      <c r="N142" s="13">
        <f>Concatenate_gen_L2!N142*'Concatenate_generate Coverage'!J141</f>
        <v>0.7025881215</v>
      </c>
      <c r="O142" s="13">
        <f>Concatenate_gen_L2!O142*'Concatenate_generate Coverage'!K141</f>
        <v>0.7984971536</v>
      </c>
      <c r="P142" s="13">
        <f>Concatenate_gen_L2!P142*'Concatenate_generate Coverage'!L141</f>
        <v>0.7674636804</v>
      </c>
      <c r="Q142" s="13">
        <f>Concatenate_gen_L2!Q142*'Concatenate_generate Coverage'!M141</f>
        <v>0.6736436452</v>
      </c>
      <c r="R142" s="13">
        <f>Concatenate_gen_L2!R142*'Concatenate_generate Coverage'!N141</f>
        <v>0.7897192725</v>
      </c>
      <c r="S142" s="13">
        <f>Concatenate_gen_L2!S142*'Concatenate_generate Coverage'!O141</f>
        <v>0.3459520354</v>
      </c>
      <c r="T142" s="13">
        <f>Concatenate_gen_L2!T142*'Concatenate_generate Coverage'!P141</f>
        <v>0.8289752326</v>
      </c>
      <c r="U142" s="13">
        <f>Concatenate_gen_L2!U142*'Concatenate_generate Coverage'!Q141</f>
        <v>0.5136457934</v>
      </c>
      <c r="V142" s="13">
        <f>Concatenate_gen_L2!V142*'Concatenate_generate Coverage'!R141</f>
        <v>0.2980490023</v>
      </c>
      <c r="W142" s="13">
        <f>Concatenate_gen_L2!W142*'Concatenate_generate Coverage'!S141</f>
        <v>0.4807002147</v>
      </c>
    </row>
    <row r="143">
      <c r="A143" s="55" t="s">
        <v>294</v>
      </c>
      <c r="B143" s="55" t="s">
        <v>184</v>
      </c>
      <c r="C143" s="99">
        <f>E143-Cocatenate_generate!E143</f>
        <v>-0.01043541005</v>
      </c>
      <c r="D143" s="99">
        <f>F143-Cocatenate_generate!F143</f>
        <v>-0.01194681253</v>
      </c>
      <c r="E143" s="10">
        <f t="shared" si="1"/>
        <v>0.6593959707</v>
      </c>
      <c r="F143" s="8">
        <f>(G143*'Dataset lengths'!$B$2+H143*'Dataset lengths'!$C$2+I143*'Dataset lengths'!$D$2+L143*'Dataset lengths'!$G$2+M143*'Dataset lengths'!$H$2+R143*'Dataset lengths'!$M$2+S143*'Dataset lengths'!$N$2+T143*'Dataset lengths'!$O$2+U143*'Dataset lengths'!$P$2+V143*'Dataset lengths'!$Q$2+W143*'Dataset lengths'!$R$2)/'Dataset lengths'!$A$7</f>
        <v>0.599050721</v>
      </c>
      <c r="G143" s="13">
        <f>Concatenate_gen_L2!G143*'Concatenate_generate Coverage'!C142</f>
        <v>0.4777076807</v>
      </c>
      <c r="H143" s="13">
        <f>Concatenate_gen_L2!H143*'Concatenate_generate Coverage'!D142</f>
        <v>0.7387603045</v>
      </c>
      <c r="I143" s="13">
        <f>Concatenate_gen_L2!I143*'Concatenate_generate Coverage'!E142</f>
        <v>0.7507683218</v>
      </c>
      <c r="J143" s="13">
        <f>Concatenate_gen_L2!J143*'Concatenate_generate Coverage'!F142</f>
        <v>0.8332754064</v>
      </c>
      <c r="K143" s="13">
        <f>Concatenate_gen_L2!K143*'Concatenate_generate Coverage'!G142</f>
        <v>0.8334336436</v>
      </c>
      <c r="L143" s="13">
        <f>Concatenate_gen_L2!L143*'Concatenate_generate Coverage'!H142</f>
        <v>0.8333948243</v>
      </c>
      <c r="M143" s="13">
        <f>Concatenate_gen_L2!M143*'Concatenate_generate Coverage'!I142</f>
        <v>0.7824202459</v>
      </c>
      <c r="N143" s="13">
        <f>Concatenate_gen_L2!N143*'Concatenate_generate Coverage'!J142</f>
        <v>0.7353996487</v>
      </c>
      <c r="O143" s="13">
        <f>Concatenate_gen_L2!O143*'Concatenate_generate Coverage'!K142</f>
        <v>0.8289435749</v>
      </c>
      <c r="P143" s="13">
        <f>Concatenate_gen_L2!P143*'Concatenate_generate Coverage'!L142</f>
        <v>0.7461576939</v>
      </c>
      <c r="Q143" s="13">
        <f>Concatenate_gen_L2!Q143*'Concatenate_generate Coverage'!M142</f>
        <v>0.7474697024</v>
      </c>
      <c r="R143" s="13">
        <f>Concatenate_gen_L2!R143*'Concatenate_generate Coverage'!N142</f>
        <v>0.8152025479</v>
      </c>
      <c r="S143" s="13">
        <f>Concatenate_gen_L2!S143*'Concatenate_generate Coverage'!O142</f>
        <v>0.4693164292</v>
      </c>
      <c r="T143" s="13">
        <f>Concatenate_gen_L2!T143*'Concatenate_generate Coverage'!P142</f>
        <v>0.8238567278</v>
      </c>
      <c r="U143" s="13">
        <f>Concatenate_gen_L2!U143*'Concatenate_generate Coverage'!Q142</f>
        <v>0.6100152466</v>
      </c>
      <c r="V143" s="13">
        <f>Concatenate_gen_L2!V143*'Concatenate_generate Coverage'!R142</f>
        <v>0.3900452005</v>
      </c>
      <c r="W143" s="13">
        <f>Concatenate_gen_L2!W143*'Concatenate_generate Coverage'!S142</f>
        <v>0.5618681481</v>
      </c>
    </row>
    <row r="144">
      <c r="A144" s="55" t="s">
        <v>295</v>
      </c>
      <c r="B144" s="55" t="s">
        <v>184</v>
      </c>
      <c r="C144" s="55"/>
      <c r="D144" s="55"/>
      <c r="E144" s="10">
        <f t="shared" si="1"/>
        <v>0.6890031613</v>
      </c>
      <c r="F144" s="8">
        <f>(G144*'Dataset lengths'!$B$2+H144*'Dataset lengths'!$C$2+I144*'Dataset lengths'!$D$2+L144*'Dataset lengths'!$G$2+M144*'Dataset lengths'!$H$2+R144*'Dataset lengths'!$M$2+S144*'Dataset lengths'!$N$2+T144*'Dataset lengths'!$O$2+U144*'Dataset lengths'!$P$2+V144*'Dataset lengths'!$Q$2+W144*'Dataset lengths'!$R$2)/'Dataset lengths'!$A$7</f>
        <v>0.6262371061</v>
      </c>
      <c r="G144" s="13">
        <f>Concatenate_gen_L2!G144*'Concatenate_generate Coverage'!C143</f>
        <v>0.5200110966</v>
      </c>
      <c r="H144" s="13">
        <f>Concatenate_gen_L2!H144*'Concatenate_generate Coverage'!D143</f>
        <v>0.7276725555</v>
      </c>
      <c r="I144" s="13">
        <f>Concatenate_gen_L2!I144*'Concatenate_generate Coverage'!E143</f>
        <v>0.7710621729</v>
      </c>
      <c r="J144" s="13">
        <f>Concatenate_gen_L2!J144*'Concatenate_generate Coverage'!F143</f>
        <v>0.8381511681</v>
      </c>
      <c r="K144" s="13">
        <f>Concatenate_gen_L2!K144*'Concatenate_generate Coverage'!G143</f>
        <v>0.8418208389</v>
      </c>
      <c r="L144" s="13">
        <f>Concatenate_gen_L2!L144*'Concatenate_generate Coverage'!H143</f>
        <v>0.8396086825</v>
      </c>
      <c r="M144" s="13">
        <f>Concatenate_gen_L2!M144*'Concatenate_generate Coverage'!I143</f>
        <v>0.7962756951</v>
      </c>
      <c r="N144" s="13">
        <f>Concatenate_gen_L2!N144*'Concatenate_generate Coverage'!J143</f>
        <v>0.7429908061</v>
      </c>
      <c r="O144" s="13">
        <f>Concatenate_gen_L2!O144*'Concatenate_generate Coverage'!K143</f>
        <v>0.8430087356</v>
      </c>
      <c r="P144" s="13">
        <f>Concatenate_gen_L2!P144*'Concatenate_generate Coverage'!L143</f>
        <v>0.7797510205</v>
      </c>
      <c r="Q144" s="13">
        <f>Concatenate_gen_L2!Q144*'Concatenate_generate Coverage'!M143</f>
        <v>0.740237707</v>
      </c>
      <c r="R144" s="13">
        <f>Concatenate_gen_L2!R144*'Concatenate_generate Coverage'!N143</f>
        <v>0.8696440907</v>
      </c>
      <c r="S144" s="13">
        <f>Concatenate_gen_L2!S144*'Concatenate_generate Coverage'!O143</f>
        <v>0.479235134</v>
      </c>
      <c r="T144" s="13">
        <f>Concatenate_gen_L2!T144*'Concatenate_generate Coverage'!P143</f>
        <v>0.8594637176</v>
      </c>
      <c r="U144" s="13">
        <f>Concatenate_gen_L2!U144*'Concatenate_generate Coverage'!Q143</f>
        <v>0.7192802829</v>
      </c>
      <c r="V144" s="13">
        <f>Concatenate_gen_L2!V144*'Concatenate_generate Coverage'!R143</f>
        <v>0.4704001615</v>
      </c>
      <c r="W144" s="13">
        <f>Concatenate_gen_L2!W144*'Concatenate_generate Coverage'!S143</f>
        <v>0.5263811852</v>
      </c>
    </row>
    <row r="145">
      <c r="A145" s="55" t="s">
        <v>296</v>
      </c>
      <c r="B145" s="55" t="s">
        <v>184</v>
      </c>
      <c r="C145" s="55"/>
      <c r="D145" s="55"/>
      <c r="E145" s="10">
        <f t="shared" si="1"/>
        <v>0.6955706398</v>
      </c>
      <c r="F145" s="8">
        <f>(G145*'Dataset lengths'!$B$2+H145*'Dataset lengths'!$C$2+I145*'Dataset lengths'!$D$2+L145*'Dataset lengths'!$G$2+M145*'Dataset lengths'!$H$2+R145*'Dataset lengths'!$M$2+S145*'Dataset lengths'!$N$2+T145*'Dataset lengths'!$O$2+U145*'Dataset lengths'!$P$2+V145*'Dataset lengths'!$Q$2+W145*'Dataset lengths'!$R$2)/'Dataset lengths'!$A$7</f>
        <v>0.6300856062</v>
      </c>
      <c r="G145" s="13">
        <f>Concatenate_gen_L2!G145*'Concatenate_generate Coverage'!C144</f>
        <v>0.5191140981</v>
      </c>
      <c r="H145" s="13">
        <f>Concatenate_gen_L2!H145*'Concatenate_generate Coverage'!D144</f>
        <v>0.7486169839</v>
      </c>
      <c r="I145" s="13">
        <f>Concatenate_gen_L2!I145*'Concatenate_generate Coverage'!E144</f>
        <v>0.7687299901</v>
      </c>
      <c r="J145" s="13">
        <f>Concatenate_gen_L2!J145*'Concatenate_generate Coverage'!F144</f>
        <v>0.8396079458</v>
      </c>
      <c r="K145" s="13">
        <f>Concatenate_gen_L2!K145*'Concatenate_generate Coverage'!G144</f>
        <v>0.8395666838</v>
      </c>
      <c r="L145" s="13">
        <f>Concatenate_gen_L2!L145*'Concatenate_generate Coverage'!H144</f>
        <v>0.8397591178</v>
      </c>
      <c r="M145" s="13">
        <f>Concatenate_gen_L2!M145*'Concatenate_generate Coverage'!I144</f>
        <v>0.7977141115</v>
      </c>
      <c r="N145" s="13">
        <f>Concatenate_gen_L2!N145*'Concatenate_generate Coverage'!J144</f>
        <v>0.7496794683</v>
      </c>
      <c r="O145" s="13">
        <f>Concatenate_gen_L2!O145*'Concatenate_generate Coverage'!K144</f>
        <v>0.8412456592</v>
      </c>
      <c r="P145" s="13">
        <f>Concatenate_gen_L2!P145*'Concatenate_generate Coverage'!L144</f>
        <v>0.784029977</v>
      </c>
      <c r="Q145" s="13">
        <f>Concatenate_gen_L2!Q145*'Concatenate_generate Coverage'!M144</f>
        <v>0.7414235382</v>
      </c>
      <c r="R145" s="13">
        <f>Concatenate_gen_L2!R145*'Concatenate_generate Coverage'!N144</f>
        <v>0.8574488354</v>
      </c>
      <c r="S145" s="13">
        <f>Concatenate_gen_L2!S145*'Concatenate_generate Coverage'!O144</f>
        <v>0.5106061552</v>
      </c>
      <c r="T145" s="13">
        <f>Concatenate_gen_L2!T145*'Concatenate_generate Coverage'!P144</f>
        <v>0.8732614262</v>
      </c>
      <c r="U145" s="13">
        <f>Concatenate_gen_L2!U145*'Concatenate_generate Coverage'!Q144</f>
        <v>0.7175158257</v>
      </c>
      <c r="V145" s="13">
        <f>Concatenate_gen_L2!V145*'Concatenate_generate Coverage'!R144</f>
        <v>0.4643672864</v>
      </c>
      <c r="W145" s="13">
        <f>Concatenate_gen_L2!W145*'Concatenate_generate Coverage'!S144</f>
        <v>0.5541432076</v>
      </c>
    </row>
    <row r="146">
      <c r="A146" s="55" t="s">
        <v>297</v>
      </c>
      <c r="B146" s="55" t="s">
        <v>184</v>
      </c>
      <c r="C146" s="55"/>
      <c r="D146" s="55"/>
      <c r="E146" s="10">
        <f t="shared" si="1"/>
        <v>0.6448566254</v>
      </c>
      <c r="F146" s="8">
        <f>(G146*'Dataset lengths'!$B$2+H146*'Dataset lengths'!$C$2+I146*'Dataset lengths'!$D$2+L146*'Dataset lengths'!$G$2+M146*'Dataset lengths'!$H$2+R146*'Dataset lengths'!$M$2+S146*'Dataset lengths'!$N$2+T146*'Dataset lengths'!$O$2+U146*'Dataset lengths'!$P$2+V146*'Dataset lengths'!$Q$2+W146*'Dataset lengths'!$R$2)/'Dataset lengths'!$A$7</f>
        <v>0.5842123297</v>
      </c>
      <c r="G146" s="13">
        <f>Concatenate_gen_L2!G146*'Concatenate_generate Coverage'!C145</f>
        <v>0.4716156153</v>
      </c>
      <c r="H146" s="13">
        <f>Concatenate_gen_L2!H146*'Concatenate_generate Coverage'!D145</f>
        <v>0.7360542358</v>
      </c>
      <c r="I146" s="13">
        <f>Concatenate_gen_L2!I146*'Concatenate_generate Coverage'!E145</f>
        <v>0.7454414541</v>
      </c>
      <c r="J146" s="13">
        <f>Concatenate_gen_L2!J146*'Concatenate_generate Coverage'!F145</f>
        <v>0.8232729759</v>
      </c>
      <c r="K146" s="13">
        <f>Concatenate_gen_L2!K146*'Concatenate_generate Coverage'!G145</f>
        <v>0.8220454636</v>
      </c>
      <c r="L146" s="13">
        <f>Concatenate_gen_L2!L146*'Concatenate_generate Coverage'!H145</f>
        <v>0.8228995519</v>
      </c>
      <c r="M146" s="13">
        <f>Concatenate_gen_L2!M146*'Concatenate_generate Coverage'!I145</f>
        <v>0.7661840777</v>
      </c>
      <c r="N146" s="13">
        <f>Concatenate_gen_L2!N146*'Concatenate_generate Coverage'!J145</f>
        <v>0.7148634796</v>
      </c>
      <c r="O146" s="13">
        <f>Concatenate_gen_L2!O146*'Concatenate_generate Coverage'!K145</f>
        <v>0.8225985083</v>
      </c>
      <c r="P146" s="13">
        <f>Concatenate_gen_L2!P146*'Concatenate_generate Coverage'!L145</f>
        <v>0.7390138136</v>
      </c>
      <c r="Q146" s="13">
        <f>Concatenate_gen_L2!Q146*'Concatenate_generate Coverage'!M145</f>
        <v>0.7277478514</v>
      </c>
      <c r="R146" s="13">
        <f>Concatenate_gen_L2!R146*'Concatenate_generate Coverage'!N145</f>
        <v>0.7869217946</v>
      </c>
      <c r="S146" s="13">
        <f>Concatenate_gen_L2!S146*'Concatenate_generate Coverage'!O145</f>
        <v>0.4655134546</v>
      </c>
      <c r="T146" s="13">
        <f>Concatenate_gen_L2!T146*'Concatenate_generate Coverage'!P145</f>
        <v>0.7991543786</v>
      </c>
      <c r="U146" s="13">
        <f>Concatenate_gen_L2!U146*'Concatenate_generate Coverage'!Q145</f>
        <v>0.5868529847</v>
      </c>
      <c r="V146" s="13">
        <f>Concatenate_gen_L2!V146*'Concatenate_generate Coverage'!R145</f>
        <v>0.3668832101</v>
      </c>
      <c r="W146" s="13">
        <f>Concatenate_gen_L2!W146*'Concatenate_generate Coverage'!S145</f>
        <v>0.5459021214</v>
      </c>
    </row>
    <row r="147">
      <c r="A147" s="55" t="s">
        <v>298</v>
      </c>
      <c r="B147" s="55" t="s">
        <v>184</v>
      </c>
      <c r="C147" s="55"/>
      <c r="D147" s="55"/>
      <c r="E147" s="10">
        <f t="shared" si="1"/>
        <v>0.6420168547</v>
      </c>
      <c r="F147" s="8">
        <f>(G147*'Dataset lengths'!$B$2+H147*'Dataset lengths'!$C$2+I147*'Dataset lengths'!$D$2+L147*'Dataset lengths'!$G$2+M147*'Dataset lengths'!$H$2+R147*'Dataset lengths'!$M$2+S147*'Dataset lengths'!$N$2+T147*'Dataset lengths'!$O$2+U147*'Dataset lengths'!$P$2+V147*'Dataset lengths'!$Q$2+W147*'Dataset lengths'!$R$2)/'Dataset lengths'!$A$7</f>
        <v>0.5770146169</v>
      </c>
      <c r="G147" s="13">
        <f>Concatenate_gen_L2!G147*'Concatenate_generate Coverage'!C146</f>
        <v>0.4511497532</v>
      </c>
      <c r="H147" s="13">
        <f>Concatenate_gen_L2!H147*'Concatenate_generate Coverage'!D146</f>
        <v>0.7479598212</v>
      </c>
      <c r="I147" s="13">
        <f>Concatenate_gen_L2!I147*'Concatenate_generate Coverage'!E146</f>
        <v>0.7348454659</v>
      </c>
      <c r="J147" s="13">
        <f>Concatenate_gen_L2!J147*'Concatenate_generate Coverage'!F146</f>
        <v>0.816927865</v>
      </c>
      <c r="K147" s="13">
        <f>Concatenate_gen_L2!K147*'Concatenate_generate Coverage'!G146</f>
        <v>0.815975606</v>
      </c>
      <c r="L147" s="13">
        <f>Concatenate_gen_L2!L147*'Concatenate_generate Coverage'!H146</f>
        <v>0.8167769788</v>
      </c>
      <c r="M147" s="13">
        <f>Concatenate_gen_L2!M147*'Concatenate_generate Coverage'!I146</f>
        <v>0.7703653749</v>
      </c>
      <c r="N147" s="13">
        <f>Concatenate_gen_L2!N147*'Concatenate_generate Coverage'!J146</f>
        <v>0.7219319622</v>
      </c>
      <c r="O147" s="13">
        <f>Concatenate_gen_L2!O147*'Concatenate_generate Coverage'!K146</f>
        <v>0.8114885448</v>
      </c>
      <c r="P147" s="13">
        <f>Concatenate_gen_L2!P147*'Concatenate_generate Coverage'!L146</f>
        <v>0.7498335085</v>
      </c>
      <c r="Q147" s="13">
        <f>Concatenate_gen_L2!Q147*'Concatenate_generate Coverage'!M146</f>
        <v>0.7267120305</v>
      </c>
      <c r="R147" s="13">
        <f>Concatenate_gen_L2!R147*'Concatenate_generate Coverage'!N146</f>
        <v>0.7687818988</v>
      </c>
      <c r="S147" s="13">
        <f>Concatenate_gen_L2!S147*'Concatenate_generate Coverage'!O146</f>
        <v>0.4790963687</v>
      </c>
      <c r="T147" s="13">
        <f>Concatenate_gen_L2!T147*'Concatenate_generate Coverage'!P146</f>
        <v>0.7949260485</v>
      </c>
      <c r="U147" s="13">
        <f>Concatenate_gen_L2!U147*'Concatenate_generate Coverage'!Q146</f>
        <v>0.597874687</v>
      </c>
      <c r="V147" s="13">
        <f>Concatenate_gen_L2!V147*'Concatenate_generate Coverage'!R146</f>
        <v>0.3558004187</v>
      </c>
      <c r="W147" s="13">
        <f>Concatenate_gen_L2!W147*'Concatenate_generate Coverage'!S146</f>
        <v>0.5446085859</v>
      </c>
    </row>
    <row r="148">
      <c r="A148" s="55" t="s">
        <v>299</v>
      </c>
      <c r="B148" s="55" t="s">
        <v>184</v>
      </c>
      <c r="C148" s="55"/>
      <c r="D148" s="55"/>
      <c r="E148" s="10">
        <f t="shared" si="1"/>
        <v>0.6517177409</v>
      </c>
      <c r="F148" s="8">
        <f>(G148*'Dataset lengths'!$B$2+H148*'Dataset lengths'!$C$2+I148*'Dataset lengths'!$D$2+L148*'Dataset lengths'!$G$2+M148*'Dataset lengths'!$H$2+R148*'Dataset lengths'!$M$2+S148*'Dataset lengths'!$N$2+T148*'Dataset lengths'!$O$2+U148*'Dataset lengths'!$P$2+V148*'Dataset lengths'!$Q$2+W148*'Dataset lengths'!$R$2)/'Dataset lengths'!$A$7</f>
        <v>0.580520908</v>
      </c>
      <c r="G148" s="13">
        <f>Concatenate_gen_L2!G148*'Concatenate_generate Coverage'!C147</f>
        <v>0.4635124364</v>
      </c>
      <c r="H148" s="13">
        <f>Concatenate_gen_L2!H148*'Concatenate_generate Coverage'!D147</f>
        <v>0.7364458936</v>
      </c>
      <c r="I148" s="13">
        <f>Concatenate_gen_L2!I148*'Concatenate_generate Coverage'!E147</f>
        <v>0.7407143272</v>
      </c>
      <c r="J148" s="13">
        <f>Concatenate_gen_L2!J148*'Concatenate_generate Coverage'!F147</f>
        <v>0.8244308907</v>
      </c>
      <c r="K148" s="13">
        <f>Concatenate_gen_L2!K148*'Concatenate_generate Coverage'!G147</f>
        <v>0.8240453578</v>
      </c>
      <c r="L148" s="13">
        <f>Concatenate_gen_L2!L148*'Concatenate_generate Coverage'!H147</f>
        <v>0.8244225554</v>
      </c>
      <c r="M148" s="13">
        <f>Concatenate_gen_L2!M148*'Concatenate_generate Coverage'!I147</f>
        <v>0.7871430807</v>
      </c>
      <c r="N148" s="13">
        <f>Concatenate_gen_L2!N148*'Concatenate_generate Coverage'!J147</f>
        <v>0.7416957425</v>
      </c>
      <c r="O148" s="13">
        <f>Concatenate_gen_L2!O148*'Concatenate_generate Coverage'!K147</f>
        <v>0.8275276625</v>
      </c>
      <c r="P148" s="13">
        <f>Concatenate_gen_L2!P148*'Concatenate_generate Coverage'!L147</f>
        <v>0.761973414</v>
      </c>
      <c r="Q148" s="13">
        <f>Concatenate_gen_L2!Q148*'Concatenate_generate Coverage'!M147</f>
        <v>0.7301847683</v>
      </c>
      <c r="R148" s="13">
        <f>Concatenate_gen_L2!R148*'Concatenate_generate Coverage'!N147</f>
        <v>0.8262176172</v>
      </c>
      <c r="S148" s="13">
        <f>Concatenate_gen_L2!S148*'Concatenate_generate Coverage'!O147</f>
        <v>0.4568959262</v>
      </c>
      <c r="T148" s="13">
        <f>Concatenate_gen_L2!T148*'Concatenate_generate Coverage'!P147</f>
        <v>0.8561255623</v>
      </c>
      <c r="U148" s="13">
        <f>Concatenate_gen_L2!U148*'Concatenate_generate Coverage'!Q147</f>
        <v>0.5811000336</v>
      </c>
      <c r="V148" s="13">
        <f>Concatenate_gen_L2!V148*'Concatenate_generate Coverage'!R147</f>
        <v>0.359461153</v>
      </c>
      <c r="W148" s="13">
        <f>Concatenate_gen_L2!W148*'Concatenate_generate Coverage'!S147</f>
        <v>0.536856564</v>
      </c>
    </row>
    <row r="149">
      <c r="A149" s="55" t="s">
        <v>187</v>
      </c>
      <c r="B149" s="55" t="s">
        <v>184</v>
      </c>
      <c r="C149" s="55"/>
      <c r="D149" s="55"/>
      <c r="E149" s="10">
        <f t="shared" si="1"/>
        <v>0.7000453881</v>
      </c>
      <c r="F149" s="8">
        <f>(G149*'Dataset lengths'!$B$2+H149*'Dataset lengths'!$C$2+I149*'Dataset lengths'!$D$2+L149*'Dataset lengths'!$G$2+M149*'Dataset lengths'!$H$2+R149*'Dataset lengths'!$M$2+S149*'Dataset lengths'!$N$2+T149*'Dataset lengths'!$O$2+U149*'Dataset lengths'!$P$2+V149*'Dataset lengths'!$Q$2+W149*'Dataset lengths'!$R$2)/'Dataset lengths'!$A$7</f>
        <v>0.642491879</v>
      </c>
      <c r="G149" s="13">
        <f>Concatenate_gen_L2!G149*'Concatenate_generate Coverage'!C148</f>
        <v>0.5381899735</v>
      </c>
      <c r="H149" s="13">
        <f>Concatenate_gen_L2!H149*'Concatenate_generate Coverage'!D148</f>
        <v>0.7306489518</v>
      </c>
      <c r="I149" s="13">
        <f>Concatenate_gen_L2!I149*'Concatenate_generate Coverage'!E148</f>
        <v>0.790139183</v>
      </c>
      <c r="J149" s="13">
        <f>Concatenate_gen_L2!J149*'Concatenate_generate Coverage'!F148</f>
        <v>0.8547883868</v>
      </c>
      <c r="K149" s="13">
        <f>Concatenate_gen_L2!K149*'Concatenate_generate Coverage'!G148</f>
        <v>0.8614490523</v>
      </c>
      <c r="L149" s="13">
        <f>Concatenate_gen_L2!L149*'Concatenate_generate Coverage'!H148</f>
        <v>0.8571092874</v>
      </c>
      <c r="M149" s="13">
        <f>Concatenate_gen_L2!M149*'Concatenate_generate Coverage'!I148</f>
        <v>0.8167818254</v>
      </c>
      <c r="N149" s="13">
        <f>Concatenate_gen_L2!N149*'Concatenate_generate Coverage'!J148</f>
        <v>0.7649206495</v>
      </c>
      <c r="O149" s="13">
        <f>Concatenate_gen_L2!O149*'Concatenate_generate Coverage'!K148</f>
        <v>0.8543704646</v>
      </c>
      <c r="P149" s="13">
        <f>Concatenate_gen_L2!P149*'Concatenate_generate Coverage'!L148</f>
        <v>0.7935696708</v>
      </c>
      <c r="Q149" s="13">
        <f>Concatenate_gen_L2!Q149*'Concatenate_generate Coverage'!M148</f>
        <v>0.7730637056</v>
      </c>
      <c r="R149" s="13">
        <f>Concatenate_gen_L2!R149*'Concatenate_generate Coverage'!N148</f>
        <v>0.8822764519</v>
      </c>
      <c r="S149" s="13">
        <f>Concatenate_gen_L2!S149*'Concatenate_generate Coverage'!O148</f>
        <v>0.4523528698</v>
      </c>
      <c r="T149" s="13">
        <f>Concatenate_gen_L2!T149*'Concatenate_generate Coverage'!P148</f>
        <v>0.855680475</v>
      </c>
      <c r="U149" s="13">
        <f>Concatenate_gen_L2!U149*'Concatenate_generate Coverage'!Q148</f>
        <v>0.7471833265</v>
      </c>
      <c r="V149" s="13">
        <f>Concatenate_gen_L2!V149*'Concatenate_generate Coverage'!R148</f>
        <v>0.4854869744</v>
      </c>
      <c r="W149" s="13">
        <f>Concatenate_gen_L2!W149*'Concatenate_generate Coverage'!S148</f>
        <v>0.5446499499</v>
      </c>
    </row>
    <row r="150">
      <c r="A150" s="55" t="s">
        <v>182</v>
      </c>
      <c r="B150" s="55" t="s">
        <v>184</v>
      </c>
      <c r="C150" s="55"/>
      <c r="D150" s="55"/>
      <c r="E150" s="10">
        <f t="shared" si="1"/>
        <v>0.7063929435</v>
      </c>
      <c r="F150" s="8">
        <f>(G150*'Dataset lengths'!$B$2+H150*'Dataset lengths'!$C$2+I150*'Dataset lengths'!$D$2+L150*'Dataset lengths'!$G$2+M150*'Dataset lengths'!$H$2+R150*'Dataset lengths'!$M$2+S150*'Dataset lengths'!$N$2+T150*'Dataset lengths'!$O$2+U150*'Dataset lengths'!$P$2+V150*'Dataset lengths'!$Q$2+W150*'Dataset lengths'!$R$2)/'Dataset lengths'!$A$7</f>
        <v>0.6470447113</v>
      </c>
      <c r="G150" s="13">
        <f>Concatenate_gen_L2!G150*'Concatenate_generate Coverage'!C149</f>
        <v>0.5376925618</v>
      </c>
      <c r="H150" s="13">
        <f>Concatenate_gen_L2!H150*'Concatenate_generate Coverage'!D149</f>
        <v>0.7497523601</v>
      </c>
      <c r="I150" s="13">
        <f>Concatenate_gen_L2!I150*'Concatenate_generate Coverage'!E149</f>
        <v>0.7898469253</v>
      </c>
      <c r="J150" s="13">
        <f>Concatenate_gen_L2!J150*'Concatenate_generate Coverage'!F149</f>
        <v>0.8566342196</v>
      </c>
      <c r="K150" s="13">
        <f>Concatenate_gen_L2!K150*'Concatenate_generate Coverage'!G149</f>
        <v>0.8601126264</v>
      </c>
      <c r="L150" s="13">
        <f>Concatenate_gen_L2!L150*'Concatenate_generate Coverage'!H149</f>
        <v>0.8580335126</v>
      </c>
      <c r="M150" s="13">
        <f>Concatenate_gen_L2!M150*'Concatenate_generate Coverage'!I149</f>
        <v>0.8221355445</v>
      </c>
      <c r="N150" s="13">
        <f>Concatenate_gen_L2!N150*'Concatenate_generate Coverage'!J149</f>
        <v>0.7786635464</v>
      </c>
      <c r="O150" s="13">
        <f>Concatenate_gen_L2!O150*'Concatenate_generate Coverage'!K149</f>
        <v>0.8562461541</v>
      </c>
      <c r="P150" s="13">
        <f>Concatenate_gen_L2!P150*'Concatenate_generate Coverage'!L149</f>
        <v>0.7970159565</v>
      </c>
      <c r="Q150" s="13">
        <f>Concatenate_gen_L2!Q150*'Concatenate_generate Coverage'!M149</f>
        <v>0.7813097705</v>
      </c>
      <c r="R150" s="13">
        <f>Concatenate_gen_L2!R150*'Concatenate_generate Coverage'!N149</f>
        <v>0.872987951</v>
      </c>
      <c r="S150" s="13">
        <f>Concatenate_gen_L2!S150*'Concatenate_generate Coverage'!O149</f>
        <v>0.4845283277</v>
      </c>
      <c r="T150" s="13">
        <f>Concatenate_gen_L2!T150*'Concatenate_generate Coverage'!P149</f>
        <v>0.8621342419</v>
      </c>
      <c r="U150" s="13">
        <f>Concatenate_gen_L2!U150*'Concatenate_generate Coverage'!Q149</f>
        <v>0.7401145555</v>
      </c>
      <c r="V150" s="13">
        <f>Concatenate_gen_L2!V150*'Concatenate_generate Coverage'!R149</f>
        <v>0.4800841542</v>
      </c>
      <c r="W150" s="13">
        <f>Concatenate_gen_L2!W150*'Concatenate_generate Coverage'!S149</f>
        <v>0.5730122434</v>
      </c>
    </row>
    <row r="151">
      <c r="A151" s="55" t="s">
        <v>300</v>
      </c>
      <c r="B151" s="55" t="s">
        <v>184</v>
      </c>
      <c r="C151" s="55"/>
      <c r="D151" s="55"/>
      <c r="E151" s="10">
        <f t="shared" si="1"/>
        <v>0.659737524</v>
      </c>
      <c r="F151" s="8">
        <f>(G151*'Dataset lengths'!$B$2+H151*'Dataset lengths'!$C$2+I151*'Dataset lengths'!$D$2+L151*'Dataset lengths'!$G$2+M151*'Dataset lengths'!$H$2+R151*'Dataset lengths'!$M$2+S151*'Dataset lengths'!$N$2+T151*'Dataset lengths'!$O$2+U151*'Dataset lengths'!$P$2+V151*'Dataset lengths'!$Q$2+W151*'Dataset lengths'!$R$2)/'Dataset lengths'!$A$7</f>
        <v>0.6002495303</v>
      </c>
      <c r="G151" s="13">
        <f>Concatenate_gen_L2!G151*'Concatenate_generate Coverage'!C150</f>
        <v>0.4863694638</v>
      </c>
      <c r="H151" s="13">
        <f>Concatenate_gen_L2!H151*'Concatenate_generate Coverage'!D150</f>
        <v>0.7385618104</v>
      </c>
      <c r="I151" s="13">
        <f>Concatenate_gen_L2!I151*'Concatenate_generate Coverage'!E150</f>
        <v>0.7669773739</v>
      </c>
      <c r="J151" s="13">
        <f>Concatenate_gen_L2!J151*'Concatenate_generate Coverage'!F150</f>
        <v>0.8398416924</v>
      </c>
      <c r="K151" s="13">
        <f>Concatenate_gen_L2!K151*'Concatenate_generate Coverage'!G150</f>
        <v>0.8407108969</v>
      </c>
      <c r="L151" s="13">
        <f>Concatenate_gen_L2!L151*'Concatenate_generate Coverage'!H150</f>
        <v>0.8400884027</v>
      </c>
      <c r="M151" s="13">
        <f>Concatenate_gen_L2!M151*'Concatenate_generate Coverage'!I150</f>
        <v>0.7912197534</v>
      </c>
      <c r="N151" s="13">
        <f>Concatenate_gen_L2!N151*'Concatenate_generate Coverage'!J150</f>
        <v>0.7436060925</v>
      </c>
      <c r="O151" s="13">
        <f>Concatenate_gen_L2!O151*'Concatenate_generate Coverage'!K150</f>
        <v>0.8394137238</v>
      </c>
      <c r="P151" s="13">
        <f>Concatenate_gen_L2!P151*'Concatenate_generate Coverage'!L150</f>
        <v>0.7544173867</v>
      </c>
      <c r="Q151" s="13">
        <f>Concatenate_gen_L2!Q151*'Concatenate_generate Coverage'!M150</f>
        <v>0.7648131404</v>
      </c>
      <c r="R151" s="13">
        <f>Concatenate_gen_L2!R151*'Concatenate_generate Coverage'!N150</f>
        <v>0.7967785332</v>
      </c>
      <c r="S151" s="13">
        <f>Concatenate_gen_L2!S151*'Concatenate_generate Coverage'!O150</f>
        <v>0.4567088947</v>
      </c>
      <c r="T151" s="13">
        <f>Concatenate_gen_L2!T151*'Concatenate_generate Coverage'!P150</f>
        <v>0.8254145336</v>
      </c>
      <c r="U151" s="13">
        <f>Concatenate_gen_L2!U151*'Concatenate_generate Coverage'!Q150</f>
        <v>0.6095529314</v>
      </c>
      <c r="V151" s="13">
        <f>Concatenate_gen_L2!V151*'Concatenate_generate Coverage'!R150</f>
        <v>0.3801358344</v>
      </c>
      <c r="W151" s="13">
        <f>Concatenate_gen_L2!W151*'Concatenate_generate Coverage'!S150</f>
        <v>0.5653052326</v>
      </c>
    </row>
    <row r="152">
      <c r="A152" s="55" t="s">
        <v>301</v>
      </c>
      <c r="B152" s="55" t="s">
        <v>184</v>
      </c>
      <c r="C152" s="55"/>
      <c r="D152" s="55"/>
      <c r="E152" s="10">
        <f t="shared" si="1"/>
        <v>0.6559471403</v>
      </c>
      <c r="F152" s="8">
        <f>(G152*'Dataset lengths'!$B$2+H152*'Dataset lengths'!$C$2+I152*'Dataset lengths'!$D$2+L152*'Dataset lengths'!$G$2+M152*'Dataset lengths'!$H$2+R152*'Dataset lengths'!$M$2+S152*'Dataset lengths'!$N$2+T152*'Dataset lengths'!$O$2+U152*'Dataset lengths'!$P$2+V152*'Dataset lengths'!$Q$2+W152*'Dataset lengths'!$R$2)/'Dataset lengths'!$A$7</f>
        <v>0.592879161</v>
      </c>
      <c r="G152" s="13">
        <f>Concatenate_gen_L2!G152*'Concatenate_generate Coverage'!C151</f>
        <v>0.466181634</v>
      </c>
      <c r="H152" s="13">
        <f>Concatenate_gen_L2!H152*'Concatenate_generate Coverage'!D151</f>
        <v>0.7482570547</v>
      </c>
      <c r="I152" s="13">
        <f>Concatenate_gen_L2!I152*'Concatenate_generate Coverage'!E151</f>
        <v>0.7554508324</v>
      </c>
      <c r="J152" s="13">
        <f>Concatenate_gen_L2!J152*'Concatenate_generate Coverage'!F151</f>
        <v>0.8348210302</v>
      </c>
      <c r="K152" s="13">
        <f>Concatenate_gen_L2!K152*'Concatenate_generate Coverage'!G151</f>
        <v>0.836074949</v>
      </c>
      <c r="L152" s="13">
        <f>Concatenate_gen_L2!L152*'Concatenate_generate Coverage'!H151</f>
        <v>0.8353008256</v>
      </c>
      <c r="M152" s="13">
        <f>Concatenate_gen_L2!M152*'Concatenate_generate Coverage'!I151</f>
        <v>0.789569769</v>
      </c>
      <c r="N152" s="13">
        <f>Concatenate_gen_L2!N152*'Concatenate_generate Coverage'!J151</f>
        <v>0.7418250988</v>
      </c>
      <c r="O152" s="13">
        <f>Concatenate_gen_L2!O152*'Concatenate_generate Coverage'!K151</f>
        <v>0.8242410815</v>
      </c>
      <c r="P152" s="13">
        <f>Concatenate_gen_L2!P152*'Concatenate_generate Coverage'!L151</f>
        <v>0.7604890148</v>
      </c>
      <c r="Q152" s="13">
        <f>Concatenate_gen_L2!Q152*'Concatenate_generate Coverage'!M151</f>
        <v>0.7524695449</v>
      </c>
      <c r="R152" s="13">
        <f>Concatenate_gen_L2!R152*'Concatenate_generate Coverage'!N151</f>
        <v>0.7874900323</v>
      </c>
      <c r="S152" s="13">
        <f>Concatenate_gen_L2!S152*'Concatenate_generate Coverage'!O151</f>
        <v>0.4634480633</v>
      </c>
      <c r="T152" s="13">
        <f>Concatenate_gen_L2!T152*'Concatenate_generate Coverage'!P151</f>
        <v>0.8211862035</v>
      </c>
      <c r="U152" s="13">
        <f>Concatenate_gen_L2!U152*'Concatenate_generate Coverage'!Q151</f>
        <v>0.616296167</v>
      </c>
      <c r="V152" s="13">
        <f>Concatenate_gen_L2!V152*'Concatenate_generate Coverage'!R151</f>
        <v>0.368931822</v>
      </c>
      <c r="W152" s="13">
        <f>Concatenate_gen_L2!W152*'Concatenate_generate Coverage'!S151</f>
        <v>0.5633061388</v>
      </c>
    </row>
    <row r="153">
      <c r="A153" s="55" t="s">
        <v>302</v>
      </c>
      <c r="B153" s="55" t="s">
        <v>184</v>
      </c>
      <c r="C153" s="55"/>
      <c r="D153" s="55"/>
      <c r="E153" s="10">
        <f t="shared" si="1"/>
        <v>0.6654923547</v>
      </c>
      <c r="F153" s="8">
        <f>(G153*'Dataset lengths'!$B$2+H153*'Dataset lengths'!$C$2+I153*'Dataset lengths'!$D$2+L153*'Dataset lengths'!$G$2+M153*'Dataset lengths'!$H$2+R153*'Dataset lengths'!$M$2+S153*'Dataset lengths'!$N$2+T153*'Dataset lengths'!$O$2+U153*'Dataset lengths'!$P$2+V153*'Dataset lengths'!$Q$2+W153*'Dataset lengths'!$R$2)/'Dataset lengths'!$A$7</f>
        <v>0.5991041859</v>
      </c>
      <c r="G153" s="13">
        <f>Concatenate_gen_L2!G153*'Concatenate_generate Coverage'!C152</f>
        <v>0.4828392864</v>
      </c>
      <c r="H153" s="13">
        <f>Concatenate_gen_L2!H153*'Concatenate_generate Coverage'!D152</f>
        <v>0.7387727421</v>
      </c>
      <c r="I153" s="13">
        <f>Concatenate_gen_L2!I153*'Concatenate_generate Coverage'!E152</f>
        <v>0.7641719286</v>
      </c>
      <c r="J153" s="13">
        <f>Concatenate_gen_L2!J153*'Concatenate_generate Coverage'!F152</f>
        <v>0.8426420167</v>
      </c>
      <c r="K153" s="13">
        <f>Concatenate_gen_L2!K153*'Concatenate_generate Coverage'!G152</f>
        <v>0.8445216417</v>
      </c>
      <c r="L153" s="13">
        <f>Concatenate_gen_L2!L153*'Concatenate_generate Coverage'!H152</f>
        <v>0.8435369836</v>
      </c>
      <c r="M153" s="13">
        <f>Concatenate_gen_L2!M153*'Concatenate_generate Coverage'!I152</f>
        <v>0.8118317358</v>
      </c>
      <c r="N153" s="13">
        <f>Concatenate_gen_L2!N153*'Concatenate_generate Coverage'!J152</f>
        <v>0.7664448051</v>
      </c>
      <c r="O153" s="13">
        <f>Concatenate_gen_L2!O153*'Concatenate_generate Coverage'!K152</f>
        <v>0.8457078635</v>
      </c>
      <c r="P153" s="13">
        <f>Concatenate_gen_L2!P153*'Concatenate_generate Coverage'!L152</f>
        <v>0.7797862038</v>
      </c>
      <c r="Q153" s="13">
        <f>Concatenate_gen_L2!Q153*'Concatenate_generate Coverage'!M152</f>
        <v>0.7643931117</v>
      </c>
      <c r="R153" s="13">
        <f>Concatenate_gen_L2!R153*'Concatenate_generate Coverage'!N152</f>
        <v>0.8458655285</v>
      </c>
      <c r="S153" s="13">
        <f>Concatenate_gen_L2!S153*'Concatenate_generate Coverage'!O152</f>
        <v>0.4337884813</v>
      </c>
      <c r="T153" s="13">
        <f>Concatenate_gen_L2!T153*'Concatenate_generate Coverage'!P152</f>
        <v>0.8659174845</v>
      </c>
      <c r="U153" s="13">
        <f>Concatenate_gen_L2!U153*'Concatenate_generate Coverage'!Q152</f>
        <v>0.5972920058</v>
      </c>
      <c r="V153" s="13">
        <f>Concatenate_gen_L2!V153*'Concatenate_generate Coverage'!R152</f>
        <v>0.3759945388</v>
      </c>
      <c r="W153" s="13">
        <f>Concatenate_gen_L2!W153*'Concatenate_generate Coverage'!S152</f>
        <v>0.560405186</v>
      </c>
    </row>
    <row r="154">
      <c r="A154" s="55" t="s">
        <v>303</v>
      </c>
      <c r="B154" s="55" t="s">
        <v>184</v>
      </c>
      <c r="C154" s="55"/>
      <c r="D154" s="55"/>
      <c r="E154" s="10">
        <f t="shared" si="1"/>
        <v>0.6992041128</v>
      </c>
      <c r="F154" s="8">
        <f>(G154*'Dataset lengths'!$B$2+H154*'Dataset lengths'!$C$2+I154*'Dataset lengths'!$D$2+L154*'Dataset lengths'!$G$2+M154*'Dataset lengths'!$H$2+R154*'Dataset lengths'!$M$2+S154*'Dataset lengths'!$N$2+T154*'Dataset lengths'!$O$2+U154*'Dataset lengths'!$P$2+V154*'Dataset lengths'!$Q$2+W154*'Dataset lengths'!$R$2)/'Dataset lengths'!$A$7</f>
        <v>0.647044859</v>
      </c>
      <c r="G154" s="13">
        <f>Concatenate_gen_L2!G154*'Concatenate_generate Coverage'!C153</f>
        <v>0.5554347441</v>
      </c>
      <c r="H154" s="13">
        <f>Concatenate_gen_L2!H154*'Concatenate_generate Coverage'!D153</f>
        <v>0.7205597653</v>
      </c>
      <c r="I154" s="13">
        <f>Concatenate_gen_L2!I154*'Concatenate_generate Coverage'!E153</f>
        <v>0.7690564693</v>
      </c>
      <c r="J154" s="13">
        <f>Concatenate_gen_L2!J154*'Concatenate_generate Coverage'!F153</f>
        <v>0.844872139</v>
      </c>
      <c r="K154" s="13">
        <f>Concatenate_gen_L2!K154*'Concatenate_generate Coverage'!G153</f>
        <v>0.8507502571</v>
      </c>
      <c r="L154" s="13">
        <f>Concatenate_gen_L2!L154*'Concatenate_generate Coverage'!H153</f>
        <v>0.8470393451</v>
      </c>
      <c r="M154" s="13">
        <f>Concatenate_gen_L2!M154*'Concatenate_generate Coverage'!I153</f>
        <v>0.8127163381</v>
      </c>
      <c r="N154" s="13">
        <f>Concatenate_gen_L2!N154*'Concatenate_generate Coverage'!J153</f>
        <v>0.7527450271</v>
      </c>
      <c r="O154" s="13">
        <f>Concatenate_gen_L2!O154*'Concatenate_generate Coverage'!K153</f>
        <v>0.8556192506</v>
      </c>
      <c r="P154" s="13">
        <f>Concatenate_gen_L2!P154*'Concatenate_generate Coverage'!L153</f>
        <v>0.8099181662</v>
      </c>
      <c r="Q154" s="13">
        <f>Concatenate_gen_L2!Q154*'Concatenate_generate Coverage'!M153</f>
        <v>0.7480269906</v>
      </c>
      <c r="R154" s="13">
        <f>Concatenate_gen_L2!R154*'Concatenate_generate Coverage'!N153</f>
        <v>0.8759602713</v>
      </c>
      <c r="S154" s="13">
        <f>Concatenate_gen_L2!S154*'Concatenate_generate Coverage'!O153</f>
        <v>0.3896611048</v>
      </c>
      <c r="T154" s="13">
        <f>Concatenate_gen_L2!T154*'Concatenate_generate Coverage'!P153</f>
        <v>0.8723712515</v>
      </c>
      <c r="U154" s="13">
        <f>Concatenate_gen_L2!U154*'Concatenate_generate Coverage'!Q153</f>
        <v>0.8108980119</v>
      </c>
      <c r="V154" s="13">
        <f>Concatenate_gen_L2!V154*'Concatenate_generate Coverage'!R153</f>
        <v>0.5336835479</v>
      </c>
      <c r="W154" s="13">
        <f>Concatenate_gen_L2!W154*'Concatenate_generate Coverage'!S153</f>
        <v>0.5038643921</v>
      </c>
    </row>
    <row r="155">
      <c r="A155" s="55" t="s">
        <v>304</v>
      </c>
      <c r="B155" s="55" t="s">
        <v>184</v>
      </c>
      <c r="C155" s="55"/>
      <c r="D155" s="55"/>
      <c r="E155" s="10">
        <f t="shared" si="1"/>
        <v>0.6876178043</v>
      </c>
      <c r="F155" s="8">
        <f>(G155*'Dataset lengths'!$B$2+H155*'Dataset lengths'!$C$2+I155*'Dataset lengths'!$D$2+L155*'Dataset lengths'!$G$2+M155*'Dataset lengths'!$H$2+R155*'Dataset lengths'!$M$2+S155*'Dataset lengths'!$N$2+T155*'Dataset lengths'!$O$2+U155*'Dataset lengths'!$P$2+V155*'Dataset lengths'!$Q$2+W155*'Dataset lengths'!$R$2)/'Dataset lengths'!$A$7</f>
        <v>0.6272618237</v>
      </c>
      <c r="G155" s="13">
        <f>Concatenate_gen_L2!G155*'Concatenate_generate Coverage'!C154</f>
        <v>0.5279941774</v>
      </c>
      <c r="H155" s="13">
        <f>Concatenate_gen_L2!H155*'Concatenate_generate Coverage'!D154</f>
        <v>0.7279601435</v>
      </c>
      <c r="I155" s="13">
        <f>Concatenate_gen_L2!I155*'Concatenate_generate Coverage'!E154</f>
        <v>0.7860455733</v>
      </c>
      <c r="J155" s="13">
        <f>Concatenate_gen_L2!J155*'Concatenate_generate Coverage'!F154</f>
        <v>0.8438560017</v>
      </c>
      <c r="K155" s="13">
        <f>Concatenate_gen_L2!K155*'Concatenate_generate Coverage'!G154</f>
        <v>0.849039087</v>
      </c>
      <c r="L155" s="13">
        <f>Concatenate_gen_L2!L155*'Concatenate_generate Coverage'!H154</f>
        <v>0.8456416876</v>
      </c>
      <c r="M155" s="13">
        <f>Concatenate_gen_L2!M155*'Concatenate_generate Coverage'!I154</f>
        <v>0.801078601</v>
      </c>
      <c r="N155" s="13">
        <f>Concatenate_gen_L2!N155*'Concatenate_generate Coverage'!J154</f>
        <v>0.7452764771</v>
      </c>
      <c r="O155" s="13">
        <f>Concatenate_gen_L2!O155*'Concatenate_generate Coverage'!K154</f>
        <v>0.8476796686</v>
      </c>
      <c r="P155" s="13">
        <f>Concatenate_gen_L2!P155*'Concatenate_generate Coverage'!L154</f>
        <v>0.7866687227</v>
      </c>
      <c r="Q155" s="13">
        <f>Concatenate_gen_L2!Q155*'Concatenate_generate Coverage'!M154</f>
        <v>0.7531333403</v>
      </c>
      <c r="R155" s="13">
        <f>Concatenate_gen_L2!R155*'Concatenate_generate Coverage'!N154</f>
        <v>0.8492093888</v>
      </c>
      <c r="S155" s="13">
        <f>Concatenate_gen_L2!S155*'Concatenate_generate Coverage'!O154</f>
        <v>0.4475262495</v>
      </c>
      <c r="T155" s="13">
        <f>Concatenate_gen_L2!T155*'Concatenate_generate Coverage'!P154</f>
        <v>0.8561255623</v>
      </c>
      <c r="U155" s="13">
        <f>Concatenate_gen_L2!U155*'Concatenate_generate Coverage'!Q154</f>
        <v>0.7280423857</v>
      </c>
      <c r="V155" s="13">
        <f>Concatenate_gen_L2!V155*'Concatenate_generate Coverage'!R154</f>
        <v>0.4583612875</v>
      </c>
      <c r="W155" s="13">
        <f>Concatenate_gen_L2!W155*'Concatenate_generate Coverage'!S154</f>
        <v>0.5358107903</v>
      </c>
    </row>
    <row r="156">
      <c r="A156" s="55" t="s">
        <v>305</v>
      </c>
      <c r="B156" s="55" t="s">
        <v>184</v>
      </c>
      <c r="C156" s="55"/>
      <c r="D156" s="55"/>
      <c r="E156" s="10">
        <f t="shared" si="1"/>
        <v>0.6809441996</v>
      </c>
      <c r="F156" s="8">
        <f>(G156*'Dataset lengths'!$B$2+H156*'Dataset lengths'!$C$2+I156*'Dataset lengths'!$D$2+L156*'Dataset lengths'!$G$2+M156*'Dataset lengths'!$H$2+R156*'Dataset lengths'!$M$2+S156*'Dataset lengths'!$N$2+T156*'Dataset lengths'!$O$2+U156*'Dataset lengths'!$P$2+V156*'Dataset lengths'!$Q$2+W156*'Dataset lengths'!$R$2)/'Dataset lengths'!$A$7</f>
        <v>0.6179299683</v>
      </c>
      <c r="G156" s="13">
        <f>Concatenate_gen_L2!G156*'Concatenate_generate Coverage'!C155</f>
        <v>0.5071836561</v>
      </c>
      <c r="H156" s="13">
        <f>Concatenate_gen_L2!H156*'Concatenate_generate Coverage'!D155</f>
        <v>0.7343485064</v>
      </c>
      <c r="I156" s="13">
        <f>Concatenate_gen_L2!I156*'Concatenate_generate Coverage'!E155</f>
        <v>0.7751037696</v>
      </c>
      <c r="J156" s="13">
        <f>Concatenate_gen_L2!J156*'Concatenate_generate Coverage'!F155</f>
        <v>0.8363643044</v>
      </c>
      <c r="K156" s="13">
        <f>Concatenate_gen_L2!K156*'Concatenate_generate Coverage'!G155</f>
        <v>0.8415951533</v>
      </c>
      <c r="L156" s="13">
        <f>Concatenate_gen_L2!L156*'Concatenate_generate Coverage'!H155</f>
        <v>0.8382054477</v>
      </c>
      <c r="M156" s="13">
        <f>Concatenate_gen_L2!M156*'Concatenate_generate Coverage'!I155</f>
        <v>0.7998602098</v>
      </c>
      <c r="N156" s="13">
        <f>Concatenate_gen_L2!N156*'Concatenate_generate Coverage'!J155</f>
        <v>0.7414134081</v>
      </c>
      <c r="O156" s="13">
        <f>Concatenate_gen_L2!O156*'Concatenate_generate Coverage'!K155</f>
        <v>0.8376212389</v>
      </c>
      <c r="P156" s="13">
        <f>Concatenate_gen_L2!P156*'Concatenate_generate Coverage'!L155</f>
        <v>0.7945816089</v>
      </c>
      <c r="Q156" s="13">
        <f>Concatenate_gen_L2!Q156*'Concatenate_generate Coverage'!M155</f>
        <v>0.7451535437</v>
      </c>
      <c r="R156" s="13">
        <f>Concatenate_gen_L2!R156*'Concatenate_generate Coverage'!N155</f>
        <v>0.8350034462</v>
      </c>
      <c r="S156" s="13">
        <f>Concatenate_gen_L2!S156*'Concatenate_generate Coverage'!O155</f>
        <v>0.4656602643</v>
      </c>
      <c r="T156" s="13">
        <f>Concatenate_gen_L2!T156*'Concatenate_generate Coverage'!P155</f>
        <v>0.8354289995</v>
      </c>
      <c r="U156" s="13">
        <f>Concatenate_gen_L2!U156*'Concatenate_generate Coverage'!Q155</f>
        <v>0.7240347427</v>
      </c>
      <c r="V156" s="13">
        <f>Concatenate_gen_L2!V156*'Concatenate_generate Coverage'!R155</f>
        <v>0.4459988381</v>
      </c>
      <c r="W156" s="13">
        <f>Concatenate_gen_L2!W156*'Concatenate_generate Coverage'!S155</f>
        <v>0.5295583148</v>
      </c>
    </row>
    <row r="157">
      <c r="A157" s="55" t="s">
        <v>306</v>
      </c>
      <c r="B157" s="55" t="s">
        <v>184</v>
      </c>
      <c r="C157" s="55"/>
      <c r="D157" s="55"/>
      <c r="E157" s="10">
        <f t="shared" si="1"/>
        <v>0.68777133</v>
      </c>
      <c r="F157" s="8">
        <f>(G157*'Dataset lengths'!$B$2+H157*'Dataset lengths'!$C$2+I157*'Dataset lengths'!$D$2+L157*'Dataset lengths'!$G$2+M157*'Dataset lengths'!$H$2+R157*'Dataset lengths'!$M$2+S157*'Dataset lengths'!$N$2+T157*'Dataset lengths'!$O$2+U157*'Dataset lengths'!$P$2+V157*'Dataset lengths'!$Q$2+W157*'Dataset lengths'!$R$2)/'Dataset lengths'!$A$7</f>
        <v>0.6224043657</v>
      </c>
      <c r="G157" s="13">
        <f>Concatenate_gen_L2!G157*'Concatenate_generate Coverage'!C156</f>
        <v>0.5211164191</v>
      </c>
      <c r="H157" s="13">
        <f>Concatenate_gen_L2!H157*'Concatenate_generate Coverage'!D156</f>
        <v>0.7222154904</v>
      </c>
      <c r="I157" s="13">
        <f>Concatenate_gen_L2!I157*'Concatenate_generate Coverage'!E156</f>
        <v>0.7755680513</v>
      </c>
      <c r="J157" s="13">
        <f>Concatenate_gen_L2!J157*'Concatenate_generate Coverage'!F156</f>
        <v>0.8423704895</v>
      </c>
      <c r="K157" s="13">
        <f>Concatenate_gen_L2!K157*'Concatenate_generate Coverage'!G156</f>
        <v>0.8468196472</v>
      </c>
      <c r="L157" s="13">
        <f>Concatenate_gen_L2!L157*'Concatenate_generate Coverage'!H156</f>
        <v>0.8439039585</v>
      </c>
      <c r="M157" s="13">
        <f>Concatenate_gen_L2!M157*'Concatenate_generate Coverage'!I156</f>
        <v>0.8207643769</v>
      </c>
      <c r="N157" s="13">
        <f>Concatenate_gen_L2!N157*'Concatenate_generate Coverage'!J156</f>
        <v>0.76842602</v>
      </c>
      <c r="O157" s="13">
        <f>Concatenate_gen_L2!O157*'Concatenate_generate Coverage'!K156</f>
        <v>0.8537672314</v>
      </c>
      <c r="P157" s="13">
        <f>Concatenate_gen_L2!P157*'Concatenate_generate Coverage'!L156</f>
        <v>0.8128953415</v>
      </c>
      <c r="Q157" s="13">
        <f>Concatenate_gen_L2!Q157*'Concatenate_generate Coverage'!M156</f>
        <v>0.7539358953</v>
      </c>
      <c r="R157" s="13">
        <f>Concatenate_gen_L2!R157*'Concatenate_generate Coverage'!N156</f>
        <v>0.8774464314</v>
      </c>
      <c r="S157" s="13">
        <f>Concatenate_gen_L2!S157*'Concatenate_generate Coverage'!O156</f>
        <v>0.4344461083</v>
      </c>
      <c r="T157" s="13">
        <f>Concatenate_gen_L2!T157*'Concatenate_generate Coverage'!P156</f>
        <v>0.8799377368</v>
      </c>
      <c r="U157" s="13">
        <f>Concatenate_gen_L2!U157*'Concatenate_generate Coverage'!Q156</f>
        <v>0.7141318977</v>
      </c>
      <c r="V157" s="13">
        <f>Concatenate_gen_L2!V157*'Concatenate_generate Coverage'!R156</f>
        <v>0.457069902</v>
      </c>
      <c r="W157" s="13">
        <f>Concatenate_gen_L2!W157*'Concatenate_generate Coverage'!S156</f>
        <v>0.5188842572</v>
      </c>
    </row>
    <row r="158">
      <c r="A158" s="55" t="s">
        <v>307</v>
      </c>
      <c r="B158" s="55" t="s">
        <v>184</v>
      </c>
      <c r="C158" s="55"/>
      <c r="D158" s="55"/>
      <c r="E158" s="10">
        <f t="shared" si="1"/>
        <v>0.6920607119</v>
      </c>
      <c r="F158" s="8">
        <f>(G158*'Dataset lengths'!$B$2+H158*'Dataset lengths'!$C$2+I158*'Dataset lengths'!$D$2+L158*'Dataset lengths'!$G$2+M158*'Dataset lengths'!$H$2+R158*'Dataset lengths'!$M$2+S158*'Dataset lengths'!$N$2+T158*'Dataset lengths'!$O$2+U158*'Dataset lengths'!$P$2+V158*'Dataset lengths'!$Q$2+W158*'Dataset lengths'!$R$2)/'Dataset lengths'!$A$7</f>
        <v>0.630088059</v>
      </c>
      <c r="G158" s="13">
        <f>Concatenate_gen_L2!G158*'Concatenate_generate Coverage'!C157</f>
        <v>0.5271381505</v>
      </c>
      <c r="H158" s="13">
        <f>Concatenate_gen_L2!H158*'Concatenate_generate Coverage'!D157</f>
        <v>0.7516296778</v>
      </c>
      <c r="I158" s="13">
        <f>Concatenate_gen_L2!I158*'Concatenate_generate Coverage'!E157</f>
        <v>0.7864283857</v>
      </c>
      <c r="J158" s="13">
        <f>Concatenate_gen_L2!J158*'Concatenate_generate Coverage'!F157</f>
        <v>0.8457116601</v>
      </c>
      <c r="K158" s="13">
        <f>Concatenate_gen_L2!K158*'Concatenate_generate Coverage'!G157</f>
        <v>0.8473237696</v>
      </c>
      <c r="L158" s="13">
        <f>Concatenate_gen_L2!L158*'Concatenate_generate Coverage'!H157</f>
        <v>0.846357862</v>
      </c>
      <c r="M158" s="13">
        <f>Concatenate_gen_L2!M158*'Concatenate_generate Coverage'!I157</f>
        <v>0.8080741201</v>
      </c>
      <c r="N158" s="13">
        <f>Concatenate_gen_L2!N158*'Concatenate_generate Coverage'!J157</f>
        <v>0.7596841533</v>
      </c>
      <c r="O158" s="13">
        <f>Concatenate_gen_L2!O158*'Concatenate_generate Coverage'!K157</f>
        <v>0.8508407255</v>
      </c>
      <c r="P158" s="13">
        <f>Concatenate_gen_L2!P158*'Concatenate_generate Coverage'!L157</f>
        <v>0.7891466305</v>
      </c>
      <c r="Q158" s="13">
        <f>Concatenate_gen_L2!Q158*'Concatenate_generate Coverage'!M157</f>
        <v>0.7627332479</v>
      </c>
      <c r="R158" s="13">
        <f>Concatenate_gen_L2!R158*'Concatenate_generate Coverage'!N157</f>
        <v>0.8322933895</v>
      </c>
      <c r="S158" s="13">
        <f>Concatenate_gen_L2!S158*'Concatenate_generate Coverage'!O157</f>
        <v>0.4739057408</v>
      </c>
      <c r="T158" s="13">
        <f>Concatenate_gen_L2!T158*'Concatenate_generate Coverage'!P157</f>
        <v>0.8543452128</v>
      </c>
      <c r="U158" s="13">
        <f>Concatenate_gen_L2!U158*'Concatenate_generate Coverage'!Q157</f>
        <v>0.7242973595</v>
      </c>
      <c r="V158" s="13">
        <f>Concatenate_gen_L2!V158*'Concatenate_generate Coverage'!R157</f>
        <v>0.4518365212</v>
      </c>
      <c r="W158" s="13">
        <f>Concatenate_gen_L2!W158*'Concatenate_generate Coverage'!S157</f>
        <v>0.5563614115</v>
      </c>
    </row>
    <row r="159">
      <c r="A159" s="55" t="s">
        <v>308</v>
      </c>
      <c r="B159" s="55" t="s">
        <v>184</v>
      </c>
      <c r="C159" s="55"/>
      <c r="D159" s="55"/>
      <c r="E159" s="10">
        <f t="shared" si="1"/>
        <v>0.6857078165</v>
      </c>
      <c r="F159" s="8">
        <f>(G159*'Dataset lengths'!$B$2+H159*'Dataset lengths'!$C$2+I159*'Dataset lengths'!$D$2+L159*'Dataset lengths'!$G$2+M159*'Dataset lengths'!$H$2+R159*'Dataset lengths'!$M$2+S159*'Dataset lengths'!$N$2+T159*'Dataset lengths'!$O$2+U159*'Dataset lengths'!$P$2+V159*'Dataset lengths'!$Q$2+W159*'Dataset lengths'!$R$2)/'Dataset lengths'!$A$7</f>
        <v>0.621305891</v>
      </c>
      <c r="G159" s="13">
        <f>Concatenate_gen_L2!G159*'Concatenate_generate Coverage'!C158</f>
        <v>0.5055440066</v>
      </c>
      <c r="H159" s="13">
        <f>Concatenate_gen_L2!H159*'Concatenate_generate Coverage'!D158</f>
        <v>0.753504711</v>
      </c>
      <c r="I159" s="13">
        <f>Concatenate_gen_L2!I159*'Concatenate_generate Coverage'!E158</f>
        <v>0.7748307436</v>
      </c>
      <c r="J159" s="13">
        <f>Concatenate_gen_L2!J159*'Concatenate_generate Coverage'!F158</f>
        <v>0.8390226052</v>
      </c>
      <c r="K159" s="13">
        <f>Concatenate_gen_L2!K159*'Concatenate_generate Coverage'!G158</f>
        <v>0.8410377515</v>
      </c>
      <c r="L159" s="13">
        <f>Concatenate_gen_L2!L159*'Concatenate_generate Coverage'!H158</f>
        <v>0.8397576623</v>
      </c>
      <c r="M159" s="13">
        <f>Concatenate_gen_L2!M159*'Concatenate_generate Coverage'!I158</f>
        <v>0.8068704609</v>
      </c>
      <c r="N159" s="13">
        <f>Concatenate_gen_L2!N159*'Concatenate_generate Coverage'!J158</f>
        <v>0.7559594394</v>
      </c>
      <c r="O159" s="13">
        <f>Concatenate_gen_L2!O159*'Concatenate_generate Coverage'!K158</f>
        <v>0.8370660635</v>
      </c>
      <c r="P159" s="13">
        <f>Concatenate_gen_L2!P159*'Concatenate_generate Coverage'!L158</f>
        <v>0.8030272704</v>
      </c>
      <c r="Q159" s="13">
        <f>Concatenate_gen_L2!Q159*'Concatenate_generate Coverage'!M158</f>
        <v>0.7482850082</v>
      </c>
      <c r="R159" s="13">
        <f>Concatenate_gen_L2!R159*'Concatenate_generate Coverage'!N158</f>
        <v>0.8187868165</v>
      </c>
      <c r="S159" s="13">
        <f>Concatenate_gen_L2!S159*'Concatenate_generate Coverage'!O158</f>
        <v>0.4855539845</v>
      </c>
      <c r="T159" s="13">
        <f>Concatenate_gen_L2!T159*'Concatenate_generate Coverage'!P158</f>
        <v>0.8445532906</v>
      </c>
      <c r="U159" s="13">
        <f>Concatenate_gen_L2!U159*'Concatenate_generate Coverage'!Q158</f>
        <v>0.720172086</v>
      </c>
      <c r="V159" s="13">
        <f>Concatenate_gen_L2!V159*'Concatenate_generate Coverage'!R158</f>
        <v>0.4391220513</v>
      </c>
      <c r="W159" s="13">
        <f>Concatenate_gen_L2!W159*'Concatenate_generate Coverage'!S158</f>
        <v>0.5540901677</v>
      </c>
    </row>
    <row r="160">
      <c r="A160" s="55" t="s">
        <v>309</v>
      </c>
      <c r="B160" s="55" t="s">
        <v>184</v>
      </c>
      <c r="C160" s="55"/>
      <c r="D160" s="55"/>
      <c r="E160" s="10">
        <f t="shared" si="1"/>
        <v>0.695169054</v>
      </c>
      <c r="F160" s="8">
        <f>(G160*'Dataset lengths'!$B$2+H160*'Dataset lengths'!$C$2+I160*'Dataset lengths'!$D$2+L160*'Dataset lengths'!$G$2+M160*'Dataset lengths'!$H$2+R160*'Dataset lengths'!$M$2+S160*'Dataset lengths'!$N$2+T160*'Dataset lengths'!$O$2+U160*'Dataset lengths'!$P$2+V160*'Dataset lengths'!$Q$2+W160*'Dataset lengths'!$R$2)/'Dataset lengths'!$A$7</f>
        <v>0.6276585548</v>
      </c>
      <c r="G160" s="13">
        <f>Concatenate_gen_L2!G160*'Concatenate_generate Coverage'!C159</f>
        <v>0.5223259398</v>
      </c>
      <c r="H160" s="13">
        <f>Concatenate_gen_L2!H160*'Concatenate_generate Coverage'!D159</f>
        <v>0.7389486455</v>
      </c>
      <c r="I160" s="13">
        <f>Concatenate_gen_L2!I160*'Concatenate_generate Coverage'!E159</f>
        <v>0.7752261894</v>
      </c>
      <c r="J160" s="13">
        <f>Concatenate_gen_L2!J160*'Concatenate_generate Coverage'!F159</f>
        <v>0.8460134266</v>
      </c>
      <c r="K160" s="13">
        <f>Concatenate_gen_L2!K160*'Concatenate_generate Coverage'!G159</f>
        <v>0.8468255291</v>
      </c>
      <c r="L160" s="13">
        <f>Concatenate_gen_L2!L160*'Concatenate_generate Coverage'!H159</f>
        <v>0.8465162172</v>
      </c>
      <c r="M160" s="13">
        <f>Concatenate_gen_L2!M160*'Concatenate_generate Coverage'!I159</f>
        <v>0.8283633625</v>
      </c>
      <c r="N160" s="13">
        <f>Concatenate_gen_L2!N160*'Concatenate_generate Coverage'!J159</f>
        <v>0.7866109025</v>
      </c>
      <c r="O160" s="13">
        <f>Concatenate_gen_L2!O160*'Concatenate_generate Coverage'!K159</f>
        <v>0.8535369843</v>
      </c>
      <c r="P160" s="13">
        <f>Concatenate_gen_L2!P160*'Concatenate_generate Coverage'!L159</f>
        <v>0.8204362902</v>
      </c>
      <c r="Q160" s="13">
        <f>Concatenate_gen_L2!Q160*'Concatenate_generate Coverage'!M159</f>
        <v>0.764194348</v>
      </c>
      <c r="R160" s="13">
        <f>Concatenate_gen_L2!R160*'Concatenate_generate Coverage'!N159</f>
        <v>0.8674148505</v>
      </c>
      <c r="S160" s="13">
        <f>Concatenate_gen_L2!S160*'Concatenate_generate Coverage'!O159</f>
        <v>0.4660403607</v>
      </c>
      <c r="T160" s="13">
        <f>Concatenate_gen_L2!T160*'Concatenate_generate Coverage'!P159</f>
        <v>0.8955157949</v>
      </c>
      <c r="U160" s="13">
        <f>Concatenate_gen_L2!U160*'Concatenate_generate Coverage'!Q159</f>
        <v>0.7073913978</v>
      </c>
      <c r="V160" s="13">
        <f>Concatenate_gen_L2!V160*'Concatenate_generate Coverage'!R159</f>
        <v>0.4520035936</v>
      </c>
      <c r="W160" s="13">
        <f>Concatenate_gen_L2!W160*'Concatenate_generate Coverage'!S159</f>
        <v>0.5471132418</v>
      </c>
    </row>
    <row r="161">
      <c r="A161" s="55" t="s">
        <v>310</v>
      </c>
      <c r="B161" s="55" t="s">
        <v>184</v>
      </c>
      <c r="C161" s="55"/>
      <c r="D161" s="55"/>
      <c r="E161" s="10">
        <f t="shared" si="1"/>
        <v>0.6378247602</v>
      </c>
      <c r="F161" s="8">
        <f>(G161*'Dataset lengths'!$B$2+H161*'Dataset lengths'!$C$2+I161*'Dataset lengths'!$D$2+L161*'Dataset lengths'!$G$2+M161*'Dataset lengths'!$H$2+R161*'Dataset lengths'!$M$2+S161*'Dataset lengths'!$N$2+T161*'Dataset lengths'!$O$2+U161*'Dataset lengths'!$P$2+V161*'Dataset lengths'!$Q$2+W161*'Dataset lengths'!$R$2)/'Dataset lengths'!$A$7</f>
        <v>0.5759431122</v>
      </c>
      <c r="G161" s="13">
        <f>Concatenate_gen_L2!G161*'Concatenate_generate Coverage'!C160</f>
        <v>0.4568487977</v>
      </c>
      <c r="H161" s="13">
        <f>Concatenate_gen_L2!H161*'Concatenate_generate Coverage'!D160</f>
        <v>0.7442640741</v>
      </c>
      <c r="I161" s="13">
        <f>Concatenate_gen_L2!I161*'Concatenate_generate Coverage'!E160</f>
        <v>0.7472434258</v>
      </c>
      <c r="J161" s="13">
        <f>Concatenate_gen_L2!J161*'Concatenate_generate Coverage'!F160</f>
        <v>0.8209793943</v>
      </c>
      <c r="K161" s="13">
        <f>Concatenate_gen_L2!K161*'Concatenate_generate Coverage'!G160</f>
        <v>0.8217385715</v>
      </c>
      <c r="L161" s="13">
        <f>Concatenate_gen_L2!L161*'Concatenate_generate Coverage'!H160</f>
        <v>0.8212258191</v>
      </c>
      <c r="M161" s="13">
        <f>Concatenate_gen_L2!M161*'Concatenate_generate Coverage'!I160</f>
        <v>0.7731562711</v>
      </c>
      <c r="N161" s="13">
        <f>Concatenate_gen_L2!N161*'Concatenate_generate Coverage'!J160</f>
        <v>0.7245280885</v>
      </c>
      <c r="O161" s="13">
        <f>Concatenate_gen_L2!O161*'Concatenate_generate Coverage'!K160</f>
        <v>0.8119497564</v>
      </c>
      <c r="P161" s="13">
        <f>Concatenate_gen_L2!P161*'Concatenate_generate Coverage'!L160</f>
        <v>0.7515357089</v>
      </c>
      <c r="Q161" s="13">
        <f>Concatenate_gen_L2!Q161*'Concatenate_generate Coverage'!M160</f>
        <v>0.738457085</v>
      </c>
      <c r="R161" s="13">
        <f>Concatenate_gen_L2!R161*'Concatenate_generate Coverage'!N160</f>
        <v>0.7494181064</v>
      </c>
      <c r="S161" s="13">
        <f>Concatenate_gen_L2!S161*'Concatenate_generate Coverage'!O160</f>
        <v>0.4588647851</v>
      </c>
      <c r="T161" s="13">
        <f>Concatenate_gen_L2!T161*'Concatenate_generate Coverage'!P160</f>
        <v>0.7780127283</v>
      </c>
      <c r="U161" s="13">
        <f>Concatenate_gen_L2!U161*'Concatenate_generate Coverage'!Q160</f>
        <v>0.5965944297</v>
      </c>
      <c r="V161" s="13">
        <f>Concatenate_gen_L2!V161*'Concatenate_generate Coverage'!R160</f>
        <v>0.3452067397</v>
      </c>
      <c r="W161" s="13">
        <f>Concatenate_gen_L2!W161*'Concatenate_generate Coverage'!S160</f>
        <v>0.5452371854</v>
      </c>
    </row>
    <row r="162">
      <c r="A162" s="55" t="s">
        <v>311</v>
      </c>
      <c r="B162" s="55" t="s">
        <v>184</v>
      </c>
      <c r="C162" s="55"/>
      <c r="D162" s="55"/>
      <c r="E162" s="10">
        <f t="shared" si="1"/>
        <v>0.652948174</v>
      </c>
      <c r="F162" s="8">
        <f>(G162*'Dataset lengths'!$B$2+H162*'Dataset lengths'!$C$2+I162*'Dataset lengths'!$D$2+L162*'Dataset lengths'!$G$2+M162*'Dataset lengths'!$H$2+R162*'Dataset lengths'!$M$2+S162*'Dataset lengths'!$N$2+T162*'Dataset lengths'!$O$2+U162*'Dataset lengths'!$P$2+V162*'Dataset lengths'!$Q$2+W162*'Dataset lengths'!$R$2)/'Dataset lengths'!$A$7</f>
        <v>0.5830983703</v>
      </c>
      <c r="G162" s="13">
        <f>Concatenate_gen_L2!G162*'Concatenate_generate Coverage'!C161</f>
        <v>0.4743389641</v>
      </c>
      <c r="H162" s="13">
        <f>Concatenate_gen_L2!H162*'Concatenate_generate Coverage'!D161</f>
        <v>0.7354803289</v>
      </c>
      <c r="I162" s="13">
        <f>Concatenate_gen_L2!I162*'Concatenate_generate Coverage'!E161</f>
        <v>0.7591854695</v>
      </c>
      <c r="J162" s="13">
        <f>Concatenate_gen_L2!J162*'Concatenate_generate Coverage'!F161</f>
        <v>0.8312699604</v>
      </c>
      <c r="K162" s="13">
        <f>Concatenate_gen_L2!K162*'Concatenate_generate Coverage'!G161</f>
        <v>0.8318799709</v>
      </c>
      <c r="L162" s="13">
        <f>Concatenate_gen_L2!L162*'Concatenate_generate Coverage'!H161</f>
        <v>0.8317306669</v>
      </c>
      <c r="M162" s="13">
        <f>Concatenate_gen_L2!M162*'Concatenate_generate Coverage'!I161</f>
        <v>0.7987975958</v>
      </c>
      <c r="N162" s="13">
        <f>Concatenate_gen_L2!N162*'Concatenate_generate Coverage'!J161</f>
        <v>0.7525553044</v>
      </c>
      <c r="O162" s="13">
        <f>Concatenate_gen_L2!O162*'Concatenate_generate Coverage'!K161</f>
        <v>0.836972817</v>
      </c>
      <c r="P162" s="13">
        <f>Concatenate_gen_L2!P162*'Concatenate_generate Coverage'!L161</f>
        <v>0.7749325872</v>
      </c>
      <c r="Q162" s="13">
        <f>Concatenate_gen_L2!Q162*'Concatenate_generate Coverage'!M161</f>
        <v>0.7511254528</v>
      </c>
      <c r="R162" s="13">
        <f>Concatenate_gen_L2!R162*'Concatenate_generate Coverage'!N161</f>
        <v>0.8094108944</v>
      </c>
      <c r="S162" s="13">
        <f>Concatenate_gen_L2!S162*'Concatenate_generate Coverage'!O161</f>
        <v>0.4439746613</v>
      </c>
      <c r="T162" s="13">
        <f>Concatenate_gen_L2!T162*'Concatenate_generate Coverage'!P161</f>
        <v>0.8501168828</v>
      </c>
      <c r="U162" s="13">
        <f>Concatenate_gen_L2!U162*'Concatenate_generate Coverage'!Q161</f>
        <v>0.5861089035</v>
      </c>
      <c r="V162" s="13">
        <f>Concatenate_gen_L2!V162*'Concatenate_generate Coverage'!R161</f>
        <v>0.3505868426</v>
      </c>
      <c r="W162" s="13">
        <f>Concatenate_gen_L2!W162*'Concatenate_generate Coverage'!S161</f>
        <v>0.5426987035</v>
      </c>
    </row>
    <row r="163">
      <c r="A163" s="55" t="s">
        <v>312</v>
      </c>
      <c r="B163" s="55" t="s">
        <v>184</v>
      </c>
      <c r="C163" s="55"/>
      <c r="D163" s="55"/>
      <c r="E163" s="10">
        <f t="shared" si="1"/>
        <v>0.6435092679</v>
      </c>
      <c r="F163" s="8">
        <f>(G163*'Dataset lengths'!$B$2+H163*'Dataset lengths'!$C$2+I163*'Dataset lengths'!$D$2+L163*'Dataset lengths'!$G$2+M163*'Dataset lengths'!$H$2+R163*'Dataset lengths'!$M$2+S163*'Dataset lengths'!$N$2+T163*'Dataset lengths'!$O$2+U163*'Dataset lengths'!$P$2+V163*'Dataset lengths'!$Q$2+W163*'Dataset lengths'!$R$2)/'Dataset lengths'!$A$7</f>
        <v>0.5739831544</v>
      </c>
      <c r="G163" s="13">
        <f>Concatenate_gen_L2!G163*'Concatenate_generate Coverage'!C162</f>
        <v>0.4526058734</v>
      </c>
      <c r="H163" s="13">
        <f>Concatenate_gen_L2!H163*'Concatenate_generate Coverage'!D162</f>
        <v>0.7470734511</v>
      </c>
      <c r="I163" s="13">
        <f>Concatenate_gen_L2!I163*'Concatenate_generate Coverage'!E162</f>
        <v>0.7461698071</v>
      </c>
      <c r="J163" s="13">
        <f>Concatenate_gen_L2!J163*'Concatenate_generate Coverage'!F162</f>
        <v>0.824054807</v>
      </c>
      <c r="K163" s="13">
        <f>Concatenate_gen_L2!K163*'Concatenate_generate Coverage'!G162</f>
        <v>0.8253927252</v>
      </c>
      <c r="L163" s="13">
        <f>Concatenate_gen_L2!L163*'Concatenate_generate Coverage'!H162</f>
        <v>0.8247175961</v>
      </c>
      <c r="M163" s="13">
        <f>Concatenate_gen_L2!M163*'Concatenate_generate Coverage'!I162</f>
        <v>0.7965617415</v>
      </c>
      <c r="N163" s="13">
        <f>Concatenate_gen_L2!N163*'Concatenate_generate Coverage'!J162</f>
        <v>0.7502246398</v>
      </c>
      <c r="O163" s="13">
        <f>Concatenate_gen_L2!O163*'Concatenate_generate Coverage'!K162</f>
        <v>0.8226322205</v>
      </c>
      <c r="P163" s="13">
        <f>Concatenate_gen_L2!P163*'Concatenate_generate Coverage'!L162</f>
        <v>0.7833480916</v>
      </c>
      <c r="Q163" s="13">
        <f>Concatenate_gen_L2!Q163*'Concatenate_generate Coverage'!M162</f>
        <v>0.7388733635</v>
      </c>
      <c r="R163" s="13">
        <f>Concatenate_gen_L2!R163*'Concatenate_generate Coverage'!N162</f>
        <v>0.7802559293</v>
      </c>
      <c r="S163" s="13">
        <f>Concatenate_gen_L2!S163*'Concatenate_generate Coverage'!O162</f>
        <v>0.4465327701</v>
      </c>
      <c r="T163" s="13">
        <f>Concatenate_gen_L2!T163*'Concatenate_generate Coverage'!P162</f>
        <v>0.8165127861</v>
      </c>
      <c r="U163" s="13">
        <f>Concatenate_gen_L2!U163*'Concatenate_generate Coverage'!Q162</f>
        <v>0.590838743</v>
      </c>
      <c r="V163" s="13">
        <f>Concatenate_gen_L2!V163*'Concatenate_generate Coverage'!R162</f>
        <v>0.3379634856</v>
      </c>
      <c r="W163" s="13">
        <f>Concatenate_gen_L2!W163*'Concatenate_generate Coverage'!S162</f>
        <v>0.5393697633</v>
      </c>
    </row>
    <row r="164">
      <c r="A164" s="55" t="s">
        <v>313</v>
      </c>
      <c r="B164" s="55" t="s">
        <v>184</v>
      </c>
      <c r="C164" s="55"/>
      <c r="D164" s="55"/>
      <c r="E164" s="10">
        <f t="shared" si="1"/>
        <v>0.698467907</v>
      </c>
      <c r="F164" s="8">
        <f>(G164*'Dataset lengths'!$B$2+H164*'Dataset lengths'!$C$2+I164*'Dataset lengths'!$D$2+L164*'Dataset lengths'!$G$2+M164*'Dataset lengths'!$H$2+R164*'Dataset lengths'!$M$2+S164*'Dataset lengths'!$N$2+T164*'Dataset lengths'!$O$2+U164*'Dataset lengths'!$P$2+V164*'Dataset lengths'!$Q$2+W164*'Dataset lengths'!$R$2)/'Dataset lengths'!$A$7</f>
        <v>0.6417731325</v>
      </c>
      <c r="G164" s="13">
        <f>Concatenate_gen_L2!G164*'Concatenate_generate Coverage'!C163</f>
        <v>0.5366116428</v>
      </c>
      <c r="H164" s="13">
        <f>Concatenate_gen_L2!H164*'Concatenate_generate Coverage'!D163</f>
        <v>0.7232117684</v>
      </c>
      <c r="I164" s="13">
        <f>Concatenate_gen_L2!I164*'Concatenate_generate Coverage'!E163</f>
        <v>0.772166714</v>
      </c>
      <c r="J164" s="13">
        <f>Concatenate_gen_L2!J164*'Concatenate_generate Coverage'!F163</f>
        <v>0.8376236014</v>
      </c>
      <c r="K164" s="13">
        <f>Concatenate_gen_L2!K164*'Concatenate_generate Coverage'!G163</f>
        <v>0.8435311807</v>
      </c>
      <c r="L164" s="13">
        <f>Concatenate_gen_L2!L164*'Concatenate_generate Coverage'!H163</f>
        <v>0.8398061405</v>
      </c>
      <c r="M164" s="13">
        <f>Concatenate_gen_L2!M164*'Concatenate_generate Coverage'!I163</f>
        <v>0.7895652676</v>
      </c>
      <c r="N164" s="13">
        <f>Concatenate_gen_L2!N164*'Concatenate_generate Coverage'!J163</f>
        <v>0.7370104169</v>
      </c>
      <c r="O164" s="13">
        <f>Concatenate_gen_L2!O164*'Concatenate_generate Coverage'!K163</f>
        <v>0.8414766236</v>
      </c>
      <c r="P164" s="13">
        <f>Concatenate_gen_L2!P164*'Concatenate_generate Coverage'!L163</f>
        <v>0.7548496384</v>
      </c>
      <c r="Q164" s="13">
        <f>Concatenate_gen_L2!Q164*'Concatenate_generate Coverage'!M163</f>
        <v>0.7438177022</v>
      </c>
      <c r="R164" s="13">
        <f>Concatenate_gen_L2!R164*'Concatenate_generate Coverage'!N163</f>
        <v>0.888483356</v>
      </c>
      <c r="S164" s="13">
        <f>Concatenate_gen_L2!S164*'Concatenate_generate Coverage'!O163</f>
        <v>0.4785252186</v>
      </c>
      <c r="T164" s="13">
        <f>Concatenate_gen_L2!T164*'Concatenate_generate Coverage'!P163</f>
        <v>0.8725937951</v>
      </c>
      <c r="U164" s="13">
        <f>Concatenate_gen_L2!U164*'Concatenate_generate Coverage'!Q163</f>
        <v>0.7332181267</v>
      </c>
      <c r="V164" s="13">
        <f>Concatenate_gen_L2!V164*'Concatenate_generate Coverage'!R163</f>
        <v>0.5058098361</v>
      </c>
      <c r="W164" s="13">
        <f>Concatenate_gen_L2!W164*'Concatenate_generate Coverage'!S163</f>
        <v>0.5431551106</v>
      </c>
    </row>
    <row r="165">
      <c r="A165" s="55" t="s">
        <v>179</v>
      </c>
      <c r="B165" s="55" t="s">
        <v>184</v>
      </c>
      <c r="C165" s="55"/>
      <c r="D165" s="55"/>
      <c r="E165" s="10">
        <f t="shared" si="1"/>
        <v>0.7052856211</v>
      </c>
      <c r="F165" s="8">
        <f>(G165*'Dataset lengths'!$B$2+H165*'Dataset lengths'!$C$2+I165*'Dataset lengths'!$D$2+L165*'Dataset lengths'!$G$2+M165*'Dataset lengths'!$H$2+R165*'Dataset lengths'!$M$2+S165*'Dataset lengths'!$N$2+T165*'Dataset lengths'!$O$2+U165*'Dataset lengths'!$P$2+V165*'Dataset lengths'!$Q$2+W165*'Dataset lengths'!$R$2)/'Dataset lengths'!$A$7</f>
        <v>0.6450927213</v>
      </c>
      <c r="G165" s="13">
        <f>Concatenate_gen_L2!G165*'Concatenate_generate Coverage'!C164</f>
        <v>0.5354312921</v>
      </c>
      <c r="H165" s="13">
        <f>Concatenate_gen_L2!H165*'Concatenate_generate Coverage'!D164</f>
        <v>0.7420984069</v>
      </c>
      <c r="I165" s="13">
        <f>Concatenate_gen_L2!I165*'Concatenate_generate Coverage'!E164</f>
        <v>0.7692496232</v>
      </c>
      <c r="J165" s="13">
        <f>Concatenate_gen_L2!J165*'Concatenate_generate Coverage'!F164</f>
        <v>0.8371455773</v>
      </c>
      <c r="K165" s="13">
        <f>Concatenate_gen_L2!K165*'Concatenate_generate Coverage'!G164</f>
        <v>0.8395560243</v>
      </c>
      <c r="L165" s="13">
        <f>Concatenate_gen_L2!L165*'Concatenate_generate Coverage'!H164</f>
        <v>0.8380958575</v>
      </c>
      <c r="M165" s="13">
        <f>Concatenate_gen_L2!M165*'Concatenate_generate Coverage'!I164</f>
        <v>0.790534306</v>
      </c>
      <c r="N165" s="13">
        <f>Concatenate_gen_L2!N165*'Concatenate_generate Coverage'!J164</f>
        <v>0.7450451354</v>
      </c>
      <c r="O165" s="13">
        <f>Concatenate_gen_L2!O165*'Concatenate_generate Coverage'!K164</f>
        <v>0.8352742959</v>
      </c>
      <c r="P165" s="13">
        <f>Concatenate_gen_L2!P165*'Concatenate_generate Coverage'!L164</f>
        <v>0.7581836726</v>
      </c>
      <c r="Q165" s="13">
        <f>Concatenate_gen_L2!Q165*'Concatenate_generate Coverage'!M164</f>
        <v>0.7462186167</v>
      </c>
      <c r="R165" s="13">
        <f>Concatenate_gen_L2!R165*'Concatenate_generate Coverage'!N164</f>
        <v>0.8812929636</v>
      </c>
      <c r="S165" s="13">
        <f>Concatenate_gen_L2!S165*'Concatenate_generate Coverage'!O164</f>
        <v>0.511521202</v>
      </c>
      <c r="T165" s="13">
        <f>Concatenate_gen_L2!T165*'Concatenate_generate Coverage'!P164</f>
        <v>0.8912874648</v>
      </c>
      <c r="U165" s="13">
        <f>Concatenate_gen_L2!U165*'Concatenate_generate Coverage'!Q164</f>
        <v>0.7281353958</v>
      </c>
      <c r="V165" s="13">
        <f>Concatenate_gen_L2!V165*'Concatenate_generate Coverage'!R164</f>
        <v>0.5006080541</v>
      </c>
      <c r="W165" s="13">
        <f>Concatenate_gen_L2!W165*'Concatenate_generate Coverage'!S164</f>
        <v>0.5698872663</v>
      </c>
    </row>
    <row r="166">
      <c r="A166" s="55" t="s">
        <v>314</v>
      </c>
      <c r="B166" s="55" t="s">
        <v>184</v>
      </c>
      <c r="C166" s="55"/>
      <c r="D166" s="55"/>
      <c r="E166" s="10">
        <f t="shared" si="1"/>
        <v>0.6597792962</v>
      </c>
      <c r="F166" s="8">
        <f>(G166*'Dataset lengths'!$B$2+H166*'Dataset lengths'!$C$2+I166*'Dataset lengths'!$D$2+L166*'Dataset lengths'!$G$2+M166*'Dataset lengths'!$H$2+R166*'Dataset lengths'!$M$2+S166*'Dataset lengths'!$N$2+T166*'Dataset lengths'!$O$2+U166*'Dataset lengths'!$P$2+V166*'Dataset lengths'!$Q$2+W166*'Dataset lengths'!$R$2)/'Dataset lengths'!$A$7</f>
        <v>0.6003441939</v>
      </c>
      <c r="G166" s="13">
        <f>Concatenate_gen_L2!G166*'Concatenate_generate Coverage'!C165</f>
        <v>0.4861813787</v>
      </c>
      <c r="H166" s="13">
        <f>Concatenate_gen_L2!H166*'Concatenate_generate Coverage'!D165</f>
        <v>0.7418166569</v>
      </c>
      <c r="I166" s="13">
        <f>Concatenate_gen_L2!I166*'Concatenate_generate Coverage'!E165</f>
        <v>0.7525308353</v>
      </c>
      <c r="J166" s="13">
        <f>Concatenate_gen_L2!J166*'Concatenate_generate Coverage'!F165</f>
        <v>0.8260357822</v>
      </c>
      <c r="K166" s="13">
        <f>Concatenate_gen_L2!K166*'Concatenate_generate Coverage'!G165</f>
        <v>0.8261077684</v>
      </c>
      <c r="L166" s="13">
        <f>Concatenate_gen_L2!L166*'Concatenate_generate Coverage'!H165</f>
        <v>0.8260227269</v>
      </c>
      <c r="M166" s="13">
        <f>Concatenate_gen_L2!M166*'Concatenate_generate Coverage'!I165</f>
        <v>0.7620475221</v>
      </c>
      <c r="N166" s="13">
        <f>Concatenate_gen_L2!N166*'Concatenate_generate Coverage'!J165</f>
        <v>0.709740217</v>
      </c>
      <c r="O166" s="13">
        <f>Concatenate_gen_L2!O166*'Concatenate_generate Coverage'!K165</f>
        <v>0.8236500421</v>
      </c>
      <c r="P166" s="13">
        <f>Concatenate_gen_L2!P166*'Concatenate_generate Coverage'!L165</f>
        <v>0.7183411261</v>
      </c>
      <c r="Q166" s="13">
        <f>Concatenate_gen_L2!Q166*'Concatenate_generate Coverage'!M165</f>
        <v>0.7339357753</v>
      </c>
      <c r="R166" s="13">
        <f>Concatenate_gen_L2!R166*'Concatenate_generate Coverage'!N165</f>
        <v>0.8154211009</v>
      </c>
      <c r="S166" s="13">
        <f>Concatenate_gen_L2!S166*'Concatenate_generate Coverage'!O165</f>
        <v>0.4908934333</v>
      </c>
      <c r="T166" s="13">
        <f>Concatenate_gen_L2!T166*'Concatenate_generate Coverage'!P165</f>
        <v>0.8225214657</v>
      </c>
      <c r="U166" s="13">
        <f>Concatenate_gen_L2!U166*'Concatenate_generate Coverage'!Q165</f>
        <v>0.5967476228</v>
      </c>
      <c r="V166" s="13">
        <f>Concatenate_gen_L2!V166*'Concatenate_generate Coverage'!R165</f>
        <v>0.3958710254</v>
      </c>
      <c r="W166" s="13">
        <f>Concatenate_gen_L2!W166*'Concatenate_generate Coverage'!S165</f>
        <v>0.5675184897</v>
      </c>
    </row>
    <row r="167">
      <c r="A167" s="55" t="s">
        <v>315</v>
      </c>
      <c r="B167" s="55" t="s">
        <v>184</v>
      </c>
      <c r="C167" s="55"/>
      <c r="D167" s="55"/>
      <c r="E167" s="10">
        <f t="shared" si="1"/>
        <v>0.6586430551</v>
      </c>
      <c r="F167" s="8">
        <f>(G167*'Dataset lengths'!$B$2+H167*'Dataset lengths'!$C$2+I167*'Dataset lengths'!$D$2+L167*'Dataset lengths'!$G$2+M167*'Dataset lengths'!$H$2+R167*'Dataset lengths'!$M$2+S167*'Dataset lengths'!$N$2+T167*'Dataset lengths'!$O$2+U167*'Dataset lengths'!$P$2+V167*'Dataset lengths'!$Q$2+W167*'Dataset lengths'!$R$2)/'Dataset lengths'!$A$7</f>
        <v>0.5933722657</v>
      </c>
      <c r="G167" s="13">
        <f>Concatenate_gen_L2!G167*'Concatenate_generate Coverage'!C166</f>
        <v>0.4664571807</v>
      </c>
      <c r="H167" s="13">
        <f>Concatenate_gen_L2!H167*'Concatenate_generate Coverage'!D166</f>
        <v>0.7508915437</v>
      </c>
      <c r="I167" s="13">
        <f>Concatenate_gen_L2!I167*'Concatenate_generate Coverage'!E166</f>
        <v>0.7422163957</v>
      </c>
      <c r="J167" s="13">
        <f>Concatenate_gen_L2!J167*'Concatenate_generate Coverage'!F166</f>
        <v>0.8216745063</v>
      </c>
      <c r="K167" s="13">
        <f>Concatenate_gen_L2!K167*'Concatenate_generate Coverage'!G166</f>
        <v>0.8222846176</v>
      </c>
      <c r="L167" s="13">
        <f>Concatenate_gen_L2!L167*'Concatenate_generate Coverage'!H166</f>
        <v>0.8219091177</v>
      </c>
      <c r="M167" s="13">
        <f>Concatenate_gen_L2!M167*'Concatenate_generate Coverage'!I166</f>
        <v>0.768994071</v>
      </c>
      <c r="N167" s="13">
        <f>Concatenate_gen_L2!N167*'Concatenate_generate Coverage'!J166</f>
        <v>0.7188862756</v>
      </c>
      <c r="O167" s="13">
        <f>Concatenate_gen_L2!O167*'Concatenate_generate Coverage'!K166</f>
        <v>0.8107475937</v>
      </c>
      <c r="P167" s="13">
        <f>Concatenate_gen_L2!P167*'Concatenate_generate Coverage'!L166</f>
        <v>0.7271704529</v>
      </c>
      <c r="Q167" s="13">
        <f>Concatenate_gen_L2!Q167*'Concatenate_generate Coverage'!M166</f>
        <v>0.7382950739</v>
      </c>
      <c r="R167" s="13">
        <f>Concatenate_gen_L2!R167*'Concatenate_generate Coverage'!N166</f>
        <v>0.8151151267</v>
      </c>
      <c r="S167" s="13">
        <f>Concatenate_gen_L2!S167*'Concatenate_generate Coverage'!O166</f>
        <v>0.4957683198</v>
      </c>
      <c r="T167" s="13">
        <f>Concatenate_gen_L2!T167*'Concatenate_generate Coverage'!P166</f>
        <v>0.826527252</v>
      </c>
      <c r="U167" s="13">
        <f>Concatenate_gen_L2!U167*'Concatenate_generate Coverage'!Q166</f>
        <v>0.6089319519</v>
      </c>
      <c r="V167" s="13">
        <f>Concatenate_gen_L2!V167*'Concatenate_generate Coverage'!R166</f>
        <v>0.3852635934</v>
      </c>
      <c r="W167" s="13">
        <f>Concatenate_gen_L2!W167*'Concatenate_generate Coverage'!S166</f>
        <v>0.5629990534</v>
      </c>
    </row>
    <row r="168">
      <c r="A168" s="55" t="s">
        <v>316</v>
      </c>
      <c r="B168" s="55" t="s">
        <v>184</v>
      </c>
      <c r="C168" s="55"/>
      <c r="D168" s="55"/>
      <c r="E168" s="10">
        <f t="shared" si="1"/>
        <v>0.6602225868</v>
      </c>
      <c r="F168" s="8">
        <f>(G168*'Dataset lengths'!$B$2+H168*'Dataset lengths'!$C$2+I168*'Dataset lengths'!$D$2+L168*'Dataset lengths'!$G$2+M168*'Dataset lengths'!$H$2+R168*'Dataset lengths'!$M$2+S168*'Dataset lengths'!$N$2+T168*'Dataset lengths'!$O$2+U168*'Dataset lengths'!$P$2+V168*'Dataset lengths'!$Q$2+W168*'Dataset lengths'!$R$2)/'Dataset lengths'!$A$7</f>
        <v>0.5949094297</v>
      </c>
      <c r="G168" s="13">
        <f>Concatenate_gen_L2!G168*'Concatenate_generate Coverage'!C167</f>
        <v>0.4788298541</v>
      </c>
      <c r="H168" s="13">
        <f>Concatenate_gen_L2!H168*'Concatenate_generate Coverage'!D167</f>
        <v>0.7324727117</v>
      </c>
      <c r="I168" s="13">
        <f>Concatenate_gen_L2!I168*'Concatenate_generate Coverage'!E167</f>
        <v>0.7433666528</v>
      </c>
      <c r="J168" s="13">
        <f>Concatenate_gen_L2!J168*'Concatenate_generate Coverage'!F167</f>
        <v>0.8234341136</v>
      </c>
      <c r="K168" s="13">
        <f>Concatenate_gen_L2!K168*'Concatenate_generate Coverage'!G167</f>
        <v>0.8248782974</v>
      </c>
      <c r="L168" s="13">
        <f>Concatenate_gen_L2!L168*'Concatenate_generate Coverage'!H167</f>
        <v>0.8239144635</v>
      </c>
      <c r="M168" s="13">
        <f>Concatenate_gen_L2!M168*'Concatenate_generate Coverage'!I167</f>
        <v>0.7813426272</v>
      </c>
      <c r="N168" s="13">
        <f>Concatenate_gen_L2!N168*'Concatenate_generate Coverage'!J167</f>
        <v>0.730277511</v>
      </c>
      <c r="O168" s="13">
        <f>Concatenate_gen_L2!O168*'Concatenate_generate Coverage'!K167</f>
        <v>0.8305337866</v>
      </c>
      <c r="P168" s="13">
        <f>Concatenate_gen_L2!P168*'Concatenate_generate Coverage'!L167</f>
        <v>0.7409673231</v>
      </c>
      <c r="Q168" s="13">
        <f>Concatenate_gen_L2!Q168*'Concatenate_generate Coverage'!M167</f>
        <v>0.7377055335</v>
      </c>
      <c r="R168" s="13">
        <f>Concatenate_gen_L2!R168*'Concatenate_generate Coverage'!N167</f>
        <v>0.8443138024</v>
      </c>
      <c r="S168" s="13">
        <f>Concatenate_gen_L2!S168*'Concatenate_generate Coverage'!O167</f>
        <v>0.4597194991</v>
      </c>
      <c r="T168" s="13">
        <f>Concatenate_gen_L2!T168*'Concatenate_generate Coverage'!P167</f>
        <v>0.8710359893</v>
      </c>
      <c r="U168" s="13">
        <f>Concatenate_gen_L2!U168*'Concatenate_generate Coverage'!Q167</f>
        <v>0.5797924204</v>
      </c>
      <c r="V168" s="13">
        <f>Concatenate_gen_L2!V168*'Concatenate_generate Coverage'!R167</f>
        <v>0.3893732853</v>
      </c>
      <c r="W168" s="13">
        <f>Concatenate_gen_L2!W168*'Concatenate_generate Coverage'!S167</f>
        <v>0.5582871491</v>
      </c>
    </row>
    <row r="169">
      <c r="A169" s="55" t="s">
        <v>317</v>
      </c>
      <c r="B169" s="55" t="s">
        <v>184</v>
      </c>
      <c r="C169" s="55"/>
      <c r="D169" s="55"/>
      <c r="E169" s="10">
        <f t="shared" si="1"/>
        <v>0.6924143336</v>
      </c>
      <c r="F169" s="8">
        <f>(G169*'Dataset lengths'!$B$2+H169*'Dataset lengths'!$C$2+I169*'Dataset lengths'!$D$2+L169*'Dataset lengths'!$G$2+M169*'Dataset lengths'!$H$2+R169*'Dataset lengths'!$M$2+S169*'Dataset lengths'!$N$2+T169*'Dataset lengths'!$O$2+U169*'Dataset lengths'!$P$2+V169*'Dataset lengths'!$Q$2+W169*'Dataset lengths'!$R$2)/'Dataset lengths'!$A$7</f>
        <v>0.6415343121</v>
      </c>
      <c r="G169" s="13">
        <f>Concatenate_gen_L2!G169*'Concatenate_generate Coverage'!C168</f>
        <v>0.5544639752</v>
      </c>
      <c r="H169" s="13">
        <f>Concatenate_gen_L2!H169*'Concatenate_generate Coverage'!D168</f>
        <v>0.7068857547</v>
      </c>
      <c r="I169" s="13">
        <f>Concatenate_gen_L2!I169*'Concatenate_generate Coverage'!E168</f>
        <v>0.7468842437</v>
      </c>
      <c r="J169" s="13">
        <f>Concatenate_gen_L2!J169*'Concatenate_generate Coverage'!F168</f>
        <v>0.8228290053</v>
      </c>
      <c r="K169" s="13">
        <f>Concatenate_gen_L2!K169*'Concatenate_generate Coverage'!G168</f>
        <v>0.8293391202</v>
      </c>
      <c r="L169" s="13">
        <f>Concatenate_gen_L2!L169*'Concatenate_generate Coverage'!H168</f>
        <v>0.8249710276</v>
      </c>
      <c r="M169" s="13">
        <f>Concatenate_gen_L2!M169*'Concatenate_generate Coverage'!I168</f>
        <v>0.7855206506</v>
      </c>
      <c r="N169" s="13">
        <f>Concatenate_gen_L2!N169*'Concatenate_generate Coverage'!J168</f>
        <v>0.722676605</v>
      </c>
      <c r="O169" s="13">
        <f>Concatenate_gen_L2!O169*'Concatenate_generate Coverage'!K168</f>
        <v>0.8406259285</v>
      </c>
      <c r="P169" s="13">
        <f>Concatenate_gen_L2!P169*'Concatenate_generate Coverage'!L168</f>
        <v>0.7787374071</v>
      </c>
      <c r="Q169" s="13">
        <f>Concatenate_gen_L2!Q169*'Concatenate_generate Coverage'!M168</f>
        <v>0.71108471</v>
      </c>
      <c r="R169" s="13">
        <f>Concatenate_gen_L2!R169*'Concatenate_generate Coverage'!N168</f>
        <v>0.8768126279</v>
      </c>
      <c r="S169" s="13">
        <f>Concatenate_gen_L2!S169*'Concatenate_generate Coverage'!O168</f>
        <v>0.4109304118</v>
      </c>
      <c r="T169" s="13">
        <f>Concatenate_gen_L2!T169*'Concatenate_generate Coverage'!P168</f>
        <v>0.8761544941</v>
      </c>
      <c r="U169" s="13">
        <f>Concatenate_gen_L2!U169*'Concatenate_generate Coverage'!Q168</f>
        <v>0.7940303484</v>
      </c>
      <c r="V169" s="13">
        <f>Concatenate_gen_L2!V169*'Concatenate_generate Coverage'!R168</f>
        <v>0.5538894502</v>
      </c>
      <c r="W169" s="13">
        <f>Concatenate_gen_L2!W169*'Concatenate_generate Coverage'!S168</f>
        <v>0.486014685</v>
      </c>
    </row>
    <row r="170">
      <c r="A170" s="55" t="s">
        <v>318</v>
      </c>
      <c r="B170" s="55" t="s">
        <v>184</v>
      </c>
      <c r="C170" s="55"/>
      <c r="D170" s="55"/>
      <c r="E170" s="10">
        <f t="shared" si="1"/>
        <v>0.6892672462</v>
      </c>
      <c r="F170" s="8">
        <f>(G170*'Dataset lengths'!$B$2+H170*'Dataset lengths'!$C$2+I170*'Dataset lengths'!$D$2+L170*'Dataset lengths'!$G$2+M170*'Dataset lengths'!$H$2+R170*'Dataset lengths'!$M$2+S170*'Dataset lengths'!$N$2+T170*'Dataset lengths'!$O$2+U170*'Dataset lengths'!$P$2+V170*'Dataset lengths'!$Q$2+W170*'Dataset lengths'!$R$2)/'Dataset lengths'!$A$7</f>
        <v>0.6284403568</v>
      </c>
      <c r="G170" s="13">
        <f>Concatenate_gen_L2!G170*'Concatenate_generate Coverage'!C169</f>
        <v>0.5294058656</v>
      </c>
      <c r="H170" s="13">
        <f>Concatenate_gen_L2!H170*'Concatenate_generate Coverage'!D169</f>
        <v>0.7250555807</v>
      </c>
      <c r="I170" s="13">
        <f>Concatenate_gen_L2!I170*'Concatenate_generate Coverage'!E169</f>
        <v>0.7711951316</v>
      </c>
      <c r="J170" s="13">
        <f>Concatenate_gen_L2!J170*'Concatenate_generate Coverage'!F169</f>
        <v>0.8308992447</v>
      </c>
      <c r="K170" s="13">
        <f>Concatenate_gen_L2!K170*'Concatenate_generate Coverage'!G169</f>
        <v>0.8370159059</v>
      </c>
      <c r="L170" s="13">
        <f>Concatenate_gen_L2!L170*'Concatenate_generate Coverage'!H169</f>
        <v>0.8329487289</v>
      </c>
      <c r="M170" s="13">
        <f>Concatenate_gen_L2!M170*'Concatenate_generate Coverage'!I169</f>
        <v>0.7795013995</v>
      </c>
      <c r="N170" s="13">
        <f>Concatenate_gen_L2!N170*'Concatenate_generate Coverage'!J169</f>
        <v>0.7167899523</v>
      </c>
      <c r="O170" s="13">
        <f>Concatenate_gen_L2!O170*'Concatenate_generate Coverage'!K169</f>
        <v>0.8422118365</v>
      </c>
      <c r="P170" s="13">
        <f>Concatenate_gen_L2!P170*'Concatenate_generate Coverage'!L169</f>
        <v>0.7603683865</v>
      </c>
      <c r="Q170" s="13">
        <f>Concatenate_gen_L2!Q170*'Concatenate_generate Coverage'!M169</f>
        <v>0.72860366</v>
      </c>
      <c r="R170" s="13">
        <f>Concatenate_gen_L2!R170*'Concatenate_generate Coverage'!N169</f>
        <v>0.8748456512</v>
      </c>
      <c r="S170" s="13">
        <f>Concatenate_gen_L2!S170*'Concatenate_generate Coverage'!O169</f>
        <v>0.4770510883</v>
      </c>
      <c r="T170" s="13">
        <f>Concatenate_gen_L2!T170*'Concatenate_generate Coverage'!P169</f>
        <v>0.8628018729</v>
      </c>
      <c r="U170" s="13">
        <f>Concatenate_gen_L2!U170*'Concatenate_generate Coverage'!Q169</f>
        <v>0.7187194864</v>
      </c>
      <c r="V170" s="13">
        <f>Concatenate_gen_L2!V170*'Concatenate_generate Coverage'!R169</f>
        <v>0.4801602255</v>
      </c>
      <c r="W170" s="13">
        <f>Concatenate_gen_L2!W170*'Concatenate_generate Coverage'!S169</f>
        <v>0.530254678</v>
      </c>
    </row>
    <row r="171">
      <c r="A171" s="55" t="s">
        <v>319</v>
      </c>
      <c r="B171" s="55" t="s">
        <v>184</v>
      </c>
      <c r="C171" s="55"/>
      <c r="D171" s="55"/>
      <c r="E171" s="10">
        <f t="shared" si="1"/>
        <v>0.6827559045</v>
      </c>
      <c r="F171" s="8">
        <f>(G171*'Dataset lengths'!$B$2+H171*'Dataset lengths'!$C$2+I171*'Dataset lengths'!$D$2+L171*'Dataset lengths'!$G$2+M171*'Dataset lengths'!$H$2+R171*'Dataset lengths'!$M$2+S171*'Dataset lengths'!$N$2+T171*'Dataset lengths'!$O$2+U171*'Dataset lengths'!$P$2+V171*'Dataset lengths'!$Q$2+W171*'Dataset lengths'!$R$2)/'Dataset lengths'!$A$7</f>
        <v>0.6196947663</v>
      </c>
      <c r="G171" s="13">
        <f>Concatenate_gen_L2!G171*'Concatenate_generate Coverage'!C170</f>
        <v>0.5097737211</v>
      </c>
      <c r="H171" s="13">
        <f>Concatenate_gen_L2!H171*'Concatenate_generate Coverage'!D170</f>
        <v>0.7352582287</v>
      </c>
      <c r="I171" s="13">
        <f>Concatenate_gen_L2!I171*'Concatenate_generate Coverage'!E170</f>
        <v>0.7624196135</v>
      </c>
      <c r="J171" s="13">
        <f>Concatenate_gen_L2!J171*'Concatenate_generate Coverage'!F170</f>
        <v>0.8237396566</v>
      </c>
      <c r="K171" s="13">
        <f>Concatenate_gen_L2!K171*'Concatenate_generate Coverage'!G170</f>
        <v>0.8287698826</v>
      </c>
      <c r="L171" s="13">
        <f>Concatenate_gen_L2!L171*'Concatenate_generate Coverage'!H170</f>
        <v>0.8256666511</v>
      </c>
      <c r="M171" s="13">
        <f>Concatenate_gen_L2!M171*'Concatenate_generate Coverage'!I170</f>
        <v>0.7836670099</v>
      </c>
      <c r="N171" s="13">
        <f>Concatenate_gen_L2!N171*'Concatenate_generate Coverage'!J170</f>
        <v>0.7224797584</v>
      </c>
      <c r="O171" s="13">
        <f>Concatenate_gen_L2!O171*'Concatenate_generate Coverage'!K170</f>
        <v>0.8305402421</v>
      </c>
      <c r="P171" s="13">
        <f>Concatenate_gen_L2!P171*'Concatenate_generate Coverage'!L170</f>
        <v>0.7665623184</v>
      </c>
      <c r="Q171" s="13">
        <f>Concatenate_gen_L2!Q171*'Concatenate_generate Coverage'!M170</f>
        <v>0.7290829429</v>
      </c>
      <c r="R171" s="13">
        <f>Concatenate_gen_L2!R171*'Concatenate_generate Coverage'!N170</f>
        <v>0.857929652</v>
      </c>
      <c r="S171" s="13">
        <f>Concatenate_gen_L2!S171*'Concatenate_generate Coverage'!O170</f>
        <v>0.4880879602</v>
      </c>
      <c r="T171" s="13">
        <f>Concatenate_gen_L2!T171*'Concatenate_generate Coverage'!P170</f>
        <v>0.8347613684</v>
      </c>
      <c r="U171" s="13">
        <f>Concatenate_gen_L2!U171*'Concatenate_generate Coverage'!Q170</f>
        <v>0.7209517299</v>
      </c>
      <c r="V171" s="13">
        <f>Concatenate_gen_L2!V171*'Concatenate_generate Coverage'!R170</f>
        <v>0.4684365944</v>
      </c>
      <c r="W171" s="13">
        <f>Concatenate_gen_L2!W171*'Concatenate_generate Coverage'!S170</f>
        <v>0.5233624198</v>
      </c>
    </row>
    <row r="172">
      <c r="A172" s="55" t="s">
        <v>320</v>
      </c>
      <c r="B172" s="55" t="s">
        <v>184</v>
      </c>
      <c r="C172" s="55"/>
      <c r="D172" s="55"/>
      <c r="E172" s="10">
        <f t="shared" si="1"/>
        <v>0.6832613541</v>
      </c>
      <c r="F172" s="8">
        <f>(G172*'Dataset lengths'!$B$2+H172*'Dataset lengths'!$C$2+I172*'Dataset lengths'!$D$2+L172*'Dataset lengths'!$G$2+M172*'Dataset lengths'!$H$2+R172*'Dataset lengths'!$M$2+S172*'Dataset lengths'!$N$2+T172*'Dataset lengths'!$O$2+U172*'Dataset lengths'!$P$2+V172*'Dataset lengths'!$Q$2+W172*'Dataset lengths'!$R$2)/'Dataset lengths'!$A$7</f>
        <v>0.6176912117</v>
      </c>
      <c r="G172" s="13">
        <f>Concatenate_gen_L2!G172*'Concatenate_generate Coverage'!C171</f>
        <v>0.5179366482</v>
      </c>
      <c r="H172" s="13">
        <f>Concatenate_gen_L2!H172*'Concatenate_generate Coverage'!D171</f>
        <v>0.7106381057</v>
      </c>
      <c r="I172" s="13">
        <f>Concatenate_gen_L2!I172*'Concatenate_generate Coverage'!E171</f>
        <v>0.7552493391</v>
      </c>
      <c r="J172" s="13">
        <f>Concatenate_gen_L2!J172*'Concatenate_generate Coverage'!F171</f>
        <v>0.8230241071</v>
      </c>
      <c r="K172" s="13">
        <f>Concatenate_gen_L2!K172*'Concatenate_generate Coverage'!G171</f>
        <v>0.8258709672</v>
      </c>
      <c r="L172" s="13">
        <f>Concatenate_gen_L2!L172*'Concatenate_generate Coverage'!H171</f>
        <v>0.8241022483</v>
      </c>
      <c r="M172" s="13">
        <f>Concatenate_gen_L2!M172*'Concatenate_generate Coverage'!I171</f>
        <v>0.7954486568</v>
      </c>
      <c r="N172" s="13">
        <f>Concatenate_gen_L2!N172*'Concatenate_generate Coverage'!J171</f>
        <v>0.7367914484</v>
      </c>
      <c r="O172" s="13">
        <f>Concatenate_gen_L2!O172*'Concatenate_generate Coverage'!K171</f>
        <v>0.8429362902</v>
      </c>
      <c r="P172" s="13">
        <f>Concatenate_gen_L2!P172*'Concatenate_generate Coverage'!L171</f>
        <v>0.7780019091</v>
      </c>
      <c r="Q172" s="13">
        <f>Concatenate_gen_L2!Q172*'Concatenate_generate Coverage'!M171</f>
        <v>0.7239998447</v>
      </c>
      <c r="R172" s="13">
        <f>Concatenate_gen_L2!R172*'Concatenate_generate Coverage'!N171</f>
        <v>0.8780146691</v>
      </c>
      <c r="S172" s="13">
        <f>Concatenate_gen_L2!S172*'Concatenate_generate Coverage'!O171</f>
        <v>0.4674219808</v>
      </c>
      <c r="T172" s="13">
        <f>Concatenate_gen_L2!T172*'Concatenate_generate Coverage'!P171</f>
        <v>0.8866140474</v>
      </c>
      <c r="U172" s="13">
        <f>Concatenate_gen_L2!U172*'Concatenate_generate Coverage'!Q171</f>
        <v>0.701690423</v>
      </c>
      <c r="V172" s="13">
        <f>Concatenate_gen_L2!V172*'Concatenate_generate Coverage'!R171</f>
        <v>0.4762470821</v>
      </c>
      <c r="W172" s="13">
        <f>Concatenate_gen_L2!W172*'Concatenate_generate Coverage'!S171</f>
        <v>0.5025116947</v>
      </c>
    </row>
    <row r="173">
      <c r="A173" s="55" t="s">
        <v>321</v>
      </c>
      <c r="B173" s="55" t="s">
        <v>184</v>
      </c>
      <c r="C173" s="55"/>
      <c r="D173" s="55"/>
      <c r="E173" s="10">
        <f t="shared" si="1"/>
        <v>0.6935676512</v>
      </c>
      <c r="F173" s="8">
        <f>(G173*'Dataset lengths'!$B$2+H173*'Dataset lengths'!$C$2+I173*'Dataset lengths'!$D$2+L173*'Dataset lengths'!$G$2+M173*'Dataset lengths'!$H$2+R173*'Dataset lengths'!$M$2+S173*'Dataset lengths'!$N$2+T173*'Dataset lengths'!$O$2+U173*'Dataset lengths'!$P$2+V173*'Dataset lengths'!$Q$2+W173*'Dataset lengths'!$R$2)/'Dataset lengths'!$A$7</f>
        <v>0.6310218939</v>
      </c>
      <c r="G173" s="13">
        <f>Concatenate_gen_L2!G173*'Concatenate_generate Coverage'!C172</f>
        <v>0.5296333876</v>
      </c>
      <c r="H173" s="13">
        <f>Concatenate_gen_L2!H173*'Concatenate_generate Coverage'!D172</f>
        <v>0.7460753963</v>
      </c>
      <c r="I173" s="13">
        <f>Concatenate_gen_L2!I173*'Concatenate_generate Coverage'!E172</f>
        <v>0.7700727859</v>
      </c>
      <c r="J173" s="13">
        <f>Concatenate_gen_L2!J173*'Concatenate_generate Coverage'!F172</f>
        <v>0.8314370519</v>
      </c>
      <c r="K173" s="13">
        <f>Concatenate_gen_L2!K173*'Concatenate_generate Coverage'!G172</f>
        <v>0.8327562447</v>
      </c>
      <c r="L173" s="13">
        <f>Concatenate_gen_L2!L173*'Concatenate_generate Coverage'!H172</f>
        <v>0.831969516</v>
      </c>
      <c r="M173" s="13">
        <f>Concatenate_gen_L2!M173*'Concatenate_generate Coverage'!I172</f>
        <v>0.7809230379</v>
      </c>
      <c r="N173" s="13">
        <f>Concatenate_gen_L2!N173*'Concatenate_generate Coverage'!J172</f>
        <v>0.7206953902</v>
      </c>
      <c r="O173" s="13">
        <f>Concatenate_gen_L2!O173*'Concatenate_generate Coverage'!K172</f>
        <v>0.8393025453</v>
      </c>
      <c r="P173" s="13">
        <f>Concatenate_gen_L2!P173*'Concatenate_generate Coverage'!L172</f>
        <v>0.760961476</v>
      </c>
      <c r="Q173" s="13">
        <f>Concatenate_gen_L2!Q173*'Concatenate_generate Coverage'!M172</f>
        <v>0.7294707194</v>
      </c>
      <c r="R173" s="13">
        <f>Concatenate_gen_L2!R173*'Concatenate_generate Coverage'!N172</f>
        <v>0.8532963292</v>
      </c>
      <c r="S173" s="13">
        <f>Concatenate_gen_L2!S173*'Concatenate_generate Coverage'!O172</f>
        <v>0.5083859098</v>
      </c>
      <c r="T173" s="13">
        <f>Concatenate_gen_L2!T173*'Concatenate_generate Coverage'!P172</f>
        <v>0.8743741446</v>
      </c>
      <c r="U173" s="13">
        <f>Concatenate_gen_L2!U173*'Concatenate_generate Coverage'!Q172</f>
        <v>0.7076348655</v>
      </c>
      <c r="V173" s="13">
        <f>Concatenate_gen_L2!V173*'Concatenate_generate Coverage'!R172</f>
        <v>0.4738443001</v>
      </c>
      <c r="W173" s="13">
        <f>Concatenate_gen_L2!W173*'Concatenate_generate Coverage'!S172</f>
        <v>0.5530344909</v>
      </c>
    </row>
    <row r="174">
      <c r="A174" s="55" t="s">
        <v>322</v>
      </c>
      <c r="B174" s="55" t="s">
        <v>184</v>
      </c>
      <c r="C174" s="55"/>
      <c r="D174" s="55"/>
      <c r="E174" s="10">
        <f t="shared" si="1"/>
        <v>0.6894866446</v>
      </c>
      <c r="F174" s="8">
        <f>(G174*'Dataset lengths'!$B$2+H174*'Dataset lengths'!$C$2+I174*'Dataset lengths'!$D$2+L174*'Dataset lengths'!$G$2+M174*'Dataset lengths'!$H$2+R174*'Dataset lengths'!$M$2+S174*'Dataset lengths'!$N$2+T174*'Dataset lengths'!$O$2+U174*'Dataset lengths'!$P$2+V174*'Dataset lengths'!$Q$2+W174*'Dataset lengths'!$R$2)/'Dataset lengths'!$A$7</f>
        <v>0.6226097656</v>
      </c>
      <c r="G174" s="13">
        <f>Concatenate_gen_L2!G174*'Concatenate_generate Coverage'!C173</f>
        <v>0.5073360476</v>
      </c>
      <c r="H174" s="13">
        <f>Concatenate_gen_L2!H174*'Concatenate_generate Coverage'!D173</f>
        <v>0.7509905369</v>
      </c>
      <c r="I174" s="13">
        <f>Concatenate_gen_L2!I174*'Concatenate_generate Coverage'!E173</f>
        <v>0.7614862455</v>
      </c>
      <c r="J174" s="13">
        <f>Concatenate_gen_L2!J174*'Concatenate_generate Coverage'!F173</f>
        <v>0.8250415124</v>
      </c>
      <c r="K174" s="13">
        <f>Concatenate_gen_L2!K174*'Concatenate_generate Coverage'!G173</f>
        <v>0.8267786912</v>
      </c>
      <c r="L174" s="13">
        <f>Concatenate_gen_L2!L174*'Concatenate_generate Coverage'!H173</f>
        <v>0.8257692548</v>
      </c>
      <c r="M174" s="13">
        <f>Concatenate_gen_L2!M174*'Concatenate_generate Coverage'!I173</f>
        <v>0.7874605008</v>
      </c>
      <c r="N174" s="13">
        <f>Concatenate_gen_L2!N174*'Concatenate_generate Coverage'!J173</f>
        <v>0.7299051896</v>
      </c>
      <c r="O174" s="13">
        <f>Concatenate_gen_L2!O174*'Concatenate_generate Coverage'!K173</f>
        <v>0.8279293398</v>
      </c>
      <c r="P174" s="13">
        <f>Concatenate_gen_L2!P174*'Concatenate_generate Coverage'!L173</f>
        <v>0.7716404378</v>
      </c>
      <c r="Q174" s="13">
        <f>Concatenate_gen_L2!Q174*'Concatenate_generate Coverage'!M173</f>
        <v>0.7304510366</v>
      </c>
      <c r="R174" s="13">
        <f>Concatenate_gen_L2!R174*'Concatenate_generate Coverage'!N173</f>
        <v>0.8490126911</v>
      </c>
      <c r="S174" s="13">
        <f>Concatenate_gen_L2!S174*'Concatenate_generate Coverage'!O173</f>
        <v>0.5241971137</v>
      </c>
      <c r="T174" s="13">
        <f>Concatenate_gen_L2!T174*'Concatenate_generate Coverage'!P173</f>
        <v>0.8539001255</v>
      </c>
      <c r="U174" s="13">
        <f>Concatenate_gen_L2!U174*'Concatenate_generate Coverage'!Q173</f>
        <v>0.7149060704</v>
      </c>
      <c r="V174" s="13">
        <f>Concatenate_gen_L2!V174*'Concatenate_generate Coverage'!R173</f>
        <v>0.4615989371</v>
      </c>
      <c r="W174" s="13">
        <f>Concatenate_gen_L2!W174*'Concatenate_generate Coverage'!S173</f>
        <v>0.5476955673</v>
      </c>
    </row>
    <row r="175">
      <c r="A175" s="55" t="s">
        <v>323</v>
      </c>
      <c r="B175" s="55" t="s">
        <v>184</v>
      </c>
      <c r="C175" s="55"/>
      <c r="D175" s="55"/>
      <c r="E175" s="10">
        <f t="shared" si="1"/>
        <v>0.6853570801</v>
      </c>
      <c r="F175" s="8">
        <f>(G175*'Dataset lengths'!$B$2+H175*'Dataset lengths'!$C$2+I175*'Dataset lengths'!$D$2+L175*'Dataset lengths'!$G$2+M175*'Dataset lengths'!$H$2+R175*'Dataset lengths'!$M$2+S175*'Dataset lengths'!$N$2+T175*'Dataset lengths'!$O$2+U175*'Dataset lengths'!$P$2+V175*'Dataset lengths'!$Q$2+W175*'Dataset lengths'!$R$2)/'Dataset lengths'!$A$7</f>
        <v>0.6211476916</v>
      </c>
      <c r="G175" s="13">
        <f>Concatenate_gen_L2!G175*'Concatenate_generate Coverage'!C174</f>
        <v>0.5181689967</v>
      </c>
      <c r="H175" s="13">
        <f>Concatenate_gen_L2!H175*'Concatenate_generate Coverage'!D174</f>
        <v>0.7232785254</v>
      </c>
      <c r="I175" s="13">
        <f>Concatenate_gen_L2!I175*'Concatenate_generate Coverage'!E174</f>
        <v>0.7524637669</v>
      </c>
      <c r="J175" s="13">
        <f>Concatenate_gen_L2!J175*'Concatenate_generate Coverage'!F174</f>
        <v>0.8233538148</v>
      </c>
      <c r="K175" s="13">
        <f>Concatenate_gen_L2!K175*'Concatenate_generate Coverage'!G174</f>
        <v>0.8239572731</v>
      </c>
      <c r="L175" s="13">
        <f>Concatenate_gen_L2!L175*'Concatenate_generate Coverage'!H174</f>
        <v>0.8238136865</v>
      </c>
      <c r="M175" s="13">
        <f>Concatenate_gen_L2!M175*'Concatenate_generate Coverage'!I174</f>
        <v>0.7961017756</v>
      </c>
      <c r="N175" s="13">
        <f>Concatenate_gen_L2!N175*'Concatenate_generate Coverage'!J174</f>
        <v>0.7427058471</v>
      </c>
      <c r="O175" s="13">
        <f>Concatenate_gen_L2!O175*'Concatenate_generate Coverage'!K174</f>
        <v>0.8353531968</v>
      </c>
      <c r="P175" s="13">
        <f>Concatenate_gen_L2!P175*'Concatenate_generate Coverage'!L174</f>
        <v>0.7821015984</v>
      </c>
      <c r="Q175" s="13">
        <f>Concatenate_gen_L2!Q175*'Concatenate_generate Coverage'!M174</f>
        <v>0.7279143628</v>
      </c>
      <c r="R175" s="13">
        <f>Concatenate_gen_L2!R175*'Concatenate_generate Coverage'!N174</f>
        <v>0.8624755536</v>
      </c>
      <c r="S175" s="13">
        <f>Concatenate_gen_L2!S175*'Concatenate_generate Coverage'!O174</f>
        <v>0.4825775686</v>
      </c>
      <c r="T175" s="13">
        <f>Concatenate_gen_L2!T175*'Concatenate_generate Coverage'!P174</f>
        <v>0.8895071153</v>
      </c>
      <c r="U175" s="13">
        <f>Concatenate_gen_L2!U175*'Concatenate_generate Coverage'!Q174</f>
        <v>0.6889863313</v>
      </c>
      <c r="V175" s="13">
        <f>Concatenate_gen_L2!V175*'Concatenate_generate Coverage'!R174</f>
        <v>0.4708253931</v>
      </c>
      <c r="W175" s="13">
        <f>Concatenate_gen_L2!W175*'Concatenate_generate Coverage'!S174</f>
        <v>0.5307291676</v>
      </c>
    </row>
    <row r="176">
      <c r="A176" s="55" t="s">
        <v>324</v>
      </c>
      <c r="B176" s="55" t="s">
        <v>184</v>
      </c>
      <c r="C176" s="55"/>
      <c r="D176" s="55"/>
      <c r="E176" s="10">
        <f t="shared" si="1"/>
        <v>0.6422294758</v>
      </c>
      <c r="F176" s="8">
        <f>(G176*'Dataset lengths'!$B$2+H176*'Dataset lengths'!$C$2+I176*'Dataset lengths'!$D$2+L176*'Dataset lengths'!$G$2+M176*'Dataset lengths'!$H$2+R176*'Dataset lengths'!$M$2+S176*'Dataset lengths'!$N$2+T176*'Dataset lengths'!$O$2+U176*'Dataset lengths'!$P$2+V176*'Dataset lengths'!$Q$2+W176*'Dataset lengths'!$R$2)/'Dataset lengths'!$A$7</f>
        <v>0.5779423674</v>
      </c>
      <c r="G176" s="13">
        <f>Concatenate_gen_L2!G176*'Concatenate_generate Coverage'!C175</f>
        <v>0.4591610591</v>
      </c>
      <c r="H176" s="13">
        <f>Concatenate_gen_L2!H176*'Concatenate_generate Coverage'!D175</f>
        <v>0.7507384849</v>
      </c>
      <c r="I176" s="13">
        <f>Concatenate_gen_L2!I176*'Concatenate_generate Coverage'!E175</f>
        <v>0.7377285839</v>
      </c>
      <c r="J176" s="13">
        <f>Concatenate_gen_L2!J176*'Concatenate_generate Coverage'!F175</f>
        <v>0.8107761431</v>
      </c>
      <c r="K176" s="13">
        <f>Concatenate_gen_L2!K176*'Concatenate_generate Coverage'!G175</f>
        <v>0.8113390039</v>
      </c>
      <c r="L176" s="13">
        <f>Concatenate_gen_L2!L176*'Concatenate_generate Coverage'!H175</f>
        <v>0.810993973</v>
      </c>
      <c r="M176" s="13">
        <f>Concatenate_gen_L2!M176*'Concatenate_generate Coverage'!I175</f>
        <v>0.7545226058</v>
      </c>
      <c r="N176" s="13">
        <f>Concatenate_gen_L2!N176*'Concatenate_generate Coverage'!J175</f>
        <v>0.6991689886</v>
      </c>
      <c r="O176" s="13">
        <f>Concatenate_gen_L2!O176*'Concatenate_generate Coverage'!K175</f>
        <v>0.8075033323</v>
      </c>
      <c r="P176" s="13">
        <f>Concatenate_gen_L2!P176*'Concatenate_generate Coverage'!L175</f>
        <v>0.725657572</v>
      </c>
      <c r="Q176" s="13">
        <f>Concatenate_gen_L2!Q176*'Concatenate_generate Coverage'!M175</f>
        <v>0.7201678322</v>
      </c>
      <c r="R176" s="13">
        <f>Concatenate_gen_L2!R176*'Concatenate_generate Coverage'!N175</f>
        <v>0.7754914747</v>
      </c>
      <c r="S176" s="13">
        <f>Concatenate_gen_L2!S176*'Concatenate_generate Coverage'!O175</f>
        <v>0.4953198463</v>
      </c>
      <c r="T176" s="13">
        <f>Concatenate_gen_L2!T176*'Concatenate_generate Coverage'!P175</f>
        <v>0.7909202622</v>
      </c>
      <c r="U176" s="13">
        <f>Concatenate_gen_L2!U176*'Concatenate_generate Coverage'!Q175</f>
        <v>0.5821997418</v>
      </c>
      <c r="V176" s="13">
        <f>Concatenate_gen_L2!V176*'Concatenate_generate Coverage'!R175</f>
        <v>0.3609036836</v>
      </c>
      <c r="W176" s="13">
        <f>Concatenate_gen_L2!W176*'Concatenate_generate Coverage'!S175</f>
        <v>0.5465445189</v>
      </c>
    </row>
    <row r="177">
      <c r="A177" s="55" t="s">
        <v>325</v>
      </c>
      <c r="B177" s="55" t="s">
        <v>184</v>
      </c>
      <c r="C177" s="55"/>
      <c r="D177" s="55"/>
      <c r="E177" s="10">
        <f t="shared" si="1"/>
        <v>0.6489410257</v>
      </c>
      <c r="F177" s="8">
        <f>(G177*'Dataset lengths'!$B$2+H177*'Dataset lengths'!$C$2+I177*'Dataset lengths'!$D$2+L177*'Dataset lengths'!$G$2+M177*'Dataset lengths'!$H$2+R177*'Dataset lengths'!$M$2+S177*'Dataset lengths'!$N$2+T177*'Dataset lengths'!$O$2+U177*'Dataset lengths'!$P$2+V177*'Dataset lengths'!$Q$2+W177*'Dataset lengths'!$R$2)/'Dataset lengths'!$A$7</f>
        <v>0.5808298333</v>
      </c>
      <c r="G177" s="13">
        <f>Concatenate_gen_L2!G177*'Concatenate_generate Coverage'!C176</f>
        <v>0.4724128028</v>
      </c>
      <c r="H177" s="13">
        <f>Concatenate_gen_L2!H177*'Concatenate_generate Coverage'!D176</f>
        <v>0.7326283087</v>
      </c>
      <c r="I177" s="13">
        <f>Concatenate_gen_L2!I177*'Concatenate_generate Coverage'!E176</f>
        <v>0.7432651927</v>
      </c>
      <c r="J177" s="13">
        <f>Concatenate_gen_L2!J177*'Concatenate_generate Coverage'!F176</f>
        <v>0.8166110228</v>
      </c>
      <c r="K177" s="13">
        <f>Concatenate_gen_L2!K177*'Concatenate_generate Coverage'!G176</f>
        <v>0.8169705385</v>
      </c>
      <c r="L177" s="13">
        <f>Concatenate_gen_L2!L177*'Concatenate_generate Coverage'!H176</f>
        <v>0.8167549792</v>
      </c>
      <c r="M177" s="13">
        <f>Concatenate_gen_L2!M177*'Concatenate_generate Coverage'!I176</f>
        <v>0.7730797466</v>
      </c>
      <c r="N177" s="13">
        <f>Concatenate_gen_L2!N177*'Concatenate_generate Coverage'!J176</f>
        <v>0.7221475562</v>
      </c>
      <c r="O177" s="13">
        <f>Concatenate_gen_L2!O177*'Concatenate_generate Coverage'!K176</f>
        <v>0.8242877048</v>
      </c>
      <c r="P177" s="13">
        <f>Concatenate_gen_L2!P177*'Concatenate_generate Coverage'!L176</f>
        <v>0.7396688927</v>
      </c>
      <c r="Q177" s="13">
        <f>Concatenate_gen_L2!Q177*'Concatenate_generate Coverage'!M176</f>
        <v>0.7246373883</v>
      </c>
      <c r="R177" s="13">
        <f>Concatenate_gen_L2!R177*'Concatenate_generate Coverage'!N176</f>
        <v>0.8170821034</v>
      </c>
      <c r="S177" s="13">
        <f>Concatenate_gen_L2!S177*'Concatenate_generate Coverage'!O176</f>
        <v>0.4759731431</v>
      </c>
      <c r="T177" s="13">
        <f>Concatenate_gen_L2!T177*'Concatenate_generate Coverage'!P176</f>
        <v>0.8383220674</v>
      </c>
      <c r="U177" s="13">
        <f>Concatenate_gen_L2!U177*'Concatenate_generate Coverage'!Q176</f>
        <v>0.5652582174</v>
      </c>
      <c r="V177" s="13">
        <f>Concatenate_gen_L2!V177*'Concatenate_generate Coverage'!R176</f>
        <v>0.3644945116</v>
      </c>
      <c r="W177" s="13">
        <f>Concatenate_gen_L2!W177*'Concatenate_generate Coverage'!S176</f>
        <v>0.5390802103</v>
      </c>
    </row>
    <row r="178">
      <c r="A178" s="55" t="s">
        <v>326</v>
      </c>
      <c r="B178" s="55" t="s">
        <v>184</v>
      </c>
      <c r="C178" s="55"/>
      <c r="D178" s="55"/>
      <c r="E178" s="10">
        <f t="shared" si="1"/>
        <v>0.6450559343</v>
      </c>
      <c r="F178" s="8">
        <f>(G178*'Dataset lengths'!$B$2+H178*'Dataset lengths'!$C$2+I178*'Dataset lengths'!$D$2+L178*'Dataset lengths'!$G$2+M178*'Dataset lengths'!$H$2+R178*'Dataset lengths'!$M$2+S178*'Dataset lengths'!$N$2+T178*'Dataset lengths'!$O$2+U178*'Dataset lengths'!$P$2+V178*'Dataset lengths'!$Q$2+W178*'Dataset lengths'!$R$2)/'Dataset lengths'!$A$7</f>
        <v>0.5721915099</v>
      </c>
      <c r="G178" s="13">
        <f>Concatenate_gen_L2!G178*'Concatenate_generate Coverage'!C177</f>
        <v>0.4507097907</v>
      </c>
      <c r="H178" s="13">
        <f>Concatenate_gen_L2!H178*'Concatenate_generate Coverage'!D177</f>
        <v>0.7462312472</v>
      </c>
      <c r="I178" s="13">
        <f>Concatenate_gen_L2!I178*'Concatenate_generate Coverage'!E177</f>
        <v>0.731561181</v>
      </c>
      <c r="J178" s="13">
        <f>Concatenate_gen_L2!J178*'Concatenate_generate Coverage'!F177</f>
        <v>0.8094820702</v>
      </c>
      <c r="K178" s="13">
        <f>Concatenate_gen_L2!K178*'Concatenate_generate Coverage'!G177</f>
        <v>0.8104506361</v>
      </c>
      <c r="L178" s="13">
        <f>Concatenate_gen_L2!L178*'Concatenate_generate Coverage'!H177</f>
        <v>0.80977122</v>
      </c>
      <c r="M178" s="13">
        <f>Concatenate_gen_L2!M178*'Concatenate_generate Coverage'!I177</f>
        <v>0.7756023293</v>
      </c>
      <c r="N178" s="13">
        <f>Concatenate_gen_L2!N178*'Concatenate_generate Coverage'!J177</f>
        <v>0.7228592037</v>
      </c>
      <c r="O178" s="13">
        <f>Concatenate_gen_L2!O178*'Concatenate_generate Coverage'!K177</f>
        <v>0.8129288448</v>
      </c>
      <c r="P178" s="13">
        <f>Concatenate_gen_L2!P178*'Concatenate_generate Coverage'!L177</f>
        <v>0.747705758</v>
      </c>
      <c r="Q178" s="13">
        <f>Concatenate_gen_L2!Q178*'Concatenate_generate Coverage'!M177</f>
        <v>0.7193075232</v>
      </c>
      <c r="R178" s="13">
        <f>Concatenate_gen_L2!R178*'Concatenate_generate Coverage'!N177</f>
        <v>0.8000568276</v>
      </c>
      <c r="S178" s="13">
        <f>Concatenate_gen_L2!S178*'Concatenate_generate Coverage'!O177</f>
        <v>0.4760073317</v>
      </c>
      <c r="T178" s="13">
        <f>Concatenate_gen_L2!T178*'Concatenate_generate Coverage'!P177</f>
        <v>0.8425503975</v>
      </c>
      <c r="U178" s="13">
        <f>Concatenate_gen_L2!U178*'Concatenate_generate Coverage'!Q177</f>
        <v>0.5757464791</v>
      </c>
      <c r="V178" s="13">
        <f>Concatenate_gen_L2!V178*'Concatenate_generate Coverage'!R177</f>
        <v>0.3520054782</v>
      </c>
      <c r="W178" s="13">
        <f>Concatenate_gen_L2!W178*'Concatenate_generate Coverage'!S177</f>
        <v>0.5353729952</v>
      </c>
    </row>
    <row r="179">
      <c r="A179" s="55" t="s">
        <v>170</v>
      </c>
      <c r="B179" s="55" t="s">
        <v>184</v>
      </c>
      <c r="C179" s="55"/>
      <c r="D179" s="55"/>
      <c r="E179" s="10">
        <f t="shared" si="1"/>
        <v>0.7067749992</v>
      </c>
      <c r="F179" s="8">
        <f>(G179*'Dataset lengths'!$B$2+H179*'Dataset lengths'!$C$2+I179*'Dataset lengths'!$D$2+L179*'Dataset lengths'!$G$2+M179*'Dataset lengths'!$H$2+R179*'Dataset lengths'!$M$2+S179*'Dataset lengths'!$N$2+T179*'Dataset lengths'!$O$2+U179*'Dataset lengths'!$P$2+V179*'Dataset lengths'!$Q$2+W179*'Dataset lengths'!$R$2)/'Dataset lengths'!$A$7</f>
        <v>0.661021962</v>
      </c>
      <c r="G179" s="13">
        <f>Concatenate_gen_L2!G179*'Concatenate_generate Coverage'!C178</f>
        <v>0.5705271914</v>
      </c>
      <c r="H179" s="13">
        <f>Concatenate_gen_L2!H179*'Concatenate_generate Coverage'!D178</f>
        <v>0.7104203206</v>
      </c>
      <c r="I179" s="13">
        <f>Concatenate_gen_L2!I179*'Concatenate_generate Coverage'!E178</f>
        <v>0.7654178855</v>
      </c>
      <c r="J179" s="13">
        <f>Concatenate_gen_L2!J179*'Concatenate_generate Coverage'!F178</f>
        <v>0.840057039</v>
      </c>
      <c r="K179" s="13">
        <f>Concatenate_gen_L2!K179*'Concatenate_generate Coverage'!G178</f>
        <v>0.8462023639</v>
      </c>
      <c r="L179" s="13">
        <f>Concatenate_gen_L2!L179*'Concatenate_generate Coverage'!H178</f>
        <v>0.842351134</v>
      </c>
      <c r="M179" s="13">
        <f>Concatenate_gen_L2!M179*'Concatenate_generate Coverage'!I178</f>
        <v>0.8101054997</v>
      </c>
      <c r="N179" s="13">
        <f>Concatenate_gen_L2!N179*'Concatenate_generate Coverage'!J178</f>
        <v>0.7543063023</v>
      </c>
      <c r="O179" s="13">
        <f>Concatenate_gen_L2!O179*'Concatenate_generate Coverage'!K178</f>
        <v>0.8540792486</v>
      </c>
      <c r="P179" s="13">
        <f>Concatenate_gen_L2!P179*'Concatenate_generate Coverage'!L178</f>
        <v>0.7947927085</v>
      </c>
      <c r="Q179" s="13">
        <f>Concatenate_gen_L2!Q179*'Concatenate_generate Coverage'!M178</f>
        <v>0.7557105169</v>
      </c>
      <c r="R179" s="13">
        <f>Concatenate_gen_L2!R179*'Concatenate_generate Coverage'!N178</f>
        <v>0.892023914</v>
      </c>
      <c r="S179" s="13">
        <f>Concatenate_gen_L2!S179*'Concatenate_generate Coverage'!O178</f>
        <v>0.3994691996</v>
      </c>
      <c r="T179" s="13">
        <f>Concatenate_gen_L2!T179*'Concatenate_generate Coverage'!P178</f>
        <v>0.882608261</v>
      </c>
      <c r="U179" s="13">
        <f>Concatenate_gen_L2!U179*'Concatenate_generate Coverage'!Q178</f>
        <v>0.8098557511</v>
      </c>
      <c r="V179" s="13">
        <f>Concatenate_gen_L2!V179*'Concatenate_generate Coverage'!R178</f>
        <v>0.5683906447</v>
      </c>
      <c r="W179" s="13">
        <f>Concatenate_gen_L2!W179*'Concatenate_generate Coverage'!S178</f>
        <v>0.5233551898</v>
      </c>
    </row>
    <row r="180">
      <c r="A180" s="55" t="s">
        <v>185</v>
      </c>
      <c r="B180" s="55" t="s">
        <v>184</v>
      </c>
      <c r="C180" s="55"/>
      <c r="D180" s="55"/>
      <c r="E180" s="10">
        <f t="shared" si="1"/>
        <v>0.7020405553</v>
      </c>
      <c r="F180" s="8">
        <f>(G180*'Dataset lengths'!$B$2+H180*'Dataset lengths'!$C$2+I180*'Dataset lengths'!$D$2+L180*'Dataset lengths'!$G$2+M180*'Dataset lengths'!$H$2+R180*'Dataset lengths'!$M$2+S180*'Dataset lengths'!$N$2+T180*'Dataset lengths'!$O$2+U180*'Dataset lengths'!$P$2+V180*'Dataset lengths'!$Q$2+W180*'Dataset lengths'!$R$2)/'Dataset lengths'!$A$7</f>
        <v>0.6469310549</v>
      </c>
      <c r="G180" s="13">
        <f>Concatenate_gen_L2!G180*'Concatenate_generate Coverage'!C179</f>
        <v>0.5478557576</v>
      </c>
      <c r="H180" s="13">
        <f>Concatenate_gen_L2!H180*'Concatenate_generate Coverage'!D179</f>
        <v>0.727616967</v>
      </c>
      <c r="I180" s="13">
        <f>Concatenate_gen_L2!I180*'Concatenate_generate Coverage'!E179</f>
        <v>0.7947058064</v>
      </c>
      <c r="J180" s="13">
        <f>Concatenate_gen_L2!J180*'Concatenate_generate Coverage'!F179</f>
        <v>0.8496607914</v>
      </c>
      <c r="K180" s="13">
        <f>Concatenate_gen_L2!K180*'Concatenate_generate Coverage'!G179</f>
        <v>0.855514947</v>
      </c>
      <c r="L180" s="13">
        <f>Concatenate_gen_L2!L180*'Concatenate_generate Coverage'!H179</f>
        <v>0.8517169807</v>
      </c>
      <c r="M180" s="13">
        <f>Concatenate_gen_L2!M180*'Concatenate_generate Coverage'!I179</f>
        <v>0.8048917346</v>
      </c>
      <c r="N180" s="13">
        <f>Concatenate_gen_L2!N180*'Concatenate_generate Coverage'!J179</f>
        <v>0.7475340271</v>
      </c>
      <c r="O180" s="13">
        <f>Concatenate_gen_L2!O180*'Concatenate_generate Coverage'!K179</f>
        <v>0.8555948631</v>
      </c>
      <c r="P180" s="13">
        <f>Concatenate_gen_L2!P180*'Concatenate_generate Coverage'!L179</f>
        <v>0.7783353125</v>
      </c>
      <c r="Q180" s="13">
        <f>Concatenate_gen_L2!Q180*'Concatenate_generate Coverage'!M179</f>
        <v>0.7658152091</v>
      </c>
      <c r="R180" s="13">
        <f>Concatenate_gen_L2!R180*'Concatenate_generate Coverage'!N179</f>
        <v>0.8837844673</v>
      </c>
      <c r="S180" s="13">
        <f>Concatenate_gen_L2!S180*'Concatenate_generate Coverage'!O179</f>
        <v>0.4591443269</v>
      </c>
      <c r="T180" s="13">
        <f>Concatenate_gen_L2!T180*'Concatenate_generate Coverage'!P179</f>
        <v>0.8576833681</v>
      </c>
      <c r="U180" s="13">
        <f>Concatenate_gen_L2!U180*'Concatenate_generate Coverage'!Q179</f>
        <v>0.7447130865</v>
      </c>
      <c r="V180" s="13">
        <f>Concatenate_gen_L2!V180*'Concatenate_generate Coverage'!R179</f>
        <v>0.4966688997</v>
      </c>
      <c r="W180" s="13">
        <f>Concatenate_gen_L2!W180*'Concatenate_generate Coverage'!S179</f>
        <v>0.5536647133</v>
      </c>
    </row>
    <row r="181">
      <c r="A181" s="55" t="s">
        <v>327</v>
      </c>
      <c r="B181" s="55" t="s">
        <v>184</v>
      </c>
      <c r="C181" s="55"/>
      <c r="D181" s="55"/>
      <c r="E181" s="10">
        <f t="shared" si="1"/>
        <v>0.6971301194</v>
      </c>
      <c r="F181" s="8">
        <f>(G181*'Dataset lengths'!$B$2+H181*'Dataset lengths'!$C$2+I181*'Dataset lengths'!$D$2+L181*'Dataset lengths'!$G$2+M181*'Dataset lengths'!$H$2+R181*'Dataset lengths'!$M$2+S181*'Dataset lengths'!$N$2+T181*'Dataset lengths'!$O$2+U181*'Dataset lengths'!$P$2+V181*'Dataset lengths'!$Q$2+W181*'Dataset lengths'!$R$2)/'Dataset lengths'!$A$7</f>
        <v>0.6387744388</v>
      </c>
      <c r="G181" s="13">
        <f>Concatenate_gen_L2!G181*'Concatenate_generate Coverage'!C180</f>
        <v>0.5283417914</v>
      </c>
      <c r="H181" s="13">
        <f>Concatenate_gen_L2!H181*'Concatenate_generate Coverage'!D180</f>
        <v>0.7377383898</v>
      </c>
      <c r="I181" s="13">
        <f>Concatenate_gen_L2!I181*'Concatenate_generate Coverage'!E180</f>
        <v>0.7851918024</v>
      </c>
      <c r="J181" s="13">
        <f>Concatenate_gen_L2!J181*'Concatenate_generate Coverage'!F180</f>
        <v>0.8435260133</v>
      </c>
      <c r="K181" s="13">
        <f>Concatenate_gen_L2!K181*'Concatenate_generate Coverage'!G180</f>
        <v>0.8511177929</v>
      </c>
      <c r="L181" s="13">
        <f>Concatenate_gen_L2!L181*'Concatenate_generate Coverage'!H180</f>
        <v>0.84619395</v>
      </c>
      <c r="M181" s="13">
        <f>Concatenate_gen_L2!M181*'Concatenate_generate Coverage'!I180</f>
        <v>0.8063248311</v>
      </c>
      <c r="N181" s="13">
        <f>Concatenate_gen_L2!N181*'Concatenate_generate Coverage'!J180</f>
        <v>0.7475505247</v>
      </c>
      <c r="O181" s="13">
        <f>Concatenate_gen_L2!O181*'Concatenate_generate Coverage'!K180</f>
        <v>0.8423818321</v>
      </c>
      <c r="P181" s="13">
        <f>Concatenate_gen_L2!P181*'Concatenate_generate Coverage'!L180</f>
        <v>0.7906645375</v>
      </c>
      <c r="Q181" s="13">
        <f>Concatenate_gen_L2!Q181*'Concatenate_generate Coverage'!M180</f>
        <v>0.7579044172</v>
      </c>
      <c r="R181" s="13">
        <f>Concatenate_gen_L2!R181*'Concatenate_generate Coverage'!N180</f>
        <v>0.870474592</v>
      </c>
      <c r="S181" s="13">
        <f>Concatenate_gen_L2!S181*'Concatenate_generate Coverage'!O180</f>
        <v>0.4739942288</v>
      </c>
      <c r="T181" s="13">
        <f>Concatenate_gen_L2!T181*'Concatenate_generate Coverage'!P180</f>
        <v>0.8481139896</v>
      </c>
      <c r="U181" s="13">
        <f>Concatenate_gen_L2!U181*'Concatenate_generate Coverage'!Q180</f>
        <v>0.739687803</v>
      </c>
      <c r="V181" s="13">
        <f>Concatenate_gen_L2!V181*'Concatenate_generate Coverage'!R180</f>
        <v>0.4856986105</v>
      </c>
      <c r="W181" s="13">
        <f>Concatenate_gen_L2!W181*'Concatenate_generate Coverage'!S180</f>
        <v>0.5466713249</v>
      </c>
    </row>
    <row r="182">
      <c r="A182" s="55" t="s">
        <v>328</v>
      </c>
      <c r="B182" s="55" t="s">
        <v>184</v>
      </c>
      <c r="C182" s="55"/>
      <c r="D182" s="55"/>
      <c r="E182" s="10">
        <f t="shared" si="1"/>
        <v>0.6985634028</v>
      </c>
      <c r="F182" s="8">
        <f>(G182*'Dataset lengths'!$B$2+H182*'Dataset lengths'!$C$2+I182*'Dataset lengths'!$D$2+L182*'Dataset lengths'!$G$2+M182*'Dataset lengths'!$H$2+R182*'Dataset lengths'!$M$2+S182*'Dataset lengths'!$N$2+T182*'Dataset lengths'!$O$2+U182*'Dataset lengths'!$P$2+V182*'Dataset lengths'!$Q$2+W182*'Dataset lengths'!$R$2)/'Dataset lengths'!$A$7</f>
        <v>0.639520423</v>
      </c>
      <c r="G182" s="13">
        <f>Concatenate_gen_L2!G182*'Concatenate_generate Coverage'!C181</f>
        <v>0.53891253</v>
      </c>
      <c r="H182" s="13">
        <f>Concatenate_gen_L2!H182*'Concatenate_generate Coverage'!D181</f>
        <v>0.7171533829</v>
      </c>
      <c r="I182" s="13">
        <f>Concatenate_gen_L2!I182*'Concatenate_generate Coverage'!E181</f>
        <v>0.7793622291</v>
      </c>
      <c r="J182" s="13">
        <f>Concatenate_gen_L2!J182*'Concatenate_generate Coverage'!F181</f>
        <v>0.8428986361</v>
      </c>
      <c r="K182" s="13">
        <f>Concatenate_gen_L2!K182*'Concatenate_generate Coverage'!G181</f>
        <v>0.8467105676</v>
      </c>
      <c r="L182" s="13">
        <f>Concatenate_gen_L2!L182*'Concatenate_generate Coverage'!H181</f>
        <v>0.8444164997</v>
      </c>
      <c r="M182" s="13">
        <f>Concatenate_gen_L2!M182*'Concatenate_generate Coverage'!I181</f>
        <v>0.8204762844</v>
      </c>
      <c r="N182" s="13">
        <f>Concatenate_gen_L2!N182*'Concatenate_generate Coverage'!J181</f>
        <v>0.766807003</v>
      </c>
      <c r="O182" s="13">
        <f>Concatenate_gen_L2!O182*'Concatenate_generate Coverage'!K181</f>
        <v>0.8543346006</v>
      </c>
      <c r="P182" s="13">
        <f>Concatenate_gen_L2!P182*'Concatenate_generate Coverage'!L181</f>
        <v>0.8024475841</v>
      </c>
      <c r="Q182" s="13">
        <f>Concatenate_gen_L2!Q182*'Concatenate_generate Coverage'!M181</f>
        <v>0.7592290079</v>
      </c>
      <c r="R182" s="13">
        <f>Concatenate_gen_L2!R182*'Concatenate_generate Coverage'!N181</f>
        <v>0.8982745287</v>
      </c>
      <c r="S182" s="13">
        <f>Concatenate_gen_L2!S182*'Concatenate_generate Coverage'!O181</f>
        <v>0.4484372741</v>
      </c>
      <c r="T182" s="13">
        <f>Concatenate_gen_L2!T182*'Concatenate_generate Coverage'!P181</f>
        <v>0.8890620279</v>
      </c>
      <c r="U182" s="13">
        <f>Concatenate_gen_L2!U182*'Concatenate_generate Coverage'!Q181</f>
        <v>0.7170671885</v>
      </c>
      <c r="V182" s="13">
        <f>Concatenate_gen_L2!V182*'Concatenate_generate Coverage'!R181</f>
        <v>0.4958747722</v>
      </c>
      <c r="W182" s="13">
        <f>Concatenate_gen_L2!W182*'Concatenate_generate Coverage'!S181</f>
        <v>0.5351607136</v>
      </c>
    </row>
    <row r="183">
      <c r="A183" s="55" t="s">
        <v>172</v>
      </c>
      <c r="B183" s="55" t="s">
        <v>184</v>
      </c>
      <c r="C183" s="55"/>
      <c r="D183" s="55"/>
      <c r="E183" s="10">
        <f t="shared" si="1"/>
        <v>0.7087871702</v>
      </c>
      <c r="F183" s="8">
        <f>(G183*'Dataset lengths'!$B$2+H183*'Dataset lengths'!$C$2+I183*'Dataset lengths'!$D$2+L183*'Dataset lengths'!$G$2+M183*'Dataset lengths'!$H$2+R183*'Dataset lengths'!$M$2+S183*'Dataset lengths'!$N$2+T183*'Dataset lengths'!$O$2+U183*'Dataset lengths'!$P$2+V183*'Dataset lengths'!$Q$2+W183*'Dataset lengths'!$R$2)/'Dataset lengths'!$A$7</f>
        <v>0.6512077369</v>
      </c>
      <c r="G183" s="13">
        <f>Concatenate_gen_L2!G183*'Concatenate_generate Coverage'!C182</f>
        <v>0.5482712984</v>
      </c>
      <c r="H183" s="13">
        <f>Concatenate_gen_L2!H183*'Concatenate_generate Coverage'!D182</f>
        <v>0.7528404411</v>
      </c>
      <c r="I183" s="13">
        <f>Concatenate_gen_L2!I183*'Concatenate_generate Coverage'!E182</f>
        <v>0.7954165119</v>
      </c>
      <c r="J183" s="13">
        <f>Concatenate_gen_L2!J183*'Concatenate_generate Coverage'!F182</f>
        <v>0.8507567676</v>
      </c>
      <c r="K183" s="13">
        <f>Concatenate_gen_L2!K183*'Concatenate_generate Coverage'!G182</f>
        <v>0.8526008106</v>
      </c>
      <c r="L183" s="13">
        <f>Concatenate_gen_L2!L183*'Concatenate_generate Coverage'!H182</f>
        <v>0.8514355797</v>
      </c>
      <c r="M183" s="13">
        <f>Concatenate_gen_L2!M183*'Concatenate_generate Coverage'!I182</f>
        <v>0.8123401263</v>
      </c>
      <c r="N183" s="13">
        <f>Concatenate_gen_L2!N183*'Concatenate_generate Coverage'!J182</f>
        <v>0.7640395264</v>
      </c>
      <c r="O183" s="13">
        <f>Concatenate_gen_L2!O183*'Concatenate_generate Coverage'!K182</f>
        <v>0.853837525</v>
      </c>
      <c r="P183" s="13">
        <f>Concatenate_gen_L2!P183*'Concatenate_generate Coverage'!L182</f>
        <v>0.7778595006</v>
      </c>
      <c r="Q183" s="13">
        <f>Concatenate_gen_L2!Q183*'Concatenate_generate Coverage'!M182</f>
        <v>0.7771882381</v>
      </c>
      <c r="R183" s="13">
        <f>Concatenate_gen_L2!R183*'Concatenate_generate Coverage'!N182</f>
        <v>0.8713050932</v>
      </c>
      <c r="S183" s="13">
        <f>Concatenate_gen_L2!S183*'Concatenate_generate Coverage'!O182</f>
        <v>0.4921785209</v>
      </c>
      <c r="T183" s="13">
        <f>Concatenate_gen_L2!T183*'Concatenate_generate Coverage'!P182</f>
        <v>0.8681429214</v>
      </c>
      <c r="U183" s="13">
        <f>Concatenate_gen_L2!U183*'Concatenate_generate Coverage'!Q182</f>
        <v>0.7330813471</v>
      </c>
      <c r="V183" s="13">
        <f>Concatenate_gen_L2!V183*'Concatenate_generate Coverage'!R182</f>
        <v>0.4914137087</v>
      </c>
      <c r="W183" s="13">
        <f>Concatenate_gen_L2!W183*'Concatenate_generate Coverage'!S182</f>
        <v>0.5802333229</v>
      </c>
    </row>
    <row r="184">
      <c r="A184" s="55" t="s">
        <v>168</v>
      </c>
      <c r="B184" s="55" t="s">
        <v>184</v>
      </c>
      <c r="C184" s="55"/>
      <c r="D184" s="55"/>
      <c r="E184" s="10">
        <f t="shared" si="1"/>
        <v>0.7031541012</v>
      </c>
      <c r="F184" s="8">
        <f>(G184*'Dataset lengths'!$B$2+H184*'Dataset lengths'!$C$2+I184*'Dataset lengths'!$D$2+L184*'Dataset lengths'!$G$2+M184*'Dataset lengths'!$H$2+R184*'Dataset lengths'!$M$2+S184*'Dataset lengths'!$N$2+T184*'Dataset lengths'!$O$2+U184*'Dataset lengths'!$P$2+V184*'Dataset lengths'!$Q$2+W184*'Dataset lengths'!$R$2)/'Dataset lengths'!$A$7</f>
        <v>0.6436559923</v>
      </c>
      <c r="G184" s="13">
        <f>Concatenate_gen_L2!G184*'Concatenate_generate Coverage'!C183</f>
        <v>0.5280804896</v>
      </c>
      <c r="H184" s="13">
        <f>Concatenate_gen_L2!H184*'Concatenate_generate Coverage'!D183</f>
        <v>0.7578629513</v>
      </c>
      <c r="I184" s="13">
        <f>Concatenate_gen_L2!I184*'Concatenate_generate Coverage'!E183</f>
        <v>0.784895002</v>
      </c>
      <c r="J184" s="13">
        <f>Concatenate_gen_L2!J184*'Concatenate_generate Coverage'!F183</f>
        <v>0.8455237733</v>
      </c>
      <c r="K184" s="13">
        <f>Concatenate_gen_L2!K184*'Concatenate_generate Coverage'!G183</f>
        <v>0.8499303297</v>
      </c>
      <c r="L184" s="13">
        <f>Concatenate_gen_L2!L184*'Concatenate_generate Coverage'!H183</f>
        <v>0.8470921435</v>
      </c>
      <c r="M184" s="13">
        <f>Concatenate_gen_L2!M184*'Concatenate_generate Coverage'!I183</f>
        <v>0.8141232444</v>
      </c>
      <c r="N184" s="13">
        <f>Concatenate_gen_L2!N184*'Concatenate_generate Coverage'!J183</f>
        <v>0.7621426744</v>
      </c>
      <c r="O184" s="13">
        <f>Concatenate_gen_L2!O184*'Concatenate_generate Coverage'!K183</f>
        <v>0.8423445335</v>
      </c>
      <c r="P184" s="13">
        <f>Concatenate_gen_L2!P184*'Concatenate_generate Coverage'!L183</f>
        <v>0.7936919746</v>
      </c>
      <c r="Q184" s="13">
        <f>Concatenate_gen_L2!Q184*'Concatenate_generate Coverage'!M183</f>
        <v>0.7678635994</v>
      </c>
      <c r="R184" s="13">
        <f>Concatenate_gen_L2!R184*'Concatenate_generate Coverage'!N183</f>
        <v>0.8617106182</v>
      </c>
      <c r="S184" s="13">
        <f>Concatenate_gen_L2!S184*'Concatenate_generate Coverage'!O183</f>
        <v>0.497940299</v>
      </c>
      <c r="T184" s="13">
        <f>Concatenate_gen_L2!T184*'Concatenate_generate Coverage'!P183</f>
        <v>0.8503394265</v>
      </c>
      <c r="U184" s="13">
        <f>Concatenate_gen_L2!U184*'Concatenate_generate Coverage'!Q183</f>
        <v>0.735458577</v>
      </c>
      <c r="V184" s="13">
        <f>Concatenate_gen_L2!V184*'Concatenate_generate Coverage'!R183</f>
        <v>0.4799737562</v>
      </c>
      <c r="W184" s="13">
        <f>Concatenate_gen_L2!W184*'Concatenate_generate Coverage'!S183</f>
        <v>0.5772186059</v>
      </c>
    </row>
    <row r="185">
      <c r="A185" s="55" t="s">
        <v>186</v>
      </c>
      <c r="B185" s="55" t="s">
        <v>184</v>
      </c>
      <c r="C185" s="55"/>
      <c r="D185" s="55"/>
      <c r="E185" s="10">
        <f t="shared" si="1"/>
        <v>0.7045594642</v>
      </c>
      <c r="F185" s="8">
        <f>(G185*'Dataset lengths'!$B$2+H185*'Dataset lengths'!$C$2+I185*'Dataset lengths'!$D$2+L185*'Dataset lengths'!$G$2+M185*'Dataset lengths'!$H$2+R185*'Dataset lengths'!$M$2+S185*'Dataset lengths'!$N$2+T185*'Dataset lengths'!$O$2+U185*'Dataset lengths'!$P$2+V185*'Dataset lengths'!$Q$2+W185*'Dataset lengths'!$R$2)/'Dataset lengths'!$A$7</f>
        <v>0.6458048303</v>
      </c>
      <c r="G185" s="13">
        <f>Concatenate_gen_L2!G185*'Concatenate_generate Coverage'!C184</f>
        <v>0.5418984204</v>
      </c>
      <c r="H185" s="13">
        <f>Concatenate_gen_L2!H185*'Concatenate_generate Coverage'!D184</f>
        <v>0.7318640302</v>
      </c>
      <c r="I185" s="13">
        <f>Concatenate_gen_L2!I185*'Concatenate_generate Coverage'!E184</f>
        <v>0.7791945776</v>
      </c>
      <c r="J185" s="13">
        <f>Concatenate_gen_L2!J185*'Concatenate_generate Coverage'!F184</f>
        <v>0.8445028037</v>
      </c>
      <c r="K185" s="13">
        <f>Concatenate_gen_L2!K185*'Concatenate_generate Coverage'!G184</f>
        <v>0.8463813902</v>
      </c>
      <c r="L185" s="13">
        <f>Concatenate_gen_L2!L185*'Concatenate_generate Coverage'!H184</f>
        <v>0.8453706592</v>
      </c>
      <c r="M185" s="13">
        <f>Concatenate_gen_L2!M185*'Concatenate_generate Coverage'!I184</f>
        <v>0.827759214</v>
      </c>
      <c r="N185" s="13">
        <f>Concatenate_gen_L2!N185*'Concatenate_generate Coverage'!J184</f>
        <v>0.7856607893</v>
      </c>
      <c r="O185" s="13">
        <f>Concatenate_gen_L2!O185*'Concatenate_generate Coverage'!K184</f>
        <v>0.8508572229</v>
      </c>
      <c r="P185" s="13">
        <f>Concatenate_gen_L2!P185*'Concatenate_generate Coverage'!L184</f>
        <v>0.8046457011</v>
      </c>
      <c r="Q185" s="13">
        <f>Concatenate_gen_L2!Q185*'Concatenate_generate Coverage'!M184</f>
        <v>0.7747475709</v>
      </c>
      <c r="R185" s="13">
        <f>Concatenate_gen_L2!R185*'Concatenate_generate Coverage'!N184</f>
        <v>0.8793915528</v>
      </c>
      <c r="S185" s="13">
        <f>Concatenate_gen_L2!S185*'Concatenate_generate Coverage'!O184</f>
        <v>0.47432807</v>
      </c>
      <c r="T185" s="13">
        <f>Concatenate_gen_L2!T185*'Concatenate_generate Coverage'!P184</f>
        <v>0.9019695618</v>
      </c>
      <c r="U185" s="13">
        <f>Concatenate_gen_L2!U185*'Concatenate_generate Coverage'!Q184</f>
        <v>0.7067485335</v>
      </c>
      <c r="V185" s="13">
        <f>Concatenate_gen_L2!V185*'Concatenate_generate Coverage'!R184</f>
        <v>0.4923356626</v>
      </c>
      <c r="W185" s="13">
        <f>Concatenate_gen_L2!W185*'Concatenate_generate Coverage'!S184</f>
        <v>0.5692938242</v>
      </c>
    </row>
    <row r="186">
      <c r="A186" s="55" t="s">
        <v>329</v>
      </c>
      <c r="B186" s="55" t="s">
        <v>184</v>
      </c>
      <c r="C186" s="55"/>
      <c r="D186" s="55"/>
      <c r="E186" s="10">
        <f t="shared" si="1"/>
        <v>0.6575674544</v>
      </c>
      <c r="F186" s="8">
        <f>(G186*'Dataset lengths'!$B$2+H186*'Dataset lengths'!$C$2+I186*'Dataset lengths'!$D$2+L186*'Dataset lengths'!$G$2+M186*'Dataset lengths'!$H$2+R186*'Dataset lengths'!$M$2+S186*'Dataset lengths'!$N$2+T186*'Dataset lengths'!$O$2+U186*'Dataset lengths'!$P$2+V186*'Dataset lengths'!$Q$2+W186*'Dataset lengths'!$R$2)/'Dataset lengths'!$A$7</f>
        <v>0.5953264684</v>
      </c>
      <c r="G186" s="13">
        <f>Concatenate_gen_L2!G186*'Concatenate_generate Coverage'!C185</f>
        <v>0.4757585241</v>
      </c>
      <c r="H186" s="13">
        <f>Concatenate_gen_L2!H186*'Concatenate_generate Coverage'!D185</f>
        <v>0.7544631685</v>
      </c>
      <c r="I186" s="13">
        <f>Concatenate_gen_L2!I186*'Concatenate_generate Coverage'!E185</f>
        <v>0.7606497818</v>
      </c>
      <c r="J186" s="13">
        <f>Concatenate_gen_L2!J186*'Concatenate_generate Coverage'!F185</f>
        <v>0.8300186465</v>
      </c>
      <c r="K186" s="13">
        <f>Concatenate_gen_L2!K186*'Concatenate_generate Coverage'!G185</f>
        <v>0.8321324552</v>
      </c>
      <c r="L186" s="13">
        <f>Concatenate_gen_L2!L186*'Concatenate_generate Coverage'!H185</f>
        <v>0.8306597399</v>
      </c>
      <c r="M186" s="13">
        <f>Concatenate_gen_L2!M186*'Concatenate_generate Coverage'!I185</f>
        <v>0.7792460448</v>
      </c>
      <c r="N186" s="13">
        <f>Concatenate_gen_L2!N186*'Concatenate_generate Coverage'!J185</f>
        <v>0.726032372</v>
      </c>
      <c r="O186" s="13">
        <f>Concatenate_gen_L2!O186*'Concatenate_generate Coverage'!K185</f>
        <v>0.822196831</v>
      </c>
      <c r="P186" s="13">
        <f>Concatenate_gen_L2!P186*'Concatenate_generate Coverage'!L185</f>
        <v>0.741846905</v>
      </c>
      <c r="Q186" s="13">
        <f>Concatenate_gen_L2!Q186*'Concatenate_generate Coverage'!M185</f>
        <v>0.7547024478</v>
      </c>
      <c r="R186" s="13">
        <f>Concatenate_gen_L2!R186*'Concatenate_generate Coverage'!N185</f>
        <v>0.7889324819</v>
      </c>
      <c r="S186" s="13">
        <f>Concatenate_gen_L2!S186*'Concatenate_generate Coverage'!O185</f>
        <v>0.4850290896</v>
      </c>
      <c r="T186" s="13">
        <f>Concatenate_gen_L2!T186*'Concatenate_generate Coverage'!P185</f>
        <v>0.8049405144</v>
      </c>
      <c r="U186" s="13">
        <f>Concatenate_gen_L2!U186*'Concatenate_generate Coverage'!Q185</f>
        <v>0.6124772798</v>
      </c>
      <c r="V186" s="13">
        <f>Concatenate_gen_L2!V186*'Concatenate_generate Coverage'!R185</f>
        <v>0.3755374322</v>
      </c>
      <c r="W186" s="13">
        <f>Concatenate_gen_L2!W186*'Concatenate_generate Coverage'!S185</f>
        <v>0.565547941</v>
      </c>
    </row>
    <row r="187">
      <c r="A187" s="55" t="s">
        <v>330</v>
      </c>
      <c r="B187" s="55" t="s">
        <v>184</v>
      </c>
      <c r="C187" s="55"/>
      <c r="D187" s="55"/>
      <c r="E187" s="10">
        <f t="shared" si="1"/>
        <v>0.6689530357</v>
      </c>
      <c r="F187" s="8">
        <f>(G187*'Dataset lengths'!$B$2+H187*'Dataset lengths'!$C$2+I187*'Dataset lengths'!$D$2+L187*'Dataset lengths'!$G$2+M187*'Dataset lengths'!$H$2+R187*'Dataset lengths'!$M$2+S187*'Dataset lengths'!$N$2+T187*'Dataset lengths'!$O$2+U187*'Dataset lengths'!$P$2+V187*'Dataset lengths'!$Q$2+W187*'Dataset lengths'!$R$2)/'Dataset lengths'!$A$7</f>
        <v>0.6016451191</v>
      </c>
      <c r="G187" s="13">
        <f>Concatenate_gen_L2!G187*'Concatenate_generate Coverage'!C186</f>
        <v>0.4932336692</v>
      </c>
      <c r="H187" s="13">
        <f>Concatenate_gen_L2!H187*'Concatenate_generate Coverage'!D186</f>
        <v>0.7387100464</v>
      </c>
      <c r="I187" s="13">
        <f>Concatenate_gen_L2!I187*'Concatenate_generate Coverage'!E186</f>
        <v>0.7704522338</v>
      </c>
      <c r="J187" s="13">
        <f>Concatenate_gen_L2!J187*'Concatenate_generate Coverage'!F186</f>
        <v>0.8366075871</v>
      </c>
      <c r="K187" s="13">
        <f>Concatenate_gen_L2!K187*'Concatenate_generate Coverage'!G186</f>
        <v>0.8385446644</v>
      </c>
      <c r="L187" s="13">
        <f>Concatenate_gen_L2!L187*'Concatenate_generate Coverage'!H186</f>
        <v>0.8371738712</v>
      </c>
      <c r="M187" s="13">
        <f>Concatenate_gen_L2!M187*'Concatenate_generate Coverage'!I186</f>
        <v>0.8004703602</v>
      </c>
      <c r="N187" s="13">
        <f>Concatenate_gen_L2!N187*'Concatenate_generate Coverage'!J186</f>
        <v>0.7511173863</v>
      </c>
      <c r="O187" s="13">
        <f>Concatenate_gen_L2!O187*'Concatenate_generate Coverage'!K186</f>
        <v>0.844266129</v>
      </c>
      <c r="P187" s="13">
        <f>Concatenate_gen_L2!P187*'Concatenate_generate Coverage'!L186</f>
        <v>0.7630473416</v>
      </c>
      <c r="Q187" s="13">
        <f>Concatenate_gen_L2!Q187*'Concatenate_generate Coverage'!M186</f>
        <v>0.7588404813</v>
      </c>
      <c r="R187" s="13">
        <f>Concatenate_gen_L2!R187*'Concatenate_generate Coverage'!N186</f>
        <v>0.8461059367</v>
      </c>
      <c r="S187" s="13">
        <f>Concatenate_gen_L2!S187*'Concatenate_generate Coverage'!O186</f>
        <v>0.4602222721</v>
      </c>
      <c r="T187" s="13">
        <f>Concatenate_gen_L2!T187*'Concatenate_generate Coverage'!P186</f>
        <v>0.8745966883</v>
      </c>
      <c r="U187" s="13">
        <f>Concatenate_gen_L2!U187*'Concatenate_generate Coverage'!Q186</f>
        <v>0.589522923</v>
      </c>
      <c r="V187" s="13">
        <f>Concatenate_gen_L2!V187*'Concatenate_generate Coverage'!R186</f>
        <v>0.382801699</v>
      </c>
      <c r="W187" s="13">
        <f>Concatenate_gen_L2!W187*'Concatenate_generate Coverage'!S186</f>
        <v>0.5651936923</v>
      </c>
    </row>
    <row r="188">
      <c r="A188" s="55" t="s">
        <v>331</v>
      </c>
      <c r="B188" s="55" t="s">
        <v>184</v>
      </c>
      <c r="C188" s="55"/>
      <c r="D188" s="55"/>
      <c r="E188" s="10">
        <f t="shared" si="1"/>
        <v>0.6640803645</v>
      </c>
      <c r="F188" s="8">
        <f>(G188*'Dataset lengths'!$B$2+H188*'Dataset lengths'!$C$2+I188*'Dataset lengths'!$D$2+L188*'Dataset lengths'!$G$2+M188*'Dataset lengths'!$H$2+R188*'Dataset lengths'!$M$2+S188*'Dataset lengths'!$N$2+T188*'Dataset lengths'!$O$2+U188*'Dataset lengths'!$P$2+V188*'Dataset lengths'!$Q$2+W188*'Dataset lengths'!$R$2)/'Dataset lengths'!$A$7</f>
        <v>0.5927956467</v>
      </c>
      <c r="G188" s="13">
        <f>Concatenate_gen_L2!G188*'Concatenate_generate Coverage'!C187</f>
        <v>0.4701645744</v>
      </c>
      <c r="H188" s="13">
        <f>Concatenate_gen_L2!H188*'Concatenate_generate Coverage'!D187</f>
        <v>0.748665719</v>
      </c>
      <c r="I188" s="13">
        <f>Concatenate_gen_L2!I188*'Concatenate_generate Coverage'!E187</f>
        <v>0.75752367</v>
      </c>
      <c r="J188" s="13">
        <f>Concatenate_gen_L2!J188*'Concatenate_generate Coverage'!F187</f>
        <v>0.8309482928</v>
      </c>
      <c r="K188" s="13">
        <f>Concatenate_gen_L2!K188*'Concatenate_generate Coverage'!G187</f>
        <v>0.8337466757</v>
      </c>
      <c r="L188" s="13">
        <f>Concatenate_gen_L2!L188*'Concatenate_generate Coverage'!H187</f>
        <v>0.8319570014</v>
      </c>
      <c r="M188" s="13">
        <f>Concatenate_gen_L2!M188*'Concatenate_generate Coverage'!I187</f>
        <v>0.8025216553</v>
      </c>
      <c r="N188" s="13">
        <f>Concatenate_gen_L2!N188*'Concatenate_generate Coverage'!J187</f>
        <v>0.7526576646</v>
      </c>
      <c r="O188" s="13">
        <f>Concatenate_gen_L2!O188*'Concatenate_generate Coverage'!K187</f>
        <v>0.8315853204</v>
      </c>
      <c r="P188" s="13">
        <f>Concatenate_gen_L2!P188*'Concatenate_generate Coverage'!L187</f>
        <v>0.7724127945</v>
      </c>
      <c r="Q188" s="13">
        <f>Concatenate_gen_L2!Q188*'Concatenate_generate Coverage'!M187</f>
        <v>0.7544579311</v>
      </c>
      <c r="R188" s="13">
        <f>Concatenate_gen_L2!R188*'Concatenate_generate Coverage'!N187</f>
        <v>0.8318562836</v>
      </c>
      <c r="S188" s="13">
        <f>Concatenate_gen_L2!S188*'Concatenate_generate Coverage'!O187</f>
        <v>0.4685542254</v>
      </c>
      <c r="T188" s="13">
        <f>Concatenate_gen_L2!T188*'Concatenate_generate Coverage'!P187</f>
        <v>0.8645822224</v>
      </c>
      <c r="U188" s="13">
        <f>Concatenate_gen_L2!U188*'Concatenate_generate Coverage'!Q187</f>
        <v>0.5994230323</v>
      </c>
      <c r="V188" s="13">
        <f>Concatenate_gen_L2!V188*'Concatenate_generate Coverage'!R187</f>
        <v>0.3698772109</v>
      </c>
      <c r="W188" s="13">
        <f>Concatenate_gen_L2!W188*'Concatenate_generate Coverage'!S187</f>
        <v>0.5597584149</v>
      </c>
    </row>
    <row r="189">
      <c r="A189" s="55" t="s">
        <v>332</v>
      </c>
      <c r="B189" s="55" t="s">
        <v>184</v>
      </c>
      <c r="C189" s="55"/>
      <c r="D189" s="55"/>
      <c r="E189" s="10">
        <f t="shared" si="1"/>
        <v>0.6910874144</v>
      </c>
      <c r="F189" s="8">
        <f>(G189*'Dataset lengths'!$B$2+H189*'Dataset lengths'!$C$2+I189*'Dataset lengths'!$D$2+L189*'Dataset lengths'!$G$2+M189*'Dataset lengths'!$H$2+R189*'Dataset lengths'!$M$2+S189*'Dataset lengths'!$N$2+T189*'Dataset lengths'!$O$2+U189*'Dataset lengths'!$P$2+V189*'Dataset lengths'!$Q$2+W189*'Dataset lengths'!$R$2)/'Dataset lengths'!$A$7</f>
        <v>0.6439994413</v>
      </c>
      <c r="G189" s="13">
        <f>Concatenate_gen_L2!G189*'Concatenate_generate Coverage'!C188</f>
        <v>0.5651733237</v>
      </c>
      <c r="H189" s="13">
        <f>Concatenate_gen_L2!H189*'Concatenate_generate Coverage'!D188</f>
        <v>0.7066654314</v>
      </c>
      <c r="I189" s="13">
        <f>Concatenate_gen_L2!I189*'Concatenate_generate Coverage'!E188</f>
        <v>0.7684036812</v>
      </c>
      <c r="J189" s="13">
        <f>Concatenate_gen_L2!J189*'Concatenate_generate Coverage'!F188</f>
        <v>0.8360195396</v>
      </c>
      <c r="K189" s="13">
        <f>Concatenate_gen_L2!K189*'Concatenate_generate Coverage'!G188</f>
        <v>0.8426471524</v>
      </c>
      <c r="L189" s="13">
        <f>Concatenate_gen_L2!L189*'Concatenate_generate Coverage'!H188</f>
        <v>0.8383834421</v>
      </c>
      <c r="M189" s="13">
        <f>Concatenate_gen_L2!M189*'Concatenate_generate Coverage'!I188</f>
        <v>0.8002956223</v>
      </c>
      <c r="N189" s="13">
        <f>Concatenate_gen_L2!N189*'Concatenate_generate Coverage'!J188</f>
        <v>0.7371840169</v>
      </c>
      <c r="O189" s="13">
        <f>Concatenate_gen_L2!O189*'Concatenate_generate Coverage'!K188</f>
        <v>0.8544565383</v>
      </c>
      <c r="P189" s="13">
        <f>Concatenate_gen_L2!P189*'Concatenate_generate Coverage'!L188</f>
        <v>0.7919311354</v>
      </c>
      <c r="Q189" s="13">
        <f>Concatenate_gen_L2!Q189*'Concatenate_generate Coverage'!M188</f>
        <v>0.7402512079</v>
      </c>
      <c r="R189" s="13">
        <f>Concatenate_gen_L2!R189*'Concatenate_generate Coverage'!N188</f>
        <v>0.8612735123</v>
      </c>
      <c r="S189" s="13">
        <f>Concatenate_gen_L2!S189*'Concatenate_generate Coverage'!O188</f>
        <v>0.3644178804</v>
      </c>
      <c r="T189" s="13">
        <f>Concatenate_gen_L2!T189*'Concatenate_generate Coverage'!P188</f>
        <v>0.8743741446</v>
      </c>
      <c r="U189" s="13">
        <f>Concatenate_gen_L2!U189*'Concatenate_generate Coverage'!Q188</f>
        <v>0.7955486022</v>
      </c>
      <c r="V189" s="13">
        <f>Concatenate_gen_L2!V189*'Concatenate_generate Coverage'!R188</f>
        <v>0.545808198</v>
      </c>
      <c r="W189" s="13">
        <f>Concatenate_gen_L2!W189*'Concatenate_generate Coverage'!S188</f>
        <v>0.4816177198</v>
      </c>
    </row>
    <row r="190">
      <c r="A190" s="55" t="s">
        <v>333</v>
      </c>
      <c r="B190" s="55" t="s">
        <v>184</v>
      </c>
      <c r="C190" s="55"/>
      <c r="D190" s="55"/>
      <c r="E190" s="10">
        <f t="shared" si="1"/>
        <v>0.6875710963</v>
      </c>
      <c r="F190" s="8">
        <f>(G190*'Dataset lengths'!$B$2+H190*'Dataset lengths'!$C$2+I190*'Dataset lengths'!$D$2+L190*'Dataset lengths'!$G$2+M190*'Dataset lengths'!$H$2+R190*'Dataset lengths'!$M$2+S190*'Dataset lengths'!$N$2+T190*'Dataset lengths'!$O$2+U190*'Dataset lengths'!$P$2+V190*'Dataset lengths'!$Q$2+W190*'Dataset lengths'!$R$2)/'Dataset lengths'!$A$7</f>
        <v>0.6354357511</v>
      </c>
      <c r="G190" s="13">
        <f>Concatenate_gen_L2!G190*'Concatenate_generate Coverage'!C189</f>
        <v>0.5422084631</v>
      </c>
      <c r="H190" s="13">
        <f>Concatenate_gen_L2!H190*'Concatenate_generate Coverage'!D189</f>
        <v>0.7154539992</v>
      </c>
      <c r="I190" s="13">
        <f>Concatenate_gen_L2!I190*'Concatenate_generate Coverage'!E189</f>
        <v>0.7658044945</v>
      </c>
      <c r="J190" s="13">
        <f>Concatenate_gen_L2!J190*'Concatenate_generate Coverage'!F189</f>
        <v>0.8288375071</v>
      </c>
      <c r="K190" s="13">
        <f>Concatenate_gen_L2!K190*'Concatenate_generate Coverage'!G189</f>
        <v>0.8367205315</v>
      </c>
      <c r="L190" s="13">
        <f>Concatenate_gen_L2!L190*'Concatenate_generate Coverage'!H189</f>
        <v>0.8317222809</v>
      </c>
      <c r="M190" s="13">
        <f>Concatenate_gen_L2!M190*'Concatenate_generate Coverage'!I189</f>
        <v>0.8009501052</v>
      </c>
      <c r="N190" s="13">
        <f>Concatenate_gen_L2!N190*'Concatenate_generate Coverage'!J189</f>
        <v>0.7368994328</v>
      </c>
      <c r="O190" s="13">
        <f>Concatenate_gen_L2!O190*'Concatenate_generate Coverage'!K189</f>
        <v>0.8428014414</v>
      </c>
      <c r="P190" s="13">
        <f>Concatenate_gen_L2!P190*'Concatenate_generate Coverage'!L189</f>
        <v>0.80228172</v>
      </c>
      <c r="Q190" s="13">
        <f>Concatenate_gen_L2!Q190*'Concatenate_generate Coverage'!M189</f>
        <v>0.7330357136</v>
      </c>
      <c r="R190" s="13">
        <f>Concatenate_gen_L2!R190*'Concatenate_generate Coverage'!N189</f>
        <v>0.8612735123</v>
      </c>
      <c r="S190" s="13">
        <f>Concatenate_gen_L2!S190*'Concatenate_generate Coverage'!O189</f>
        <v>0.3705778546</v>
      </c>
      <c r="T190" s="13">
        <f>Concatenate_gen_L2!T190*'Concatenate_generate Coverage'!P189</f>
        <v>0.8690330962</v>
      </c>
      <c r="U190" s="13">
        <f>Concatenate_gen_L2!U190*'Concatenate_generate Coverage'!Q189</f>
        <v>0.7972747611</v>
      </c>
      <c r="V190" s="13">
        <f>Concatenate_gen_L2!V190*'Concatenate_generate Coverage'!R189</f>
        <v>0.5334314327</v>
      </c>
      <c r="W190" s="13">
        <f>Concatenate_gen_L2!W190*'Concatenate_generate Coverage'!S189</f>
        <v>0.4755520595</v>
      </c>
    </row>
    <row r="191">
      <c r="A191" s="55" t="s">
        <v>334</v>
      </c>
      <c r="B191" s="55" t="s">
        <v>184</v>
      </c>
      <c r="C191" s="55"/>
      <c r="D191" s="55"/>
      <c r="E191" s="10">
        <f t="shared" si="1"/>
        <v>0.6766444123</v>
      </c>
      <c r="F191" s="8">
        <f>(G191*'Dataset lengths'!$B$2+H191*'Dataset lengths'!$C$2+I191*'Dataset lengths'!$D$2+L191*'Dataset lengths'!$G$2+M191*'Dataset lengths'!$H$2+R191*'Dataset lengths'!$M$2+S191*'Dataset lengths'!$N$2+T191*'Dataset lengths'!$O$2+U191*'Dataset lengths'!$P$2+V191*'Dataset lengths'!$Q$2+W191*'Dataset lengths'!$R$2)/'Dataset lengths'!$A$7</f>
        <v>0.6238609508</v>
      </c>
      <c r="G191" s="13">
        <f>Concatenate_gen_L2!G191*'Concatenate_generate Coverage'!C190</f>
        <v>0.5474295044</v>
      </c>
      <c r="H191" s="13">
        <f>Concatenate_gen_L2!H191*'Concatenate_generate Coverage'!D190</f>
        <v>0.6753607272</v>
      </c>
      <c r="I191" s="13">
        <f>Concatenate_gen_L2!I191*'Concatenate_generate Coverage'!E190</f>
        <v>0.7415078242</v>
      </c>
      <c r="J191" s="13">
        <f>Concatenate_gen_L2!J191*'Concatenate_generate Coverage'!F190</f>
        <v>0.8174924582</v>
      </c>
      <c r="K191" s="13">
        <f>Concatenate_gen_L2!K191*'Concatenate_generate Coverage'!G190</f>
        <v>0.8177241383</v>
      </c>
      <c r="L191" s="13">
        <f>Concatenate_gen_L2!L191*'Concatenate_generate Coverage'!H190</f>
        <v>0.8180485279</v>
      </c>
      <c r="M191" s="13">
        <f>Concatenate_gen_L2!M191*'Concatenate_generate Coverage'!I190</f>
        <v>0.8110284324</v>
      </c>
      <c r="N191" s="13">
        <f>Concatenate_gen_L2!N191*'Concatenate_generate Coverage'!J190</f>
        <v>0.7548555983</v>
      </c>
      <c r="O191" s="13">
        <f>Concatenate_gen_L2!O191*'Concatenate_generate Coverage'!K190</f>
        <v>0.8435036594</v>
      </c>
      <c r="P191" s="13">
        <f>Concatenate_gen_L2!P191*'Concatenate_generate Coverage'!L190</f>
        <v>0.8116538745</v>
      </c>
      <c r="Q191" s="13">
        <f>Concatenate_gen_L2!Q191*'Concatenate_generate Coverage'!M190</f>
        <v>0.7337790146</v>
      </c>
      <c r="R191" s="13">
        <f>Concatenate_gen_L2!R191*'Concatenate_generate Coverage'!N190</f>
        <v>0.8717421991</v>
      </c>
      <c r="S191" s="13">
        <f>Concatenate_gen_L2!S191*'Concatenate_generate Coverage'!O190</f>
        <v>0.3486489095</v>
      </c>
      <c r="T191" s="13">
        <f>Concatenate_gen_L2!T191*'Concatenate_generate Coverage'!P190</f>
        <v>0.889729659</v>
      </c>
      <c r="U191" s="13">
        <f>Concatenate_gen_L2!U191*'Concatenate_generate Coverage'!Q190</f>
        <v>0.7653011558</v>
      </c>
      <c r="V191" s="13">
        <f>Concatenate_gen_L2!V191*'Concatenate_generate Coverage'!R190</f>
        <v>0.5389688592</v>
      </c>
      <c r="W191" s="13">
        <f>Concatenate_gen_L2!W191*'Concatenate_generate Coverage'!S190</f>
        <v>0.4353227369</v>
      </c>
    </row>
    <row r="192">
      <c r="A192" s="55" t="s">
        <v>335</v>
      </c>
      <c r="B192" s="55" t="s">
        <v>184</v>
      </c>
      <c r="C192" s="55"/>
      <c r="D192" s="55"/>
      <c r="E192" s="10">
        <f t="shared" si="1"/>
        <v>0.6840189186</v>
      </c>
      <c r="F192" s="8">
        <f>(G192*'Dataset lengths'!$B$2+H192*'Dataset lengths'!$C$2+I192*'Dataset lengths'!$D$2+L192*'Dataset lengths'!$G$2+M192*'Dataset lengths'!$H$2+R192*'Dataset lengths'!$M$2+S192*'Dataset lengths'!$N$2+T192*'Dataset lengths'!$O$2+U192*'Dataset lengths'!$P$2+V192*'Dataset lengths'!$Q$2+W192*'Dataset lengths'!$R$2)/'Dataset lengths'!$A$7</f>
        <v>0.6222865292</v>
      </c>
      <c r="G192" s="13">
        <f>Concatenate_gen_L2!G192*'Concatenate_generate Coverage'!C191</f>
        <v>0.517401918</v>
      </c>
      <c r="H192" s="13">
        <f>Concatenate_gen_L2!H192*'Concatenate_generate Coverage'!D191</f>
        <v>0.7410683697</v>
      </c>
      <c r="I192" s="13">
        <f>Concatenate_gen_L2!I192*'Concatenate_generate Coverage'!E191</f>
        <v>0.7794512391</v>
      </c>
      <c r="J192" s="13">
        <f>Concatenate_gen_L2!J192*'Concatenate_generate Coverage'!F191</f>
        <v>0.8316579884</v>
      </c>
      <c r="K192" s="13">
        <f>Concatenate_gen_L2!K192*'Concatenate_generate Coverage'!G191</f>
        <v>0.8390452217</v>
      </c>
      <c r="L192" s="13">
        <f>Concatenate_gen_L2!L192*'Concatenate_generate Coverage'!H191</f>
        <v>0.8340997608</v>
      </c>
      <c r="M192" s="13">
        <f>Concatenate_gen_L2!M192*'Concatenate_generate Coverage'!I191</f>
        <v>0.7907541948</v>
      </c>
      <c r="N192" s="13">
        <f>Concatenate_gen_L2!N192*'Concatenate_generate Coverage'!J191</f>
        <v>0.728762729</v>
      </c>
      <c r="O192" s="13">
        <f>Concatenate_gen_L2!O192*'Concatenate_generate Coverage'!K191</f>
        <v>0.8355138677</v>
      </c>
      <c r="P192" s="13">
        <f>Concatenate_gen_L2!P192*'Concatenate_generate Coverage'!L191</f>
        <v>0.7767554159</v>
      </c>
      <c r="Q192" s="13">
        <f>Concatenate_gen_L2!Q192*'Concatenate_generate Coverage'!M191</f>
        <v>0.7438979577</v>
      </c>
      <c r="R192" s="13">
        <f>Concatenate_gen_L2!R192*'Concatenate_generate Coverage'!N191</f>
        <v>0.8370141335</v>
      </c>
      <c r="S192" s="13">
        <f>Concatenate_gen_L2!S192*'Concatenate_generate Coverage'!O191</f>
        <v>0.4699640008</v>
      </c>
      <c r="T192" s="13">
        <f>Concatenate_gen_L2!T192*'Concatenate_generate Coverage'!P191</f>
        <v>0.8376544363</v>
      </c>
      <c r="U192" s="13">
        <f>Concatenate_gen_L2!U192*'Concatenate_generate Coverage'!Q191</f>
        <v>0.725066061</v>
      </c>
      <c r="V192" s="13">
        <f>Concatenate_gen_L2!V192*'Concatenate_generate Coverage'!R191</f>
        <v>0.4565539258</v>
      </c>
      <c r="W192" s="13">
        <f>Concatenate_gen_L2!W192*'Concatenate_generate Coverage'!S191</f>
        <v>0.5351800648</v>
      </c>
    </row>
    <row r="193">
      <c r="A193" s="55" t="s">
        <v>336</v>
      </c>
      <c r="B193" s="55" t="s">
        <v>184</v>
      </c>
      <c r="C193" s="55"/>
      <c r="D193" s="55"/>
      <c r="E193" s="10">
        <f t="shared" si="1"/>
        <v>0.6894677371</v>
      </c>
      <c r="F193" s="8">
        <f>(G193*'Dataset lengths'!$B$2+H193*'Dataset lengths'!$C$2+I193*'Dataset lengths'!$D$2+L193*'Dataset lengths'!$G$2+M193*'Dataset lengths'!$H$2+R193*'Dataset lengths'!$M$2+S193*'Dataset lengths'!$N$2+T193*'Dataset lengths'!$O$2+U193*'Dataset lengths'!$P$2+V193*'Dataset lengths'!$Q$2+W193*'Dataset lengths'!$R$2)/'Dataset lengths'!$A$7</f>
        <v>0.6258134749</v>
      </c>
      <c r="G193" s="13">
        <f>Concatenate_gen_L2!G193*'Concatenate_generate Coverage'!C192</f>
        <v>0.5310018775</v>
      </c>
      <c r="H193" s="13">
        <f>Concatenate_gen_L2!H193*'Concatenate_generate Coverage'!D192</f>
        <v>0.7185722859</v>
      </c>
      <c r="I193" s="13">
        <f>Concatenate_gen_L2!I193*'Concatenate_generate Coverage'!E192</f>
        <v>0.7798623557</v>
      </c>
      <c r="J193" s="13">
        <f>Concatenate_gen_L2!J193*'Concatenate_generate Coverage'!F192</f>
        <v>0.8359988927</v>
      </c>
      <c r="K193" s="13">
        <f>Concatenate_gen_L2!K193*'Concatenate_generate Coverage'!G192</f>
        <v>0.8404081222</v>
      </c>
      <c r="L193" s="13">
        <f>Concatenate_gen_L2!L193*'Concatenate_generate Coverage'!H192</f>
        <v>0.8375465581</v>
      </c>
      <c r="M193" s="13">
        <f>Concatenate_gen_L2!M193*'Concatenate_generate Coverage'!I192</f>
        <v>0.8117602583</v>
      </c>
      <c r="N193" s="13">
        <f>Concatenate_gen_L2!N193*'Concatenate_generate Coverage'!J192</f>
        <v>0.7548477244</v>
      </c>
      <c r="O193" s="13">
        <f>Concatenate_gen_L2!O193*'Concatenate_generate Coverage'!K192</f>
        <v>0.8533390147</v>
      </c>
      <c r="P193" s="13">
        <f>Concatenate_gen_L2!P193*'Concatenate_generate Coverage'!L192</f>
        <v>0.7986394133</v>
      </c>
      <c r="Q193" s="13">
        <f>Concatenate_gen_L2!Q193*'Concatenate_generate Coverage'!M192</f>
        <v>0.7481987523</v>
      </c>
      <c r="R193" s="13">
        <f>Concatenate_gen_L2!R193*'Concatenate_generate Coverage'!N192</f>
        <v>0.878670328</v>
      </c>
      <c r="S193" s="13">
        <f>Concatenate_gen_L2!S193*'Concatenate_generate Coverage'!O192</f>
        <v>0.44596162</v>
      </c>
      <c r="T193" s="13">
        <f>Concatenate_gen_L2!T193*'Concatenate_generate Coverage'!P192</f>
        <v>0.8832758921</v>
      </c>
      <c r="U193" s="13">
        <f>Concatenate_gen_L2!U193*'Concatenate_generate Coverage'!Q192</f>
        <v>0.7059579473</v>
      </c>
      <c r="V193" s="13">
        <f>Concatenate_gen_L2!V193*'Concatenate_generate Coverage'!R192</f>
        <v>0.4681260228</v>
      </c>
      <c r="W193" s="13">
        <f>Concatenate_gen_L2!W193*'Concatenate_generate Coverage'!S192</f>
        <v>0.5234099622</v>
      </c>
    </row>
    <row r="194">
      <c r="A194" s="55" t="s">
        <v>337</v>
      </c>
      <c r="B194" s="55" t="s">
        <v>184</v>
      </c>
      <c r="C194" s="55"/>
      <c r="D194" s="55"/>
      <c r="E194" s="10">
        <f t="shared" si="1"/>
        <v>0.6837675107</v>
      </c>
      <c r="F194" s="8">
        <f>(G194*'Dataset lengths'!$B$2+H194*'Dataset lengths'!$C$2+I194*'Dataset lengths'!$D$2+L194*'Dataset lengths'!$G$2+M194*'Dataset lengths'!$H$2+R194*'Dataset lengths'!$M$2+S194*'Dataset lengths'!$N$2+T194*'Dataset lengths'!$O$2+U194*'Dataset lengths'!$P$2+V194*'Dataset lengths'!$Q$2+W194*'Dataset lengths'!$R$2)/'Dataset lengths'!$A$7</f>
        <v>0.6152878047</v>
      </c>
      <c r="G194" s="13">
        <f>Concatenate_gen_L2!G194*'Concatenate_generate Coverage'!C193</f>
        <v>0.5089620058</v>
      </c>
      <c r="H194" s="13">
        <f>Concatenate_gen_L2!H194*'Concatenate_generate Coverage'!D193</f>
        <v>0.7297389756</v>
      </c>
      <c r="I194" s="13">
        <f>Concatenate_gen_L2!I194*'Concatenate_generate Coverage'!E193</f>
        <v>0.7693977813</v>
      </c>
      <c r="J194" s="13">
        <f>Concatenate_gen_L2!J194*'Concatenate_generate Coverage'!F193</f>
        <v>0.8271414063</v>
      </c>
      <c r="K194" s="13">
        <f>Concatenate_gen_L2!K194*'Concatenate_generate Coverage'!G193</f>
        <v>0.832426035</v>
      </c>
      <c r="L194" s="13">
        <f>Concatenate_gen_L2!L194*'Concatenate_generate Coverage'!H193</f>
        <v>0.8290711635</v>
      </c>
      <c r="M194" s="13">
        <f>Concatenate_gen_L2!M194*'Concatenate_generate Coverage'!I193</f>
        <v>0.8096794992</v>
      </c>
      <c r="N194" s="13">
        <f>Concatenate_gen_L2!N194*'Concatenate_generate Coverage'!J193</f>
        <v>0.7525013121</v>
      </c>
      <c r="O194" s="13">
        <f>Concatenate_gen_L2!O194*'Concatenate_generate Coverage'!K193</f>
        <v>0.8380831678</v>
      </c>
      <c r="P194" s="13">
        <f>Concatenate_gen_L2!P194*'Concatenate_generate Coverage'!L193</f>
        <v>0.8066410954</v>
      </c>
      <c r="Q194" s="13">
        <f>Concatenate_gen_L2!Q194*'Concatenate_generate Coverage'!M193</f>
        <v>0.7428186338</v>
      </c>
      <c r="R194" s="13">
        <f>Concatenate_gen_L2!R194*'Concatenate_generate Coverage'!N193</f>
        <v>0.8659068351</v>
      </c>
      <c r="S194" s="13">
        <f>Concatenate_gen_L2!S194*'Concatenate_generate Coverage'!O193</f>
        <v>0.460505836</v>
      </c>
      <c r="T194" s="13">
        <f>Concatenate_gen_L2!T194*'Concatenate_generate Coverage'!P193</f>
        <v>0.8717036204</v>
      </c>
      <c r="U194" s="13">
        <f>Concatenate_gen_L2!U194*'Concatenate_generate Coverage'!Q193</f>
        <v>0.7078236214</v>
      </c>
      <c r="V194" s="13">
        <f>Concatenate_gen_L2!V194*'Concatenate_generate Coverage'!R193</f>
        <v>0.4540388996</v>
      </c>
      <c r="W194" s="13">
        <f>Concatenate_gen_L2!W194*'Concatenate_generate Coverage'!S193</f>
        <v>0.5146143802</v>
      </c>
    </row>
    <row r="195">
      <c r="A195" s="55" t="s">
        <v>338</v>
      </c>
      <c r="B195" s="55" t="s">
        <v>184</v>
      </c>
      <c r="C195" s="55"/>
      <c r="D195" s="55"/>
      <c r="E195" s="10">
        <f t="shared" si="1"/>
        <v>0.6869041717</v>
      </c>
      <c r="F195" s="8">
        <f>(G195*'Dataset lengths'!$B$2+H195*'Dataset lengths'!$C$2+I195*'Dataset lengths'!$D$2+L195*'Dataset lengths'!$G$2+M195*'Dataset lengths'!$H$2+R195*'Dataset lengths'!$M$2+S195*'Dataset lengths'!$N$2+T195*'Dataset lengths'!$O$2+U195*'Dataset lengths'!$P$2+V195*'Dataset lengths'!$Q$2+W195*'Dataset lengths'!$R$2)/'Dataset lengths'!$A$7</f>
        <v>0.6251585544</v>
      </c>
      <c r="G195" s="13">
        <f>Concatenate_gen_L2!G195*'Concatenate_generate Coverage'!C194</f>
        <v>0.5164965062</v>
      </c>
      <c r="H195" s="13">
        <f>Concatenate_gen_L2!H195*'Concatenate_generate Coverage'!D194</f>
        <v>0.7576296826</v>
      </c>
      <c r="I195" s="13">
        <f>Concatenate_gen_L2!I195*'Concatenate_generate Coverage'!E194</f>
        <v>0.7798676578</v>
      </c>
      <c r="J195" s="13">
        <f>Concatenate_gen_L2!J195*'Concatenate_generate Coverage'!F194</f>
        <v>0.8339931804</v>
      </c>
      <c r="K195" s="13">
        <f>Concatenate_gen_L2!K195*'Concatenate_generate Coverage'!G194</f>
        <v>0.837249442</v>
      </c>
      <c r="L195" s="13">
        <f>Concatenate_gen_L2!L195*'Concatenate_generate Coverage'!H194</f>
        <v>0.8350941422</v>
      </c>
      <c r="M195" s="13">
        <f>Concatenate_gen_L2!M195*'Concatenate_generate Coverage'!I194</f>
        <v>0.7970796805</v>
      </c>
      <c r="N195" s="13">
        <f>Concatenate_gen_L2!N195*'Concatenate_generate Coverage'!J194</f>
        <v>0.7401997078</v>
      </c>
      <c r="O195" s="13">
        <f>Concatenate_gen_L2!O195*'Concatenate_generate Coverage'!K194</f>
        <v>0.8358359268</v>
      </c>
      <c r="P195" s="13">
        <f>Concatenate_gen_L2!P195*'Concatenate_generate Coverage'!L194</f>
        <v>0.7826259967</v>
      </c>
      <c r="Q195" s="13">
        <f>Concatenate_gen_L2!Q195*'Concatenate_generate Coverage'!M194</f>
        <v>0.7483885153</v>
      </c>
      <c r="R195" s="13">
        <f>Concatenate_gen_L2!R195*'Concatenate_generate Coverage'!N194</f>
        <v>0.8144813231</v>
      </c>
      <c r="S195" s="13">
        <f>Concatenate_gen_L2!S195*'Concatenate_generate Coverage'!O194</f>
        <v>0.4916616703</v>
      </c>
      <c r="T195" s="13">
        <f>Concatenate_gen_L2!T195*'Concatenate_generate Coverage'!P194</f>
        <v>0.8369868053</v>
      </c>
      <c r="U195" s="13">
        <f>Concatenate_gen_L2!U195*'Concatenate_generate Coverage'!Q194</f>
        <v>0.7190258728</v>
      </c>
      <c r="V195" s="13">
        <f>Concatenate_gen_L2!V195*'Concatenate_generate Coverage'!R194</f>
        <v>0.4496873693</v>
      </c>
      <c r="W195" s="13">
        <f>Concatenate_gen_L2!W195*'Concatenate_generate Coverage'!S194</f>
        <v>0.5579351783</v>
      </c>
    </row>
    <row r="196">
      <c r="A196" s="55" t="s">
        <v>339</v>
      </c>
      <c r="B196" s="55" t="s">
        <v>184</v>
      </c>
      <c r="C196" s="55"/>
      <c r="D196" s="55"/>
      <c r="E196" s="10">
        <f t="shared" si="1"/>
        <v>0.6967778757</v>
      </c>
      <c r="F196" s="8">
        <f>(G196*'Dataset lengths'!$B$2+H196*'Dataset lengths'!$C$2+I196*'Dataset lengths'!$D$2+L196*'Dataset lengths'!$G$2+M196*'Dataset lengths'!$H$2+R196*'Dataset lengths'!$M$2+S196*'Dataset lengths'!$N$2+T196*'Dataset lengths'!$O$2+U196*'Dataset lengths'!$P$2+V196*'Dataset lengths'!$Q$2+W196*'Dataset lengths'!$R$2)/'Dataset lengths'!$A$7</f>
        <v>0.6306730207</v>
      </c>
      <c r="G196" s="13">
        <f>Concatenate_gen_L2!G196*'Concatenate_generate Coverage'!C195</f>
        <v>0.5347502969</v>
      </c>
      <c r="H196" s="13">
        <f>Concatenate_gen_L2!H196*'Concatenate_generate Coverage'!D195</f>
        <v>0.7410498402</v>
      </c>
      <c r="I196" s="13">
        <f>Concatenate_gen_L2!I196*'Concatenate_generate Coverage'!E195</f>
        <v>0.7809830387</v>
      </c>
      <c r="J196" s="13">
        <f>Concatenate_gen_L2!J196*'Concatenate_generate Coverage'!F195</f>
        <v>0.8387748054</v>
      </c>
      <c r="K196" s="13">
        <f>Concatenate_gen_L2!K196*'Concatenate_generate Coverage'!G195</f>
        <v>0.8397734452</v>
      </c>
      <c r="L196" s="13">
        <f>Concatenate_gen_L2!L196*'Concatenate_generate Coverage'!H195</f>
        <v>0.8392538952</v>
      </c>
      <c r="M196" s="13">
        <f>Concatenate_gen_L2!M196*'Concatenate_generate Coverage'!I195</f>
        <v>0.8212011536</v>
      </c>
      <c r="N196" s="13">
        <f>Concatenate_gen_L2!N196*'Concatenate_generate Coverage'!J195</f>
        <v>0.7758776974</v>
      </c>
      <c r="O196" s="13">
        <f>Concatenate_gen_L2!O196*'Concatenate_generate Coverage'!K195</f>
        <v>0.8546035809</v>
      </c>
      <c r="P196" s="13">
        <f>Concatenate_gen_L2!P196*'Concatenate_generate Coverage'!L195</f>
        <v>0.804037533</v>
      </c>
      <c r="Q196" s="13">
        <f>Concatenate_gen_L2!Q196*'Concatenate_generate Coverage'!M195</f>
        <v>0.7622359639</v>
      </c>
      <c r="R196" s="13">
        <f>Concatenate_gen_L2!R196*'Concatenate_generate Coverage'!N195</f>
        <v>0.8636994501</v>
      </c>
      <c r="S196" s="13">
        <f>Concatenate_gen_L2!S196*'Concatenate_generate Coverage'!O195</f>
        <v>0.4724738434</v>
      </c>
      <c r="T196" s="13">
        <f>Concatenate_gen_L2!T196*'Concatenate_generate Coverage'!P195</f>
        <v>0.8992990375</v>
      </c>
      <c r="U196" s="13">
        <f>Concatenate_gen_L2!U196*'Concatenate_generate Coverage'!Q195</f>
        <v>0.7006125995</v>
      </c>
      <c r="V196" s="13">
        <f>Concatenate_gen_L2!V196*'Concatenate_generate Coverage'!R195</f>
        <v>0.4631918254</v>
      </c>
      <c r="W196" s="13">
        <f>Concatenate_gen_L2!W196*'Concatenate_generate Coverage'!S195</f>
        <v>0.5480416523</v>
      </c>
    </row>
    <row r="197">
      <c r="A197" s="55" t="s">
        <v>340</v>
      </c>
      <c r="B197" s="55" t="s">
        <v>184</v>
      </c>
      <c r="C197" s="55"/>
      <c r="D197" s="55"/>
      <c r="E197" s="10">
        <f t="shared" si="1"/>
        <v>0.6866580481</v>
      </c>
      <c r="F197" s="8">
        <f>(G197*'Dataset lengths'!$B$2+H197*'Dataset lengths'!$C$2+I197*'Dataset lengths'!$D$2+L197*'Dataset lengths'!$G$2+M197*'Dataset lengths'!$H$2+R197*'Dataset lengths'!$M$2+S197*'Dataset lengths'!$N$2+T197*'Dataset lengths'!$O$2+U197*'Dataset lengths'!$P$2+V197*'Dataset lengths'!$Q$2+W197*'Dataset lengths'!$R$2)/'Dataset lengths'!$A$7</f>
        <v>0.6194072411</v>
      </c>
      <c r="G197" s="13">
        <f>Concatenate_gen_L2!G197*'Concatenate_generate Coverage'!C196</f>
        <v>0.5105513436</v>
      </c>
      <c r="H197" s="13">
        <f>Concatenate_gen_L2!H197*'Concatenate_generate Coverage'!D196</f>
        <v>0.7462558685</v>
      </c>
      <c r="I197" s="13">
        <f>Concatenate_gen_L2!I197*'Concatenate_generate Coverage'!E196</f>
        <v>0.7693665446</v>
      </c>
      <c r="J197" s="13">
        <f>Concatenate_gen_L2!J197*'Concatenate_generate Coverage'!F196</f>
        <v>0.8308664299</v>
      </c>
      <c r="K197" s="13">
        <f>Concatenate_gen_L2!K197*'Concatenate_generate Coverage'!G196</f>
        <v>0.8333405172</v>
      </c>
      <c r="L197" s="13">
        <f>Concatenate_gen_L2!L197*'Concatenate_generate Coverage'!H196</f>
        <v>0.8319065864</v>
      </c>
      <c r="M197" s="13">
        <f>Concatenate_gen_L2!M197*'Concatenate_generate Coverage'!I196</f>
        <v>0.8196111884</v>
      </c>
      <c r="N197" s="13">
        <f>Concatenate_gen_L2!N197*'Concatenate_generate Coverage'!J196</f>
        <v>0.7703258715</v>
      </c>
      <c r="O197" s="13">
        <f>Concatenate_gen_L2!O197*'Concatenate_generate Coverage'!K196</f>
        <v>0.8381003826</v>
      </c>
      <c r="P197" s="13">
        <f>Concatenate_gen_L2!P197*'Concatenate_generate Coverage'!L196</f>
        <v>0.8178896912</v>
      </c>
      <c r="Q197" s="13">
        <f>Concatenate_gen_L2!Q197*'Concatenate_generate Coverage'!M196</f>
        <v>0.7514764768</v>
      </c>
      <c r="R197" s="13">
        <f>Concatenate_gen_L2!R197*'Concatenate_generate Coverage'!N196</f>
        <v>0.8525751044</v>
      </c>
      <c r="S197" s="13">
        <f>Concatenate_gen_L2!S197*'Concatenate_generate Coverage'!O196</f>
        <v>0.4717096285</v>
      </c>
      <c r="T197" s="13">
        <f>Concatenate_gen_L2!T197*'Concatenate_generate Coverage'!P196</f>
        <v>0.863469504</v>
      </c>
      <c r="U197" s="13">
        <f>Concatenate_gen_L2!U197*'Concatenate_generate Coverage'!Q196</f>
        <v>0.7010940638</v>
      </c>
      <c r="V197" s="13">
        <f>Concatenate_gen_L2!V197*'Concatenate_generate Coverage'!R196</f>
        <v>0.4485530323</v>
      </c>
      <c r="W197" s="13">
        <f>Concatenate_gen_L2!W197*'Concatenate_generate Coverage'!S196</f>
        <v>0.5381456649</v>
      </c>
    </row>
    <row r="198">
      <c r="A198" s="55" t="s">
        <v>341</v>
      </c>
      <c r="B198" s="55" t="s">
        <v>184</v>
      </c>
      <c r="C198" s="55"/>
      <c r="D198" s="55"/>
      <c r="E198" s="10">
        <f t="shared" si="1"/>
        <v>0.6453828138</v>
      </c>
      <c r="F198" s="8">
        <f>(G198*'Dataset lengths'!$B$2+H198*'Dataset lengths'!$C$2+I198*'Dataset lengths'!$D$2+L198*'Dataset lengths'!$G$2+M198*'Dataset lengths'!$H$2+R198*'Dataset lengths'!$M$2+S198*'Dataset lengths'!$N$2+T198*'Dataset lengths'!$O$2+U198*'Dataset lengths'!$P$2+V198*'Dataset lengths'!$Q$2+W198*'Dataset lengths'!$R$2)/'Dataset lengths'!$A$7</f>
        <v>0.5751464954</v>
      </c>
      <c r="G198" s="13">
        <f>Concatenate_gen_L2!G198*'Concatenate_generate Coverage'!C197</f>
        <v>0.4616393852</v>
      </c>
      <c r="H198" s="13">
        <f>Concatenate_gen_L2!H198*'Concatenate_generate Coverage'!D197</f>
        <v>0.7492908993</v>
      </c>
      <c r="I198" s="13">
        <f>Concatenate_gen_L2!I198*'Concatenate_generate Coverage'!E197</f>
        <v>0.7514300908</v>
      </c>
      <c r="J198" s="13">
        <f>Concatenate_gen_L2!J198*'Concatenate_generate Coverage'!F197</f>
        <v>0.8187959142</v>
      </c>
      <c r="K198" s="13">
        <f>Concatenate_gen_L2!K198*'Concatenate_generate Coverage'!G197</f>
        <v>0.8218729193</v>
      </c>
      <c r="L198" s="13">
        <f>Concatenate_gen_L2!L198*'Concatenate_generate Coverage'!H197</f>
        <v>0.8197612973</v>
      </c>
      <c r="M198" s="13">
        <f>Concatenate_gen_L2!M198*'Concatenate_generate Coverage'!I197</f>
        <v>0.7877432734</v>
      </c>
      <c r="N198" s="13">
        <f>Concatenate_gen_L2!N198*'Concatenate_generate Coverage'!J197</f>
        <v>0.7368896842</v>
      </c>
      <c r="O198" s="13">
        <f>Concatenate_gen_L2!O198*'Concatenate_generate Coverage'!K197</f>
        <v>0.820879186</v>
      </c>
      <c r="P198" s="13">
        <f>Concatenate_gen_L2!P198*'Concatenate_generate Coverage'!L197</f>
        <v>0.7647662959</v>
      </c>
      <c r="Q198" s="13">
        <f>Concatenate_gen_L2!Q198*'Concatenate_generate Coverage'!M197</f>
        <v>0.7380123045</v>
      </c>
      <c r="R198" s="13">
        <f>Concatenate_gen_L2!R198*'Concatenate_generate Coverage'!N197</f>
        <v>0.7863754122</v>
      </c>
      <c r="S198" s="13">
        <f>Concatenate_gen_L2!S198*'Concatenate_generate Coverage'!O197</f>
        <v>0.4629171351</v>
      </c>
      <c r="T198" s="13">
        <f>Concatenate_gen_L2!T198*'Concatenate_generate Coverage'!P197</f>
        <v>0.8171804172</v>
      </c>
      <c r="U198" s="13">
        <f>Concatenate_gen_L2!U198*'Concatenate_generate Coverage'!Q197</f>
        <v>0.5817264843</v>
      </c>
      <c r="V198" s="13">
        <f>Concatenate_gen_L2!V198*'Concatenate_generate Coverage'!R197</f>
        <v>0.3434732462</v>
      </c>
      <c r="W198" s="13">
        <f>Concatenate_gen_L2!W198*'Concatenate_generate Coverage'!S197</f>
        <v>0.5376733113</v>
      </c>
    </row>
    <row r="199">
      <c r="A199" s="55" t="s">
        <v>342</v>
      </c>
      <c r="B199" s="55" t="s">
        <v>205</v>
      </c>
      <c r="C199" s="55"/>
      <c r="D199" s="55"/>
      <c r="E199" s="10">
        <f t="shared" si="1"/>
        <v>0.6959678738</v>
      </c>
      <c r="F199" s="8">
        <f>(G199*'Dataset lengths'!$B$2+H199*'Dataset lengths'!$C$2+I199*'Dataset lengths'!$D$2+L199*'Dataset lengths'!$G$2+M199*'Dataset lengths'!$H$2+R199*'Dataset lengths'!$M$2+S199*'Dataset lengths'!$N$2+T199*'Dataset lengths'!$O$2+U199*'Dataset lengths'!$P$2+V199*'Dataset lengths'!$Q$2+W199*'Dataset lengths'!$R$2)/'Dataset lengths'!$A$7</f>
        <v>0.633026125</v>
      </c>
      <c r="G199" s="13">
        <f>Concatenate_gen_L2!G199*'Concatenate_generate Coverage'!C198</f>
        <v>0.5225358647</v>
      </c>
      <c r="H199" s="13">
        <f>Concatenate_gen_L2!H199*'Concatenate_generate Coverage'!D198</f>
        <v>0.7343274386</v>
      </c>
      <c r="I199" s="13">
        <f>Concatenate_gen_L2!I199*'Concatenate_generate Coverage'!E198</f>
        <v>0.7791829392</v>
      </c>
      <c r="J199" s="13">
        <f>Concatenate_gen_L2!J199*'Concatenate_generate Coverage'!F198</f>
        <v>0.8453071475</v>
      </c>
      <c r="K199" s="13">
        <f>Concatenate_gen_L2!K199*'Concatenate_generate Coverage'!G198</f>
        <v>0.8497182985</v>
      </c>
      <c r="L199" s="13">
        <f>Concatenate_gen_L2!L199*'Concatenate_generate Coverage'!H198</f>
        <v>0.8468439934</v>
      </c>
      <c r="M199" s="13">
        <f>Concatenate_gen_L2!M199*'Concatenate_generate Coverage'!I198</f>
        <v>0.8030209065</v>
      </c>
      <c r="N199" s="13">
        <f>Concatenate_gen_L2!N199*'Concatenate_generate Coverage'!J198</f>
        <v>0.7520749985</v>
      </c>
      <c r="O199" s="13">
        <f>Concatenate_gen_L2!O199*'Concatenate_generate Coverage'!K198</f>
        <v>0.8466575434</v>
      </c>
      <c r="P199" s="13">
        <f>Concatenate_gen_L2!P199*'Concatenate_generate Coverage'!L198</f>
        <v>0.7756144725</v>
      </c>
      <c r="Q199" s="13">
        <f>Concatenate_gen_L2!Q199*'Concatenate_generate Coverage'!M198</f>
        <v>0.7580394264</v>
      </c>
      <c r="R199" s="13">
        <f>Concatenate_gen_L2!R199*'Concatenate_generate Coverage'!N198</f>
        <v>0.8777305503</v>
      </c>
      <c r="S199" s="13">
        <f>Concatenate_gen_L2!S199*'Concatenate_generate Coverage'!O198</f>
        <v>0.4881905259</v>
      </c>
      <c r="T199" s="13">
        <f>Concatenate_gen_L2!T199*'Concatenate_generate Coverage'!P198</f>
        <v>0.8728163388</v>
      </c>
      <c r="U199" s="13">
        <f>Concatenate_gen_L2!U199*'Concatenate_generate Coverage'!Q198</f>
        <v>0.7118859763</v>
      </c>
      <c r="V199" s="13">
        <f>Concatenate_gen_L2!V199*'Concatenate_generate Coverage'!R198</f>
        <v>0.4672273445</v>
      </c>
      <c r="W199" s="13">
        <f>Concatenate_gen_L2!W199*'Concatenate_generate Coverage'!S198</f>
        <v>0.5518847333</v>
      </c>
    </row>
    <row r="200">
      <c r="A200" s="55" t="s">
        <v>343</v>
      </c>
      <c r="B200" s="55" t="s">
        <v>205</v>
      </c>
      <c r="C200" s="55"/>
      <c r="D200" s="55"/>
      <c r="E200" s="10">
        <f t="shared" si="1"/>
        <v>0.7003840475</v>
      </c>
      <c r="F200" s="8">
        <f>(G200*'Dataset lengths'!$B$2+H200*'Dataset lengths'!$C$2+I200*'Dataset lengths'!$D$2+L200*'Dataset lengths'!$G$2+M200*'Dataset lengths'!$H$2+R200*'Dataset lengths'!$M$2+S200*'Dataset lengths'!$N$2+T200*'Dataset lengths'!$O$2+U200*'Dataset lengths'!$P$2+V200*'Dataset lengths'!$Q$2+W200*'Dataset lengths'!$R$2)/'Dataset lengths'!$A$7</f>
        <v>0.6356297779</v>
      </c>
      <c r="G200" s="13">
        <f>Concatenate_gen_L2!G200*'Concatenate_generate Coverage'!C199</f>
        <v>0.5209553073</v>
      </c>
      <c r="H200" s="13">
        <f>Concatenate_gen_L2!H200*'Concatenate_generate Coverage'!D199</f>
        <v>0.7555010744</v>
      </c>
      <c r="I200" s="13">
        <f>Concatenate_gen_L2!I200*'Concatenate_generate Coverage'!E199</f>
        <v>0.7777893479</v>
      </c>
      <c r="J200" s="13">
        <f>Concatenate_gen_L2!J200*'Concatenate_generate Coverage'!F199</f>
        <v>0.8458238337</v>
      </c>
      <c r="K200" s="13">
        <f>Concatenate_gen_L2!K200*'Concatenate_generate Coverage'!G199</f>
        <v>0.847524361</v>
      </c>
      <c r="L200" s="13">
        <f>Concatenate_gen_L2!L200*'Concatenate_generate Coverage'!H199</f>
        <v>0.846539653</v>
      </c>
      <c r="M200" s="13">
        <f>Concatenate_gen_L2!M200*'Concatenate_generate Coverage'!I199</f>
        <v>0.8053882576</v>
      </c>
      <c r="N200" s="13">
        <f>Concatenate_gen_L2!N200*'Concatenate_generate Coverage'!J199</f>
        <v>0.7612761741</v>
      </c>
      <c r="O200" s="13">
        <f>Concatenate_gen_L2!O200*'Concatenate_generate Coverage'!K199</f>
        <v>0.8470527652</v>
      </c>
      <c r="P200" s="13">
        <f>Concatenate_gen_L2!P200*'Concatenate_generate Coverage'!L199</f>
        <v>0.7732220098</v>
      </c>
      <c r="Q200" s="13">
        <f>Concatenate_gen_L2!Q200*'Concatenate_generate Coverage'!M199</f>
        <v>0.7649744015</v>
      </c>
      <c r="R200" s="13">
        <f>Concatenate_gen_L2!R200*'Concatenate_generate Coverage'!N199</f>
        <v>0.8659724009</v>
      </c>
      <c r="S200" s="13">
        <f>Concatenate_gen_L2!S200*'Concatenate_generate Coverage'!O199</f>
        <v>0.517896363</v>
      </c>
      <c r="T200" s="13">
        <f>Concatenate_gen_L2!T200*'Concatenate_generate Coverage'!P199</f>
        <v>0.8752643194</v>
      </c>
      <c r="U200" s="13">
        <f>Concatenate_gen_L2!U200*'Concatenate_generate Coverage'!Q199</f>
        <v>0.7046065646</v>
      </c>
      <c r="V200" s="13">
        <f>Concatenate_gen_L2!V200*'Concatenate_generate Coverage'!R199</f>
        <v>0.4621478856</v>
      </c>
      <c r="W200" s="13">
        <f>Concatenate_gen_L2!W200*'Concatenate_generate Coverage'!S199</f>
        <v>0.5721633486</v>
      </c>
    </row>
    <row r="201">
      <c r="A201" s="55" t="s">
        <v>344</v>
      </c>
      <c r="B201" s="55" t="s">
        <v>205</v>
      </c>
      <c r="C201" s="55"/>
      <c r="D201" s="55"/>
      <c r="E201" s="10">
        <f t="shared" si="1"/>
        <v>0.6581683168</v>
      </c>
      <c r="F201" s="8">
        <f>(G201*'Dataset lengths'!$B$2+H201*'Dataset lengths'!$C$2+I201*'Dataset lengths'!$D$2+L201*'Dataset lengths'!$G$2+M201*'Dataset lengths'!$H$2+R201*'Dataset lengths'!$M$2+S201*'Dataset lengths'!$N$2+T201*'Dataset lengths'!$O$2+U201*'Dataset lengths'!$P$2+V201*'Dataset lengths'!$Q$2+W201*'Dataset lengths'!$R$2)/'Dataset lengths'!$A$7</f>
        <v>0.5984446085</v>
      </c>
      <c r="G201" s="13">
        <f>Concatenate_gen_L2!G201*'Concatenate_generate Coverage'!C200</f>
        <v>0.4822305691</v>
      </c>
      <c r="H201" s="13">
        <f>Concatenate_gen_L2!H201*'Concatenate_generate Coverage'!D200</f>
        <v>0.7426712984</v>
      </c>
      <c r="I201" s="13">
        <f>Concatenate_gen_L2!I201*'Concatenate_generate Coverage'!E200</f>
        <v>0.7572553831</v>
      </c>
      <c r="J201" s="13">
        <f>Concatenate_gen_L2!J201*'Concatenate_generate Coverage'!F200</f>
        <v>0.8330679057</v>
      </c>
      <c r="K201" s="13">
        <f>Concatenate_gen_L2!K201*'Concatenate_generate Coverage'!G200</f>
        <v>0.8334078232</v>
      </c>
      <c r="L201" s="13">
        <f>Concatenate_gen_L2!L201*'Concatenate_generate Coverage'!H200</f>
        <v>0.8331471184</v>
      </c>
      <c r="M201" s="13">
        <f>Concatenate_gen_L2!M201*'Concatenate_generate Coverage'!I200</f>
        <v>0.7796244391</v>
      </c>
      <c r="N201" s="13">
        <f>Concatenate_gen_L2!N201*'Concatenate_generate Coverage'!J200</f>
        <v>0.7308635516</v>
      </c>
      <c r="O201" s="13">
        <f>Concatenate_gen_L2!O201*'Concatenate_generate Coverage'!K200</f>
        <v>0.8312180726</v>
      </c>
      <c r="P201" s="13">
        <f>Concatenate_gen_L2!P201*'Concatenate_generate Coverage'!L200</f>
        <v>0.7418167479</v>
      </c>
      <c r="Q201" s="13">
        <f>Concatenate_gen_L2!Q201*'Concatenate_generate Coverage'!M200</f>
        <v>0.7464001291</v>
      </c>
      <c r="R201" s="13">
        <f>Concatenate_gen_L2!R201*'Concatenate_generate Coverage'!N200</f>
        <v>0.805542507</v>
      </c>
      <c r="S201" s="13">
        <f>Concatenate_gen_L2!S201*'Concatenate_generate Coverage'!O200</f>
        <v>0.4735015113</v>
      </c>
      <c r="T201" s="13">
        <f>Concatenate_gen_L2!T201*'Concatenate_generate Coverage'!P200</f>
        <v>0.8154000677</v>
      </c>
      <c r="U201" s="13">
        <f>Concatenate_gen_L2!U201*'Concatenate_generate Coverage'!Q200</f>
        <v>0.6020792927</v>
      </c>
      <c r="V201" s="13">
        <f>Concatenate_gen_L2!V201*'Concatenate_generate Coverage'!R200</f>
        <v>0.3850581235</v>
      </c>
      <c r="W201" s="13">
        <f>Concatenate_gen_L2!W201*'Concatenate_generate Coverage'!S200</f>
        <v>0.5633411749</v>
      </c>
    </row>
    <row r="202">
      <c r="A202" s="55" t="s">
        <v>345</v>
      </c>
      <c r="B202" s="55" t="s">
        <v>205</v>
      </c>
      <c r="C202" s="55"/>
      <c r="D202" s="55"/>
      <c r="E202" s="10">
        <f t="shared" si="1"/>
        <v>0.6576998865</v>
      </c>
      <c r="F202" s="8">
        <f>(G202*'Dataset lengths'!$B$2+H202*'Dataset lengths'!$C$2+I202*'Dataset lengths'!$D$2+L202*'Dataset lengths'!$G$2+M202*'Dataset lengths'!$H$2+R202*'Dataset lengths'!$M$2+S202*'Dataset lengths'!$N$2+T202*'Dataset lengths'!$O$2+U202*'Dataset lengths'!$P$2+V202*'Dataset lengths'!$Q$2+W202*'Dataset lengths'!$R$2)/'Dataset lengths'!$A$7</f>
        <v>0.5933519524</v>
      </c>
      <c r="G202" s="13">
        <f>Concatenate_gen_L2!G202*'Concatenate_generate Coverage'!C201</f>
        <v>0.4668546491</v>
      </c>
      <c r="H202" s="13">
        <f>Concatenate_gen_L2!H202*'Concatenate_generate Coverage'!D201</f>
        <v>0.751040795</v>
      </c>
      <c r="I202" s="13">
        <f>Concatenate_gen_L2!I202*'Concatenate_generate Coverage'!E201</f>
        <v>0.7484751259</v>
      </c>
      <c r="J202" s="13">
        <f>Concatenate_gen_L2!J202*'Concatenate_generate Coverage'!F201</f>
        <v>0.8292853774</v>
      </c>
      <c r="K202" s="13">
        <f>Concatenate_gen_L2!K202*'Concatenate_generate Coverage'!G201</f>
        <v>0.8292106724</v>
      </c>
      <c r="L202" s="13">
        <f>Concatenate_gen_L2!L202*'Concatenate_generate Coverage'!H201</f>
        <v>0.8294107999</v>
      </c>
      <c r="M202" s="13">
        <f>Concatenate_gen_L2!M202*'Concatenate_generate Coverage'!I201</f>
        <v>0.7831894475</v>
      </c>
      <c r="N202" s="13">
        <f>Concatenate_gen_L2!N202*'Concatenate_generate Coverage'!J201</f>
        <v>0.7348953463</v>
      </c>
      <c r="O202" s="13">
        <f>Concatenate_gen_L2!O202*'Concatenate_generate Coverage'!K201</f>
        <v>0.8227398126</v>
      </c>
      <c r="P202" s="13">
        <f>Concatenate_gen_L2!P202*'Concatenate_generate Coverage'!L201</f>
        <v>0.7511135096</v>
      </c>
      <c r="Q202" s="13">
        <f>Concatenate_gen_L2!Q202*'Concatenate_generate Coverage'!M201</f>
        <v>0.7461668631</v>
      </c>
      <c r="R202" s="13">
        <f>Concatenate_gen_L2!R202*'Concatenate_generate Coverage'!N201</f>
        <v>0.8013025795</v>
      </c>
      <c r="S202" s="13">
        <f>Concatenate_gen_L2!S202*'Concatenate_generate Coverage'!O201</f>
        <v>0.4849184795</v>
      </c>
      <c r="T202" s="13">
        <f>Concatenate_gen_L2!T202*'Concatenate_generate Coverage'!P201</f>
        <v>0.8189607667</v>
      </c>
      <c r="U202" s="13">
        <f>Concatenate_gen_L2!U202*'Concatenate_generate Coverage'!Q201</f>
        <v>0.6113556869</v>
      </c>
      <c r="V202" s="13">
        <f>Concatenate_gen_L2!V202*'Concatenate_generate Coverage'!R201</f>
        <v>0.3769510437</v>
      </c>
      <c r="W202" s="13">
        <f>Concatenate_gen_L2!W202*'Concatenate_generate Coverage'!S201</f>
        <v>0.5622393778</v>
      </c>
    </row>
    <row r="203">
      <c r="A203" s="55" t="s">
        <v>346</v>
      </c>
      <c r="B203" s="55" t="s">
        <v>205</v>
      </c>
      <c r="C203" s="55"/>
      <c r="D203" s="55"/>
      <c r="E203" s="10">
        <f t="shared" si="1"/>
        <v>0.6660802732</v>
      </c>
      <c r="F203" s="8">
        <f>(G203*'Dataset lengths'!$B$2+H203*'Dataset lengths'!$C$2+I203*'Dataset lengths'!$D$2+L203*'Dataset lengths'!$G$2+M203*'Dataset lengths'!$H$2+R203*'Dataset lengths'!$M$2+S203*'Dataset lengths'!$N$2+T203*'Dataset lengths'!$O$2+U203*'Dataset lengths'!$P$2+V203*'Dataset lengths'!$Q$2+W203*'Dataset lengths'!$R$2)/'Dataset lengths'!$A$7</f>
        <v>0.5969988726</v>
      </c>
      <c r="G203" s="13">
        <f>Concatenate_gen_L2!G203*'Concatenate_generate Coverage'!C202</f>
        <v>0.4777085774</v>
      </c>
      <c r="H203" s="13">
        <f>Concatenate_gen_L2!H203*'Concatenate_generate Coverage'!D202</f>
        <v>0.7409884136</v>
      </c>
      <c r="I203" s="13">
        <f>Concatenate_gen_L2!I203*'Concatenate_generate Coverage'!E202</f>
        <v>0.7544851281</v>
      </c>
      <c r="J203" s="13">
        <f>Concatenate_gen_L2!J203*'Concatenate_generate Coverage'!F202</f>
        <v>0.8342673333</v>
      </c>
      <c r="K203" s="13">
        <f>Concatenate_gen_L2!K203*'Concatenate_generate Coverage'!G202</f>
        <v>0.8350904539</v>
      </c>
      <c r="L203" s="13">
        <f>Concatenate_gen_L2!L203*'Concatenate_generate Coverage'!H202</f>
        <v>0.8347129045</v>
      </c>
      <c r="M203" s="13">
        <f>Concatenate_gen_L2!M203*'Concatenate_generate Coverage'!I202</f>
        <v>0.7967261125</v>
      </c>
      <c r="N203" s="13">
        <f>Concatenate_gen_L2!N203*'Concatenate_generate Coverage'!J202</f>
        <v>0.7514263419</v>
      </c>
      <c r="O203" s="13">
        <f>Concatenate_gen_L2!O203*'Concatenate_generate Coverage'!K202</f>
        <v>0.8354901975</v>
      </c>
      <c r="P203" s="13">
        <f>Concatenate_gen_L2!P203*'Concatenate_generate Coverage'!L202</f>
        <v>0.7606314233</v>
      </c>
      <c r="Q203" s="13">
        <f>Concatenate_gen_L2!Q203*'Concatenate_generate Coverage'!M202</f>
        <v>0.751653489</v>
      </c>
      <c r="R203" s="13">
        <f>Concatenate_gen_L2!R203*'Concatenate_generate Coverage'!N202</f>
        <v>0.8368392911</v>
      </c>
      <c r="S203" s="13">
        <f>Concatenate_gen_L2!S203*'Concatenate_generate Coverage'!O202</f>
        <v>0.4692138636</v>
      </c>
      <c r="T203" s="13">
        <f>Concatenate_gen_L2!T203*'Concatenate_generate Coverage'!P202</f>
        <v>0.8770446689</v>
      </c>
      <c r="U203" s="13">
        <f>Concatenate_gen_L2!U203*'Concatenate_generate Coverage'!Q202</f>
        <v>0.5995242492</v>
      </c>
      <c r="V203" s="13">
        <f>Concatenate_gen_L2!V203*'Concatenate_generate Coverage'!R202</f>
        <v>0.3815992141</v>
      </c>
      <c r="W203" s="13">
        <f>Concatenate_gen_L2!W203*'Concatenate_generate Coverage'!S202</f>
        <v>0.5580405825</v>
      </c>
    </row>
    <row r="204">
      <c r="A204" s="55" t="s">
        <v>347</v>
      </c>
      <c r="B204" s="55" t="s">
        <v>205</v>
      </c>
      <c r="C204" s="55"/>
      <c r="D204" s="55"/>
      <c r="E204" s="10">
        <f t="shared" si="1"/>
        <v>0.704162407</v>
      </c>
      <c r="F204" s="8">
        <f>(G204*'Dataset lengths'!$B$2+H204*'Dataset lengths'!$C$2+I204*'Dataset lengths'!$D$2+L204*'Dataset lengths'!$G$2+M204*'Dataset lengths'!$H$2+R204*'Dataset lengths'!$M$2+S204*'Dataset lengths'!$N$2+T204*'Dataset lengths'!$O$2+U204*'Dataset lengths'!$P$2+V204*'Dataset lengths'!$Q$2+W204*'Dataset lengths'!$R$2)/'Dataset lengths'!$A$7</f>
        <v>0.645225686</v>
      </c>
      <c r="G204" s="13">
        <f>Concatenate_gen_L2!G204*'Concatenate_generate Coverage'!C203</f>
        <v>0.5437396837</v>
      </c>
      <c r="H204" s="13">
        <f>Concatenate_gen_L2!H204*'Concatenate_generate Coverage'!D203</f>
        <v>0.7384161127</v>
      </c>
      <c r="I204" s="13">
        <f>Concatenate_gen_L2!I204*'Concatenate_generate Coverage'!E203</f>
        <v>0.7741575587</v>
      </c>
      <c r="J204" s="13">
        <f>Concatenate_gen_L2!J204*'Concatenate_generate Coverage'!F203</f>
        <v>0.8432717728</v>
      </c>
      <c r="K204" s="13">
        <f>Concatenate_gen_L2!K204*'Concatenate_generate Coverage'!G203</f>
        <v>0.8476079323</v>
      </c>
      <c r="L204" s="13">
        <f>Concatenate_gen_L2!L204*'Concatenate_generate Coverage'!H203</f>
        <v>0.8449238311</v>
      </c>
      <c r="M204" s="13">
        <f>Concatenate_gen_L2!M204*'Concatenate_generate Coverage'!I203</f>
        <v>0.8065118457</v>
      </c>
      <c r="N204" s="13">
        <f>Concatenate_gen_L2!N204*'Concatenate_generate Coverage'!J203</f>
        <v>0.7541379516</v>
      </c>
      <c r="O204" s="13">
        <f>Concatenate_gen_L2!O204*'Concatenate_generate Coverage'!K203</f>
        <v>0.8502934402</v>
      </c>
      <c r="P204" s="13">
        <f>Concatenate_gen_L2!P204*'Concatenate_generate Coverage'!L203</f>
        <v>0.7911487264</v>
      </c>
      <c r="Q204" s="13">
        <f>Concatenate_gen_L2!Q204*'Concatenate_generate Coverage'!M203</f>
        <v>0.7518717539</v>
      </c>
      <c r="R204" s="13">
        <f>Concatenate_gen_L2!R204*'Concatenate_generate Coverage'!N203</f>
        <v>0.8756761525</v>
      </c>
      <c r="S204" s="13">
        <f>Concatenate_gen_L2!S204*'Concatenate_generate Coverage'!O203</f>
        <v>0.4704466628</v>
      </c>
      <c r="T204" s="13">
        <f>Concatenate_gen_L2!T204*'Concatenate_generate Coverage'!P203</f>
        <v>0.8728163388</v>
      </c>
      <c r="U204" s="13">
        <f>Concatenate_gen_L2!U204*'Concatenate_generate Coverage'!Q203</f>
        <v>0.7753818142</v>
      </c>
      <c r="V204" s="13">
        <f>Concatenate_gen_L2!V204*'Concatenate_generate Coverage'!R203</f>
        <v>0.5139184558</v>
      </c>
      <c r="W204" s="13">
        <f>Concatenate_gen_L2!W204*'Concatenate_generate Coverage'!S203</f>
        <v>0.5297980206</v>
      </c>
    </row>
    <row r="205">
      <c r="A205" s="55" t="s">
        <v>348</v>
      </c>
      <c r="B205" s="55" t="s">
        <v>205</v>
      </c>
      <c r="C205" s="55"/>
      <c r="D205" s="55"/>
      <c r="E205" s="10">
        <f t="shared" si="1"/>
        <v>0.6861689428</v>
      </c>
      <c r="F205" s="8">
        <f>(G205*'Dataset lengths'!$B$2+H205*'Dataset lengths'!$C$2+I205*'Dataset lengths'!$D$2+L205*'Dataset lengths'!$G$2+M205*'Dataset lengths'!$H$2+R205*'Dataset lengths'!$M$2+S205*'Dataset lengths'!$N$2+T205*'Dataset lengths'!$O$2+U205*'Dataset lengths'!$P$2+V205*'Dataset lengths'!$Q$2+W205*'Dataset lengths'!$R$2)/'Dataset lengths'!$A$7</f>
        <v>0.6221255928</v>
      </c>
      <c r="G205" s="13">
        <f>Concatenate_gen_L2!G205*'Concatenate_generate Coverage'!C204</f>
        <v>0.516168421</v>
      </c>
      <c r="H205" s="13">
        <f>Concatenate_gen_L2!H205*'Concatenate_generate Coverage'!D204</f>
        <v>0.7338730851</v>
      </c>
      <c r="I205" s="13">
        <f>Concatenate_gen_L2!I205*'Concatenate_generate Coverage'!E204</f>
        <v>0.7767650324</v>
      </c>
      <c r="J205" s="13">
        <f>Concatenate_gen_L2!J205*'Concatenate_generate Coverage'!F204</f>
        <v>0.8379650209</v>
      </c>
      <c r="K205" s="13">
        <f>Concatenate_gen_L2!K205*'Concatenate_generate Coverage'!G204</f>
        <v>0.8415478339</v>
      </c>
      <c r="L205" s="13">
        <f>Concatenate_gen_L2!L205*'Concatenate_generate Coverage'!H204</f>
        <v>0.8391631845</v>
      </c>
      <c r="M205" s="13">
        <f>Concatenate_gen_L2!M205*'Concatenate_generate Coverage'!I204</f>
        <v>0.7922927343</v>
      </c>
      <c r="N205" s="13">
        <f>Concatenate_gen_L2!N205*'Concatenate_generate Coverage'!J204</f>
        <v>0.7397546469</v>
      </c>
      <c r="O205" s="13">
        <f>Concatenate_gen_L2!O205*'Concatenate_generate Coverage'!K204</f>
        <v>0.8426543988</v>
      </c>
      <c r="P205" s="13">
        <f>Concatenate_gen_L2!P205*'Concatenate_generate Coverage'!L204</f>
        <v>0.7687436814</v>
      </c>
      <c r="Q205" s="13">
        <f>Concatenate_gen_L2!Q205*'Concatenate_generate Coverage'!M204</f>
        <v>0.7469064138</v>
      </c>
      <c r="R205" s="13">
        <f>Concatenate_gen_L2!R205*'Concatenate_generate Coverage'!N204</f>
        <v>0.8589787062</v>
      </c>
      <c r="S205" s="13">
        <f>Concatenate_gen_L2!S205*'Concatenate_generate Coverage'!O204</f>
        <v>0.4908773445</v>
      </c>
      <c r="T205" s="13">
        <f>Concatenate_gen_L2!T205*'Concatenate_generate Coverage'!P204</f>
        <v>0.852787407</v>
      </c>
      <c r="U205" s="13">
        <f>Concatenate_gen_L2!U205*'Concatenate_generate Coverage'!Q204</f>
        <v>0.6950620823</v>
      </c>
      <c r="V205" s="13">
        <f>Concatenate_gen_L2!V205*'Concatenate_generate Coverage'!R204</f>
        <v>0.4473476183</v>
      </c>
      <c r="W205" s="13">
        <f>Concatenate_gen_L2!W205*'Concatenate_generate Coverage'!S204</f>
        <v>0.5445427552</v>
      </c>
    </row>
    <row r="206">
      <c r="A206" s="55" t="s">
        <v>349</v>
      </c>
      <c r="B206" s="55" t="s">
        <v>205</v>
      </c>
      <c r="C206" s="55"/>
      <c r="D206" s="55"/>
      <c r="E206" s="10">
        <f t="shared" si="1"/>
        <v>0.6793706479</v>
      </c>
      <c r="F206" s="8">
        <f>(G206*'Dataset lengths'!$B$2+H206*'Dataset lengths'!$C$2+I206*'Dataset lengths'!$D$2+L206*'Dataset lengths'!$G$2+M206*'Dataset lengths'!$H$2+R206*'Dataset lengths'!$M$2+S206*'Dataset lengths'!$N$2+T206*'Dataset lengths'!$O$2+U206*'Dataset lengths'!$P$2+V206*'Dataset lengths'!$Q$2+W206*'Dataset lengths'!$R$2)/'Dataset lengths'!$A$7</f>
        <v>0.6151731935</v>
      </c>
      <c r="G206" s="13">
        <f>Concatenate_gen_L2!G206*'Concatenate_generate Coverage'!C205</f>
        <v>0.5001824296</v>
      </c>
      <c r="H206" s="13">
        <f>Concatenate_gen_L2!H206*'Concatenate_generate Coverage'!D205</f>
        <v>0.7402563714</v>
      </c>
      <c r="I206" s="13">
        <f>Concatenate_gen_L2!I206*'Concatenate_generate Coverage'!E205</f>
        <v>0.768092336</v>
      </c>
      <c r="J206" s="13">
        <f>Concatenate_gen_L2!J206*'Concatenate_generate Coverage'!F205</f>
        <v>0.8326468011</v>
      </c>
      <c r="K206" s="13">
        <f>Concatenate_gen_L2!K206*'Concatenate_generate Coverage'!G205</f>
        <v>0.8361028641</v>
      </c>
      <c r="L206" s="13">
        <f>Concatenate_gen_L2!L206*'Concatenate_generate Coverage'!H205</f>
        <v>0.8338491135</v>
      </c>
      <c r="M206" s="13">
        <f>Concatenate_gen_L2!M206*'Concatenate_generate Coverage'!I205</f>
        <v>0.7933654424</v>
      </c>
      <c r="N206" s="13">
        <f>Concatenate_gen_L2!N206*'Concatenate_generate Coverage'!J205</f>
        <v>0.7398318857</v>
      </c>
      <c r="O206" s="13">
        <f>Concatenate_gen_L2!O206*'Concatenate_generate Coverage'!K205</f>
        <v>0.8335492354</v>
      </c>
      <c r="P206" s="13">
        <f>Concatenate_gen_L2!P206*'Concatenate_generate Coverage'!L205</f>
        <v>0.7775344742</v>
      </c>
      <c r="Q206" s="13">
        <f>Concatenate_gen_L2!Q206*'Concatenate_generate Coverage'!M205</f>
        <v>0.7427976323</v>
      </c>
      <c r="R206" s="13">
        <f>Concatenate_gen_L2!R206*'Concatenate_generate Coverage'!N205</f>
        <v>0.8393307949</v>
      </c>
      <c r="S206" s="13">
        <f>Concatenate_gen_L2!S206*'Concatenate_generate Coverage'!O205</f>
        <v>0.496363603</v>
      </c>
      <c r="T206" s="13">
        <f>Concatenate_gen_L2!T206*'Concatenate_generate Coverage'!P205</f>
        <v>0.830087951</v>
      </c>
      <c r="U206" s="13">
        <f>Concatenate_gen_L2!U206*'Concatenate_generate Coverage'!Q205</f>
        <v>0.6934097844</v>
      </c>
      <c r="V206" s="13">
        <f>Concatenate_gen_L2!V206*'Concatenate_generate Coverage'!R205</f>
        <v>0.4385401573</v>
      </c>
      <c r="W206" s="13">
        <f>Concatenate_gen_L2!W206*'Concatenate_generate Coverage'!S205</f>
        <v>0.5395991434</v>
      </c>
    </row>
    <row r="207">
      <c r="A207" s="55" t="s">
        <v>350</v>
      </c>
      <c r="B207" s="55" t="s">
        <v>205</v>
      </c>
      <c r="C207" s="55"/>
      <c r="D207" s="55"/>
      <c r="E207" s="10">
        <f t="shared" si="1"/>
        <v>0.6884568453</v>
      </c>
      <c r="F207" s="8">
        <f>(G207*'Dataset lengths'!$B$2+H207*'Dataset lengths'!$C$2+I207*'Dataset lengths'!$D$2+L207*'Dataset lengths'!$G$2+M207*'Dataset lengths'!$H$2+R207*'Dataset lengths'!$M$2+S207*'Dataset lengths'!$N$2+T207*'Dataset lengths'!$O$2+U207*'Dataset lengths'!$P$2+V207*'Dataset lengths'!$Q$2+W207*'Dataset lengths'!$R$2)/'Dataset lengths'!$A$7</f>
        <v>0.6192823955</v>
      </c>
      <c r="G207" s="13">
        <f>Concatenate_gen_L2!G207*'Concatenate_generate Coverage'!C206</f>
        <v>0.5107050832</v>
      </c>
      <c r="H207" s="13">
        <f>Concatenate_gen_L2!H207*'Concatenate_generate Coverage'!D206</f>
        <v>0.7323696572</v>
      </c>
      <c r="I207" s="13">
        <f>Concatenate_gen_L2!I207*'Concatenate_generate Coverage'!E206</f>
        <v>0.7701756861</v>
      </c>
      <c r="J207" s="13">
        <f>Concatenate_gen_L2!J207*'Concatenate_generate Coverage'!F206</f>
        <v>0.8372954031</v>
      </c>
      <c r="K207" s="13">
        <f>Concatenate_gen_L2!K207*'Concatenate_generate Coverage'!G206</f>
        <v>0.840272694</v>
      </c>
      <c r="L207" s="13">
        <f>Concatenate_gen_L2!L207*'Concatenate_generate Coverage'!H206</f>
        <v>0.8384542116</v>
      </c>
      <c r="M207" s="13">
        <f>Concatenate_gen_L2!M207*'Concatenate_generate Coverage'!I206</f>
        <v>0.8078509575</v>
      </c>
      <c r="N207" s="13">
        <f>Concatenate_gen_L2!N207*'Concatenate_generate Coverage'!J206</f>
        <v>0.7578941609</v>
      </c>
      <c r="O207" s="13">
        <f>Concatenate_gen_L2!O207*'Concatenate_generate Coverage'!K206</f>
        <v>0.847984513</v>
      </c>
      <c r="P207" s="13">
        <f>Concatenate_gen_L2!P207*'Concatenate_generate Coverage'!L206</f>
        <v>0.7915843289</v>
      </c>
      <c r="Q207" s="13">
        <f>Concatenate_gen_L2!Q207*'Concatenate_generate Coverage'!M206</f>
        <v>0.7467144006</v>
      </c>
      <c r="R207" s="13">
        <f>Concatenate_gen_L2!R207*'Concatenate_generate Coverage'!N206</f>
        <v>0.8734906228</v>
      </c>
      <c r="S207" s="13">
        <f>Concatenate_gen_L2!S207*'Concatenate_generate Coverage'!O206</f>
        <v>0.4816283333</v>
      </c>
      <c r="T207" s="13">
        <f>Concatenate_gen_L2!T207*'Concatenate_generate Coverage'!P206</f>
        <v>0.8852787853</v>
      </c>
      <c r="U207" s="13">
        <f>Concatenate_gen_L2!U207*'Concatenate_generate Coverage'!Q206</f>
        <v>0.6926602321</v>
      </c>
      <c r="V207" s="13">
        <f>Concatenate_gen_L2!V207*'Concatenate_generate Coverage'!R206</f>
        <v>0.4463334054</v>
      </c>
      <c r="W207" s="13">
        <f>Concatenate_gen_L2!W207*'Concatenate_generate Coverage'!S206</f>
        <v>0.5340783238</v>
      </c>
    </row>
    <row r="208">
      <c r="A208" s="55" t="s">
        <v>351</v>
      </c>
      <c r="B208" s="55" t="s">
        <v>205</v>
      </c>
      <c r="C208" s="55"/>
      <c r="D208" s="55"/>
      <c r="E208" s="10">
        <f t="shared" si="1"/>
        <v>0.688938053</v>
      </c>
      <c r="F208" s="8">
        <f>(G208*'Dataset lengths'!$B$2+H208*'Dataset lengths'!$C$2+I208*'Dataset lengths'!$D$2+L208*'Dataset lengths'!$G$2+M208*'Dataset lengths'!$H$2+R208*'Dataset lengths'!$M$2+S208*'Dataset lengths'!$N$2+T208*'Dataset lengths'!$O$2+U208*'Dataset lengths'!$P$2+V208*'Dataset lengths'!$Q$2+W208*'Dataset lengths'!$R$2)/'Dataset lengths'!$A$7</f>
        <v>0.6238483289</v>
      </c>
      <c r="G208" s="13">
        <f>Concatenate_gen_L2!G208*'Concatenate_generate Coverage'!C207</f>
        <v>0.5158792672</v>
      </c>
      <c r="H208" s="13">
        <f>Concatenate_gen_L2!H208*'Concatenate_generate Coverage'!D207</f>
        <v>0.7564019128</v>
      </c>
      <c r="I208" s="13">
        <f>Concatenate_gen_L2!I208*'Concatenate_generate Coverage'!E207</f>
        <v>0.7758862303</v>
      </c>
      <c r="J208" s="13">
        <f>Concatenate_gen_L2!J208*'Concatenate_generate Coverage'!F207</f>
        <v>0.8387628738</v>
      </c>
      <c r="K208" s="13">
        <f>Concatenate_gen_L2!K208*'Concatenate_generate Coverage'!G207</f>
        <v>0.8400805353</v>
      </c>
      <c r="L208" s="13">
        <f>Concatenate_gen_L2!L208*'Concatenate_generate Coverage'!H207</f>
        <v>0.8391888694</v>
      </c>
      <c r="M208" s="13">
        <f>Concatenate_gen_L2!M208*'Concatenate_generate Coverage'!I207</f>
        <v>0.7936640383</v>
      </c>
      <c r="N208" s="13">
        <f>Concatenate_gen_L2!N208*'Concatenate_generate Coverage'!J207</f>
        <v>0.7448419146</v>
      </c>
      <c r="O208" s="13">
        <f>Concatenate_gen_L2!O208*'Concatenate_generate Coverage'!K207</f>
        <v>0.8411897113</v>
      </c>
      <c r="P208" s="13">
        <f>Concatenate_gen_L2!P208*'Concatenate_generate Coverage'!L207</f>
        <v>0.7735537378</v>
      </c>
      <c r="Q208" s="13">
        <f>Concatenate_gen_L2!Q208*'Concatenate_generate Coverage'!M207</f>
        <v>0.7472649384</v>
      </c>
      <c r="R208" s="13">
        <f>Concatenate_gen_L2!R208*'Concatenate_generate Coverage'!N207</f>
        <v>0.8392870843</v>
      </c>
      <c r="S208" s="13">
        <f>Concatenate_gen_L2!S208*'Concatenate_generate Coverage'!O207</f>
        <v>0.5120782744</v>
      </c>
      <c r="T208" s="13">
        <f>Concatenate_gen_L2!T208*'Concatenate_generate Coverage'!P207</f>
        <v>0.8503394265</v>
      </c>
      <c r="U208" s="13">
        <f>Concatenate_gen_L2!U208*'Concatenate_generate Coverage'!Q207</f>
        <v>0.6936696657</v>
      </c>
      <c r="V208" s="13">
        <f>Concatenate_gen_L2!V208*'Concatenate_generate Coverage'!R207</f>
        <v>0.4415510932</v>
      </c>
      <c r="W208" s="13">
        <f>Concatenate_gen_L2!W208*'Concatenate_generate Coverage'!S207</f>
        <v>0.5603727205</v>
      </c>
    </row>
    <row r="209">
      <c r="A209" s="55" t="s">
        <v>352</v>
      </c>
      <c r="B209" s="55" t="s">
        <v>205</v>
      </c>
      <c r="C209" s="55"/>
      <c r="D209" s="55"/>
      <c r="E209" s="10">
        <f t="shared" si="1"/>
        <v>0.6834608509</v>
      </c>
      <c r="F209" s="8">
        <f>(G209*'Dataset lengths'!$B$2+H209*'Dataset lengths'!$C$2+I209*'Dataset lengths'!$D$2+L209*'Dataset lengths'!$G$2+M209*'Dataset lengths'!$H$2+R209*'Dataset lengths'!$M$2+S209*'Dataset lengths'!$N$2+T209*'Dataset lengths'!$O$2+U209*'Dataset lengths'!$P$2+V209*'Dataset lengths'!$Q$2+W209*'Dataset lengths'!$R$2)/'Dataset lengths'!$A$7</f>
        <v>0.6173111456</v>
      </c>
      <c r="G209" s="13">
        <f>Concatenate_gen_L2!G209*'Concatenate_generate Coverage'!C208</f>
        <v>0.4995617783</v>
      </c>
      <c r="H209" s="13">
        <f>Concatenate_gen_L2!H209*'Concatenate_generate Coverage'!D208</f>
        <v>0.7588973036</v>
      </c>
      <c r="I209" s="13">
        <f>Concatenate_gen_L2!I209*'Concatenate_generate Coverage'!E208</f>
        <v>0.7671347616</v>
      </c>
      <c r="J209" s="13">
        <f>Concatenate_gen_L2!J209*'Concatenate_generate Coverage'!F208</f>
        <v>0.834036211</v>
      </c>
      <c r="K209" s="13">
        <f>Concatenate_gen_L2!K209*'Concatenate_generate Coverage'!G208</f>
        <v>0.8342304995</v>
      </c>
      <c r="L209" s="13">
        <f>Concatenate_gen_L2!L209*'Concatenate_generate Coverage'!H208</f>
        <v>0.8342461183</v>
      </c>
      <c r="M209" s="13">
        <f>Concatenate_gen_L2!M209*'Concatenate_generate Coverage'!I208</f>
        <v>0.7950260666</v>
      </c>
      <c r="N209" s="13">
        <f>Concatenate_gen_L2!N209*'Concatenate_generate Coverage'!J208</f>
        <v>0.7457485341</v>
      </c>
      <c r="O209" s="13">
        <f>Concatenate_gen_L2!O209*'Concatenate_generate Coverage'!K208</f>
        <v>0.8315300898</v>
      </c>
      <c r="P209" s="13">
        <f>Concatenate_gen_L2!P209*'Concatenate_generate Coverage'!L208</f>
        <v>0.7847973075</v>
      </c>
      <c r="Q209" s="13">
        <f>Concatenate_gen_L2!Q209*'Concatenate_generate Coverage'!M208</f>
        <v>0.7416313024</v>
      </c>
      <c r="R209" s="13">
        <f>Concatenate_gen_L2!R209*'Concatenate_generate Coverage'!N208</f>
        <v>0.8271792502</v>
      </c>
      <c r="S209" s="13">
        <f>Concatenate_gen_L2!S209*'Concatenate_generate Coverage'!O208</f>
        <v>0.517524311</v>
      </c>
      <c r="T209" s="13">
        <f>Concatenate_gen_L2!T209*'Concatenate_generate Coverage'!P208</f>
        <v>0.8352064558</v>
      </c>
      <c r="U209" s="13">
        <f>Concatenate_gen_L2!U209*'Concatenate_generate Coverage'!Q208</f>
        <v>0.6930842489</v>
      </c>
      <c r="V209" s="13">
        <f>Concatenate_gen_L2!V209*'Concatenate_generate Coverage'!R208</f>
        <v>0.4327416466</v>
      </c>
      <c r="W209" s="13">
        <f>Concatenate_gen_L2!W209*'Concatenate_generate Coverage'!S208</f>
        <v>0.5574674186</v>
      </c>
    </row>
    <row r="210">
      <c r="A210" s="55" t="s">
        <v>353</v>
      </c>
      <c r="B210" s="55" t="s">
        <v>205</v>
      </c>
      <c r="C210" s="55"/>
      <c r="D210" s="55"/>
      <c r="E210" s="10">
        <f t="shared" si="1"/>
        <v>0.691654897</v>
      </c>
      <c r="F210" s="8">
        <f>(G210*'Dataset lengths'!$B$2+H210*'Dataset lengths'!$C$2+I210*'Dataset lengths'!$D$2+L210*'Dataset lengths'!$G$2+M210*'Dataset lengths'!$H$2+R210*'Dataset lengths'!$M$2+S210*'Dataset lengths'!$N$2+T210*'Dataset lengths'!$O$2+U210*'Dataset lengths'!$P$2+V210*'Dataset lengths'!$Q$2+W210*'Dataset lengths'!$R$2)/'Dataset lengths'!$A$7</f>
        <v>0.621849647</v>
      </c>
      <c r="G210" s="13">
        <f>Concatenate_gen_L2!G210*'Concatenate_generate Coverage'!C209</f>
        <v>0.5105407397</v>
      </c>
      <c r="H210" s="13">
        <f>Concatenate_gen_L2!H210*'Concatenate_generate Coverage'!D209</f>
        <v>0.7508415394</v>
      </c>
      <c r="I210" s="13">
        <f>Concatenate_gen_L2!I210*'Concatenate_generate Coverage'!E209</f>
        <v>0.7689611098</v>
      </c>
      <c r="J210" s="13">
        <f>Concatenate_gen_L2!J210*'Concatenate_generate Coverage'!F209</f>
        <v>0.8387692072</v>
      </c>
      <c r="K210" s="13">
        <f>Concatenate_gen_L2!K210*'Concatenate_generate Coverage'!G209</f>
        <v>0.8392508728</v>
      </c>
      <c r="L210" s="13">
        <f>Concatenate_gen_L2!L210*'Concatenate_generate Coverage'!H209</f>
        <v>0.8392011477</v>
      </c>
      <c r="M210" s="13">
        <f>Concatenate_gen_L2!M210*'Concatenate_generate Coverage'!I209</f>
        <v>0.8108017232</v>
      </c>
      <c r="N210" s="13">
        <f>Concatenate_gen_L2!N210*'Concatenate_generate Coverage'!J209</f>
        <v>0.7673446756</v>
      </c>
      <c r="O210" s="13">
        <f>Concatenate_gen_L2!O210*'Concatenate_generate Coverage'!K209</f>
        <v>0.8441807725</v>
      </c>
      <c r="P210" s="13">
        <f>Concatenate_gen_L2!P210*'Concatenate_generate Coverage'!L209</f>
        <v>0.7979307216</v>
      </c>
      <c r="Q210" s="13">
        <f>Concatenate_gen_L2!Q210*'Concatenate_generate Coverage'!M209</f>
        <v>0.7507969303</v>
      </c>
      <c r="R210" s="13">
        <f>Concatenate_gen_L2!R210*'Concatenate_generate Coverage'!N209</f>
        <v>0.860661564</v>
      </c>
      <c r="S210" s="13">
        <f>Concatenate_gen_L2!S210*'Concatenate_generate Coverage'!O209</f>
        <v>0.5047438226</v>
      </c>
      <c r="T210" s="13">
        <f>Concatenate_gen_L2!T210*'Concatenate_generate Coverage'!P209</f>
        <v>0.8903972901</v>
      </c>
      <c r="U210" s="13">
        <f>Concatenate_gen_L2!U210*'Concatenate_generate Coverage'!Q209</f>
        <v>0.6776855986</v>
      </c>
      <c r="V210" s="13">
        <f>Concatenate_gen_L2!V210*'Concatenate_generate Coverage'!R209</f>
        <v>0.4411961035</v>
      </c>
      <c r="W210" s="13">
        <f>Concatenate_gen_L2!W210*'Concatenate_generate Coverage'!S209</f>
        <v>0.5531732288</v>
      </c>
    </row>
    <row r="211">
      <c r="A211" s="55" t="s">
        <v>354</v>
      </c>
      <c r="B211" s="55" t="s">
        <v>205</v>
      </c>
      <c r="C211" s="55"/>
      <c r="D211" s="55"/>
      <c r="E211" s="10">
        <f t="shared" si="1"/>
        <v>0.6451869067</v>
      </c>
      <c r="F211" s="8">
        <f>(G211*'Dataset lengths'!$B$2+H211*'Dataset lengths'!$C$2+I211*'Dataset lengths'!$D$2+L211*'Dataset lengths'!$G$2+M211*'Dataset lengths'!$H$2+R211*'Dataset lengths'!$M$2+S211*'Dataset lengths'!$N$2+T211*'Dataset lengths'!$O$2+U211*'Dataset lengths'!$P$2+V211*'Dataset lengths'!$Q$2+W211*'Dataset lengths'!$R$2)/'Dataset lengths'!$A$7</f>
        <v>0.5813511811</v>
      </c>
      <c r="G211" s="13">
        <f>Concatenate_gen_L2!G211*'Concatenate_generate Coverage'!C210</f>
        <v>0.4613282953</v>
      </c>
      <c r="H211" s="13">
        <f>Concatenate_gen_L2!H211*'Concatenate_generate Coverage'!D210</f>
        <v>0.748870305</v>
      </c>
      <c r="I211" s="13">
        <f>Concatenate_gen_L2!I211*'Concatenate_generate Coverage'!E210</f>
        <v>0.7444925202</v>
      </c>
      <c r="J211" s="13">
        <f>Concatenate_gen_L2!J211*'Concatenate_generate Coverage'!F210</f>
        <v>0.8200345493</v>
      </c>
      <c r="K211" s="13">
        <f>Concatenate_gen_L2!K211*'Concatenate_generate Coverage'!G210</f>
        <v>0.8202612257</v>
      </c>
      <c r="L211" s="13">
        <f>Concatenate_gen_L2!L211*'Concatenate_generate Coverage'!H210</f>
        <v>0.8201079594</v>
      </c>
      <c r="M211" s="13">
        <f>Concatenate_gen_L2!M211*'Concatenate_generate Coverage'!I210</f>
        <v>0.7706009506</v>
      </c>
      <c r="N211" s="13">
        <f>Concatenate_gen_L2!N211*'Concatenate_generate Coverage'!J210</f>
        <v>0.7204970437</v>
      </c>
      <c r="O211" s="13">
        <f>Concatenate_gen_L2!O211*'Concatenate_generate Coverage'!K210</f>
        <v>0.8175366572</v>
      </c>
      <c r="P211" s="13">
        <f>Concatenate_gen_L2!P211*'Concatenate_generate Coverage'!L210</f>
        <v>0.7456936097</v>
      </c>
      <c r="Q211" s="13">
        <f>Concatenate_gen_L2!Q211*'Concatenate_generate Coverage'!M210</f>
        <v>0.733231477</v>
      </c>
      <c r="R211" s="13">
        <f>Concatenate_gen_L2!R211*'Concatenate_generate Coverage'!N210</f>
        <v>0.7750980794</v>
      </c>
      <c r="S211" s="13">
        <f>Concatenate_gen_L2!S211*'Concatenate_generate Coverage'!O210</f>
        <v>0.4777710592</v>
      </c>
      <c r="T211" s="13">
        <f>Concatenate_gen_L2!T211*'Concatenate_generate Coverage'!P210</f>
        <v>0.7987092912</v>
      </c>
      <c r="U211" s="13">
        <f>Concatenate_gen_L2!U211*'Concatenate_generate Coverage'!Q210</f>
        <v>0.591342092</v>
      </c>
      <c r="V211" s="13">
        <f>Concatenate_gen_L2!V211*'Concatenate_generate Coverage'!R210</f>
        <v>0.3590036934</v>
      </c>
      <c r="W211" s="13">
        <f>Concatenate_gen_L2!W211*'Concatenate_generate Coverage'!S210</f>
        <v>0.5497317282</v>
      </c>
    </row>
    <row r="212">
      <c r="A212" s="55" t="s">
        <v>355</v>
      </c>
      <c r="B212" s="55" t="s">
        <v>205</v>
      </c>
      <c r="C212" s="55"/>
      <c r="D212" s="55"/>
      <c r="E212" s="10">
        <f t="shared" si="1"/>
        <v>0.6542070207</v>
      </c>
      <c r="F212" s="8">
        <f>(G212*'Dataset lengths'!$B$2+H212*'Dataset lengths'!$C$2+I212*'Dataset lengths'!$D$2+L212*'Dataset lengths'!$G$2+M212*'Dataset lengths'!$H$2+R212*'Dataset lengths'!$M$2+S212*'Dataset lengths'!$N$2+T212*'Dataset lengths'!$O$2+U212*'Dataset lengths'!$P$2+V212*'Dataset lengths'!$Q$2+W212*'Dataset lengths'!$R$2)/'Dataset lengths'!$A$7</f>
        <v>0.585803526</v>
      </c>
      <c r="G212" s="13">
        <f>Concatenate_gen_L2!G212*'Concatenate_generate Coverage'!C211</f>
        <v>0.4733837281</v>
      </c>
      <c r="H212" s="13">
        <f>Concatenate_gen_L2!H212*'Concatenate_generate Coverage'!D211</f>
        <v>0.7405503051</v>
      </c>
      <c r="I212" s="13">
        <f>Concatenate_gen_L2!I212*'Concatenate_generate Coverage'!E211</f>
        <v>0.7525736057</v>
      </c>
      <c r="J212" s="13">
        <f>Concatenate_gen_L2!J212*'Concatenate_generate Coverage'!F211</f>
        <v>0.8270820951</v>
      </c>
      <c r="K212" s="13">
        <f>Concatenate_gen_L2!K212*'Concatenate_generate Coverage'!G211</f>
        <v>0.827238051</v>
      </c>
      <c r="L212" s="13">
        <f>Concatenate_gen_L2!L212*'Concatenate_generate Coverage'!H211</f>
        <v>0.827263713</v>
      </c>
      <c r="M212" s="13">
        <f>Concatenate_gen_L2!M212*'Concatenate_generate Coverage'!I211</f>
        <v>0.7867751898</v>
      </c>
      <c r="N212" s="13">
        <f>Concatenate_gen_L2!N212*'Concatenate_generate Coverage'!J211</f>
        <v>0.7402375773</v>
      </c>
      <c r="O212" s="13">
        <f>Concatenate_gen_L2!O212*'Concatenate_generate Coverage'!K211</f>
        <v>0.8318578871</v>
      </c>
      <c r="P212" s="13">
        <f>Concatenate_gen_L2!P212*'Concatenate_generate Coverage'!L211</f>
        <v>0.757900531</v>
      </c>
      <c r="Q212" s="13">
        <f>Concatenate_gen_L2!Q212*'Concatenate_generate Coverage'!M211</f>
        <v>0.7406869878</v>
      </c>
      <c r="R212" s="13">
        <f>Concatenate_gen_L2!R212*'Concatenate_generate Coverage'!N211</f>
        <v>0.8162516021</v>
      </c>
      <c r="S212" s="13">
        <f>Concatenate_gen_L2!S212*'Concatenate_generate Coverage'!O211</f>
        <v>0.4687734345</v>
      </c>
      <c r="T212" s="13">
        <f>Concatenate_gen_L2!T212*'Concatenate_generate Coverage'!P211</f>
        <v>0.8412151353</v>
      </c>
      <c r="U212" s="13">
        <f>Concatenate_gen_L2!U212*'Concatenate_generate Coverage'!Q211</f>
        <v>0.5807772337</v>
      </c>
      <c r="V212" s="13">
        <f>Concatenate_gen_L2!V212*'Concatenate_generate Coverage'!R211</f>
        <v>0.3631445705</v>
      </c>
      <c r="W212" s="13">
        <f>Concatenate_gen_L2!W212*'Concatenate_generate Coverage'!S211</f>
        <v>0.5455687102</v>
      </c>
    </row>
    <row r="213">
      <c r="A213" s="55" t="s">
        <v>356</v>
      </c>
      <c r="B213" s="55" t="s">
        <v>205</v>
      </c>
      <c r="C213" s="55"/>
      <c r="D213" s="55"/>
      <c r="E213" s="10">
        <f t="shared" si="1"/>
        <v>0.649070381</v>
      </c>
      <c r="F213" s="8">
        <f>(G213*'Dataset lengths'!$B$2+H213*'Dataset lengths'!$C$2+I213*'Dataset lengths'!$D$2+L213*'Dataset lengths'!$G$2+M213*'Dataset lengths'!$H$2+R213*'Dataset lengths'!$M$2+S213*'Dataset lengths'!$N$2+T213*'Dataset lengths'!$O$2+U213*'Dataset lengths'!$P$2+V213*'Dataset lengths'!$Q$2+W213*'Dataset lengths'!$R$2)/'Dataset lengths'!$A$7</f>
        <v>0.5793383041</v>
      </c>
      <c r="G213" s="13">
        <f>Concatenate_gen_L2!G213*'Concatenate_generate Coverage'!C212</f>
        <v>0.456523541</v>
      </c>
      <c r="H213" s="13">
        <f>Concatenate_gen_L2!H213*'Concatenate_generate Coverage'!D212</f>
        <v>0.7488637055</v>
      </c>
      <c r="I213" s="13">
        <f>Concatenate_gen_L2!I213*'Concatenate_generate Coverage'!E212</f>
        <v>0.7421031138</v>
      </c>
      <c r="J213" s="13">
        <f>Concatenate_gen_L2!J213*'Concatenate_generate Coverage'!F212</f>
        <v>0.8219103978</v>
      </c>
      <c r="K213" s="13">
        <f>Concatenate_gen_L2!K213*'Concatenate_generate Coverage'!G212</f>
        <v>0.8221116832</v>
      </c>
      <c r="L213" s="13">
        <f>Concatenate_gen_L2!L213*'Concatenate_generate Coverage'!H212</f>
        <v>0.8221564893</v>
      </c>
      <c r="M213" s="13">
        <f>Concatenate_gen_L2!M213*'Concatenate_generate Coverage'!I212</f>
        <v>0.7870361372</v>
      </c>
      <c r="N213" s="13">
        <f>Concatenate_gen_L2!N213*'Concatenate_generate Coverage'!J212</f>
        <v>0.7403099419</v>
      </c>
      <c r="O213" s="13">
        <f>Concatenate_gen_L2!O213*'Concatenate_generate Coverage'!K212</f>
        <v>0.8213690889</v>
      </c>
      <c r="P213" s="13">
        <f>Concatenate_gen_L2!P213*'Concatenate_generate Coverage'!L212</f>
        <v>0.7618695395</v>
      </c>
      <c r="Q213" s="13">
        <f>Concatenate_gen_L2!Q213*'Concatenate_generate Coverage'!M212</f>
        <v>0.7349490947</v>
      </c>
      <c r="R213" s="13">
        <f>Concatenate_gen_L2!R213*'Concatenate_generate Coverage'!N212</f>
        <v>0.8013900007</v>
      </c>
      <c r="S213" s="13">
        <f>Concatenate_gen_L2!S213*'Concatenate_generate Coverage'!O212</f>
        <v>0.4727996403</v>
      </c>
      <c r="T213" s="13">
        <f>Concatenate_gen_L2!T213*'Concatenate_generate Coverage'!P212</f>
        <v>0.822298922</v>
      </c>
      <c r="U213" s="13">
        <f>Concatenate_gen_L2!U213*'Concatenate_generate Coverage'!Q212</f>
        <v>0.5888007266</v>
      </c>
      <c r="V213" s="13">
        <f>Concatenate_gen_L2!V213*'Concatenate_generate Coverage'!R212</f>
        <v>0.3540879628</v>
      </c>
      <c r="W213" s="13">
        <f>Concatenate_gen_L2!W213*'Concatenate_generate Coverage'!S212</f>
        <v>0.5437139521</v>
      </c>
    </row>
    <row r="214">
      <c r="A214" s="55" t="s">
        <v>193</v>
      </c>
      <c r="B214" s="55" t="s">
        <v>205</v>
      </c>
      <c r="C214" s="55"/>
      <c r="D214" s="55"/>
      <c r="E214" s="10">
        <f t="shared" si="1"/>
        <v>0.7128261333</v>
      </c>
      <c r="F214" s="8">
        <f>(G214*'Dataset lengths'!$B$2+H214*'Dataset lengths'!$C$2+I214*'Dataset lengths'!$D$2+L214*'Dataset lengths'!$G$2+M214*'Dataset lengths'!$H$2+R214*'Dataset lengths'!$M$2+S214*'Dataset lengths'!$N$2+T214*'Dataset lengths'!$O$2+U214*'Dataset lengths'!$P$2+V214*'Dataset lengths'!$Q$2+W214*'Dataset lengths'!$R$2)/'Dataset lengths'!$A$7</f>
        <v>0.6568401616</v>
      </c>
      <c r="G214" s="13">
        <f>Concatenate_gen_L2!G214*'Concatenate_generate Coverage'!C213</f>
        <v>0.5565262248</v>
      </c>
      <c r="H214" s="13">
        <f>Concatenate_gen_L2!H214*'Concatenate_generate Coverage'!D213</f>
        <v>0.7392712619</v>
      </c>
      <c r="I214" s="13">
        <f>Concatenate_gen_L2!I214*'Concatenate_generate Coverage'!E213</f>
        <v>0.7876648119</v>
      </c>
      <c r="J214" s="13">
        <f>Concatenate_gen_L2!J214*'Concatenate_generate Coverage'!F213</f>
        <v>0.855421681</v>
      </c>
      <c r="K214" s="13">
        <f>Concatenate_gen_L2!K214*'Concatenate_generate Coverage'!G213</f>
        <v>0.8613295233</v>
      </c>
      <c r="L214" s="13">
        <f>Concatenate_gen_L2!L214*'Concatenate_generate Coverage'!H213</f>
        <v>0.8576891813</v>
      </c>
      <c r="M214" s="13">
        <f>Concatenate_gen_L2!M214*'Concatenate_generate Coverage'!I213</f>
        <v>0.8239511275</v>
      </c>
      <c r="N214" s="13">
        <f>Concatenate_gen_L2!N214*'Concatenate_generate Coverage'!J213</f>
        <v>0.7749054623</v>
      </c>
      <c r="O214" s="13">
        <f>Concatenate_gen_L2!O214*'Concatenate_generate Coverage'!K213</f>
        <v>0.8605189963</v>
      </c>
      <c r="P214" s="13">
        <f>Concatenate_gen_L2!P214*'Concatenate_generate Coverage'!L213</f>
        <v>0.8025950187</v>
      </c>
      <c r="Q214" s="13">
        <f>Concatenate_gen_L2!Q214*'Concatenate_generate Coverage'!M213</f>
        <v>0.7777327754</v>
      </c>
      <c r="R214" s="13">
        <f>Concatenate_gen_L2!R214*'Concatenate_generate Coverage'!N213</f>
        <v>0.8941220224</v>
      </c>
      <c r="S214" s="13">
        <f>Concatenate_gen_L2!S214*'Concatenate_generate Coverage'!O213</f>
        <v>0.4464724374</v>
      </c>
      <c r="T214" s="13">
        <f>Concatenate_gen_L2!T214*'Concatenate_generate Coverage'!P213</f>
        <v>0.8739290573</v>
      </c>
      <c r="U214" s="13">
        <f>Concatenate_gen_L2!U214*'Concatenate_generate Coverage'!Q213</f>
        <v>0.7944270093</v>
      </c>
      <c r="V214" s="13">
        <f>Concatenate_gen_L2!V214*'Concatenate_generate Coverage'!R213</f>
        <v>0.5247129321</v>
      </c>
      <c r="W214" s="13">
        <f>Concatenate_gen_L2!W214*'Concatenate_generate Coverage'!S213</f>
        <v>0.5423214002</v>
      </c>
    </row>
    <row r="215">
      <c r="A215" s="55" t="s">
        <v>357</v>
      </c>
      <c r="B215" s="55" t="s">
        <v>205</v>
      </c>
      <c r="C215" s="55"/>
      <c r="D215" s="55"/>
      <c r="E215" s="10">
        <f t="shared" si="1"/>
        <v>0.6937988733</v>
      </c>
      <c r="F215" s="8">
        <f>(G215*'Dataset lengths'!$B$2+H215*'Dataset lengths'!$C$2+I215*'Dataset lengths'!$D$2+L215*'Dataset lengths'!$G$2+M215*'Dataset lengths'!$H$2+R215*'Dataset lengths'!$M$2+S215*'Dataset lengths'!$N$2+T215*'Dataset lengths'!$O$2+U215*'Dataset lengths'!$P$2+V215*'Dataset lengths'!$Q$2+W215*'Dataset lengths'!$R$2)/'Dataset lengths'!$A$7</f>
        <v>0.6342861644</v>
      </c>
      <c r="G215" s="13">
        <f>Concatenate_gen_L2!G215*'Concatenate_generate Coverage'!C214</f>
        <v>0.5288928067</v>
      </c>
      <c r="H215" s="13">
        <f>Concatenate_gen_L2!H215*'Concatenate_generate Coverage'!D214</f>
        <v>0.7362887736</v>
      </c>
      <c r="I215" s="13">
        <f>Concatenate_gen_L2!I215*'Concatenate_generate Coverage'!E214</f>
        <v>0.7914112184</v>
      </c>
      <c r="J215" s="13">
        <f>Concatenate_gen_L2!J215*'Concatenate_generate Coverage'!F214</f>
        <v>0.8505385334</v>
      </c>
      <c r="K215" s="13">
        <f>Concatenate_gen_L2!K215*'Concatenate_generate Coverage'!G214</f>
        <v>0.8556511314</v>
      </c>
      <c r="L215" s="13">
        <f>Concatenate_gen_L2!L215*'Concatenate_generate Coverage'!H214</f>
        <v>0.8522848757</v>
      </c>
      <c r="M215" s="13">
        <f>Concatenate_gen_L2!M215*'Concatenate_generate Coverage'!I214</f>
        <v>0.8087913504</v>
      </c>
      <c r="N215" s="13">
        <f>Concatenate_gen_L2!N215*'Concatenate_generate Coverage'!J214</f>
        <v>0.7567918196</v>
      </c>
      <c r="O215" s="13">
        <f>Concatenate_gen_L2!O215*'Concatenate_generate Coverage'!K214</f>
        <v>0.8533160618</v>
      </c>
      <c r="P215" s="13">
        <f>Concatenate_gen_L2!P215*'Concatenate_generate Coverage'!L214</f>
        <v>0.7809003409</v>
      </c>
      <c r="Q215" s="13">
        <f>Concatenate_gen_L2!Q215*'Concatenate_generate Coverage'!M214</f>
        <v>0.770894557</v>
      </c>
      <c r="R215" s="13">
        <f>Concatenate_gen_L2!R215*'Concatenate_generate Coverage'!N214</f>
        <v>0.8585853108</v>
      </c>
      <c r="S215" s="13">
        <f>Concatenate_gen_L2!S215*'Concatenate_generate Coverage'!O214</f>
        <v>0.4696965256</v>
      </c>
      <c r="T215" s="13">
        <f>Concatenate_gen_L2!T215*'Concatenate_generate Coverage'!P214</f>
        <v>0.8523423197</v>
      </c>
      <c r="U215" s="13">
        <f>Concatenate_gen_L2!U215*'Concatenate_generate Coverage'!Q214</f>
        <v>0.7159784227</v>
      </c>
      <c r="V215" s="13">
        <f>Concatenate_gen_L2!V215*'Concatenate_generate Coverage'!R214</f>
        <v>0.4582163736</v>
      </c>
      <c r="W215" s="13">
        <f>Concatenate_gen_L2!W215*'Concatenate_generate Coverage'!S214</f>
        <v>0.559299629</v>
      </c>
    </row>
    <row r="216">
      <c r="A216" s="55" t="s">
        <v>358</v>
      </c>
      <c r="B216" s="55" t="s">
        <v>205</v>
      </c>
      <c r="C216" s="55"/>
      <c r="D216" s="55"/>
      <c r="E216" s="10">
        <f t="shared" si="1"/>
        <v>0.690208221</v>
      </c>
      <c r="F216" s="8">
        <f>(G216*'Dataset lengths'!$B$2+H216*'Dataset lengths'!$C$2+I216*'Dataset lengths'!$D$2+L216*'Dataset lengths'!$G$2+M216*'Dataset lengths'!$H$2+R216*'Dataset lengths'!$M$2+S216*'Dataset lengths'!$N$2+T216*'Dataset lengths'!$O$2+U216*'Dataset lengths'!$P$2+V216*'Dataset lengths'!$Q$2+W216*'Dataset lengths'!$R$2)/'Dataset lengths'!$A$7</f>
        <v>0.6277823591</v>
      </c>
      <c r="G216" s="13">
        <f>Concatenate_gen_L2!G216*'Concatenate_generate Coverage'!C215</f>
        <v>0.5134164378</v>
      </c>
      <c r="H216" s="13">
        <f>Concatenate_gen_L2!H216*'Concatenate_generate Coverage'!D215</f>
        <v>0.7408602301</v>
      </c>
      <c r="I216" s="13">
        <f>Concatenate_gen_L2!I216*'Concatenate_generate Coverage'!E215</f>
        <v>0.7832391722</v>
      </c>
      <c r="J216" s="13">
        <f>Concatenate_gen_L2!J216*'Concatenate_generate Coverage'!F215</f>
        <v>0.8460154109</v>
      </c>
      <c r="K216" s="13">
        <f>Concatenate_gen_L2!K216*'Concatenate_generate Coverage'!G215</f>
        <v>0.8513556745</v>
      </c>
      <c r="L216" s="13">
        <f>Concatenate_gen_L2!L216*'Concatenate_generate Coverage'!H215</f>
        <v>0.8479232293</v>
      </c>
      <c r="M216" s="13">
        <f>Concatenate_gen_L2!M216*'Concatenate_generate Coverage'!I215</f>
        <v>0.808248176</v>
      </c>
      <c r="N216" s="13">
        <f>Concatenate_gen_L2!N216*'Concatenate_generate Coverage'!J215</f>
        <v>0.7541885693</v>
      </c>
      <c r="O216" s="13">
        <f>Concatenate_gen_L2!O216*'Concatenate_generate Coverage'!K215</f>
        <v>0.8446276385</v>
      </c>
      <c r="P216" s="13">
        <f>Concatenate_gen_L2!P216*'Concatenate_generate Coverage'!L215</f>
        <v>0.793765692</v>
      </c>
      <c r="Q216" s="13">
        <f>Concatenate_gen_L2!Q216*'Concatenate_generate Coverage'!M215</f>
        <v>0.7623027185</v>
      </c>
      <c r="R216" s="13">
        <f>Concatenate_gen_L2!R216*'Concatenate_generate Coverage'!N215</f>
        <v>0.8504551407</v>
      </c>
      <c r="S216" s="13">
        <f>Concatenate_gen_L2!S216*'Concatenate_generate Coverage'!O215</f>
        <v>0.4793055223</v>
      </c>
      <c r="T216" s="13">
        <f>Concatenate_gen_L2!T216*'Concatenate_generate Coverage'!P215</f>
        <v>0.8554579313</v>
      </c>
      <c r="U216" s="13">
        <f>Concatenate_gen_L2!U216*'Concatenate_generate Coverage'!Q215</f>
        <v>0.7094184718</v>
      </c>
      <c r="V216" s="13">
        <f>Concatenate_gen_L2!V216*'Concatenate_generate Coverage'!R215</f>
        <v>0.4497669985</v>
      </c>
      <c r="W216" s="13">
        <f>Concatenate_gen_L2!W216*'Concatenate_generate Coverage'!S215</f>
        <v>0.5541991207</v>
      </c>
    </row>
    <row r="217">
      <c r="A217" s="55" t="s">
        <v>359</v>
      </c>
      <c r="B217" s="55" t="s">
        <v>205</v>
      </c>
      <c r="C217" s="55"/>
      <c r="D217" s="55"/>
      <c r="E217" s="10">
        <f t="shared" si="1"/>
        <v>0.6966350547</v>
      </c>
      <c r="F217" s="8">
        <f>(G217*'Dataset lengths'!$B$2+H217*'Dataset lengths'!$C$2+I217*'Dataset lengths'!$D$2+L217*'Dataset lengths'!$G$2+M217*'Dataset lengths'!$H$2+R217*'Dataset lengths'!$M$2+S217*'Dataset lengths'!$N$2+T217*'Dataset lengths'!$O$2+U217*'Dataset lengths'!$P$2+V217*'Dataset lengths'!$Q$2+W217*'Dataset lengths'!$R$2)/'Dataset lengths'!$A$7</f>
        <v>0.6322446793</v>
      </c>
      <c r="G217" s="13">
        <f>Concatenate_gen_L2!G217*'Concatenate_generate Coverage'!C216</f>
        <v>0.5248973545</v>
      </c>
      <c r="H217" s="13">
        <f>Concatenate_gen_L2!H217*'Concatenate_generate Coverage'!D216</f>
        <v>0.7323125457</v>
      </c>
      <c r="I217" s="13">
        <f>Concatenate_gen_L2!I217*'Concatenate_generate Coverage'!E216</f>
        <v>0.7858516993</v>
      </c>
      <c r="J217" s="13">
        <f>Concatenate_gen_L2!J217*'Concatenate_generate Coverage'!F216</f>
        <v>0.850654374</v>
      </c>
      <c r="K217" s="13">
        <f>Concatenate_gen_L2!K217*'Concatenate_generate Coverage'!G216</f>
        <v>0.8549512551</v>
      </c>
      <c r="L217" s="13">
        <f>Concatenate_gen_L2!L217*'Concatenate_generate Coverage'!H216</f>
        <v>0.8523021488</v>
      </c>
      <c r="M217" s="13">
        <f>Concatenate_gen_L2!M217*'Concatenate_generate Coverage'!I216</f>
        <v>0.8236650811</v>
      </c>
      <c r="N217" s="13">
        <f>Concatenate_gen_L2!N217*'Concatenate_generate Coverage'!J216</f>
        <v>0.773927978</v>
      </c>
      <c r="O217" s="13">
        <f>Concatenate_gen_L2!O217*'Concatenate_generate Coverage'!K216</f>
        <v>0.8569878226</v>
      </c>
      <c r="P217" s="13">
        <f>Concatenate_gen_L2!P217*'Concatenate_generate Coverage'!L216</f>
        <v>0.8019248611</v>
      </c>
      <c r="Q217" s="13">
        <f>Concatenate_gen_L2!Q217*'Concatenate_generate Coverage'!M216</f>
        <v>0.7717143632</v>
      </c>
      <c r="R217" s="13">
        <f>Concatenate_gen_L2!R217*'Concatenate_generate Coverage'!N216</f>
        <v>0.8881992372</v>
      </c>
      <c r="S217" s="13">
        <f>Concatenate_gen_L2!S217*'Concatenate_generate Coverage'!O216</f>
        <v>0.4575354534</v>
      </c>
      <c r="T217" s="13">
        <f>Concatenate_gen_L2!T217*'Concatenate_generate Coverage'!P216</f>
        <v>0.8877267658</v>
      </c>
      <c r="U217" s="13">
        <f>Concatenate_gen_L2!U217*'Concatenate_generate Coverage'!Q216</f>
        <v>0.7026697651</v>
      </c>
      <c r="V217" s="13">
        <f>Concatenate_gen_L2!V217*'Concatenate_generate Coverage'!R216</f>
        <v>0.4590531513</v>
      </c>
      <c r="W217" s="13">
        <f>Concatenate_gen_L2!W217*'Concatenate_generate Coverage'!S216</f>
        <v>0.5487723996</v>
      </c>
    </row>
    <row r="218">
      <c r="A218" s="55" t="s">
        <v>360</v>
      </c>
      <c r="B218" s="55" t="s">
        <v>205</v>
      </c>
      <c r="C218" s="55"/>
      <c r="D218" s="55"/>
      <c r="E218" s="10">
        <f t="shared" si="1"/>
        <v>0.6991132393</v>
      </c>
      <c r="F218" s="8">
        <f>(G218*'Dataset lengths'!$B$2+H218*'Dataset lengths'!$C$2+I218*'Dataset lengths'!$D$2+L218*'Dataset lengths'!$G$2+M218*'Dataset lengths'!$H$2+R218*'Dataset lengths'!$M$2+S218*'Dataset lengths'!$N$2+T218*'Dataset lengths'!$O$2+U218*'Dataset lengths'!$P$2+V218*'Dataset lengths'!$Q$2+W218*'Dataset lengths'!$R$2)/'Dataset lengths'!$A$7</f>
        <v>0.6363944549</v>
      </c>
      <c r="G218" s="13">
        <f>Concatenate_gen_L2!G218*'Concatenate_generate Coverage'!C217</f>
        <v>0.5283314402</v>
      </c>
      <c r="H218" s="13">
        <f>Concatenate_gen_L2!H218*'Concatenate_generate Coverage'!D217</f>
        <v>0.758317051</v>
      </c>
      <c r="I218" s="13">
        <f>Concatenate_gen_L2!I218*'Concatenate_generate Coverage'!E217</f>
        <v>0.7917616291</v>
      </c>
      <c r="J218" s="13">
        <f>Concatenate_gen_L2!J218*'Concatenate_generate Coverage'!F217</f>
        <v>0.8515196023</v>
      </c>
      <c r="K218" s="13">
        <f>Concatenate_gen_L2!K218*'Concatenate_generate Coverage'!G217</f>
        <v>0.8538801458</v>
      </c>
      <c r="L218" s="13">
        <f>Concatenate_gen_L2!L218*'Concatenate_generate Coverage'!H217</f>
        <v>0.8524275606</v>
      </c>
      <c r="M218" s="13">
        <f>Concatenate_gen_L2!M218*'Concatenate_generate Coverage'!I217</f>
        <v>0.8143858287</v>
      </c>
      <c r="N218" s="13">
        <f>Concatenate_gen_L2!N218*'Concatenate_generate Coverage'!J217</f>
        <v>0.7699692978</v>
      </c>
      <c r="O218" s="13">
        <f>Concatenate_gen_L2!O218*'Concatenate_generate Coverage'!K217</f>
        <v>0.8544723185</v>
      </c>
      <c r="P218" s="13">
        <f>Concatenate_gen_L2!P218*'Concatenate_generate Coverage'!L217</f>
        <v>0.7831101856</v>
      </c>
      <c r="Q218" s="13">
        <f>Concatenate_gen_L2!Q218*'Concatenate_generate Coverage'!M217</f>
        <v>0.7804749633</v>
      </c>
      <c r="R218" s="13">
        <f>Concatenate_gen_L2!R218*'Concatenate_generate Coverage'!N217</f>
        <v>0.8596343651</v>
      </c>
      <c r="S218" s="13">
        <f>Concatenate_gen_L2!S218*'Concatenate_generate Coverage'!O217</f>
        <v>0.4987668577</v>
      </c>
      <c r="T218" s="13">
        <f>Concatenate_gen_L2!T218*'Concatenate_generate Coverage'!P217</f>
        <v>0.8505619702</v>
      </c>
      <c r="U218" s="13">
        <f>Concatenate_gen_L2!U218*'Concatenate_generate Coverage'!Q217</f>
        <v>0.7088193771</v>
      </c>
      <c r="V218" s="13">
        <f>Concatenate_gen_L2!V218*'Concatenate_generate Coverage'!R217</f>
        <v>0.453010901</v>
      </c>
      <c r="W218" s="13">
        <f>Concatenate_gen_L2!W218*'Concatenate_generate Coverage'!S217</f>
        <v>0.5742286517</v>
      </c>
    </row>
    <row r="219">
      <c r="A219" s="55" t="s">
        <v>361</v>
      </c>
      <c r="B219" s="55" t="s">
        <v>205</v>
      </c>
      <c r="C219" s="55"/>
      <c r="D219" s="55"/>
      <c r="E219" s="10">
        <f t="shared" si="1"/>
        <v>0.6936549327</v>
      </c>
      <c r="F219" s="8">
        <f>(G219*'Dataset lengths'!$B$2+H219*'Dataset lengths'!$C$2+I219*'Dataset lengths'!$D$2+L219*'Dataset lengths'!$G$2+M219*'Dataset lengths'!$H$2+R219*'Dataset lengths'!$M$2+S219*'Dataset lengths'!$N$2+T219*'Dataset lengths'!$O$2+U219*'Dataset lengths'!$P$2+V219*'Dataset lengths'!$Q$2+W219*'Dataset lengths'!$R$2)/'Dataset lengths'!$A$7</f>
        <v>0.630103801</v>
      </c>
      <c r="G219" s="13">
        <f>Concatenate_gen_L2!G219*'Concatenate_generate Coverage'!C218</f>
        <v>0.5128176806</v>
      </c>
      <c r="H219" s="13">
        <f>Concatenate_gen_L2!H219*'Concatenate_generate Coverage'!D218</f>
        <v>0.7598684525</v>
      </c>
      <c r="I219" s="13">
        <f>Concatenate_gen_L2!I219*'Concatenate_generate Coverage'!E218</f>
        <v>0.7831472559</v>
      </c>
      <c r="J219" s="13">
        <f>Concatenate_gen_L2!J219*'Concatenate_generate Coverage'!F218</f>
        <v>0.8473659149</v>
      </c>
      <c r="K219" s="13">
        <f>Concatenate_gen_L2!K219*'Concatenate_generate Coverage'!G218</f>
        <v>0.8503717256</v>
      </c>
      <c r="L219" s="13">
        <f>Concatenate_gen_L2!L219*'Concatenate_generate Coverage'!H218</f>
        <v>0.8485339058</v>
      </c>
      <c r="M219" s="13">
        <f>Concatenate_gen_L2!M219*'Concatenate_generate Coverage'!I218</f>
        <v>0.8140289868</v>
      </c>
      <c r="N219" s="13">
        <f>Concatenate_gen_L2!N219*'Concatenate_generate Coverage'!J218</f>
        <v>0.7670319706</v>
      </c>
      <c r="O219" s="13">
        <f>Concatenate_gen_L2!O219*'Concatenate_generate Coverage'!K218</f>
        <v>0.8450372059</v>
      </c>
      <c r="P219" s="13">
        <f>Concatenate_gen_L2!P219*'Concatenate_generate Coverage'!L218</f>
        <v>0.7947156404</v>
      </c>
      <c r="Q219" s="13">
        <f>Concatenate_gen_L2!Q219*'Concatenate_generate Coverage'!M218</f>
        <v>0.7695534651</v>
      </c>
      <c r="R219" s="13">
        <f>Concatenate_gen_L2!R219*'Concatenate_generate Coverage'!N218</f>
        <v>0.8402050067</v>
      </c>
      <c r="S219" s="13">
        <f>Concatenate_gen_L2!S219*'Concatenate_generate Coverage'!O218</f>
        <v>0.4934696419</v>
      </c>
      <c r="T219" s="13">
        <f>Concatenate_gen_L2!T219*'Concatenate_generate Coverage'!P218</f>
        <v>0.8554579313</v>
      </c>
      <c r="U219" s="13">
        <f>Concatenate_gen_L2!U219*'Concatenate_generate Coverage'!Q218</f>
        <v>0.7065761912</v>
      </c>
      <c r="V219" s="13">
        <f>Concatenate_gen_L2!V219*'Concatenate_generate Coverage'!R218</f>
        <v>0.4442560187</v>
      </c>
      <c r="W219" s="13">
        <f>Concatenate_gen_L2!W219*'Concatenate_generate Coverage'!S218</f>
        <v>0.5718431887</v>
      </c>
    </row>
    <row r="220">
      <c r="A220" s="55" t="s">
        <v>362</v>
      </c>
      <c r="B220" s="55" t="s">
        <v>205</v>
      </c>
      <c r="C220" s="55"/>
      <c r="D220" s="55"/>
      <c r="E220" s="10">
        <f t="shared" si="1"/>
        <v>0.7017570019</v>
      </c>
      <c r="F220" s="8">
        <f>(G220*'Dataset lengths'!$B$2+H220*'Dataset lengths'!$C$2+I220*'Dataset lengths'!$D$2+L220*'Dataset lengths'!$G$2+M220*'Dataset lengths'!$H$2+R220*'Dataset lengths'!$M$2+S220*'Dataset lengths'!$N$2+T220*'Dataset lengths'!$O$2+U220*'Dataset lengths'!$P$2+V220*'Dataset lengths'!$Q$2+W220*'Dataset lengths'!$R$2)/'Dataset lengths'!$A$7</f>
        <v>0.6357739184</v>
      </c>
      <c r="G220" s="13">
        <f>Concatenate_gen_L2!G220*'Concatenate_generate Coverage'!C219</f>
        <v>0.5260211166</v>
      </c>
      <c r="H220" s="13">
        <f>Concatenate_gen_L2!H220*'Concatenate_generate Coverage'!D219</f>
        <v>0.7502780395</v>
      </c>
      <c r="I220" s="13">
        <f>Concatenate_gen_L2!I220*'Concatenate_generate Coverage'!E219</f>
        <v>0.7857025725</v>
      </c>
      <c r="J220" s="13">
        <f>Concatenate_gen_L2!J220*'Concatenate_generate Coverage'!F219</f>
        <v>0.8524764622</v>
      </c>
      <c r="K220" s="13">
        <f>Concatenate_gen_L2!K220*'Concatenate_generate Coverage'!G219</f>
        <v>0.8548628763</v>
      </c>
      <c r="L220" s="13">
        <f>Concatenate_gen_L2!L220*'Concatenate_generate Coverage'!H219</f>
        <v>0.8536458749</v>
      </c>
      <c r="M220" s="13">
        <f>Concatenate_gen_L2!M220*'Concatenate_generate Coverage'!I219</f>
        <v>0.8304613089</v>
      </c>
      <c r="N220" s="13">
        <f>Concatenate_gen_L2!N220*'Concatenate_generate Coverage'!J219</f>
        <v>0.7891661597</v>
      </c>
      <c r="O220" s="13">
        <f>Concatenate_gen_L2!O220*'Concatenate_generate Coverage'!K219</f>
        <v>0.8579174186</v>
      </c>
      <c r="P220" s="13">
        <f>Concatenate_gen_L2!P220*'Concatenate_generate Coverage'!L219</f>
        <v>0.8081254946</v>
      </c>
      <c r="Q220" s="13">
        <f>Concatenate_gen_L2!Q220*'Concatenate_generate Coverage'!M219</f>
        <v>0.782047071</v>
      </c>
      <c r="R220" s="13">
        <f>Concatenate_gen_L2!R220*'Concatenate_generate Coverage'!N219</f>
        <v>0.8812711083</v>
      </c>
      <c r="S220" s="13">
        <f>Concatenate_gen_L2!S220*'Concatenate_generate Coverage'!O219</f>
        <v>0.485519796</v>
      </c>
      <c r="T220" s="13">
        <f>Concatenate_gen_L2!T220*'Concatenate_generate Coverage'!P219</f>
        <v>0.8886169406</v>
      </c>
      <c r="U220" s="13">
        <f>Concatenate_gen_L2!U220*'Concatenate_generate Coverage'!Q219</f>
        <v>0.694607974</v>
      </c>
      <c r="V220" s="13">
        <f>Concatenate_gen_L2!V220*'Concatenate_generate Coverage'!R219</f>
        <v>0.4546178867</v>
      </c>
      <c r="W220" s="13">
        <f>Concatenate_gen_L2!W220*'Concatenate_generate Coverage'!S219</f>
        <v>0.5685844024</v>
      </c>
    </row>
    <row r="221">
      <c r="A221" s="55" t="s">
        <v>363</v>
      </c>
      <c r="B221" s="55" t="s">
        <v>205</v>
      </c>
      <c r="C221" s="55"/>
      <c r="D221" s="55"/>
      <c r="E221" s="10">
        <f t="shared" si="1"/>
        <v>0.655223454</v>
      </c>
      <c r="F221" s="8">
        <f>(G221*'Dataset lengths'!$B$2+H221*'Dataset lengths'!$C$2+I221*'Dataset lengths'!$D$2+L221*'Dataset lengths'!$G$2+M221*'Dataset lengths'!$H$2+R221*'Dataset lengths'!$M$2+S221*'Dataset lengths'!$N$2+T221*'Dataset lengths'!$O$2+U221*'Dataset lengths'!$P$2+V221*'Dataset lengths'!$Q$2+W221*'Dataset lengths'!$R$2)/'Dataset lengths'!$A$7</f>
        <v>0.5932464203</v>
      </c>
      <c r="G221" s="13">
        <f>Concatenate_gen_L2!G221*'Concatenate_generate Coverage'!C220</f>
        <v>0.472409559</v>
      </c>
      <c r="H221" s="13">
        <f>Concatenate_gen_L2!H221*'Concatenate_generate Coverage'!D220</f>
        <v>0.7495599579</v>
      </c>
      <c r="I221" s="13">
        <f>Concatenate_gen_L2!I221*'Concatenate_generate Coverage'!E220</f>
        <v>0.7602164487</v>
      </c>
      <c r="J221" s="13">
        <f>Concatenate_gen_L2!J221*'Concatenate_generate Coverage'!F220</f>
        <v>0.8332564047</v>
      </c>
      <c r="K221" s="13">
        <f>Concatenate_gen_L2!K221*'Concatenate_generate Coverage'!G220</f>
        <v>0.8344824496</v>
      </c>
      <c r="L221" s="13">
        <f>Concatenate_gen_L2!L221*'Concatenate_generate Coverage'!H220</f>
        <v>0.8336689572</v>
      </c>
      <c r="M221" s="13">
        <f>Concatenate_gen_L2!M221*'Concatenate_generate Coverage'!I220</f>
        <v>0.7855154671</v>
      </c>
      <c r="N221" s="13">
        <f>Concatenate_gen_L2!N221*'Concatenate_generate Coverage'!J220</f>
        <v>0.7361727874</v>
      </c>
      <c r="O221" s="13">
        <f>Concatenate_gen_L2!O221*'Concatenate_generate Coverage'!K220</f>
        <v>0.8278590462</v>
      </c>
      <c r="P221" s="13">
        <f>Concatenate_gen_L2!P221*'Concatenate_generate Coverage'!L220</f>
        <v>0.7530653437</v>
      </c>
      <c r="Q221" s="13">
        <f>Concatenate_gen_L2!Q221*'Concatenate_generate Coverage'!M220</f>
        <v>0.7572511224</v>
      </c>
      <c r="R221" s="13">
        <f>Concatenate_gen_L2!R221*'Concatenate_generate Coverage'!N220</f>
        <v>0.7822666165</v>
      </c>
      <c r="S221" s="13">
        <f>Concatenate_gen_L2!S221*'Concatenate_generate Coverage'!O220</f>
        <v>0.4734793893</v>
      </c>
      <c r="T221" s="13">
        <f>Concatenate_gen_L2!T221*'Concatenate_generate Coverage'!P220</f>
        <v>0.8069434076</v>
      </c>
      <c r="U221" s="13">
        <f>Concatenate_gen_L2!U221*'Concatenate_generate Coverage'!Q220</f>
        <v>0.61093167</v>
      </c>
      <c r="V221" s="13">
        <f>Concatenate_gen_L2!V221*'Concatenate_generate Coverage'!R220</f>
        <v>0.3687725086</v>
      </c>
      <c r="W221" s="13">
        <f>Concatenate_gen_L2!W221*'Concatenate_generate Coverage'!S220</f>
        <v>0.5636940118</v>
      </c>
    </row>
    <row r="222">
      <c r="A222" s="55" t="s">
        <v>364</v>
      </c>
      <c r="B222" s="55" t="s">
        <v>205</v>
      </c>
      <c r="C222" s="55"/>
      <c r="D222" s="55"/>
      <c r="E222" s="10">
        <f t="shared" si="1"/>
        <v>0.6653032741</v>
      </c>
      <c r="F222" s="8">
        <f>(G222*'Dataset lengths'!$B$2+H222*'Dataset lengths'!$C$2+I222*'Dataset lengths'!$D$2+L222*'Dataset lengths'!$G$2+M222*'Dataset lengths'!$H$2+R222*'Dataset lengths'!$M$2+S222*'Dataset lengths'!$N$2+T222*'Dataset lengths'!$O$2+U222*'Dataset lengths'!$P$2+V222*'Dataset lengths'!$Q$2+W222*'Dataset lengths'!$R$2)/'Dataset lengths'!$A$7</f>
        <v>0.5989523815</v>
      </c>
      <c r="G222" s="13">
        <f>Concatenate_gen_L2!G222*'Concatenate_generate Coverage'!C221</f>
        <v>0.4867741539</v>
      </c>
      <c r="H222" s="13">
        <f>Concatenate_gen_L2!H222*'Concatenate_generate Coverage'!D221</f>
        <v>0.7414011392</v>
      </c>
      <c r="I222" s="13">
        <f>Concatenate_gen_L2!I222*'Concatenate_generate Coverage'!E221</f>
        <v>0.7695726855</v>
      </c>
      <c r="J222" s="13">
        <f>Concatenate_gen_L2!J222*'Concatenate_generate Coverage'!F221</f>
        <v>0.8403290291</v>
      </c>
      <c r="K222" s="13">
        <f>Concatenate_gen_L2!K222*'Concatenate_generate Coverage'!G221</f>
        <v>0.8422246986</v>
      </c>
      <c r="L222" s="13">
        <f>Concatenate_gen_L2!L222*'Concatenate_generate Coverage'!H221</f>
        <v>0.8409988649</v>
      </c>
      <c r="M222" s="13">
        <f>Concatenate_gen_L2!M222*'Concatenate_generate Coverage'!I221</f>
        <v>0.8045871367</v>
      </c>
      <c r="N222" s="13">
        <f>Concatenate_gen_L2!N222*'Concatenate_generate Coverage'!J221</f>
        <v>0.7585593152</v>
      </c>
      <c r="O222" s="13">
        <f>Concatenate_gen_L2!O222*'Concatenate_generate Coverage'!K221</f>
        <v>0.845491962</v>
      </c>
      <c r="P222" s="13">
        <f>Concatenate_gen_L2!P222*'Concatenate_generate Coverage'!L221</f>
        <v>0.7717979248</v>
      </c>
      <c r="Q222" s="13">
        <f>Concatenate_gen_L2!Q222*'Concatenate_generate Coverage'!M221</f>
        <v>0.7653291758</v>
      </c>
      <c r="R222" s="13">
        <f>Concatenate_gen_L2!R222*'Concatenate_generate Coverage'!N221</f>
        <v>0.8300860046</v>
      </c>
      <c r="S222" s="13">
        <f>Concatenate_gen_L2!S222*'Concatenate_generate Coverage'!O221</f>
        <v>0.4519747846</v>
      </c>
      <c r="T222" s="13">
        <f>Concatenate_gen_L2!T222*'Concatenate_generate Coverage'!P221</f>
        <v>0.8567931934</v>
      </c>
      <c r="U222" s="13">
        <f>Concatenate_gen_L2!U222*'Concatenate_generate Coverage'!Q221</f>
        <v>0.5997184763</v>
      </c>
      <c r="V222" s="13">
        <f>Concatenate_gen_L2!V222*'Concatenate_generate Coverage'!R221</f>
        <v>0.3745685376</v>
      </c>
      <c r="W222" s="13">
        <f>Concatenate_gen_L2!W222*'Concatenate_generate Coverage'!S221</f>
        <v>0.5618610387</v>
      </c>
    </row>
    <row r="223">
      <c r="A223" s="55" t="s">
        <v>365</v>
      </c>
      <c r="B223" s="55" t="s">
        <v>205</v>
      </c>
      <c r="C223" s="55"/>
      <c r="D223" s="55"/>
      <c r="E223" s="10">
        <f t="shared" si="1"/>
        <v>0.6608599867</v>
      </c>
      <c r="F223" s="8">
        <f>(G223*'Dataset lengths'!$B$2+H223*'Dataset lengths'!$C$2+I223*'Dataset lengths'!$D$2+L223*'Dataset lengths'!$G$2+M223*'Dataset lengths'!$H$2+R223*'Dataset lengths'!$M$2+S223*'Dataset lengths'!$N$2+T223*'Dataset lengths'!$O$2+U223*'Dataset lengths'!$P$2+V223*'Dataset lengths'!$Q$2+W223*'Dataset lengths'!$R$2)/'Dataset lengths'!$A$7</f>
        <v>0.5926458801</v>
      </c>
      <c r="G223" s="13">
        <f>Concatenate_gen_L2!G223*'Concatenate_generate Coverage'!C222</f>
        <v>0.4700645709</v>
      </c>
      <c r="H223" s="13">
        <f>Concatenate_gen_L2!H223*'Concatenate_generate Coverage'!D222</f>
        <v>0.7487530361</v>
      </c>
      <c r="I223" s="13">
        <f>Concatenate_gen_L2!I223*'Concatenate_generate Coverage'!E222</f>
        <v>0.7596840251</v>
      </c>
      <c r="J223" s="13">
        <f>Concatenate_gen_L2!J223*'Concatenate_generate Coverage'!F222</f>
        <v>0.8358896676</v>
      </c>
      <c r="K223" s="13">
        <f>Concatenate_gen_L2!K223*'Concatenate_generate Coverage'!G222</f>
        <v>0.8380467301</v>
      </c>
      <c r="L223" s="13">
        <f>Concatenate_gen_L2!L223*'Concatenate_generate Coverage'!H222</f>
        <v>0.8367390755</v>
      </c>
      <c r="M223" s="13">
        <f>Concatenate_gen_L2!M223*'Concatenate_generate Coverage'!I222</f>
        <v>0.8045647659</v>
      </c>
      <c r="N223" s="13">
        <f>Concatenate_gen_L2!N223*'Concatenate_generate Coverage'!J222</f>
        <v>0.7572072598</v>
      </c>
      <c r="O223" s="13">
        <f>Concatenate_gen_L2!O223*'Concatenate_generate Coverage'!K222</f>
        <v>0.8356286327</v>
      </c>
      <c r="P223" s="13">
        <f>Concatenate_gen_L2!P223*'Concatenate_generate Coverage'!L222</f>
        <v>0.7788563601</v>
      </c>
      <c r="Q223" s="13">
        <f>Concatenate_gen_L2!Q223*'Concatenate_generate Coverage'!M222</f>
        <v>0.7587827273</v>
      </c>
      <c r="R223" s="13">
        <f>Concatenate_gen_L2!R223*'Concatenate_generate Coverage'!N222</f>
        <v>0.8125362018</v>
      </c>
      <c r="S223" s="13">
        <f>Concatenate_gen_L2!S223*'Concatenate_generate Coverage'!O222</f>
        <v>0.4594057688</v>
      </c>
      <c r="T223" s="13">
        <f>Concatenate_gen_L2!T223*'Concatenate_generate Coverage'!P222</f>
        <v>0.8514521449</v>
      </c>
      <c r="U223" s="13">
        <f>Concatenate_gen_L2!U223*'Concatenate_generate Coverage'!Q222</f>
        <v>0.600995998</v>
      </c>
      <c r="V223" s="13">
        <f>Concatenate_gen_L2!V223*'Concatenate_generate Coverage'!R222</f>
        <v>0.3653079089</v>
      </c>
      <c r="W223" s="13">
        <f>Concatenate_gen_L2!W223*'Concatenate_generate Coverage'!S222</f>
        <v>0.5599563581</v>
      </c>
    </row>
    <row r="224">
      <c r="A224" s="55" t="s">
        <v>366</v>
      </c>
      <c r="B224" s="55" t="s">
        <v>205</v>
      </c>
      <c r="C224" s="55"/>
      <c r="D224" s="55"/>
      <c r="E224" s="10">
        <f t="shared" si="1"/>
        <v>0.7027151389</v>
      </c>
      <c r="F224" s="8">
        <f>(G224*'Dataset lengths'!$B$2+H224*'Dataset lengths'!$C$2+I224*'Dataset lengths'!$D$2+L224*'Dataset lengths'!$G$2+M224*'Dataset lengths'!$H$2+R224*'Dataset lengths'!$M$2+S224*'Dataset lengths'!$N$2+T224*'Dataset lengths'!$O$2+U224*'Dataset lengths'!$P$2+V224*'Dataset lengths'!$Q$2+W224*'Dataset lengths'!$R$2)/'Dataset lengths'!$A$7</f>
        <v>0.6461728461</v>
      </c>
      <c r="G224" s="13">
        <f>Concatenate_gen_L2!G224*'Concatenate_generate Coverage'!C223</f>
        <v>0.5502926006</v>
      </c>
      <c r="H224" s="13">
        <f>Concatenate_gen_L2!H224*'Concatenate_generate Coverage'!D223</f>
        <v>0.7417133486</v>
      </c>
      <c r="I224" s="13">
        <f>Concatenate_gen_L2!I224*'Concatenate_generate Coverage'!E223</f>
        <v>0.786778888</v>
      </c>
      <c r="J224" s="13">
        <f>Concatenate_gen_L2!J224*'Concatenate_generate Coverage'!F223</f>
        <v>0.8486757958</v>
      </c>
      <c r="K224" s="13">
        <f>Concatenate_gen_L2!K224*'Concatenate_generate Coverage'!G223</f>
        <v>0.8537330678</v>
      </c>
      <c r="L224" s="13">
        <f>Concatenate_gen_L2!L224*'Concatenate_generate Coverage'!H223</f>
        <v>0.8504255255</v>
      </c>
      <c r="M224" s="13">
        <f>Concatenate_gen_L2!M224*'Concatenate_generate Coverage'!I223</f>
        <v>0.8140797304</v>
      </c>
      <c r="N224" s="13">
        <f>Concatenate_gen_L2!N224*'Concatenate_generate Coverage'!J223</f>
        <v>0.760651889</v>
      </c>
      <c r="O224" s="13">
        <f>Concatenate_gen_L2!O224*'Concatenate_generate Coverage'!K223</f>
        <v>0.8567482507</v>
      </c>
      <c r="P224" s="13">
        <f>Concatenate_gen_L2!P224*'Concatenate_generate Coverage'!L223</f>
        <v>0.7994972151</v>
      </c>
      <c r="Q224" s="13">
        <f>Concatenate_gen_L2!Q224*'Concatenate_generate Coverage'!M223</f>
        <v>0.764091591</v>
      </c>
      <c r="R224" s="13">
        <f>Concatenate_gen_L2!R224*'Concatenate_generate Coverage'!N223</f>
        <v>0.8665843492</v>
      </c>
      <c r="S224" s="13">
        <f>Concatenate_gen_L2!S224*'Concatenate_generate Coverage'!O223</f>
        <v>0.4478781905</v>
      </c>
      <c r="T224" s="13">
        <f>Concatenate_gen_L2!T224*'Concatenate_generate Coverage'!P223</f>
        <v>0.856348106</v>
      </c>
      <c r="U224" s="13">
        <f>Concatenate_gen_L2!U224*'Concatenate_generate Coverage'!Q223</f>
        <v>0.7756362243</v>
      </c>
      <c r="V224" s="13">
        <f>Concatenate_gen_L2!V224*'Concatenate_generate Coverage'!R223</f>
        <v>0.5043090015</v>
      </c>
      <c r="W224" s="13">
        <f>Concatenate_gen_L2!W224*'Concatenate_generate Coverage'!S223</f>
        <v>0.5358205631</v>
      </c>
    </row>
    <row r="225">
      <c r="A225" s="55" t="s">
        <v>367</v>
      </c>
      <c r="B225" s="55" t="s">
        <v>205</v>
      </c>
      <c r="C225" s="55"/>
      <c r="D225" s="55"/>
      <c r="E225" s="10">
        <f t="shared" si="1"/>
        <v>0.6980675806</v>
      </c>
      <c r="F225" s="8">
        <f>(G225*'Dataset lengths'!$B$2+H225*'Dataset lengths'!$C$2+I225*'Dataset lengths'!$D$2+L225*'Dataset lengths'!$G$2+M225*'Dataset lengths'!$H$2+R225*'Dataset lengths'!$M$2+S225*'Dataset lengths'!$N$2+T225*'Dataset lengths'!$O$2+U225*'Dataset lengths'!$P$2+V225*'Dataset lengths'!$Q$2+W225*'Dataset lengths'!$R$2)/'Dataset lengths'!$A$7</f>
        <v>0.6391424279</v>
      </c>
      <c r="G225" s="13">
        <f>Concatenate_gen_L2!G225*'Concatenate_generate Coverage'!C224</f>
        <v>0.5342522172</v>
      </c>
      <c r="H225" s="13">
        <f>Concatenate_gen_L2!H225*'Concatenate_generate Coverage'!D224</f>
        <v>0.7431530655</v>
      </c>
      <c r="I225" s="13">
        <f>Concatenate_gen_L2!I225*'Concatenate_generate Coverage'!E224</f>
        <v>0.7801229315</v>
      </c>
      <c r="J225" s="13">
        <f>Concatenate_gen_L2!J225*'Concatenate_generate Coverage'!F224</f>
        <v>0.8427282865</v>
      </c>
      <c r="K225" s="13">
        <f>Concatenate_gen_L2!K225*'Concatenate_generate Coverage'!G224</f>
        <v>0.8485382357</v>
      </c>
      <c r="L225" s="13">
        <f>Concatenate_gen_L2!L225*'Concatenate_generate Coverage'!H224</f>
        <v>0.8447872536</v>
      </c>
      <c r="M225" s="13">
        <f>Concatenate_gen_L2!M225*'Concatenate_generate Coverage'!I224</f>
        <v>0.8124553906</v>
      </c>
      <c r="N225" s="13">
        <f>Concatenate_gen_L2!N225*'Concatenate_generate Coverage'!J224</f>
        <v>0.7550921892</v>
      </c>
      <c r="O225" s="13">
        <f>Concatenate_gen_L2!O225*'Concatenate_generate Coverage'!K224</f>
        <v>0.8478833764</v>
      </c>
      <c r="P225" s="13">
        <f>Concatenate_gen_L2!P225*'Concatenate_generate Coverage'!L224</f>
        <v>0.8071772215</v>
      </c>
      <c r="Q225" s="13">
        <f>Concatenate_gen_L2!Q225*'Concatenate_generate Coverage'!M224</f>
        <v>0.7551322273</v>
      </c>
      <c r="R225" s="13">
        <f>Concatenate_gen_L2!R225*'Concatenate_generate Coverage'!N224</f>
        <v>0.8563779259</v>
      </c>
      <c r="S225" s="13">
        <f>Concatenate_gen_L2!S225*'Concatenate_generate Coverage'!O224</f>
        <v>0.4517475312</v>
      </c>
      <c r="T225" s="13">
        <f>Concatenate_gen_L2!T225*'Concatenate_generate Coverage'!P224</f>
        <v>0.8561255623</v>
      </c>
      <c r="U225" s="13">
        <f>Concatenate_gen_L2!U225*'Concatenate_generate Coverage'!Q224</f>
        <v>0.7730921233</v>
      </c>
      <c r="V225" s="13">
        <f>Concatenate_gen_L2!V225*'Concatenate_generate Coverage'!R224</f>
        <v>0.4951677876</v>
      </c>
      <c r="W225" s="13">
        <f>Concatenate_gen_L2!W225*'Concatenate_generate Coverage'!S224</f>
        <v>0.5314615975</v>
      </c>
    </row>
    <row r="226">
      <c r="A226" s="55" t="s">
        <v>368</v>
      </c>
      <c r="B226" s="55" t="s">
        <v>205</v>
      </c>
      <c r="C226" s="55"/>
      <c r="D226" s="55"/>
      <c r="E226" s="10">
        <f t="shared" si="1"/>
        <v>0.7001410711</v>
      </c>
      <c r="F226" s="8">
        <f>(G226*'Dataset lengths'!$B$2+H226*'Dataset lengths'!$C$2+I226*'Dataset lengths'!$D$2+L226*'Dataset lengths'!$G$2+M226*'Dataset lengths'!$H$2+R226*'Dataset lengths'!$M$2+S226*'Dataset lengths'!$N$2+T226*'Dataset lengths'!$O$2+U226*'Dataset lengths'!$P$2+V226*'Dataset lengths'!$Q$2+W226*'Dataset lengths'!$R$2)/'Dataset lengths'!$A$7</f>
        <v>0.6414475836</v>
      </c>
      <c r="G226" s="13">
        <f>Concatenate_gen_L2!G226*'Concatenate_generate Coverage'!C225</f>
        <v>0.544074124</v>
      </c>
      <c r="H226" s="13">
        <f>Concatenate_gen_L2!H226*'Concatenate_generate Coverage'!D225</f>
        <v>0.7292320795</v>
      </c>
      <c r="I226" s="13">
        <f>Concatenate_gen_L2!I226*'Concatenate_generate Coverage'!E225</f>
        <v>0.7750513507</v>
      </c>
      <c r="J226" s="13">
        <f>Concatenate_gen_L2!J226*'Concatenate_generate Coverage'!F225</f>
        <v>0.845476191</v>
      </c>
      <c r="K226" s="13">
        <f>Concatenate_gen_L2!K226*'Concatenate_generate Coverage'!G225</f>
        <v>0.849207598</v>
      </c>
      <c r="L226" s="13">
        <f>Concatenate_gen_L2!L226*'Concatenate_generate Coverage'!H225</f>
        <v>0.8468904409</v>
      </c>
      <c r="M226" s="13">
        <f>Concatenate_gen_L2!M226*'Concatenate_generate Coverage'!I225</f>
        <v>0.8289781509</v>
      </c>
      <c r="N226" s="13">
        <f>Concatenate_gen_L2!N226*'Concatenate_generate Coverage'!J225</f>
        <v>0.7808918507</v>
      </c>
      <c r="O226" s="13">
        <f>Concatenate_gen_L2!O226*'Concatenate_generate Coverage'!K225</f>
        <v>0.856886686</v>
      </c>
      <c r="P226" s="13">
        <f>Concatenate_gen_L2!P226*'Concatenate_generate Coverage'!L225</f>
        <v>0.8197644572</v>
      </c>
      <c r="Q226" s="13">
        <f>Concatenate_gen_L2!Q226*'Concatenate_generate Coverage'!M225</f>
        <v>0.7678665996</v>
      </c>
      <c r="R226" s="13">
        <f>Concatenate_gen_L2!R226*'Concatenate_generate Coverage'!N225</f>
        <v>0.8818174907</v>
      </c>
      <c r="S226" s="13">
        <f>Concatenate_gen_L2!S226*'Concatenate_generate Coverage'!O225</f>
        <v>0.4250563207</v>
      </c>
      <c r="T226" s="13">
        <f>Concatenate_gen_L2!T226*'Concatenate_generate Coverage'!P225</f>
        <v>0.8808279115</v>
      </c>
      <c r="U226" s="13">
        <f>Concatenate_gen_L2!U226*'Concatenate_generate Coverage'!Q225</f>
        <v>0.7629348683</v>
      </c>
      <c r="V226" s="13">
        <f>Concatenate_gen_L2!V226*'Concatenate_generate Coverage'!R225</f>
        <v>0.5051797557</v>
      </c>
      <c r="W226" s="13">
        <f>Concatenate_gen_L2!W226*'Concatenate_generate Coverage'!S225</f>
        <v>0.5215092887</v>
      </c>
    </row>
    <row r="227">
      <c r="A227" s="55" t="s">
        <v>369</v>
      </c>
      <c r="B227" s="55" t="s">
        <v>205</v>
      </c>
      <c r="C227" s="55"/>
      <c r="D227" s="55"/>
      <c r="E227" s="10">
        <f t="shared" si="1"/>
        <v>0.6784547436</v>
      </c>
      <c r="F227" s="8">
        <f>(G227*'Dataset lengths'!$B$2+H227*'Dataset lengths'!$C$2+I227*'Dataset lengths'!$D$2+L227*'Dataset lengths'!$G$2+M227*'Dataset lengths'!$H$2+R227*'Dataset lengths'!$M$2+S227*'Dataset lengths'!$N$2+T227*'Dataset lengths'!$O$2+U227*'Dataset lengths'!$P$2+V227*'Dataset lengths'!$Q$2+W227*'Dataset lengths'!$R$2)/'Dataset lengths'!$A$7</f>
        <v>0.6148958105</v>
      </c>
      <c r="G227" s="13">
        <f>Concatenate_gen_L2!G227*'Concatenate_generate Coverage'!C226</f>
        <v>0.5050206447</v>
      </c>
      <c r="H227" s="13">
        <f>Concatenate_gen_L2!H227*'Concatenate_generate Coverage'!D226</f>
        <v>0.7394639179</v>
      </c>
      <c r="I227" s="13">
        <f>Concatenate_gen_L2!I227*'Concatenate_generate Coverage'!E226</f>
        <v>0.7782486286</v>
      </c>
      <c r="J227" s="13">
        <f>Concatenate_gen_L2!J227*'Concatenate_generate Coverage'!F226</f>
        <v>0.8362100628</v>
      </c>
      <c r="K227" s="13">
        <f>Concatenate_gen_L2!K227*'Concatenate_generate Coverage'!G226</f>
        <v>0.8408838253</v>
      </c>
      <c r="L227" s="13">
        <f>Concatenate_gen_L2!L227*'Concatenate_generate Coverage'!H226</f>
        <v>0.8377732101</v>
      </c>
      <c r="M227" s="13">
        <f>Concatenate_gen_L2!M227*'Concatenate_generate Coverage'!I226</f>
        <v>0.79539082</v>
      </c>
      <c r="N227" s="13">
        <f>Concatenate_gen_L2!N227*'Concatenate_generate Coverage'!J226</f>
        <v>0.7395686736</v>
      </c>
      <c r="O227" s="13">
        <f>Concatenate_gen_L2!O227*'Concatenate_generate Coverage'!K226</f>
        <v>0.8373579969</v>
      </c>
      <c r="P227" s="13">
        <f>Concatenate_gen_L2!P227*'Concatenate_generate Coverage'!L226</f>
        <v>0.7826963633</v>
      </c>
      <c r="Q227" s="13">
        <f>Concatenate_gen_L2!Q227*'Concatenate_generate Coverage'!M226</f>
        <v>0.7474779529</v>
      </c>
      <c r="R227" s="13">
        <f>Concatenate_gen_L2!R227*'Concatenate_generate Coverage'!N226</f>
        <v>0.8236386922</v>
      </c>
      <c r="S227" s="13">
        <f>Concatenate_gen_L2!S227*'Concatenate_generate Coverage'!O226</f>
        <v>0.4768660679</v>
      </c>
      <c r="T227" s="13">
        <f>Concatenate_gen_L2!T227*'Concatenate_generate Coverage'!P226</f>
        <v>0.8380995237</v>
      </c>
      <c r="U227" s="13">
        <f>Concatenate_gen_L2!U227*'Concatenate_generate Coverage'!Q226</f>
        <v>0.6954833636</v>
      </c>
      <c r="V227" s="13">
        <f>Concatenate_gen_L2!V227*'Concatenate_generate Coverage'!R226</f>
        <v>0.4287680705</v>
      </c>
      <c r="W227" s="13">
        <f>Concatenate_gen_L2!W227*'Concatenate_generate Coverage'!S226</f>
        <v>0.5442492404</v>
      </c>
    </row>
    <row r="228">
      <c r="A228" s="55" t="s">
        <v>370</v>
      </c>
      <c r="B228" s="55" t="s">
        <v>205</v>
      </c>
      <c r="C228" s="55"/>
      <c r="D228" s="55"/>
      <c r="E228" s="10">
        <f t="shared" si="1"/>
        <v>0.6868364399</v>
      </c>
      <c r="F228" s="8">
        <f>(G228*'Dataset lengths'!$B$2+H228*'Dataset lengths'!$C$2+I228*'Dataset lengths'!$D$2+L228*'Dataset lengths'!$G$2+M228*'Dataset lengths'!$H$2+R228*'Dataset lengths'!$M$2+S228*'Dataset lengths'!$N$2+T228*'Dataset lengths'!$O$2+U228*'Dataset lengths'!$P$2+V228*'Dataset lengths'!$Q$2+W228*'Dataset lengths'!$R$2)/'Dataset lengths'!$A$7</f>
        <v>0.6209742924</v>
      </c>
      <c r="G228" s="13">
        <f>Concatenate_gen_L2!G228*'Concatenate_generate Coverage'!C227</f>
        <v>0.5184359134</v>
      </c>
      <c r="H228" s="13">
        <f>Concatenate_gen_L2!H228*'Concatenate_generate Coverage'!D227</f>
        <v>0.7328090348</v>
      </c>
      <c r="I228" s="13">
        <f>Concatenate_gen_L2!I228*'Concatenate_generate Coverage'!E227</f>
        <v>0.7838362685</v>
      </c>
      <c r="J228" s="13">
        <f>Concatenate_gen_L2!J228*'Concatenate_generate Coverage'!F227</f>
        <v>0.8428415118</v>
      </c>
      <c r="K228" s="13">
        <f>Concatenate_gen_L2!K228*'Concatenate_generate Coverage'!G227</f>
        <v>0.8473028708</v>
      </c>
      <c r="L228" s="13">
        <f>Concatenate_gen_L2!L228*'Concatenate_generate Coverage'!H227</f>
        <v>0.8443848484</v>
      </c>
      <c r="M228" s="13">
        <f>Concatenate_gen_L2!M228*'Concatenate_generate Coverage'!I227</f>
        <v>0.8143552734</v>
      </c>
      <c r="N228" s="13">
        <f>Concatenate_gen_L2!N228*'Concatenate_generate Coverage'!J227</f>
        <v>0.7641928793</v>
      </c>
      <c r="O228" s="13">
        <f>Concatenate_gen_L2!O228*'Concatenate_generate Coverage'!K227</f>
        <v>0.8522537688</v>
      </c>
      <c r="P228" s="13">
        <f>Concatenate_gen_L2!P228*'Concatenate_generate Coverage'!L227</f>
        <v>0.7992425552</v>
      </c>
      <c r="Q228" s="13">
        <f>Concatenate_gen_L2!Q228*'Concatenate_generate Coverage'!M227</f>
        <v>0.7599760591</v>
      </c>
      <c r="R228" s="13">
        <f>Concatenate_gen_L2!R228*'Concatenate_generate Coverage'!N227</f>
        <v>0.858891285</v>
      </c>
      <c r="S228" s="13">
        <f>Concatenate_gen_L2!S228*'Concatenate_generate Coverage'!O227</f>
        <v>0.463156455</v>
      </c>
      <c r="T228" s="13">
        <f>Concatenate_gen_L2!T228*'Concatenate_generate Coverage'!P227</f>
        <v>0.8616891545</v>
      </c>
      <c r="U228" s="13">
        <f>Concatenate_gen_L2!U228*'Concatenate_generate Coverage'!Q227</f>
        <v>0.6988782339</v>
      </c>
      <c r="V228" s="13">
        <f>Concatenate_gen_L2!V228*'Concatenate_generate Coverage'!R227</f>
        <v>0.4378272441</v>
      </c>
      <c r="W228" s="13">
        <f>Concatenate_gen_L2!W228*'Concatenate_generate Coverage'!S227</f>
        <v>0.5409371276</v>
      </c>
    </row>
    <row r="229">
      <c r="A229" s="55" t="s">
        <v>371</v>
      </c>
      <c r="B229" s="55" t="s">
        <v>205</v>
      </c>
      <c r="C229" s="55"/>
      <c r="D229" s="55"/>
      <c r="E229" s="10">
        <f t="shared" si="1"/>
        <v>0.681508083</v>
      </c>
      <c r="F229" s="8">
        <f>(G229*'Dataset lengths'!$B$2+H229*'Dataset lengths'!$C$2+I229*'Dataset lengths'!$D$2+L229*'Dataset lengths'!$G$2+M229*'Dataset lengths'!$H$2+R229*'Dataset lengths'!$M$2+S229*'Dataset lengths'!$N$2+T229*'Dataset lengths'!$O$2+U229*'Dataset lengths'!$P$2+V229*'Dataset lengths'!$Q$2+W229*'Dataset lengths'!$R$2)/'Dataset lengths'!$A$7</f>
        <v>0.6131508196</v>
      </c>
      <c r="G229" s="13">
        <f>Concatenate_gen_L2!G229*'Concatenate_generate Coverage'!C228</f>
        <v>0.501771304</v>
      </c>
      <c r="H229" s="13">
        <f>Concatenate_gen_L2!H229*'Concatenate_generate Coverage'!D228</f>
        <v>0.7365453945</v>
      </c>
      <c r="I229" s="13">
        <f>Concatenate_gen_L2!I229*'Concatenate_generate Coverage'!E228</f>
        <v>0.7740754087</v>
      </c>
      <c r="J229" s="13">
        <f>Concatenate_gen_L2!J229*'Concatenate_generate Coverage'!F228</f>
        <v>0.8366937218</v>
      </c>
      <c r="K229" s="13">
        <f>Concatenate_gen_L2!K229*'Concatenate_generate Coverage'!G228</f>
        <v>0.8411782513</v>
      </c>
      <c r="L229" s="13">
        <f>Concatenate_gen_L2!L229*'Concatenate_generate Coverage'!H228</f>
        <v>0.838352142</v>
      </c>
      <c r="M229" s="13">
        <f>Concatenate_gen_L2!M229*'Concatenate_generate Coverage'!I228</f>
        <v>0.8128253276</v>
      </c>
      <c r="N229" s="13">
        <f>Concatenate_gen_L2!N229*'Concatenate_generate Coverage'!J228</f>
        <v>0.760867108</v>
      </c>
      <c r="O229" s="13">
        <f>Concatenate_gen_L2!O229*'Concatenate_generate Coverage'!K228</f>
        <v>0.8424671885</v>
      </c>
      <c r="P229" s="13">
        <f>Concatenate_gen_L2!P229*'Concatenate_generate Coverage'!L228</f>
        <v>0.8063277967</v>
      </c>
      <c r="Q229" s="13">
        <f>Concatenate_gen_L2!Q229*'Concatenate_generate Coverage'!M228</f>
        <v>0.7525760522</v>
      </c>
      <c r="R229" s="13">
        <f>Concatenate_gen_L2!R229*'Concatenate_generate Coverage'!N228</f>
        <v>0.8510015231</v>
      </c>
      <c r="S229" s="13">
        <f>Concatenate_gen_L2!S229*'Concatenate_generate Coverage'!O228</f>
        <v>0.4693445845</v>
      </c>
      <c r="T229" s="13">
        <f>Concatenate_gen_L2!T229*'Concatenate_generate Coverage'!P228</f>
        <v>0.8570157371</v>
      </c>
      <c r="U229" s="13">
        <f>Concatenate_gen_L2!U229*'Concatenate_generate Coverage'!Q228</f>
        <v>0.6924577982</v>
      </c>
      <c r="V229" s="13">
        <f>Concatenate_gen_L2!V229*'Concatenate_generate Coverage'!R228</f>
        <v>0.4279279484</v>
      </c>
      <c r="W229" s="13">
        <f>Concatenate_gen_L2!W229*'Concatenate_generate Coverage'!S228</f>
        <v>0.5352717454</v>
      </c>
    </row>
    <row r="230">
      <c r="A230" s="55" t="s">
        <v>372</v>
      </c>
      <c r="B230" s="55" t="s">
        <v>205</v>
      </c>
      <c r="C230" s="55"/>
      <c r="D230" s="55"/>
      <c r="E230" s="10">
        <f t="shared" si="1"/>
        <v>0.6818555599</v>
      </c>
      <c r="F230" s="8">
        <f>(G230*'Dataset lengths'!$B$2+H230*'Dataset lengths'!$C$2+I230*'Dataset lengths'!$D$2+L230*'Dataset lengths'!$G$2+M230*'Dataset lengths'!$H$2+R230*'Dataset lengths'!$M$2+S230*'Dataset lengths'!$N$2+T230*'Dataset lengths'!$O$2+U230*'Dataset lengths'!$P$2+V230*'Dataset lengths'!$Q$2+W230*'Dataset lengths'!$R$2)/'Dataset lengths'!$A$7</f>
        <v>0.6165952439</v>
      </c>
      <c r="G230" s="13">
        <f>Concatenate_gen_L2!G230*'Concatenate_generate Coverage'!C229</f>
        <v>0.5041938479</v>
      </c>
      <c r="H230" s="13">
        <f>Concatenate_gen_L2!H230*'Concatenate_generate Coverage'!D229</f>
        <v>0.7587099779</v>
      </c>
      <c r="I230" s="13">
        <f>Concatenate_gen_L2!I230*'Concatenate_generate Coverage'!E229</f>
        <v>0.7775433823</v>
      </c>
      <c r="J230" s="13">
        <f>Concatenate_gen_L2!J230*'Concatenate_generate Coverage'!F229</f>
        <v>0.8378511572</v>
      </c>
      <c r="K230" s="13">
        <f>Concatenate_gen_L2!K230*'Concatenate_generate Coverage'!G229</f>
        <v>0.8399093595</v>
      </c>
      <c r="L230" s="13">
        <f>Concatenate_gen_L2!L230*'Concatenate_generate Coverage'!H229</f>
        <v>0.8385231976</v>
      </c>
      <c r="M230" s="13">
        <f>Concatenate_gen_L2!M230*'Concatenate_generate Coverage'!I229</f>
        <v>0.8025322951</v>
      </c>
      <c r="N230" s="13">
        <f>Concatenate_gen_L2!N230*'Concatenate_generate Coverage'!J229</f>
        <v>0.7543074272</v>
      </c>
      <c r="O230" s="13">
        <f>Concatenate_gen_L2!O230*'Concatenate_generate Coverage'!K229</f>
        <v>0.8390880783</v>
      </c>
      <c r="P230" s="13">
        <f>Concatenate_gen_L2!P230*'Concatenate_generate Coverage'!L229</f>
        <v>0.7863235915</v>
      </c>
      <c r="Q230" s="13">
        <f>Concatenate_gen_L2!Q230*'Concatenate_generate Coverage'!M229</f>
        <v>0.7568745966</v>
      </c>
      <c r="R230" s="13">
        <f>Concatenate_gen_L2!R230*'Concatenate_generate Coverage'!N229</f>
        <v>0.811596424</v>
      </c>
      <c r="S230" s="13">
        <f>Concatenate_gen_L2!S230*'Concatenate_generate Coverage'!O229</f>
        <v>0.4922066762</v>
      </c>
      <c r="T230" s="13">
        <f>Concatenate_gen_L2!T230*'Concatenate_generate Coverage'!P229</f>
        <v>0.8405475043</v>
      </c>
      <c r="U230" s="13">
        <f>Concatenate_gen_L2!U230*'Concatenate_generate Coverage'!Q229</f>
        <v>0.692909171</v>
      </c>
      <c r="V230" s="13">
        <f>Concatenate_gen_L2!V230*'Concatenate_generate Coverage'!R229</f>
        <v>0.4230242631</v>
      </c>
      <c r="W230" s="13">
        <f>Concatenate_gen_L2!W230*'Concatenate_generate Coverage'!S229</f>
        <v>0.5586244193</v>
      </c>
    </row>
    <row r="231">
      <c r="A231" s="55" t="s">
        <v>373</v>
      </c>
      <c r="B231" s="55" t="s">
        <v>205</v>
      </c>
      <c r="C231" s="55"/>
      <c r="D231" s="55"/>
      <c r="E231" s="10">
        <f t="shared" si="1"/>
        <v>0.6924062073</v>
      </c>
      <c r="F231" s="8">
        <f>(G231*'Dataset lengths'!$B$2+H231*'Dataset lengths'!$C$2+I231*'Dataset lengths'!$D$2+L231*'Dataset lengths'!$G$2+M231*'Dataset lengths'!$H$2+R231*'Dataset lengths'!$M$2+S231*'Dataset lengths'!$N$2+T231*'Dataset lengths'!$O$2+U231*'Dataset lengths'!$P$2+V231*'Dataset lengths'!$Q$2+W231*'Dataset lengths'!$R$2)/'Dataset lengths'!$A$7</f>
        <v>0.6236373409</v>
      </c>
      <c r="G231" s="13">
        <f>Concatenate_gen_L2!G231*'Concatenate_generate Coverage'!C230</f>
        <v>0.519358158</v>
      </c>
      <c r="H231" s="13">
        <f>Concatenate_gen_L2!H231*'Concatenate_generate Coverage'!D230</f>
        <v>0.7540413051</v>
      </c>
      <c r="I231" s="13">
        <f>Concatenate_gen_L2!I231*'Concatenate_generate Coverage'!E230</f>
        <v>0.7844362188</v>
      </c>
      <c r="J231" s="13">
        <f>Concatenate_gen_L2!J231*'Concatenate_generate Coverage'!F230</f>
        <v>0.8448857954</v>
      </c>
      <c r="K231" s="13">
        <f>Concatenate_gen_L2!K231*'Concatenate_generate Coverage'!G230</f>
        <v>0.8464889633</v>
      </c>
      <c r="L231" s="13">
        <f>Concatenate_gen_L2!L231*'Concatenate_generate Coverage'!H230</f>
        <v>0.8456909234</v>
      </c>
      <c r="M231" s="13">
        <f>Concatenate_gen_L2!M231*'Concatenate_generate Coverage'!I230</f>
        <v>0.8225910089</v>
      </c>
      <c r="N231" s="13">
        <f>Concatenate_gen_L2!N231*'Concatenate_generate Coverage'!J230</f>
        <v>0.7805431509</v>
      </c>
      <c r="O231" s="13">
        <f>Concatenate_gen_L2!O231*'Concatenate_generate Coverage'!K230</f>
        <v>0.8533096062</v>
      </c>
      <c r="P231" s="13">
        <f>Concatenate_gen_L2!P231*'Concatenate_generate Coverage'!L230</f>
        <v>0.8032316685</v>
      </c>
      <c r="Q231" s="13">
        <f>Concatenate_gen_L2!Q231*'Concatenate_generate Coverage'!M230</f>
        <v>0.7713955913</v>
      </c>
      <c r="R231" s="13">
        <f>Concatenate_gen_L2!R231*'Concatenate_generate Coverage'!N230</f>
        <v>0.8544765152</v>
      </c>
      <c r="S231" s="13">
        <f>Concatenate_gen_L2!S231*'Concatenate_generate Coverage'!O230</f>
        <v>0.4904731151</v>
      </c>
      <c r="T231" s="13">
        <f>Concatenate_gen_L2!T231*'Concatenate_generate Coverage'!P230</f>
        <v>0.8683654651</v>
      </c>
      <c r="U231" s="13">
        <f>Concatenate_gen_L2!U231*'Concatenate_generate Coverage'!Q230</f>
        <v>0.688015196</v>
      </c>
      <c r="V231" s="13">
        <f>Concatenate_gen_L2!V231*'Concatenate_generate Coverage'!R230</f>
        <v>0.4327308169</v>
      </c>
      <c r="W231" s="13">
        <f>Concatenate_gen_L2!W231*'Concatenate_generate Coverage'!S230</f>
        <v>0.5562895582</v>
      </c>
    </row>
    <row r="232">
      <c r="A232" s="55" t="s">
        <v>374</v>
      </c>
      <c r="B232" s="55" t="s">
        <v>205</v>
      </c>
      <c r="C232" s="55"/>
      <c r="D232" s="55"/>
      <c r="E232" s="10">
        <f t="shared" si="1"/>
        <v>0.6867447878</v>
      </c>
      <c r="F232" s="8">
        <f>(G232*'Dataset lengths'!$B$2+H232*'Dataset lengths'!$C$2+I232*'Dataset lengths'!$D$2+L232*'Dataset lengths'!$G$2+M232*'Dataset lengths'!$H$2+R232*'Dataset lengths'!$M$2+S232*'Dataset lengths'!$N$2+T232*'Dataset lengths'!$O$2+U232*'Dataset lengths'!$P$2+V232*'Dataset lengths'!$Q$2+W232*'Dataset lengths'!$R$2)/'Dataset lengths'!$A$7</f>
        <v>0.616011806</v>
      </c>
      <c r="G232" s="13">
        <f>Concatenate_gen_L2!G232*'Concatenate_generate Coverage'!C231</f>
        <v>0.5020446301</v>
      </c>
      <c r="H232" s="13">
        <f>Concatenate_gen_L2!H232*'Concatenate_generate Coverage'!D231</f>
        <v>0.7577230916</v>
      </c>
      <c r="I232" s="13">
        <f>Concatenate_gen_L2!I232*'Concatenate_generate Coverage'!E231</f>
        <v>0.7739630039</v>
      </c>
      <c r="J232" s="13">
        <f>Concatenate_gen_L2!J232*'Concatenate_generate Coverage'!F231</f>
        <v>0.8391021274</v>
      </c>
      <c r="K232" s="13">
        <f>Concatenate_gen_L2!K232*'Concatenate_generate Coverage'!G231</f>
        <v>0.8413729488</v>
      </c>
      <c r="L232" s="13">
        <f>Concatenate_gen_L2!L232*'Concatenate_generate Coverage'!H231</f>
        <v>0.8401473996</v>
      </c>
      <c r="M232" s="13">
        <f>Concatenate_gen_L2!M232*'Concatenate_generate Coverage'!I231</f>
        <v>0.8199583454</v>
      </c>
      <c r="N232" s="13">
        <f>Concatenate_gen_L2!N232*'Concatenate_generate Coverage'!J231</f>
        <v>0.7753486486</v>
      </c>
      <c r="O232" s="13">
        <f>Concatenate_gen_L2!O232*'Concatenate_generate Coverage'!K231</f>
        <v>0.8431894904</v>
      </c>
      <c r="P232" s="13">
        <f>Concatenate_gen_L2!P232*'Concatenate_generate Coverage'!L231</f>
        <v>0.8146863378</v>
      </c>
      <c r="Q232" s="13">
        <f>Concatenate_gen_L2!Q232*'Concatenate_generate Coverage'!M231</f>
        <v>0.7608416184</v>
      </c>
      <c r="R232" s="13">
        <f>Concatenate_gen_L2!R232*'Concatenate_generate Coverage'!N231</f>
        <v>0.8444667895</v>
      </c>
      <c r="S232" s="13">
        <f>Concatenate_gen_L2!S232*'Concatenate_generate Coverage'!O231</f>
        <v>0.4877440635</v>
      </c>
      <c r="T232" s="13">
        <f>Concatenate_gen_L2!T232*'Concatenate_generate Coverage'!P231</f>
        <v>0.8668076593</v>
      </c>
      <c r="U232" s="13">
        <f>Concatenate_gen_L2!U232*'Concatenate_generate Coverage'!Q231</f>
        <v>0.6861276372</v>
      </c>
      <c r="V232" s="13">
        <f>Concatenate_gen_L2!V232*'Concatenate_generate Coverage'!R231</f>
        <v>0.4225211019</v>
      </c>
      <c r="W232" s="13">
        <f>Concatenate_gen_L2!W232*'Concatenate_generate Coverage'!S231</f>
        <v>0.5526889442</v>
      </c>
    </row>
    <row r="233">
      <c r="A233" s="55" t="s">
        <v>375</v>
      </c>
      <c r="B233" s="55" t="s">
        <v>205</v>
      </c>
      <c r="C233" s="55"/>
      <c r="D233" s="55"/>
      <c r="E233" s="10">
        <f t="shared" si="1"/>
        <v>0.6482085527</v>
      </c>
      <c r="F233" s="8">
        <f>(G233*'Dataset lengths'!$B$2+H233*'Dataset lengths'!$C$2+I233*'Dataset lengths'!$D$2+L233*'Dataset lengths'!$G$2+M233*'Dataset lengths'!$H$2+R233*'Dataset lengths'!$M$2+S233*'Dataset lengths'!$N$2+T233*'Dataset lengths'!$O$2+U233*'Dataset lengths'!$P$2+V233*'Dataset lengths'!$Q$2+W233*'Dataset lengths'!$R$2)/'Dataset lengths'!$A$7</f>
        <v>0.5799912496</v>
      </c>
      <c r="G233" s="13">
        <f>Concatenate_gen_L2!G233*'Concatenate_generate Coverage'!C232</f>
        <v>0.4640055571</v>
      </c>
      <c r="H233" s="13">
        <f>Concatenate_gen_L2!H233*'Concatenate_generate Coverage'!D232</f>
        <v>0.7465741698</v>
      </c>
      <c r="I233" s="13">
        <f>Concatenate_gen_L2!I233*'Concatenate_generate Coverage'!E232</f>
        <v>0.7547022528</v>
      </c>
      <c r="J233" s="13">
        <f>Concatenate_gen_L2!J233*'Concatenate_generate Coverage'!F232</f>
        <v>0.8263576036</v>
      </c>
      <c r="K233" s="13">
        <f>Concatenate_gen_L2!K233*'Concatenate_generate Coverage'!G232</f>
        <v>0.8283095145</v>
      </c>
      <c r="L233" s="13">
        <f>Concatenate_gen_L2!L233*'Concatenate_generate Coverage'!H232</f>
        <v>0.8270169042</v>
      </c>
      <c r="M233" s="13">
        <f>Concatenate_gen_L2!M233*'Concatenate_generate Coverage'!I232</f>
        <v>0.7935767375</v>
      </c>
      <c r="N233" s="13">
        <f>Concatenate_gen_L2!N233*'Concatenate_generate Coverage'!J232</f>
        <v>0.7477826163</v>
      </c>
      <c r="O233" s="13">
        <f>Concatenate_gen_L2!O233*'Concatenate_generate Coverage'!K232</f>
        <v>0.8260615404</v>
      </c>
      <c r="P233" s="13">
        <f>Concatenate_gen_L2!P233*'Concatenate_generate Coverage'!L232</f>
        <v>0.7701878711</v>
      </c>
      <c r="Q233" s="13">
        <f>Concatenate_gen_L2!Q233*'Concatenate_generate Coverage'!M232</f>
        <v>0.7455263193</v>
      </c>
      <c r="R233" s="13">
        <f>Concatenate_gen_L2!R233*'Concatenate_generate Coverage'!N232</f>
        <v>0.7838183426</v>
      </c>
      <c r="S233" s="13">
        <f>Concatenate_gen_L2!S233*'Concatenate_generate Coverage'!O232</f>
        <v>0.460636557</v>
      </c>
      <c r="T233" s="13">
        <f>Concatenate_gen_L2!T233*'Concatenate_generate Coverage'!P232</f>
        <v>0.8169578735</v>
      </c>
      <c r="U233" s="13">
        <f>Concatenate_gen_L2!U233*'Concatenate_generate Coverage'!Q232</f>
        <v>0.5910493836</v>
      </c>
      <c r="V233" s="13">
        <f>Concatenate_gen_L2!V233*'Concatenate_generate Coverage'!R232</f>
        <v>0.3463231927</v>
      </c>
      <c r="W233" s="13">
        <f>Concatenate_gen_L2!W233*'Concatenate_generate Coverage'!S232</f>
        <v>0.5456331089</v>
      </c>
    </row>
    <row r="234">
      <c r="A234" s="55" t="s">
        <v>376</v>
      </c>
      <c r="B234" s="55" t="s">
        <v>205</v>
      </c>
      <c r="C234" s="55"/>
      <c r="D234" s="55"/>
      <c r="E234" s="10">
        <f t="shared" si="1"/>
        <v>0.7083635131</v>
      </c>
      <c r="F234" s="8">
        <f>(G234*'Dataset lengths'!$B$2+H234*'Dataset lengths'!$C$2+I234*'Dataset lengths'!$D$2+L234*'Dataset lengths'!$G$2+M234*'Dataset lengths'!$H$2+R234*'Dataset lengths'!$M$2+S234*'Dataset lengths'!$N$2+T234*'Dataset lengths'!$O$2+U234*'Dataset lengths'!$P$2+V234*'Dataset lengths'!$Q$2+W234*'Dataset lengths'!$R$2)/'Dataset lengths'!$A$7</f>
        <v>0.65541506</v>
      </c>
      <c r="G234" s="13">
        <f>Concatenate_gen_L2!G234*'Concatenate_generate Coverage'!C233</f>
        <v>0.5557278397</v>
      </c>
      <c r="H234" s="13">
        <f>Concatenate_gen_L2!H234*'Concatenate_generate Coverage'!D233</f>
        <v>0.7299407695</v>
      </c>
      <c r="I234" s="13">
        <f>Concatenate_gen_L2!I234*'Concatenate_generate Coverage'!E233</f>
        <v>0.7720571633</v>
      </c>
      <c r="J234" s="13">
        <f>Concatenate_gen_L2!J234*'Concatenate_generate Coverage'!F233</f>
        <v>0.840880275</v>
      </c>
      <c r="K234" s="13">
        <f>Concatenate_gen_L2!K234*'Concatenate_generate Coverage'!G233</f>
        <v>0.8468198032</v>
      </c>
      <c r="L234" s="13">
        <f>Concatenate_gen_L2!L234*'Concatenate_generate Coverage'!H233</f>
        <v>0.8429959343</v>
      </c>
      <c r="M234" s="13">
        <f>Concatenate_gen_L2!M234*'Concatenate_generate Coverage'!I233</f>
        <v>0.8021770901</v>
      </c>
      <c r="N234" s="13">
        <f>Concatenate_gen_L2!N234*'Concatenate_generate Coverage'!J233</f>
        <v>0.7533539394</v>
      </c>
      <c r="O234" s="13">
        <f>Concatenate_gen_L2!O234*'Concatenate_generate Coverage'!K233</f>
        <v>0.8483596509</v>
      </c>
      <c r="P234" s="13">
        <f>Concatenate_gen_L2!P234*'Concatenate_generate Coverage'!L233</f>
        <v>0.7764253633</v>
      </c>
      <c r="Q234" s="13">
        <f>Concatenate_gen_L2!Q234*'Concatenate_generate Coverage'!M233</f>
        <v>0.7518927554</v>
      </c>
      <c r="R234" s="13">
        <f>Concatenate_gen_L2!R234*'Concatenate_generate Coverage'!N233</f>
        <v>0.8891171596</v>
      </c>
      <c r="S234" s="13">
        <f>Concatenate_gen_L2!S234*'Concatenate_generate Coverage'!O233</f>
        <v>0.4640594352</v>
      </c>
      <c r="T234" s="13">
        <f>Concatenate_gen_L2!T234*'Concatenate_generate Coverage'!P233</f>
        <v>0.8768221252</v>
      </c>
      <c r="U234" s="13">
        <f>Concatenate_gen_L2!U234*'Concatenate_generate Coverage'!Q233</f>
        <v>0.7790256234</v>
      </c>
      <c r="V234" s="13">
        <f>Concatenate_gen_L2!V234*'Concatenate_generate Coverage'!R233</f>
        <v>0.5413126386</v>
      </c>
      <c r="W234" s="13">
        <f>Concatenate_gen_L2!W234*'Concatenate_generate Coverage'!S233</f>
        <v>0.5387628655</v>
      </c>
    </row>
    <row r="235">
      <c r="A235" s="55" t="s">
        <v>377</v>
      </c>
      <c r="B235" s="55" t="s">
        <v>205</v>
      </c>
      <c r="C235" s="55"/>
      <c r="D235" s="55"/>
      <c r="E235" s="10">
        <f t="shared" si="1"/>
        <v>0.6951364994</v>
      </c>
      <c r="F235" s="8">
        <f>(G235*'Dataset lengths'!$B$2+H235*'Dataset lengths'!$C$2+I235*'Dataset lengths'!$D$2+L235*'Dataset lengths'!$G$2+M235*'Dataset lengths'!$H$2+R235*'Dataset lengths'!$M$2+S235*'Dataset lengths'!$N$2+T235*'Dataset lengths'!$O$2+U235*'Dataset lengths'!$P$2+V235*'Dataset lengths'!$Q$2+W235*'Dataset lengths'!$R$2)/'Dataset lengths'!$A$7</f>
        <v>0.6355394699</v>
      </c>
      <c r="G235" s="13">
        <f>Concatenate_gen_L2!G235*'Concatenate_generate Coverage'!C234</f>
        <v>0.5289398325</v>
      </c>
      <c r="H235" s="13">
        <f>Concatenate_gen_L2!H235*'Concatenate_generate Coverage'!D234</f>
        <v>0.7350884173</v>
      </c>
      <c r="I235" s="13">
        <f>Concatenate_gen_L2!I235*'Concatenate_generate Coverage'!E234</f>
        <v>0.7818328297</v>
      </c>
      <c r="J235" s="13">
        <f>Concatenate_gen_L2!J235*'Concatenate_generate Coverage'!F234</f>
        <v>0.8404601915</v>
      </c>
      <c r="K235" s="13">
        <f>Concatenate_gen_L2!K235*'Concatenate_generate Coverage'!G234</f>
        <v>0.8451745947</v>
      </c>
      <c r="L235" s="13">
        <f>Concatenate_gen_L2!L235*'Concatenate_generate Coverage'!H234</f>
        <v>0.8421589223</v>
      </c>
      <c r="M235" s="13">
        <f>Concatenate_gen_L2!M235*'Concatenate_generate Coverage'!I234</f>
        <v>0.7897585569</v>
      </c>
      <c r="N235" s="13">
        <f>Concatenate_gen_L2!N235*'Concatenate_generate Coverage'!J234</f>
        <v>0.7353632789</v>
      </c>
      <c r="O235" s="13">
        <f>Concatenate_gen_L2!O235*'Concatenate_generate Coverage'!K234</f>
        <v>0.8446333768</v>
      </c>
      <c r="P235" s="13">
        <f>Concatenate_gen_L2!P235*'Concatenate_generate Coverage'!L234</f>
        <v>0.7559436707</v>
      </c>
      <c r="Q235" s="13">
        <f>Concatenate_gen_L2!Q235*'Concatenate_generate Coverage'!M234</f>
        <v>0.747245437</v>
      </c>
      <c r="R235" s="13">
        <f>Concatenate_gen_L2!R235*'Concatenate_generate Coverage'!N234</f>
        <v>0.8757854289</v>
      </c>
      <c r="S235" s="13">
        <f>Concatenate_gen_L2!S235*'Concatenate_generate Coverage'!O234</f>
        <v>0.4881563373</v>
      </c>
      <c r="T235" s="13">
        <f>Concatenate_gen_L2!T235*'Concatenate_generate Coverage'!P234</f>
        <v>0.8694781835</v>
      </c>
      <c r="U235" s="13">
        <f>Concatenate_gen_L2!U235*'Concatenate_generate Coverage'!Q234</f>
        <v>0.7017423992</v>
      </c>
      <c r="V235" s="13">
        <f>Concatenate_gen_L2!V235*'Concatenate_generate Coverage'!R234</f>
        <v>0.4745078106</v>
      </c>
      <c r="W235" s="13">
        <f>Concatenate_gen_L2!W235*'Concatenate_generate Coverage'!S234</f>
        <v>0.5590527754</v>
      </c>
    </row>
    <row r="236">
      <c r="A236" s="55" t="s">
        <v>378</v>
      </c>
      <c r="B236" s="55" t="s">
        <v>205</v>
      </c>
      <c r="C236" s="55"/>
      <c r="D236" s="55"/>
      <c r="E236" s="10">
        <f t="shared" si="1"/>
        <v>0.6927884742</v>
      </c>
      <c r="F236" s="8">
        <f>(G236*'Dataset lengths'!$B$2+H236*'Dataset lengths'!$C$2+I236*'Dataset lengths'!$D$2+L236*'Dataset lengths'!$G$2+M236*'Dataset lengths'!$H$2+R236*'Dataset lengths'!$M$2+S236*'Dataset lengths'!$N$2+T236*'Dataset lengths'!$O$2+U236*'Dataset lengths'!$P$2+V236*'Dataset lengths'!$Q$2+W236*'Dataset lengths'!$R$2)/'Dataset lengths'!$A$7</f>
        <v>0.6294524035</v>
      </c>
      <c r="G236" s="13">
        <f>Concatenate_gen_L2!G236*'Concatenate_generate Coverage'!C235</f>
        <v>0.5140590372</v>
      </c>
      <c r="H236" s="13">
        <f>Concatenate_gen_L2!H236*'Concatenate_generate Coverage'!D235</f>
        <v>0.7411173586</v>
      </c>
      <c r="I236" s="13">
        <f>Concatenate_gen_L2!I236*'Concatenate_generate Coverage'!E235</f>
        <v>0.7737151924</v>
      </c>
      <c r="J236" s="13">
        <f>Concatenate_gen_L2!J236*'Concatenate_generate Coverage'!F235</f>
        <v>0.8359910566</v>
      </c>
      <c r="K236" s="13">
        <f>Concatenate_gen_L2!K236*'Concatenate_generate Coverage'!G235</f>
        <v>0.8412100857</v>
      </c>
      <c r="L236" s="13">
        <f>Concatenate_gen_L2!L236*'Concatenate_generate Coverage'!H235</f>
        <v>0.8378624751</v>
      </c>
      <c r="M236" s="13">
        <f>Concatenate_gen_L2!M236*'Concatenate_generate Coverage'!I235</f>
        <v>0.7935223109</v>
      </c>
      <c r="N236" s="13">
        <f>Concatenate_gen_L2!N236*'Concatenate_generate Coverage'!J235</f>
        <v>0.7386721777</v>
      </c>
      <c r="O236" s="13">
        <f>Concatenate_gen_L2!O236*'Concatenate_generate Coverage'!K235</f>
        <v>0.836635695</v>
      </c>
      <c r="P236" s="13">
        <f>Concatenate_gen_L2!P236*'Concatenate_generate Coverage'!L235</f>
        <v>0.7662272395</v>
      </c>
      <c r="Q236" s="13">
        <f>Concatenate_gen_L2!Q236*'Concatenate_generate Coverage'!M235</f>
        <v>0.7469041636</v>
      </c>
      <c r="R236" s="13">
        <f>Concatenate_gen_L2!R236*'Concatenate_generate Coverage'!N235</f>
        <v>0.8735998993</v>
      </c>
      <c r="S236" s="13">
        <f>Concatenate_gen_L2!S236*'Concatenate_generate Coverage'!O235</f>
        <v>0.4943766443</v>
      </c>
      <c r="T236" s="13">
        <f>Concatenate_gen_L2!T236*'Concatenate_generate Coverage'!P235</f>
        <v>0.8672527467</v>
      </c>
      <c r="U236" s="13">
        <f>Concatenate_gen_L2!U236*'Concatenate_generate Coverage'!Q235</f>
        <v>0.7048965374</v>
      </c>
      <c r="V236" s="13">
        <f>Concatenate_gen_L2!V236*'Concatenate_generate Coverage'!R235</f>
        <v>0.4663400823</v>
      </c>
      <c r="W236" s="13">
        <f>Concatenate_gen_L2!W236*'Concatenate_generate Coverage'!S235</f>
        <v>0.5539309321</v>
      </c>
    </row>
    <row r="237">
      <c r="A237" s="55" t="s">
        <v>379</v>
      </c>
      <c r="B237" s="55" t="s">
        <v>205</v>
      </c>
      <c r="C237" s="55"/>
      <c r="D237" s="55"/>
      <c r="E237" s="10">
        <f t="shared" si="1"/>
        <v>0.6937685545</v>
      </c>
      <c r="F237" s="8">
        <f>(G237*'Dataset lengths'!$B$2+H237*'Dataset lengths'!$C$2+I237*'Dataset lengths'!$D$2+L237*'Dataset lengths'!$G$2+M237*'Dataset lengths'!$H$2+R237*'Dataset lengths'!$M$2+S237*'Dataset lengths'!$N$2+T237*'Dataset lengths'!$O$2+U237*'Dataset lengths'!$P$2+V237*'Dataset lengths'!$Q$2+W237*'Dataset lengths'!$R$2)/'Dataset lengths'!$A$7</f>
        <v>0.6313966017</v>
      </c>
      <c r="G237" s="13">
        <f>Concatenate_gen_L2!G237*'Concatenate_generate Coverage'!C236</f>
        <v>0.5230880475</v>
      </c>
      <c r="H237" s="13">
        <f>Concatenate_gen_L2!H237*'Concatenate_generate Coverage'!D236</f>
        <v>0.7264511314</v>
      </c>
      <c r="I237" s="13">
        <f>Concatenate_gen_L2!I237*'Concatenate_generate Coverage'!E236</f>
        <v>0.7730095665</v>
      </c>
      <c r="J237" s="13">
        <f>Concatenate_gen_L2!J237*'Concatenate_generate Coverage'!F236</f>
        <v>0.8369698096</v>
      </c>
      <c r="K237" s="13">
        <f>Concatenate_gen_L2!K237*'Concatenate_generate Coverage'!G236</f>
        <v>0.8408786276</v>
      </c>
      <c r="L237" s="13">
        <f>Concatenate_gen_L2!L237*'Concatenate_generate Coverage'!H236</f>
        <v>0.8384093039</v>
      </c>
      <c r="M237" s="13">
        <f>Concatenate_gen_L2!M237*'Concatenate_generate Coverage'!I236</f>
        <v>0.8039595261</v>
      </c>
      <c r="N237" s="13">
        <f>Concatenate_gen_L2!N237*'Concatenate_generate Coverage'!J236</f>
        <v>0.7513880974</v>
      </c>
      <c r="O237" s="13">
        <f>Concatenate_gen_L2!O237*'Concatenate_generate Coverage'!K236</f>
        <v>0.8466919729</v>
      </c>
      <c r="P237" s="13">
        <f>Concatenate_gen_L2!P237*'Concatenate_generate Coverage'!L236</f>
        <v>0.7753866189</v>
      </c>
      <c r="Q237" s="13">
        <f>Concatenate_gen_L2!Q237*'Concatenate_generate Coverage'!M236</f>
        <v>0.7483487626</v>
      </c>
      <c r="R237" s="13">
        <f>Concatenate_gen_L2!R237*'Concatenate_generate Coverage'!N236</f>
        <v>0.8781458009</v>
      </c>
      <c r="S237" s="13">
        <f>Concatenate_gen_L2!S237*'Concatenate_generate Coverage'!O236</f>
        <v>0.483373961</v>
      </c>
      <c r="T237" s="13">
        <f>Concatenate_gen_L2!T237*'Concatenate_generate Coverage'!P236</f>
        <v>0.8915100085</v>
      </c>
      <c r="U237" s="13">
        <f>Concatenate_gen_L2!U237*'Concatenate_generate Coverage'!Q236</f>
        <v>0.6912924358</v>
      </c>
      <c r="V237" s="13">
        <f>Concatenate_gen_L2!V237*'Concatenate_generate Coverage'!R236</f>
        <v>0.4736935558</v>
      </c>
      <c r="W237" s="13">
        <f>Concatenate_gen_L2!W237*'Concatenate_generate Coverage'!S236</f>
        <v>0.5485207623</v>
      </c>
    </row>
    <row r="238">
      <c r="A238" s="55" t="s">
        <v>380</v>
      </c>
      <c r="B238" s="55" t="s">
        <v>205</v>
      </c>
      <c r="C238" s="55"/>
      <c r="D238" s="55"/>
      <c r="E238" s="10">
        <f t="shared" si="1"/>
        <v>0.7012635428</v>
      </c>
      <c r="F238" s="8">
        <f>(G238*'Dataset lengths'!$B$2+H238*'Dataset lengths'!$C$2+I238*'Dataset lengths'!$D$2+L238*'Dataset lengths'!$G$2+M238*'Dataset lengths'!$H$2+R238*'Dataset lengths'!$M$2+S238*'Dataset lengths'!$N$2+T238*'Dataset lengths'!$O$2+U238*'Dataset lengths'!$P$2+V238*'Dataset lengths'!$Q$2+W238*'Dataset lengths'!$R$2)/'Dataset lengths'!$A$7</f>
        <v>0.6373306078</v>
      </c>
      <c r="G238" s="13">
        <f>Concatenate_gen_L2!G238*'Concatenate_generate Coverage'!C237</f>
        <v>0.5284210203</v>
      </c>
      <c r="H238" s="13">
        <f>Concatenate_gen_L2!H238*'Concatenate_generate Coverage'!D237</f>
        <v>0.7588191243</v>
      </c>
      <c r="I238" s="13">
        <f>Concatenate_gen_L2!I238*'Concatenate_generate Coverage'!E237</f>
        <v>0.7802910674</v>
      </c>
      <c r="J238" s="13">
        <f>Concatenate_gen_L2!J238*'Concatenate_generate Coverage'!F237</f>
        <v>0.8403488305</v>
      </c>
      <c r="K238" s="13">
        <f>Concatenate_gen_L2!K238*'Concatenate_generate Coverage'!G237</f>
        <v>0.8426242969</v>
      </c>
      <c r="L238" s="13">
        <f>Concatenate_gen_L2!L238*'Concatenate_generate Coverage'!H237</f>
        <v>0.8412226049</v>
      </c>
      <c r="M238" s="13">
        <f>Concatenate_gen_L2!M238*'Concatenate_generate Coverage'!I237</f>
        <v>0.7917953928</v>
      </c>
      <c r="N238" s="13">
        <f>Concatenate_gen_L2!N238*'Concatenate_generate Coverage'!J237</f>
        <v>0.743915423</v>
      </c>
      <c r="O238" s="13">
        <f>Concatenate_gen_L2!O238*'Concatenate_generate Coverage'!K237</f>
        <v>0.8420031078</v>
      </c>
      <c r="P238" s="13">
        <f>Concatenate_gen_L2!P238*'Concatenate_generate Coverage'!L237</f>
        <v>0.7543637741</v>
      </c>
      <c r="Q238" s="13">
        <f>Concatenate_gen_L2!Q238*'Concatenate_generate Coverage'!M237</f>
        <v>0.7539186441</v>
      </c>
      <c r="R238" s="13">
        <f>Concatenate_gen_L2!R238*'Concatenate_generate Coverage'!N237</f>
        <v>0.8659505457</v>
      </c>
      <c r="S238" s="13">
        <f>Concatenate_gen_L2!S238*'Concatenate_generate Coverage'!O237</f>
        <v>0.5263751261</v>
      </c>
      <c r="T238" s="13">
        <f>Concatenate_gen_L2!T238*'Concatenate_generate Coverage'!P237</f>
        <v>0.8799377368</v>
      </c>
      <c r="U238" s="13">
        <f>Concatenate_gen_L2!U238*'Concatenate_generate Coverage'!Q237</f>
        <v>0.6975022308</v>
      </c>
      <c r="V238" s="13">
        <f>Concatenate_gen_L2!V238*'Concatenate_generate Coverage'!R237</f>
        <v>0.4692108781</v>
      </c>
      <c r="W238" s="13">
        <f>Concatenate_gen_L2!W238*'Concatenate_generate Coverage'!S237</f>
        <v>0.5743732438</v>
      </c>
    </row>
    <row r="239">
      <c r="A239" s="55" t="s">
        <v>381</v>
      </c>
      <c r="B239" s="55" t="s">
        <v>205</v>
      </c>
      <c r="C239" s="55"/>
      <c r="D239" s="55"/>
      <c r="E239" s="10">
        <f t="shared" si="1"/>
        <v>0.6965532002</v>
      </c>
      <c r="F239" s="8">
        <f>(G239*'Dataset lengths'!$B$2+H239*'Dataset lengths'!$C$2+I239*'Dataset lengths'!$D$2+L239*'Dataset lengths'!$G$2+M239*'Dataset lengths'!$H$2+R239*'Dataset lengths'!$M$2+S239*'Dataset lengths'!$N$2+T239*'Dataset lengths'!$O$2+U239*'Dataset lengths'!$P$2+V239*'Dataset lengths'!$Q$2+W239*'Dataset lengths'!$R$2)/'Dataset lengths'!$A$7</f>
        <v>0.6314141355</v>
      </c>
      <c r="G239" s="13">
        <f>Concatenate_gen_L2!G239*'Concatenate_generate Coverage'!C238</f>
        <v>0.5131008042</v>
      </c>
      <c r="H239" s="13">
        <f>Concatenate_gen_L2!H239*'Concatenate_generate Coverage'!D238</f>
        <v>0.7585333131</v>
      </c>
      <c r="I239" s="13">
        <f>Concatenate_gen_L2!I239*'Concatenate_generate Coverage'!E238</f>
        <v>0.7730997024</v>
      </c>
      <c r="J239" s="13">
        <f>Concatenate_gen_L2!J239*'Concatenate_generate Coverage'!F238</f>
        <v>0.8367877947</v>
      </c>
      <c r="K239" s="13">
        <f>Concatenate_gen_L2!K239*'Concatenate_generate Coverage'!G238</f>
        <v>0.8389016189</v>
      </c>
      <c r="L239" s="13">
        <f>Concatenate_gen_L2!L239*'Concatenate_generate Coverage'!H238</f>
        <v>0.8376581383</v>
      </c>
      <c r="M239" s="13">
        <f>Concatenate_gen_L2!M239*'Concatenate_generate Coverage'!I238</f>
        <v>0.7962728305</v>
      </c>
      <c r="N239" s="13">
        <f>Concatenate_gen_L2!N239*'Concatenate_generate Coverage'!J238</f>
        <v>0.7469888556</v>
      </c>
      <c r="O239" s="13">
        <f>Concatenate_gen_L2!O239*'Concatenate_generate Coverage'!K238</f>
        <v>0.8332946007</v>
      </c>
      <c r="P239" s="13">
        <f>Concatenate_gen_L2!P239*'Concatenate_generate Coverage'!L238</f>
        <v>0.7696215879</v>
      </c>
      <c r="Q239" s="13">
        <f>Concatenate_gen_L2!Q239*'Concatenate_generate Coverage'!M238</f>
        <v>0.7516894914</v>
      </c>
      <c r="R239" s="13">
        <f>Concatenate_gen_L2!R239*'Concatenate_generate Coverage'!N238</f>
        <v>0.8560063859</v>
      </c>
      <c r="S239" s="13">
        <f>Concatenate_gen_L2!S239*'Concatenate_generate Coverage'!O238</f>
        <v>0.5319337838</v>
      </c>
      <c r="T239" s="13">
        <f>Concatenate_gen_L2!T239*'Concatenate_generate Coverage'!P238</f>
        <v>0.8654723972</v>
      </c>
      <c r="U239" s="13">
        <f>Concatenate_gen_L2!U239*'Concatenate_generate Coverage'!Q238</f>
        <v>0.6985444916</v>
      </c>
      <c r="V239" s="13">
        <f>Concatenate_gen_L2!V239*'Concatenate_generate Coverage'!R238</f>
        <v>0.4609634762</v>
      </c>
      <c r="W239" s="13">
        <f>Concatenate_gen_L2!W239*'Concatenate_generate Coverage'!S238</f>
        <v>0.5704998789</v>
      </c>
    </row>
    <row r="240">
      <c r="A240" s="55" t="s">
        <v>382</v>
      </c>
      <c r="B240" s="55" t="s">
        <v>205</v>
      </c>
      <c r="C240" s="55"/>
      <c r="D240" s="55"/>
      <c r="E240" s="10">
        <f t="shared" si="1"/>
        <v>0.6983120577</v>
      </c>
      <c r="F240" s="8">
        <f>(G240*'Dataset lengths'!$B$2+H240*'Dataset lengths'!$C$2+I240*'Dataset lengths'!$D$2+L240*'Dataset lengths'!$G$2+M240*'Dataset lengths'!$H$2+R240*'Dataset lengths'!$M$2+S240*'Dataset lengths'!$N$2+T240*'Dataset lengths'!$O$2+U240*'Dataset lengths'!$P$2+V240*'Dataset lengths'!$Q$2+W240*'Dataset lengths'!$R$2)/'Dataset lengths'!$A$7</f>
        <v>0.6337053019</v>
      </c>
      <c r="G240" s="13">
        <f>Concatenate_gen_L2!G240*'Concatenate_generate Coverage'!C239</f>
        <v>0.5227954694</v>
      </c>
      <c r="H240" s="13">
        <f>Concatenate_gen_L2!H240*'Concatenate_generate Coverage'!D239</f>
        <v>0.7435543688</v>
      </c>
      <c r="I240" s="13">
        <f>Concatenate_gen_L2!I240*'Concatenate_generate Coverage'!E239</f>
        <v>0.7702528351</v>
      </c>
      <c r="J240" s="13">
        <f>Concatenate_gen_L2!J240*'Concatenate_generate Coverage'!F239</f>
        <v>0.8373385207</v>
      </c>
      <c r="K240" s="13">
        <f>Concatenate_gen_L2!K240*'Concatenate_generate Coverage'!G239</f>
        <v>0.8391896588</v>
      </c>
      <c r="L240" s="13">
        <f>Concatenate_gen_L2!L240*'Concatenate_generate Coverage'!H239</f>
        <v>0.8381576774</v>
      </c>
      <c r="M240" s="13">
        <f>Concatenate_gen_L2!M240*'Concatenate_generate Coverage'!I239</f>
        <v>0.8059832669</v>
      </c>
      <c r="N240" s="13">
        <f>Concatenate_gen_L2!N240*'Concatenate_generate Coverage'!J239</f>
        <v>0.7623076506</v>
      </c>
      <c r="O240" s="13">
        <f>Concatenate_gen_L2!O240*'Concatenate_generate Coverage'!K239</f>
        <v>0.842465754</v>
      </c>
      <c r="P240" s="13">
        <f>Concatenate_gen_L2!P240*'Concatenate_generate Coverage'!L239</f>
        <v>0.7744366705</v>
      </c>
      <c r="Q240" s="13">
        <f>Concatenate_gen_L2!Q240*'Concatenate_generate Coverage'!M239</f>
        <v>0.7554119964</v>
      </c>
      <c r="R240" s="13">
        <f>Concatenate_gen_L2!R240*'Concatenate_generate Coverage'!N239</f>
        <v>0.8736654652</v>
      </c>
      <c r="S240" s="13">
        <f>Concatenate_gen_L2!S240*'Concatenate_generate Coverage'!O239</f>
        <v>0.5107469316</v>
      </c>
      <c r="T240" s="13">
        <f>Concatenate_gen_L2!T240*'Concatenate_generate Coverage'!P239</f>
        <v>0.8977412317</v>
      </c>
      <c r="U240" s="13">
        <f>Concatenate_gen_L2!U240*'Concatenate_generate Coverage'!Q239</f>
        <v>0.6828394549</v>
      </c>
      <c r="V240" s="13">
        <f>Concatenate_gen_L2!V240*'Concatenate_generate Coverage'!R239</f>
        <v>0.4692650301</v>
      </c>
      <c r="W240" s="13">
        <f>Concatenate_gen_L2!W240*'Concatenate_generate Coverage'!S239</f>
        <v>0.566430903</v>
      </c>
    </row>
    <row r="241">
      <c r="A241" s="55" t="s">
        <v>383</v>
      </c>
      <c r="B241" s="55" t="s">
        <v>205</v>
      </c>
      <c r="C241" s="55"/>
      <c r="D241" s="55"/>
      <c r="E241" s="10">
        <f t="shared" si="1"/>
        <v>0.6585952202</v>
      </c>
      <c r="F241" s="8">
        <f>(G241*'Dataset lengths'!$B$2+H241*'Dataset lengths'!$C$2+I241*'Dataset lengths'!$D$2+L241*'Dataset lengths'!$G$2+M241*'Dataset lengths'!$H$2+R241*'Dataset lengths'!$M$2+S241*'Dataset lengths'!$N$2+T241*'Dataset lengths'!$O$2+U241*'Dataset lengths'!$P$2+V241*'Dataset lengths'!$Q$2+W241*'Dataset lengths'!$R$2)/'Dataset lengths'!$A$7</f>
        <v>0.5946886749</v>
      </c>
      <c r="G241" s="13">
        <f>Concatenate_gen_L2!G241*'Concatenate_generate Coverage'!C240</f>
        <v>0.4729642875</v>
      </c>
      <c r="H241" s="13">
        <f>Concatenate_gen_L2!H241*'Concatenate_generate Coverage'!D240</f>
        <v>0.7533151009</v>
      </c>
      <c r="I241" s="13">
        <f>Concatenate_gen_L2!I241*'Concatenate_generate Coverage'!E240</f>
        <v>0.7523475524</v>
      </c>
      <c r="J241" s="13">
        <f>Concatenate_gen_L2!J241*'Concatenate_generate Coverage'!F240</f>
        <v>0.8246597405</v>
      </c>
      <c r="K241" s="13">
        <f>Concatenate_gen_L2!K241*'Concatenate_generate Coverage'!G240</f>
        <v>0.8257841008</v>
      </c>
      <c r="L241" s="13">
        <f>Concatenate_gen_L2!L241*'Concatenate_generate Coverage'!H240</f>
        <v>0.825041252</v>
      </c>
      <c r="M241" s="13">
        <f>Concatenate_gen_L2!M241*'Concatenate_generate Coverage'!I240</f>
        <v>0.7722248811</v>
      </c>
      <c r="N241" s="13">
        <f>Concatenate_gen_L2!N241*'Concatenate_generate Coverage'!J240</f>
        <v>0.7206391483</v>
      </c>
      <c r="O241" s="13">
        <f>Concatenate_gen_L2!O241*'Concatenate_generate Coverage'!K240</f>
        <v>0.8201619052</v>
      </c>
      <c r="P241" s="13">
        <f>Concatenate_gen_L2!P241*'Concatenate_generate Coverage'!L240</f>
        <v>0.7342556944</v>
      </c>
      <c r="Q241" s="13">
        <f>Concatenate_gen_L2!Q241*'Concatenate_generate Coverage'!M240</f>
        <v>0.741026011</v>
      </c>
      <c r="R241" s="13">
        <f>Concatenate_gen_L2!R241*'Concatenate_generate Coverage'!N240</f>
        <v>0.8054332305</v>
      </c>
      <c r="S241" s="13">
        <f>Concatenate_gen_L2!S241*'Concatenate_generate Coverage'!O240</f>
        <v>0.497962421</v>
      </c>
      <c r="T241" s="13">
        <f>Concatenate_gen_L2!T241*'Concatenate_generate Coverage'!P240</f>
        <v>0.8174029609</v>
      </c>
      <c r="U241" s="13">
        <f>Concatenate_gen_L2!U241*'Concatenate_generate Coverage'!Q240</f>
        <v>0.6013297403</v>
      </c>
      <c r="V241" s="13">
        <f>Concatenate_gen_L2!V241*'Concatenate_generate Coverage'!R240</f>
        <v>0.3814819517</v>
      </c>
      <c r="W241" s="13">
        <f>Concatenate_gen_L2!W241*'Concatenate_generate Coverage'!S240</f>
        <v>0.5650440437</v>
      </c>
    </row>
    <row r="242">
      <c r="A242" s="55" t="s">
        <v>384</v>
      </c>
      <c r="B242" s="55" t="s">
        <v>205</v>
      </c>
      <c r="C242" s="55"/>
      <c r="D242" s="55"/>
      <c r="E242" s="10">
        <f t="shared" si="1"/>
        <v>0.6650340716</v>
      </c>
      <c r="F242" s="8">
        <f>(G242*'Dataset lengths'!$B$2+H242*'Dataset lengths'!$C$2+I242*'Dataset lengths'!$D$2+L242*'Dataset lengths'!$G$2+M242*'Dataset lengths'!$H$2+R242*'Dataset lengths'!$M$2+S242*'Dataset lengths'!$N$2+T242*'Dataset lengths'!$O$2+U242*'Dataset lengths'!$P$2+V242*'Dataset lengths'!$Q$2+W242*'Dataset lengths'!$R$2)/'Dataset lengths'!$A$7</f>
        <v>0.598229616</v>
      </c>
      <c r="G242" s="13">
        <f>Concatenate_gen_L2!G242*'Concatenate_generate Coverage'!C241</f>
        <v>0.4845441967</v>
      </c>
      <c r="H242" s="13">
        <f>Concatenate_gen_L2!H242*'Concatenate_generate Coverage'!D241</f>
        <v>0.7417212173</v>
      </c>
      <c r="I242" s="13">
        <f>Concatenate_gen_L2!I242*'Concatenate_generate Coverage'!E241</f>
        <v>0.7577422086</v>
      </c>
      <c r="J242" s="13">
        <f>Concatenate_gen_L2!J242*'Concatenate_generate Coverage'!F241</f>
        <v>0.8289607112</v>
      </c>
      <c r="K242" s="13">
        <f>Concatenate_gen_L2!K242*'Concatenate_generate Coverage'!G241</f>
        <v>0.8308145454</v>
      </c>
      <c r="L242" s="13">
        <f>Concatenate_gen_L2!L242*'Concatenate_generate Coverage'!H241</f>
        <v>0.8294483142</v>
      </c>
      <c r="M242" s="13">
        <f>Concatenate_gen_L2!M242*'Concatenate_generate Coverage'!I241</f>
        <v>0.784475906</v>
      </c>
      <c r="N242" s="13">
        <f>Concatenate_gen_L2!N242*'Concatenate_generate Coverage'!J241</f>
        <v>0.7353336582</v>
      </c>
      <c r="O242" s="13">
        <f>Concatenate_gen_L2!O242*'Concatenate_generate Coverage'!K241</f>
        <v>0.8349938391</v>
      </c>
      <c r="P242" s="13">
        <f>Concatenate_gen_L2!P242*'Concatenate_generate Coverage'!L241</f>
        <v>0.7442728756</v>
      </c>
      <c r="Q242" s="13">
        <f>Concatenate_gen_L2!Q242*'Concatenate_generate Coverage'!M241</f>
        <v>0.7437696989</v>
      </c>
      <c r="R242" s="13">
        <f>Concatenate_gen_L2!R242*'Concatenate_generate Coverage'!N241</f>
        <v>0.8306760976</v>
      </c>
      <c r="S242" s="13">
        <f>Concatenate_gen_L2!S242*'Concatenate_generate Coverage'!O241</f>
        <v>0.4782356214</v>
      </c>
      <c r="T242" s="13">
        <f>Concatenate_gen_L2!T242*'Concatenate_generate Coverage'!P241</f>
        <v>0.8719261641</v>
      </c>
      <c r="U242" s="13">
        <f>Concatenate_gen_L2!U242*'Concatenate_generate Coverage'!Q241</f>
        <v>0.5877174319</v>
      </c>
      <c r="V242" s="13">
        <f>Concatenate_gen_L2!V242*'Concatenate_generate Coverage'!R241</f>
        <v>0.386013273</v>
      </c>
      <c r="W242" s="13">
        <f>Concatenate_gen_L2!W242*'Concatenate_generate Coverage'!S241</f>
        <v>0.5628743566</v>
      </c>
    </row>
    <row r="243">
      <c r="A243" s="55" t="s">
        <v>385</v>
      </c>
      <c r="B243" s="55" t="s">
        <v>205</v>
      </c>
      <c r="C243" s="55"/>
      <c r="D243" s="55"/>
      <c r="E243" s="10">
        <f t="shared" si="1"/>
        <v>0.6619402026</v>
      </c>
      <c r="F243" s="8">
        <f>(G243*'Dataset lengths'!$B$2+H243*'Dataset lengths'!$C$2+I243*'Dataset lengths'!$D$2+L243*'Dataset lengths'!$G$2+M243*'Dataset lengths'!$H$2+R243*'Dataset lengths'!$M$2+S243*'Dataset lengths'!$N$2+T243*'Dataset lengths'!$O$2+U243*'Dataset lengths'!$P$2+V243*'Dataset lengths'!$Q$2+W243*'Dataset lengths'!$R$2)/'Dataset lengths'!$A$7</f>
        <v>0.5921723299</v>
      </c>
      <c r="G243" s="13">
        <f>Concatenate_gen_L2!G243*'Concatenate_generate Coverage'!C242</f>
        <v>0.4680000946</v>
      </c>
      <c r="H243" s="13">
        <f>Concatenate_gen_L2!H243*'Concatenate_generate Coverage'!D242</f>
        <v>0.7497599749</v>
      </c>
      <c r="I243" s="13">
        <f>Concatenate_gen_L2!I243*'Concatenate_generate Coverage'!E242</f>
        <v>0.7480713668</v>
      </c>
      <c r="J243" s="13">
        <f>Concatenate_gen_L2!J243*'Concatenate_generate Coverage'!F242</f>
        <v>0.8249414355</v>
      </c>
      <c r="K243" s="13">
        <f>Concatenate_gen_L2!K243*'Concatenate_generate Coverage'!G242</f>
        <v>0.8264178415</v>
      </c>
      <c r="L243" s="13">
        <f>Concatenate_gen_L2!L243*'Concatenate_generate Coverage'!H242</f>
        <v>0.8255548775</v>
      </c>
      <c r="M243" s="13">
        <f>Concatenate_gen_L2!M243*'Concatenate_generate Coverage'!I242</f>
        <v>0.7875076978</v>
      </c>
      <c r="N243" s="13">
        <f>Concatenate_gen_L2!N243*'Concatenate_generate Coverage'!J242</f>
        <v>0.7381513776</v>
      </c>
      <c r="O243" s="13">
        <f>Concatenate_gen_L2!O243*'Concatenate_generate Coverage'!K242</f>
        <v>0.8247144869</v>
      </c>
      <c r="P243" s="13">
        <f>Concatenate_gen_L2!P243*'Concatenate_generate Coverage'!L242</f>
        <v>0.7519863899</v>
      </c>
      <c r="Q243" s="13">
        <f>Concatenate_gen_L2!Q243*'Concatenate_generate Coverage'!M242</f>
        <v>0.7422215929</v>
      </c>
      <c r="R243" s="13">
        <f>Concatenate_gen_L2!R243*'Concatenate_generate Coverage'!N242</f>
        <v>0.8363803299</v>
      </c>
      <c r="S243" s="13">
        <f>Concatenate_gen_L2!S243*'Concatenate_generate Coverage'!O242</f>
        <v>0.4814453239</v>
      </c>
      <c r="T243" s="13">
        <f>Concatenate_gen_L2!T243*'Concatenate_generate Coverage'!P242</f>
        <v>0.8487816207</v>
      </c>
      <c r="U243" s="13">
        <f>Concatenate_gen_L2!U243*'Concatenate_generate Coverage'!Q242</f>
        <v>0.5992424832</v>
      </c>
      <c r="V243" s="13">
        <f>Concatenate_gen_L2!V243*'Concatenate_generate Coverage'!R242</f>
        <v>0.377227423</v>
      </c>
      <c r="W243" s="13">
        <f>Concatenate_gen_L2!W243*'Concatenate_generate Coverage'!S242</f>
        <v>0.5593710359</v>
      </c>
    </row>
    <row r="244">
      <c r="A244" s="55" t="s">
        <v>386</v>
      </c>
      <c r="B244" s="55" t="s">
        <v>205</v>
      </c>
      <c r="C244" s="55"/>
      <c r="D244" s="55"/>
      <c r="E244" s="10">
        <f t="shared" si="1"/>
        <v>0.7022665107</v>
      </c>
      <c r="F244" s="8">
        <f>(G244*'Dataset lengths'!$B$2+H244*'Dataset lengths'!$C$2+I244*'Dataset lengths'!$D$2+L244*'Dataset lengths'!$G$2+M244*'Dataset lengths'!$H$2+R244*'Dataset lengths'!$M$2+S244*'Dataset lengths'!$N$2+T244*'Dataset lengths'!$O$2+U244*'Dataset lengths'!$P$2+V244*'Dataset lengths'!$Q$2+W244*'Dataset lengths'!$R$2)/'Dataset lengths'!$A$7</f>
        <v>0.646371516</v>
      </c>
      <c r="G244" s="13">
        <f>Concatenate_gen_L2!G244*'Concatenate_generate Coverage'!C243</f>
        <v>0.5517145919</v>
      </c>
      <c r="H244" s="13">
        <f>Concatenate_gen_L2!H244*'Concatenate_generate Coverage'!D243</f>
        <v>0.7374236421</v>
      </c>
      <c r="I244" s="13">
        <f>Concatenate_gen_L2!I244*'Concatenate_generate Coverage'!E243</f>
        <v>0.7741131257</v>
      </c>
      <c r="J244" s="13">
        <f>Concatenate_gen_L2!J244*'Concatenate_generate Coverage'!F243</f>
        <v>0.8372993178</v>
      </c>
      <c r="K244" s="13">
        <f>Concatenate_gen_L2!K244*'Concatenate_generate Coverage'!G243</f>
        <v>0.843010793</v>
      </c>
      <c r="L244" s="13">
        <f>Concatenate_gen_L2!L244*'Concatenate_generate Coverage'!H243</f>
        <v>0.8392358461</v>
      </c>
      <c r="M244" s="13">
        <f>Concatenate_gen_L2!M244*'Concatenate_generate Coverage'!I243</f>
        <v>0.7946494456</v>
      </c>
      <c r="N244" s="13">
        <f>Concatenate_gen_L2!N244*'Concatenate_generate Coverage'!J243</f>
        <v>0.7338919907</v>
      </c>
      <c r="O244" s="13">
        <f>Concatenate_gen_L2!O244*'Concatenate_generate Coverage'!K243</f>
        <v>0.8501392248</v>
      </c>
      <c r="P244" s="13">
        <f>Concatenate_gen_L2!P244*'Concatenate_generate Coverage'!L243</f>
        <v>0.7793304966</v>
      </c>
      <c r="Q244" s="13">
        <f>Concatenate_gen_L2!Q244*'Concatenate_generate Coverage'!M243</f>
        <v>0.7371452451</v>
      </c>
      <c r="R244" s="13">
        <f>Concatenate_gen_L2!R244*'Concatenate_generate Coverage'!N243</f>
        <v>0.8760039819</v>
      </c>
      <c r="S244" s="13">
        <f>Concatenate_gen_L2!S244*'Concatenate_generate Coverage'!O243</f>
        <v>0.4538973883</v>
      </c>
      <c r="T244" s="13">
        <f>Concatenate_gen_L2!T244*'Concatenate_generate Coverage'!P243</f>
        <v>0.8799377368</v>
      </c>
      <c r="U244" s="13">
        <f>Concatenate_gen_L2!U244*'Concatenate_generate Coverage'!Q243</f>
        <v>0.7655911286</v>
      </c>
      <c r="V244" s="13">
        <f>Concatenate_gen_L2!V244*'Concatenate_generate Coverage'!R243</f>
        <v>0.5223745983</v>
      </c>
      <c r="W244" s="13">
        <f>Concatenate_gen_L2!W244*'Concatenate_generate Coverage'!S243</f>
        <v>0.5299901326</v>
      </c>
    </row>
    <row r="245">
      <c r="A245" s="55" t="s">
        <v>387</v>
      </c>
      <c r="B245" s="55" t="s">
        <v>205</v>
      </c>
      <c r="C245" s="55"/>
      <c r="D245" s="55"/>
      <c r="E245" s="10">
        <f t="shared" si="1"/>
        <v>0.6988621326</v>
      </c>
      <c r="F245" s="8">
        <f>(G245*'Dataset lengths'!$B$2+H245*'Dataset lengths'!$C$2+I245*'Dataset lengths'!$D$2+L245*'Dataset lengths'!$G$2+M245*'Dataset lengths'!$H$2+R245*'Dataset lengths'!$M$2+S245*'Dataset lengths'!$N$2+T245*'Dataset lengths'!$O$2+U245*'Dataset lengths'!$P$2+V245*'Dataset lengths'!$Q$2+W245*'Dataset lengths'!$R$2)/'Dataset lengths'!$A$7</f>
        <v>0.6398607559</v>
      </c>
      <c r="G245" s="13">
        <f>Concatenate_gen_L2!G245*'Concatenate_generate Coverage'!C244</f>
        <v>0.5350133199</v>
      </c>
      <c r="H245" s="13">
        <f>Concatenate_gen_L2!H245*'Concatenate_generate Coverage'!D244</f>
        <v>0.7384889615</v>
      </c>
      <c r="I245" s="13">
        <f>Concatenate_gen_L2!I245*'Concatenate_generate Coverage'!E244</f>
        <v>0.7687118582</v>
      </c>
      <c r="J245" s="13">
        <f>Concatenate_gen_L2!J245*'Concatenate_generate Coverage'!F244</f>
        <v>0.8315975788</v>
      </c>
      <c r="K245" s="13">
        <f>Concatenate_gen_L2!K245*'Concatenate_generate Coverage'!G244</f>
        <v>0.8375994462</v>
      </c>
      <c r="L245" s="13">
        <f>Concatenate_gen_L2!L245*'Concatenate_generate Coverage'!H244</f>
        <v>0.8338263039</v>
      </c>
      <c r="M245" s="13">
        <f>Concatenate_gen_L2!M245*'Concatenate_generate Coverage'!I244</f>
        <v>0.7986730558</v>
      </c>
      <c r="N245" s="13">
        <f>Concatenate_gen_L2!N245*'Concatenate_generate Coverage'!J244</f>
        <v>0.7393482054</v>
      </c>
      <c r="O245" s="13">
        <f>Concatenate_gen_L2!O245*'Concatenate_generate Coverage'!K244</f>
        <v>0.842128632</v>
      </c>
      <c r="P245" s="13">
        <f>Concatenate_gen_L2!P245*'Concatenate_generate Coverage'!L244</f>
        <v>0.7875483045</v>
      </c>
      <c r="Q245" s="13">
        <f>Concatenate_gen_L2!Q245*'Concatenate_generate Coverage'!M244</f>
        <v>0.738632597</v>
      </c>
      <c r="R245" s="13">
        <f>Concatenate_gen_L2!R245*'Concatenate_generate Coverage'!N244</f>
        <v>0.871654778</v>
      </c>
      <c r="S245" s="13">
        <f>Concatenate_gen_L2!S245*'Concatenate_generate Coverage'!O244</f>
        <v>0.4690851537</v>
      </c>
      <c r="T245" s="13">
        <f>Concatenate_gen_L2!T245*'Concatenate_generate Coverage'!P244</f>
        <v>0.8663625719</v>
      </c>
      <c r="U245" s="13">
        <f>Concatenate_gen_L2!U245*'Concatenate_generate Coverage'!Q244</f>
        <v>0.7666853656</v>
      </c>
      <c r="V245" s="13">
        <f>Concatenate_gen_L2!V245*'Concatenate_generate Coverage'!R244</f>
        <v>0.5136953483</v>
      </c>
      <c r="W245" s="13">
        <f>Concatenate_gen_L2!W245*'Concatenate_generate Coverage'!S244</f>
        <v>0.525286742</v>
      </c>
    </row>
    <row r="246">
      <c r="A246" s="55" t="s">
        <v>388</v>
      </c>
      <c r="B246" s="55" t="s">
        <v>205</v>
      </c>
      <c r="C246" s="55"/>
      <c r="D246" s="55"/>
      <c r="E246" s="10">
        <f t="shared" si="1"/>
        <v>0.6948524355</v>
      </c>
      <c r="F246" s="8">
        <f>(G246*'Dataset lengths'!$B$2+H246*'Dataset lengths'!$C$2+I246*'Dataset lengths'!$D$2+L246*'Dataset lengths'!$G$2+M246*'Dataset lengths'!$H$2+R246*'Dataset lengths'!$M$2+S246*'Dataset lengths'!$N$2+T246*'Dataset lengths'!$O$2+U246*'Dataset lengths'!$P$2+V246*'Dataset lengths'!$Q$2+W246*'Dataset lengths'!$R$2)/'Dataset lengths'!$A$7</f>
        <v>0.6370480031</v>
      </c>
      <c r="G246" s="13">
        <f>Concatenate_gen_L2!G246*'Concatenate_generate Coverage'!C245</f>
        <v>0.5419565376</v>
      </c>
      <c r="H246" s="13">
        <f>Concatenate_gen_L2!H246*'Concatenate_generate Coverage'!D245</f>
        <v>0.7213946081</v>
      </c>
      <c r="I246" s="13">
        <f>Concatenate_gen_L2!I246*'Concatenate_generate Coverage'!E245</f>
        <v>0.7586083903</v>
      </c>
      <c r="J246" s="13">
        <f>Concatenate_gen_L2!J246*'Concatenate_generate Coverage'!F245</f>
        <v>0.8289946311</v>
      </c>
      <c r="K246" s="13">
        <f>Concatenate_gen_L2!K246*'Concatenate_generate Coverage'!G245</f>
        <v>0.8323302978</v>
      </c>
      <c r="L246" s="13">
        <f>Concatenate_gen_L2!L246*'Concatenate_generate Coverage'!H245</f>
        <v>0.8302452217</v>
      </c>
      <c r="M246" s="13">
        <f>Concatenate_gen_L2!M246*'Concatenate_generate Coverage'!I245</f>
        <v>0.8068227183</v>
      </c>
      <c r="N246" s="13">
        <f>Concatenate_gen_L2!N246*'Concatenate_generate Coverage'!J245</f>
        <v>0.7536947654</v>
      </c>
      <c r="O246" s="13">
        <f>Concatenate_gen_L2!O246*'Concatenate_generate Coverage'!K245</f>
        <v>0.8470577861</v>
      </c>
      <c r="P246" s="13">
        <f>Concatenate_gen_L2!P246*'Concatenate_generate Coverage'!L245</f>
        <v>0.7919763711</v>
      </c>
      <c r="Q246" s="13">
        <f>Concatenate_gen_L2!Q246*'Concatenate_generate Coverage'!M245</f>
        <v>0.7384150821</v>
      </c>
      <c r="R246" s="13">
        <f>Concatenate_gen_L2!R246*'Concatenate_generate Coverage'!N245</f>
        <v>0.8826917025</v>
      </c>
      <c r="S246" s="13">
        <f>Concatenate_gen_L2!S246*'Concatenate_generate Coverage'!O245</f>
        <v>0.4366985312</v>
      </c>
      <c r="T246" s="13">
        <f>Concatenate_gen_L2!T246*'Concatenate_generate Coverage'!P245</f>
        <v>0.8875042221</v>
      </c>
      <c r="U246" s="13">
        <f>Concatenate_gen_L2!U246*'Concatenate_generate Coverage'!Q245</f>
        <v>0.7500146648</v>
      </c>
      <c r="V246" s="13">
        <f>Concatenate_gen_L2!V246*'Concatenate_generate Coverage'!R245</f>
        <v>0.5210355634</v>
      </c>
      <c r="W246" s="13">
        <f>Concatenate_gen_L2!W246*'Concatenate_generate Coverage'!S245</f>
        <v>0.5064046302</v>
      </c>
    </row>
    <row r="247">
      <c r="A247" s="55" t="s">
        <v>389</v>
      </c>
      <c r="B247" s="55" t="s">
        <v>205</v>
      </c>
      <c r="C247" s="55"/>
      <c r="D247" s="55"/>
      <c r="E247" s="10">
        <f t="shared" si="1"/>
        <v>0.6808969855</v>
      </c>
      <c r="F247" s="8">
        <f>(G247*'Dataset lengths'!$B$2+H247*'Dataset lengths'!$C$2+I247*'Dataset lengths'!$D$2+L247*'Dataset lengths'!$G$2+M247*'Dataset lengths'!$H$2+R247*'Dataset lengths'!$M$2+S247*'Dataset lengths'!$N$2+T247*'Dataset lengths'!$O$2+U247*'Dataset lengths'!$P$2+V247*'Dataset lengths'!$Q$2+W247*'Dataset lengths'!$R$2)/'Dataset lengths'!$A$7</f>
        <v>0.6174896141</v>
      </c>
      <c r="G247" s="13">
        <f>Concatenate_gen_L2!G247*'Concatenate_generate Coverage'!C246</f>
        <v>0.5081566818</v>
      </c>
      <c r="H247" s="13">
        <f>Concatenate_gen_L2!H247*'Concatenate_generate Coverage'!D246</f>
        <v>0.7428768998</v>
      </c>
      <c r="I247" s="13">
        <f>Concatenate_gen_L2!I247*'Concatenate_generate Coverage'!E246</f>
        <v>0.7701410456</v>
      </c>
      <c r="J247" s="13">
        <f>Concatenate_gen_L2!J247*'Concatenate_generate Coverage'!F246</f>
        <v>0.8282830922</v>
      </c>
      <c r="K247" s="13">
        <f>Concatenate_gen_L2!K247*'Concatenate_generate Coverage'!G246</f>
        <v>0.8334426585</v>
      </c>
      <c r="L247" s="13">
        <f>Concatenate_gen_L2!L247*'Concatenate_generate Coverage'!H246</f>
        <v>0.830073487</v>
      </c>
      <c r="M247" s="13">
        <f>Concatenate_gen_L2!M247*'Concatenate_generate Coverage'!I246</f>
        <v>0.7823673198</v>
      </c>
      <c r="N247" s="13">
        <f>Concatenate_gen_L2!N247*'Concatenate_generate Coverage'!J246</f>
        <v>0.723322637</v>
      </c>
      <c r="O247" s="13">
        <f>Concatenate_gen_L2!O247*'Concatenate_generate Coverage'!K246</f>
        <v>0.8318507143</v>
      </c>
      <c r="P247" s="13">
        <f>Concatenate_gen_L2!P247*'Concatenate_generate Coverage'!L246</f>
        <v>0.7601572868</v>
      </c>
      <c r="Q247" s="13">
        <f>Concatenate_gen_L2!Q247*'Concatenate_generate Coverage'!M246</f>
        <v>0.7358034032</v>
      </c>
      <c r="R247" s="13">
        <f>Concatenate_gen_L2!R247*'Concatenate_generate Coverage'!N246</f>
        <v>0.8463244897</v>
      </c>
      <c r="S247" s="13">
        <f>Concatenate_gen_L2!S247*'Concatenate_generate Coverage'!O246</f>
        <v>0.5014295433</v>
      </c>
      <c r="T247" s="13">
        <f>Concatenate_gen_L2!T247*'Concatenate_generate Coverage'!P246</f>
        <v>0.8285301452</v>
      </c>
      <c r="U247" s="13">
        <f>Concatenate_gen_L2!U247*'Concatenate_generate Coverage'!Q246</f>
        <v>0.6921514119</v>
      </c>
      <c r="V247" s="13">
        <f>Concatenate_gen_L2!V247*'Concatenate_generate Coverage'!R246</f>
        <v>0.4456760114</v>
      </c>
      <c r="W247" s="13">
        <f>Concatenate_gen_L2!W247*'Concatenate_generate Coverage'!S246</f>
        <v>0.542139805</v>
      </c>
    </row>
    <row r="248">
      <c r="A248" s="55" t="s">
        <v>390</v>
      </c>
      <c r="B248" s="55" t="s">
        <v>205</v>
      </c>
      <c r="C248" s="55"/>
      <c r="D248" s="55"/>
      <c r="E248" s="10">
        <f t="shared" si="1"/>
        <v>0.6876387823</v>
      </c>
      <c r="F248" s="8">
        <f>(G248*'Dataset lengths'!$B$2+H248*'Dataset lengths'!$C$2+I248*'Dataset lengths'!$D$2+L248*'Dataset lengths'!$G$2+M248*'Dataset lengths'!$H$2+R248*'Dataset lengths'!$M$2+S248*'Dataset lengths'!$N$2+T248*'Dataset lengths'!$O$2+U248*'Dataset lengths'!$P$2+V248*'Dataset lengths'!$Q$2+W248*'Dataset lengths'!$R$2)/'Dataset lengths'!$A$7</f>
        <v>0.6206369525</v>
      </c>
      <c r="G248" s="13">
        <f>Concatenate_gen_L2!G248*'Concatenate_generate Coverage'!C247</f>
        <v>0.5179007439</v>
      </c>
      <c r="H248" s="13">
        <f>Concatenate_gen_L2!H248*'Concatenate_generate Coverage'!D247</f>
        <v>0.7287729033</v>
      </c>
      <c r="I248" s="13">
        <f>Concatenate_gen_L2!I248*'Concatenate_generate Coverage'!E247</f>
        <v>0.7724216212</v>
      </c>
      <c r="J248" s="13">
        <f>Concatenate_gen_L2!J248*'Concatenate_generate Coverage'!F247</f>
        <v>0.8319530665</v>
      </c>
      <c r="K248" s="13">
        <f>Concatenate_gen_L2!K248*'Concatenate_generate Coverage'!G247</f>
        <v>0.8361246632</v>
      </c>
      <c r="L248" s="13">
        <f>Concatenate_gen_L2!L248*'Concatenate_generate Coverage'!H247</f>
        <v>0.8334681284</v>
      </c>
      <c r="M248" s="13">
        <f>Concatenate_gen_L2!M248*'Concatenate_generate Coverage'!I247</f>
        <v>0.797257283</v>
      </c>
      <c r="N248" s="13">
        <f>Concatenate_gen_L2!N248*'Concatenate_generate Coverage'!J247</f>
        <v>0.7428127067</v>
      </c>
      <c r="O248" s="13">
        <f>Concatenate_gen_L2!O248*'Concatenate_generate Coverage'!K247</f>
        <v>0.847519715</v>
      </c>
      <c r="P248" s="13">
        <f>Concatenate_gen_L2!P248*'Concatenate_generate Coverage'!L247</f>
        <v>0.7742356232</v>
      </c>
      <c r="Q248" s="13">
        <f>Concatenate_gen_L2!Q248*'Concatenate_generate Coverage'!M247</f>
        <v>0.7390308743</v>
      </c>
      <c r="R248" s="13">
        <f>Concatenate_gen_L2!R248*'Concatenate_generate Coverage'!N247</f>
        <v>0.8783643539</v>
      </c>
      <c r="S248" s="13">
        <f>Concatenate_gen_L2!S248*'Concatenate_generate Coverage'!O247</f>
        <v>0.4849828344</v>
      </c>
      <c r="T248" s="13">
        <f>Concatenate_gen_L2!T248*'Concatenate_generate Coverage'!P247</f>
        <v>0.8794926494</v>
      </c>
      <c r="U248" s="13">
        <f>Concatenate_gen_L2!U248*'Concatenate_generate Coverage'!Q247</f>
        <v>0.6830856583</v>
      </c>
      <c r="V248" s="13">
        <f>Concatenate_gen_L2!V248*'Concatenate_generate Coverage'!R247</f>
        <v>0.4536646527</v>
      </c>
      <c r="W248" s="13">
        <f>Concatenate_gen_L2!W248*'Concatenate_generate Coverage'!S247</f>
        <v>0.5346157769</v>
      </c>
    </row>
    <row r="249">
      <c r="A249" s="55" t="s">
        <v>391</v>
      </c>
      <c r="B249" s="55" t="s">
        <v>205</v>
      </c>
      <c r="C249" s="55"/>
      <c r="D249" s="55"/>
      <c r="E249" s="10">
        <f t="shared" si="1"/>
        <v>0.6816647878</v>
      </c>
      <c r="F249" s="8">
        <f>(G249*'Dataset lengths'!$B$2+H249*'Dataset lengths'!$C$2+I249*'Dataset lengths'!$D$2+L249*'Dataset lengths'!$G$2+M249*'Dataset lengths'!$H$2+R249*'Dataset lengths'!$M$2+S249*'Dataset lengths'!$N$2+T249*'Dataset lengths'!$O$2+U249*'Dataset lengths'!$P$2+V249*'Dataset lengths'!$Q$2+W249*'Dataset lengths'!$R$2)/'Dataset lengths'!$A$7</f>
        <v>0.6132734274</v>
      </c>
      <c r="G249" s="13">
        <f>Concatenate_gen_L2!G249*'Concatenate_generate Coverage'!C248</f>
        <v>0.5017098226</v>
      </c>
      <c r="H249" s="13">
        <f>Concatenate_gen_L2!H249*'Concatenate_generate Coverage'!D248</f>
        <v>0.736807092</v>
      </c>
      <c r="I249" s="13">
        <f>Concatenate_gen_L2!I249*'Concatenate_generate Coverage'!E248</f>
        <v>0.7642690161</v>
      </c>
      <c r="J249" s="13">
        <f>Concatenate_gen_L2!J249*'Concatenate_generate Coverage'!F248</f>
        <v>0.826046091</v>
      </c>
      <c r="K249" s="13">
        <f>Concatenate_gen_L2!K249*'Concatenate_generate Coverage'!G248</f>
        <v>0.8298453553</v>
      </c>
      <c r="L249" s="13">
        <f>Concatenate_gen_L2!L249*'Concatenate_generate Coverage'!H248</f>
        <v>0.827562406</v>
      </c>
      <c r="M249" s="13">
        <f>Concatenate_gen_L2!M249*'Concatenate_generate Coverage'!I248</f>
        <v>0.7990062992</v>
      </c>
      <c r="N249" s="13">
        <f>Concatenate_gen_L2!N249*'Concatenate_generate Coverage'!J248</f>
        <v>0.7429799326</v>
      </c>
      <c r="O249" s="13">
        <f>Concatenate_gen_L2!O249*'Concatenate_generate Coverage'!K248</f>
        <v>0.837036655</v>
      </c>
      <c r="P249" s="13">
        <f>Concatenate_gen_L2!P249*'Concatenate_generate Coverage'!L248</f>
        <v>0.7796236906</v>
      </c>
      <c r="Q249" s="13">
        <f>Concatenate_gen_L2!Q249*'Concatenate_generate Coverage'!M248</f>
        <v>0.7369254801</v>
      </c>
      <c r="R249" s="13">
        <f>Concatenate_gen_L2!R249*'Concatenate_generate Coverage'!N248</f>
        <v>0.8635246078</v>
      </c>
      <c r="S249" s="13">
        <f>Concatenate_gen_L2!S249*'Concatenate_generate Coverage'!O248</f>
        <v>0.4939965479</v>
      </c>
      <c r="T249" s="13">
        <f>Concatenate_gen_L2!T249*'Concatenate_generate Coverage'!P248</f>
        <v>0.8534550381</v>
      </c>
      <c r="U249" s="13">
        <f>Concatenate_gen_L2!U249*'Concatenate_generate Coverage'!Q248</f>
        <v>0.6850169866</v>
      </c>
      <c r="V249" s="13">
        <f>Concatenate_gen_L2!V249*'Concatenate_generate Coverage'!R248</f>
        <v>0.4436369153</v>
      </c>
      <c r="W249" s="13">
        <f>Concatenate_gen_L2!W249*'Concatenate_generate Coverage'!S248</f>
        <v>0.5293279339</v>
      </c>
    </row>
    <row r="250">
      <c r="A250" s="55" t="s">
        <v>392</v>
      </c>
      <c r="B250" s="55" t="s">
        <v>205</v>
      </c>
      <c r="C250" s="55"/>
      <c r="D250" s="55"/>
      <c r="E250" s="10">
        <f t="shared" si="1"/>
        <v>0.6854429972</v>
      </c>
      <c r="F250" s="8">
        <f>(G250*'Dataset lengths'!$B$2+H250*'Dataset lengths'!$C$2+I250*'Dataset lengths'!$D$2+L250*'Dataset lengths'!$G$2+M250*'Dataset lengths'!$H$2+R250*'Dataset lengths'!$M$2+S250*'Dataset lengths'!$N$2+T250*'Dataset lengths'!$O$2+U250*'Dataset lengths'!$P$2+V250*'Dataset lengths'!$Q$2+W250*'Dataset lengths'!$R$2)/'Dataset lengths'!$A$7</f>
        <v>0.6189272466</v>
      </c>
      <c r="G250" s="13">
        <f>Concatenate_gen_L2!G250*'Concatenate_generate Coverage'!C249</f>
        <v>0.5065985902</v>
      </c>
      <c r="H250" s="13">
        <f>Concatenate_gen_L2!H250*'Concatenate_generate Coverage'!D249</f>
        <v>0.7589549227</v>
      </c>
      <c r="I250" s="13">
        <f>Concatenate_gen_L2!I250*'Concatenate_generate Coverage'!E249</f>
        <v>0.7693931075</v>
      </c>
      <c r="J250" s="13">
        <f>Concatenate_gen_L2!J250*'Concatenate_generate Coverage'!F249</f>
        <v>0.8293915357</v>
      </c>
      <c r="K250" s="13">
        <f>Concatenate_gen_L2!K250*'Concatenate_generate Coverage'!G249</f>
        <v>0.8311432126</v>
      </c>
      <c r="L250" s="13">
        <f>Concatenate_gen_L2!L250*'Concatenate_generate Coverage'!H249</f>
        <v>0.8300487284</v>
      </c>
      <c r="M250" s="13">
        <f>Concatenate_gen_L2!M250*'Concatenate_generate Coverage'!I249</f>
        <v>0.7856069965</v>
      </c>
      <c r="N250" s="13">
        <f>Concatenate_gen_L2!N250*'Concatenate_generate Coverage'!J249</f>
        <v>0.7287432318</v>
      </c>
      <c r="O250" s="13">
        <f>Concatenate_gen_L2!O250*'Concatenate_generate Coverage'!K249</f>
        <v>0.8309942809</v>
      </c>
      <c r="P250" s="13">
        <f>Concatenate_gen_L2!P250*'Concatenate_generate Coverage'!L249</f>
        <v>0.7658318465</v>
      </c>
      <c r="Q250" s="13">
        <f>Concatenate_gen_L2!Q250*'Concatenate_generate Coverage'!M249</f>
        <v>0.7366862137</v>
      </c>
      <c r="R250" s="13">
        <f>Concatenate_gen_L2!R250*'Concatenate_generate Coverage'!N249</f>
        <v>0.8291243716</v>
      </c>
      <c r="S250" s="13">
        <f>Concatenate_gen_L2!S250*'Concatenate_generate Coverage'!O249</f>
        <v>0.5309563932</v>
      </c>
      <c r="T250" s="13">
        <f>Concatenate_gen_L2!T250*'Concatenate_generate Coverage'!P249</f>
        <v>0.8387671548</v>
      </c>
      <c r="U250" s="13">
        <f>Concatenate_gen_L2!U250*'Concatenate_generate Coverage'!Q249</f>
        <v>0.6938720996</v>
      </c>
      <c r="V250" s="13">
        <f>Concatenate_gen_L2!V250*'Concatenate_generate Coverage'!R249</f>
        <v>0.4397293471</v>
      </c>
      <c r="W250" s="13">
        <f>Concatenate_gen_L2!W250*'Concatenate_generate Coverage'!S249</f>
        <v>0.5568212577</v>
      </c>
    </row>
    <row r="251">
      <c r="A251" s="55" t="s">
        <v>393</v>
      </c>
      <c r="B251" s="55" t="s">
        <v>205</v>
      </c>
      <c r="C251" s="55"/>
      <c r="D251" s="55"/>
      <c r="E251" s="10">
        <f t="shared" si="1"/>
        <v>0.6897980867</v>
      </c>
      <c r="F251" s="8">
        <f>(G251*'Dataset lengths'!$B$2+H251*'Dataset lengths'!$C$2+I251*'Dataset lengths'!$D$2+L251*'Dataset lengths'!$G$2+M251*'Dataset lengths'!$H$2+R251*'Dataset lengths'!$M$2+S251*'Dataset lengths'!$N$2+T251*'Dataset lengths'!$O$2+U251*'Dataset lengths'!$P$2+V251*'Dataset lengths'!$Q$2+W251*'Dataset lengths'!$R$2)/'Dataset lengths'!$A$7</f>
        <v>0.6225825656</v>
      </c>
      <c r="G251" s="13">
        <f>Concatenate_gen_L2!G251*'Concatenate_generate Coverage'!C250</f>
        <v>0.5185964595</v>
      </c>
      <c r="H251" s="13">
        <f>Concatenate_gen_L2!H251*'Concatenate_generate Coverage'!D250</f>
        <v>0.7482199957</v>
      </c>
      <c r="I251" s="13">
        <f>Concatenate_gen_L2!I251*'Concatenate_generate Coverage'!E250</f>
        <v>0.7703872207</v>
      </c>
      <c r="J251" s="13">
        <f>Concatenate_gen_L2!J251*'Concatenate_generate Coverage'!F250</f>
        <v>0.8328137627</v>
      </c>
      <c r="K251" s="13">
        <f>Concatenate_gen_L2!K251*'Concatenate_generate Coverage'!G250</f>
        <v>0.8343932245</v>
      </c>
      <c r="L251" s="13">
        <f>Concatenate_gen_L2!L251*'Concatenate_generate Coverage'!H250</f>
        <v>0.8335055898</v>
      </c>
      <c r="M251" s="13">
        <f>Concatenate_gen_L2!M251*'Concatenate_generate Coverage'!I250</f>
        <v>0.8016697909</v>
      </c>
      <c r="N251" s="13">
        <f>Concatenate_gen_L2!N251*'Concatenate_generate Coverage'!J250</f>
        <v>0.7510678935</v>
      </c>
      <c r="O251" s="13">
        <f>Concatenate_gen_L2!O251*'Concatenate_generate Coverage'!K250</f>
        <v>0.8454467733</v>
      </c>
      <c r="P251" s="13">
        <f>Concatenate_gen_L2!P251*'Concatenate_generate Coverage'!L250</f>
        <v>0.7776902858</v>
      </c>
      <c r="Q251" s="13">
        <f>Concatenate_gen_L2!Q251*'Concatenate_generate Coverage'!M250</f>
        <v>0.7479819875</v>
      </c>
      <c r="R251" s="13">
        <f>Concatenate_gen_L2!R251*'Concatenate_generate Coverage'!N250</f>
        <v>0.8586071661</v>
      </c>
      <c r="S251" s="13">
        <f>Concatenate_gen_L2!S251*'Concatenate_generate Coverage'!O250</f>
        <v>0.5117323666</v>
      </c>
      <c r="T251" s="13">
        <f>Concatenate_gen_L2!T251*'Concatenate_generate Coverage'!P250</f>
        <v>0.8725937951</v>
      </c>
      <c r="U251" s="13">
        <f>Concatenate_gen_L2!U251*'Concatenate_generate Coverage'!Q250</f>
        <v>0.6731663998</v>
      </c>
      <c r="V251" s="13">
        <f>Concatenate_gen_L2!V251*'Concatenate_generate Coverage'!R250</f>
        <v>0.4483082488</v>
      </c>
      <c r="W251" s="13">
        <f>Concatenate_gen_L2!W251*'Concatenate_generate Coverage'!S250</f>
        <v>0.5509919209</v>
      </c>
    </row>
    <row r="252">
      <c r="A252" s="55" t="s">
        <v>394</v>
      </c>
      <c r="B252" s="55" t="s">
        <v>205</v>
      </c>
      <c r="C252" s="55"/>
      <c r="D252" s="55"/>
      <c r="E252" s="10">
        <f t="shared" si="1"/>
        <v>0.6870703675</v>
      </c>
      <c r="F252" s="8">
        <f>(G252*'Dataset lengths'!$B$2+H252*'Dataset lengths'!$C$2+I252*'Dataset lengths'!$D$2+L252*'Dataset lengths'!$G$2+M252*'Dataset lengths'!$H$2+R252*'Dataset lengths'!$M$2+S252*'Dataset lengths'!$N$2+T252*'Dataset lengths'!$O$2+U252*'Dataset lengths'!$P$2+V252*'Dataset lengths'!$Q$2+W252*'Dataset lengths'!$R$2)/'Dataset lengths'!$A$7</f>
        <v>0.6156703036</v>
      </c>
      <c r="G252" s="13">
        <f>Concatenate_gen_L2!G252*'Concatenate_generate Coverage'!C251</f>
        <v>0.5016646204</v>
      </c>
      <c r="H252" s="13">
        <f>Concatenate_gen_L2!H252*'Concatenate_generate Coverage'!D251</f>
        <v>0.7557866318</v>
      </c>
      <c r="I252" s="13">
        <f>Concatenate_gen_L2!I252*'Concatenate_generate Coverage'!E251</f>
        <v>0.7628648861</v>
      </c>
      <c r="J252" s="13">
        <f>Concatenate_gen_L2!J252*'Concatenate_generate Coverage'!F251</f>
        <v>0.8276870398</v>
      </c>
      <c r="K252" s="13">
        <f>Concatenate_gen_L2!K252*'Concatenate_generate Coverage'!G251</f>
        <v>0.8291264229</v>
      </c>
      <c r="L252" s="13">
        <f>Concatenate_gen_L2!L252*'Concatenate_generate Coverage'!H251</f>
        <v>0.8283043627</v>
      </c>
      <c r="M252" s="13">
        <f>Concatenate_gen_L2!M252*'Concatenate_generate Coverage'!I251</f>
        <v>0.8042779011</v>
      </c>
      <c r="N252" s="13">
        <f>Concatenate_gen_L2!N252*'Concatenate_generate Coverage'!J251</f>
        <v>0.753467923</v>
      </c>
      <c r="O252" s="13">
        <f>Concatenate_gen_L2!O252*'Concatenate_generate Coverage'!K251</f>
        <v>0.8356587585</v>
      </c>
      <c r="P252" s="13">
        <f>Concatenate_gen_L2!P252*'Concatenate_generate Coverage'!L251</f>
        <v>0.7896911336</v>
      </c>
      <c r="Q252" s="13">
        <f>Concatenate_gen_L2!Q252*'Concatenate_generate Coverage'!M251</f>
        <v>0.7447177639</v>
      </c>
      <c r="R252" s="13">
        <f>Concatenate_gen_L2!R252*'Concatenate_generate Coverage'!N251</f>
        <v>0.853208908</v>
      </c>
      <c r="S252" s="13">
        <f>Concatenate_gen_L2!S252*'Concatenate_generate Coverage'!O251</f>
        <v>0.5196460129</v>
      </c>
      <c r="T252" s="13">
        <f>Concatenate_gen_L2!T252*'Concatenate_generate Coverage'!P251</f>
        <v>0.867030203</v>
      </c>
      <c r="U252" s="13">
        <f>Concatenate_gen_L2!U252*'Concatenate_generate Coverage'!Q251</f>
        <v>0.6805278793</v>
      </c>
      <c r="V252" s="13">
        <f>Concatenate_gen_L2!V252*'Concatenate_generate Coverage'!R251</f>
        <v>0.4385049603</v>
      </c>
      <c r="W252" s="13">
        <f>Concatenate_gen_L2!W252*'Concatenate_generate Coverage'!S251</f>
        <v>0.5459576767</v>
      </c>
    </row>
    <row r="253">
      <c r="A253" s="55" t="s">
        <v>395</v>
      </c>
      <c r="B253" s="55" t="s">
        <v>205</v>
      </c>
      <c r="C253" s="55"/>
      <c r="D253" s="55"/>
      <c r="E253" s="10">
        <f t="shared" si="1"/>
        <v>0.6502217622</v>
      </c>
      <c r="F253" s="8">
        <f>(G253*'Dataset lengths'!$B$2+H253*'Dataset lengths'!$C$2+I253*'Dataset lengths'!$D$2+L253*'Dataset lengths'!$G$2+M253*'Dataset lengths'!$H$2+R253*'Dataset lengths'!$M$2+S253*'Dataset lengths'!$N$2+T253*'Dataset lengths'!$O$2+U253*'Dataset lengths'!$P$2+V253*'Dataset lengths'!$Q$2+W253*'Dataset lengths'!$R$2)/'Dataset lengths'!$A$7</f>
        <v>0.5802181187</v>
      </c>
      <c r="G253" s="13">
        <f>Concatenate_gen_L2!G253*'Concatenate_generate Coverage'!C252</f>
        <v>0.4631674222</v>
      </c>
      <c r="H253" s="13">
        <f>Concatenate_gen_L2!H253*'Concatenate_generate Coverage'!D252</f>
        <v>0.7497396686</v>
      </c>
      <c r="I253" s="13">
        <f>Concatenate_gen_L2!I253*'Concatenate_generate Coverage'!E252</f>
        <v>0.7454857824</v>
      </c>
      <c r="J253" s="13">
        <f>Concatenate_gen_L2!J253*'Concatenate_generate Coverage'!F252</f>
        <v>0.8172792295</v>
      </c>
      <c r="K253" s="13">
        <f>Concatenate_gen_L2!K253*'Concatenate_generate Coverage'!G252</f>
        <v>0.8185894465</v>
      </c>
      <c r="L253" s="13">
        <f>Concatenate_gen_L2!L253*'Concatenate_generate Coverage'!H252</f>
        <v>0.8177622608</v>
      </c>
      <c r="M253" s="13">
        <f>Concatenate_gen_L2!M253*'Concatenate_generate Coverage'!I252</f>
        <v>0.7775772362</v>
      </c>
      <c r="N253" s="13">
        <f>Concatenate_gen_L2!N253*'Concatenate_generate Coverage'!J252</f>
        <v>0.7275805242</v>
      </c>
      <c r="O253" s="13">
        <f>Concatenate_gen_L2!O253*'Concatenate_generate Coverage'!K252</f>
        <v>0.8173745517</v>
      </c>
      <c r="P253" s="13">
        <f>Concatenate_gen_L2!P253*'Concatenate_generate Coverage'!L252</f>
        <v>0.7482552873</v>
      </c>
      <c r="Q253" s="13">
        <f>Concatenate_gen_L2!Q253*'Concatenate_generate Coverage'!M252</f>
        <v>0.7319038861</v>
      </c>
      <c r="R253" s="13">
        <f>Concatenate_gen_L2!R253*'Concatenate_generate Coverage'!N252</f>
        <v>0.8071160883</v>
      </c>
      <c r="S253" s="13">
        <f>Concatenate_gen_L2!S253*'Concatenate_generate Coverage'!O252</f>
        <v>0.4824186924</v>
      </c>
      <c r="T253" s="13">
        <f>Concatenate_gen_L2!T253*'Concatenate_generate Coverage'!P252</f>
        <v>0.8260821646</v>
      </c>
      <c r="U253" s="13">
        <f>Concatenate_gen_L2!U253*'Concatenate_generate Coverage'!Q252</f>
        <v>0.580224644</v>
      </c>
      <c r="V253" s="13">
        <f>Concatenate_gen_L2!V253*'Concatenate_generate Coverage'!R252</f>
        <v>0.3581283568</v>
      </c>
      <c r="W253" s="13">
        <f>Concatenate_gen_L2!W253*'Concatenate_generate Coverage'!S252</f>
        <v>0.5447370682</v>
      </c>
    </row>
    <row r="254">
      <c r="A254" s="55" t="s">
        <v>198</v>
      </c>
      <c r="B254" s="55" t="s">
        <v>205</v>
      </c>
      <c r="C254" s="55"/>
      <c r="D254" s="55"/>
      <c r="E254" s="10">
        <f t="shared" si="1"/>
        <v>0.7120578255</v>
      </c>
      <c r="F254" s="8">
        <f>(G254*'Dataset lengths'!$B$2+H254*'Dataset lengths'!$C$2+I254*'Dataset lengths'!$D$2+L254*'Dataset lengths'!$G$2+M254*'Dataset lengths'!$H$2+R254*'Dataset lengths'!$M$2+S254*'Dataset lengths'!$N$2+T254*'Dataset lengths'!$O$2+U254*'Dataset lengths'!$P$2+V254*'Dataset lengths'!$Q$2+W254*'Dataset lengths'!$R$2)/'Dataset lengths'!$A$7</f>
        <v>0.6605780592</v>
      </c>
      <c r="G254" s="13">
        <f>Concatenate_gen_L2!G254*'Concatenate_generate Coverage'!C253</f>
        <v>0.5642613039</v>
      </c>
      <c r="H254" s="13">
        <f>Concatenate_gen_L2!H254*'Concatenate_generate Coverage'!D253</f>
        <v>0.7394819397</v>
      </c>
      <c r="I254" s="13">
        <f>Concatenate_gen_L2!I254*'Concatenate_generate Coverage'!E253</f>
        <v>0.7893924231</v>
      </c>
      <c r="J254" s="13">
        <f>Concatenate_gen_L2!J254*'Concatenate_generate Coverage'!F253</f>
        <v>0.8506420959</v>
      </c>
      <c r="K254" s="13">
        <f>Concatenate_gen_L2!K254*'Concatenate_generate Coverage'!G253</f>
        <v>0.8563590322</v>
      </c>
      <c r="L254" s="13">
        <f>Concatenate_gen_L2!L254*'Concatenate_generate Coverage'!H253</f>
        <v>0.8526724115</v>
      </c>
      <c r="M254" s="13">
        <f>Concatenate_gen_L2!M254*'Concatenate_generate Coverage'!I253</f>
        <v>0.8166960251</v>
      </c>
      <c r="N254" s="13">
        <f>Concatenate_gen_L2!N254*'Concatenate_generate Coverage'!J253</f>
        <v>0.7640219039</v>
      </c>
      <c r="O254" s="13">
        <f>Concatenate_gen_L2!O254*'Concatenate_generate Coverage'!K253</f>
        <v>0.8598476214</v>
      </c>
      <c r="P254" s="13">
        <f>Concatenate_gen_L2!P254*'Concatenate_generate Coverage'!L253</f>
        <v>0.7900831758</v>
      </c>
      <c r="Q254" s="13">
        <f>Concatenate_gen_L2!Q254*'Concatenate_generate Coverage'!M253</f>
        <v>0.7760399095</v>
      </c>
      <c r="R254" s="13">
        <f>Concatenate_gen_L2!R254*'Concatenate_generate Coverage'!N253</f>
        <v>0.8853580487</v>
      </c>
      <c r="S254" s="13">
        <f>Concatenate_gen_L2!S254*'Concatenate_generate Coverage'!O253</f>
        <v>0.4426171744</v>
      </c>
      <c r="T254" s="13">
        <f>Concatenate_gen_L2!T254*'Concatenate_generate Coverage'!P253</f>
        <v>0.8721487078</v>
      </c>
      <c r="U254" s="13">
        <f>Concatenate_gen_L2!U254*'Concatenate_generate Coverage'!Q253</f>
        <v>0.7834518121</v>
      </c>
      <c r="V254" s="13">
        <f>Concatenate_gen_L2!V254*'Concatenate_generate Coverage'!R253</f>
        <v>0.5340416181</v>
      </c>
      <c r="W254" s="13">
        <f>Concatenate_gen_L2!W254*'Concatenate_generate Coverage'!S253</f>
        <v>0.5525146159</v>
      </c>
    </row>
    <row r="255">
      <c r="A255" s="55" t="s">
        <v>188</v>
      </c>
      <c r="B255" s="55" t="s">
        <v>205</v>
      </c>
      <c r="C255" s="55"/>
      <c r="D255" s="55"/>
      <c r="E255" s="10">
        <f t="shared" si="1"/>
        <v>0.7099130051</v>
      </c>
      <c r="F255" s="8">
        <f>(G255*'Dataset lengths'!$B$2+H255*'Dataset lengths'!$C$2+I255*'Dataset lengths'!$D$2+L255*'Dataset lengths'!$G$2+M255*'Dataset lengths'!$H$2+R255*'Dataset lengths'!$M$2+S255*'Dataset lengths'!$N$2+T255*'Dataset lengths'!$O$2+U255*'Dataset lengths'!$P$2+V255*'Dataset lengths'!$Q$2+W255*'Dataset lengths'!$R$2)/'Dataset lengths'!$A$7</f>
        <v>0.655030766</v>
      </c>
      <c r="G255" s="13">
        <f>Concatenate_gen_L2!G255*'Concatenate_generate Coverage'!C254</f>
        <v>0.5482726525</v>
      </c>
      <c r="H255" s="13">
        <f>Concatenate_gen_L2!H255*'Concatenate_generate Coverage'!D254</f>
        <v>0.7430825011</v>
      </c>
      <c r="I255" s="13">
        <f>Concatenate_gen_L2!I255*'Concatenate_generate Coverage'!E254</f>
        <v>0.7850239415</v>
      </c>
      <c r="J255" s="13">
        <f>Concatenate_gen_L2!J255*'Concatenate_generate Coverage'!F254</f>
        <v>0.8460752158</v>
      </c>
      <c r="K255" s="13">
        <f>Concatenate_gen_L2!K255*'Concatenate_generate Coverage'!G254</f>
        <v>0.8534761661</v>
      </c>
      <c r="L255" s="13">
        <f>Concatenate_gen_L2!L255*'Concatenate_generate Coverage'!H254</f>
        <v>0.848776404</v>
      </c>
      <c r="M255" s="13">
        <f>Concatenate_gen_L2!M255*'Concatenate_generate Coverage'!I254</f>
        <v>0.8153987903</v>
      </c>
      <c r="N255" s="13">
        <f>Concatenate_gen_L2!N255*'Concatenate_generate Coverage'!J254</f>
        <v>0.7600673481</v>
      </c>
      <c r="O255" s="13">
        <f>Concatenate_gen_L2!O255*'Concatenate_generate Coverage'!K254</f>
        <v>0.8501277483</v>
      </c>
      <c r="P255" s="13">
        <f>Concatenate_gen_L2!P255*'Concatenate_generate Coverage'!L254</f>
        <v>0.7969589931</v>
      </c>
      <c r="Q255" s="13">
        <f>Concatenate_gen_L2!Q255*'Concatenate_generate Coverage'!M254</f>
        <v>0.7653276757</v>
      </c>
      <c r="R255" s="13">
        <f>Concatenate_gen_L2!R255*'Concatenate_generate Coverage'!N254</f>
        <v>0.88065916</v>
      </c>
      <c r="S255" s="13">
        <f>Concatenate_gen_L2!S255*'Concatenate_generate Coverage'!O254</f>
        <v>0.4600131185</v>
      </c>
      <c r="T255" s="13">
        <f>Concatenate_gen_L2!T255*'Concatenate_generate Coverage'!P254</f>
        <v>0.8699232709</v>
      </c>
      <c r="U255" s="13">
        <f>Concatenate_gen_L2!U255*'Concatenate_generate Coverage'!Q254</f>
        <v>0.7823356904</v>
      </c>
      <c r="V255" s="13">
        <f>Concatenate_gen_L2!V255*'Concatenate_generate Coverage'!R254</f>
        <v>0.5259109639</v>
      </c>
      <c r="W255" s="13">
        <f>Concatenate_gen_L2!W255*'Concatenate_generate Coverage'!S254</f>
        <v>0.5496465628</v>
      </c>
    </row>
    <row r="256">
      <c r="A256" s="55" t="s">
        <v>396</v>
      </c>
      <c r="B256" s="55" t="s">
        <v>205</v>
      </c>
      <c r="C256" s="55"/>
      <c r="D256" s="55"/>
      <c r="E256" s="10">
        <f t="shared" si="1"/>
        <v>0.7063622773</v>
      </c>
      <c r="F256" s="8">
        <f>(G256*'Dataset lengths'!$B$2+H256*'Dataset lengths'!$C$2+I256*'Dataset lengths'!$D$2+L256*'Dataset lengths'!$G$2+M256*'Dataset lengths'!$H$2+R256*'Dataset lengths'!$M$2+S256*'Dataset lengths'!$N$2+T256*'Dataset lengths'!$O$2+U256*'Dataset lengths'!$P$2+V256*'Dataset lengths'!$Q$2+W256*'Dataset lengths'!$R$2)/'Dataset lengths'!$A$7</f>
        <v>0.6537037311</v>
      </c>
      <c r="G256" s="13">
        <f>Concatenate_gen_L2!G256*'Concatenate_generate Coverage'!C255</f>
        <v>0.5566442106</v>
      </c>
      <c r="H256" s="13">
        <f>Concatenate_gen_L2!H256*'Concatenate_generate Coverage'!D255</f>
        <v>0.721857338</v>
      </c>
      <c r="I256" s="13">
        <f>Concatenate_gen_L2!I256*'Concatenate_generate Coverage'!E255</f>
        <v>0.7749640557</v>
      </c>
      <c r="J256" s="13">
        <f>Concatenate_gen_L2!J256*'Concatenate_generate Coverage'!F255</f>
        <v>0.8432078507</v>
      </c>
      <c r="K256" s="13">
        <f>Concatenate_gen_L2!K256*'Concatenate_generate Coverage'!G255</f>
        <v>0.8468321072</v>
      </c>
      <c r="L256" s="13">
        <f>Concatenate_gen_L2!L256*'Concatenate_generate Coverage'!H255</f>
        <v>0.8447228278</v>
      </c>
      <c r="M256" s="13">
        <f>Concatenate_gen_L2!M256*'Concatenate_generate Coverage'!I255</f>
        <v>0.8273857304</v>
      </c>
      <c r="N256" s="13">
        <f>Concatenate_gen_L2!N256*'Concatenate_generate Coverage'!J255</f>
        <v>0.7802589418</v>
      </c>
      <c r="O256" s="13">
        <f>Concatenate_gen_L2!O256*'Concatenate_generate Coverage'!K255</f>
        <v>0.8541502594</v>
      </c>
      <c r="P256" s="13">
        <f>Concatenate_gen_L2!P256*'Concatenate_generate Coverage'!L255</f>
        <v>0.81140089</v>
      </c>
      <c r="Q256" s="13">
        <f>Concatenate_gen_L2!Q256*'Concatenate_generate Coverage'!M255</f>
        <v>0.7703080168</v>
      </c>
      <c r="R256" s="13">
        <f>Concatenate_gen_L2!R256*'Concatenate_generate Coverage'!N255</f>
        <v>0.8917179399</v>
      </c>
      <c r="S256" s="13">
        <f>Concatenate_gen_L2!S256*'Concatenate_generate Coverage'!O255</f>
        <v>0.4309689306</v>
      </c>
      <c r="T256" s="13">
        <f>Concatenate_gen_L2!T256*'Concatenate_generate Coverage'!P255</f>
        <v>0.8890620279</v>
      </c>
      <c r="U256" s="13">
        <f>Concatenate_gen_L2!U256*'Concatenate_generate Coverage'!Q255</f>
        <v>0.7610609874</v>
      </c>
      <c r="V256" s="13">
        <f>Concatenate_gen_L2!V256*'Concatenate_generate Coverage'!R255</f>
        <v>0.5341673498</v>
      </c>
      <c r="W256" s="13">
        <f>Concatenate_gen_L2!W256*'Concatenate_generate Coverage'!S255</f>
        <v>0.5374336521</v>
      </c>
    </row>
    <row r="257">
      <c r="A257" s="55" t="s">
        <v>397</v>
      </c>
      <c r="B257" s="55" t="s">
        <v>205</v>
      </c>
      <c r="C257" s="55"/>
      <c r="D257" s="55"/>
      <c r="E257" s="10">
        <f t="shared" si="1"/>
        <v>0.6922423737</v>
      </c>
      <c r="F257" s="8">
        <f>(G257*'Dataset lengths'!$B$2+H257*'Dataset lengths'!$C$2+I257*'Dataset lengths'!$D$2+L257*'Dataset lengths'!$G$2+M257*'Dataset lengths'!$H$2+R257*'Dataset lengths'!$M$2+S257*'Dataset lengths'!$N$2+T257*'Dataset lengths'!$O$2+U257*'Dataset lengths'!$P$2+V257*'Dataset lengths'!$Q$2+W257*'Dataset lengths'!$R$2)/'Dataset lengths'!$A$7</f>
        <v>0.6311113974</v>
      </c>
      <c r="G257" s="13">
        <f>Concatenate_gen_L2!G257*'Concatenate_generate Coverage'!C256</f>
        <v>0.5211966771</v>
      </c>
      <c r="H257" s="13">
        <f>Concatenate_gen_L2!H257*'Concatenate_generate Coverage'!D256</f>
        <v>0.7451014552</v>
      </c>
      <c r="I257" s="13">
        <f>Concatenate_gen_L2!I257*'Concatenate_generate Coverage'!E256</f>
        <v>0.7874527667</v>
      </c>
      <c r="J257" s="13">
        <f>Concatenate_gen_L2!J257*'Concatenate_generate Coverage'!F256</f>
        <v>0.8428352482</v>
      </c>
      <c r="K257" s="13">
        <f>Concatenate_gen_L2!K257*'Concatenate_generate Coverage'!G256</f>
        <v>0.8485133215</v>
      </c>
      <c r="L257" s="13">
        <f>Concatenate_gen_L2!L257*'Concatenate_generate Coverage'!H256</f>
        <v>0.8448745144</v>
      </c>
      <c r="M257" s="13">
        <f>Concatenate_gen_L2!M257*'Concatenate_generate Coverage'!I256</f>
        <v>0.7998319734</v>
      </c>
      <c r="N257" s="13">
        <f>Concatenate_gen_L2!N257*'Concatenate_generate Coverage'!J256</f>
        <v>0.7419986989</v>
      </c>
      <c r="O257" s="13">
        <f>Concatenate_gen_L2!O257*'Concatenate_generate Coverage'!K256</f>
        <v>0.84243778</v>
      </c>
      <c r="P257" s="13">
        <f>Concatenate_gen_L2!P257*'Concatenate_generate Coverage'!L256</f>
        <v>0.7778393959</v>
      </c>
      <c r="Q257" s="13">
        <f>Concatenate_gen_L2!Q257*'Concatenate_generate Coverage'!M256</f>
        <v>0.7578226616</v>
      </c>
      <c r="R257" s="13">
        <f>Concatenate_gen_L2!R257*'Concatenate_generate Coverage'!N256</f>
        <v>0.8541268304</v>
      </c>
      <c r="S257" s="13">
        <f>Concatenate_gen_L2!S257*'Concatenate_generate Coverage'!O256</f>
        <v>0.4866500296</v>
      </c>
      <c r="T257" s="13">
        <f>Concatenate_gen_L2!T257*'Concatenate_generate Coverage'!P256</f>
        <v>0.8487816207</v>
      </c>
      <c r="U257" s="13">
        <f>Concatenate_gen_L2!U257*'Concatenate_generate Coverage'!Q256</f>
        <v>0.7104607326</v>
      </c>
      <c r="V257" s="13">
        <f>Concatenate_gen_L2!V257*'Concatenate_generate Coverage'!R256</f>
        <v>0.4575748096</v>
      </c>
      <c r="W257" s="13">
        <f>Concatenate_gen_L2!W257*'Concatenate_generate Coverage'!S256</f>
        <v>0.5586147011</v>
      </c>
    </row>
    <row r="258">
      <c r="A258" s="55" t="s">
        <v>398</v>
      </c>
      <c r="B258" s="55" t="s">
        <v>205</v>
      </c>
      <c r="C258" s="55"/>
      <c r="D258" s="55"/>
      <c r="E258" s="10">
        <f t="shared" si="1"/>
        <v>0.6975020766</v>
      </c>
      <c r="F258" s="8">
        <f>(G258*'Dataset lengths'!$B$2+H258*'Dataset lengths'!$C$2+I258*'Dataset lengths'!$D$2+L258*'Dataset lengths'!$G$2+M258*'Dataset lengths'!$H$2+R258*'Dataset lengths'!$M$2+S258*'Dataset lengths'!$N$2+T258*'Dataset lengths'!$O$2+U258*'Dataset lengths'!$P$2+V258*'Dataset lengths'!$Q$2+W258*'Dataset lengths'!$R$2)/'Dataset lengths'!$A$7</f>
        <v>0.6355968967</v>
      </c>
      <c r="G258" s="13">
        <f>Concatenate_gen_L2!G258*'Concatenate_generate Coverage'!C257</f>
        <v>0.5337511164</v>
      </c>
      <c r="H258" s="13">
        <f>Concatenate_gen_L2!H258*'Concatenate_generate Coverage'!D257</f>
        <v>0.7309713144</v>
      </c>
      <c r="I258" s="13">
        <f>Concatenate_gen_L2!I258*'Concatenate_generate Coverage'!E257</f>
        <v>0.7905757758</v>
      </c>
      <c r="J258" s="13">
        <f>Concatenate_gen_L2!J258*'Concatenate_generate Coverage'!F257</f>
        <v>0.8465738088</v>
      </c>
      <c r="K258" s="13">
        <f>Concatenate_gen_L2!K258*'Concatenate_generate Coverage'!G257</f>
        <v>0.8511895643</v>
      </c>
      <c r="L258" s="13">
        <f>Concatenate_gen_L2!L258*'Concatenate_generate Coverage'!H257</f>
        <v>0.8482399943</v>
      </c>
      <c r="M258" s="13">
        <f>Concatenate_gen_L2!M258*'Concatenate_generate Coverage'!I257</f>
        <v>0.8154053379</v>
      </c>
      <c r="N258" s="13">
        <f>Concatenate_gen_L2!N258*'Concatenate_generate Coverage'!J257</f>
        <v>0.7635637198</v>
      </c>
      <c r="O258" s="13">
        <f>Concatenate_gen_L2!O258*'Concatenate_generate Coverage'!K257</f>
        <v>0.855213987</v>
      </c>
      <c r="P258" s="13">
        <f>Concatenate_gen_L2!P258*'Concatenate_generate Coverage'!L257</f>
        <v>0.7898486206</v>
      </c>
      <c r="Q258" s="13">
        <f>Concatenate_gen_L2!Q258*'Concatenate_generate Coverage'!M257</f>
        <v>0.765200917</v>
      </c>
      <c r="R258" s="13">
        <f>Concatenate_gen_L2!R258*'Concatenate_generate Coverage'!N257</f>
        <v>0.8837844673</v>
      </c>
      <c r="S258" s="13">
        <f>Concatenate_gen_L2!S258*'Concatenate_generate Coverage'!O257</f>
        <v>0.4651675468</v>
      </c>
      <c r="T258" s="13">
        <f>Concatenate_gen_L2!T258*'Concatenate_generate Coverage'!P257</f>
        <v>0.8848336979</v>
      </c>
      <c r="U258" s="13">
        <f>Concatenate_gen_L2!U258*'Concatenate_generate Coverage'!Q257</f>
        <v>0.6977238138</v>
      </c>
      <c r="V258" s="13">
        <f>Concatenate_gen_L2!V258*'Concatenate_generate Coverage'!R257</f>
        <v>0.4671489888</v>
      </c>
      <c r="W258" s="13">
        <f>Concatenate_gen_L2!W258*'Concatenate_generate Coverage'!S257</f>
        <v>0.554920789</v>
      </c>
    </row>
    <row r="259">
      <c r="A259" s="55" t="s">
        <v>399</v>
      </c>
      <c r="B259" s="55" t="s">
        <v>205</v>
      </c>
      <c r="C259" s="55"/>
      <c r="D259" s="55"/>
      <c r="E259" s="10">
        <f t="shared" si="1"/>
        <v>0.6957261951</v>
      </c>
      <c r="F259" s="8">
        <f>(G259*'Dataset lengths'!$B$2+H259*'Dataset lengths'!$C$2+I259*'Dataset lengths'!$D$2+L259*'Dataset lengths'!$G$2+M259*'Dataset lengths'!$H$2+R259*'Dataset lengths'!$M$2+S259*'Dataset lengths'!$N$2+T259*'Dataset lengths'!$O$2+U259*'Dataset lengths'!$P$2+V259*'Dataset lengths'!$Q$2+W259*'Dataset lengths'!$R$2)/'Dataset lengths'!$A$7</f>
        <v>0.628737225</v>
      </c>
      <c r="G259" s="13">
        <f>Concatenate_gen_L2!G259*'Concatenate_generate Coverage'!C258</f>
        <v>0.5168641907</v>
      </c>
      <c r="H259" s="13">
        <f>Concatenate_gen_L2!H259*'Concatenate_generate Coverage'!D258</f>
        <v>0.7393656862</v>
      </c>
      <c r="I259" s="13">
        <f>Concatenate_gen_L2!I259*'Concatenate_generate Coverage'!E258</f>
        <v>0.7817599879</v>
      </c>
      <c r="J259" s="13">
        <f>Concatenate_gen_L2!J259*'Concatenate_generate Coverage'!F258</f>
        <v>0.8413069237</v>
      </c>
      <c r="K259" s="13">
        <f>Concatenate_gen_L2!K259*'Concatenate_generate Coverage'!G258</f>
        <v>0.8468166822</v>
      </c>
      <c r="L259" s="13">
        <f>Concatenate_gen_L2!L259*'Concatenate_generate Coverage'!H258</f>
        <v>0.8432950618</v>
      </c>
      <c r="M259" s="13">
        <f>Concatenate_gen_L2!M259*'Concatenate_generate Coverage'!I258</f>
        <v>0.815891494</v>
      </c>
      <c r="N259" s="13">
        <f>Concatenate_gen_L2!N259*'Concatenate_generate Coverage'!J258</f>
        <v>0.7616893646</v>
      </c>
      <c r="O259" s="13">
        <f>Concatenate_gen_L2!O259*'Concatenate_generate Coverage'!K258</f>
        <v>0.847670344</v>
      </c>
      <c r="P259" s="13">
        <f>Concatenate_gen_L2!P259*'Concatenate_generate Coverage'!L258</f>
        <v>0.8003566922</v>
      </c>
      <c r="Q259" s="13">
        <f>Concatenate_gen_L2!Q259*'Concatenate_generate Coverage'!M258</f>
        <v>0.761391406</v>
      </c>
      <c r="R259" s="13">
        <f>Concatenate_gen_L2!R259*'Concatenate_generate Coverage'!N258</f>
        <v>0.8819923331</v>
      </c>
      <c r="S259" s="13">
        <f>Concatenate_gen_L2!S259*'Concatenate_generate Coverage'!O258</f>
        <v>0.4785051077</v>
      </c>
      <c r="T259" s="13">
        <f>Concatenate_gen_L2!T259*'Concatenate_generate Coverage'!P258</f>
        <v>0.8910649211</v>
      </c>
      <c r="U259" s="13">
        <f>Concatenate_gen_L2!U259*'Concatenate_generate Coverage'!Q258</f>
        <v>0.6968155971</v>
      </c>
      <c r="V259" s="13">
        <f>Concatenate_gen_L2!V259*'Concatenate_generate Coverage'!R258</f>
        <v>0.4577453074</v>
      </c>
      <c r="W259" s="13">
        <f>Concatenate_gen_L2!W259*'Concatenate_generate Coverage'!S258</f>
        <v>0.5496884592</v>
      </c>
    </row>
    <row r="260">
      <c r="A260" s="55" t="s">
        <v>400</v>
      </c>
      <c r="B260" s="55" t="s">
        <v>205</v>
      </c>
      <c r="C260" s="55"/>
      <c r="D260" s="55"/>
      <c r="E260" s="10">
        <f t="shared" si="1"/>
        <v>0.6967010267</v>
      </c>
      <c r="F260" s="8">
        <f>(G260*'Dataset lengths'!$B$2+H260*'Dataset lengths'!$C$2+I260*'Dataset lengths'!$D$2+L260*'Dataset lengths'!$G$2+M260*'Dataset lengths'!$H$2+R260*'Dataset lengths'!$M$2+S260*'Dataset lengths'!$N$2+T260*'Dataset lengths'!$O$2+U260*'Dataset lengths'!$P$2+V260*'Dataset lengths'!$Q$2+W260*'Dataset lengths'!$R$2)/'Dataset lengths'!$A$7</f>
        <v>0.6336044029</v>
      </c>
      <c r="G260" s="13">
        <f>Concatenate_gen_L2!G260*'Concatenate_generate Coverage'!C259</f>
        <v>0.5208035237</v>
      </c>
      <c r="H260" s="13">
        <f>Concatenate_gen_L2!H260*'Concatenate_generate Coverage'!D259</f>
        <v>0.7610817541</v>
      </c>
      <c r="I260" s="13">
        <f>Concatenate_gen_L2!I260*'Concatenate_generate Coverage'!E259</f>
        <v>0.7880956052</v>
      </c>
      <c r="J260" s="13">
        <f>Concatenate_gen_L2!J260*'Concatenate_generate Coverage'!F259</f>
        <v>0.8440774701</v>
      </c>
      <c r="K260" s="13">
        <f>Concatenate_gen_L2!K260*'Concatenate_generate Coverage'!G259</f>
        <v>0.8474065246</v>
      </c>
      <c r="L260" s="13">
        <f>Concatenate_gen_L2!L260*'Concatenate_generate Coverage'!H259</f>
        <v>0.8451345429</v>
      </c>
      <c r="M260" s="13">
        <f>Concatenate_gen_L2!M260*'Concatenate_generate Coverage'!I259</f>
        <v>0.8079353937</v>
      </c>
      <c r="N260" s="13">
        <f>Concatenate_gen_L2!N260*'Concatenate_generate Coverage'!J259</f>
        <v>0.7571963863</v>
      </c>
      <c r="O260" s="13">
        <f>Concatenate_gen_L2!O260*'Concatenate_generate Coverage'!K259</f>
        <v>0.8438178284</v>
      </c>
      <c r="P260" s="13">
        <f>Concatenate_gen_L2!P260*'Concatenate_generate Coverage'!L259</f>
        <v>0.7812840061</v>
      </c>
      <c r="Q260" s="13">
        <f>Concatenate_gen_L2!Q260*'Concatenate_generate Coverage'!M259</f>
        <v>0.7710558181</v>
      </c>
      <c r="R260" s="13">
        <f>Concatenate_gen_L2!R260*'Concatenate_generate Coverage'!N259</f>
        <v>0.8471987015</v>
      </c>
      <c r="S260" s="13">
        <f>Concatenate_gen_L2!S260*'Concatenate_generate Coverage'!O259</f>
        <v>0.5091722467</v>
      </c>
      <c r="T260" s="13">
        <f>Concatenate_gen_L2!T260*'Concatenate_generate Coverage'!P259</f>
        <v>0.8470012712</v>
      </c>
      <c r="U260" s="13">
        <f>Concatenate_gen_L2!U260*'Concatenate_generate Coverage'!Q259</f>
        <v>0.7085841161</v>
      </c>
      <c r="V260" s="13">
        <f>Concatenate_gen_L2!V260*'Concatenate_generate Coverage'!R259</f>
        <v>0.4520654721</v>
      </c>
      <c r="W260" s="13">
        <f>Concatenate_gen_L2!W260*'Concatenate_generate Coverage'!S259</f>
        <v>0.5766386666</v>
      </c>
    </row>
    <row r="261">
      <c r="A261" s="55" t="s">
        <v>401</v>
      </c>
      <c r="B261" s="55" t="s">
        <v>205</v>
      </c>
      <c r="C261" s="55"/>
      <c r="D261" s="55"/>
      <c r="E261" s="10">
        <f t="shared" si="1"/>
        <v>0.7045522486</v>
      </c>
      <c r="F261" s="8">
        <f>(G261*'Dataset lengths'!$B$2+H261*'Dataset lengths'!$C$2+I261*'Dataset lengths'!$D$2+L261*'Dataset lengths'!$G$2+M261*'Dataset lengths'!$H$2+R261*'Dataset lengths'!$M$2+S261*'Dataset lengths'!$N$2+T261*'Dataset lengths'!$O$2+U261*'Dataset lengths'!$P$2+V261*'Dataset lengths'!$Q$2+W261*'Dataset lengths'!$R$2)/'Dataset lengths'!$A$7</f>
        <v>0.639365276</v>
      </c>
      <c r="G261" s="13">
        <f>Concatenate_gen_L2!G261*'Concatenate_generate Coverage'!C260</f>
        <v>0.5351608307</v>
      </c>
      <c r="H261" s="13">
        <f>Concatenate_gen_L2!H261*'Concatenate_generate Coverage'!D260</f>
        <v>0.7515466758</v>
      </c>
      <c r="I261" s="13">
        <f>Concatenate_gen_L2!I261*'Concatenate_generate Coverage'!E260</f>
        <v>0.7910270968</v>
      </c>
      <c r="J261" s="13">
        <f>Concatenate_gen_L2!J261*'Concatenate_generate Coverage'!F260</f>
        <v>0.8480830077</v>
      </c>
      <c r="K261" s="13">
        <f>Concatenate_gen_L2!K261*'Concatenate_generate Coverage'!G260</f>
        <v>0.849707657</v>
      </c>
      <c r="L261" s="13">
        <f>Concatenate_gen_L2!L261*'Concatenate_generate Coverage'!H260</f>
        <v>0.8489851434</v>
      </c>
      <c r="M261" s="13">
        <f>Concatenate_gen_L2!M261*'Concatenate_generate Coverage'!I260</f>
        <v>0.8241124975</v>
      </c>
      <c r="N261" s="13">
        <f>Concatenate_gen_L2!N261*'Concatenate_generate Coverage'!J260</f>
        <v>0.7800673444</v>
      </c>
      <c r="O261" s="13">
        <f>Concatenate_gen_L2!O261*'Concatenate_generate Coverage'!K260</f>
        <v>0.8561450175</v>
      </c>
      <c r="P261" s="13">
        <f>Concatenate_gen_L2!P261*'Concatenate_generate Coverage'!L260</f>
        <v>0.79328988</v>
      </c>
      <c r="Q261" s="13">
        <f>Concatenate_gen_L2!Q261*'Concatenate_generate Coverage'!M260</f>
        <v>0.7784168223</v>
      </c>
      <c r="R261" s="13">
        <f>Concatenate_gen_L2!R261*'Concatenate_generate Coverage'!N260</f>
        <v>0.8771841679</v>
      </c>
      <c r="S261" s="13">
        <f>Concatenate_gen_L2!S261*'Concatenate_generate Coverage'!O260</f>
        <v>0.5015039537</v>
      </c>
      <c r="T261" s="13">
        <f>Concatenate_gen_L2!T261*'Concatenate_generate Coverage'!P260</f>
        <v>0.893290358</v>
      </c>
      <c r="U261" s="13">
        <f>Concatenate_gen_L2!U261*'Concatenate_generate Coverage'!Q260</f>
        <v>0.689552599</v>
      </c>
      <c r="V261" s="13">
        <f>Concatenate_gen_L2!V261*'Concatenate_generate Coverage'!R260</f>
        <v>0.4629547533</v>
      </c>
      <c r="W261" s="13">
        <f>Concatenate_gen_L2!W261*'Concatenate_generate Coverage'!S260</f>
        <v>0.5747566583</v>
      </c>
    </row>
    <row r="262">
      <c r="A262" s="55" t="s">
        <v>402</v>
      </c>
      <c r="B262" s="55" t="s">
        <v>205</v>
      </c>
      <c r="C262" s="55"/>
      <c r="D262" s="55"/>
      <c r="E262" s="10">
        <f t="shared" si="1"/>
        <v>0.6996289761</v>
      </c>
      <c r="F262" s="8">
        <f>(G262*'Dataset lengths'!$B$2+H262*'Dataset lengths'!$C$2+I262*'Dataset lengths'!$D$2+L262*'Dataset lengths'!$G$2+M262*'Dataset lengths'!$H$2+R262*'Dataset lengths'!$M$2+S262*'Dataset lengths'!$N$2+T262*'Dataset lengths'!$O$2+U262*'Dataset lengths'!$P$2+V262*'Dataset lengths'!$Q$2+W262*'Dataset lengths'!$R$2)/'Dataset lengths'!$A$7</f>
        <v>0.6324964454</v>
      </c>
      <c r="G262" s="13">
        <f>Concatenate_gen_L2!G262*'Concatenate_generate Coverage'!C261</f>
        <v>0.5181022193</v>
      </c>
      <c r="H262" s="13">
        <f>Concatenate_gen_L2!H262*'Concatenate_generate Coverage'!D261</f>
        <v>0.7604413441</v>
      </c>
      <c r="I262" s="13">
        <f>Concatenate_gen_L2!I262*'Concatenate_generate Coverage'!E261</f>
        <v>0.7818785326</v>
      </c>
      <c r="J262" s="13">
        <f>Concatenate_gen_L2!J262*'Concatenate_generate Coverage'!F261</f>
        <v>0.843445455</v>
      </c>
      <c r="K262" s="13">
        <f>Concatenate_gen_L2!K262*'Concatenate_generate Coverage'!G261</f>
        <v>0.8467372763</v>
      </c>
      <c r="L262" s="13">
        <f>Concatenate_gen_L2!L262*'Concatenate_generate Coverage'!H261</f>
        <v>0.844769874</v>
      </c>
      <c r="M262" s="13">
        <f>Concatenate_gen_L2!M262*'Concatenate_generate Coverage'!I261</f>
        <v>0.8230200103</v>
      </c>
      <c r="N262" s="13">
        <f>Concatenate_gen_L2!N262*'Concatenate_generate Coverage'!J261</f>
        <v>0.7760179272</v>
      </c>
      <c r="O262" s="13">
        <f>Concatenate_gen_L2!O262*'Concatenate_generate Coverage'!K261</f>
        <v>0.8456755859</v>
      </c>
      <c r="P262" s="13">
        <f>Concatenate_gen_L2!P262*'Concatenate_generate Coverage'!L261</f>
        <v>0.8062390008</v>
      </c>
      <c r="Q262" s="13">
        <f>Concatenate_gen_L2!Q262*'Concatenate_generate Coverage'!M261</f>
        <v>0.7724426631</v>
      </c>
      <c r="R262" s="13">
        <f>Concatenate_gen_L2!R262*'Concatenate_generate Coverage'!N261</f>
        <v>0.8682016412</v>
      </c>
      <c r="S262" s="13">
        <f>Concatenate_gen_L2!S262*'Concatenate_generate Coverage'!O261</f>
        <v>0.5015662975</v>
      </c>
      <c r="T262" s="13">
        <f>Concatenate_gen_L2!T262*'Concatenate_generate Coverage'!P261</f>
        <v>0.8832758921</v>
      </c>
      <c r="U262" s="13">
        <f>Concatenate_gen_L2!U262*'Concatenate_generate Coverage'!Q261</f>
        <v>0.690707019</v>
      </c>
      <c r="V262" s="13">
        <f>Concatenate_gen_L2!V262*'Concatenate_generate Coverage'!R261</f>
        <v>0.4531120815</v>
      </c>
      <c r="W262" s="13">
        <f>Concatenate_gen_L2!W262*'Concatenate_generate Coverage'!S261</f>
        <v>0.5708438256</v>
      </c>
    </row>
    <row r="263">
      <c r="A263" s="55" t="s">
        <v>403</v>
      </c>
      <c r="B263" s="55" t="s">
        <v>205</v>
      </c>
      <c r="C263" s="55"/>
      <c r="D263" s="55"/>
      <c r="E263" s="10">
        <f t="shared" si="1"/>
        <v>0.6627890933</v>
      </c>
      <c r="F263" s="8">
        <f>(G263*'Dataset lengths'!$B$2+H263*'Dataset lengths'!$C$2+I263*'Dataset lengths'!$D$2+L263*'Dataset lengths'!$G$2+M263*'Dataset lengths'!$H$2+R263*'Dataset lengths'!$M$2+S263*'Dataset lengths'!$N$2+T263*'Dataset lengths'!$O$2+U263*'Dataset lengths'!$P$2+V263*'Dataset lengths'!$Q$2+W263*'Dataset lengths'!$R$2)/'Dataset lengths'!$A$7</f>
        <v>0.5946232374</v>
      </c>
      <c r="G263" s="13">
        <f>Concatenate_gen_L2!G263*'Concatenate_generate Coverage'!C262</f>
        <v>0.4775513655</v>
      </c>
      <c r="H263" s="13">
        <f>Concatenate_gen_L2!H263*'Concatenate_generate Coverage'!D262</f>
        <v>0.7523322759</v>
      </c>
      <c r="I263" s="13">
        <f>Concatenate_gen_L2!I263*'Concatenate_generate Coverage'!E262</f>
        <v>0.7641465963</v>
      </c>
      <c r="J263" s="13">
        <f>Concatenate_gen_L2!J263*'Concatenate_generate Coverage'!F262</f>
        <v>0.8321900684</v>
      </c>
      <c r="K263" s="13">
        <f>Concatenate_gen_L2!K263*'Concatenate_generate Coverage'!G262</f>
        <v>0.834955866</v>
      </c>
      <c r="L263" s="13">
        <f>Concatenate_gen_L2!L263*'Concatenate_generate Coverage'!H262</f>
        <v>0.8331554353</v>
      </c>
      <c r="M263" s="13">
        <f>Concatenate_gen_L2!M263*'Concatenate_generate Coverage'!I262</f>
        <v>0.797135062</v>
      </c>
      <c r="N263" s="13">
        <f>Concatenate_gen_L2!N263*'Concatenate_generate Coverage'!J262</f>
        <v>0.7480068341</v>
      </c>
      <c r="O263" s="13">
        <f>Concatenate_gen_L2!O263*'Concatenate_generate Coverage'!K262</f>
        <v>0.832187119</v>
      </c>
      <c r="P263" s="13">
        <f>Concatenate_gen_L2!P263*'Concatenate_generate Coverage'!L262</f>
        <v>0.7637191746</v>
      </c>
      <c r="Q263" s="13">
        <f>Concatenate_gen_L2!Q263*'Concatenate_generate Coverage'!M262</f>
        <v>0.7588082291</v>
      </c>
      <c r="R263" s="13">
        <f>Concatenate_gen_L2!R263*'Concatenate_generate Coverage'!N262</f>
        <v>0.8196610283</v>
      </c>
      <c r="S263" s="13">
        <f>Concatenate_gen_L2!S263*'Concatenate_generate Coverage'!O262</f>
        <v>0.4733084465</v>
      </c>
      <c r="T263" s="13">
        <f>Concatenate_gen_L2!T263*'Concatenate_generate Coverage'!P262</f>
        <v>0.8401024169</v>
      </c>
      <c r="U263" s="13">
        <f>Concatenate_gen_L2!U263*'Concatenate_generate Coverage'!Q262</f>
        <v>0.6009412862</v>
      </c>
      <c r="V263" s="13">
        <f>Concatenate_gen_L2!V263*'Concatenate_generate Coverage'!R262</f>
        <v>0.3702699045</v>
      </c>
      <c r="W263" s="13">
        <f>Concatenate_gen_L2!W263*'Concatenate_generate Coverage'!S262</f>
        <v>0.5620762096</v>
      </c>
    </row>
    <row r="264">
      <c r="A264" s="55" t="s">
        <v>404</v>
      </c>
      <c r="B264" s="55" t="s">
        <v>205</v>
      </c>
      <c r="C264" s="55"/>
      <c r="D264" s="55"/>
      <c r="E264" s="10">
        <f t="shared" si="1"/>
        <v>0.6926846779</v>
      </c>
      <c r="F264" s="8">
        <f>(G264*'Dataset lengths'!$B$2+H264*'Dataset lengths'!$C$2+I264*'Dataset lengths'!$D$2+L264*'Dataset lengths'!$G$2+M264*'Dataset lengths'!$H$2+R264*'Dataset lengths'!$M$2+S264*'Dataset lengths'!$N$2+T264*'Dataset lengths'!$O$2+U264*'Dataset lengths'!$P$2+V264*'Dataset lengths'!$Q$2+W264*'Dataset lengths'!$R$2)/'Dataset lengths'!$A$7</f>
        <v>0.6386820277</v>
      </c>
      <c r="G264" s="13">
        <f>Concatenate_gen_L2!G264*'Concatenate_generate Coverage'!C263</f>
        <v>0.5422919649</v>
      </c>
      <c r="H264" s="13">
        <f>Concatenate_gen_L2!H264*'Concatenate_generate Coverage'!D263</f>
        <v>0.7342421521</v>
      </c>
      <c r="I264" s="13">
        <f>Concatenate_gen_L2!I264*'Concatenate_generate Coverage'!E263</f>
        <v>0.78291539</v>
      </c>
      <c r="J264" s="13">
        <f>Concatenate_gen_L2!J264*'Concatenate_generate Coverage'!F263</f>
        <v>0.8389531127</v>
      </c>
      <c r="K264" s="13">
        <f>Concatenate_gen_L2!K264*'Concatenate_generate Coverage'!G263</f>
        <v>0.8456808118</v>
      </c>
      <c r="L264" s="13">
        <f>Concatenate_gen_L2!L264*'Concatenate_generate Coverage'!H263</f>
        <v>0.8412416032</v>
      </c>
      <c r="M264" s="13">
        <f>Concatenate_gen_L2!M264*'Concatenate_generate Coverage'!I263</f>
        <v>0.8049937673</v>
      </c>
      <c r="N264" s="13">
        <f>Concatenate_gen_L2!N264*'Concatenate_generate Coverage'!J263</f>
        <v>0.7448955319</v>
      </c>
      <c r="O264" s="13">
        <f>Concatenate_gen_L2!O264*'Concatenate_generate Coverage'!K263</f>
        <v>0.8456540675</v>
      </c>
      <c r="P264" s="13">
        <f>Concatenate_gen_L2!P264*'Concatenate_generate Coverage'!L263</f>
        <v>0.7959504058</v>
      </c>
      <c r="Q264" s="13">
        <f>Concatenate_gen_L2!Q264*'Concatenate_generate Coverage'!M263</f>
        <v>0.753347855</v>
      </c>
      <c r="R264" s="13">
        <f>Concatenate_gen_L2!R264*'Concatenate_generate Coverage'!N263</f>
        <v>0.8536023033</v>
      </c>
      <c r="S264" s="13">
        <f>Concatenate_gen_L2!S264*'Concatenate_generate Coverage'!O263</f>
        <v>0.4152341483</v>
      </c>
      <c r="T264" s="13">
        <f>Concatenate_gen_L2!T264*'Concatenate_generate Coverage'!P263</f>
        <v>0.855680475</v>
      </c>
      <c r="U264" s="13">
        <f>Concatenate_gen_L2!U264*'Concatenate_generate Coverage'!Q263</f>
        <v>0.7662093725</v>
      </c>
      <c r="V264" s="13">
        <f>Concatenate_gen_L2!V264*'Concatenate_generate Coverage'!R263</f>
        <v>0.5046624035</v>
      </c>
      <c r="W264" s="13">
        <f>Concatenate_gen_L2!W264*'Concatenate_generate Coverage'!S263</f>
        <v>0.518457877</v>
      </c>
    </row>
    <row r="265">
      <c r="A265" s="55" t="s">
        <v>405</v>
      </c>
      <c r="B265" s="55" t="s">
        <v>205</v>
      </c>
      <c r="C265" s="55"/>
      <c r="D265" s="55"/>
      <c r="E265" s="10">
        <f t="shared" si="1"/>
        <v>0.6938716168</v>
      </c>
      <c r="F265" s="8">
        <f>(G265*'Dataset lengths'!$B$2+H265*'Dataset lengths'!$C$2+I265*'Dataset lengths'!$D$2+L265*'Dataset lengths'!$G$2+M265*'Dataset lengths'!$H$2+R265*'Dataset lengths'!$M$2+S265*'Dataset lengths'!$N$2+T265*'Dataset lengths'!$O$2+U265*'Dataset lengths'!$P$2+V265*'Dataset lengths'!$Q$2+W265*'Dataset lengths'!$R$2)/'Dataset lengths'!$A$7</f>
        <v>0.6396453901</v>
      </c>
      <c r="G265" s="13">
        <f>Concatenate_gen_L2!G265*'Concatenate_generate Coverage'!C264</f>
        <v>0.5526137809</v>
      </c>
      <c r="H265" s="13">
        <f>Concatenate_gen_L2!H265*'Concatenate_generate Coverage'!D264</f>
        <v>0.721962677</v>
      </c>
      <c r="I265" s="13">
        <f>Concatenate_gen_L2!I265*'Concatenate_generate Coverage'!E264</f>
        <v>0.777521624</v>
      </c>
      <c r="J265" s="13">
        <f>Concatenate_gen_L2!J265*'Concatenate_generate Coverage'!F264</f>
        <v>0.8397682988</v>
      </c>
      <c r="K265" s="13">
        <f>Concatenate_gen_L2!K265*'Concatenate_generate Coverage'!G264</f>
        <v>0.8439410124</v>
      </c>
      <c r="L265" s="13">
        <f>Concatenate_gen_L2!L265*'Concatenate_generate Coverage'!H264</f>
        <v>0.8412068985</v>
      </c>
      <c r="M265" s="13">
        <f>Concatenate_gen_L2!M265*'Concatenate_generate Coverage'!I264</f>
        <v>0.8215656342</v>
      </c>
      <c r="N265" s="13">
        <f>Concatenate_gen_L2!N265*'Concatenate_generate Coverage'!J264</f>
        <v>0.7707668081</v>
      </c>
      <c r="O265" s="13">
        <f>Concatenate_gen_L2!O265*'Concatenate_generate Coverage'!K264</f>
        <v>0.8563415525</v>
      </c>
      <c r="P265" s="13">
        <f>Concatenate_gen_L2!P265*'Concatenate_generate Coverage'!L264</f>
        <v>0.8086901024</v>
      </c>
      <c r="Q265" s="13">
        <f>Concatenate_gen_L2!Q265*'Concatenate_generate Coverage'!M264</f>
        <v>0.7647463859</v>
      </c>
      <c r="R265" s="13">
        <f>Concatenate_gen_L2!R265*'Concatenate_generate Coverage'!N264</f>
        <v>0.8767033514</v>
      </c>
      <c r="S265" s="13">
        <f>Concatenate_gen_L2!S265*'Concatenate_generate Coverage'!O264</f>
        <v>0.3902945987</v>
      </c>
      <c r="T265" s="13">
        <f>Concatenate_gen_L2!T265*'Concatenate_generate Coverage'!P264</f>
        <v>0.882608261</v>
      </c>
      <c r="U265" s="13">
        <f>Concatenate_gen_L2!U265*'Concatenate_generate Coverage'!Q264</f>
        <v>0.749059943</v>
      </c>
      <c r="V265" s="13">
        <f>Concatenate_gen_L2!V265*'Concatenate_generate Coverage'!R264</f>
        <v>0.5144252113</v>
      </c>
      <c r="W265" s="13">
        <f>Concatenate_gen_L2!W265*'Concatenate_generate Coverage'!S264</f>
        <v>0.5046258043</v>
      </c>
    </row>
    <row r="266">
      <c r="A266" s="55" t="s">
        <v>406</v>
      </c>
      <c r="B266" s="55" t="s">
        <v>205</v>
      </c>
      <c r="C266" s="55"/>
      <c r="D266" s="55"/>
      <c r="E266" s="10">
        <f t="shared" si="1"/>
        <v>0.6899096932</v>
      </c>
      <c r="F266" s="8">
        <f>(G266*'Dataset lengths'!$B$2+H266*'Dataset lengths'!$C$2+I266*'Dataset lengths'!$D$2+L266*'Dataset lengths'!$G$2+M266*'Dataset lengths'!$H$2+R266*'Dataset lengths'!$M$2+S266*'Dataset lengths'!$N$2+T266*'Dataset lengths'!$O$2+U266*'Dataset lengths'!$P$2+V266*'Dataset lengths'!$Q$2+W266*'Dataset lengths'!$R$2)/'Dataset lengths'!$A$7</f>
        <v>0.6320437745</v>
      </c>
      <c r="G266" s="13">
        <f>Concatenate_gen_L2!G266*'Concatenate_generate Coverage'!C265</f>
        <v>0.5342429673</v>
      </c>
      <c r="H266" s="13">
        <f>Concatenate_gen_L2!H266*'Concatenate_generate Coverage'!D265</f>
        <v>0.7279037935</v>
      </c>
      <c r="I266" s="13">
        <f>Concatenate_gen_L2!I266*'Concatenate_generate Coverage'!E265</f>
        <v>0.7712371557</v>
      </c>
      <c r="J266" s="13">
        <f>Concatenate_gen_L2!J266*'Concatenate_generate Coverage'!F265</f>
        <v>0.8334888294</v>
      </c>
      <c r="K266" s="13">
        <f>Concatenate_gen_L2!K266*'Concatenate_generate Coverage'!G265</f>
        <v>0.8379543959</v>
      </c>
      <c r="L266" s="13">
        <f>Concatenate_gen_L2!L266*'Concatenate_generate Coverage'!H265</f>
        <v>0.8352061175</v>
      </c>
      <c r="M266" s="13">
        <f>Concatenate_gen_L2!M266*'Concatenate_generate Coverage'!I265</f>
        <v>0.8191920084</v>
      </c>
      <c r="N266" s="13">
        <f>Concatenate_gen_L2!N266*'Concatenate_generate Coverage'!J265</f>
        <v>0.7659352535</v>
      </c>
      <c r="O266" s="13">
        <f>Concatenate_gen_L2!O266*'Concatenate_generate Coverage'!K265</f>
        <v>0.8447251887</v>
      </c>
      <c r="P266" s="13">
        <f>Concatenate_gen_L2!P266*'Concatenate_generate Coverage'!L265</f>
        <v>0.8152861289</v>
      </c>
      <c r="Q266" s="13">
        <f>Concatenate_gen_L2!Q266*'Concatenate_generate Coverage'!M265</f>
        <v>0.7542981701</v>
      </c>
      <c r="R266" s="13">
        <f>Concatenate_gen_L2!R266*'Concatenate_generate Coverage'!N265</f>
        <v>0.8733376358</v>
      </c>
      <c r="S266" s="13">
        <f>Concatenate_gen_L2!S266*'Concatenate_generate Coverage'!O265</f>
        <v>0.4025200258</v>
      </c>
      <c r="T266" s="13">
        <f>Concatenate_gen_L2!T266*'Concatenate_generate Coverage'!P265</f>
        <v>0.870590902</v>
      </c>
      <c r="U266" s="13">
        <f>Concatenate_gen_L2!U266*'Concatenate_generate Coverage'!Q265</f>
        <v>0.7517435593</v>
      </c>
      <c r="V266" s="13">
        <f>Concatenate_gen_L2!V266*'Concatenate_generate Coverage'!R265</f>
        <v>0.5044576299</v>
      </c>
      <c r="W266" s="13">
        <f>Concatenate_gen_L2!W266*'Concatenate_generate Coverage'!S265</f>
        <v>0.4985748304</v>
      </c>
    </row>
    <row r="267">
      <c r="A267" s="55" t="s">
        <v>407</v>
      </c>
      <c r="B267" s="55" t="s">
        <v>205</v>
      </c>
      <c r="C267" s="55"/>
      <c r="D267" s="55"/>
      <c r="E267" s="10">
        <f t="shared" si="1"/>
        <v>0.6826167777</v>
      </c>
      <c r="F267" s="8">
        <f>(G267*'Dataset lengths'!$B$2+H267*'Dataset lengths'!$C$2+I267*'Dataset lengths'!$D$2+L267*'Dataset lengths'!$G$2+M267*'Dataset lengths'!$H$2+R267*'Dataset lengths'!$M$2+S267*'Dataset lengths'!$N$2+T267*'Dataset lengths'!$O$2+U267*'Dataset lengths'!$P$2+V267*'Dataset lengths'!$Q$2+W267*'Dataset lengths'!$R$2)/'Dataset lengths'!$A$7</f>
        <v>0.6160639849</v>
      </c>
      <c r="G267" s="13">
        <f>Concatenate_gen_L2!G267*'Concatenate_generate Coverage'!C266</f>
        <v>0.5095651322</v>
      </c>
      <c r="H267" s="13">
        <f>Concatenate_gen_L2!H267*'Concatenate_generate Coverage'!D266</f>
        <v>0.7426355086</v>
      </c>
      <c r="I267" s="13">
        <f>Concatenate_gen_L2!I267*'Concatenate_generate Coverage'!E266</f>
        <v>0.7790867157</v>
      </c>
      <c r="J267" s="13">
        <f>Concatenate_gen_L2!J267*'Concatenate_generate Coverage'!F266</f>
        <v>0.8331285815</v>
      </c>
      <c r="K267" s="13">
        <f>Concatenate_gen_L2!K267*'Concatenate_generate Coverage'!G266</f>
        <v>0.838828491</v>
      </c>
      <c r="L267" s="13">
        <f>Concatenate_gen_L2!L267*'Concatenate_generate Coverage'!H266</f>
        <v>0.8351834142</v>
      </c>
      <c r="M267" s="13">
        <f>Concatenate_gen_L2!M267*'Concatenate_generate Coverage'!I266</f>
        <v>0.8067358267</v>
      </c>
      <c r="N267" s="13">
        <f>Concatenate_gen_L2!N267*'Concatenate_generate Coverage'!J266</f>
        <v>0.7529924914</v>
      </c>
      <c r="O267" s="13">
        <f>Concatenate_gen_L2!O267*'Concatenate_generate Coverage'!K266</f>
        <v>0.8421723861</v>
      </c>
      <c r="P267" s="13">
        <f>Concatenate_gen_L2!P267*'Concatenate_generate Coverage'!L266</f>
        <v>0.7930017123</v>
      </c>
      <c r="Q267" s="13">
        <f>Concatenate_gen_L2!Q267*'Concatenate_generate Coverage'!M266</f>
        <v>0.7521155206</v>
      </c>
      <c r="R267" s="13">
        <f>Concatenate_gen_L2!R267*'Concatenate_generate Coverage'!N266</f>
        <v>0.8508266807</v>
      </c>
      <c r="S267" s="13">
        <f>Concatenate_gen_L2!S267*'Concatenate_generate Coverage'!O266</f>
        <v>0.4739801511</v>
      </c>
      <c r="T267" s="13">
        <f>Concatenate_gen_L2!T267*'Concatenate_generate Coverage'!P266</f>
        <v>0.8501168828</v>
      </c>
      <c r="U267" s="13">
        <f>Concatenate_gen_L2!U267*'Concatenate_generate Coverage'!Q266</f>
        <v>0.6876896605</v>
      </c>
      <c r="V267" s="13">
        <f>Concatenate_gen_L2!V267*'Concatenate_generate Coverage'!R266</f>
        <v>0.4357885789</v>
      </c>
      <c r="W267" s="13">
        <f>Concatenate_gen_L2!W267*'Concatenate_generate Coverage'!S266</f>
        <v>0.5371760036</v>
      </c>
    </row>
    <row r="268">
      <c r="A268" s="55" t="s">
        <v>408</v>
      </c>
      <c r="B268" s="55" t="s">
        <v>205</v>
      </c>
      <c r="C268" s="55"/>
      <c r="D268" s="55"/>
      <c r="E268" s="10">
        <f t="shared" si="1"/>
        <v>0.6886483156</v>
      </c>
      <c r="F268" s="8">
        <f>(G268*'Dataset lengths'!$B$2+H268*'Dataset lengths'!$C$2+I268*'Dataset lengths'!$D$2+L268*'Dataset lengths'!$G$2+M268*'Dataset lengths'!$H$2+R268*'Dataset lengths'!$M$2+S268*'Dataset lengths'!$N$2+T268*'Dataset lengths'!$O$2+U268*'Dataset lengths'!$P$2+V268*'Dataset lengths'!$Q$2+W268*'Dataset lengths'!$R$2)/'Dataset lengths'!$A$7</f>
        <v>0.6186784223</v>
      </c>
      <c r="G268" s="13">
        <f>Concatenate_gen_L2!G268*'Concatenate_generate Coverage'!C267</f>
        <v>0.5112396629</v>
      </c>
      <c r="H268" s="13">
        <f>Concatenate_gen_L2!H268*'Concatenate_generate Coverage'!D267</f>
        <v>0.7604852564</v>
      </c>
      <c r="I268" s="13">
        <f>Concatenate_gen_L2!I268*'Concatenate_generate Coverage'!E267</f>
        <v>0.7785764169</v>
      </c>
      <c r="J268" s="13">
        <f>Concatenate_gen_L2!J268*'Concatenate_generate Coverage'!F267</f>
        <v>0.8353534043</v>
      </c>
      <c r="K268" s="13">
        <f>Concatenate_gen_L2!K268*'Concatenate_generate Coverage'!G267</f>
        <v>0.8385870563</v>
      </c>
      <c r="L268" s="13">
        <f>Concatenate_gen_L2!L268*'Concatenate_generate Coverage'!H267</f>
        <v>0.8366102354</v>
      </c>
      <c r="M268" s="13">
        <f>Concatenate_gen_L2!M268*'Concatenate_generate Coverage'!I267</f>
        <v>0.8145469259</v>
      </c>
      <c r="N268" s="13">
        <f>Concatenate_gen_L2!N268*'Concatenate_generate Coverage'!J267</f>
        <v>0.7667113918</v>
      </c>
      <c r="O268" s="13">
        <f>Concatenate_gen_L2!O268*'Concatenate_generate Coverage'!K267</f>
        <v>0.8437970273</v>
      </c>
      <c r="P268" s="13">
        <f>Concatenate_gen_L2!P268*'Concatenate_generate Coverage'!L267</f>
        <v>0.8003533415</v>
      </c>
      <c r="Q268" s="13">
        <f>Concatenate_gen_L2!Q268*'Concatenate_generate Coverage'!M267</f>
        <v>0.7628247542</v>
      </c>
      <c r="R268" s="13">
        <f>Concatenate_gen_L2!R268*'Concatenate_generate Coverage'!N267</f>
        <v>0.8442045259</v>
      </c>
      <c r="S268" s="13">
        <f>Concatenate_gen_L2!S268*'Concatenate_generate Coverage'!O267</f>
        <v>0.5016588077</v>
      </c>
      <c r="T268" s="13">
        <f>Concatenate_gen_L2!T268*'Concatenate_generate Coverage'!P267</f>
        <v>0.859908805</v>
      </c>
      <c r="U268" s="13">
        <f>Concatenate_gen_L2!U268*'Concatenate_generate Coverage'!Q267</f>
        <v>0.6845300511</v>
      </c>
      <c r="V268" s="13">
        <f>Concatenate_gen_L2!V268*'Concatenate_generate Coverage'!R267</f>
        <v>0.4300126897</v>
      </c>
      <c r="W268" s="13">
        <f>Concatenate_gen_L2!W268*'Concatenate_generate Coverage'!S267</f>
        <v>0.5533580941</v>
      </c>
    </row>
    <row r="269">
      <c r="A269" s="55" t="s">
        <v>199</v>
      </c>
      <c r="B269" s="55" t="s">
        <v>206</v>
      </c>
      <c r="C269" s="55"/>
      <c r="D269" s="55"/>
      <c r="E269" s="10">
        <f t="shared" si="1"/>
        <v>0.7104732832</v>
      </c>
      <c r="F269" s="8">
        <f>(G269*'Dataset lengths'!$B$2+H269*'Dataset lengths'!$C$2+I269*'Dataset lengths'!$D$2+L269*'Dataset lengths'!$G$2+M269*'Dataset lengths'!$H$2+R269*'Dataset lengths'!$M$2+S269*'Dataset lengths'!$N$2+T269*'Dataset lengths'!$O$2+U269*'Dataset lengths'!$P$2+V269*'Dataset lengths'!$Q$2+W269*'Dataset lengths'!$R$2)/'Dataset lengths'!$A$7</f>
        <v>0.6497500022</v>
      </c>
      <c r="G269" s="13">
        <f>Concatenate_gen_L2!G269*'Concatenate_generate Coverage'!C268</f>
        <v>0.5433523559</v>
      </c>
      <c r="H269" s="13">
        <f>Concatenate_gen_L2!H269*'Concatenate_generate Coverage'!D268</f>
        <v>0.746760734</v>
      </c>
      <c r="I269" s="13">
        <f>Concatenate_gen_L2!I269*'Concatenate_generate Coverage'!E268</f>
        <v>0.783802479</v>
      </c>
      <c r="J269" s="13">
        <f>Concatenate_gen_L2!J269*'Concatenate_generate Coverage'!F268</f>
        <v>0.8496046304</v>
      </c>
      <c r="K269" s="13">
        <f>Concatenate_gen_L2!K269*'Concatenate_generate Coverage'!G268</f>
        <v>0.8543513655</v>
      </c>
      <c r="L269" s="13">
        <f>Concatenate_gen_L2!L269*'Concatenate_generate Coverage'!H268</f>
        <v>0.8513855188</v>
      </c>
      <c r="M269" s="13">
        <f>Concatenate_gen_L2!M269*'Concatenate_generate Coverage'!I268</f>
        <v>0.8128048665</v>
      </c>
      <c r="N269" s="13">
        <f>Concatenate_gen_L2!N269*'Concatenate_generate Coverage'!J268</f>
        <v>0.7649881398</v>
      </c>
      <c r="O269" s="13">
        <f>Concatenate_gen_L2!O269*'Concatenate_generate Coverage'!K268</f>
        <v>0.8535061412</v>
      </c>
      <c r="P269" s="13">
        <f>Concatenate_gen_L2!P269*'Concatenate_generate Coverage'!L268</f>
        <v>0.7866268378</v>
      </c>
      <c r="Q269" s="13">
        <f>Concatenate_gen_L2!Q269*'Concatenate_generate Coverage'!M268</f>
        <v>0.7682596265</v>
      </c>
      <c r="R269" s="13">
        <f>Concatenate_gen_L2!R269*'Concatenate_generate Coverage'!N268</f>
        <v>0.8842652839</v>
      </c>
      <c r="S269" s="13">
        <f>Concatenate_gen_L2!S269*'Concatenate_generate Coverage'!O268</f>
        <v>0.4984531274</v>
      </c>
      <c r="T269" s="13">
        <f>Concatenate_gen_L2!T269*'Concatenate_generate Coverage'!P268</f>
        <v>0.8774897562</v>
      </c>
      <c r="U269" s="13">
        <f>Concatenate_gen_L2!U269*'Concatenate_generate Coverage'!Q268</f>
        <v>0.7588260083</v>
      </c>
      <c r="V269" s="13">
        <f>Concatenate_gen_L2!V269*'Concatenate_generate Coverage'!R268</f>
        <v>0.5059831334</v>
      </c>
      <c r="W269" s="13">
        <f>Concatenate_gen_L2!W269*'Concatenate_generate Coverage'!S268</f>
        <v>0.552082852</v>
      </c>
    </row>
    <row r="270">
      <c r="A270" s="55" t="s">
        <v>409</v>
      </c>
      <c r="B270" s="55" t="s">
        <v>206</v>
      </c>
      <c r="C270" s="55"/>
      <c r="D270" s="55"/>
      <c r="E270" s="10">
        <f t="shared" si="1"/>
        <v>0.6902368791</v>
      </c>
      <c r="F270" s="8">
        <f>(G270*'Dataset lengths'!$B$2+H270*'Dataset lengths'!$C$2+I270*'Dataset lengths'!$D$2+L270*'Dataset lengths'!$G$2+M270*'Dataset lengths'!$H$2+R270*'Dataset lengths'!$M$2+S270*'Dataset lengths'!$N$2+T270*'Dataset lengths'!$O$2+U270*'Dataset lengths'!$P$2+V270*'Dataset lengths'!$Q$2+W270*'Dataset lengths'!$R$2)/'Dataset lengths'!$A$7</f>
        <v>0.6274776013</v>
      </c>
      <c r="G270" s="13">
        <f>Concatenate_gen_L2!G270*'Concatenate_generate Coverage'!C269</f>
        <v>0.5173463043</v>
      </c>
      <c r="H270" s="13">
        <f>Concatenate_gen_L2!H270*'Concatenate_generate Coverage'!D269</f>
        <v>0.7389554988</v>
      </c>
      <c r="I270" s="13">
        <f>Concatenate_gen_L2!I270*'Concatenate_generate Coverage'!E269</f>
        <v>0.7822099081</v>
      </c>
      <c r="J270" s="13">
        <f>Concatenate_gen_L2!J270*'Concatenate_generate Coverage'!F269</f>
        <v>0.8436136515</v>
      </c>
      <c r="K270" s="13">
        <f>Concatenate_gen_L2!K270*'Concatenate_generate Coverage'!G269</f>
        <v>0.8476217548</v>
      </c>
      <c r="L270" s="13">
        <f>Concatenate_gen_L2!L270*'Concatenate_generate Coverage'!H269</f>
        <v>0.844889435</v>
      </c>
      <c r="M270" s="13">
        <f>Concatenate_gen_L2!M270*'Concatenate_generate Coverage'!I269</f>
        <v>0.798577707</v>
      </c>
      <c r="N270" s="13">
        <f>Concatenate_gen_L2!N270*'Concatenate_generate Coverage'!J269</f>
        <v>0.7474162941</v>
      </c>
      <c r="O270" s="13">
        <f>Concatenate_gen_L2!O270*'Concatenate_generate Coverage'!K269</f>
        <v>0.8459969277</v>
      </c>
      <c r="P270" s="13">
        <f>Concatenate_gen_L2!P270*'Concatenate_generate Coverage'!L269</f>
        <v>0.7687219013</v>
      </c>
      <c r="Q270" s="13">
        <f>Concatenate_gen_L2!Q270*'Concatenate_generate Coverage'!M269</f>
        <v>0.7589394881</v>
      </c>
      <c r="R270" s="13">
        <f>Concatenate_gen_L2!R270*'Concatenate_generate Coverage'!N269</f>
        <v>0.866125388</v>
      </c>
      <c r="S270" s="13">
        <f>Concatenate_gen_L2!S270*'Concatenate_generate Coverage'!O269</f>
        <v>0.4914686055</v>
      </c>
      <c r="T270" s="13">
        <f>Concatenate_gen_L2!T270*'Concatenate_generate Coverage'!P269</f>
        <v>0.8574608245</v>
      </c>
      <c r="U270" s="13">
        <f>Concatenate_gen_L2!U270*'Concatenate_generate Coverage'!Q269</f>
        <v>0.6874051589</v>
      </c>
      <c r="V270" s="13">
        <f>Concatenate_gen_L2!V270*'Concatenate_generate Coverage'!R269</f>
        <v>0.4483815592</v>
      </c>
      <c r="W270" s="13">
        <f>Concatenate_gen_L2!W270*'Concatenate_generate Coverage'!S269</f>
        <v>0.5597852806</v>
      </c>
    </row>
    <row r="271">
      <c r="A271" s="55" t="s">
        <v>410</v>
      </c>
      <c r="B271" s="55" t="s">
        <v>206</v>
      </c>
      <c r="C271" s="55"/>
      <c r="D271" s="55"/>
      <c r="E271" s="10">
        <f t="shared" si="1"/>
        <v>0.686042424</v>
      </c>
      <c r="F271" s="8">
        <f>(G271*'Dataset lengths'!$B$2+H271*'Dataset lengths'!$C$2+I271*'Dataset lengths'!$D$2+L271*'Dataset lengths'!$G$2+M271*'Dataset lengths'!$H$2+R271*'Dataset lengths'!$M$2+S271*'Dataset lengths'!$N$2+T271*'Dataset lengths'!$O$2+U271*'Dataset lengths'!$P$2+V271*'Dataset lengths'!$Q$2+W271*'Dataset lengths'!$R$2)/'Dataset lengths'!$A$7</f>
        <v>0.6225177425</v>
      </c>
      <c r="G271" s="13">
        <f>Concatenate_gen_L2!G271*'Concatenate_generate Coverage'!C270</f>
        <v>0.5054424023</v>
      </c>
      <c r="H271" s="13">
        <f>Concatenate_gen_L2!H271*'Concatenate_generate Coverage'!D270</f>
        <v>0.7446686772</v>
      </c>
      <c r="I271" s="13">
        <f>Concatenate_gen_L2!I271*'Concatenate_generate Coverage'!E270</f>
        <v>0.7744528405</v>
      </c>
      <c r="J271" s="13">
        <f>Concatenate_gen_L2!J271*'Concatenate_generate Coverage'!F270</f>
        <v>0.8400662053</v>
      </c>
      <c r="K271" s="13">
        <f>Concatenate_gen_L2!K271*'Concatenate_generate Coverage'!G270</f>
        <v>0.8436024419</v>
      </c>
      <c r="L271" s="13">
        <f>Concatenate_gen_L2!L271*'Concatenate_generate Coverage'!H270</f>
        <v>0.84138508</v>
      </c>
      <c r="M271" s="13">
        <f>Concatenate_gen_L2!M271*'Concatenate_generate Coverage'!I270</f>
        <v>0.8000534991</v>
      </c>
      <c r="N271" s="13">
        <f>Concatenate_gen_L2!N271*'Concatenate_generate Coverage'!J270</f>
        <v>0.7490476842</v>
      </c>
      <c r="O271" s="13">
        <f>Concatenate_gen_L2!O271*'Concatenate_generate Coverage'!K270</f>
        <v>0.8384109652</v>
      </c>
      <c r="P271" s="13">
        <f>Concatenate_gen_L2!P271*'Concatenate_generate Coverage'!L270</f>
        <v>0.7744584506</v>
      </c>
      <c r="Q271" s="13">
        <f>Concatenate_gen_L2!Q271*'Concatenate_generate Coverage'!M270</f>
        <v>0.7571603662</v>
      </c>
      <c r="R271" s="13">
        <f>Concatenate_gen_L2!R271*'Concatenate_generate Coverage'!N270</f>
        <v>0.8510889442</v>
      </c>
      <c r="S271" s="13">
        <f>Concatenate_gen_L2!S271*'Concatenate_generate Coverage'!O270</f>
        <v>0.5007135946</v>
      </c>
      <c r="T271" s="13">
        <f>Concatenate_gen_L2!T271*'Concatenate_generate Coverage'!P270</f>
        <v>0.8443307469</v>
      </c>
      <c r="U271" s="13">
        <f>Concatenate_gen_L2!U271*'Concatenate_generate Coverage'!Q270</f>
        <v>0.6860811321</v>
      </c>
      <c r="V271" s="13">
        <f>Concatenate_gen_L2!V271*'Concatenate_generate Coverage'!R270</f>
        <v>0.4418997889</v>
      </c>
      <c r="W271" s="13">
        <f>Concatenate_gen_L2!W271*'Concatenate_generate Coverage'!S270</f>
        <v>0.5563499583</v>
      </c>
    </row>
    <row r="272">
      <c r="A272" s="55" t="s">
        <v>411</v>
      </c>
      <c r="B272" s="55" t="s">
        <v>206</v>
      </c>
      <c r="C272" s="55"/>
      <c r="D272" s="55"/>
      <c r="E272" s="10">
        <f t="shared" si="1"/>
        <v>0.6932330334</v>
      </c>
      <c r="F272" s="8">
        <f>(G272*'Dataset lengths'!$B$2+H272*'Dataset lengths'!$C$2+I272*'Dataset lengths'!$D$2+L272*'Dataset lengths'!$G$2+M272*'Dataset lengths'!$H$2+R272*'Dataset lengths'!$M$2+S272*'Dataset lengths'!$N$2+T272*'Dataset lengths'!$O$2+U272*'Dataset lengths'!$P$2+V272*'Dataset lengths'!$Q$2+W272*'Dataset lengths'!$R$2)/'Dataset lengths'!$A$7</f>
        <v>0.6261633292</v>
      </c>
      <c r="G272" s="13">
        <f>Concatenate_gen_L2!G272*'Concatenate_generate Coverage'!C271</f>
        <v>0.5144551636</v>
      </c>
      <c r="H272" s="13">
        <f>Concatenate_gen_L2!H272*'Concatenate_generate Coverage'!D271</f>
        <v>0.7360697194</v>
      </c>
      <c r="I272" s="13">
        <f>Concatenate_gen_L2!I272*'Concatenate_generate Coverage'!E271</f>
        <v>0.7773265194</v>
      </c>
      <c r="J272" s="13">
        <f>Concatenate_gen_L2!J272*'Concatenate_generate Coverage'!F271</f>
        <v>0.8435687221</v>
      </c>
      <c r="K272" s="13">
        <f>Concatenate_gen_L2!K272*'Concatenate_generate Coverage'!G271</f>
        <v>0.8469769225</v>
      </c>
      <c r="L272" s="13">
        <f>Concatenate_gen_L2!L272*'Concatenate_generate Coverage'!H271</f>
        <v>0.8449678696</v>
      </c>
      <c r="M272" s="13">
        <f>Concatenate_gen_L2!M272*'Concatenate_generate Coverage'!I271</f>
        <v>0.8111552913</v>
      </c>
      <c r="N272" s="13">
        <f>Concatenate_gen_L2!N272*'Concatenate_generate Coverage'!J271</f>
        <v>0.7619983202</v>
      </c>
      <c r="O272" s="13">
        <f>Concatenate_gen_L2!O272*'Concatenate_generate Coverage'!K271</f>
        <v>0.8495417298</v>
      </c>
      <c r="P272" s="13">
        <f>Concatenate_gen_L2!P272*'Concatenate_generate Coverage'!L271</f>
        <v>0.7858863136</v>
      </c>
      <c r="Q272" s="13">
        <f>Concatenate_gen_L2!Q272*'Concatenate_generate Coverage'!M271</f>
        <v>0.7622254632</v>
      </c>
      <c r="R272" s="13">
        <f>Concatenate_gen_L2!R272*'Concatenate_generate Coverage'!N271</f>
        <v>0.8799379352</v>
      </c>
      <c r="S272" s="13">
        <f>Concatenate_gen_L2!S272*'Concatenate_generate Coverage'!O271</f>
        <v>0.4888099422</v>
      </c>
      <c r="T272" s="13">
        <f>Concatenate_gen_L2!T272*'Concatenate_generate Coverage'!P271</f>
        <v>0.8870591348</v>
      </c>
      <c r="U272" s="13">
        <f>Concatenate_gen_L2!U272*'Concatenate_generate Coverage'!Q271</f>
        <v>0.683993875</v>
      </c>
      <c r="V272" s="13">
        <f>Concatenate_gen_L2!V272*'Concatenate_generate Coverage'!R271</f>
        <v>0.4483496957</v>
      </c>
      <c r="W272" s="13">
        <f>Concatenate_gen_L2!W272*'Concatenate_generate Coverage'!S271</f>
        <v>0.5534382212</v>
      </c>
    </row>
    <row r="273">
      <c r="A273" s="55" t="s">
        <v>412</v>
      </c>
      <c r="B273" s="55" t="s">
        <v>206</v>
      </c>
      <c r="C273" s="55"/>
      <c r="D273" s="55"/>
      <c r="E273" s="10">
        <f t="shared" si="1"/>
        <v>0.6939442248</v>
      </c>
      <c r="F273" s="8">
        <f>(G273*'Dataset lengths'!$B$2+H273*'Dataset lengths'!$C$2+I273*'Dataset lengths'!$D$2+L273*'Dataset lengths'!$G$2+M273*'Dataset lengths'!$H$2+R273*'Dataset lengths'!$M$2+S273*'Dataset lengths'!$N$2+T273*'Dataset lengths'!$O$2+U273*'Dataset lengths'!$P$2+V273*'Dataset lengths'!$Q$2+W273*'Dataset lengths'!$R$2)/'Dataset lengths'!$A$7</f>
        <v>0.6290535795</v>
      </c>
      <c r="G273" s="13">
        <f>Concatenate_gen_L2!G273*'Concatenate_generate Coverage'!C272</f>
        <v>0.5166381071</v>
      </c>
      <c r="H273" s="13">
        <f>Concatenate_gen_L2!H273*'Concatenate_generate Coverage'!D272</f>
        <v>0.7593059679</v>
      </c>
      <c r="I273" s="13">
        <f>Concatenate_gen_L2!I273*'Concatenate_generate Coverage'!E272</f>
        <v>0.781374819</v>
      </c>
      <c r="J273" s="13">
        <f>Concatenate_gen_L2!J273*'Concatenate_generate Coverage'!F272</f>
        <v>0.8438703542</v>
      </c>
      <c r="K273" s="13">
        <f>Concatenate_gen_L2!K273*'Concatenate_generate Coverage'!G272</f>
        <v>0.846034207</v>
      </c>
      <c r="L273" s="13">
        <f>Concatenate_gen_L2!L273*'Concatenate_generate Coverage'!H272</f>
        <v>0.8445725509</v>
      </c>
      <c r="M273" s="13">
        <f>Concatenate_gen_L2!M273*'Concatenate_generate Coverage'!I272</f>
        <v>0.8009505144</v>
      </c>
      <c r="N273" s="13">
        <f>Concatenate_gen_L2!N273*'Concatenate_generate Coverage'!J272</f>
        <v>0.755941442</v>
      </c>
      <c r="O273" s="13">
        <f>Concatenate_gen_L2!O273*'Concatenate_generate Coverage'!K272</f>
        <v>0.8463641755</v>
      </c>
      <c r="P273" s="13">
        <f>Concatenate_gen_L2!P273*'Concatenate_generate Coverage'!L272</f>
        <v>0.7690569801</v>
      </c>
      <c r="Q273" s="13">
        <f>Concatenate_gen_L2!Q273*'Concatenate_generate Coverage'!M272</f>
        <v>0.764178597</v>
      </c>
      <c r="R273" s="13">
        <f>Concatenate_gen_L2!R273*'Concatenate_generate Coverage'!N272</f>
        <v>0.8518757349</v>
      </c>
      <c r="S273" s="13">
        <f>Concatenate_gen_L2!S273*'Concatenate_generate Coverage'!O272</f>
        <v>0.5228637598</v>
      </c>
      <c r="T273" s="13">
        <f>Concatenate_gen_L2!T273*'Concatenate_generate Coverage'!P272</f>
        <v>0.8550128439</v>
      </c>
      <c r="U273" s="13">
        <f>Concatenate_gen_L2!U273*'Concatenate_generate Coverage'!Q272</f>
        <v>0.6841935732</v>
      </c>
      <c r="V273" s="13">
        <f>Concatenate_gen_L2!V273*'Concatenate_generate Coverage'!R272</f>
        <v>0.4437423487</v>
      </c>
      <c r="W273" s="13">
        <f>Concatenate_gen_L2!W273*'Concatenate_generate Coverage'!S272</f>
        <v>0.572856253</v>
      </c>
    </row>
    <row r="274">
      <c r="A274" s="55" t="s">
        <v>413</v>
      </c>
      <c r="B274" s="55" t="s">
        <v>206</v>
      </c>
      <c r="C274" s="55"/>
      <c r="D274" s="55"/>
      <c r="E274" s="10">
        <f t="shared" si="1"/>
        <v>0.6900479831</v>
      </c>
      <c r="F274" s="8">
        <f>(G274*'Dataset lengths'!$B$2+H274*'Dataset lengths'!$C$2+I274*'Dataset lengths'!$D$2+L274*'Dataset lengths'!$G$2+M274*'Dataset lengths'!$H$2+R274*'Dataset lengths'!$M$2+S274*'Dataset lengths'!$N$2+T274*'Dataset lengths'!$O$2+U274*'Dataset lengths'!$P$2+V274*'Dataset lengths'!$Q$2+W274*'Dataset lengths'!$R$2)/'Dataset lengths'!$A$7</f>
        <v>0.6238501962</v>
      </c>
      <c r="G274" s="13">
        <f>Concatenate_gen_L2!G274*'Concatenate_generate Coverage'!C273</f>
        <v>0.504160357</v>
      </c>
      <c r="H274" s="13">
        <f>Concatenate_gen_L2!H274*'Concatenate_generate Coverage'!D273</f>
        <v>0.7600598394</v>
      </c>
      <c r="I274" s="13">
        <f>Concatenate_gen_L2!I274*'Concatenate_generate Coverage'!E273</f>
        <v>0.7737564965</v>
      </c>
      <c r="J274" s="13">
        <f>Concatenate_gen_L2!J274*'Concatenate_generate Coverage'!F273</f>
        <v>0.8407541098</v>
      </c>
      <c r="K274" s="13">
        <f>Concatenate_gen_L2!K274*'Concatenate_generate Coverage'!G273</f>
        <v>0.8420499216</v>
      </c>
      <c r="L274" s="13">
        <f>Concatenate_gen_L2!L274*'Concatenate_generate Coverage'!H273</f>
        <v>0.8412977435</v>
      </c>
      <c r="M274" s="13">
        <f>Concatenate_gen_L2!M274*'Concatenate_generate Coverage'!I273</f>
        <v>0.8026284623</v>
      </c>
      <c r="N274" s="13">
        <f>Concatenate_gen_L2!N274*'Concatenate_generate Coverage'!J273</f>
        <v>0.7568240649</v>
      </c>
      <c r="O274" s="13">
        <f>Concatenate_gen_L2!O274*'Concatenate_generate Coverage'!K273</f>
        <v>0.8386031965</v>
      </c>
      <c r="P274" s="13">
        <f>Concatenate_gen_L2!P274*'Concatenate_generate Coverage'!L273</f>
        <v>0.7786469358</v>
      </c>
      <c r="Q274" s="13">
        <f>Concatenate_gen_L2!Q274*'Concatenate_generate Coverage'!M273</f>
        <v>0.7606638562</v>
      </c>
      <c r="R274" s="13">
        <f>Concatenate_gen_L2!R274*'Concatenate_generate Coverage'!N273</f>
        <v>0.8454502778</v>
      </c>
      <c r="S274" s="13">
        <f>Concatenate_gen_L2!S274*'Concatenate_generate Coverage'!O273</f>
        <v>0.5184293023</v>
      </c>
      <c r="T274" s="13">
        <f>Concatenate_gen_L2!T274*'Concatenate_generate Coverage'!P273</f>
        <v>0.8532324944</v>
      </c>
      <c r="U274" s="13">
        <f>Concatenate_gen_L2!U274*'Concatenate_generate Coverage'!Q273</f>
        <v>0.6848747358</v>
      </c>
      <c r="V274" s="13">
        <f>Concatenate_gen_L2!V274*'Concatenate_generate Coverage'!R273</f>
        <v>0.4367639006</v>
      </c>
      <c r="W274" s="13">
        <f>Concatenate_gen_L2!W274*'Concatenate_generate Coverage'!S273</f>
        <v>0.5698742048</v>
      </c>
    </row>
    <row r="275">
      <c r="A275" s="55" t="s">
        <v>414</v>
      </c>
      <c r="B275" s="55" t="s">
        <v>206</v>
      </c>
      <c r="C275" s="55"/>
      <c r="D275" s="55"/>
      <c r="E275" s="10">
        <f t="shared" si="1"/>
        <v>0.6965121369</v>
      </c>
      <c r="F275" s="8">
        <f>(G275*'Dataset lengths'!$B$2+H275*'Dataset lengths'!$C$2+I275*'Dataset lengths'!$D$2+L275*'Dataset lengths'!$G$2+M275*'Dataset lengths'!$H$2+R275*'Dataset lengths'!$M$2+S275*'Dataset lengths'!$N$2+T275*'Dataset lengths'!$O$2+U275*'Dataset lengths'!$P$2+V275*'Dataset lengths'!$Q$2+W275*'Dataset lengths'!$R$2)/'Dataset lengths'!$A$7</f>
        <v>0.6280495722</v>
      </c>
      <c r="G275" s="13">
        <f>Concatenate_gen_L2!G275*'Concatenate_generate Coverage'!C274</f>
        <v>0.5142484102</v>
      </c>
      <c r="H275" s="13">
        <f>Concatenate_gen_L2!H275*'Concatenate_generate Coverage'!D274</f>
        <v>0.7537600628</v>
      </c>
      <c r="I275" s="13">
        <f>Concatenate_gen_L2!I275*'Concatenate_generate Coverage'!E274</f>
        <v>0.7761375242</v>
      </c>
      <c r="J275" s="13">
        <f>Concatenate_gen_L2!J275*'Concatenate_generate Coverage'!F274</f>
        <v>0.844451228</v>
      </c>
      <c r="K275" s="13">
        <f>Concatenate_gen_L2!K275*'Concatenate_generate Coverage'!G274</f>
        <v>0.8461716999</v>
      </c>
      <c r="L275" s="13">
        <f>Concatenate_gen_L2!L275*'Concatenate_generate Coverage'!H274</f>
        <v>0.8452205026</v>
      </c>
      <c r="M275" s="13">
        <f>Concatenate_gen_L2!M275*'Concatenate_generate Coverage'!I274</f>
        <v>0.8141467065</v>
      </c>
      <c r="N275" s="13">
        <f>Concatenate_gen_L2!N275*'Concatenate_generate Coverage'!J274</f>
        <v>0.7714874543</v>
      </c>
      <c r="O275" s="13">
        <f>Concatenate_gen_L2!O275*'Concatenate_generate Coverage'!K274</f>
        <v>0.8488646167</v>
      </c>
      <c r="P275" s="13">
        <f>Concatenate_gen_L2!P275*'Concatenate_generate Coverage'!L274</f>
        <v>0.7881799281</v>
      </c>
      <c r="Q275" s="13">
        <f>Concatenate_gen_L2!Q275*'Concatenate_generate Coverage'!M274</f>
        <v>0.7676055817</v>
      </c>
      <c r="R275" s="13">
        <f>Concatenate_gen_L2!R275*'Concatenate_generate Coverage'!N274</f>
        <v>0.8691632742</v>
      </c>
      <c r="S275" s="13">
        <f>Concatenate_gen_L2!S275*'Concatenate_generate Coverage'!O274</f>
        <v>0.5085286974</v>
      </c>
      <c r="T275" s="13">
        <f>Concatenate_gen_L2!T275*'Concatenate_generate Coverage'!P274</f>
        <v>0.8903972901</v>
      </c>
      <c r="U275" s="13">
        <f>Concatenate_gen_L2!U275*'Concatenate_generate Coverage'!Q274</f>
        <v>0.6782327171</v>
      </c>
      <c r="V275" s="13">
        <f>Concatenate_gen_L2!V275*'Concatenate_generate Coverage'!R274</f>
        <v>0.4440658144</v>
      </c>
      <c r="W275" s="13">
        <f>Concatenate_gen_L2!W275*'Concatenate_generate Coverage'!S274</f>
        <v>0.567732506</v>
      </c>
    </row>
    <row r="276">
      <c r="A276" s="55" t="s">
        <v>208</v>
      </c>
      <c r="B276" s="55" t="s">
        <v>206</v>
      </c>
      <c r="C276" s="55"/>
      <c r="D276" s="55"/>
      <c r="E276" s="10">
        <f t="shared" si="1"/>
        <v>0.656607266</v>
      </c>
      <c r="F276" s="8">
        <f>(G276*'Dataset lengths'!$B$2+H276*'Dataset lengths'!$C$2+I276*'Dataset lengths'!$D$2+L276*'Dataset lengths'!$G$2+M276*'Dataset lengths'!$H$2+R276*'Dataset lengths'!$M$2+S276*'Dataset lengths'!$N$2+T276*'Dataset lengths'!$O$2+U276*'Dataset lengths'!$P$2+V276*'Dataset lengths'!$Q$2+W276*'Dataset lengths'!$R$2)/'Dataset lengths'!$A$7</f>
        <v>0.5939140341</v>
      </c>
      <c r="G276" s="13">
        <f>Concatenate_gen_L2!G276*'Concatenate_generate Coverage'!C275</f>
        <v>0.4723613537</v>
      </c>
      <c r="H276" s="13">
        <f>Concatenate_gen_L2!H276*'Concatenate_generate Coverage'!D275</f>
        <v>0.7526086954</v>
      </c>
      <c r="I276" s="13">
        <f>Concatenate_gen_L2!I276*'Concatenate_generate Coverage'!E275</f>
        <v>0.7543636639</v>
      </c>
      <c r="J276" s="13">
        <f>Concatenate_gen_L2!J276*'Concatenate_generate Coverage'!F275</f>
        <v>0.829448888</v>
      </c>
      <c r="K276" s="13">
        <f>Concatenate_gen_L2!K276*'Concatenate_generate Coverage'!G275</f>
        <v>0.8301503748</v>
      </c>
      <c r="L276" s="13">
        <f>Concatenate_gen_L2!L276*'Concatenate_generate Coverage'!H275</f>
        <v>0.8297707397</v>
      </c>
      <c r="M276" s="13">
        <f>Concatenate_gen_L2!M276*'Concatenate_generate Coverage'!I275</f>
        <v>0.7813431728</v>
      </c>
      <c r="N276" s="13">
        <f>Concatenate_gen_L2!N276*'Concatenate_generate Coverage'!J275</f>
        <v>0.7326959129</v>
      </c>
      <c r="O276" s="13">
        <f>Concatenate_gen_L2!O276*'Concatenate_generate Coverage'!K275</f>
        <v>0.8253406731</v>
      </c>
      <c r="P276" s="13">
        <f>Concatenate_gen_L2!P276*'Concatenate_generate Coverage'!L275</f>
        <v>0.7465480607</v>
      </c>
      <c r="Q276" s="13">
        <f>Concatenate_gen_L2!Q276*'Concatenate_generate Coverage'!M275</f>
        <v>0.7496756035</v>
      </c>
      <c r="R276" s="13">
        <f>Concatenate_gen_L2!R276*'Concatenate_generate Coverage'!N275</f>
        <v>0.7908776032</v>
      </c>
      <c r="S276" s="13">
        <f>Concatenate_gen_L2!S276*'Concatenate_generate Coverage'!O275</f>
        <v>0.4857993377</v>
      </c>
      <c r="T276" s="13">
        <f>Concatenate_gen_L2!T276*'Concatenate_generate Coverage'!P275</f>
        <v>0.8098364755</v>
      </c>
      <c r="U276" s="13">
        <f>Concatenate_gen_L2!U276*'Concatenate_generate Coverage'!Q275</f>
        <v>0.6069924168</v>
      </c>
      <c r="V276" s="13">
        <f>Concatenate_gen_L2!V276*'Concatenate_generate Coverage'!R275</f>
        <v>0.3754332497</v>
      </c>
      <c r="W276" s="13">
        <f>Concatenate_gen_L2!W276*'Concatenate_generate Coverage'!S275</f>
        <v>0.5632932177</v>
      </c>
    </row>
    <row r="277">
      <c r="A277" s="55" t="s">
        <v>415</v>
      </c>
      <c r="B277" s="55" t="s">
        <v>206</v>
      </c>
      <c r="C277" s="55"/>
      <c r="D277" s="55"/>
      <c r="E277" s="10">
        <f t="shared" si="1"/>
        <v>0.6640307244</v>
      </c>
      <c r="F277" s="8">
        <f>(G277*'Dataset lengths'!$B$2+H277*'Dataset lengths'!$C$2+I277*'Dataset lengths'!$D$2+L277*'Dataset lengths'!$G$2+M277*'Dataset lengths'!$H$2+R277*'Dataset lengths'!$M$2+S277*'Dataset lengths'!$N$2+T277*'Dataset lengths'!$O$2+U277*'Dataset lengths'!$P$2+V277*'Dataset lengths'!$Q$2+W277*'Dataset lengths'!$R$2)/'Dataset lengths'!$A$7</f>
        <v>0.597511377</v>
      </c>
      <c r="G277" s="13">
        <f>Concatenate_gen_L2!G277*'Concatenate_generate Coverage'!C276</f>
        <v>0.4822982673</v>
      </c>
      <c r="H277" s="13">
        <f>Concatenate_gen_L2!H277*'Concatenate_generate Coverage'!D276</f>
        <v>0.7431797175</v>
      </c>
      <c r="I277" s="13">
        <f>Concatenate_gen_L2!I277*'Concatenate_generate Coverage'!E276</f>
        <v>0.7611362276</v>
      </c>
      <c r="J277" s="13">
        <f>Concatenate_gen_L2!J277*'Concatenate_generate Coverage'!F276</f>
        <v>0.8345952435</v>
      </c>
      <c r="K277" s="13">
        <f>Concatenate_gen_L2!K277*'Concatenate_generate Coverage'!G276</f>
        <v>0.8356720916</v>
      </c>
      <c r="L277" s="13">
        <f>Concatenate_gen_L2!L277*'Concatenate_generate Coverage'!H276</f>
        <v>0.8349623245</v>
      </c>
      <c r="M277" s="13">
        <f>Concatenate_gen_L2!M277*'Concatenate_generate Coverage'!I276</f>
        <v>0.7930496592</v>
      </c>
      <c r="N277" s="13">
        <f>Concatenate_gen_L2!N277*'Concatenate_generate Coverage'!J276</f>
        <v>0.7466202836</v>
      </c>
      <c r="O277" s="13">
        <f>Concatenate_gen_L2!O277*'Concatenate_generate Coverage'!K276</f>
        <v>0.8373730598</v>
      </c>
      <c r="P277" s="13">
        <f>Concatenate_gen_L2!P277*'Concatenate_generate Coverage'!L276</f>
        <v>0.7544224129</v>
      </c>
      <c r="Q277" s="13">
        <f>Concatenate_gen_L2!Q277*'Concatenate_generate Coverage'!M276</f>
        <v>0.7539741479</v>
      </c>
      <c r="R277" s="13">
        <f>Concatenate_gen_L2!R277*'Concatenate_generate Coverage'!N276</f>
        <v>0.8312006247</v>
      </c>
      <c r="S277" s="13">
        <f>Concatenate_gen_L2!S277*'Concatenate_generate Coverage'!O276</f>
        <v>0.4742898593</v>
      </c>
      <c r="T277" s="13">
        <f>Concatenate_gen_L2!T277*'Concatenate_generate Coverage'!P276</f>
        <v>0.8494492517</v>
      </c>
      <c r="U277" s="13">
        <f>Concatenate_gen_L2!U277*'Concatenate_generate Coverage'!Q276</f>
        <v>0.5951938063</v>
      </c>
      <c r="V277" s="13">
        <f>Concatenate_gen_L2!V277*'Concatenate_generate Coverage'!R276</f>
        <v>0.3796599937</v>
      </c>
      <c r="W277" s="13">
        <f>Concatenate_gen_L2!W277*'Concatenate_generate Coverage'!S276</f>
        <v>0.559918237</v>
      </c>
    </row>
    <row r="278">
      <c r="A278" s="55" t="s">
        <v>209</v>
      </c>
      <c r="B278" s="55" t="s">
        <v>206</v>
      </c>
      <c r="C278" s="55"/>
      <c r="D278" s="55"/>
      <c r="E278" s="10">
        <f t="shared" si="1"/>
        <v>0.6605130071</v>
      </c>
      <c r="F278" s="8">
        <f>(G278*'Dataset lengths'!$B$2+H278*'Dataset lengths'!$C$2+I278*'Dataset lengths'!$D$2+L278*'Dataset lengths'!$G$2+M278*'Dataset lengths'!$H$2+R278*'Dataset lengths'!$M$2+S278*'Dataset lengths'!$N$2+T278*'Dataset lengths'!$O$2+U278*'Dataset lengths'!$P$2+V278*'Dataset lengths'!$Q$2+W278*'Dataset lengths'!$R$2)/'Dataset lengths'!$A$7</f>
        <v>0.5928830625</v>
      </c>
      <c r="G278" s="13">
        <f>Concatenate_gen_L2!G278*'Concatenate_generate Coverage'!C277</f>
        <v>0.4693587449</v>
      </c>
      <c r="H278" s="13">
        <f>Concatenate_gen_L2!H278*'Concatenate_generate Coverage'!D277</f>
        <v>0.7504382055</v>
      </c>
      <c r="I278" s="13">
        <f>Concatenate_gen_L2!I278*'Concatenate_generate Coverage'!E277</f>
        <v>0.752618654</v>
      </c>
      <c r="J278" s="13">
        <f>Concatenate_gen_L2!J278*'Concatenate_generate Coverage'!F277</f>
        <v>0.8311843298</v>
      </c>
      <c r="K278" s="13">
        <f>Concatenate_gen_L2!K278*'Concatenate_generate Coverage'!G277</f>
        <v>0.8321284579</v>
      </c>
      <c r="L278" s="13">
        <f>Concatenate_gen_L2!L278*'Concatenate_generate Coverage'!H277</f>
        <v>0.8316298652</v>
      </c>
      <c r="M278" s="13">
        <f>Concatenate_gen_L2!M278*'Concatenate_generate Coverage'!I277</f>
        <v>0.7957093314</v>
      </c>
      <c r="N278" s="13">
        <f>Concatenate_gen_L2!N278*'Concatenate_generate Coverage'!J277</f>
        <v>0.74980695</v>
      </c>
      <c r="O278" s="13">
        <f>Concatenate_gen_L2!O278*'Concatenate_generate Coverage'!K277</f>
        <v>0.8298315686</v>
      </c>
      <c r="P278" s="13">
        <f>Concatenate_gen_L2!P278*'Concatenate_generate Coverage'!L277</f>
        <v>0.7605241981</v>
      </c>
      <c r="Q278" s="13">
        <f>Concatenate_gen_L2!Q278*'Concatenate_generate Coverage'!M277</f>
        <v>0.7513699696</v>
      </c>
      <c r="R278" s="13">
        <f>Concatenate_gen_L2!R278*'Concatenate_generate Coverage'!N277</f>
        <v>0.8180437364</v>
      </c>
      <c r="S278" s="13">
        <f>Concatenate_gen_L2!S278*'Concatenate_generate Coverage'!O277</f>
        <v>0.4756976236</v>
      </c>
      <c r="T278" s="13">
        <f>Concatenate_gen_L2!T278*'Concatenate_generate Coverage'!P277</f>
        <v>0.837209349</v>
      </c>
      <c r="U278" s="13">
        <f>Concatenate_gen_L2!U278*'Concatenate_generate Coverage'!Q277</f>
        <v>0.6030148653</v>
      </c>
      <c r="V278" s="13">
        <f>Concatenate_gen_L2!V278*'Concatenate_generate Coverage'!R277</f>
        <v>0.37262256</v>
      </c>
      <c r="W278" s="13">
        <f>Concatenate_gen_L2!W278*'Concatenate_generate Coverage'!S277</f>
        <v>0.5593001425</v>
      </c>
    </row>
    <row r="279">
      <c r="A279" s="55" t="s">
        <v>416</v>
      </c>
      <c r="B279" s="55" t="s">
        <v>206</v>
      </c>
      <c r="C279" s="55"/>
      <c r="D279" s="55"/>
      <c r="E279" s="10">
        <f t="shared" si="1"/>
        <v>0.7015694035</v>
      </c>
      <c r="F279" s="8">
        <f>(G279*'Dataset lengths'!$B$2+H279*'Dataset lengths'!$C$2+I279*'Dataset lengths'!$D$2+L279*'Dataset lengths'!$G$2+M279*'Dataset lengths'!$H$2+R279*'Dataset lengths'!$M$2+S279*'Dataset lengths'!$N$2+T279*'Dataset lengths'!$O$2+U279*'Dataset lengths'!$P$2+V279*'Dataset lengths'!$Q$2+W279*'Dataset lengths'!$R$2)/'Dataset lengths'!$A$7</f>
        <v>0.6410478127</v>
      </c>
      <c r="G279" s="13">
        <f>Concatenate_gen_L2!G279*'Concatenate_generate Coverage'!C278</f>
        <v>0.5389287128</v>
      </c>
      <c r="H279" s="13">
        <f>Concatenate_gen_L2!H279*'Concatenate_generate Coverage'!D278</f>
        <v>0.7493888773</v>
      </c>
      <c r="I279" s="13">
        <f>Concatenate_gen_L2!I279*'Concatenate_generate Coverage'!E278</f>
        <v>0.7831217141</v>
      </c>
      <c r="J279" s="13">
        <f>Concatenate_gen_L2!J279*'Concatenate_generate Coverage'!F278</f>
        <v>0.84426864</v>
      </c>
      <c r="K279" s="13">
        <f>Concatenate_gen_L2!K279*'Concatenate_generate Coverage'!G278</f>
        <v>0.8485878478</v>
      </c>
      <c r="L279" s="13">
        <f>Concatenate_gen_L2!L279*'Concatenate_generate Coverage'!H278</f>
        <v>0.8458059612</v>
      </c>
      <c r="M279" s="13">
        <f>Concatenate_gen_L2!M279*'Concatenate_generate Coverage'!I278</f>
        <v>0.8041750499</v>
      </c>
      <c r="N279" s="13">
        <f>Concatenate_gen_L2!N279*'Concatenate_generate Coverage'!J278</f>
        <v>0.7519182711</v>
      </c>
      <c r="O279" s="13">
        <f>Concatenate_gen_L2!O279*'Concatenate_generate Coverage'!K278</f>
        <v>0.8513019371</v>
      </c>
      <c r="P279" s="13">
        <f>Concatenate_gen_L2!P279*'Concatenate_generate Coverage'!L278</f>
        <v>0.787129456</v>
      </c>
      <c r="Q279" s="13">
        <f>Concatenate_gen_L2!Q279*'Concatenate_generate Coverage'!M278</f>
        <v>0.7546656953</v>
      </c>
      <c r="R279" s="13">
        <f>Concatenate_gen_L2!R279*'Concatenate_generate Coverage'!N278</f>
        <v>0.8679612329</v>
      </c>
      <c r="S279" s="13">
        <f>Concatenate_gen_L2!S279*'Concatenate_generate Coverage'!O278</f>
        <v>0.4907747789</v>
      </c>
      <c r="T279" s="13">
        <f>Concatenate_gen_L2!T279*'Concatenate_generate Coverage'!P278</f>
        <v>0.8594637176</v>
      </c>
      <c r="U279" s="13">
        <f>Concatenate_gen_L2!U279*'Concatenate_generate Coverage'!Q278</f>
        <v>0.7419501381</v>
      </c>
      <c r="V279" s="13">
        <f>Concatenate_gen_L2!V279*'Concatenate_generate Coverage'!R278</f>
        <v>0.4895664636</v>
      </c>
      <c r="W279" s="13">
        <f>Concatenate_gen_L2!W279*'Concatenate_generate Coverage'!S278</f>
        <v>0.5461267921</v>
      </c>
    </row>
    <row r="280">
      <c r="A280" s="55" t="s">
        <v>417</v>
      </c>
      <c r="B280" s="55" t="s">
        <v>206</v>
      </c>
      <c r="C280" s="55"/>
      <c r="D280" s="55"/>
      <c r="E280" s="10">
        <f t="shared" si="1"/>
        <v>0.69904496</v>
      </c>
      <c r="F280" s="8">
        <f>(G280*'Dataset lengths'!$B$2+H280*'Dataset lengths'!$C$2+I280*'Dataset lengths'!$D$2+L280*'Dataset lengths'!$G$2+M280*'Dataset lengths'!$H$2+R280*'Dataset lengths'!$M$2+S280*'Dataset lengths'!$N$2+T280*'Dataset lengths'!$O$2+U280*'Dataset lengths'!$P$2+V280*'Dataset lengths'!$Q$2+W280*'Dataset lengths'!$R$2)/'Dataset lengths'!$A$7</f>
        <v>0.6355111689</v>
      </c>
      <c r="G280" s="13">
        <f>Concatenate_gen_L2!G280*'Concatenate_generate Coverage'!C279</f>
        <v>0.525573126</v>
      </c>
      <c r="H280" s="13">
        <f>Concatenate_gen_L2!H280*'Concatenate_generate Coverage'!D279</f>
        <v>0.7481334401</v>
      </c>
      <c r="I280" s="13">
        <f>Concatenate_gen_L2!I280*'Concatenate_generate Coverage'!E279</f>
        <v>0.7770110634</v>
      </c>
      <c r="J280" s="13">
        <f>Concatenate_gen_L2!J280*'Concatenate_generate Coverage'!F279</f>
        <v>0.8399791485</v>
      </c>
      <c r="K280" s="13">
        <f>Concatenate_gen_L2!K280*'Concatenate_generate Coverage'!G279</f>
        <v>0.843722127</v>
      </c>
      <c r="L280" s="13">
        <f>Concatenate_gen_L2!L280*'Concatenate_generate Coverage'!H279</f>
        <v>0.8414523398</v>
      </c>
      <c r="M280" s="13">
        <f>Concatenate_gen_L2!M280*'Concatenate_generate Coverage'!I279</f>
        <v>0.805376663</v>
      </c>
      <c r="N280" s="13">
        <f>Concatenate_gen_L2!N280*'Concatenate_generate Coverage'!J279</f>
        <v>0.7526629139</v>
      </c>
      <c r="O280" s="13">
        <f>Concatenate_gen_L2!O280*'Concatenate_generate Coverage'!K279</f>
        <v>0.8434046746</v>
      </c>
      <c r="P280" s="13">
        <f>Concatenate_gen_L2!P280*'Concatenate_generate Coverage'!L279</f>
        <v>0.7949703003</v>
      </c>
      <c r="Q280" s="13">
        <f>Concatenate_gen_L2!Q280*'Concatenate_generate Coverage'!M279</f>
        <v>0.7502298915</v>
      </c>
      <c r="R280" s="13">
        <f>Concatenate_gen_L2!R280*'Concatenate_generate Coverage'!N279</f>
        <v>0.8637868713</v>
      </c>
      <c r="S280" s="13">
        <f>Concatenate_gen_L2!S280*'Concatenate_generate Coverage'!O279</f>
        <v>0.499299797</v>
      </c>
      <c r="T280" s="13">
        <f>Concatenate_gen_L2!T280*'Concatenate_generate Coverage'!P279</f>
        <v>0.8603538924</v>
      </c>
      <c r="U280" s="13">
        <f>Concatenate_gen_L2!U280*'Concatenate_generate Coverage'!Q279</f>
        <v>0.7437528935</v>
      </c>
      <c r="V280" s="13">
        <f>Concatenate_gen_L2!V280*'Concatenate_generate Coverage'!R279</f>
        <v>0.4823677237</v>
      </c>
      <c r="W280" s="13">
        <f>Concatenate_gen_L2!W280*'Concatenate_generate Coverage'!S279</f>
        <v>0.5423867495</v>
      </c>
    </row>
    <row r="281">
      <c r="A281" s="55" t="s">
        <v>418</v>
      </c>
      <c r="B281" s="55" t="s">
        <v>206</v>
      </c>
      <c r="C281" s="55"/>
      <c r="D281" s="55"/>
      <c r="E281" s="10">
        <f t="shared" si="1"/>
        <v>0.7029836151</v>
      </c>
      <c r="F281" s="8">
        <f>(G281*'Dataset lengths'!$B$2+H281*'Dataset lengths'!$C$2+I281*'Dataset lengths'!$D$2+L281*'Dataset lengths'!$G$2+M281*'Dataset lengths'!$H$2+R281*'Dataset lengths'!$M$2+S281*'Dataset lengths'!$N$2+T281*'Dataset lengths'!$O$2+U281*'Dataset lengths'!$P$2+V281*'Dataset lengths'!$Q$2+W281*'Dataset lengths'!$R$2)/'Dataset lengths'!$A$7</f>
        <v>0.6385551166</v>
      </c>
      <c r="G281" s="13">
        <f>Concatenate_gen_L2!G281*'Concatenate_generate Coverage'!C280</f>
        <v>0.5338208366</v>
      </c>
      <c r="H281" s="13">
        <f>Concatenate_gen_L2!H281*'Concatenate_generate Coverage'!D280</f>
        <v>0.7411787852</v>
      </c>
      <c r="I281" s="13">
        <f>Concatenate_gen_L2!I281*'Concatenate_generate Coverage'!E280</f>
        <v>0.7756858759</v>
      </c>
      <c r="J281" s="13">
        <f>Concatenate_gen_L2!J281*'Concatenate_generate Coverage'!F280</f>
        <v>0.8427960715</v>
      </c>
      <c r="K281" s="13">
        <f>Concatenate_gen_L2!K281*'Concatenate_generate Coverage'!G280</f>
        <v>0.8461243084</v>
      </c>
      <c r="L281" s="13">
        <f>Concatenate_gen_L2!L281*'Concatenate_generate Coverage'!H280</f>
        <v>0.844096534</v>
      </c>
      <c r="M281" s="13">
        <f>Concatenate_gen_L2!M281*'Concatenate_generate Coverage'!I280</f>
        <v>0.8188852281</v>
      </c>
      <c r="N281" s="13">
        <f>Concatenate_gen_L2!N281*'Concatenate_generate Coverage'!J280</f>
        <v>0.7720240021</v>
      </c>
      <c r="O281" s="13">
        <f>Concatenate_gen_L2!O281*'Concatenate_generate Coverage'!K280</f>
        <v>0.8538927556</v>
      </c>
      <c r="P281" s="13">
        <f>Concatenate_gen_L2!P281*'Concatenate_generate Coverage'!L280</f>
        <v>0.8055068536</v>
      </c>
      <c r="Q281" s="13">
        <f>Concatenate_gen_L2!Q281*'Concatenate_generate Coverage'!M280</f>
        <v>0.7618181853</v>
      </c>
      <c r="R281" s="13">
        <f>Concatenate_gen_L2!R281*'Concatenate_generate Coverage'!N280</f>
        <v>0.8790637234</v>
      </c>
      <c r="S281" s="13">
        <f>Concatenate_gen_L2!S281*'Concatenate_generate Coverage'!O280</f>
        <v>0.4899763754</v>
      </c>
      <c r="T281" s="13">
        <f>Concatenate_gen_L2!T281*'Concatenate_generate Coverage'!P280</f>
        <v>0.8817180863</v>
      </c>
      <c r="U281" s="13">
        <f>Concatenate_gen_L2!U281*'Concatenate_generate Coverage'!Q280</f>
        <v>0.7412607687</v>
      </c>
      <c r="V281" s="13">
        <f>Concatenate_gen_L2!V281*'Concatenate_generate Coverage'!R280</f>
        <v>0.4903533297</v>
      </c>
      <c r="W281" s="13">
        <f>Concatenate_gen_L2!W281*'Concatenate_generate Coverage'!S280</f>
        <v>0.5367802227</v>
      </c>
    </row>
    <row r="282">
      <c r="A282" s="55" t="s">
        <v>419</v>
      </c>
      <c r="B282" s="55" t="s">
        <v>206</v>
      </c>
      <c r="C282" s="55"/>
      <c r="D282" s="55"/>
      <c r="E282" s="10">
        <f t="shared" si="1"/>
        <v>0.6789515604</v>
      </c>
      <c r="F282" s="8">
        <f>(G282*'Dataset lengths'!$B$2+H282*'Dataset lengths'!$C$2+I282*'Dataset lengths'!$D$2+L282*'Dataset lengths'!$G$2+M282*'Dataset lengths'!$H$2+R282*'Dataset lengths'!$M$2+S282*'Dataset lengths'!$N$2+T282*'Dataset lengths'!$O$2+U282*'Dataset lengths'!$P$2+V282*'Dataset lengths'!$Q$2+W282*'Dataset lengths'!$R$2)/'Dataset lengths'!$A$7</f>
        <v>0.6129167818</v>
      </c>
      <c r="G282" s="13">
        <f>Concatenate_gen_L2!G282*'Concatenate_generate Coverage'!C281</f>
        <v>0.5000788513</v>
      </c>
      <c r="H282" s="13">
        <f>Concatenate_gen_L2!H282*'Concatenate_generate Coverage'!D281</f>
        <v>0.7442892031</v>
      </c>
      <c r="I282" s="13">
        <f>Concatenate_gen_L2!I282*'Concatenate_generate Coverage'!E281</f>
        <v>0.7710098588</v>
      </c>
      <c r="J282" s="13">
        <f>Concatenate_gen_L2!J282*'Concatenate_generate Coverage'!F281</f>
        <v>0.8329653425</v>
      </c>
      <c r="K282" s="13">
        <f>Concatenate_gen_L2!K282*'Concatenate_generate Coverage'!G281</f>
        <v>0.8364913708</v>
      </c>
      <c r="L282" s="13">
        <f>Concatenate_gen_L2!L282*'Concatenate_generate Coverage'!H281</f>
        <v>0.8342064157</v>
      </c>
      <c r="M282" s="13">
        <f>Concatenate_gen_L2!M282*'Concatenate_generate Coverage'!I281</f>
        <v>0.7909871787</v>
      </c>
      <c r="N282" s="13">
        <f>Concatenate_gen_L2!N282*'Concatenate_generate Coverage'!J281</f>
        <v>0.7386714278</v>
      </c>
      <c r="O282" s="13">
        <f>Concatenate_gen_L2!O282*'Concatenate_generate Coverage'!K281</f>
        <v>0.8344135589</v>
      </c>
      <c r="P282" s="13">
        <f>Concatenate_gen_L2!P282*'Concatenate_generate Coverage'!L281</f>
        <v>0.7698460907</v>
      </c>
      <c r="Q282" s="13">
        <f>Concatenate_gen_L2!Q282*'Concatenate_generate Coverage'!M281</f>
        <v>0.7468996633</v>
      </c>
      <c r="R282" s="13">
        <f>Concatenate_gen_L2!R282*'Concatenate_generate Coverage'!N281</f>
        <v>0.8380194771</v>
      </c>
      <c r="S282" s="13">
        <f>Concatenate_gen_L2!S282*'Concatenate_generate Coverage'!O281</f>
        <v>0.4978216446</v>
      </c>
      <c r="T282" s="13">
        <f>Concatenate_gen_L2!T282*'Concatenate_generate Coverage'!P281</f>
        <v>0.8416602227</v>
      </c>
      <c r="U282" s="13">
        <f>Concatenate_gen_L2!U282*'Concatenate_generate Coverage'!Q281</f>
        <v>0.6762849753</v>
      </c>
      <c r="V282" s="13">
        <f>Concatenate_gen_L2!V282*'Concatenate_generate Coverage'!R281</f>
        <v>0.4255038394</v>
      </c>
      <c r="W282" s="13">
        <f>Concatenate_gen_L2!W282*'Concatenate_generate Coverage'!S281</f>
        <v>0.5486054973</v>
      </c>
    </row>
    <row r="283">
      <c r="A283" s="55" t="s">
        <v>420</v>
      </c>
      <c r="B283" s="55" t="s">
        <v>206</v>
      </c>
      <c r="C283" s="55"/>
      <c r="D283" s="55"/>
      <c r="E283" s="10">
        <f t="shared" si="1"/>
        <v>0.6850742222</v>
      </c>
      <c r="F283" s="8">
        <f>(G283*'Dataset lengths'!$B$2+H283*'Dataset lengths'!$C$2+I283*'Dataset lengths'!$D$2+L283*'Dataset lengths'!$G$2+M283*'Dataset lengths'!$H$2+R283*'Dataset lengths'!$M$2+S283*'Dataset lengths'!$N$2+T283*'Dataset lengths'!$O$2+U283*'Dataset lengths'!$P$2+V283*'Dataset lengths'!$Q$2+W283*'Dataset lengths'!$R$2)/'Dataset lengths'!$A$7</f>
        <v>0.6172697383</v>
      </c>
      <c r="G283" s="13">
        <f>Concatenate_gen_L2!G283*'Concatenate_generate Coverage'!C282</f>
        <v>0.5098385907</v>
      </c>
      <c r="H283" s="13">
        <f>Concatenate_gen_L2!H283*'Concatenate_generate Coverage'!D282</f>
        <v>0.7371416383</v>
      </c>
      <c r="I283" s="13">
        <f>Concatenate_gen_L2!I283*'Concatenate_generate Coverage'!E282</f>
        <v>0.7759497116</v>
      </c>
      <c r="J283" s="13">
        <f>Concatenate_gen_L2!J283*'Concatenate_generate Coverage'!F282</f>
        <v>0.8380001337</v>
      </c>
      <c r="K283" s="13">
        <f>Concatenate_gen_L2!K283*'Concatenate_generate Coverage'!G282</f>
        <v>0.8413707161</v>
      </c>
      <c r="L283" s="13">
        <f>Concatenate_gen_L2!L283*'Concatenate_generate Coverage'!H282</f>
        <v>0.8392635885</v>
      </c>
      <c r="M283" s="13">
        <f>Concatenate_gen_L2!M283*'Concatenate_generate Coverage'!I282</f>
        <v>0.8033878425</v>
      </c>
      <c r="N283" s="13">
        <f>Concatenate_gen_L2!N283*'Concatenate_generate Coverage'!J282</f>
        <v>0.7542069416</v>
      </c>
      <c r="O283" s="13">
        <f>Concatenate_gen_L2!O283*'Concatenate_generate Coverage'!K282</f>
        <v>0.8476100924</v>
      </c>
      <c r="P283" s="13">
        <f>Concatenate_gen_L2!P283*'Concatenate_generate Coverage'!L282</f>
        <v>0.7828923844</v>
      </c>
      <c r="Q283" s="13">
        <f>Concatenate_gen_L2!Q283*'Concatenate_generate Coverage'!M282</f>
        <v>0.7494858405</v>
      </c>
      <c r="R283" s="13">
        <f>Concatenate_gen_L2!R283*'Concatenate_generate Coverage'!N282</f>
        <v>0.8624974089</v>
      </c>
      <c r="S283" s="13">
        <f>Concatenate_gen_L2!S283*'Concatenate_generate Coverage'!O282</f>
        <v>0.4889507186</v>
      </c>
      <c r="T283" s="13">
        <f>Concatenate_gen_L2!T283*'Concatenate_generate Coverage'!P282</f>
        <v>0.8699232709</v>
      </c>
      <c r="U283" s="13">
        <f>Concatenate_gen_L2!U283*'Concatenate_generate Coverage'!Q282</f>
        <v>0.6708028479</v>
      </c>
      <c r="V283" s="13">
        <f>Concatenate_gen_L2!V283*'Concatenate_generate Coverage'!R282</f>
        <v>0.4321222512</v>
      </c>
      <c r="W283" s="13">
        <f>Concatenate_gen_L2!W283*'Concatenate_generate Coverage'!S282</f>
        <v>0.5459385756</v>
      </c>
    </row>
    <row r="284">
      <c r="A284" s="55" t="s">
        <v>421</v>
      </c>
      <c r="B284" s="55" t="s">
        <v>206</v>
      </c>
      <c r="C284" s="55"/>
      <c r="D284" s="55"/>
      <c r="E284" s="10">
        <f t="shared" si="1"/>
        <v>0.6809735714</v>
      </c>
      <c r="F284" s="8">
        <f>(G284*'Dataset lengths'!$B$2+H284*'Dataset lengths'!$C$2+I284*'Dataset lengths'!$D$2+L284*'Dataset lengths'!$G$2+M284*'Dataset lengths'!$H$2+R284*'Dataset lengths'!$M$2+S284*'Dataset lengths'!$N$2+T284*'Dataset lengths'!$O$2+U284*'Dataset lengths'!$P$2+V284*'Dataset lengths'!$Q$2+W284*'Dataset lengths'!$R$2)/'Dataset lengths'!$A$7</f>
        <v>0.6114059506</v>
      </c>
      <c r="G284" s="13">
        <f>Concatenate_gen_L2!G284*'Concatenate_generate Coverage'!C283</f>
        <v>0.4963987559</v>
      </c>
      <c r="H284" s="13">
        <f>Concatenate_gen_L2!H284*'Concatenate_generate Coverage'!D283</f>
        <v>0.7415554671</v>
      </c>
      <c r="I284" s="13">
        <f>Concatenate_gen_L2!I284*'Concatenate_generate Coverage'!E283</f>
        <v>0.768488659</v>
      </c>
      <c r="J284" s="13">
        <f>Concatenate_gen_L2!J284*'Concatenate_generate Coverage'!F283</f>
        <v>0.8334283599</v>
      </c>
      <c r="K284" s="13">
        <f>Concatenate_gen_L2!K284*'Concatenate_generate Coverage'!G283</f>
        <v>0.8364999176</v>
      </c>
      <c r="L284" s="13">
        <f>Concatenate_gen_L2!L284*'Concatenate_generate Coverage'!H283</f>
        <v>0.8346997317</v>
      </c>
      <c r="M284" s="13">
        <f>Concatenate_gen_L2!M284*'Concatenate_generate Coverage'!I283</f>
        <v>0.804672255</v>
      </c>
      <c r="N284" s="13">
        <f>Concatenate_gen_L2!N284*'Concatenate_generate Coverage'!J283</f>
        <v>0.7544941503</v>
      </c>
      <c r="O284" s="13">
        <f>Concatenate_gen_L2!O284*'Concatenate_generate Coverage'!K283</f>
        <v>0.839853417</v>
      </c>
      <c r="P284" s="13">
        <f>Concatenate_gen_L2!P284*'Concatenate_generate Coverage'!L283</f>
        <v>0.7875952156</v>
      </c>
      <c r="Q284" s="13">
        <f>Concatenate_gen_L2!Q284*'Concatenate_generate Coverage'!M283</f>
        <v>0.7465178872</v>
      </c>
      <c r="R284" s="13">
        <f>Concatenate_gen_L2!R284*'Concatenate_generate Coverage'!N283</f>
        <v>0.8581263496</v>
      </c>
      <c r="S284" s="13">
        <f>Concatenate_gen_L2!S284*'Concatenate_generate Coverage'!O283</f>
        <v>0.4924721403</v>
      </c>
      <c r="T284" s="13">
        <f>Concatenate_gen_L2!T284*'Concatenate_generate Coverage'!P283</f>
        <v>0.8554579313</v>
      </c>
      <c r="U284" s="13">
        <f>Concatenate_gen_L2!U284*'Concatenate_generate Coverage'!Q283</f>
        <v>0.6725125932</v>
      </c>
      <c r="V284" s="13">
        <f>Concatenate_gen_L2!V284*'Concatenate_generate Coverage'!R283</f>
        <v>0.4243949798</v>
      </c>
      <c r="W284" s="13">
        <f>Concatenate_gen_L2!W284*'Concatenate_generate Coverage'!S283</f>
        <v>0.541930423</v>
      </c>
    </row>
    <row r="285">
      <c r="A285" s="55" t="s">
        <v>422</v>
      </c>
      <c r="B285" s="55" t="s">
        <v>206</v>
      </c>
      <c r="C285" s="55"/>
      <c r="D285" s="55"/>
      <c r="E285" s="10">
        <f t="shared" si="1"/>
        <v>0.6791820122</v>
      </c>
      <c r="F285" s="8">
        <f>(G285*'Dataset lengths'!$B$2+H285*'Dataset lengths'!$C$2+I285*'Dataset lengths'!$D$2+L285*'Dataset lengths'!$G$2+M285*'Dataset lengths'!$H$2+R285*'Dataset lengths'!$M$2+S285*'Dataset lengths'!$N$2+T285*'Dataset lengths'!$O$2+U285*'Dataset lengths'!$P$2+V285*'Dataset lengths'!$Q$2+W285*'Dataset lengths'!$R$2)/'Dataset lengths'!$A$7</f>
        <v>0.6138432326</v>
      </c>
      <c r="G285" s="13">
        <f>Concatenate_gen_L2!G285*'Concatenate_generate Coverage'!C284</f>
        <v>0.4993319213</v>
      </c>
      <c r="H285" s="13">
        <f>Concatenate_gen_L2!H285*'Concatenate_generate Coverage'!D284</f>
        <v>0.7611193208</v>
      </c>
      <c r="I285" s="13">
        <f>Concatenate_gen_L2!I285*'Concatenate_generate Coverage'!E284</f>
        <v>0.7709171046</v>
      </c>
      <c r="J285" s="13">
        <f>Concatenate_gen_L2!J285*'Concatenate_generate Coverage'!F284</f>
        <v>0.8340633383</v>
      </c>
      <c r="K285" s="13">
        <f>Concatenate_gen_L2!K285*'Concatenate_generate Coverage'!G284</f>
        <v>0.8349560161</v>
      </c>
      <c r="L285" s="13">
        <f>Concatenate_gen_L2!L285*'Concatenate_generate Coverage'!H284</f>
        <v>0.8343745943</v>
      </c>
      <c r="M285" s="13">
        <f>Concatenate_gen_L2!M285*'Concatenate_generate Coverage'!I284</f>
        <v>0.7937276041</v>
      </c>
      <c r="N285" s="13">
        <f>Concatenate_gen_L2!N285*'Concatenate_generate Coverage'!J284</f>
        <v>0.7449259025</v>
      </c>
      <c r="O285" s="13">
        <f>Concatenate_gen_L2!O285*'Concatenate_generate Coverage'!K284</f>
        <v>0.8355174541</v>
      </c>
      <c r="P285" s="13">
        <f>Concatenate_gen_L2!P285*'Concatenate_generate Coverage'!L284</f>
        <v>0.7735420101</v>
      </c>
      <c r="Q285" s="13">
        <f>Concatenate_gen_L2!Q285*'Concatenate_generate Coverage'!M284</f>
        <v>0.7482662569</v>
      </c>
      <c r="R285" s="13">
        <f>Concatenate_gen_L2!R285*'Concatenate_generate Coverage'!N284</f>
        <v>0.8170165375</v>
      </c>
      <c r="S285" s="13">
        <f>Concatenate_gen_L2!S285*'Concatenate_generate Coverage'!O284</f>
        <v>0.5150627347</v>
      </c>
      <c r="T285" s="13">
        <f>Concatenate_gen_L2!T285*'Concatenate_generate Coverage'!P284</f>
        <v>0.8271948831</v>
      </c>
      <c r="U285" s="13">
        <f>Concatenate_gen_L2!U285*'Concatenate_generate Coverage'!Q284</f>
        <v>0.6719955662</v>
      </c>
      <c r="V285" s="13">
        <f>Concatenate_gen_L2!V285*'Concatenate_generate Coverage'!R284</f>
        <v>0.4202898522</v>
      </c>
      <c r="W285" s="13">
        <f>Concatenate_gen_L2!W285*'Concatenate_generate Coverage'!S284</f>
        <v>0.5599720152</v>
      </c>
    </row>
    <row r="286">
      <c r="A286" s="55" t="s">
        <v>423</v>
      </c>
      <c r="B286" s="55" t="s">
        <v>206</v>
      </c>
      <c r="C286" s="55"/>
      <c r="D286" s="55"/>
      <c r="E286" s="10">
        <f t="shared" si="1"/>
        <v>0.6890410913</v>
      </c>
      <c r="F286" s="8">
        <f>(G286*'Dataset lengths'!$B$2+H286*'Dataset lengths'!$C$2+I286*'Dataset lengths'!$D$2+L286*'Dataset lengths'!$G$2+M286*'Dataset lengths'!$H$2+R286*'Dataset lengths'!$M$2+S286*'Dataset lengths'!$N$2+T286*'Dataset lengths'!$O$2+U286*'Dataset lengths'!$P$2+V286*'Dataset lengths'!$Q$2+W286*'Dataset lengths'!$R$2)/'Dataset lengths'!$A$7</f>
        <v>0.6188496413</v>
      </c>
      <c r="G286" s="13">
        <f>Concatenate_gen_L2!G286*'Concatenate_generate Coverage'!C285</f>
        <v>0.5092768029</v>
      </c>
      <c r="H286" s="13">
        <f>Concatenate_gen_L2!H286*'Concatenate_generate Coverage'!D285</f>
        <v>0.7576174988</v>
      </c>
      <c r="I286" s="13">
        <f>Concatenate_gen_L2!I286*'Concatenate_generate Coverage'!E285</f>
        <v>0.7750152832</v>
      </c>
      <c r="J286" s="13">
        <f>Concatenate_gen_L2!J286*'Concatenate_generate Coverage'!F285</f>
        <v>0.8390022794</v>
      </c>
      <c r="K286" s="13">
        <f>Concatenate_gen_L2!K286*'Concatenate_generate Coverage'!G285</f>
        <v>0.8401414072</v>
      </c>
      <c r="L286" s="13">
        <f>Concatenate_gen_L2!L286*'Concatenate_generate Coverage'!H285</f>
        <v>0.8395608384</v>
      </c>
      <c r="M286" s="13">
        <f>Concatenate_gen_L2!M286*'Concatenate_generate Coverage'!I285</f>
        <v>0.808608428</v>
      </c>
      <c r="N286" s="13">
        <f>Concatenate_gen_L2!N286*'Concatenate_generate Coverage'!J285</f>
        <v>0.764868532</v>
      </c>
      <c r="O286" s="13">
        <f>Concatenate_gen_L2!O286*'Concatenate_generate Coverage'!K285</f>
        <v>0.8468569475</v>
      </c>
      <c r="P286" s="13">
        <f>Concatenate_gen_L2!P286*'Concatenate_generate Coverage'!L285</f>
        <v>0.7873489326</v>
      </c>
      <c r="Q286" s="13">
        <f>Concatenate_gen_L2!Q286*'Concatenate_generate Coverage'!M285</f>
        <v>0.758441454</v>
      </c>
      <c r="R286" s="13">
        <f>Concatenate_gen_L2!R286*'Concatenate_generate Coverage'!N285</f>
        <v>0.8511763654</v>
      </c>
      <c r="S286" s="13">
        <f>Concatenate_gen_L2!S286*'Concatenate_generate Coverage'!O285</f>
        <v>0.5092587237</v>
      </c>
      <c r="T286" s="13">
        <f>Concatenate_gen_L2!T286*'Concatenate_generate Coverage'!P285</f>
        <v>0.8763770378</v>
      </c>
      <c r="U286" s="13">
        <f>Concatenate_gen_L2!U286*'Concatenate_generate Coverage'!Q285</f>
        <v>0.6669183065</v>
      </c>
      <c r="V286" s="13">
        <f>Concatenate_gen_L2!V286*'Concatenate_generate Coverage'!R285</f>
        <v>0.4275146433</v>
      </c>
      <c r="W286" s="13">
        <f>Concatenate_gen_L2!W286*'Concatenate_generate Coverage'!S285</f>
        <v>0.5581280766</v>
      </c>
    </row>
    <row r="287">
      <c r="A287" s="55" t="s">
        <v>424</v>
      </c>
      <c r="B287" s="55" t="s">
        <v>206</v>
      </c>
      <c r="C287" s="55"/>
      <c r="D287" s="55"/>
      <c r="E287" s="10">
        <f t="shared" si="1"/>
        <v>0.6853532221</v>
      </c>
      <c r="F287" s="8">
        <f>(G287*'Dataset lengths'!$B$2+H287*'Dataset lengths'!$C$2+I287*'Dataset lengths'!$D$2+L287*'Dataset lengths'!$G$2+M287*'Dataset lengths'!$H$2+R287*'Dataset lengths'!$M$2+S287*'Dataset lengths'!$N$2+T287*'Dataset lengths'!$O$2+U287*'Dataset lengths'!$P$2+V287*'Dataset lengths'!$Q$2+W287*'Dataset lengths'!$R$2)/'Dataset lengths'!$A$7</f>
        <v>0.613199725</v>
      </c>
      <c r="G287" s="13">
        <f>Concatenate_gen_L2!G287*'Concatenate_generate Coverage'!C286</f>
        <v>0.4958224885</v>
      </c>
      <c r="H287" s="13">
        <f>Concatenate_gen_L2!H287*'Concatenate_generate Coverage'!D286</f>
        <v>0.7615178319</v>
      </c>
      <c r="I287" s="13">
        <f>Concatenate_gen_L2!I287*'Concatenate_generate Coverage'!E286</f>
        <v>0.7674740574</v>
      </c>
      <c r="J287" s="13">
        <f>Concatenate_gen_L2!J287*'Concatenate_generate Coverage'!F286</f>
        <v>0.8347830306</v>
      </c>
      <c r="K287" s="13">
        <f>Concatenate_gen_L2!K287*'Concatenate_generate Coverage'!G286</f>
        <v>0.835621039</v>
      </c>
      <c r="L287" s="13">
        <f>Concatenate_gen_L2!L287*'Concatenate_generate Coverage'!H286</f>
        <v>0.8354525422</v>
      </c>
      <c r="M287" s="13">
        <f>Concatenate_gen_L2!M287*'Concatenate_generate Coverage'!I286</f>
        <v>0.8088543706</v>
      </c>
      <c r="N287" s="13">
        <f>Concatenate_gen_L2!N287*'Concatenate_generate Coverage'!J286</f>
        <v>0.7630639168</v>
      </c>
      <c r="O287" s="13">
        <f>Concatenate_gen_L2!O287*'Concatenate_generate Coverage'!K286</f>
        <v>0.8383062422</v>
      </c>
      <c r="P287" s="13">
        <f>Concatenate_gen_L2!P287*'Concatenate_generate Coverage'!L286</f>
        <v>0.7968333385</v>
      </c>
      <c r="Q287" s="13">
        <f>Concatenate_gen_L2!Q287*'Concatenate_generate Coverage'!M286</f>
        <v>0.7517082427</v>
      </c>
      <c r="R287" s="13">
        <f>Concatenate_gen_L2!R287*'Concatenate_generate Coverage'!N286</f>
        <v>0.8521598538</v>
      </c>
      <c r="S287" s="13">
        <f>Concatenate_gen_L2!S287*'Concatenate_generate Coverage'!O286</f>
        <v>0.5150768123</v>
      </c>
      <c r="T287" s="13">
        <f>Concatenate_gen_L2!T287*'Concatenate_generate Coverage'!P286</f>
        <v>0.8625793292</v>
      </c>
      <c r="U287" s="13">
        <f>Concatenate_gen_L2!U287*'Concatenate_generate Coverage'!Q286</f>
        <v>0.6653726967</v>
      </c>
      <c r="V287" s="13">
        <f>Concatenate_gen_L2!V287*'Concatenate_generate Coverage'!R286</f>
        <v>0.4197931236</v>
      </c>
      <c r="W287" s="13">
        <f>Concatenate_gen_L2!W287*'Concatenate_generate Coverage'!S286</f>
        <v>0.5547823365</v>
      </c>
    </row>
    <row r="288">
      <c r="A288" s="55" t="s">
        <v>207</v>
      </c>
      <c r="B288" s="55" t="s">
        <v>206</v>
      </c>
      <c r="C288" s="55"/>
      <c r="D288" s="55"/>
      <c r="E288" s="10">
        <f t="shared" si="1"/>
        <v>0.6517234882</v>
      </c>
      <c r="F288" s="8">
        <f>(G288*'Dataset lengths'!$B$2+H288*'Dataset lengths'!$C$2+I288*'Dataset lengths'!$D$2+L288*'Dataset lengths'!$G$2+M288*'Dataset lengths'!$H$2+R288*'Dataset lengths'!$M$2+S288*'Dataset lengths'!$N$2+T288*'Dataset lengths'!$O$2+U288*'Dataset lengths'!$P$2+V288*'Dataset lengths'!$Q$2+W288*'Dataset lengths'!$R$2)/'Dataset lengths'!$A$7</f>
        <v>0.5833593407</v>
      </c>
      <c r="G288" s="13">
        <f>Concatenate_gen_L2!G288*'Concatenate_generate Coverage'!C287</f>
        <v>0.4658278694</v>
      </c>
      <c r="H288" s="13">
        <f>Concatenate_gen_L2!H288*'Concatenate_generate Coverage'!D287</f>
        <v>0.7499132875</v>
      </c>
      <c r="I288" s="13">
        <f>Concatenate_gen_L2!I288*'Concatenate_generate Coverage'!E287</f>
        <v>0.7504213935</v>
      </c>
      <c r="J288" s="13">
        <f>Concatenate_gen_L2!J288*'Concatenate_generate Coverage'!F287</f>
        <v>0.8241856401</v>
      </c>
      <c r="K288" s="13">
        <f>Concatenate_gen_L2!K288*'Concatenate_generate Coverage'!G287</f>
        <v>0.8249731284</v>
      </c>
      <c r="L288" s="13">
        <f>Concatenate_gen_L2!L288*'Concatenate_generate Coverage'!H287</f>
        <v>0.8244984432</v>
      </c>
      <c r="M288" s="13">
        <f>Concatenate_gen_L2!M288*'Concatenate_generate Coverage'!I287</f>
        <v>0.7868182946</v>
      </c>
      <c r="N288" s="13">
        <f>Concatenate_gen_L2!N288*'Concatenate_generate Coverage'!J287</f>
        <v>0.740254075</v>
      </c>
      <c r="O288" s="13">
        <f>Concatenate_gen_L2!O288*'Concatenate_generate Coverage'!K287</f>
        <v>0.8256189781</v>
      </c>
      <c r="P288" s="13">
        <f>Concatenate_gen_L2!P288*'Concatenate_generate Coverage'!L287</f>
        <v>0.7601690146</v>
      </c>
      <c r="Q288" s="13">
        <f>Concatenate_gen_L2!Q288*'Concatenate_generate Coverage'!M287</f>
        <v>0.7405579789</v>
      </c>
      <c r="R288" s="13">
        <f>Concatenate_gen_L2!R288*'Concatenate_generate Coverage'!N287</f>
        <v>0.7938280682</v>
      </c>
      <c r="S288" s="13">
        <f>Concatenate_gen_L2!S288*'Concatenate_generate Coverage'!O287</f>
        <v>0.4766830585</v>
      </c>
      <c r="T288" s="13">
        <f>Concatenate_gen_L2!T288*'Concatenate_generate Coverage'!P287</f>
        <v>0.8243018151</v>
      </c>
      <c r="U288" s="13">
        <f>Concatenate_gen_L2!U288*'Concatenate_generate Coverage'!Q287</f>
        <v>0.5905460346</v>
      </c>
      <c r="V288" s="13">
        <f>Concatenate_gen_L2!V288*'Concatenate_generate Coverage'!R287</f>
        <v>0.357674261</v>
      </c>
      <c r="W288" s="13">
        <f>Concatenate_gen_L2!W288*'Concatenate_generate Coverage'!S287</f>
        <v>0.5484458439</v>
      </c>
    </row>
    <row r="289">
      <c r="A289" s="55" t="s">
        <v>203</v>
      </c>
      <c r="B289" s="55" t="s">
        <v>206</v>
      </c>
      <c r="C289" s="55"/>
      <c r="D289" s="55"/>
      <c r="E289" s="10">
        <f t="shared" si="1"/>
        <v>0.7078677632</v>
      </c>
      <c r="F289" s="8">
        <f>(G289*'Dataset lengths'!$B$2+H289*'Dataset lengths'!$C$2+I289*'Dataset lengths'!$D$2+L289*'Dataset lengths'!$G$2+M289*'Dataset lengths'!$H$2+R289*'Dataset lengths'!$M$2+S289*'Dataset lengths'!$N$2+T289*'Dataset lengths'!$O$2+U289*'Dataset lengths'!$P$2+V289*'Dataset lengths'!$Q$2+W289*'Dataset lengths'!$R$2)/'Dataset lengths'!$A$7</f>
        <v>0.6504900428</v>
      </c>
      <c r="G289" s="13">
        <f>Concatenate_gen_L2!G289*'Concatenate_generate Coverage'!C288</f>
        <v>0.5485937265</v>
      </c>
      <c r="H289" s="13">
        <f>Concatenate_gen_L2!H289*'Concatenate_generate Coverage'!D288</f>
        <v>0.7489134559</v>
      </c>
      <c r="I289" s="13">
        <f>Concatenate_gen_L2!I289*'Concatenate_generate Coverage'!E288</f>
        <v>0.7948006422</v>
      </c>
      <c r="J289" s="13">
        <f>Concatenate_gen_L2!J289*'Concatenate_generate Coverage'!F288</f>
        <v>0.8542207642</v>
      </c>
      <c r="K289" s="13">
        <f>Concatenate_gen_L2!K289*'Concatenate_generate Coverage'!G288</f>
        <v>0.8594099172</v>
      </c>
      <c r="L289" s="13">
        <f>Concatenate_gen_L2!L289*'Concatenate_generate Coverage'!H288</f>
        <v>0.8561126529</v>
      </c>
      <c r="M289" s="13">
        <f>Concatenate_gen_L2!M289*'Concatenate_generate Coverage'!I288</f>
        <v>0.8185159731</v>
      </c>
      <c r="N289" s="13">
        <f>Concatenate_gen_L2!N289*'Concatenate_generate Coverage'!J288</f>
        <v>0.7694638706</v>
      </c>
      <c r="O289" s="13">
        <f>Concatenate_gen_L2!O289*'Concatenate_generate Coverage'!K288</f>
        <v>0.8593390693</v>
      </c>
      <c r="P289" s="13">
        <f>Concatenate_gen_L2!P289*'Concatenate_generate Coverage'!L288</f>
        <v>0.7939617131</v>
      </c>
      <c r="Q289" s="13">
        <f>Concatenate_gen_L2!Q289*'Concatenate_generate Coverage'!M288</f>
        <v>0.7793776381</v>
      </c>
      <c r="R289" s="13">
        <f>Concatenate_gen_L2!R289*'Concatenate_generate Coverage'!N288</f>
        <v>0.876309956</v>
      </c>
      <c r="S289" s="13">
        <f>Concatenate_gen_L2!S289*'Concatenate_generate Coverage'!O288</f>
        <v>0.4709434025</v>
      </c>
      <c r="T289" s="13">
        <f>Concatenate_gen_L2!T289*'Concatenate_generate Coverage'!P288</f>
        <v>0.8543452128</v>
      </c>
      <c r="U289" s="13">
        <f>Concatenate_gen_L2!U289*'Concatenate_generate Coverage'!Q288</f>
        <v>0.7630224072</v>
      </c>
      <c r="V289" s="13">
        <f>Concatenate_gen_L2!V289*'Concatenate_generate Coverage'!R288</f>
        <v>0.4982949371</v>
      </c>
      <c r="W289" s="13">
        <f>Concatenate_gen_L2!W289*'Concatenate_generate Coverage'!S288</f>
        <v>0.5566930287</v>
      </c>
    </row>
    <row r="290">
      <c r="A290" s="55" t="s">
        <v>197</v>
      </c>
      <c r="B290" s="55" t="s">
        <v>206</v>
      </c>
      <c r="C290" s="55"/>
      <c r="D290" s="55"/>
      <c r="E290" s="10">
        <f t="shared" si="1"/>
        <v>0.7050741543</v>
      </c>
      <c r="F290" s="8">
        <f>(G290*'Dataset lengths'!$B$2+H290*'Dataset lengths'!$C$2+I290*'Dataset lengths'!$D$2+L290*'Dataset lengths'!$G$2+M290*'Dataset lengths'!$H$2+R290*'Dataset lengths'!$M$2+S290*'Dataset lengths'!$N$2+T290*'Dataset lengths'!$O$2+U290*'Dataset lengths'!$P$2+V290*'Dataset lengths'!$Q$2+W290*'Dataset lengths'!$R$2)/'Dataset lengths'!$A$7</f>
        <v>0.6453505785</v>
      </c>
      <c r="G290" s="13">
        <f>Concatenate_gen_L2!G290*'Concatenate_generate Coverage'!C289</f>
        <v>0.5359368343</v>
      </c>
      <c r="H290" s="13">
        <f>Concatenate_gen_L2!H290*'Concatenate_generate Coverage'!D289</f>
        <v>0.7491837836</v>
      </c>
      <c r="I290" s="13">
        <f>Concatenate_gen_L2!I290*'Concatenate_generate Coverage'!E289</f>
        <v>0.7885097852</v>
      </c>
      <c r="J290" s="13">
        <f>Concatenate_gen_L2!J290*'Concatenate_generate Coverage'!F289</f>
        <v>0.8503677711</v>
      </c>
      <c r="K290" s="13">
        <f>Concatenate_gen_L2!K290*'Concatenate_generate Coverage'!G289</f>
        <v>0.8559000326</v>
      </c>
      <c r="L290" s="13">
        <f>Concatenate_gen_L2!L290*'Concatenate_generate Coverage'!H289</f>
        <v>0.8524855681</v>
      </c>
      <c r="M290" s="13">
        <f>Concatenate_gen_L2!M290*'Concatenate_generate Coverage'!I289</f>
        <v>0.8180995212</v>
      </c>
      <c r="N290" s="13">
        <f>Concatenate_gen_L2!N290*'Concatenate_generate Coverage'!J289</f>
        <v>0.7659847464</v>
      </c>
      <c r="O290" s="13">
        <f>Concatenate_gen_L2!O290*'Concatenate_generate Coverage'!K289</f>
        <v>0.8527515617</v>
      </c>
      <c r="P290" s="13">
        <f>Concatenate_gen_L2!P290*'Concatenate_generate Coverage'!L289</f>
        <v>0.8010335515</v>
      </c>
      <c r="Q290" s="13">
        <f>Concatenate_gen_L2!Q290*'Concatenate_generate Coverage'!M289</f>
        <v>0.7698009821</v>
      </c>
      <c r="R290" s="13">
        <f>Concatenate_gen_L2!R290*'Concatenate_generate Coverage'!N289</f>
        <v>0.8678301011</v>
      </c>
      <c r="S290" s="13">
        <f>Concatenate_gen_L2!S290*'Concatenate_generate Coverage'!O289</f>
        <v>0.4785312519</v>
      </c>
      <c r="T290" s="13">
        <f>Concatenate_gen_L2!T290*'Concatenate_generate Coverage'!P289</f>
        <v>0.8607989798</v>
      </c>
      <c r="U290" s="13">
        <f>Concatenate_gen_L2!U290*'Concatenate_generate Coverage'!Q289</f>
        <v>0.7591351302</v>
      </c>
      <c r="V290" s="13">
        <f>Concatenate_gen_L2!V290*'Concatenate_generate Coverage'!R289</f>
        <v>0.4913156433</v>
      </c>
      <c r="W290" s="13">
        <f>Concatenate_gen_L2!W290*'Concatenate_generate Coverage'!S289</f>
        <v>0.553989099</v>
      </c>
    </row>
    <row r="291">
      <c r="A291" s="55" t="s">
        <v>425</v>
      </c>
      <c r="B291" s="55" t="s">
        <v>206</v>
      </c>
      <c r="C291" s="55"/>
      <c r="D291" s="55"/>
      <c r="E291" s="10">
        <f t="shared" si="1"/>
        <v>0.7087677654</v>
      </c>
      <c r="F291" s="8">
        <f>(G291*'Dataset lengths'!$B$2+H291*'Dataset lengths'!$C$2+I291*'Dataset lengths'!$D$2+L291*'Dataset lengths'!$G$2+M291*'Dataset lengths'!$H$2+R291*'Dataset lengths'!$M$2+S291*'Dataset lengths'!$N$2+T291*'Dataset lengths'!$O$2+U291*'Dataset lengths'!$P$2+V291*'Dataset lengths'!$Q$2+W291*'Dataset lengths'!$R$2)/'Dataset lengths'!$A$7</f>
        <v>0.6486053451</v>
      </c>
      <c r="G291" s="13">
        <f>Concatenate_gen_L2!G291*'Concatenate_generate Coverage'!C290</f>
        <v>0.5455976474</v>
      </c>
      <c r="H291" s="13">
        <f>Concatenate_gen_L2!H291*'Concatenate_generate Coverage'!D290</f>
        <v>0.7437003203</v>
      </c>
      <c r="I291" s="13">
        <f>Concatenate_gen_L2!I291*'Concatenate_generate Coverage'!E290</f>
        <v>0.7873914717</v>
      </c>
      <c r="J291" s="13">
        <f>Concatenate_gen_L2!J291*'Concatenate_generate Coverage'!F290</f>
        <v>0.8532664213</v>
      </c>
      <c r="K291" s="13">
        <f>Concatenate_gen_L2!K291*'Concatenate_generate Coverage'!G290</f>
        <v>0.8577249457</v>
      </c>
      <c r="L291" s="13">
        <f>Concatenate_gen_L2!L291*'Concatenate_generate Coverage'!H290</f>
        <v>0.8549194724</v>
      </c>
      <c r="M291" s="13">
        <f>Concatenate_gen_L2!M291*'Concatenate_generate Coverage'!I290</f>
        <v>0.831444943</v>
      </c>
      <c r="N291" s="13">
        <f>Concatenate_gen_L2!N291*'Concatenate_generate Coverage'!J290</f>
        <v>0.7855363072</v>
      </c>
      <c r="O291" s="13">
        <f>Concatenate_gen_L2!O291*'Concatenate_generate Coverage'!K290</f>
        <v>0.8601747015</v>
      </c>
      <c r="P291" s="13">
        <f>Concatenate_gen_L2!P291*'Concatenate_generate Coverage'!L290</f>
        <v>0.8118448694</v>
      </c>
      <c r="Q291" s="13">
        <f>Concatenate_gen_L2!Q291*'Concatenate_generate Coverage'!M290</f>
        <v>0.7810014993</v>
      </c>
      <c r="R291" s="13">
        <f>Concatenate_gen_L2!R291*'Concatenate_generate Coverage'!N290</f>
        <v>0.8887893302</v>
      </c>
      <c r="S291" s="13">
        <f>Concatenate_gen_L2!S291*'Concatenate_generate Coverage'!O290</f>
        <v>0.4613967497</v>
      </c>
      <c r="T291" s="13">
        <f>Concatenate_gen_L2!T291*'Concatenate_generate Coverage'!P290</f>
        <v>0.8881718532</v>
      </c>
      <c r="U291" s="13">
        <f>Concatenate_gen_L2!U291*'Concatenate_generate Coverage'!Q290</f>
        <v>0.7466033809</v>
      </c>
      <c r="V291" s="13">
        <f>Concatenate_gen_L2!V291*'Concatenate_generate Coverage'!R290</f>
        <v>0.5002849634</v>
      </c>
      <c r="W291" s="13">
        <f>Concatenate_gen_L2!W291*'Concatenate_generate Coverage'!S290</f>
        <v>0.5481452876</v>
      </c>
    </row>
    <row r="292">
      <c r="A292" s="55" t="s">
        <v>426</v>
      </c>
      <c r="B292" s="55" t="s">
        <v>206</v>
      </c>
      <c r="C292" s="55"/>
      <c r="D292" s="55"/>
      <c r="E292" s="10">
        <f t="shared" si="1"/>
        <v>0.6861948194</v>
      </c>
      <c r="F292" s="8">
        <f>(G292*'Dataset lengths'!$B$2+H292*'Dataset lengths'!$C$2+I292*'Dataset lengths'!$D$2+L292*'Dataset lengths'!$G$2+M292*'Dataset lengths'!$H$2+R292*'Dataset lengths'!$M$2+S292*'Dataset lengths'!$N$2+T292*'Dataset lengths'!$O$2+U292*'Dataset lengths'!$P$2+V292*'Dataset lengths'!$Q$2+W292*'Dataset lengths'!$R$2)/'Dataset lengths'!$A$7</f>
        <v>0.6226558399</v>
      </c>
      <c r="G292" s="13">
        <f>Concatenate_gen_L2!G292*'Concatenate_generate Coverage'!C291</f>
        <v>0.5099848436</v>
      </c>
      <c r="H292" s="13">
        <f>Concatenate_gen_L2!H292*'Concatenate_generate Coverage'!D291</f>
        <v>0.7438602325</v>
      </c>
      <c r="I292" s="13">
        <f>Concatenate_gen_L2!I292*'Concatenate_generate Coverage'!E291</f>
        <v>0.7838949583</v>
      </c>
      <c r="J292" s="13">
        <f>Concatenate_gen_L2!J292*'Concatenate_generate Coverage'!F291</f>
        <v>0.8436765766</v>
      </c>
      <c r="K292" s="13">
        <f>Concatenate_gen_L2!K292*'Concatenate_generate Coverage'!G291</f>
        <v>0.8480509727</v>
      </c>
      <c r="L292" s="13">
        <f>Concatenate_gen_L2!L292*'Concatenate_generate Coverage'!H291</f>
        <v>0.8451716224</v>
      </c>
      <c r="M292" s="13">
        <f>Concatenate_gen_L2!M292*'Concatenate_generate Coverage'!I291</f>
        <v>0.8030338652</v>
      </c>
      <c r="N292" s="13">
        <f>Concatenate_gen_L2!N292*'Concatenate_generate Coverage'!J291</f>
        <v>0.7501241543</v>
      </c>
      <c r="O292" s="13">
        <f>Concatenate_gen_L2!O292*'Concatenate_generate Coverage'!K291</f>
        <v>0.8437991791</v>
      </c>
      <c r="P292" s="13">
        <f>Concatenate_gen_L2!P292*'Concatenate_generate Coverage'!L291</f>
        <v>0.7803541624</v>
      </c>
      <c r="Q292" s="13">
        <f>Concatenate_gen_L2!Q292*'Concatenate_generate Coverage'!M291</f>
        <v>0.7626147398</v>
      </c>
      <c r="R292" s="13">
        <f>Concatenate_gen_L2!R292*'Concatenate_generate Coverage'!N291</f>
        <v>0.8416911669</v>
      </c>
      <c r="S292" s="13">
        <f>Concatenate_gen_L2!S292*'Concatenate_generate Coverage'!O291</f>
        <v>0.4864710424</v>
      </c>
      <c r="T292" s="13">
        <f>Concatenate_gen_L2!T292*'Concatenate_generate Coverage'!P291</f>
        <v>0.8487816207</v>
      </c>
      <c r="U292" s="13">
        <f>Concatenate_gen_L2!U292*'Concatenate_generate Coverage'!Q291</f>
        <v>0.6914565714</v>
      </c>
      <c r="V292" s="13">
        <f>Concatenate_gen_L2!V292*'Concatenate_generate Coverage'!R291</f>
        <v>0.4340218947</v>
      </c>
      <c r="W292" s="13">
        <f>Concatenate_gen_L2!W292*'Concatenate_generate Coverage'!S291</f>
        <v>0.5597751951</v>
      </c>
    </row>
    <row r="293">
      <c r="A293" s="55" t="s">
        <v>427</v>
      </c>
      <c r="B293" s="55" t="s">
        <v>206</v>
      </c>
      <c r="C293" s="55"/>
      <c r="D293" s="55"/>
      <c r="E293" s="10">
        <f t="shared" si="1"/>
        <v>0.6914008472</v>
      </c>
      <c r="F293" s="8">
        <f>(G293*'Dataset lengths'!$B$2+H293*'Dataset lengths'!$C$2+I293*'Dataset lengths'!$D$2+L293*'Dataset lengths'!$G$2+M293*'Dataset lengths'!$H$2+R293*'Dataset lengths'!$M$2+S293*'Dataset lengths'!$N$2+T293*'Dataset lengths'!$O$2+U293*'Dataset lengths'!$P$2+V293*'Dataset lengths'!$Q$2+W293*'Dataset lengths'!$R$2)/'Dataset lengths'!$A$7</f>
        <v>0.6277184856</v>
      </c>
      <c r="G293" s="13">
        <f>Concatenate_gen_L2!G293*'Concatenate_generate Coverage'!C292</f>
        <v>0.5220297447</v>
      </c>
      <c r="H293" s="13">
        <f>Concatenate_gen_L2!H293*'Concatenate_generate Coverage'!D292</f>
        <v>0.7383755001</v>
      </c>
      <c r="I293" s="13">
        <f>Concatenate_gen_L2!I293*'Concatenate_generate Coverage'!E292</f>
        <v>0.789053376</v>
      </c>
      <c r="J293" s="13">
        <f>Concatenate_gen_L2!J293*'Concatenate_generate Coverage'!F292</f>
        <v>0.848637728</v>
      </c>
      <c r="K293" s="13">
        <f>Concatenate_gen_L2!K293*'Concatenate_generate Coverage'!G292</f>
        <v>0.8529982722</v>
      </c>
      <c r="L293" s="13">
        <f>Concatenate_gen_L2!L293*'Concatenate_generate Coverage'!H292</f>
        <v>0.8503050408</v>
      </c>
      <c r="M293" s="13">
        <f>Concatenate_gen_L2!M293*'Concatenate_generate Coverage'!I292</f>
        <v>0.8173442332</v>
      </c>
      <c r="N293" s="13">
        <f>Concatenate_gen_L2!N293*'Concatenate_generate Coverage'!J292</f>
        <v>0.769155665</v>
      </c>
      <c r="O293" s="13">
        <f>Concatenate_gen_L2!O293*'Concatenate_generate Coverage'!K292</f>
        <v>0.8543654437</v>
      </c>
      <c r="P293" s="13">
        <f>Concatenate_gen_L2!P293*'Concatenate_generate Coverage'!L292</f>
        <v>0.7913799308</v>
      </c>
      <c r="Q293" s="13">
        <f>Concatenate_gen_L2!Q293*'Concatenate_generate Coverage'!M292</f>
        <v>0.7712358304</v>
      </c>
      <c r="R293" s="13">
        <f>Concatenate_gen_L2!R293*'Concatenate_generate Coverage'!N292</f>
        <v>0.8689010106</v>
      </c>
      <c r="S293" s="13">
        <f>Concatenate_gen_L2!S293*'Concatenate_generate Coverage'!O292</f>
        <v>0.4697669138</v>
      </c>
      <c r="T293" s="13">
        <f>Concatenate_gen_L2!T293*'Concatenate_generate Coverage'!P292</f>
        <v>0.8661400282</v>
      </c>
      <c r="U293" s="13">
        <f>Concatenate_gen_L2!U293*'Concatenate_generate Coverage'!Q292</f>
        <v>0.6836929598</v>
      </c>
      <c r="V293" s="13">
        <f>Concatenate_gen_L2!V293*'Concatenate_generate Coverage'!R292</f>
        <v>0.4417301689</v>
      </c>
      <c r="W293" s="13">
        <f>Concatenate_gen_L2!W293*'Concatenate_generate Coverage'!S292</f>
        <v>0.5580703428</v>
      </c>
    </row>
    <row r="294">
      <c r="A294" s="55" t="s">
        <v>428</v>
      </c>
      <c r="B294" s="55" t="s">
        <v>206</v>
      </c>
      <c r="C294" s="55"/>
      <c r="D294" s="55"/>
      <c r="E294" s="10">
        <f t="shared" si="1"/>
        <v>0.6887007656</v>
      </c>
      <c r="F294" s="8">
        <f>(G294*'Dataset lengths'!$B$2+H294*'Dataset lengths'!$C$2+I294*'Dataset lengths'!$D$2+L294*'Dataset lengths'!$G$2+M294*'Dataset lengths'!$H$2+R294*'Dataset lengths'!$M$2+S294*'Dataset lengths'!$N$2+T294*'Dataset lengths'!$O$2+U294*'Dataset lengths'!$P$2+V294*'Dataset lengths'!$Q$2+W294*'Dataset lengths'!$R$2)/'Dataset lengths'!$A$7</f>
        <v>0.6218613361</v>
      </c>
      <c r="G294" s="13">
        <f>Concatenate_gen_L2!G294*'Concatenate_generate Coverage'!C293</f>
        <v>0.5076969617</v>
      </c>
      <c r="H294" s="13">
        <f>Concatenate_gen_L2!H294*'Concatenate_generate Coverage'!D293</f>
        <v>0.7427451626</v>
      </c>
      <c r="I294" s="13">
        <f>Concatenate_gen_L2!I294*'Concatenate_generate Coverage'!E293</f>
        <v>0.7808785806</v>
      </c>
      <c r="J294" s="13">
        <f>Concatenate_gen_L2!J294*'Concatenate_generate Coverage'!F293</f>
        <v>0.8445423</v>
      </c>
      <c r="K294" s="13">
        <f>Concatenate_gen_L2!K294*'Concatenate_generate Coverage'!G293</f>
        <v>0.8491758416</v>
      </c>
      <c r="L294" s="13">
        <f>Concatenate_gen_L2!L294*'Concatenate_generate Coverage'!H293</f>
        <v>0.84628466</v>
      </c>
      <c r="M294" s="13">
        <f>Concatenate_gen_L2!M294*'Concatenate_generate Coverage'!I293</f>
        <v>0.8162990794</v>
      </c>
      <c r="N294" s="13">
        <f>Concatenate_gen_L2!N294*'Concatenate_generate Coverage'!J293</f>
        <v>0.7659712483</v>
      </c>
      <c r="O294" s="13">
        <f>Concatenate_gen_L2!O294*'Concatenate_generate Coverage'!K293</f>
        <v>0.847473809</v>
      </c>
      <c r="P294" s="13">
        <f>Concatenate_gen_L2!P294*'Concatenate_generate Coverage'!L293</f>
        <v>0.7992392044</v>
      </c>
      <c r="Q294" s="13">
        <f>Concatenate_gen_L2!Q294*'Concatenate_generate Coverage'!M293</f>
        <v>0.7656359468</v>
      </c>
      <c r="R294" s="13">
        <f>Concatenate_gen_L2!R294*'Concatenate_generate Coverage'!N293</f>
        <v>0.859481378</v>
      </c>
      <c r="S294" s="13">
        <f>Concatenate_gen_L2!S294*'Concatenate_generate Coverage'!O293</f>
        <v>0.4749012312</v>
      </c>
      <c r="T294" s="13">
        <f>Concatenate_gen_L2!T294*'Concatenate_generate Coverage'!P293</f>
        <v>0.8721487078</v>
      </c>
      <c r="U294" s="13">
        <f>Concatenate_gen_L2!U294*'Concatenate_generate Coverage'!Q293</f>
        <v>0.6873148843</v>
      </c>
      <c r="V294" s="13">
        <f>Concatenate_gen_L2!V294*'Concatenate_generate Coverage'!R293</f>
        <v>0.4341211788</v>
      </c>
      <c r="W294" s="13">
        <f>Concatenate_gen_L2!W294*'Concatenate_generate Coverage'!S293</f>
        <v>0.5538365975</v>
      </c>
    </row>
    <row r="295">
      <c r="A295" s="55" t="s">
        <v>429</v>
      </c>
      <c r="B295" s="55" t="s">
        <v>206</v>
      </c>
      <c r="C295" s="55"/>
      <c r="D295" s="55"/>
      <c r="E295" s="10">
        <f t="shared" si="1"/>
        <v>0.6879150704</v>
      </c>
      <c r="F295" s="8">
        <f>(G295*'Dataset lengths'!$B$2+H295*'Dataset lengths'!$C$2+I295*'Dataset lengths'!$D$2+L295*'Dataset lengths'!$G$2+M295*'Dataset lengths'!$H$2+R295*'Dataset lengths'!$M$2+S295*'Dataset lengths'!$N$2+T295*'Dataset lengths'!$O$2+U295*'Dataset lengths'!$P$2+V295*'Dataset lengths'!$Q$2+W295*'Dataset lengths'!$R$2)/'Dataset lengths'!$A$7</f>
        <v>0.6238319784</v>
      </c>
      <c r="G295" s="13">
        <f>Concatenate_gen_L2!G295*'Concatenate_generate Coverage'!C294</f>
        <v>0.5092424875</v>
      </c>
      <c r="H295" s="13">
        <f>Concatenate_gen_L2!H295*'Concatenate_generate Coverage'!D294</f>
        <v>0.7608512776</v>
      </c>
      <c r="I295" s="13">
        <f>Concatenate_gen_L2!I295*'Concatenate_generate Coverage'!E294</f>
        <v>0.7833013837</v>
      </c>
      <c r="J295" s="13">
        <f>Concatenate_gen_L2!J295*'Concatenate_generate Coverage'!F294</f>
        <v>0.8445192411</v>
      </c>
      <c r="K295" s="13">
        <f>Concatenate_gen_L2!K295*'Concatenate_generate Coverage'!G294</f>
        <v>0.8472063293</v>
      </c>
      <c r="L295" s="13">
        <f>Concatenate_gen_L2!L295*'Concatenate_generate Coverage'!H294</f>
        <v>0.8454421089</v>
      </c>
      <c r="M295" s="13">
        <f>Concatenate_gen_L2!M295*'Concatenate_generate Coverage'!I294</f>
        <v>0.8083338399</v>
      </c>
      <c r="N295" s="13">
        <f>Concatenate_gen_L2!N295*'Concatenate_generate Coverage'!J294</f>
        <v>0.7608307382</v>
      </c>
      <c r="O295" s="13">
        <f>Concatenate_gen_L2!O295*'Concatenate_generate Coverage'!K294</f>
        <v>0.8444619466</v>
      </c>
      <c r="P295" s="13">
        <f>Concatenate_gen_L2!P295*'Concatenate_generate Coverage'!L294</f>
        <v>0.7841757363</v>
      </c>
      <c r="Q295" s="13">
        <f>Concatenate_gen_L2!Q295*'Concatenate_generate Coverage'!M294</f>
        <v>0.7708173017</v>
      </c>
      <c r="R295" s="13">
        <f>Concatenate_gen_L2!R295*'Concatenate_generate Coverage'!N294</f>
        <v>0.8245347594</v>
      </c>
      <c r="S295" s="13">
        <f>Concatenate_gen_L2!S295*'Concatenate_generate Coverage'!O294</f>
        <v>0.5022359911</v>
      </c>
      <c r="T295" s="13">
        <f>Concatenate_gen_L2!T295*'Concatenate_generate Coverage'!P294</f>
        <v>0.8432180285</v>
      </c>
      <c r="U295" s="13">
        <f>Concatenate_gen_L2!U295*'Concatenate_generate Coverage'!Q294</f>
        <v>0.6895580702</v>
      </c>
      <c r="V295" s="13">
        <f>Concatenate_gen_L2!V295*'Concatenate_generate Coverage'!R294</f>
        <v>0.4291655917</v>
      </c>
      <c r="W295" s="13">
        <f>Concatenate_gen_L2!W295*'Concatenate_generate Coverage'!S294</f>
        <v>0.5711822361</v>
      </c>
    </row>
    <row r="296">
      <c r="A296" s="55" t="s">
        <v>430</v>
      </c>
      <c r="B296" s="55" t="s">
        <v>206</v>
      </c>
      <c r="C296" s="55"/>
      <c r="D296" s="55"/>
      <c r="E296" s="10">
        <f t="shared" si="1"/>
        <v>0.6967854582</v>
      </c>
      <c r="F296" s="8">
        <f>(G296*'Dataset lengths'!$B$2+H296*'Dataset lengths'!$C$2+I296*'Dataset lengths'!$D$2+L296*'Dataset lengths'!$G$2+M296*'Dataset lengths'!$H$2+R296*'Dataset lengths'!$M$2+S296*'Dataset lengths'!$N$2+T296*'Dataset lengths'!$O$2+U296*'Dataset lengths'!$P$2+V296*'Dataset lengths'!$Q$2+W296*'Dataset lengths'!$R$2)/'Dataset lengths'!$A$7</f>
        <v>0.6297869388</v>
      </c>
      <c r="G296" s="13">
        <f>Concatenate_gen_L2!G296*'Concatenate_generate Coverage'!C295</f>
        <v>0.5222482094</v>
      </c>
      <c r="H296" s="13">
        <f>Concatenate_gen_L2!H296*'Concatenate_generate Coverage'!D295</f>
        <v>0.7596029476</v>
      </c>
      <c r="I296" s="13">
        <f>Concatenate_gen_L2!I296*'Concatenate_generate Coverage'!E295</f>
        <v>0.7893602046</v>
      </c>
      <c r="J296" s="13">
        <f>Concatenate_gen_L2!J296*'Concatenate_generate Coverage'!F295</f>
        <v>0.8497473455</v>
      </c>
      <c r="K296" s="13">
        <f>Concatenate_gen_L2!K296*'Concatenate_generate Coverage'!G295</f>
        <v>0.8523024113</v>
      </c>
      <c r="L296" s="13">
        <f>Concatenate_gen_L2!L296*'Concatenate_generate Coverage'!H295</f>
        <v>0.8509278482</v>
      </c>
      <c r="M296" s="13">
        <f>Concatenate_gen_L2!M296*'Concatenate_generate Coverage'!I295</f>
        <v>0.8232057973</v>
      </c>
      <c r="N296" s="13">
        <f>Concatenate_gen_L2!N296*'Concatenate_generate Coverage'!J295</f>
        <v>0.7804880338</v>
      </c>
      <c r="O296" s="13">
        <f>Concatenate_gen_L2!O296*'Concatenate_generate Coverage'!K295</f>
        <v>0.8568278689</v>
      </c>
      <c r="P296" s="13">
        <f>Concatenate_gen_L2!P296*'Concatenate_generate Coverage'!L295</f>
        <v>0.7943906139</v>
      </c>
      <c r="Q296" s="13">
        <f>Concatenate_gen_L2!Q296*'Concatenate_generate Coverage'!M295</f>
        <v>0.780309952</v>
      </c>
      <c r="R296" s="13">
        <f>Concatenate_gen_L2!R296*'Concatenate_generate Coverage'!N295</f>
        <v>0.8629563701</v>
      </c>
      <c r="S296" s="13">
        <f>Concatenate_gen_L2!S296*'Concatenate_generate Coverage'!O295</f>
        <v>0.4964098581</v>
      </c>
      <c r="T296" s="13">
        <f>Concatenate_gen_L2!T296*'Concatenate_generate Coverage'!P295</f>
        <v>0.870590902</v>
      </c>
      <c r="U296" s="13">
        <f>Concatenate_gen_L2!U296*'Concatenate_generate Coverage'!Q295</f>
        <v>0.6816822993</v>
      </c>
      <c r="V296" s="13">
        <f>Concatenate_gen_L2!V296*'Concatenate_generate Coverage'!R295</f>
        <v>0.4373755896</v>
      </c>
      <c r="W296" s="13">
        <f>Concatenate_gen_L2!W296*'Concatenate_generate Coverage'!S295</f>
        <v>0.5702800144</v>
      </c>
    </row>
    <row r="297">
      <c r="A297" s="55" t="s">
        <v>431</v>
      </c>
      <c r="B297" s="55" t="s">
        <v>206</v>
      </c>
      <c r="C297" s="55"/>
      <c r="D297" s="55"/>
      <c r="E297" s="10">
        <f t="shared" si="1"/>
        <v>0.6923259537</v>
      </c>
      <c r="F297" s="8">
        <f>(G297*'Dataset lengths'!$B$2+H297*'Dataset lengths'!$C$2+I297*'Dataset lengths'!$D$2+L297*'Dataset lengths'!$G$2+M297*'Dataset lengths'!$H$2+R297*'Dataset lengths'!$M$2+S297*'Dataset lengths'!$N$2+T297*'Dataset lengths'!$O$2+U297*'Dataset lengths'!$P$2+V297*'Dataset lengths'!$Q$2+W297*'Dataset lengths'!$R$2)/'Dataset lengths'!$A$7</f>
        <v>0.6241242163</v>
      </c>
      <c r="G297" s="13">
        <f>Concatenate_gen_L2!G297*'Concatenate_generate Coverage'!C296</f>
        <v>0.5080066735</v>
      </c>
      <c r="H297" s="13">
        <f>Concatenate_gen_L2!H297*'Concatenate_generate Coverage'!D296</f>
        <v>0.7629859776</v>
      </c>
      <c r="I297" s="13">
        <f>Concatenate_gen_L2!I297*'Concatenate_generate Coverage'!E296</f>
        <v>0.7812287163</v>
      </c>
      <c r="J297" s="13">
        <f>Concatenate_gen_L2!J297*'Concatenate_generate Coverage'!F296</f>
        <v>0.8462137529</v>
      </c>
      <c r="K297" s="13">
        <f>Concatenate_gen_L2!K297*'Concatenate_generate Coverage'!G296</f>
        <v>0.8487562988</v>
      </c>
      <c r="L297" s="13">
        <f>Concatenate_gen_L2!L297*'Concatenate_generate Coverage'!H296</f>
        <v>0.8472776345</v>
      </c>
      <c r="M297" s="13">
        <f>Concatenate_gen_L2!M297*'Concatenate_generate Coverage'!I296</f>
        <v>0.8224475083</v>
      </c>
      <c r="N297" s="13">
        <f>Concatenate_gen_L2!N297*'Concatenate_generate Coverage'!J296</f>
        <v>0.778069257</v>
      </c>
      <c r="O297" s="13">
        <f>Concatenate_gen_L2!O297*'Concatenate_generate Coverage'!K296</f>
        <v>0.8485282119</v>
      </c>
      <c r="P297" s="13">
        <f>Concatenate_gen_L2!P297*'Concatenate_generate Coverage'!L296</f>
        <v>0.8040844441</v>
      </c>
      <c r="Q297" s="13">
        <f>Concatenate_gen_L2!Q297*'Concatenate_generate Coverage'!M296</f>
        <v>0.7750940947</v>
      </c>
      <c r="R297" s="13">
        <f>Concatenate_gen_L2!R297*'Concatenate_generate Coverage'!N296</f>
        <v>0.8511545101</v>
      </c>
      <c r="S297" s="13">
        <f>Concatenate_gen_L2!S297*'Concatenate_generate Coverage'!O296</f>
        <v>0.4981192861</v>
      </c>
      <c r="T297" s="13">
        <f>Concatenate_gen_L2!T297*'Concatenate_generate Coverage'!P296</f>
        <v>0.8685880088</v>
      </c>
      <c r="U297" s="13">
        <f>Concatenate_gen_L2!U297*'Concatenate_generate Coverage'!Q296</f>
        <v>0.6785062764</v>
      </c>
      <c r="V297" s="13">
        <f>Concatenate_gen_L2!V297*'Concatenate_generate Coverage'!R296</f>
        <v>0.4297344599</v>
      </c>
      <c r="W297" s="13">
        <f>Concatenate_gen_L2!W297*'Concatenate_generate Coverage'!S296</f>
        <v>0.5675364386</v>
      </c>
    </row>
    <row r="298">
      <c r="A298" s="55" t="s">
        <v>432</v>
      </c>
      <c r="B298" s="55" t="s">
        <v>206</v>
      </c>
      <c r="C298" s="55"/>
      <c r="D298" s="55"/>
      <c r="E298" s="10">
        <f t="shared" si="1"/>
        <v>0.6611792819</v>
      </c>
      <c r="F298" s="8">
        <f>(G298*'Dataset lengths'!$B$2+H298*'Dataset lengths'!$C$2+I298*'Dataset lengths'!$D$2+L298*'Dataset lengths'!$G$2+M298*'Dataset lengths'!$H$2+R298*'Dataset lengths'!$M$2+S298*'Dataset lengths'!$N$2+T298*'Dataset lengths'!$O$2+U298*'Dataset lengths'!$P$2+V298*'Dataset lengths'!$Q$2+W298*'Dataset lengths'!$R$2)/'Dataset lengths'!$A$7</f>
        <v>0.5937020293</v>
      </c>
      <c r="G298" s="13">
        <f>Concatenate_gen_L2!G298*'Concatenate_generate Coverage'!C297</f>
        <v>0.4757647167</v>
      </c>
      <c r="H298" s="13">
        <f>Concatenate_gen_L2!H298*'Concatenate_generate Coverage'!D297</f>
        <v>0.750499632</v>
      </c>
      <c r="I298" s="13">
        <f>Concatenate_gen_L2!I298*'Concatenate_generate Coverage'!E297</f>
        <v>0.7638140688</v>
      </c>
      <c r="J298" s="13">
        <f>Concatenate_gen_L2!J298*'Concatenate_generate Coverage'!F297</f>
        <v>0.8351743461</v>
      </c>
      <c r="K298" s="13">
        <f>Concatenate_gen_L2!K298*'Concatenate_generate Coverage'!G297</f>
        <v>0.8372132802</v>
      </c>
      <c r="L298" s="13">
        <f>Concatenate_gen_L2!L298*'Concatenate_generate Coverage'!H297</f>
        <v>0.8359053957</v>
      </c>
      <c r="M298" s="13">
        <f>Concatenate_gen_L2!M298*'Concatenate_generate Coverage'!I297</f>
        <v>0.7996877908</v>
      </c>
      <c r="N298" s="13">
        <f>Concatenate_gen_L2!N298*'Concatenate_generate Coverage'!J297</f>
        <v>0.7535504111</v>
      </c>
      <c r="O298" s="13">
        <f>Concatenate_gen_L2!O298*'Concatenate_generate Coverage'!K297</f>
        <v>0.8341008244</v>
      </c>
      <c r="P298" s="13">
        <f>Concatenate_gen_L2!P298*'Concatenate_generate Coverage'!L297</f>
        <v>0.7705363531</v>
      </c>
      <c r="Q298" s="13">
        <f>Concatenate_gen_L2!Q298*'Concatenate_generate Coverage'!M297</f>
        <v>0.7596227849</v>
      </c>
      <c r="R298" s="13">
        <f>Concatenate_gen_L2!R298*'Concatenate_generate Coverage'!N297</f>
        <v>0.8078591684</v>
      </c>
      <c r="S298" s="13">
        <f>Concatenate_gen_L2!S298*'Concatenate_generate Coverage'!O297</f>
        <v>0.4658332182</v>
      </c>
      <c r="T298" s="13">
        <f>Concatenate_gen_L2!T298*'Concatenate_generate Coverage'!P297</f>
        <v>0.8436631159</v>
      </c>
      <c r="U298" s="13">
        <f>Concatenate_gen_L2!U298*'Concatenate_generate Coverage'!Q297</f>
        <v>0.6022434282</v>
      </c>
      <c r="V298" s="13">
        <f>Concatenate_gen_L2!V298*'Concatenate_generate Coverage'!R297</f>
        <v>0.3661833106</v>
      </c>
      <c r="W298" s="13">
        <f>Concatenate_gen_L2!W298*'Concatenate_generate Coverage'!S297</f>
        <v>0.5615182551</v>
      </c>
    </row>
    <row r="299">
      <c r="A299" s="55" t="s">
        <v>433</v>
      </c>
      <c r="B299" s="55" t="s">
        <v>206</v>
      </c>
      <c r="C299" s="55"/>
      <c r="D299" s="55"/>
      <c r="E299" s="10">
        <f t="shared" si="1"/>
        <v>0.6973941859</v>
      </c>
      <c r="F299" s="8">
        <f>(G299*'Dataset lengths'!$B$2+H299*'Dataset lengths'!$C$2+I299*'Dataset lengths'!$D$2+L299*'Dataset lengths'!$G$2+M299*'Dataset lengths'!$H$2+R299*'Dataset lengths'!$M$2+S299*'Dataset lengths'!$N$2+T299*'Dataset lengths'!$O$2+U299*'Dataset lengths'!$P$2+V299*'Dataset lengths'!$Q$2+W299*'Dataset lengths'!$R$2)/'Dataset lengths'!$A$7</f>
        <v>0.6355744867</v>
      </c>
      <c r="G299" s="13">
        <f>Concatenate_gen_L2!G299*'Concatenate_generate Coverage'!C298</f>
        <v>0.5306475894</v>
      </c>
      <c r="H299" s="13">
        <f>Concatenate_gen_L2!H299*'Concatenate_generate Coverage'!D298</f>
        <v>0.7501490945</v>
      </c>
      <c r="I299" s="13">
        <f>Concatenate_gen_L2!I299*'Concatenate_generate Coverage'!E298</f>
        <v>0.7864103193</v>
      </c>
      <c r="J299" s="13">
        <f>Concatenate_gen_L2!J299*'Concatenate_generate Coverage'!F298</f>
        <v>0.8433069561</v>
      </c>
      <c r="K299" s="13">
        <f>Concatenate_gen_L2!K299*'Concatenate_generate Coverage'!G298</f>
        <v>0.8484776159</v>
      </c>
      <c r="L299" s="13">
        <f>Concatenate_gen_L2!L299*'Concatenate_generate Coverage'!H298</f>
        <v>0.8451864486</v>
      </c>
      <c r="M299" s="13">
        <f>Concatenate_gen_L2!M299*'Concatenate_generate Coverage'!I298</f>
        <v>0.8096433513</v>
      </c>
      <c r="N299" s="13">
        <f>Concatenate_gen_L2!N299*'Concatenate_generate Coverage'!J298</f>
        <v>0.7543940397</v>
      </c>
      <c r="O299" s="13">
        <f>Concatenate_gen_L2!O299*'Concatenate_generate Coverage'!K298</f>
        <v>0.8480619794</v>
      </c>
      <c r="P299" s="13">
        <f>Concatenate_gen_L2!P299*'Concatenate_generate Coverage'!L298</f>
        <v>0.7963709297</v>
      </c>
      <c r="Q299" s="13">
        <f>Concatenate_gen_L2!Q299*'Concatenate_generate Coverage'!M298</f>
        <v>0.7608663701</v>
      </c>
      <c r="R299" s="13">
        <f>Concatenate_gen_L2!R299*'Concatenate_generate Coverage'!N298</f>
        <v>0.8515041949</v>
      </c>
      <c r="S299" s="13">
        <f>Concatenate_gen_L2!S299*'Concatenate_generate Coverage'!O298</f>
        <v>0.4747946433</v>
      </c>
      <c r="T299" s="13">
        <f>Concatenate_gen_L2!T299*'Concatenate_generate Coverage'!P298</f>
        <v>0.8510070575</v>
      </c>
      <c r="U299" s="13">
        <f>Concatenate_gen_L2!U299*'Concatenate_generate Coverage'!Q298</f>
        <v>0.7515903661</v>
      </c>
      <c r="V299" s="13">
        <f>Concatenate_gen_L2!V299*'Concatenate_generate Coverage'!R298</f>
        <v>0.473877087</v>
      </c>
      <c r="W299" s="13">
        <f>Concatenate_gen_L2!W299*'Concatenate_generate Coverage'!S298</f>
        <v>0.5465258927</v>
      </c>
    </row>
    <row r="300">
      <c r="A300" s="55" t="s">
        <v>434</v>
      </c>
      <c r="B300" s="55" t="s">
        <v>206</v>
      </c>
      <c r="C300" s="55"/>
      <c r="D300" s="55"/>
      <c r="E300" s="10">
        <f t="shared" si="1"/>
        <v>0.7034869317</v>
      </c>
      <c r="F300" s="8">
        <f>(G300*'Dataset lengths'!$B$2+H300*'Dataset lengths'!$C$2+I300*'Dataset lengths'!$D$2+L300*'Dataset lengths'!$G$2+M300*'Dataset lengths'!$H$2+R300*'Dataset lengths'!$M$2+S300*'Dataset lengths'!$N$2+T300*'Dataset lengths'!$O$2+U300*'Dataset lengths'!$P$2+V300*'Dataset lengths'!$Q$2+W300*'Dataset lengths'!$R$2)/'Dataset lengths'!$A$7</f>
        <v>0.6399953876</v>
      </c>
      <c r="G300" s="13">
        <f>Concatenate_gen_L2!G300*'Concatenate_generate Coverage'!C299</f>
        <v>0.5410467506</v>
      </c>
      <c r="H300" s="13">
        <f>Concatenate_gen_L2!H300*'Concatenate_generate Coverage'!D299</f>
        <v>0.7439104906</v>
      </c>
      <c r="I300" s="13">
        <f>Concatenate_gen_L2!I300*'Concatenate_generate Coverage'!E299</f>
        <v>0.7869680359</v>
      </c>
      <c r="J300" s="13">
        <f>Concatenate_gen_L2!J300*'Concatenate_generate Coverage'!F299</f>
        <v>0.847985108</v>
      </c>
      <c r="K300" s="13">
        <f>Concatenate_gen_L2!K300*'Concatenate_generate Coverage'!G299</f>
        <v>0.8523265091</v>
      </c>
      <c r="L300" s="13">
        <f>Concatenate_gen_L2!L300*'Concatenate_generate Coverage'!H299</f>
        <v>0.8494781453</v>
      </c>
      <c r="M300" s="13">
        <f>Concatenate_gen_L2!M300*'Concatenate_generate Coverage'!I299</f>
        <v>0.8253321164</v>
      </c>
      <c r="N300" s="13">
        <f>Concatenate_gen_L2!N300*'Concatenate_generate Coverage'!J299</f>
        <v>0.7783988345</v>
      </c>
      <c r="O300" s="13">
        <f>Concatenate_gen_L2!O300*'Concatenate_generate Coverage'!K299</f>
        <v>0.8591497071</v>
      </c>
      <c r="P300" s="13">
        <f>Concatenate_gen_L2!P300*'Concatenate_generate Coverage'!L299</f>
        <v>0.8091441342</v>
      </c>
      <c r="Q300" s="13">
        <f>Concatenate_gen_L2!Q300*'Concatenate_generate Coverage'!M299</f>
        <v>0.7734994854</v>
      </c>
      <c r="R300" s="13">
        <f>Concatenate_gen_L2!R300*'Concatenate_generate Coverage'!N299</f>
        <v>0.8781020903</v>
      </c>
      <c r="S300" s="13">
        <f>Concatenate_gen_L2!S300*'Concatenate_generate Coverage'!O299</f>
        <v>0.4691535308</v>
      </c>
      <c r="T300" s="13">
        <f>Concatenate_gen_L2!T300*'Concatenate_generate Coverage'!P299</f>
        <v>0.8754868631</v>
      </c>
      <c r="U300" s="13">
        <f>Concatenate_gen_L2!U300*'Concatenate_generate Coverage'!Q299</f>
        <v>0.7444285849</v>
      </c>
      <c r="V300" s="13">
        <f>Concatenate_gen_L2!V300*'Concatenate_generate Coverage'!R299</f>
        <v>0.4831685825</v>
      </c>
      <c r="W300" s="13">
        <f>Concatenate_gen_L2!W300*'Concatenate_generate Coverage'!S299</f>
        <v>0.5412810578</v>
      </c>
    </row>
    <row r="301">
      <c r="A301" s="55" t="s">
        <v>435</v>
      </c>
      <c r="B301" s="55" t="s">
        <v>206</v>
      </c>
      <c r="C301" s="55"/>
      <c r="D301" s="55"/>
      <c r="E301" s="10">
        <f t="shared" si="1"/>
        <v>0.6986526074</v>
      </c>
      <c r="F301" s="8">
        <f>(G301*'Dataset lengths'!$B$2+H301*'Dataset lengths'!$C$2+I301*'Dataset lengths'!$D$2+L301*'Dataset lengths'!$G$2+M301*'Dataset lengths'!$H$2+R301*'Dataset lengths'!$M$2+S301*'Dataset lengths'!$N$2+T301*'Dataset lengths'!$O$2+U301*'Dataset lengths'!$P$2+V301*'Dataset lengths'!$Q$2+W301*'Dataset lengths'!$R$2)/'Dataset lengths'!$A$7</f>
        <v>0.6336389947</v>
      </c>
      <c r="G301" s="13">
        <f>Concatenate_gen_L2!G301*'Concatenate_generate Coverage'!C300</f>
        <v>0.52662588</v>
      </c>
      <c r="H301" s="13">
        <f>Concatenate_gen_L2!H301*'Concatenate_generate Coverage'!D300</f>
        <v>0.7448783397</v>
      </c>
      <c r="I301" s="13">
        <f>Concatenate_gen_L2!I301*'Concatenate_generate Coverage'!E300</f>
        <v>0.7805118316</v>
      </c>
      <c r="J301" s="13">
        <f>Concatenate_gen_L2!J301*'Concatenate_generate Coverage'!F300</f>
        <v>0.8427555661</v>
      </c>
      <c r="K301" s="13">
        <f>Concatenate_gen_L2!K301*'Concatenate_generate Coverage'!G300</f>
        <v>0.8473844614</v>
      </c>
      <c r="L301" s="13">
        <f>Concatenate_gen_L2!L301*'Concatenate_generate Coverage'!H300</f>
        <v>0.8444885093</v>
      </c>
      <c r="M301" s="13">
        <f>Concatenate_gen_L2!M301*'Concatenate_generate Coverage'!I300</f>
        <v>0.8234636073</v>
      </c>
      <c r="N301" s="13">
        <f>Concatenate_gen_L2!N301*'Concatenate_generate Coverage'!J300</f>
        <v>0.7730869741</v>
      </c>
      <c r="O301" s="13">
        <f>Concatenate_gen_L2!O301*'Concatenate_generate Coverage'!K300</f>
        <v>0.8512180152</v>
      </c>
      <c r="P301" s="13">
        <f>Concatenate_gen_L2!P301*'Concatenate_generate Coverage'!L300</f>
        <v>0.816881104</v>
      </c>
      <c r="Q301" s="13">
        <f>Concatenate_gen_L2!Q301*'Concatenate_generate Coverage'!M300</f>
        <v>0.7633422897</v>
      </c>
      <c r="R301" s="13">
        <f>Concatenate_gen_L2!R301*'Concatenate_generate Coverage'!N300</f>
        <v>0.8667591916</v>
      </c>
      <c r="S301" s="13">
        <f>Concatenate_gen_L2!S301*'Concatenate_generate Coverage'!O300</f>
        <v>0.471305399</v>
      </c>
      <c r="T301" s="13">
        <f>Concatenate_gen_L2!T301*'Concatenate_generate Coverage'!P300</f>
        <v>0.8754868631</v>
      </c>
      <c r="U301" s="13">
        <f>Concatenate_gen_L2!U301*'Concatenate_generate Coverage'!Q300</f>
        <v>0.7392036032</v>
      </c>
      <c r="V301" s="13">
        <f>Concatenate_gen_L2!V301*'Concatenate_generate Coverage'!R300</f>
        <v>0.4752066902</v>
      </c>
      <c r="W301" s="13">
        <f>Concatenate_gen_L2!W301*'Concatenate_generate Coverage'!S300</f>
        <v>0.5372487668</v>
      </c>
    </row>
    <row r="302">
      <c r="A302" s="55" t="s">
        <v>436</v>
      </c>
      <c r="B302" s="55" t="s">
        <v>206</v>
      </c>
      <c r="C302" s="55"/>
      <c r="D302" s="55"/>
      <c r="E302" s="10">
        <f t="shared" si="1"/>
        <v>0.6806314235</v>
      </c>
      <c r="F302" s="8">
        <f>(G302*'Dataset lengths'!$B$2+H302*'Dataset lengths'!$C$2+I302*'Dataset lengths'!$D$2+L302*'Dataset lengths'!$G$2+M302*'Dataset lengths'!$H$2+R302*'Dataset lengths'!$M$2+S302*'Dataset lengths'!$N$2+T302*'Dataset lengths'!$O$2+U302*'Dataset lengths'!$P$2+V302*'Dataset lengths'!$Q$2+W302*'Dataset lengths'!$R$2)/'Dataset lengths'!$A$7</f>
        <v>0.6120308984</v>
      </c>
      <c r="G302" s="13">
        <f>Concatenate_gen_L2!G302*'Concatenate_generate Coverage'!C301</f>
        <v>0.5013376064</v>
      </c>
      <c r="H302" s="13">
        <f>Concatenate_gen_L2!H302*'Concatenate_generate Coverage'!D301</f>
        <v>0.7431459583</v>
      </c>
      <c r="I302" s="13">
        <f>Concatenate_gen_L2!I302*'Concatenate_generate Coverage'!E301</f>
        <v>0.7781154736</v>
      </c>
      <c r="J302" s="13">
        <f>Concatenate_gen_L2!J302*'Concatenate_generate Coverage'!F301</f>
        <v>0.8372438282</v>
      </c>
      <c r="K302" s="13">
        <f>Concatenate_gen_L2!K302*'Concatenate_generate Coverage'!G301</f>
        <v>0.8414018603</v>
      </c>
      <c r="L302" s="13">
        <f>Concatenate_gen_L2!L302*'Concatenate_generate Coverage'!H301</f>
        <v>0.838796721</v>
      </c>
      <c r="M302" s="13">
        <f>Concatenate_gen_L2!M302*'Concatenate_generate Coverage'!I301</f>
        <v>0.8078315877</v>
      </c>
      <c r="N302" s="13">
        <f>Concatenate_gen_L2!N302*'Concatenate_generate Coverage'!J301</f>
        <v>0.7572293816</v>
      </c>
      <c r="O302" s="13">
        <f>Concatenate_gen_L2!O302*'Concatenate_generate Coverage'!K301</f>
        <v>0.8422900202</v>
      </c>
      <c r="P302" s="13">
        <f>Concatenate_gen_L2!P302*'Concatenate_generate Coverage'!L301</f>
        <v>0.7938695664</v>
      </c>
      <c r="Q302" s="13">
        <f>Concatenate_gen_L2!Q302*'Concatenate_generate Coverage'!M301</f>
        <v>0.7545681886</v>
      </c>
      <c r="R302" s="13">
        <f>Concatenate_gen_L2!R302*'Concatenate_generate Coverage'!N301</f>
        <v>0.8432647482</v>
      </c>
      <c r="S302" s="13">
        <f>Concatenate_gen_L2!S302*'Concatenate_generate Coverage'!O301</f>
        <v>0.4844760393</v>
      </c>
      <c r="T302" s="13">
        <f>Concatenate_gen_L2!T302*'Concatenate_generate Coverage'!P301</f>
        <v>0.852119776</v>
      </c>
      <c r="U302" s="13">
        <f>Concatenate_gen_L2!U302*'Concatenate_generate Coverage'!Q301</f>
        <v>0.674856996</v>
      </c>
      <c r="V302" s="13">
        <f>Concatenate_gen_L2!V302*'Concatenate_generate Coverage'!R301</f>
        <v>0.4172505866</v>
      </c>
      <c r="W302" s="13">
        <f>Concatenate_gen_L2!W302*'Concatenate_generate Coverage'!S301</f>
        <v>0.5457501657</v>
      </c>
    </row>
    <row r="303">
      <c r="A303" s="55" t="s">
        <v>437</v>
      </c>
      <c r="B303" s="55" t="s">
        <v>206</v>
      </c>
      <c r="C303" s="55"/>
      <c r="D303" s="55"/>
      <c r="E303" s="10">
        <f t="shared" si="1"/>
        <v>0.6835269683</v>
      </c>
      <c r="F303" s="8">
        <f>(G303*'Dataset lengths'!$B$2+H303*'Dataset lengths'!$C$2+I303*'Dataset lengths'!$D$2+L303*'Dataset lengths'!$G$2+M303*'Dataset lengths'!$H$2+R303*'Dataset lengths'!$M$2+S303*'Dataset lengths'!$N$2+T303*'Dataset lengths'!$O$2+U303*'Dataset lengths'!$P$2+V303*'Dataset lengths'!$Q$2+W303*'Dataset lengths'!$R$2)/'Dataset lengths'!$A$7</f>
        <v>0.613501142</v>
      </c>
      <c r="G303" s="13">
        <f>Concatenate_gen_L2!G303*'Concatenate_generate Coverage'!C302</f>
        <v>0.5018365106</v>
      </c>
      <c r="H303" s="13">
        <f>Concatenate_gen_L2!H303*'Concatenate_generate Coverage'!D302</f>
        <v>0.7605966873</v>
      </c>
      <c r="I303" s="13">
        <f>Concatenate_gen_L2!I303*'Concatenate_generate Coverage'!E302</f>
        <v>0.7778075322</v>
      </c>
      <c r="J303" s="13">
        <f>Concatenate_gen_L2!J303*'Concatenate_generate Coverage'!F302</f>
        <v>0.8387932407</v>
      </c>
      <c r="K303" s="13">
        <f>Concatenate_gen_L2!K303*'Concatenate_generate Coverage'!G302</f>
        <v>0.8410450679</v>
      </c>
      <c r="L303" s="13">
        <f>Concatenate_gen_L2!L303*'Concatenate_generate Coverage'!H302</f>
        <v>0.8398061859</v>
      </c>
      <c r="M303" s="13">
        <f>Concatenate_gen_L2!M303*'Concatenate_generate Coverage'!I302</f>
        <v>0.8151483463</v>
      </c>
      <c r="N303" s="13">
        <f>Concatenate_gen_L2!N303*'Concatenate_generate Coverage'!J302</f>
        <v>0.7710348945</v>
      </c>
      <c r="O303" s="13">
        <f>Concatenate_gen_L2!O303*'Concatenate_generate Coverage'!K302</f>
        <v>0.8439914104</v>
      </c>
      <c r="P303" s="13">
        <f>Concatenate_gen_L2!P303*'Concatenate_generate Coverage'!L302</f>
        <v>0.8001338648</v>
      </c>
      <c r="Q303" s="13">
        <f>Concatenate_gen_L2!Q303*'Concatenate_generate Coverage'!M302</f>
        <v>0.7653081743</v>
      </c>
      <c r="R303" s="13">
        <f>Concatenate_gen_L2!R303*'Concatenate_generate Coverage'!N302</f>
        <v>0.8261520513</v>
      </c>
      <c r="S303" s="13">
        <f>Concatenate_gen_L2!S303*'Concatenate_generate Coverage'!O302</f>
        <v>0.4970735184</v>
      </c>
      <c r="T303" s="13">
        <f>Concatenate_gen_L2!T303*'Concatenate_generate Coverage'!P302</f>
        <v>0.8572382808</v>
      </c>
      <c r="U303" s="13">
        <f>Concatenate_gen_L2!U303*'Concatenate_generate Coverage'!Q302</f>
        <v>0.674118386</v>
      </c>
      <c r="V303" s="13">
        <f>Concatenate_gen_L2!V303*'Concatenate_generate Coverage'!R302</f>
        <v>0.4123062751</v>
      </c>
      <c r="W303" s="13">
        <f>Concatenate_gen_L2!W303*'Concatenate_generate Coverage'!S302</f>
        <v>0.556712878</v>
      </c>
    </row>
    <row r="304">
      <c r="A304" s="55" t="s">
        <v>196</v>
      </c>
      <c r="B304" s="55" t="s">
        <v>206</v>
      </c>
      <c r="C304" s="55"/>
      <c r="D304" s="55"/>
      <c r="E304" s="10">
        <f t="shared" si="1"/>
        <v>0.7093728447</v>
      </c>
      <c r="F304" s="8">
        <f>(G304*'Dataset lengths'!$B$2+H304*'Dataset lengths'!$C$2+I304*'Dataset lengths'!$D$2+L304*'Dataset lengths'!$G$2+M304*'Dataset lengths'!$H$2+R304*'Dataset lengths'!$M$2+S304*'Dataset lengths'!$N$2+T304*'Dataset lengths'!$O$2+U304*'Dataset lengths'!$P$2+V304*'Dataset lengths'!$Q$2+W304*'Dataset lengths'!$R$2)/'Dataset lengths'!$A$7</f>
        <v>0.6514533524</v>
      </c>
      <c r="G304" s="13">
        <f>Concatenate_gen_L2!G304*'Concatenate_generate Coverage'!C303</f>
        <v>0.5498133938</v>
      </c>
      <c r="H304" s="13">
        <f>Concatenate_gen_L2!H304*'Concatenate_generate Coverage'!D303</f>
        <v>0.7469176002</v>
      </c>
      <c r="I304" s="13">
        <f>Concatenate_gen_L2!I304*'Concatenate_generate Coverage'!E303</f>
        <v>0.7853590088</v>
      </c>
      <c r="J304" s="13">
        <f>Concatenate_gen_L2!J304*'Concatenate_generate Coverage'!F303</f>
        <v>0.8453204835</v>
      </c>
      <c r="K304" s="13">
        <f>Concatenate_gen_L2!K304*'Concatenate_generate Coverage'!G303</f>
        <v>0.8503932726</v>
      </c>
      <c r="L304" s="13">
        <f>Concatenate_gen_L2!L304*'Concatenate_generate Coverage'!H303</f>
        <v>0.8471350515</v>
      </c>
      <c r="M304" s="13">
        <f>Concatenate_gen_L2!M304*'Concatenate_generate Coverage'!I303</f>
        <v>0.803308999</v>
      </c>
      <c r="N304" s="13">
        <f>Concatenate_gen_L2!N304*'Concatenate_generate Coverage'!J303</f>
        <v>0.7529681199</v>
      </c>
      <c r="O304" s="13">
        <f>Concatenate_gen_L2!O304*'Concatenate_generate Coverage'!K303</f>
        <v>0.8516734886</v>
      </c>
      <c r="P304" s="13">
        <f>Concatenate_gen_L2!P304*'Concatenate_generate Coverage'!L303</f>
        <v>0.7721732131</v>
      </c>
      <c r="Q304" s="13">
        <f>Concatenate_gen_L2!Q304*'Concatenate_generate Coverage'!M303</f>
        <v>0.7585314601</v>
      </c>
      <c r="R304" s="13">
        <f>Concatenate_gen_L2!R304*'Concatenate_generate Coverage'!N303</f>
        <v>0.8871064724</v>
      </c>
      <c r="S304" s="13">
        <f>Concatenate_gen_L2!S304*'Concatenate_generate Coverage'!O303</f>
        <v>0.4858616816</v>
      </c>
      <c r="T304" s="13">
        <f>Concatenate_gen_L2!T304*'Concatenate_generate Coverage'!P303</f>
        <v>0.8779348436</v>
      </c>
      <c r="U304" s="13">
        <f>Concatenate_gen_L2!U304*'Concatenate_generate Coverage'!Q303</f>
        <v>0.751530183</v>
      </c>
      <c r="V304" s="13">
        <f>Concatenate_gen_L2!V304*'Concatenate_generate Coverage'!R303</f>
        <v>0.512639953</v>
      </c>
      <c r="W304" s="13">
        <f>Concatenate_gen_L2!W304*'Concatenate_generate Coverage'!S303</f>
        <v>0.5554941048</v>
      </c>
    </row>
    <row r="305">
      <c r="A305" s="55" t="s">
        <v>190</v>
      </c>
      <c r="B305" s="55" t="s">
        <v>206</v>
      </c>
      <c r="C305" s="55"/>
      <c r="D305" s="55"/>
      <c r="E305" s="10">
        <f t="shared" si="1"/>
        <v>0.7068147657</v>
      </c>
      <c r="F305" s="8">
        <f>(G305*'Dataset lengths'!$B$2+H305*'Dataset lengths'!$C$2+I305*'Dataset lengths'!$D$2+L305*'Dataset lengths'!$G$2+M305*'Dataset lengths'!$H$2+R305*'Dataset lengths'!$M$2+S305*'Dataset lengths'!$N$2+T305*'Dataset lengths'!$O$2+U305*'Dataset lengths'!$P$2+V305*'Dataset lengths'!$Q$2+W305*'Dataset lengths'!$R$2)/'Dataset lengths'!$A$7</f>
        <v>0.6466257133</v>
      </c>
      <c r="G305" s="13">
        <f>Concatenate_gen_L2!G305*'Concatenate_generate Coverage'!C304</f>
        <v>0.5367548807</v>
      </c>
      <c r="H305" s="13">
        <f>Concatenate_gen_L2!H305*'Concatenate_generate Coverage'!D304</f>
        <v>0.7488355305</v>
      </c>
      <c r="I305" s="13">
        <f>Concatenate_gen_L2!I305*'Concatenate_generate Coverage'!E304</f>
        <v>0.7801458419</v>
      </c>
      <c r="J305" s="13">
        <f>Concatenate_gen_L2!J305*'Concatenate_generate Coverage'!F304</f>
        <v>0.8418174243</v>
      </c>
      <c r="K305" s="13">
        <f>Concatenate_gen_L2!K305*'Concatenate_generate Coverage'!G304</f>
        <v>0.8470719455</v>
      </c>
      <c r="L305" s="13">
        <f>Concatenate_gen_L2!L305*'Concatenate_generate Coverage'!H304</f>
        <v>0.8438239861</v>
      </c>
      <c r="M305" s="13">
        <f>Concatenate_gen_L2!M305*'Concatenate_generate Coverage'!I304</f>
        <v>0.8052432565</v>
      </c>
      <c r="N305" s="13">
        <f>Concatenate_gen_L2!N305*'Concatenate_generate Coverage'!J304</f>
        <v>0.7533370668</v>
      </c>
      <c r="O305" s="13">
        <f>Concatenate_gen_L2!O305*'Concatenate_generate Coverage'!K304</f>
        <v>0.8455593864</v>
      </c>
      <c r="P305" s="13">
        <f>Concatenate_gen_L2!P305*'Concatenate_generate Coverage'!L304</f>
        <v>0.7825908135</v>
      </c>
      <c r="Q305" s="13">
        <f>Concatenate_gen_L2!Q305*'Concatenate_generate Coverage'!M304</f>
        <v>0.7562708053</v>
      </c>
      <c r="R305" s="13">
        <f>Concatenate_gen_L2!R305*'Concatenate_generate Coverage'!N304</f>
        <v>0.8804624623</v>
      </c>
      <c r="S305" s="13">
        <f>Concatenate_gen_L2!S305*'Concatenate_generate Coverage'!O304</f>
        <v>0.4947708183</v>
      </c>
      <c r="T305" s="13">
        <f>Concatenate_gen_L2!T305*'Concatenate_generate Coverage'!P304</f>
        <v>0.8730388825</v>
      </c>
      <c r="U305" s="13">
        <f>Concatenate_gen_L2!U305*'Concatenate_generate Coverage'!Q304</f>
        <v>0.7537077147</v>
      </c>
      <c r="V305" s="13">
        <f>Concatenate_gen_L2!V305*'Concatenate_generate Coverage'!R304</f>
        <v>0.5060989677</v>
      </c>
      <c r="W305" s="13">
        <f>Concatenate_gen_L2!W305*'Concatenate_generate Coverage'!S304</f>
        <v>0.5520800812</v>
      </c>
    </row>
    <row r="306">
      <c r="A306" s="55" t="s">
        <v>438</v>
      </c>
      <c r="B306" s="55" t="s">
        <v>206</v>
      </c>
      <c r="C306" s="55"/>
      <c r="D306" s="55"/>
      <c r="E306" s="10">
        <f t="shared" si="1"/>
        <v>0.706130604</v>
      </c>
      <c r="F306" s="8">
        <f>(G306*'Dataset lengths'!$B$2+H306*'Dataset lengths'!$C$2+I306*'Dataset lengths'!$D$2+L306*'Dataset lengths'!$G$2+M306*'Dataset lengths'!$H$2+R306*'Dataset lengths'!$M$2+S306*'Dataset lengths'!$N$2+T306*'Dataset lengths'!$O$2+U306*'Dataset lengths'!$P$2+V306*'Dataset lengths'!$Q$2+W306*'Dataset lengths'!$R$2)/'Dataset lengths'!$A$7</f>
        <v>0.6474483973</v>
      </c>
      <c r="G306" s="13">
        <f>Concatenate_gen_L2!G306*'Concatenate_generate Coverage'!C305</f>
        <v>0.5438321164</v>
      </c>
      <c r="H306" s="13">
        <f>Concatenate_gen_L2!H306*'Concatenate_generate Coverage'!D305</f>
        <v>0.7365697621</v>
      </c>
      <c r="I306" s="13">
        <f>Concatenate_gen_L2!I306*'Concatenate_generate Coverage'!E305</f>
        <v>0.7751761401</v>
      </c>
      <c r="J306" s="13">
        <f>Concatenate_gen_L2!J306*'Concatenate_generate Coverage'!F305</f>
        <v>0.8413854715</v>
      </c>
      <c r="K306" s="13">
        <f>Concatenate_gen_L2!K306*'Concatenate_generate Coverage'!G305</f>
        <v>0.8454258066</v>
      </c>
      <c r="L306" s="13">
        <f>Concatenate_gen_L2!L306*'Concatenate_generate Coverage'!H305</f>
        <v>0.8429250557</v>
      </c>
      <c r="M306" s="13">
        <f>Concatenate_gen_L2!M306*'Concatenate_generate Coverage'!I305</f>
        <v>0.8143380861</v>
      </c>
      <c r="N306" s="13">
        <f>Concatenate_gen_L2!N306*'Concatenate_generate Coverage'!J305</f>
        <v>0.7668118773</v>
      </c>
      <c r="O306" s="13">
        <f>Concatenate_gen_L2!O306*'Concatenate_generate Coverage'!K305</f>
        <v>0.8509827471</v>
      </c>
      <c r="P306" s="13">
        <f>Concatenate_gen_L2!P306*'Concatenate_generate Coverage'!L305</f>
        <v>0.7911587788</v>
      </c>
      <c r="Q306" s="13">
        <f>Concatenate_gen_L2!Q306*'Concatenate_generate Coverage'!M305</f>
        <v>0.7595597806</v>
      </c>
      <c r="R306" s="13">
        <f>Concatenate_gen_L2!R306*'Concatenate_generate Coverage'!N305</f>
        <v>0.8870190512</v>
      </c>
      <c r="S306" s="13">
        <f>Concatenate_gen_L2!S306*'Concatenate_generate Coverage'!O305</f>
        <v>0.4799973378</v>
      </c>
      <c r="T306" s="13">
        <f>Concatenate_gen_L2!T306*'Concatenate_generate Coverage'!P305</f>
        <v>0.8888394843</v>
      </c>
      <c r="U306" s="13">
        <f>Concatenate_gen_L2!U306*'Concatenate_generate Coverage'!Q305</f>
        <v>0.7399039149</v>
      </c>
      <c r="V306" s="13">
        <f>Concatenate_gen_L2!V306*'Concatenate_generate Coverage'!R305</f>
        <v>0.5134394575</v>
      </c>
      <c r="W306" s="13">
        <f>Concatenate_gen_L2!W306*'Concatenate_generate Coverage'!S305</f>
        <v>0.5453962378</v>
      </c>
    </row>
    <row r="307">
      <c r="A307" s="55" t="s">
        <v>439</v>
      </c>
      <c r="B307" s="55" t="s">
        <v>206</v>
      </c>
      <c r="C307" s="55"/>
      <c r="D307" s="55"/>
      <c r="E307" s="10">
        <f t="shared" si="1"/>
        <v>0.6875513602</v>
      </c>
      <c r="F307" s="8">
        <f>(G307*'Dataset lengths'!$B$2+H307*'Dataset lengths'!$C$2+I307*'Dataset lengths'!$D$2+L307*'Dataset lengths'!$G$2+M307*'Dataset lengths'!$H$2+R307*'Dataset lengths'!$M$2+S307*'Dataset lengths'!$N$2+T307*'Dataset lengths'!$O$2+U307*'Dataset lengths'!$P$2+V307*'Dataset lengths'!$Q$2+W307*'Dataset lengths'!$R$2)/'Dataset lengths'!$A$7</f>
        <v>0.6246668309</v>
      </c>
      <c r="G307" s="13">
        <f>Concatenate_gen_L2!G307*'Concatenate_generate Coverage'!C306</f>
        <v>0.5108702993</v>
      </c>
      <c r="H307" s="13">
        <f>Concatenate_gen_L2!H307*'Concatenate_generate Coverage'!D306</f>
        <v>0.7473755073</v>
      </c>
      <c r="I307" s="13">
        <f>Concatenate_gen_L2!I307*'Concatenate_generate Coverage'!E306</f>
        <v>0.7770923494</v>
      </c>
      <c r="J307" s="13">
        <f>Concatenate_gen_L2!J307*'Concatenate_generate Coverage'!F306</f>
        <v>0.8367196713</v>
      </c>
      <c r="K307" s="13">
        <f>Concatenate_gen_L2!K307*'Concatenate_generate Coverage'!G306</f>
        <v>0.8411702207</v>
      </c>
      <c r="L307" s="13">
        <f>Concatenate_gen_L2!L307*'Concatenate_generate Coverage'!H306</f>
        <v>0.8382746298</v>
      </c>
      <c r="M307" s="13">
        <f>Concatenate_gen_L2!M307*'Concatenate_generate Coverage'!I306</f>
        <v>0.7920394257</v>
      </c>
      <c r="N307" s="13">
        <f>Concatenate_gen_L2!N307*'Concatenate_generate Coverage'!J306</f>
        <v>0.7386238096</v>
      </c>
      <c r="O307" s="13">
        <f>Concatenate_gen_L2!O307*'Concatenate_generate Coverage'!K306</f>
        <v>0.8373386303</v>
      </c>
      <c r="P307" s="13">
        <f>Concatenate_gen_L2!P307*'Concatenate_generate Coverage'!L306</f>
        <v>0.7587399034</v>
      </c>
      <c r="Q307" s="13">
        <f>Concatenate_gen_L2!Q307*'Concatenate_generate Coverage'!M306</f>
        <v>0.7524072906</v>
      </c>
      <c r="R307" s="13">
        <f>Concatenate_gen_L2!R307*'Concatenate_generate Coverage'!N306</f>
        <v>0.8550884634</v>
      </c>
      <c r="S307" s="13">
        <f>Concatenate_gen_L2!S307*'Concatenate_generate Coverage'!O306</f>
        <v>0.5031771821</v>
      </c>
      <c r="T307" s="13">
        <f>Concatenate_gen_L2!T307*'Concatenate_generate Coverage'!P306</f>
        <v>0.8452209217</v>
      </c>
      <c r="U307" s="13">
        <f>Concatenate_gen_L2!U307*'Concatenate_generate Coverage'!Q306</f>
        <v>0.6859662372</v>
      </c>
      <c r="V307" s="13">
        <f>Concatenate_gen_L2!V307*'Concatenate_generate Coverage'!R306</f>
        <v>0.4472623587</v>
      </c>
      <c r="W307" s="13">
        <f>Concatenate_gen_L2!W307*'Concatenate_generate Coverage'!S306</f>
        <v>0.5606975872</v>
      </c>
    </row>
    <row r="308">
      <c r="A308" s="55" t="s">
        <v>440</v>
      </c>
      <c r="B308" s="55" t="s">
        <v>206</v>
      </c>
      <c r="C308" s="55"/>
      <c r="D308" s="55"/>
      <c r="E308" s="10">
        <f t="shared" si="1"/>
        <v>0.6925409555</v>
      </c>
      <c r="F308" s="8">
        <f>(G308*'Dataset lengths'!$B$2+H308*'Dataset lengths'!$C$2+I308*'Dataset lengths'!$D$2+L308*'Dataset lengths'!$G$2+M308*'Dataset lengths'!$H$2+R308*'Dataset lengths'!$M$2+S308*'Dataset lengths'!$N$2+T308*'Dataset lengths'!$O$2+U308*'Dataset lengths'!$P$2+V308*'Dataset lengths'!$Q$2+W308*'Dataset lengths'!$R$2)/'Dataset lengths'!$A$7</f>
        <v>0.6283427298</v>
      </c>
      <c r="G308" s="13">
        <f>Concatenate_gen_L2!G308*'Concatenate_generate Coverage'!C307</f>
        <v>0.5206576499</v>
      </c>
      <c r="H308" s="13">
        <f>Concatenate_gen_L2!H308*'Concatenate_generate Coverage'!D307</f>
        <v>0.7366190049</v>
      </c>
      <c r="I308" s="13">
        <f>Concatenate_gen_L2!I308*'Concatenate_generate Coverage'!E307</f>
        <v>0.780054279</v>
      </c>
      <c r="J308" s="13">
        <f>Concatenate_gen_L2!J308*'Concatenate_generate Coverage'!F307</f>
        <v>0.8397748392</v>
      </c>
      <c r="K308" s="13">
        <f>Concatenate_gen_L2!K308*'Concatenate_generate Coverage'!G307</f>
        <v>0.8440885165</v>
      </c>
      <c r="L308" s="13">
        <f>Concatenate_gen_L2!L308*'Concatenate_generate Coverage'!H307</f>
        <v>0.8412846696</v>
      </c>
      <c r="M308" s="13">
        <f>Concatenate_gen_L2!M308*'Concatenate_generate Coverage'!I307</f>
        <v>0.8027600955</v>
      </c>
      <c r="N308" s="13">
        <f>Concatenate_gen_L2!N308*'Concatenate_generate Coverage'!J307</f>
        <v>0.7529763688</v>
      </c>
      <c r="O308" s="13">
        <f>Concatenate_gen_L2!O308*'Concatenate_generate Coverage'!K307</f>
        <v>0.8485798561</v>
      </c>
      <c r="P308" s="13">
        <f>Concatenate_gen_L2!P308*'Concatenate_generate Coverage'!L307</f>
        <v>0.7716504902</v>
      </c>
      <c r="Q308" s="13">
        <f>Concatenate_gen_L2!Q308*'Concatenate_generate Coverage'!M307</f>
        <v>0.7544819327</v>
      </c>
      <c r="R308" s="13">
        <f>Concatenate_gen_L2!R308*'Concatenate_generate Coverage'!N307</f>
        <v>0.8807028706</v>
      </c>
      <c r="S308" s="13">
        <f>Concatenate_gen_L2!S308*'Concatenate_generate Coverage'!O307</f>
        <v>0.4890814396</v>
      </c>
      <c r="T308" s="13">
        <f>Concatenate_gen_L2!T308*'Concatenate_generate Coverage'!P307</f>
        <v>0.8794926494</v>
      </c>
      <c r="U308" s="13">
        <f>Concatenate_gen_L2!U308*'Concatenate_generate Coverage'!Q307</f>
        <v>0.6741648911</v>
      </c>
      <c r="V308" s="13">
        <f>Concatenate_gen_L2!V308*'Concatenate_generate Coverage'!R307</f>
        <v>0.4541830924</v>
      </c>
      <c r="W308" s="13">
        <f>Concatenate_gen_L2!W308*'Concatenate_generate Coverage'!S307</f>
        <v>0.5589498681</v>
      </c>
    </row>
    <row r="309">
      <c r="A309" s="55" t="s">
        <v>441</v>
      </c>
      <c r="B309" s="55" t="s">
        <v>206</v>
      </c>
      <c r="C309" s="55"/>
      <c r="D309" s="55"/>
      <c r="E309" s="10">
        <f t="shared" si="1"/>
        <v>0.6901203051</v>
      </c>
      <c r="F309" s="8">
        <f>(G309*'Dataset lengths'!$B$2+H309*'Dataset lengths'!$C$2+I309*'Dataset lengths'!$D$2+L309*'Dataset lengths'!$G$2+M309*'Dataset lengths'!$H$2+R309*'Dataset lengths'!$M$2+S309*'Dataset lengths'!$N$2+T309*'Dataset lengths'!$O$2+U309*'Dataset lengths'!$P$2+V309*'Dataset lengths'!$Q$2+W309*'Dataset lengths'!$R$2)/'Dataset lengths'!$A$7</f>
        <v>0.622869263</v>
      </c>
      <c r="G309" s="13">
        <f>Concatenate_gen_L2!G309*'Concatenate_generate Coverage'!C308</f>
        <v>0.5075621613</v>
      </c>
      <c r="H309" s="13">
        <f>Concatenate_gen_L2!H309*'Concatenate_generate Coverage'!D308</f>
        <v>0.7412668638</v>
      </c>
      <c r="I309" s="13">
        <f>Concatenate_gen_L2!I309*'Concatenate_generate Coverage'!E308</f>
        <v>0.7729988575</v>
      </c>
      <c r="J309" s="13">
        <f>Concatenate_gen_L2!J309*'Concatenate_generate Coverage'!F308</f>
        <v>0.8358119173</v>
      </c>
      <c r="K309" s="13">
        <f>Concatenate_gen_L2!K309*'Concatenate_generate Coverage'!G308</f>
        <v>0.8400035122</v>
      </c>
      <c r="L309" s="13">
        <f>Concatenate_gen_L2!L309*'Concatenate_generate Coverage'!H308</f>
        <v>0.837484124</v>
      </c>
      <c r="M309" s="13">
        <f>Concatenate_gen_L2!M309*'Concatenate_generate Coverage'!I308</f>
        <v>0.8041436762</v>
      </c>
      <c r="N309" s="13">
        <f>Concatenate_gen_L2!N309*'Concatenate_generate Coverage'!J308</f>
        <v>0.7513704749</v>
      </c>
      <c r="O309" s="13">
        <f>Concatenate_gen_L2!O309*'Concatenate_generate Coverage'!K308</f>
        <v>0.8416781796</v>
      </c>
      <c r="P309" s="13">
        <f>Concatenate_gen_L2!P309*'Concatenate_generate Coverage'!L308</f>
        <v>0.7782431658</v>
      </c>
      <c r="Q309" s="13">
        <f>Concatenate_gen_L2!Q309*'Concatenate_generate Coverage'!M308</f>
        <v>0.7530133321</v>
      </c>
      <c r="R309" s="13">
        <f>Concatenate_gen_L2!R309*'Concatenate_generate Coverage'!N308</f>
        <v>0.873425057</v>
      </c>
      <c r="S309" s="13">
        <f>Concatenate_gen_L2!S309*'Concatenate_generate Coverage'!O308</f>
        <v>0.493823594</v>
      </c>
      <c r="T309" s="13">
        <f>Concatenate_gen_L2!T309*'Concatenate_generate Coverage'!P308</f>
        <v>0.8812729989</v>
      </c>
      <c r="U309" s="13">
        <f>Concatenate_gen_L2!U309*'Concatenate_generate Coverage'!Q308</f>
        <v>0.6779728359</v>
      </c>
      <c r="V309" s="13">
        <f>Concatenate_gen_L2!V309*'Concatenate_generate Coverage'!R308</f>
        <v>0.4469124325</v>
      </c>
      <c r="W309" s="13">
        <f>Concatenate_gen_L2!W309*'Concatenate_generate Coverage'!S308</f>
        <v>0.5544607549</v>
      </c>
    </row>
    <row r="310">
      <c r="A310" s="55" t="s">
        <v>442</v>
      </c>
      <c r="B310" s="55" t="s">
        <v>206</v>
      </c>
      <c r="C310" s="55"/>
      <c r="D310" s="55"/>
      <c r="E310" s="10">
        <f t="shared" si="1"/>
        <v>0.6904864076</v>
      </c>
      <c r="F310" s="8">
        <f>(G310*'Dataset lengths'!$B$2+H310*'Dataset lengths'!$C$2+I310*'Dataset lengths'!$D$2+L310*'Dataset lengths'!$G$2+M310*'Dataset lengths'!$H$2+R310*'Dataset lengths'!$M$2+S310*'Dataset lengths'!$N$2+T310*'Dataset lengths'!$O$2+U310*'Dataset lengths'!$P$2+V310*'Dataset lengths'!$Q$2+W310*'Dataset lengths'!$R$2)/'Dataset lengths'!$A$7</f>
        <v>0.625554912</v>
      </c>
      <c r="G310" s="13">
        <f>Concatenate_gen_L2!G310*'Concatenate_generate Coverage'!C309</f>
        <v>0.5095402893</v>
      </c>
      <c r="H310" s="13">
        <f>Concatenate_gen_L2!H310*'Concatenate_generate Coverage'!D309</f>
        <v>0.7629877544</v>
      </c>
      <c r="I310" s="13">
        <f>Concatenate_gen_L2!I310*'Concatenate_generate Coverage'!E309</f>
        <v>0.7766962489</v>
      </c>
      <c r="J310" s="13">
        <f>Concatenate_gen_L2!J310*'Concatenate_generate Coverage'!F309</f>
        <v>0.8373368207</v>
      </c>
      <c r="K310" s="13">
        <f>Concatenate_gen_L2!K310*'Concatenate_generate Coverage'!G309</f>
        <v>0.8393825017</v>
      </c>
      <c r="L310" s="13">
        <f>Concatenate_gen_L2!L310*'Concatenate_generate Coverage'!H309</f>
        <v>0.8380724584</v>
      </c>
      <c r="M310" s="13">
        <f>Concatenate_gen_L2!M310*'Concatenate_generate Coverage'!I309</f>
        <v>0.7951353289</v>
      </c>
      <c r="N310" s="13">
        <f>Concatenate_gen_L2!N310*'Concatenate_generate Coverage'!J309</f>
        <v>0.7452483561</v>
      </c>
      <c r="O310" s="13">
        <f>Concatenate_gen_L2!O310*'Concatenate_generate Coverage'!K309</f>
        <v>0.8370452624</v>
      </c>
      <c r="P310" s="13">
        <f>Concatenate_gen_L2!P310*'Concatenate_generate Coverage'!L309</f>
        <v>0.7660161399</v>
      </c>
      <c r="Q310" s="13">
        <f>Concatenate_gen_L2!Q310*'Concatenate_generate Coverage'!M309</f>
        <v>0.7571656166</v>
      </c>
      <c r="R310" s="13">
        <f>Concatenate_gen_L2!R310*'Concatenate_generate Coverage'!N309</f>
        <v>0.8416037457</v>
      </c>
      <c r="S310" s="13">
        <f>Concatenate_gen_L2!S310*'Concatenate_generate Coverage'!O309</f>
        <v>0.5271815739</v>
      </c>
      <c r="T310" s="13">
        <f>Concatenate_gen_L2!T310*'Concatenate_generate Coverage'!P309</f>
        <v>0.848559077</v>
      </c>
      <c r="U310" s="13">
        <f>Concatenate_gen_L2!U310*'Concatenate_generate Coverage'!Q309</f>
        <v>0.6817944586</v>
      </c>
      <c r="V310" s="13">
        <f>Concatenate_gen_L2!V310*'Concatenate_generate Coverage'!R309</f>
        <v>0.4423093365</v>
      </c>
      <c r="W310" s="13">
        <f>Concatenate_gen_L2!W310*'Concatenate_generate Coverage'!S309</f>
        <v>0.571470212</v>
      </c>
    </row>
    <row r="311">
      <c r="A311" s="55" t="s">
        <v>443</v>
      </c>
      <c r="B311" s="55" t="s">
        <v>206</v>
      </c>
      <c r="C311" s="55"/>
      <c r="D311" s="55"/>
      <c r="E311" s="10">
        <f t="shared" si="1"/>
        <v>0.6966105983</v>
      </c>
      <c r="F311" s="8">
        <f>(G311*'Dataset lengths'!$B$2+H311*'Dataset lengths'!$C$2+I311*'Dataset lengths'!$D$2+L311*'Dataset lengths'!$G$2+M311*'Dataset lengths'!$H$2+R311*'Dataset lengths'!$M$2+S311*'Dataset lengths'!$N$2+T311*'Dataset lengths'!$O$2+U311*'Dataset lengths'!$P$2+V311*'Dataset lengths'!$Q$2+W311*'Dataset lengths'!$R$2)/'Dataset lengths'!$A$7</f>
        <v>0.6296390858</v>
      </c>
      <c r="G311" s="13">
        <f>Concatenate_gen_L2!G311*'Concatenate_generate Coverage'!C310</f>
        <v>0.5204855671</v>
      </c>
      <c r="H311" s="13">
        <f>Concatenate_gen_L2!H311*'Concatenate_generate Coverage'!D310</f>
        <v>0.7555404179</v>
      </c>
      <c r="I311" s="13">
        <f>Concatenate_gen_L2!I311*'Concatenate_generate Coverage'!E310</f>
        <v>0.7786311792</v>
      </c>
      <c r="J311" s="13">
        <f>Concatenate_gen_L2!J311*'Concatenate_generate Coverage'!F310</f>
        <v>0.8402184077</v>
      </c>
      <c r="K311" s="13">
        <f>Concatenate_gen_L2!K311*'Concatenate_generate Coverage'!G310</f>
        <v>0.8422030256</v>
      </c>
      <c r="L311" s="13">
        <f>Concatenate_gen_L2!L311*'Concatenate_generate Coverage'!H310</f>
        <v>0.8411165384</v>
      </c>
      <c r="M311" s="13">
        <f>Concatenate_gen_L2!M311*'Concatenate_generate Coverage'!I310</f>
        <v>0.8059874955</v>
      </c>
      <c r="N311" s="13">
        <f>Concatenate_gen_L2!N311*'Concatenate_generate Coverage'!J310</f>
        <v>0.7602132021</v>
      </c>
      <c r="O311" s="13">
        <f>Concatenate_gen_L2!O311*'Concatenate_generate Coverage'!K310</f>
        <v>0.8479945549</v>
      </c>
      <c r="P311" s="13">
        <f>Concatenate_gen_L2!P311*'Concatenate_generate Coverage'!L310</f>
        <v>0.7715784482</v>
      </c>
      <c r="Q311" s="13">
        <f>Concatenate_gen_L2!Q311*'Concatenate_generate Coverage'!M310</f>
        <v>0.7603330835</v>
      </c>
      <c r="R311" s="13">
        <f>Concatenate_gen_L2!R311*'Concatenate_generate Coverage'!N310</f>
        <v>0.8660598221</v>
      </c>
      <c r="S311" s="13">
        <f>Concatenate_gen_L2!S311*'Concatenate_generate Coverage'!O310</f>
        <v>0.5196500351</v>
      </c>
      <c r="T311" s="13">
        <f>Concatenate_gen_L2!T311*'Concatenate_generate Coverage'!P310</f>
        <v>0.8877267658</v>
      </c>
      <c r="U311" s="13">
        <f>Concatenate_gen_L2!U311*'Concatenate_generate Coverage'!Q310</f>
        <v>0.6677526622</v>
      </c>
      <c r="V311" s="13">
        <f>Concatenate_gen_L2!V311*'Concatenate_generate Coverage'!R310</f>
        <v>0.4497589147</v>
      </c>
      <c r="W311" s="13">
        <f>Concatenate_gen_L2!W311*'Concatenate_generate Coverage'!S310</f>
        <v>0.5700071838</v>
      </c>
    </row>
    <row r="312">
      <c r="A312" s="55" t="s">
        <v>444</v>
      </c>
      <c r="B312" s="55" t="s">
        <v>206</v>
      </c>
      <c r="C312" s="55"/>
      <c r="D312" s="55"/>
      <c r="E312" s="10">
        <f t="shared" si="1"/>
        <v>0.692846244</v>
      </c>
      <c r="F312" s="8">
        <f>(G312*'Dataset lengths'!$B$2+H312*'Dataset lengths'!$C$2+I312*'Dataset lengths'!$D$2+L312*'Dataset lengths'!$G$2+M312*'Dataset lengths'!$H$2+R312*'Dataset lengths'!$M$2+S312*'Dataset lengths'!$N$2+T312*'Dataset lengths'!$O$2+U312*'Dataset lengths'!$P$2+V312*'Dataset lengths'!$Q$2+W312*'Dataset lengths'!$R$2)/'Dataset lengths'!$A$7</f>
        <v>0.6244768129</v>
      </c>
      <c r="G312" s="13">
        <f>Concatenate_gen_L2!G312*'Concatenate_generate Coverage'!C311</f>
        <v>0.5074935304</v>
      </c>
      <c r="H312" s="13">
        <f>Concatenate_gen_L2!H312*'Concatenate_generate Coverage'!D311</f>
        <v>0.759811341</v>
      </c>
      <c r="I312" s="13">
        <f>Concatenate_gen_L2!I312*'Concatenate_generate Coverage'!E311</f>
        <v>0.7723871117</v>
      </c>
      <c r="J312" s="13">
        <f>Concatenate_gen_L2!J312*'Concatenate_generate Coverage'!F311</f>
        <v>0.8368571199</v>
      </c>
      <c r="K312" s="13">
        <f>Concatenate_gen_L2!K312*'Concatenate_generate Coverage'!G311</f>
        <v>0.839150496</v>
      </c>
      <c r="L312" s="13">
        <f>Concatenate_gen_L2!L312*'Concatenate_generate Coverage'!H311</f>
        <v>0.8378157564</v>
      </c>
      <c r="M312" s="13">
        <f>Concatenate_gen_L2!M312*'Concatenate_generate Coverage'!I311</f>
        <v>0.8079340297</v>
      </c>
      <c r="N312" s="13">
        <f>Concatenate_gen_L2!N312*'Concatenate_generate Coverage'!J311</f>
        <v>0.7609300989</v>
      </c>
      <c r="O312" s="13">
        <f>Concatenate_gen_L2!O312*'Concatenate_generate Coverage'!K311</f>
        <v>0.8408016623</v>
      </c>
      <c r="P312" s="13">
        <f>Concatenate_gen_L2!P312*'Concatenate_generate Coverage'!L311</f>
        <v>0.7827918608</v>
      </c>
      <c r="Q312" s="13">
        <f>Concatenate_gen_L2!Q312*'Concatenate_generate Coverage'!M311</f>
        <v>0.7601245693</v>
      </c>
      <c r="R312" s="13">
        <f>Concatenate_gen_L2!R312*'Concatenate_generate Coverage'!N311</f>
        <v>0.8601370369</v>
      </c>
      <c r="S312" s="13">
        <f>Concatenate_gen_L2!S312*'Concatenate_generate Coverage'!O311</f>
        <v>0.5200884531</v>
      </c>
      <c r="T312" s="13">
        <f>Concatenate_gen_L2!T312*'Concatenate_generate Coverage'!P311</f>
        <v>0.8737065136</v>
      </c>
      <c r="U312" s="13">
        <f>Concatenate_gen_L2!U312*'Concatenate_generate Coverage'!Q311</f>
        <v>0.673010471</v>
      </c>
      <c r="V312" s="13">
        <f>Concatenate_gen_L2!V312*'Concatenate_generate Coverage'!R311</f>
        <v>0.4425916331</v>
      </c>
      <c r="W312" s="13">
        <f>Concatenate_gen_L2!W312*'Concatenate_generate Coverage'!S311</f>
        <v>0.5663328075</v>
      </c>
    </row>
    <row r="313">
      <c r="A313" s="55" t="s">
        <v>445</v>
      </c>
      <c r="B313" s="55" t="s">
        <v>206</v>
      </c>
      <c r="C313" s="55"/>
      <c r="D313" s="55"/>
      <c r="E313" s="10">
        <f t="shared" si="1"/>
        <v>0.6625082235</v>
      </c>
      <c r="F313" s="8">
        <f>(G313*'Dataset lengths'!$B$2+H313*'Dataset lengths'!$C$2+I313*'Dataset lengths'!$D$2+L313*'Dataset lengths'!$G$2+M313*'Dataset lengths'!$H$2+R313*'Dataset lengths'!$M$2+S313*'Dataset lengths'!$N$2+T313*'Dataset lengths'!$O$2+U313*'Dataset lengths'!$P$2+V313*'Dataset lengths'!$Q$2+W313*'Dataset lengths'!$R$2)/'Dataset lengths'!$A$7</f>
        <v>0.5942447467</v>
      </c>
      <c r="G313" s="13">
        <f>Concatenate_gen_L2!G313*'Concatenate_generate Coverage'!C312</f>
        <v>0.4749080158</v>
      </c>
      <c r="H313" s="13">
        <f>Concatenate_gen_L2!H313*'Concatenate_generate Coverage'!D312</f>
        <v>0.7523518207</v>
      </c>
      <c r="I313" s="13">
        <f>Concatenate_gen_L2!I313*'Concatenate_generate Coverage'!E312</f>
        <v>0.7559259147</v>
      </c>
      <c r="J313" s="13">
        <f>Concatenate_gen_L2!J313*'Concatenate_generate Coverage'!F312</f>
        <v>0.8273925288</v>
      </c>
      <c r="K313" s="13">
        <f>Concatenate_gen_L2!K313*'Concatenate_generate Coverage'!G312</f>
        <v>0.8293963609</v>
      </c>
      <c r="L313" s="13">
        <f>Concatenate_gen_L2!L313*'Concatenate_generate Coverage'!H312</f>
        <v>0.8281432915</v>
      </c>
      <c r="M313" s="13">
        <f>Concatenate_gen_L2!M313*'Concatenate_generate Coverage'!I312</f>
        <v>0.7868053359</v>
      </c>
      <c r="N313" s="13">
        <f>Concatenate_gen_L2!N313*'Concatenate_generate Coverage'!J312</f>
        <v>0.7385162001</v>
      </c>
      <c r="O313" s="13">
        <f>Concatenate_gen_L2!O313*'Concatenate_generate Coverage'!K312</f>
        <v>0.8253664952</v>
      </c>
      <c r="P313" s="13">
        <f>Concatenate_gen_L2!P313*'Concatenate_generate Coverage'!L312</f>
        <v>0.7494414663</v>
      </c>
      <c r="Q313" s="13">
        <f>Concatenate_gen_L2!Q313*'Concatenate_generate Coverage'!M312</f>
        <v>0.7474389503</v>
      </c>
      <c r="R313" s="13">
        <f>Concatenate_gen_L2!R313*'Concatenate_generate Coverage'!N312</f>
        <v>0.8269169867</v>
      </c>
      <c r="S313" s="13">
        <f>Concatenate_gen_L2!S313*'Concatenate_generate Coverage'!O312</f>
        <v>0.4875449654</v>
      </c>
      <c r="T313" s="13">
        <f>Concatenate_gen_L2!T313*'Concatenate_generate Coverage'!P312</f>
        <v>0.840770048</v>
      </c>
      <c r="U313" s="13">
        <f>Concatenate_gen_L2!U313*'Concatenate_generate Coverage'!Q312</f>
        <v>0.5957163045</v>
      </c>
      <c r="V313" s="13">
        <f>Concatenate_gen_L2!V313*'Concatenate_generate Coverage'!R312</f>
        <v>0.3763946704</v>
      </c>
      <c r="W313" s="13">
        <f>Concatenate_gen_L2!W313*'Concatenate_generate Coverage'!S312</f>
        <v>0.5621131045</v>
      </c>
    </row>
    <row r="314">
      <c r="A314" s="55" t="s">
        <v>446</v>
      </c>
      <c r="B314" s="55" t="s">
        <v>206</v>
      </c>
      <c r="C314" s="55"/>
      <c r="D314" s="55"/>
      <c r="E314" s="10">
        <f t="shared" si="1"/>
        <v>0.6990313424</v>
      </c>
      <c r="F314" s="8">
        <f>(G314*'Dataset lengths'!$B$2+H314*'Dataset lengths'!$C$2+I314*'Dataset lengths'!$D$2+L314*'Dataset lengths'!$G$2+M314*'Dataset lengths'!$H$2+R314*'Dataset lengths'!$M$2+S314*'Dataset lengths'!$N$2+T314*'Dataset lengths'!$O$2+U314*'Dataset lengths'!$P$2+V314*'Dataset lengths'!$Q$2+W314*'Dataset lengths'!$R$2)/'Dataset lengths'!$A$7</f>
        <v>0.6373797229</v>
      </c>
      <c r="G314" s="13">
        <f>Concatenate_gen_L2!G314*'Concatenate_generate Coverage'!C313</f>
        <v>0.5327627866</v>
      </c>
      <c r="H314" s="13">
        <f>Concatenate_gen_L2!H314*'Concatenate_generate Coverage'!D313</f>
        <v>0.7495350826</v>
      </c>
      <c r="I314" s="13">
        <f>Concatenate_gen_L2!I314*'Concatenate_generate Coverage'!E313</f>
        <v>0.7787411358</v>
      </c>
      <c r="J314" s="13">
        <f>Concatenate_gen_L2!J314*'Concatenate_generate Coverage'!F313</f>
        <v>0.8364101296</v>
      </c>
      <c r="K314" s="13">
        <f>Concatenate_gen_L2!K314*'Concatenate_generate Coverage'!G313</f>
        <v>0.8414558479</v>
      </c>
      <c r="L314" s="13">
        <f>Concatenate_gen_L2!L314*'Concatenate_generate Coverage'!H313</f>
        <v>0.8382023977</v>
      </c>
      <c r="M314" s="13">
        <f>Concatenate_gen_L2!M314*'Concatenate_generate Coverage'!I313</f>
        <v>0.7987960953</v>
      </c>
      <c r="N314" s="13">
        <f>Concatenate_gen_L2!N314*'Concatenate_generate Coverage'!J313</f>
        <v>0.7415611368</v>
      </c>
      <c r="O314" s="13">
        <f>Concatenate_gen_L2!O314*'Concatenate_generate Coverage'!K313</f>
        <v>0.8438099383</v>
      </c>
      <c r="P314" s="13">
        <f>Concatenate_gen_L2!P314*'Concatenate_generate Coverage'!L313</f>
        <v>0.7818938495</v>
      </c>
      <c r="Q314" s="13">
        <f>Concatenate_gen_L2!Q314*'Concatenate_generate Coverage'!M313</f>
        <v>0.7454865665</v>
      </c>
      <c r="R314" s="13">
        <f>Concatenate_gen_L2!R314*'Concatenate_generate Coverage'!N313</f>
        <v>0.8623881324</v>
      </c>
      <c r="S314" s="13">
        <f>Concatenate_gen_L2!S314*'Concatenate_generate Coverage'!O313</f>
        <v>0.4948391954</v>
      </c>
      <c r="T314" s="13">
        <f>Concatenate_gen_L2!T314*'Concatenate_generate Coverage'!P313</f>
        <v>0.8603538924</v>
      </c>
      <c r="U314" s="13">
        <f>Concatenate_gen_L2!U314*'Concatenate_generate Coverage'!Q313</f>
        <v>0.7414768805</v>
      </c>
      <c r="V314" s="13">
        <f>Concatenate_gen_L2!V314*'Concatenate_generate Coverage'!R313</f>
        <v>0.4892422185</v>
      </c>
      <c r="W314" s="13">
        <f>Concatenate_gen_L2!W314*'Concatenate_generate Coverage'!S313</f>
        <v>0.5430069488</v>
      </c>
    </row>
    <row r="315">
      <c r="A315" s="55" t="s">
        <v>447</v>
      </c>
      <c r="B315" s="55" t="s">
        <v>206</v>
      </c>
      <c r="C315" s="55"/>
      <c r="D315" s="55"/>
      <c r="E315" s="10">
        <f t="shared" si="1"/>
        <v>0.7006711153</v>
      </c>
      <c r="F315" s="8">
        <f>(G315*'Dataset lengths'!$B$2+H315*'Dataset lengths'!$C$2+I315*'Dataset lengths'!$D$2+L315*'Dataset lengths'!$G$2+M315*'Dataset lengths'!$H$2+R315*'Dataset lengths'!$M$2+S315*'Dataset lengths'!$N$2+T315*'Dataset lengths'!$O$2+U315*'Dataset lengths'!$P$2+V315*'Dataset lengths'!$Q$2+W315*'Dataset lengths'!$R$2)/'Dataset lengths'!$A$7</f>
        <v>0.6392849425</v>
      </c>
      <c r="G315" s="13">
        <f>Concatenate_gen_L2!G315*'Concatenate_generate Coverage'!C314</f>
        <v>0.5407491594</v>
      </c>
      <c r="H315" s="13">
        <f>Concatenate_gen_L2!H315*'Concatenate_generate Coverage'!D314</f>
        <v>0.7416625828</v>
      </c>
      <c r="I315" s="13">
        <f>Concatenate_gen_L2!I315*'Concatenate_generate Coverage'!E314</f>
        <v>0.7763462048</v>
      </c>
      <c r="J315" s="13">
        <f>Concatenate_gen_L2!J315*'Concatenate_generate Coverage'!F314</f>
        <v>0.8380569647</v>
      </c>
      <c r="K315" s="13">
        <f>Concatenate_gen_L2!K315*'Concatenate_generate Coverage'!G314</f>
        <v>0.8419934792</v>
      </c>
      <c r="L315" s="13">
        <f>Concatenate_gen_L2!L315*'Concatenate_generate Coverage'!H314</f>
        <v>0.8395659277</v>
      </c>
      <c r="M315" s="13">
        <f>Concatenate_gen_L2!M315*'Concatenate_generate Coverage'!I314</f>
        <v>0.8102578668</v>
      </c>
      <c r="N315" s="13">
        <f>Concatenate_gen_L2!N315*'Concatenate_generate Coverage'!J314</f>
        <v>0.7582499847</v>
      </c>
      <c r="O315" s="13">
        <f>Concatenate_gen_L2!O315*'Concatenate_generate Coverage'!K314</f>
        <v>0.8531030293</v>
      </c>
      <c r="P315" s="13">
        <f>Concatenate_gen_L2!P315*'Concatenate_generate Coverage'!L314</f>
        <v>0.7912844333</v>
      </c>
      <c r="Q315" s="13">
        <f>Concatenate_gen_L2!Q315*'Concatenate_generate Coverage'!M314</f>
        <v>0.7524650446</v>
      </c>
      <c r="R315" s="13">
        <f>Concatenate_gen_L2!R315*'Concatenate_generate Coverage'!N314</f>
        <v>0.8789107363</v>
      </c>
      <c r="S315" s="13">
        <f>Concatenate_gen_L2!S315*'Concatenate_generate Coverage'!O314</f>
        <v>0.4738333414</v>
      </c>
      <c r="T315" s="13">
        <f>Concatenate_gen_L2!T315*'Concatenate_generate Coverage'!P314</f>
        <v>0.8790475621</v>
      </c>
      <c r="U315" s="13">
        <f>Concatenate_gen_L2!U315*'Concatenate_generate Coverage'!Q314</f>
        <v>0.7346324281</v>
      </c>
      <c r="V315" s="13">
        <f>Concatenate_gen_L2!V315*'Concatenate_generate Coverage'!R314</f>
        <v>0.49713144</v>
      </c>
      <c r="W315" s="13">
        <f>Concatenate_gen_L2!W315*'Concatenate_generate Coverage'!S314</f>
        <v>0.5352450187</v>
      </c>
    </row>
    <row r="316">
      <c r="A316" s="55" t="s">
        <v>448</v>
      </c>
      <c r="B316" s="55" t="s">
        <v>206</v>
      </c>
      <c r="C316" s="55"/>
      <c r="D316" s="55"/>
      <c r="E316" s="10">
        <f t="shared" si="1"/>
        <v>0.6984269892</v>
      </c>
      <c r="F316" s="8">
        <f>(G316*'Dataset lengths'!$B$2+H316*'Dataset lengths'!$C$2+I316*'Dataset lengths'!$D$2+L316*'Dataset lengths'!$G$2+M316*'Dataset lengths'!$H$2+R316*'Dataset lengths'!$M$2+S316*'Dataset lengths'!$N$2+T316*'Dataset lengths'!$O$2+U316*'Dataset lengths'!$P$2+V316*'Dataset lengths'!$Q$2+W316*'Dataset lengths'!$R$2)/'Dataset lengths'!$A$7</f>
        <v>0.6337828998</v>
      </c>
      <c r="G316" s="13">
        <f>Concatenate_gen_L2!G316*'Concatenate_generate Coverage'!C315</f>
        <v>0.5268947707</v>
      </c>
      <c r="H316" s="13">
        <f>Concatenate_gen_L2!H316*'Concatenate_generate Coverage'!D315</f>
        <v>0.7471094948</v>
      </c>
      <c r="I316" s="13">
        <f>Concatenate_gen_L2!I316*'Concatenate_generate Coverage'!E315</f>
        <v>0.7711870409</v>
      </c>
      <c r="J316" s="13">
        <f>Concatenate_gen_L2!J316*'Concatenate_generate Coverage'!F315</f>
        <v>0.8335174872</v>
      </c>
      <c r="K316" s="13">
        <f>Concatenate_gen_L2!K316*'Concatenate_generate Coverage'!G315</f>
        <v>0.8373268493</v>
      </c>
      <c r="L316" s="13">
        <f>Concatenate_gen_L2!L316*'Concatenate_generate Coverage'!H315</f>
        <v>0.8349853322</v>
      </c>
      <c r="M316" s="13">
        <f>Concatenate_gen_L2!M316*'Concatenate_generate Coverage'!I315</f>
        <v>0.8112312703</v>
      </c>
      <c r="N316" s="13">
        <f>Concatenate_gen_L2!N316*'Concatenate_generate Coverage'!J315</f>
        <v>0.7581588728</v>
      </c>
      <c r="O316" s="13">
        <f>Concatenate_gen_L2!O316*'Concatenate_generate Coverage'!K315</f>
        <v>0.8444031296</v>
      </c>
      <c r="P316" s="13">
        <f>Concatenate_gen_L2!P316*'Concatenate_generate Coverage'!L315</f>
        <v>0.7988521884</v>
      </c>
      <c r="Q316" s="13">
        <f>Concatenate_gen_L2!Q316*'Concatenate_generate Coverage'!M315</f>
        <v>0.7481680002</v>
      </c>
      <c r="R316" s="13">
        <f>Concatenate_gen_L2!R316*'Concatenate_generate Coverage'!N315</f>
        <v>0.8767252067</v>
      </c>
      <c r="S316" s="13">
        <f>Concatenate_gen_L2!S316*'Concatenate_generate Coverage'!O315</f>
        <v>0.4849446237</v>
      </c>
      <c r="T316" s="13">
        <f>Concatenate_gen_L2!T316*'Concatenate_generate Coverage'!P315</f>
        <v>0.8719261641</v>
      </c>
      <c r="U316" s="13">
        <f>Concatenate_gen_L2!U316*'Concatenate_generate Coverage'!Q315</f>
        <v>0.7366895936</v>
      </c>
      <c r="V316" s="13">
        <f>Concatenate_gen_L2!V316*'Concatenate_generate Coverage'!R315</f>
        <v>0.4896482416</v>
      </c>
      <c r="W316" s="13">
        <f>Concatenate_gen_L2!W316*'Concatenate_generate Coverage'!S315</f>
        <v>0.5313551424</v>
      </c>
    </row>
    <row r="317">
      <c r="A317" s="55" t="s">
        <v>449</v>
      </c>
      <c r="B317" s="55" t="s">
        <v>206</v>
      </c>
      <c r="C317" s="55"/>
      <c r="D317" s="55"/>
      <c r="E317" s="10">
        <f t="shared" si="1"/>
        <v>0.6820292432</v>
      </c>
      <c r="F317" s="8">
        <f>(G317*'Dataset lengths'!$B$2+H317*'Dataset lengths'!$C$2+I317*'Dataset lengths'!$D$2+L317*'Dataset lengths'!$G$2+M317*'Dataset lengths'!$H$2+R317*'Dataset lengths'!$M$2+S317*'Dataset lengths'!$N$2+T317*'Dataset lengths'!$O$2+U317*'Dataset lengths'!$P$2+V317*'Dataset lengths'!$Q$2+W317*'Dataset lengths'!$R$2)/'Dataset lengths'!$A$7</f>
        <v>0.6129780674</v>
      </c>
      <c r="G317" s="13">
        <f>Concatenate_gen_L2!G317*'Concatenate_generate Coverage'!C316</f>
        <v>0.502723886</v>
      </c>
      <c r="H317" s="13">
        <f>Concatenate_gen_L2!H317*'Concatenate_generate Coverage'!D316</f>
        <v>0.7446135963</v>
      </c>
      <c r="I317" s="13">
        <f>Concatenate_gen_L2!I317*'Concatenate_generate Coverage'!E316</f>
        <v>0.7707096284</v>
      </c>
      <c r="J317" s="13">
        <f>Concatenate_gen_L2!J317*'Concatenate_generate Coverage'!F316</f>
        <v>0.8299361931</v>
      </c>
      <c r="K317" s="13">
        <f>Concatenate_gen_L2!K317*'Concatenate_generate Coverage'!G316</f>
        <v>0.8344815013</v>
      </c>
      <c r="L317" s="13">
        <f>Concatenate_gen_L2!L317*'Concatenate_generate Coverage'!H316</f>
        <v>0.8315758731</v>
      </c>
      <c r="M317" s="13">
        <f>Concatenate_gen_L2!M317*'Concatenate_generate Coverage'!I316</f>
        <v>0.7968600646</v>
      </c>
      <c r="N317" s="13">
        <f>Concatenate_gen_L2!N317*'Concatenate_generate Coverage'!J316</f>
        <v>0.7440027854</v>
      </c>
      <c r="O317" s="13">
        <f>Concatenate_gen_L2!O317*'Concatenate_generate Coverage'!K316</f>
        <v>0.8403060213</v>
      </c>
      <c r="P317" s="13">
        <f>Concatenate_gen_L2!P317*'Concatenate_generate Coverage'!L316</f>
        <v>0.7734347849</v>
      </c>
      <c r="Q317" s="13">
        <f>Concatenate_gen_L2!Q317*'Concatenate_generate Coverage'!M316</f>
        <v>0.7438792064</v>
      </c>
      <c r="R317" s="13">
        <f>Concatenate_gen_L2!R317*'Concatenate_generate Coverage'!N316</f>
        <v>0.8593502462</v>
      </c>
      <c r="S317" s="13">
        <f>Concatenate_gen_L2!S317*'Concatenate_generate Coverage'!O316</f>
        <v>0.5024149783</v>
      </c>
      <c r="T317" s="13">
        <f>Concatenate_gen_L2!T317*'Concatenate_generate Coverage'!P316</f>
        <v>0.8547903002</v>
      </c>
      <c r="U317" s="13">
        <f>Concatenate_gen_L2!U317*'Concatenate_generate Coverage'!Q316</f>
        <v>0.6671535675</v>
      </c>
      <c r="V317" s="13">
        <f>Concatenate_gen_L2!V317*'Concatenate_generate Coverage'!R316</f>
        <v>0.4301286485</v>
      </c>
      <c r="W317" s="13">
        <f>Concatenate_gen_L2!W317*'Concatenate_generate Coverage'!S316</f>
        <v>0.5420008858</v>
      </c>
    </row>
    <row r="318">
      <c r="A318" s="55" t="s">
        <v>450</v>
      </c>
      <c r="B318" s="55" t="s">
        <v>206</v>
      </c>
      <c r="C318" s="55"/>
      <c r="D318" s="55"/>
      <c r="E318" s="10">
        <f t="shared" si="1"/>
        <v>0.6854323668</v>
      </c>
      <c r="F318" s="8">
        <f>(G318*'Dataset lengths'!$B$2+H318*'Dataset lengths'!$C$2+I318*'Dataset lengths'!$D$2+L318*'Dataset lengths'!$G$2+M318*'Dataset lengths'!$H$2+R318*'Dataset lengths'!$M$2+S318*'Dataset lengths'!$N$2+T318*'Dataset lengths'!$O$2+U318*'Dataset lengths'!$P$2+V318*'Dataset lengths'!$Q$2+W318*'Dataset lengths'!$R$2)/'Dataset lengths'!$A$7</f>
        <v>0.6142750446</v>
      </c>
      <c r="G318" s="13">
        <f>Concatenate_gen_L2!G318*'Concatenate_generate Coverage'!C317</f>
        <v>0.5025400618</v>
      </c>
      <c r="H318" s="13">
        <f>Concatenate_gen_L2!H318*'Concatenate_generate Coverage'!D317</f>
        <v>0.7619231965</v>
      </c>
      <c r="I318" s="13">
        <f>Concatenate_gen_L2!I318*'Concatenate_generate Coverage'!E317</f>
        <v>0.7697558767</v>
      </c>
      <c r="J318" s="13">
        <f>Concatenate_gen_L2!J318*'Concatenate_generate Coverage'!F317</f>
        <v>0.8310528681</v>
      </c>
      <c r="K318" s="13">
        <f>Concatenate_gen_L2!K318*'Concatenate_generate Coverage'!G317</f>
        <v>0.8332247515</v>
      </c>
      <c r="L318" s="13">
        <f>Concatenate_gen_L2!L318*'Concatenate_generate Coverage'!H317</f>
        <v>0.8319648306</v>
      </c>
      <c r="M318" s="13">
        <f>Concatenate_gen_L2!M318*'Concatenate_generate Coverage'!I317</f>
        <v>0.8017094854</v>
      </c>
      <c r="N318" s="13">
        <f>Concatenate_gen_L2!N318*'Concatenate_generate Coverage'!J317</f>
        <v>0.7509632835</v>
      </c>
      <c r="O318" s="13">
        <f>Concatenate_gen_L2!O318*'Concatenate_generate Coverage'!K317</f>
        <v>0.8403038694</v>
      </c>
      <c r="P318" s="13">
        <f>Concatenate_gen_L2!P318*'Concatenate_generate Coverage'!L317</f>
        <v>0.7796538477</v>
      </c>
      <c r="Q318" s="13">
        <f>Concatenate_gen_L2!Q318*'Concatenate_generate Coverage'!M317</f>
        <v>0.7501046329</v>
      </c>
      <c r="R318" s="13">
        <f>Concatenate_gen_L2!R318*'Concatenate_generate Coverage'!N317</f>
        <v>0.8435051565</v>
      </c>
      <c r="S318" s="13">
        <f>Concatenate_gen_L2!S318*'Concatenate_generate Coverage'!O317</f>
        <v>0.526964376</v>
      </c>
      <c r="T318" s="13">
        <f>Concatenate_gen_L2!T318*'Concatenate_generate Coverage'!P317</f>
        <v>0.8605764361</v>
      </c>
      <c r="U318" s="13">
        <f>Concatenate_gen_L2!U318*'Concatenate_generate Coverage'!Q317</f>
        <v>0.6622541213</v>
      </c>
      <c r="V318" s="13">
        <f>Concatenate_gen_L2!V318*'Concatenate_generate Coverage'!R317</f>
        <v>0.4250936101</v>
      </c>
      <c r="W318" s="13">
        <f>Concatenate_gen_L2!W318*'Concatenate_generate Coverage'!S317</f>
        <v>0.5534688839</v>
      </c>
    </row>
    <row r="319">
      <c r="A319" s="55" t="s">
        <v>451</v>
      </c>
      <c r="B319" s="55" t="s">
        <v>206</v>
      </c>
      <c r="C319" s="55"/>
      <c r="D319" s="55"/>
      <c r="E319" s="10">
        <f t="shared" si="1"/>
        <v>0.7066911977</v>
      </c>
      <c r="F319" s="8">
        <f>(G319*'Dataset lengths'!$B$2+H319*'Dataset lengths'!$C$2+I319*'Dataset lengths'!$D$2+L319*'Dataset lengths'!$G$2+M319*'Dataset lengths'!$H$2+R319*'Dataset lengths'!$M$2+S319*'Dataset lengths'!$N$2+T319*'Dataset lengths'!$O$2+U319*'Dataset lengths'!$P$2+V319*'Dataset lengths'!$Q$2+W319*'Dataset lengths'!$R$2)/'Dataset lengths'!$A$7</f>
        <v>0.6491008432</v>
      </c>
      <c r="G319" s="13">
        <f>Concatenate_gen_L2!G319*'Concatenate_generate Coverage'!C318</f>
        <v>0.5429343537</v>
      </c>
      <c r="H319" s="13">
        <f>Concatenate_gen_L2!H319*'Concatenate_generate Coverage'!D318</f>
        <v>0.750154171</v>
      </c>
      <c r="I319" s="13">
        <f>Concatenate_gen_L2!I319*'Concatenate_generate Coverage'!E318</f>
        <v>0.7919582523</v>
      </c>
      <c r="J319" s="13">
        <f>Concatenate_gen_L2!J319*'Concatenate_generate Coverage'!F318</f>
        <v>0.8475523494</v>
      </c>
      <c r="K319" s="13">
        <f>Concatenate_gen_L2!K319*'Concatenate_generate Coverage'!G318</f>
        <v>0.8540232145</v>
      </c>
      <c r="L319" s="13">
        <f>Concatenate_gen_L2!L319*'Concatenate_generate Coverage'!H318</f>
        <v>0.8498100063</v>
      </c>
      <c r="M319" s="13">
        <f>Concatenate_gen_L2!M319*'Concatenate_generate Coverage'!I318</f>
        <v>0.8134241562</v>
      </c>
      <c r="N319" s="13">
        <f>Concatenate_gen_L2!N319*'Concatenate_generate Coverage'!J318</f>
        <v>0.7590313722</v>
      </c>
      <c r="O319" s="13">
        <f>Concatenate_gen_L2!O319*'Concatenate_generate Coverage'!K318</f>
        <v>0.8512624866</v>
      </c>
      <c r="P319" s="13">
        <f>Concatenate_gen_L2!P319*'Concatenate_generate Coverage'!L318</f>
        <v>0.7907533334</v>
      </c>
      <c r="Q319" s="13">
        <f>Concatenate_gen_L2!Q319*'Concatenate_generate Coverage'!M318</f>
        <v>0.7700522493</v>
      </c>
      <c r="R319" s="13">
        <f>Concatenate_gen_L2!R319*'Concatenate_generate Coverage'!N318</f>
        <v>0.8699063543</v>
      </c>
      <c r="S319" s="13">
        <f>Concatenate_gen_L2!S319*'Concatenate_generate Coverage'!O318</f>
        <v>0.4809164068</v>
      </c>
      <c r="T319" s="13">
        <f>Concatenate_gen_L2!T319*'Concatenate_generate Coverage'!P318</f>
        <v>0.8552353876</v>
      </c>
      <c r="U319" s="13">
        <f>Concatenate_gen_L2!U319*'Concatenate_generate Coverage'!Q318</f>
        <v>0.7587685608</v>
      </c>
      <c r="V319" s="13">
        <f>Concatenate_gen_L2!V319*'Concatenate_generate Coverage'!R318</f>
        <v>0.4988286932</v>
      </c>
      <c r="W319" s="13">
        <f>Concatenate_gen_L2!W319*'Concatenate_generate Coverage'!S318</f>
        <v>0.5616668329</v>
      </c>
    </row>
    <row r="320">
      <c r="A320" s="55" t="s">
        <v>452</v>
      </c>
      <c r="B320" s="55" t="s">
        <v>206</v>
      </c>
      <c r="C320" s="55"/>
      <c r="D320" s="55"/>
      <c r="E320" s="10">
        <f t="shared" si="1"/>
        <v>0.7103443531</v>
      </c>
      <c r="F320" s="8">
        <f>(G320*'Dataset lengths'!$B$2+H320*'Dataset lengths'!$C$2+I320*'Dataset lengths'!$D$2+L320*'Dataset lengths'!$G$2+M320*'Dataset lengths'!$H$2+R320*'Dataset lengths'!$M$2+S320*'Dataset lengths'!$N$2+T320*'Dataset lengths'!$O$2+U320*'Dataset lengths'!$P$2+V320*'Dataset lengths'!$Q$2+W320*'Dataset lengths'!$R$2)/'Dataset lengths'!$A$7</f>
        <v>0.6518949706</v>
      </c>
      <c r="G320" s="13">
        <f>Concatenate_gen_L2!G320*'Concatenate_generate Coverage'!C319</f>
        <v>0.5524009432</v>
      </c>
      <c r="H320" s="13">
        <f>Concatenate_gen_L2!H320*'Concatenate_generate Coverage'!D319</f>
        <v>0.7416031869</v>
      </c>
      <c r="I320" s="13">
        <f>Concatenate_gen_L2!I320*'Concatenate_generate Coverage'!E319</f>
        <v>0.7901454408</v>
      </c>
      <c r="J320" s="13">
        <f>Concatenate_gen_L2!J320*'Concatenate_generate Coverage'!F319</f>
        <v>0.8495392656</v>
      </c>
      <c r="K320" s="13">
        <f>Concatenate_gen_L2!K320*'Concatenate_generate Coverage'!G319</f>
        <v>0.8537159503</v>
      </c>
      <c r="L320" s="13">
        <f>Concatenate_gen_L2!L320*'Concatenate_generate Coverage'!H319</f>
        <v>0.8511409422</v>
      </c>
      <c r="M320" s="13">
        <f>Concatenate_gen_L2!M320*'Concatenate_generate Coverage'!I319</f>
        <v>0.8250115589</v>
      </c>
      <c r="N320" s="13">
        <f>Concatenate_gen_L2!N320*'Concatenate_generate Coverage'!J319</f>
        <v>0.7775360837</v>
      </c>
      <c r="O320" s="13">
        <f>Concatenate_gen_L2!O320*'Concatenate_generate Coverage'!K319</f>
        <v>0.8587300978</v>
      </c>
      <c r="P320" s="13">
        <f>Concatenate_gen_L2!P320*'Concatenate_generate Coverage'!L319</f>
        <v>0.8010804625</v>
      </c>
      <c r="Q320" s="13">
        <f>Concatenate_gen_L2!Q320*'Concatenate_generate Coverage'!M319</f>
        <v>0.7746890669</v>
      </c>
      <c r="R320" s="13">
        <f>Concatenate_gen_L2!R320*'Concatenate_generate Coverage'!N319</f>
        <v>0.887521723</v>
      </c>
      <c r="S320" s="13">
        <f>Concatenate_gen_L2!S320*'Concatenate_generate Coverage'!O319</f>
        <v>0.4717800167</v>
      </c>
      <c r="T320" s="13">
        <f>Concatenate_gen_L2!T320*'Concatenate_generate Coverage'!P319</f>
        <v>0.8857238726</v>
      </c>
      <c r="U320" s="13">
        <f>Concatenate_gen_L2!U320*'Concatenate_generate Coverage'!Q319</f>
        <v>0.7449866457</v>
      </c>
      <c r="V320" s="13">
        <f>Concatenate_gen_L2!V320*'Concatenate_generate Coverage'!R319</f>
        <v>0.5076362073</v>
      </c>
      <c r="W320" s="13">
        <f>Concatenate_gen_L2!W320*'Concatenate_generate Coverage'!S319</f>
        <v>0.555837347</v>
      </c>
    </row>
    <row r="321">
      <c r="A321" s="55" t="s">
        <v>453</v>
      </c>
      <c r="B321" s="55" t="s">
        <v>206</v>
      </c>
      <c r="C321" s="55"/>
      <c r="D321" s="55"/>
      <c r="E321" s="10">
        <f t="shared" si="1"/>
        <v>0.7075979442</v>
      </c>
      <c r="F321" s="8">
        <f>(G321*'Dataset lengths'!$B$2+H321*'Dataset lengths'!$C$2+I321*'Dataset lengths'!$D$2+L321*'Dataset lengths'!$G$2+M321*'Dataset lengths'!$H$2+R321*'Dataset lengths'!$M$2+S321*'Dataset lengths'!$N$2+T321*'Dataset lengths'!$O$2+U321*'Dataset lengths'!$P$2+V321*'Dataset lengths'!$Q$2+W321*'Dataset lengths'!$R$2)/'Dataset lengths'!$A$7</f>
        <v>0.6464753859</v>
      </c>
      <c r="G321" s="13">
        <f>Concatenate_gen_L2!G321*'Concatenate_generate Coverage'!C320</f>
        <v>0.5384562583</v>
      </c>
      <c r="H321" s="13">
        <f>Concatenate_gen_L2!H321*'Concatenate_generate Coverage'!D320</f>
        <v>0.747829607</v>
      </c>
      <c r="I321" s="13">
        <f>Concatenate_gen_L2!I321*'Concatenate_generate Coverage'!E320</f>
        <v>0.7845392238</v>
      </c>
      <c r="J321" s="13">
        <f>Concatenate_gen_L2!J321*'Concatenate_generate Coverage'!F320</f>
        <v>0.8453785914</v>
      </c>
      <c r="K321" s="13">
        <f>Concatenate_gen_L2!K321*'Concatenate_generate Coverage'!G320</f>
        <v>0.8505946923</v>
      </c>
      <c r="L321" s="13">
        <f>Concatenate_gen_L2!L321*'Concatenate_generate Coverage'!H320</f>
        <v>0.8472557081</v>
      </c>
      <c r="M321" s="13">
        <f>Concatenate_gen_L2!M321*'Concatenate_generate Coverage'!I320</f>
        <v>0.8250063755</v>
      </c>
      <c r="N321" s="13">
        <f>Concatenate_gen_L2!N321*'Concatenate_generate Coverage'!J320</f>
        <v>0.7750269449</v>
      </c>
      <c r="O321" s="13">
        <f>Concatenate_gen_L2!O321*'Concatenate_generate Coverage'!K320</f>
        <v>0.8514274612</v>
      </c>
      <c r="P321" s="13">
        <f>Concatenate_gen_L2!P321*'Concatenate_generate Coverage'!L320</f>
        <v>0.8071990017</v>
      </c>
      <c r="Q321" s="13">
        <f>Concatenate_gen_L2!Q321*'Concatenate_generate Coverage'!M320</f>
        <v>0.7724554139</v>
      </c>
      <c r="R321" s="13">
        <f>Concatenate_gen_L2!R321*'Concatenate_generate Coverage'!N320</f>
        <v>0.8811836871</v>
      </c>
      <c r="S321" s="13">
        <f>Concatenate_gen_L2!S321*'Concatenate_generate Coverage'!O320</f>
        <v>0.4759872208</v>
      </c>
      <c r="T321" s="13">
        <f>Concatenate_gen_L2!T321*'Concatenate_generate Coverage'!P320</f>
        <v>0.8843886105</v>
      </c>
      <c r="U321" s="13">
        <f>Concatenate_gen_L2!U321*'Concatenate_generate Coverage'!Q320</f>
        <v>0.7466580928</v>
      </c>
      <c r="V321" s="13">
        <f>Concatenate_gen_L2!V321*'Concatenate_generate Coverage'!R320</f>
        <v>0.500285294</v>
      </c>
      <c r="W321" s="13">
        <f>Concatenate_gen_L2!W321*'Concatenate_generate Coverage'!S320</f>
        <v>0.5519873089</v>
      </c>
    </row>
    <row r="322">
      <c r="A322" s="55" t="s">
        <v>454</v>
      </c>
      <c r="B322" s="55" t="s">
        <v>206</v>
      </c>
      <c r="C322" s="55"/>
      <c r="D322" s="55"/>
      <c r="E322" s="10">
        <f t="shared" si="1"/>
        <v>0.6903501287</v>
      </c>
      <c r="F322" s="8">
        <f>(G322*'Dataset lengths'!$B$2+H322*'Dataset lengths'!$C$2+I322*'Dataset lengths'!$D$2+L322*'Dataset lengths'!$G$2+M322*'Dataset lengths'!$H$2+R322*'Dataset lengths'!$M$2+S322*'Dataset lengths'!$N$2+T322*'Dataset lengths'!$O$2+U322*'Dataset lengths'!$P$2+V322*'Dataset lengths'!$Q$2+W322*'Dataset lengths'!$R$2)/'Dataset lengths'!$A$7</f>
        <v>0.6246709376</v>
      </c>
      <c r="G322" s="13">
        <f>Concatenate_gen_L2!G322*'Concatenate_generate Coverage'!C321</f>
        <v>0.5142966396</v>
      </c>
      <c r="H322" s="13">
        <f>Concatenate_gen_L2!H322*'Concatenate_generate Coverage'!D321</f>
        <v>0.7452405534</v>
      </c>
      <c r="I322" s="13">
        <f>Concatenate_gen_L2!I322*'Concatenate_generate Coverage'!E321</f>
        <v>0.7854266009</v>
      </c>
      <c r="J322" s="13">
        <f>Concatenate_gen_L2!J322*'Concatenate_generate Coverage'!F321</f>
        <v>0.8416661918</v>
      </c>
      <c r="K322" s="13">
        <f>Concatenate_gen_L2!K322*'Concatenate_generate Coverage'!G321</f>
        <v>0.8470493481</v>
      </c>
      <c r="L322" s="13">
        <f>Concatenate_gen_L2!L322*'Concatenate_generate Coverage'!H321</f>
        <v>0.8436474017</v>
      </c>
      <c r="M322" s="13">
        <f>Concatenate_gen_L2!M322*'Concatenate_generate Coverage'!I321</f>
        <v>0.8112042616</v>
      </c>
      <c r="N322" s="13">
        <f>Concatenate_gen_L2!N322*'Concatenate_generate Coverage'!J321</f>
        <v>0.7597073999</v>
      </c>
      <c r="O322" s="13">
        <f>Concatenate_gen_L2!O322*'Concatenate_generate Coverage'!K321</f>
        <v>0.8461898763</v>
      </c>
      <c r="P322" s="13">
        <f>Concatenate_gen_L2!P322*'Concatenate_generate Coverage'!L321</f>
        <v>0.7912643286</v>
      </c>
      <c r="Q322" s="13">
        <f>Concatenate_gen_L2!Q322*'Concatenate_generate Coverage'!M321</f>
        <v>0.7639828335</v>
      </c>
      <c r="R322" s="13">
        <f>Concatenate_gen_L2!R322*'Concatenate_generate Coverage'!N321</f>
        <v>0.8654260185</v>
      </c>
      <c r="S322" s="13">
        <f>Concatenate_gen_L2!S322*'Concatenate_generate Coverage'!O321</f>
        <v>0.4890794285</v>
      </c>
      <c r="T322" s="13">
        <f>Concatenate_gen_L2!T322*'Concatenate_generate Coverage'!P321</f>
        <v>0.8616891545</v>
      </c>
      <c r="U322" s="13">
        <f>Concatenate_gen_L2!U322*'Concatenate_generate Coverage'!Q321</f>
        <v>0.6798713371</v>
      </c>
      <c r="V322" s="13">
        <f>Concatenate_gen_L2!V322*'Concatenate_generate Coverage'!R321</f>
        <v>0.4403749111</v>
      </c>
      <c r="W322" s="13">
        <f>Concatenate_gen_L2!W322*'Concatenate_generate Coverage'!S321</f>
        <v>0.5575951086</v>
      </c>
    </row>
    <row r="323">
      <c r="A323" s="55" t="s">
        <v>455</v>
      </c>
      <c r="B323" s="55" t="s">
        <v>206</v>
      </c>
      <c r="C323" s="55"/>
      <c r="D323" s="55"/>
      <c r="E323" s="10">
        <f t="shared" si="1"/>
        <v>0.6942761202</v>
      </c>
      <c r="F323" s="8">
        <f>(G323*'Dataset lengths'!$B$2+H323*'Dataset lengths'!$C$2+I323*'Dataset lengths'!$D$2+L323*'Dataset lengths'!$G$2+M323*'Dataset lengths'!$H$2+R323*'Dataset lengths'!$M$2+S323*'Dataset lengths'!$N$2+T323*'Dataset lengths'!$O$2+U323*'Dataset lengths'!$P$2+V323*'Dataset lengths'!$Q$2+W323*'Dataset lengths'!$R$2)/'Dataset lengths'!$A$7</f>
        <v>0.6270979162</v>
      </c>
      <c r="G323" s="13">
        <f>Concatenate_gen_L2!G323*'Concatenate_generate Coverage'!C322</f>
        <v>0.5153505311</v>
      </c>
      <c r="H323" s="13">
        <f>Concatenate_gen_L2!H323*'Concatenate_generate Coverage'!D322</f>
        <v>0.7636735998</v>
      </c>
      <c r="I323" s="13">
        <f>Concatenate_gen_L2!I323*'Concatenate_generate Coverage'!E322</f>
        <v>0.7854777106</v>
      </c>
      <c r="J323" s="13">
        <f>Concatenate_gen_L2!J323*'Concatenate_generate Coverage'!F322</f>
        <v>0.8433648832</v>
      </c>
      <c r="K323" s="13">
        <f>Concatenate_gen_L2!K323*'Concatenate_generate Coverage'!G322</f>
        <v>0.8462123691</v>
      </c>
      <c r="L323" s="13">
        <f>Concatenate_gen_L2!L323*'Concatenate_generate Coverage'!H322</f>
        <v>0.8445570672</v>
      </c>
      <c r="M323" s="13">
        <f>Concatenate_gen_L2!M323*'Concatenate_generate Coverage'!I322</f>
        <v>0.818989989</v>
      </c>
      <c r="N323" s="13">
        <f>Concatenate_gen_L2!N323*'Concatenate_generate Coverage'!J322</f>
        <v>0.7729426199</v>
      </c>
      <c r="O323" s="13">
        <f>Concatenate_gen_L2!O323*'Concatenate_generate Coverage'!K322</f>
        <v>0.8475857049</v>
      </c>
      <c r="P323" s="13">
        <f>Concatenate_gen_L2!P323*'Concatenate_generate Coverage'!L322</f>
        <v>0.7939449591</v>
      </c>
      <c r="Q323" s="13">
        <f>Concatenate_gen_L2!Q323*'Concatenate_generate Coverage'!M322</f>
        <v>0.7743590443</v>
      </c>
      <c r="R323" s="13">
        <f>Concatenate_gen_L2!R323*'Concatenate_generate Coverage'!N322</f>
        <v>0.8532307633</v>
      </c>
      <c r="S323" s="13">
        <f>Concatenate_gen_L2!S323*'Concatenate_generate Coverage'!O322</f>
        <v>0.5090797365</v>
      </c>
      <c r="T323" s="13">
        <f>Concatenate_gen_L2!T323*'Concatenate_generate Coverage'!P322</f>
        <v>0.8623567856</v>
      </c>
      <c r="U323" s="13">
        <f>Concatenate_gen_L2!U323*'Concatenate_generate Coverage'!Q322</f>
        <v>0.6762521482</v>
      </c>
      <c r="V323" s="13">
        <f>Concatenate_gen_L2!V323*'Concatenate_generate Coverage'!R322</f>
        <v>0.4358853659</v>
      </c>
      <c r="W323" s="13">
        <f>Concatenate_gen_L2!W323*'Concatenate_generate Coverage'!S322</f>
        <v>0.5721836256</v>
      </c>
    </row>
    <row r="324">
      <c r="A324" s="55" t="s">
        <v>456</v>
      </c>
      <c r="B324" s="55" t="s">
        <v>206</v>
      </c>
      <c r="C324" s="55"/>
      <c r="D324" s="55"/>
      <c r="E324" s="10">
        <f t="shared" si="1"/>
        <v>0.6946569651</v>
      </c>
      <c r="F324" s="8">
        <f>(G324*'Dataset lengths'!$B$2+H324*'Dataset lengths'!$C$2+I324*'Dataset lengths'!$D$2+L324*'Dataset lengths'!$G$2+M324*'Dataset lengths'!$H$2+R324*'Dataset lengths'!$M$2+S324*'Dataset lengths'!$N$2+T324*'Dataset lengths'!$O$2+U324*'Dataset lengths'!$P$2+V324*'Dataset lengths'!$Q$2+W324*'Dataset lengths'!$R$2)/'Dataset lengths'!$A$7</f>
        <v>0.6332694514</v>
      </c>
      <c r="G324" s="13">
        <f>Concatenate_gen_L2!G324*'Concatenate_generate Coverage'!C323</f>
        <v>0.5342927675</v>
      </c>
      <c r="H324" s="13">
        <f>Concatenate_gen_L2!H324*'Concatenate_generate Coverage'!D323</f>
        <v>0.7405947251</v>
      </c>
      <c r="I324" s="13">
        <f>Concatenate_gen_L2!I324*'Concatenate_generate Coverage'!E323</f>
        <v>0.7835991922</v>
      </c>
      <c r="J324" s="13">
        <f>Concatenate_gen_L2!J324*'Concatenate_generate Coverage'!F323</f>
        <v>0.8397569561</v>
      </c>
      <c r="K324" s="13">
        <f>Concatenate_gen_L2!K324*'Concatenate_generate Coverage'!G323</f>
        <v>0.8448403156</v>
      </c>
      <c r="L324" s="13">
        <f>Concatenate_gen_L2!L324*'Concatenate_generate Coverage'!H323</f>
        <v>0.841608915</v>
      </c>
      <c r="M324" s="13">
        <f>Concatenate_gen_L2!M324*'Concatenate_generate Coverage'!I323</f>
        <v>0.8181272119</v>
      </c>
      <c r="N324" s="13">
        <f>Concatenate_gen_L2!N324*'Concatenate_generate Coverage'!J323</f>
        <v>0.7661530971</v>
      </c>
      <c r="O324" s="13">
        <f>Concatenate_gen_L2!O324*'Concatenate_generate Coverage'!K323</f>
        <v>0.8496916415</v>
      </c>
      <c r="P324" s="13">
        <f>Concatenate_gen_L2!P324*'Concatenate_generate Coverage'!L323</f>
        <v>0.8069192108</v>
      </c>
      <c r="Q324" s="13">
        <f>Concatenate_gen_L2!Q324*'Concatenate_generate Coverage'!M323</f>
        <v>0.7624692299</v>
      </c>
      <c r="R324" s="13">
        <f>Concatenate_gen_L2!R324*'Concatenate_generate Coverage'!N323</f>
        <v>0.8683327729</v>
      </c>
      <c r="S324" s="13">
        <f>Concatenate_gen_L2!S324*'Concatenate_generate Coverage'!O323</f>
        <v>0.4335129617</v>
      </c>
      <c r="T324" s="13">
        <f>Concatenate_gen_L2!T324*'Concatenate_generate Coverage'!P323</f>
        <v>0.8772672126</v>
      </c>
      <c r="U324" s="13">
        <f>Concatenate_gen_L2!U324*'Concatenate_generate Coverage'!Q323</f>
        <v>0.7351412483</v>
      </c>
      <c r="V324" s="13">
        <f>Concatenate_gen_L2!V324*'Concatenate_generate Coverage'!R323</f>
        <v>0.482630924</v>
      </c>
      <c r="W324" s="13">
        <f>Concatenate_gen_L2!W324*'Concatenate_generate Coverage'!S323</f>
        <v>0.526118685</v>
      </c>
    </row>
    <row r="325">
      <c r="A325" s="55" t="s">
        <v>457</v>
      </c>
      <c r="B325" s="55" t="s">
        <v>458</v>
      </c>
      <c r="C325" s="55"/>
      <c r="D325" s="55"/>
      <c r="E325" s="10">
        <f t="shared" si="1"/>
        <v>0.707021219</v>
      </c>
      <c r="F325" s="8">
        <f>(G325*'Dataset lengths'!$B$2+H325*'Dataset lengths'!$C$2+I325*'Dataset lengths'!$D$2+L325*'Dataset lengths'!$G$2+M325*'Dataset lengths'!$H$2+R325*'Dataset lengths'!$M$2+S325*'Dataset lengths'!$N$2+T325*'Dataset lengths'!$O$2+U325*'Dataset lengths'!$P$2+V325*'Dataset lengths'!$Q$2+W325*'Dataset lengths'!$R$2)/'Dataset lengths'!$A$7</f>
        <v>0.6441241811</v>
      </c>
      <c r="G325" s="13">
        <f>Concatenate_gen_L2!G325*'Concatenate_generate Coverage'!C324</f>
        <v>0.5374370193</v>
      </c>
      <c r="H325" s="13">
        <f>Concatenate_gen_L2!H325*'Concatenate_generate Coverage'!D324</f>
        <v>0.7524698511</v>
      </c>
      <c r="I325" s="13">
        <f>Concatenate_gen_L2!I325*'Concatenate_generate Coverage'!E324</f>
        <v>0.7888871254</v>
      </c>
      <c r="J325" s="13">
        <f>Concatenate_gen_L2!J325*'Concatenate_generate Coverage'!F324</f>
        <v>0.8486946332</v>
      </c>
      <c r="K325" s="13">
        <f>Concatenate_gen_L2!K325*'Concatenate_generate Coverage'!G324</f>
        <v>0.8529836214</v>
      </c>
      <c r="L325" s="13">
        <f>Concatenate_gen_L2!L325*'Concatenate_generate Coverage'!H324</f>
        <v>0.8502289104</v>
      </c>
      <c r="M325" s="13">
        <f>Concatenate_gen_L2!M325*'Concatenate_generate Coverage'!I324</f>
        <v>0.8097341986</v>
      </c>
      <c r="N325" s="13">
        <f>Concatenate_gen_L2!N325*'Concatenate_generate Coverage'!J324</f>
        <v>0.7614239028</v>
      </c>
      <c r="O325" s="13">
        <f>Concatenate_gen_L2!O325*'Concatenate_generate Coverage'!K324</f>
        <v>0.8529696151</v>
      </c>
      <c r="P325" s="13">
        <f>Concatenate_gen_L2!P325*'Concatenate_generate Coverage'!L324</f>
        <v>0.7819307082</v>
      </c>
      <c r="Q325" s="13">
        <f>Concatenate_gen_L2!Q325*'Concatenate_generate Coverage'!M324</f>
        <v>0.766178984</v>
      </c>
      <c r="R325" s="13">
        <f>Concatenate_gen_L2!R325*'Concatenate_generate Coverage'!N324</f>
        <v>0.8770967467</v>
      </c>
      <c r="S325" s="13">
        <f>Concatenate_gen_L2!S325*'Concatenate_generate Coverage'!O324</f>
        <v>0.5040942399</v>
      </c>
      <c r="T325" s="13">
        <f>Concatenate_gen_L2!T325*'Concatenate_generate Coverage'!P324</f>
        <v>0.8754868631</v>
      </c>
      <c r="U325" s="13">
        <f>Concatenate_gen_L2!U325*'Concatenate_generate Coverage'!Q324</f>
        <v>0.736271048</v>
      </c>
      <c r="V325" s="13">
        <f>Concatenate_gen_L2!V325*'Concatenate_generate Coverage'!R324</f>
        <v>0.4851160358</v>
      </c>
      <c r="W325" s="13">
        <f>Concatenate_gen_L2!W325*'Concatenate_generate Coverage'!S324</f>
        <v>0.5604113707</v>
      </c>
    </row>
    <row r="326">
      <c r="A326" s="55" t="s">
        <v>459</v>
      </c>
      <c r="B326" s="55" t="s">
        <v>458</v>
      </c>
      <c r="C326" s="55"/>
      <c r="D326" s="55"/>
      <c r="E326" s="10">
        <f t="shared" si="1"/>
        <v>0.7032665787</v>
      </c>
      <c r="F326" s="8">
        <f>(G326*'Dataset lengths'!$B$2+H326*'Dataset lengths'!$C$2+I326*'Dataset lengths'!$D$2+L326*'Dataset lengths'!$G$2+M326*'Dataset lengths'!$H$2+R326*'Dataset lengths'!$M$2+S326*'Dataset lengths'!$N$2+T326*'Dataset lengths'!$O$2+U326*'Dataset lengths'!$P$2+V326*'Dataset lengths'!$Q$2+W326*'Dataset lengths'!$R$2)/'Dataset lengths'!$A$7</f>
        <v>0.6396785198</v>
      </c>
      <c r="G326" s="13">
        <f>Concatenate_gen_L2!G326*'Concatenate_generate Coverage'!C325</f>
        <v>0.5271209326</v>
      </c>
      <c r="H326" s="13">
        <f>Concatenate_gen_L2!H326*'Concatenate_generate Coverage'!D325</f>
        <v>0.7521193135</v>
      </c>
      <c r="I326" s="13">
        <f>Concatenate_gen_L2!I326*'Concatenate_generate Coverage'!E325</f>
        <v>0.7830823869</v>
      </c>
      <c r="J326" s="13">
        <f>Concatenate_gen_L2!J326*'Concatenate_generate Coverage'!F325</f>
        <v>0.8455334384</v>
      </c>
      <c r="K326" s="13">
        <f>Concatenate_gen_L2!K326*'Concatenate_generate Coverage'!G325</f>
        <v>0.8498227866</v>
      </c>
      <c r="L326" s="13">
        <f>Concatenate_gen_L2!L326*'Concatenate_generate Coverage'!H325</f>
        <v>0.8471885401</v>
      </c>
      <c r="M326" s="13">
        <f>Concatenate_gen_L2!M326*'Concatenate_generate Coverage'!I325</f>
        <v>0.8105875636</v>
      </c>
      <c r="N326" s="13">
        <f>Concatenate_gen_L2!N326*'Concatenate_generate Coverage'!J325</f>
        <v>0.7610722035</v>
      </c>
      <c r="O326" s="13">
        <f>Concatenate_gen_L2!O326*'Concatenate_generate Coverage'!K325</f>
        <v>0.8482800327</v>
      </c>
      <c r="P326" s="13">
        <f>Concatenate_gen_L2!P326*'Concatenate_generate Coverage'!L325</f>
        <v>0.790743281</v>
      </c>
      <c r="Q326" s="13">
        <f>Concatenate_gen_L2!Q326*'Concatenate_generate Coverage'!M325</f>
        <v>0.763406044</v>
      </c>
      <c r="R326" s="13">
        <f>Concatenate_gen_L2!R326*'Concatenate_generate Coverage'!N325</f>
        <v>0.8703216049</v>
      </c>
      <c r="S326" s="13">
        <f>Concatenate_gen_L2!S326*'Concatenate_generate Coverage'!O325</f>
        <v>0.5067388256</v>
      </c>
      <c r="T326" s="13">
        <f>Concatenate_gen_L2!T326*'Concatenate_generate Coverage'!P325</f>
        <v>0.867030203</v>
      </c>
      <c r="U326" s="13">
        <f>Concatenate_gen_L2!U326*'Concatenate_generate Coverage'!Q325</f>
        <v>0.7349087229</v>
      </c>
      <c r="V326" s="13">
        <f>Concatenate_gen_L2!V326*'Concatenate_generate Coverage'!R325</f>
        <v>0.4793726074</v>
      </c>
      <c r="W326" s="13">
        <f>Concatenate_gen_L2!W326*'Concatenate_generate Coverage'!S325</f>
        <v>0.5574616657</v>
      </c>
    </row>
    <row r="327">
      <c r="A327" s="55" t="s">
        <v>460</v>
      </c>
      <c r="B327" s="55" t="s">
        <v>458</v>
      </c>
      <c r="C327" s="55"/>
      <c r="D327" s="55"/>
      <c r="E327" s="10">
        <f t="shared" si="1"/>
        <v>0.7057697874</v>
      </c>
      <c r="F327" s="8">
        <f>(G327*'Dataset lengths'!$B$2+H327*'Dataset lengths'!$C$2+I327*'Dataset lengths'!$D$2+L327*'Dataset lengths'!$G$2+M327*'Dataset lengths'!$H$2+R327*'Dataset lengths'!$M$2+S327*'Dataset lengths'!$N$2+T327*'Dataset lengths'!$O$2+U327*'Dataset lengths'!$P$2+V327*'Dataset lengths'!$Q$2+W327*'Dataset lengths'!$R$2)/'Dataset lengths'!$A$7</f>
        <v>0.6426658704</v>
      </c>
      <c r="G327" s="13">
        <f>Concatenate_gen_L2!G327*'Concatenate_generate Coverage'!C326</f>
        <v>0.5351051087</v>
      </c>
      <c r="H327" s="13">
        <f>Concatenate_gen_L2!H327*'Concatenate_generate Coverage'!D326</f>
        <v>0.7489142174</v>
      </c>
      <c r="I327" s="13">
        <f>Concatenate_gen_L2!I327*'Concatenate_generate Coverage'!E326</f>
        <v>0.7833850785</v>
      </c>
      <c r="J327" s="13">
        <f>Concatenate_gen_L2!J327*'Concatenate_generate Coverage'!F326</f>
        <v>0.8480266891</v>
      </c>
      <c r="K327" s="13">
        <f>Concatenate_gen_L2!K327*'Concatenate_generate Coverage'!G326</f>
        <v>0.8520455695</v>
      </c>
      <c r="L327" s="13">
        <f>Concatenate_gen_L2!L327*'Concatenate_generate Coverage'!H326</f>
        <v>0.8495569043</v>
      </c>
      <c r="M327" s="13">
        <f>Concatenate_gen_L2!M327*'Concatenate_generate Coverage'!I326</f>
        <v>0.8206506131</v>
      </c>
      <c r="N327" s="13">
        <f>Concatenate_gen_L2!N327*'Concatenate_generate Coverage'!J326</f>
        <v>0.7750228205</v>
      </c>
      <c r="O327" s="13">
        <f>Concatenate_gen_L2!O327*'Concatenate_generate Coverage'!K326</f>
        <v>0.8543439253</v>
      </c>
      <c r="P327" s="13">
        <f>Concatenate_gen_L2!P327*'Concatenate_generate Coverage'!L326</f>
        <v>0.8000500951</v>
      </c>
      <c r="Q327" s="13">
        <f>Concatenate_gen_L2!Q327*'Concatenate_generate Coverage'!M326</f>
        <v>0.7710685689</v>
      </c>
      <c r="R327" s="13">
        <f>Concatenate_gen_L2!R327*'Concatenate_generate Coverage'!N326</f>
        <v>0.8838718885</v>
      </c>
      <c r="S327" s="13">
        <f>Concatenate_gen_L2!S327*'Concatenate_generate Coverage'!O326</f>
        <v>0.4930634013</v>
      </c>
      <c r="T327" s="13">
        <f>Concatenate_gen_L2!T327*'Concatenate_generate Coverage'!P326</f>
        <v>0.8799377368</v>
      </c>
      <c r="U327" s="13">
        <f>Concatenate_gen_L2!U327*'Concatenate_generate Coverage'!Q326</f>
        <v>0.7286086533</v>
      </c>
      <c r="V327" s="13">
        <f>Concatenate_gen_L2!V327*'Concatenate_generate Coverage'!R326</f>
        <v>0.4863093014</v>
      </c>
      <c r="W327" s="13">
        <f>Concatenate_gen_L2!W327*'Concatenate_generate Coverage'!S326</f>
        <v>0.5540647582</v>
      </c>
    </row>
    <row r="328">
      <c r="A328" s="55" t="s">
        <v>461</v>
      </c>
      <c r="B328" s="55" t="s">
        <v>458</v>
      </c>
      <c r="C328" s="55"/>
      <c r="D328" s="55"/>
      <c r="E328" s="10">
        <f t="shared" si="1"/>
        <v>0.6832429147</v>
      </c>
      <c r="F328" s="8">
        <f>(G328*'Dataset lengths'!$B$2+H328*'Dataset lengths'!$C$2+I328*'Dataset lengths'!$D$2+L328*'Dataset lengths'!$G$2+M328*'Dataset lengths'!$H$2+R328*'Dataset lengths'!$M$2+S328*'Dataset lengths'!$N$2+T328*'Dataset lengths'!$O$2+U328*'Dataset lengths'!$P$2+V328*'Dataset lengths'!$Q$2+W328*'Dataset lengths'!$R$2)/'Dataset lengths'!$A$7</f>
        <v>0.6189580089</v>
      </c>
      <c r="G328" s="13">
        <f>Concatenate_gen_L2!G328*'Concatenate_generate Coverage'!C327</f>
        <v>0.5036491096</v>
      </c>
      <c r="H328" s="13">
        <f>Concatenate_gen_L2!H328*'Concatenate_generate Coverage'!D327</f>
        <v>0.7460924028</v>
      </c>
      <c r="I328" s="13">
        <f>Concatenate_gen_L2!I328*'Concatenate_generate Coverage'!E327</f>
        <v>0.7763635774</v>
      </c>
      <c r="J328" s="13">
        <f>Concatenate_gen_L2!J328*'Concatenate_generate Coverage'!F327</f>
        <v>0.8390455155</v>
      </c>
      <c r="K328" s="13">
        <f>Concatenate_gen_L2!K328*'Concatenate_generate Coverage'!G327</f>
        <v>0.8427160309</v>
      </c>
      <c r="L328" s="13">
        <f>Concatenate_gen_L2!L328*'Concatenate_generate Coverage'!H327</f>
        <v>0.8402852946</v>
      </c>
      <c r="M328" s="13">
        <f>Concatenate_gen_L2!M328*'Concatenate_generate Coverage'!I327</f>
        <v>0.7975807051</v>
      </c>
      <c r="N328" s="13">
        <f>Concatenate_gen_L2!N328*'Concatenate_generate Coverage'!J327</f>
        <v>0.7470743433</v>
      </c>
      <c r="O328" s="13">
        <f>Concatenate_gen_L2!O328*'Concatenate_generate Coverage'!K327</f>
        <v>0.8400442137</v>
      </c>
      <c r="P328" s="13">
        <f>Concatenate_gen_L2!P328*'Concatenate_generate Coverage'!L327</f>
        <v>0.767105146</v>
      </c>
      <c r="Q328" s="13">
        <f>Concatenate_gen_L2!Q328*'Concatenate_generate Coverage'!M327</f>
        <v>0.7601238192</v>
      </c>
      <c r="R328" s="13">
        <f>Concatenate_gen_L2!R328*'Concatenate_generate Coverage'!N327</f>
        <v>0.8427839317</v>
      </c>
      <c r="S328" s="13">
        <f>Concatenate_gen_L2!S328*'Concatenate_generate Coverage'!O327</f>
        <v>0.4992153312</v>
      </c>
      <c r="T328" s="13">
        <f>Concatenate_gen_L2!T328*'Concatenate_generate Coverage'!P327</f>
        <v>0.8443307469</v>
      </c>
      <c r="U328" s="13">
        <f>Concatenate_gen_L2!U328*'Concatenate_generate Coverage'!Q327</f>
        <v>0.6750539586</v>
      </c>
      <c r="V328" s="13">
        <f>Concatenate_gen_L2!V328*'Concatenate_generate Coverage'!R327</f>
        <v>0.4297135735</v>
      </c>
      <c r="W328" s="13">
        <f>Concatenate_gen_L2!W328*'Concatenate_generate Coverage'!S327</f>
        <v>0.5606034301</v>
      </c>
    </row>
    <row r="329">
      <c r="A329" s="55" t="s">
        <v>462</v>
      </c>
      <c r="B329" s="55" t="s">
        <v>458</v>
      </c>
      <c r="C329" s="55"/>
      <c r="D329" s="55"/>
      <c r="E329" s="10">
        <f t="shared" si="1"/>
        <v>0.6893725167</v>
      </c>
      <c r="F329" s="8">
        <f>(G329*'Dataset lengths'!$B$2+H329*'Dataset lengths'!$C$2+I329*'Dataset lengths'!$D$2+L329*'Dataset lengths'!$G$2+M329*'Dataset lengths'!$H$2+R329*'Dataset lengths'!$M$2+S329*'Dataset lengths'!$N$2+T329*'Dataset lengths'!$O$2+U329*'Dataset lengths'!$P$2+V329*'Dataset lengths'!$Q$2+W329*'Dataset lengths'!$R$2)/'Dataset lengths'!$A$7</f>
        <v>0.6227834322</v>
      </c>
      <c r="G329" s="13">
        <f>Concatenate_gen_L2!G329*'Concatenate_generate Coverage'!C328</f>
        <v>0.512617144</v>
      </c>
      <c r="H329" s="13">
        <f>Concatenate_gen_L2!H329*'Concatenate_generate Coverage'!D328</f>
        <v>0.7395426048</v>
      </c>
      <c r="I329" s="13">
        <f>Concatenate_gen_L2!I329*'Concatenate_generate Coverage'!E328</f>
        <v>0.780382303</v>
      </c>
      <c r="J329" s="13">
        <f>Concatenate_gen_L2!J329*'Concatenate_generate Coverage'!F328</f>
        <v>0.8429110981</v>
      </c>
      <c r="K329" s="13">
        <f>Concatenate_gen_L2!K329*'Concatenate_generate Coverage'!G328</f>
        <v>0.8465743292</v>
      </c>
      <c r="L329" s="13">
        <f>Concatenate_gen_L2!L329*'Concatenate_generate Coverage'!H328</f>
        <v>0.8442338333</v>
      </c>
      <c r="M329" s="13">
        <f>Concatenate_gen_L2!M329*'Concatenate_generate Coverage'!I328</f>
        <v>0.8067509679</v>
      </c>
      <c r="N329" s="13">
        <f>Concatenate_gen_L2!N329*'Concatenate_generate Coverage'!J328</f>
        <v>0.7585075726</v>
      </c>
      <c r="O329" s="13">
        <f>Concatenate_gen_L2!O329*'Concatenate_generate Coverage'!K328</f>
        <v>0.8491400525</v>
      </c>
      <c r="P329" s="13">
        <f>Concatenate_gen_L2!P329*'Concatenate_generate Coverage'!L328</f>
        <v>0.7787323809</v>
      </c>
      <c r="Q329" s="13">
        <f>Concatenate_gen_L2!Q329*'Concatenate_generate Coverage'!M328</f>
        <v>0.7613156508</v>
      </c>
      <c r="R329" s="13">
        <f>Concatenate_gen_L2!R329*'Concatenate_generate Coverage'!N328</f>
        <v>0.8665624939</v>
      </c>
      <c r="S329" s="13">
        <f>Concatenate_gen_L2!S329*'Concatenate_generate Coverage'!O328</f>
        <v>0.4927034159</v>
      </c>
      <c r="T329" s="13">
        <f>Concatenate_gen_L2!T329*'Concatenate_generate Coverage'!P328</f>
        <v>0.8770446689</v>
      </c>
      <c r="U329" s="13">
        <f>Concatenate_gen_L2!U329*'Concatenate_generate Coverage'!Q328</f>
        <v>0.668633523</v>
      </c>
      <c r="V329" s="13">
        <f>Concatenate_gen_L2!V329*'Concatenate_generate Coverage'!R328</f>
        <v>0.4355089006</v>
      </c>
      <c r="W329" s="13">
        <f>Concatenate_gen_L2!W329*'Concatenate_generate Coverage'!S328</f>
        <v>0.5591178283</v>
      </c>
    </row>
    <row r="330">
      <c r="A330" s="55" t="s">
        <v>463</v>
      </c>
      <c r="B330" s="55" t="s">
        <v>458</v>
      </c>
      <c r="C330" s="55"/>
      <c r="D330" s="55"/>
      <c r="E330" s="10">
        <f t="shared" si="1"/>
        <v>0.6870160415</v>
      </c>
      <c r="F330" s="8">
        <f>(G330*'Dataset lengths'!$B$2+H330*'Dataset lengths'!$C$2+I330*'Dataset lengths'!$D$2+L330*'Dataset lengths'!$G$2+M330*'Dataset lengths'!$H$2+R330*'Dataset lengths'!$M$2+S330*'Dataset lengths'!$N$2+T330*'Dataset lengths'!$O$2+U330*'Dataset lengths'!$P$2+V330*'Dataset lengths'!$Q$2+W330*'Dataset lengths'!$R$2)/'Dataset lengths'!$A$7</f>
        <v>0.6181643796</v>
      </c>
      <c r="G330" s="13">
        <f>Concatenate_gen_L2!G330*'Concatenate_generate Coverage'!C329</f>
        <v>0.5011458864</v>
      </c>
      <c r="H330" s="13">
        <f>Concatenate_gen_L2!H330*'Concatenate_generate Coverage'!D329</f>
        <v>0.7441879254</v>
      </c>
      <c r="I330" s="13">
        <f>Concatenate_gen_L2!I330*'Concatenate_generate Coverage'!E329</f>
        <v>0.7739475558</v>
      </c>
      <c r="J330" s="13">
        <f>Concatenate_gen_L2!J330*'Concatenate_generate Coverage'!F329</f>
        <v>0.8395680437</v>
      </c>
      <c r="K330" s="13">
        <f>Concatenate_gen_L2!K330*'Concatenate_generate Coverage'!G329</f>
        <v>0.8430876721</v>
      </c>
      <c r="L330" s="13">
        <f>Concatenate_gen_L2!L330*'Concatenate_generate Coverage'!H329</f>
        <v>0.8409839463</v>
      </c>
      <c r="M330" s="13">
        <f>Concatenate_gen_L2!M330*'Concatenate_generate Coverage'!I329</f>
        <v>0.8073225151</v>
      </c>
      <c r="N330" s="13">
        <f>Concatenate_gen_L2!N330*'Concatenate_generate Coverage'!J329</f>
        <v>0.7582856046</v>
      </c>
      <c r="O330" s="13">
        <f>Concatenate_gen_L2!O330*'Concatenate_generate Coverage'!K329</f>
        <v>0.843563911</v>
      </c>
      <c r="P330" s="13">
        <f>Concatenate_gen_L2!P330*'Concatenate_generate Coverage'!L329</f>
        <v>0.7848023337</v>
      </c>
      <c r="Q330" s="13">
        <f>Concatenate_gen_L2!Q330*'Concatenate_generate Coverage'!M329</f>
        <v>0.758267442</v>
      </c>
      <c r="R330" s="13">
        <f>Concatenate_gen_L2!R330*'Concatenate_generate Coverage'!N329</f>
        <v>0.8633716207</v>
      </c>
      <c r="S330" s="13">
        <f>Concatenate_gen_L2!S330*'Concatenate_generate Coverage'!O329</f>
        <v>0.4943866997</v>
      </c>
      <c r="T330" s="13">
        <f>Concatenate_gen_L2!T330*'Concatenate_generate Coverage'!P329</f>
        <v>0.8757094068</v>
      </c>
      <c r="U330" s="13">
        <f>Concatenate_gen_L2!U330*'Concatenate_generate Coverage'!Q329</f>
        <v>0.6708493529</v>
      </c>
      <c r="V330" s="13">
        <f>Concatenate_gen_L2!V330*'Concatenate_generate Coverage'!R329</f>
        <v>0.4294555486</v>
      </c>
      <c r="W330" s="13">
        <f>Concatenate_gen_L2!W330*'Concatenate_generate Coverage'!S329</f>
        <v>0.5558159983</v>
      </c>
    </row>
    <row r="331">
      <c r="A331" s="55" t="s">
        <v>464</v>
      </c>
      <c r="B331" s="55" t="s">
        <v>458</v>
      </c>
      <c r="C331" s="55"/>
      <c r="D331" s="55"/>
      <c r="E331" s="10">
        <f t="shared" si="1"/>
        <v>0.6865903195</v>
      </c>
      <c r="F331" s="8">
        <f>(G331*'Dataset lengths'!$B$2+H331*'Dataset lengths'!$C$2+I331*'Dataset lengths'!$D$2+L331*'Dataset lengths'!$G$2+M331*'Dataset lengths'!$H$2+R331*'Dataset lengths'!$M$2+S331*'Dataset lengths'!$N$2+T331*'Dataset lengths'!$O$2+U331*'Dataset lengths'!$P$2+V331*'Dataset lengths'!$Q$2+W331*'Dataset lengths'!$R$2)/'Dataset lengths'!$A$7</f>
        <v>0.6197848853</v>
      </c>
      <c r="G331" s="13">
        <f>Concatenate_gen_L2!G331*'Concatenate_generate Coverage'!C330</f>
        <v>0.5029872701</v>
      </c>
      <c r="H331" s="13">
        <f>Concatenate_gen_L2!H331*'Concatenate_generate Coverage'!D330</f>
        <v>0.7616038799</v>
      </c>
      <c r="I331" s="13">
        <f>Concatenate_gen_L2!I331*'Concatenate_generate Coverage'!E330</f>
        <v>0.7757249414</v>
      </c>
      <c r="J331" s="13">
        <f>Concatenate_gen_L2!J331*'Concatenate_generate Coverage'!F330</f>
        <v>0.839555668</v>
      </c>
      <c r="K331" s="13">
        <f>Concatenate_gen_L2!K331*'Concatenate_generate Coverage'!G330</f>
        <v>0.8413787167</v>
      </c>
      <c r="L331" s="13">
        <f>Concatenate_gen_L2!L331*'Concatenate_generate Coverage'!H330</f>
        <v>0.840171131</v>
      </c>
      <c r="M331" s="13">
        <f>Concatenate_gen_L2!M331*'Concatenate_generate Coverage'!I330</f>
        <v>0.799762542</v>
      </c>
      <c r="N331" s="13">
        <f>Concatenate_gen_L2!N331*'Concatenate_generate Coverage'!J330</f>
        <v>0.7532137096</v>
      </c>
      <c r="O331" s="13">
        <f>Concatenate_gen_L2!O331*'Concatenate_generate Coverage'!K330</f>
        <v>0.8404824723</v>
      </c>
      <c r="P331" s="13">
        <f>Concatenate_gen_L2!P331*'Concatenate_generate Coverage'!L330</f>
        <v>0.7735068268</v>
      </c>
      <c r="Q331" s="13">
        <f>Concatenate_gen_L2!Q331*'Concatenate_generate Coverage'!M330</f>
        <v>0.7623769735</v>
      </c>
      <c r="R331" s="13">
        <f>Concatenate_gen_L2!R331*'Concatenate_generate Coverage'!N330</f>
        <v>0.8323808107</v>
      </c>
      <c r="S331" s="13">
        <f>Concatenate_gen_L2!S331*'Concatenate_generate Coverage'!O330</f>
        <v>0.5210477439</v>
      </c>
      <c r="T331" s="13">
        <f>Concatenate_gen_L2!T331*'Concatenate_generate Coverage'!P330</f>
        <v>0.852787407</v>
      </c>
      <c r="U331" s="13">
        <f>Concatenate_gen_L2!U331*'Concatenate_generate Coverage'!Q330</f>
        <v>0.6708192614</v>
      </c>
      <c r="V331" s="13">
        <f>Concatenate_gen_L2!V331*'Concatenate_generate Coverage'!R330</f>
        <v>0.4252854119</v>
      </c>
      <c r="W331" s="13">
        <f>Concatenate_gen_L2!W331*'Concatenate_generate Coverage'!S330</f>
        <v>0.5699231149</v>
      </c>
    </row>
    <row r="332">
      <c r="A332" s="55" t="s">
        <v>465</v>
      </c>
      <c r="B332" s="55" t="s">
        <v>458</v>
      </c>
      <c r="C332" s="55"/>
      <c r="D332" s="55"/>
      <c r="E332" s="10">
        <f t="shared" si="1"/>
        <v>0.6935097721</v>
      </c>
      <c r="F332" s="8">
        <f>(G332*'Dataset lengths'!$B$2+H332*'Dataset lengths'!$C$2+I332*'Dataset lengths'!$D$2+L332*'Dataset lengths'!$G$2+M332*'Dataset lengths'!$H$2+R332*'Dataset lengths'!$M$2+S332*'Dataset lengths'!$N$2+T332*'Dataset lengths'!$O$2+U332*'Dataset lengths'!$P$2+V332*'Dataset lengths'!$Q$2+W332*'Dataset lengths'!$R$2)/'Dataset lengths'!$A$7</f>
        <v>0.6240768302</v>
      </c>
      <c r="G332" s="13">
        <f>Concatenate_gen_L2!G332*'Concatenate_generate Coverage'!C331</f>
        <v>0.5125528822</v>
      </c>
      <c r="H332" s="13">
        <f>Concatenate_gen_L2!H332*'Concatenate_generate Coverage'!D331</f>
        <v>0.7586632734</v>
      </c>
      <c r="I332" s="13">
        <f>Concatenate_gen_L2!I332*'Concatenate_generate Coverage'!E331</f>
        <v>0.7799348702</v>
      </c>
      <c r="J332" s="13">
        <f>Concatenate_gen_L2!J332*'Concatenate_generate Coverage'!F331</f>
        <v>0.8435477646</v>
      </c>
      <c r="K332" s="13">
        <f>Concatenate_gen_L2!K332*'Concatenate_generate Coverage'!G331</f>
        <v>0.8454442566</v>
      </c>
      <c r="L332" s="13">
        <f>Concatenate_gen_L2!L332*'Concatenate_generate Coverage'!H331</f>
        <v>0.8443298644</v>
      </c>
      <c r="M332" s="13">
        <f>Concatenate_gen_L2!M332*'Concatenate_generate Coverage'!I331</f>
        <v>0.8103403933</v>
      </c>
      <c r="N332" s="13">
        <f>Concatenate_gen_L2!N332*'Concatenate_generate Coverage'!J331</f>
        <v>0.7657402816</v>
      </c>
      <c r="O332" s="13">
        <f>Concatenate_gen_L2!O332*'Concatenate_generate Coverage'!K331</f>
        <v>0.8493767552</v>
      </c>
      <c r="P332" s="13">
        <f>Concatenate_gen_L2!P332*'Concatenate_generate Coverage'!L331</f>
        <v>0.781751441</v>
      </c>
      <c r="Q332" s="13">
        <f>Concatenate_gen_L2!Q332*'Concatenate_generate Coverage'!M331</f>
        <v>0.7675890806</v>
      </c>
      <c r="R332" s="13">
        <f>Concatenate_gen_L2!R332*'Concatenate_generate Coverage'!N331</f>
        <v>0.8606397087</v>
      </c>
      <c r="S332" s="13">
        <f>Concatenate_gen_L2!S332*'Concatenate_generate Coverage'!O331</f>
        <v>0.509858029</v>
      </c>
      <c r="T332" s="13">
        <f>Concatenate_gen_L2!T332*'Concatenate_generate Coverage'!P331</f>
        <v>0.8875042221</v>
      </c>
      <c r="U332" s="13">
        <f>Concatenate_gen_L2!U332*'Concatenate_generate Coverage'!Q331</f>
        <v>0.6642948733</v>
      </c>
      <c r="V332" s="13">
        <f>Concatenate_gen_L2!V332*'Concatenate_generate Coverage'!R331</f>
        <v>0.4315791031</v>
      </c>
      <c r="W332" s="13">
        <f>Concatenate_gen_L2!W332*'Concatenate_generate Coverage'!S331</f>
        <v>0.5689102732</v>
      </c>
    </row>
    <row r="333">
      <c r="A333" s="55" t="s">
        <v>466</v>
      </c>
      <c r="B333" s="55" t="s">
        <v>458</v>
      </c>
      <c r="C333" s="55"/>
      <c r="D333" s="55"/>
      <c r="E333" s="10">
        <f t="shared" si="1"/>
        <v>0.6909099625</v>
      </c>
      <c r="F333" s="8">
        <f>(G333*'Dataset lengths'!$B$2+H333*'Dataset lengths'!$C$2+I333*'Dataset lengths'!$D$2+L333*'Dataset lengths'!$G$2+M333*'Dataset lengths'!$H$2+R333*'Dataset lengths'!$M$2+S333*'Dataset lengths'!$N$2+T333*'Dataset lengths'!$O$2+U333*'Dataset lengths'!$P$2+V333*'Dataset lengths'!$Q$2+W333*'Dataset lengths'!$R$2)/'Dataset lengths'!$A$7</f>
        <v>0.619649985</v>
      </c>
      <c r="G333" s="13">
        <f>Concatenate_gen_L2!G333*'Concatenate_generate Coverage'!C332</f>
        <v>0.5011897226</v>
      </c>
      <c r="H333" s="13">
        <f>Concatenate_gen_L2!H333*'Concatenate_generate Coverage'!D332</f>
        <v>0.7614795038</v>
      </c>
      <c r="I333" s="13">
        <f>Concatenate_gen_L2!I333*'Concatenate_generate Coverage'!E332</f>
        <v>0.773405392</v>
      </c>
      <c r="J333" s="13">
        <f>Concatenate_gen_L2!J333*'Concatenate_generate Coverage'!F332</f>
        <v>0.8406059338</v>
      </c>
      <c r="K333" s="13">
        <f>Concatenate_gen_L2!K333*'Concatenate_generate Coverage'!G332</f>
        <v>0.8422692151</v>
      </c>
      <c r="L333" s="13">
        <f>Concatenate_gen_L2!L333*'Concatenate_generate Coverage'!H332</f>
        <v>0.8413926205</v>
      </c>
      <c r="M333" s="13">
        <f>Concatenate_gen_L2!M333*'Concatenate_generate Coverage'!I332</f>
        <v>0.8115218181</v>
      </c>
      <c r="N333" s="13">
        <f>Concatenate_gen_L2!N333*'Concatenate_generate Coverage'!J332</f>
        <v>0.7662955766</v>
      </c>
      <c r="O333" s="13">
        <f>Concatenate_gen_L2!O333*'Concatenate_generate Coverage'!K332</f>
        <v>0.842297193</v>
      </c>
      <c r="P333" s="13">
        <f>Concatenate_gen_L2!P333*'Concatenate_generate Coverage'!L332</f>
        <v>0.7899441181</v>
      </c>
      <c r="Q333" s="13">
        <f>Concatenate_gen_L2!Q333*'Concatenate_generate Coverage'!M332</f>
        <v>0.7642768537</v>
      </c>
      <c r="R333" s="13">
        <f>Concatenate_gen_L2!R333*'Concatenate_generate Coverage'!N332</f>
        <v>0.8569243083</v>
      </c>
      <c r="S333" s="13">
        <f>Concatenate_gen_L2!S333*'Concatenate_generate Coverage'!O332</f>
        <v>0.5174277786</v>
      </c>
      <c r="T333" s="13">
        <f>Concatenate_gen_L2!T333*'Concatenate_generate Coverage'!P332</f>
        <v>0.8806053679</v>
      </c>
      <c r="U333" s="13">
        <f>Concatenate_gen_L2!U333*'Concatenate_generate Coverage'!Q332</f>
        <v>0.6643359072</v>
      </c>
      <c r="V333" s="13">
        <f>Concatenate_gen_L2!V333*'Concatenate_generate Coverage'!R332</f>
        <v>0.425485634</v>
      </c>
      <c r="W333" s="13">
        <f>Concatenate_gen_L2!W333*'Concatenate_generate Coverage'!S332</f>
        <v>0.5662415348</v>
      </c>
    </row>
    <row r="334">
      <c r="A334" s="55" t="s">
        <v>467</v>
      </c>
      <c r="B334" s="55" t="s">
        <v>458</v>
      </c>
      <c r="C334" s="55"/>
      <c r="D334" s="55"/>
      <c r="E334" s="10">
        <f t="shared" si="1"/>
        <v>0.661239468</v>
      </c>
      <c r="F334" s="8">
        <f>(G334*'Dataset lengths'!$B$2+H334*'Dataset lengths'!$C$2+I334*'Dataset lengths'!$D$2+L334*'Dataset lengths'!$G$2+M334*'Dataset lengths'!$H$2+R334*'Dataset lengths'!$M$2+S334*'Dataset lengths'!$N$2+T334*'Dataset lengths'!$O$2+U334*'Dataset lengths'!$P$2+V334*'Dataset lengths'!$Q$2+W334*'Dataset lengths'!$R$2)/'Dataset lengths'!$A$7</f>
        <v>0.5937800897</v>
      </c>
      <c r="G334" s="13">
        <f>Concatenate_gen_L2!G334*'Concatenate_generate Coverage'!C333</f>
        <v>0.4743470405</v>
      </c>
      <c r="H334" s="13">
        <f>Concatenate_gen_L2!H334*'Concatenate_generate Coverage'!D333</f>
        <v>0.7505816187</v>
      </c>
      <c r="I334" s="13">
        <f>Concatenate_gen_L2!I334*'Concatenate_generate Coverage'!E333</f>
        <v>0.7579706707</v>
      </c>
      <c r="J334" s="13">
        <f>Concatenate_gen_L2!J334*'Concatenate_generate Coverage'!F333</f>
        <v>0.8314166983</v>
      </c>
      <c r="K334" s="13">
        <f>Concatenate_gen_L2!K334*'Concatenate_generate Coverage'!G333</f>
        <v>0.8327499126</v>
      </c>
      <c r="L334" s="13">
        <f>Concatenate_gen_L2!L334*'Concatenate_generate Coverage'!H333</f>
        <v>0.8319681489</v>
      </c>
      <c r="M334" s="13">
        <f>Concatenate_gen_L2!M334*'Concatenate_generate Coverage'!I333</f>
        <v>0.7929945506</v>
      </c>
      <c r="N334" s="13">
        <f>Concatenate_gen_L2!N334*'Concatenate_generate Coverage'!J333</f>
        <v>0.7473799243</v>
      </c>
      <c r="O334" s="13">
        <f>Concatenate_gen_L2!O334*'Concatenate_generate Coverage'!K333</f>
        <v>0.8314239322</v>
      </c>
      <c r="P334" s="13">
        <f>Concatenate_gen_L2!P334*'Concatenate_generate Coverage'!L333</f>
        <v>0.7589912125</v>
      </c>
      <c r="Q334" s="13">
        <f>Concatenate_gen_L2!Q334*'Concatenate_generate Coverage'!M333</f>
        <v>0.7527388133</v>
      </c>
      <c r="R334" s="13">
        <f>Concatenate_gen_L2!R334*'Concatenate_generate Coverage'!N333</f>
        <v>0.8112030287</v>
      </c>
      <c r="S334" s="13">
        <f>Concatenate_gen_L2!S334*'Concatenate_generate Coverage'!O333</f>
        <v>0.4790139139</v>
      </c>
      <c r="T334" s="13">
        <f>Concatenate_gen_L2!T334*'Concatenate_generate Coverage'!P333</f>
        <v>0.8432180285</v>
      </c>
      <c r="U334" s="13">
        <f>Concatenate_gen_L2!U334*'Concatenate_generate Coverage'!Q333</f>
        <v>0.599532456</v>
      </c>
      <c r="V334" s="13">
        <f>Concatenate_gen_L2!V334*'Concatenate_generate Coverage'!R333</f>
        <v>0.3722039051</v>
      </c>
      <c r="W334" s="13">
        <f>Concatenate_gen_L2!W334*'Concatenate_generate Coverage'!S333</f>
        <v>0.560600786</v>
      </c>
    </row>
    <row r="335">
      <c r="A335" s="55" t="s">
        <v>468</v>
      </c>
      <c r="B335" s="55" t="s">
        <v>458</v>
      </c>
      <c r="C335" s="55"/>
      <c r="D335" s="55"/>
      <c r="E335" s="10">
        <f t="shared" si="1"/>
        <v>0.696360008</v>
      </c>
      <c r="F335" s="8">
        <f>(G335*'Dataset lengths'!$B$2+H335*'Dataset lengths'!$C$2+I335*'Dataset lengths'!$D$2+L335*'Dataset lengths'!$G$2+M335*'Dataset lengths'!$H$2+R335*'Dataset lengths'!$M$2+S335*'Dataset lengths'!$N$2+T335*'Dataset lengths'!$O$2+U335*'Dataset lengths'!$P$2+V335*'Dataset lengths'!$Q$2+W335*'Dataset lengths'!$R$2)/'Dataset lengths'!$A$7</f>
        <v>0.6318471557</v>
      </c>
      <c r="G335" s="13">
        <f>Concatenate_gen_L2!G335*'Concatenate_generate Coverage'!C334</f>
        <v>0.5224961329</v>
      </c>
      <c r="H335" s="13">
        <f>Concatenate_gen_L2!H335*'Concatenate_generate Coverage'!D334</f>
        <v>0.7528868917</v>
      </c>
      <c r="I335" s="13">
        <f>Concatenate_gen_L2!I335*'Concatenate_generate Coverage'!E334</f>
        <v>0.7816168963</v>
      </c>
      <c r="J335" s="13">
        <f>Concatenate_gen_L2!J335*'Concatenate_generate Coverage'!F334</f>
        <v>0.8402725417</v>
      </c>
      <c r="K335" s="13">
        <f>Concatenate_gen_L2!K335*'Concatenate_generate Coverage'!G334</f>
        <v>0.8441746686</v>
      </c>
      <c r="L335" s="13">
        <f>Concatenate_gen_L2!L335*'Concatenate_generate Coverage'!H334</f>
        <v>0.8416947522</v>
      </c>
      <c r="M335" s="13">
        <f>Concatenate_gen_L2!M335*'Concatenate_generate Coverage'!I334</f>
        <v>0.8033233218</v>
      </c>
      <c r="N335" s="13">
        <f>Concatenate_gen_L2!N335*'Concatenate_generate Coverage'!J334</f>
        <v>0.7521049942</v>
      </c>
      <c r="O335" s="13">
        <f>Concatenate_gen_L2!O335*'Concatenate_generate Coverage'!K334</f>
        <v>0.8433594859</v>
      </c>
      <c r="P335" s="13">
        <f>Concatenate_gen_L2!P335*'Concatenate_generate Coverage'!L334</f>
        <v>0.7877124932</v>
      </c>
      <c r="Q335" s="13">
        <f>Concatenate_gen_L2!Q335*'Concatenate_generate Coverage'!M334</f>
        <v>0.7531310902</v>
      </c>
      <c r="R335" s="13">
        <f>Concatenate_gen_L2!R335*'Concatenate_generate Coverage'!N334</f>
        <v>0.8591754038</v>
      </c>
      <c r="S335" s="13">
        <f>Concatenate_gen_L2!S335*'Concatenate_generate Coverage'!O334</f>
        <v>0.5022701796</v>
      </c>
      <c r="T335" s="13">
        <f>Concatenate_gen_L2!T335*'Concatenate_generate Coverage'!P334</f>
        <v>0.8503394265</v>
      </c>
      <c r="U335" s="13">
        <f>Concatenate_gen_L2!U335*'Concatenate_generate Coverage'!Q334</f>
        <v>0.7293445277</v>
      </c>
      <c r="V335" s="13">
        <f>Concatenate_gen_L2!V335*'Concatenate_generate Coverage'!R334</f>
        <v>0.4652494315</v>
      </c>
      <c r="W335" s="13">
        <f>Concatenate_gen_L2!W335*'Concatenate_generate Coverage'!S334</f>
        <v>0.5515631233</v>
      </c>
    </row>
    <row r="336">
      <c r="A336" s="55" t="s">
        <v>469</v>
      </c>
      <c r="B336" s="55" t="s">
        <v>458</v>
      </c>
      <c r="C336" s="55"/>
      <c r="D336" s="55"/>
      <c r="E336" s="10">
        <f t="shared" si="1"/>
        <v>0.7019778201</v>
      </c>
      <c r="F336" s="8">
        <f>(G336*'Dataset lengths'!$B$2+H336*'Dataset lengths'!$C$2+I336*'Dataset lengths'!$D$2+L336*'Dataset lengths'!$G$2+M336*'Dataset lengths'!$H$2+R336*'Dataset lengths'!$M$2+S336*'Dataset lengths'!$N$2+T336*'Dataset lengths'!$O$2+U336*'Dataset lengths'!$P$2+V336*'Dataset lengths'!$Q$2+W336*'Dataset lengths'!$R$2)/'Dataset lengths'!$A$7</f>
        <v>0.6356095149</v>
      </c>
      <c r="G336" s="13">
        <f>Concatenate_gen_L2!G336*'Concatenate_generate Coverage'!C335</f>
        <v>0.5311228302</v>
      </c>
      <c r="H336" s="13">
        <f>Concatenate_gen_L2!H336*'Concatenate_generate Coverage'!D335</f>
        <v>0.7496896644</v>
      </c>
      <c r="I336" s="13">
        <f>Concatenate_gen_L2!I336*'Concatenate_generate Coverage'!E335</f>
        <v>0.7831881411</v>
      </c>
      <c r="J336" s="13">
        <f>Concatenate_gen_L2!J336*'Concatenate_generate Coverage'!F335</f>
        <v>0.8438775654</v>
      </c>
      <c r="K336" s="13">
        <f>Concatenate_gen_L2!K336*'Concatenate_generate Coverage'!G335</f>
        <v>0.8472890903</v>
      </c>
      <c r="L336" s="13">
        <f>Concatenate_gen_L2!L336*'Concatenate_generate Coverage'!H335</f>
        <v>0.8452398532</v>
      </c>
      <c r="M336" s="13">
        <f>Concatenate_gen_L2!M336*'Concatenate_generate Coverage'!I335</f>
        <v>0.8147440346</v>
      </c>
      <c r="N336" s="13">
        <f>Concatenate_gen_L2!N336*'Concatenate_generate Coverage'!J335</f>
        <v>0.7662577071</v>
      </c>
      <c r="O336" s="13">
        <f>Concatenate_gen_L2!O336*'Concatenate_generate Coverage'!K335</f>
        <v>0.8541660396</v>
      </c>
      <c r="P336" s="13">
        <f>Concatenate_gen_L2!P336*'Concatenate_generate Coverage'!L335</f>
        <v>0.7955717668</v>
      </c>
      <c r="Q336" s="13">
        <f>Concatenate_gen_L2!Q336*'Concatenate_generate Coverage'!M335</f>
        <v>0.7614709115</v>
      </c>
      <c r="R336" s="13">
        <f>Concatenate_gen_L2!R336*'Concatenate_generate Coverage'!N335</f>
        <v>0.8760695478</v>
      </c>
      <c r="S336" s="13">
        <f>Concatenate_gen_L2!S336*'Concatenate_generate Coverage'!O335</f>
        <v>0.494523454</v>
      </c>
      <c r="T336" s="13">
        <f>Concatenate_gen_L2!T336*'Concatenate_generate Coverage'!P335</f>
        <v>0.8828308047</v>
      </c>
      <c r="U336" s="13">
        <f>Concatenate_gen_L2!U336*'Concatenate_generate Coverage'!Q335</f>
        <v>0.7234794174</v>
      </c>
      <c r="V336" s="13">
        <f>Concatenate_gen_L2!V336*'Concatenate_generate Coverage'!R335</f>
        <v>0.4724395121</v>
      </c>
      <c r="W336" s="13">
        <f>Concatenate_gen_L2!W336*'Concatenate_generate Coverage'!S335</f>
        <v>0.548428762</v>
      </c>
    </row>
    <row r="337">
      <c r="A337" s="55" t="s">
        <v>470</v>
      </c>
      <c r="B337" s="55" t="s">
        <v>458</v>
      </c>
      <c r="C337" s="55"/>
      <c r="D337" s="55"/>
      <c r="E337" s="10">
        <f t="shared" si="1"/>
        <v>0.6991687332</v>
      </c>
      <c r="F337" s="8">
        <f>(G337*'Dataset lengths'!$B$2+H337*'Dataset lengths'!$C$2+I337*'Dataset lengths'!$D$2+L337*'Dataset lengths'!$G$2+M337*'Dataset lengths'!$H$2+R337*'Dataset lengths'!$M$2+S337*'Dataset lengths'!$N$2+T337*'Dataset lengths'!$O$2+U337*'Dataset lengths'!$P$2+V337*'Dataset lengths'!$Q$2+W337*'Dataset lengths'!$R$2)/'Dataset lengths'!$A$7</f>
        <v>0.6306581125</v>
      </c>
      <c r="G337" s="13">
        <f>Concatenate_gen_L2!G337*'Concatenate_generate Coverage'!C336</f>
        <v>0.5199241705</v>
      </c>
      <c r="H337" s="13">
        <f>Concatenate_gen_L2!H337*'Concatenate_generate Coverage'!D336</f>
        <v>0.7510440948</v>
      </c>
      <c r="I337" s="13">
        <f>Concatenate_gen_L2!I337*'Concatenate_generate Coverage'!E336</f>
        <v>0.7770000141</v>
      </c>
      <c r="J337" s="13">
        <f>Concatenate_gen_L2!J337*'Concatenate_generate Coverage'!F336</f>
        <v>0.8400141097</v>
      </c>
      <c r="K337" s="13">
        <f>Concatenate_gen_L2!K337*'Concatenate_generate Coverage'!G336</f>
        <v>0.8432536742</v>
      </c>
      <c r="L337" s="13">
        <f>Concatenate_gen_L2!L337*'Concatenate_generate Coverage'!H336</f>
        <v>0.8413579298</v>
      </c>
      <c r="M337" s="13">
        <f>Concatenate_gen_L2!M337*'Concatenate_generate Coverage'!I336</f>
        <v>0.8155740739</v>
      </c>
      <c r="N337" s="13">
        <f>Concatenate_gen_L2!N337*'Concatenate_generate Coverage'!J336</f>
        <v>0.7665306678</v>
      </c>
      <c r="O337" s="13">
        <f>Concatenate_gen_L2!O337*'Concatenate_generate Coverage'!K336</f>
        <v>0.8464925688</v>
      </c>
      <c r="P337" s="13">
        <f>Concatenate_gen_L2!P337*'Concatenate_generate Coverage'!L336</f>
        <v>0.8043910412</v>
      </c>
      <c r="Q337" s="13">
        <f>Concatenate_gen_L2!Q337*'Concatenate_generate Coverage'!M336</f>
        <v>0.759010743</v>
      </c>
      <c r="R337" s="13">
        <f>Concatenate_gen_L2!R337*'Concatenate_generate Coverage'!N336</f>
        <v>0.8703871708</v>
      </c>
      <c r="S337" s="13">
        <f>Concatenate_gen_L2!S337*'Concatenate_generate Coverage'!O336</f>
        <v>0.5019825935</v>
      </c>
      <c r="T337" s="13">
        <f>Concatenate_gen_L2!T337*'Concatenate_generate Coverage'!P336</f>
        <v>0.8808279115</v>
      </c>
      <c r="U337" s="13">
        <f>Concatenate_gen_L2!U337*'Concatenate_generate Coverage'!Q336</f>
        <v>0.7218900381</v>
      </c>
      <c r="V337" s="13">
        <f>Concatenate_gen_L2!V337*'Concatenate_generate Coverage'!R336</f>
        <v>0.4661705482</v>
      </c>
      <c r="W337" s="13">
        <f>Concatenate_gen_L2!W337*'Concatenate_generate Coverage'!S336</f>
        <v>0.5446975201</v>
      </c>
    </row>
    <row r="338">
      <c r="A338" s="55" t="s">
        <v>471</v>
      </c>
      <c r="B338" s="55" t="s">
        <v>458</v>
      </c>
      <c r="C338" s="55"/>
      <c r="D338" s="55"/>
      <c r="E338" s="10">
        <f t="shared" si="1"/>
        <v>0.6788767917</v>
      </c>
      <c r="F338" s="8">
        <f>(G338*'Dataset lengths'!$B$2+H338*'Dataset lengths'!$C$2+I338*'Dataset lengths'!$D$2+L338*'Dataset lengths'!$G$2+M338*'Dataset lengths'!$H$2+R338*'Dataset lengths'!$M$2+S338*'Dataset lengths'!$N$2+T338*'Dataset lengths'!$O$2+U338*'Dataset lengths'!$P$2+V338*'Dataset lengths'!$Q$2+W338*'Dataset lengths'!$R$2)/'Dataset lengths'!$A$7</f>
        <v>0.6102650684</v>
      </c>
      <c r="G338" s="13">
        <f>Concatenate_gen_L2!G338*'Concatenate_generate Coverage'!C337</f>
        <v>0.4969680483</v>
      </c>
      <c r="H338" s="13">
        <f>Concatenate_gen_L2!H338*'Concatenate_generate Coverage'!D337</f>
        <v>0.7466744322</v>
      </c>
      <c r="I338" s="13">
        <f>Concatenate_gen_L2!I338*'Concatenate_generate Coverage'!E337</f>
        <v>0.771787816</v>
      </c>
      <c r="J338" s="13">
        <f>Concatenate_gen_L2!J338*'Concatenate_generate Coverage'!F337</f>
        <v>0.8341012464</v>
      </c>
      <c r="K338" s="13">
        <f>Concatenate_gen_L2!K338*'Concatenate_generate Coverage'!G337</f>
        <v>0.8376503548</v>
      </c>
      <c r="L338" s="13">
        <f>Concatenate_gen_L2!L338*'Concatenate_generate Coverage'!H337</f>
        <v>0.8354287599</v>
      </c>
      <c r="M338" s="13">
        <f>Concatenate_gen_L2!M338*'Concatenate_generate Coverage'!I337</f>
        <v>0.8006052672</v>
      </c>
      <c r="N338" s="13">
        <f>Concatenate_gen_L2!N338*'Concatenate_generate Coverage'!J337</f>
        <v>0.7510371479</v>
      </c>
      <c r="O338" s="13">
        <f>Concatenate_gen_L2!O338*'Concatenate_generate Coverage'!K337</f>
        <v>0.8394768446</v>
      </c>
      <c r="P338" s="13">
        <f>Concatenate_gen_L2!P338*'Concatenate_generate Coverage'!L337</f>
        <v>0.7794846329</v>
      </c>
      <c r="Q338" s="13">
        <f>Concatenate_gen_L2!Q338*'Concatenate_generate Coverage'!M337</f>
        <v>0.7512897141</v>
      </c>
      <c r="R338" s="13">
        <f>Concatenate_gen_L2!R338*'Concatenate_generate Coverage'!N337</f>
        <v>0.8449913166</v>
      </c>
      <c r="S338" s="13">
        <f>Concatenate_gen_L2!S338*'Concatenate_generate Coverage'!O337</f>
        <v>0.4953862124</v>
      </c>
      <c r="T338" s="13">
        <f>Concatenate_gen_L2!T338*'Concatenate_generate Coverage'!P337</f>
        <v>0.8490041644</v>
      </c>
      <c r="U338" s="13">
        <f>Concatenate_gen_L2!U338*'Concatenate_generate Coverage'!Q337</f>
        <v>0.6622431789</v>
      </c>
      <c r="V338" s="13">
        <f>Concatenate_gen_L2!V338*'Concatenate_generate Coverage'!R337</f>
        <v>0.4157476323</v>
      </c>
      <c r="W338" s="13">
        <f>Concatenate_gen_L2!W338*'Concatenate_generate Coverage'!S337</f>
        <v>0.5488078807</v>
      </c>
    </row>
    <row r="339">
      <c r="A339" s="55" t="s">
        <v>472</v>
      </c>
      <c r="B339" s="55" t="s">
        <v>458</v>
      </c>
      <c r="C339" s="55"/>
      <c r="D339" s="55"/>
      <c r="E339" s="10">
        <f t="shared" si="1"/>
        <v>0.6814981305</v>
      </c>
      <c r="F339" s="8">
        <f>(G339*'Dataset lengths'!$B$2+H339*'Dataset lengths'!$C$2+I339*'Dataset lengths'!$D$2+L339*'Dataset lengths'!$G$2+M339*'Dataset lengths'!$H$2+R339*'Dataset lengths'!$M$2+S339*'Dataset lengths'!$N$2+T339*'Dataset lengths'!$O$2+U339*'Dataset lengths'!$P$2+V339*'Dataset lengths'!$Q$2+W339*'Dataset lengths'!$R$2)/'Dataset lengths'!$A$7</f>
        <v>0.6112275765</v>
      </c>
      <c r="G339" s="13">
        <f>Concatenate_gen_L2!G339*'Concatenate_generate Coverage'!C338</f>
        <v>0.4966785394</v>
      </c>
      <c r="H339" s="13">
        <f>Concatenate_gen_L2!H339*'Concatenate_generate Coverage'!D338</f>
        <v>0.7622638347</v>
      </c>
      <c r="I339" s="13">
        <f>Concatenate_gen_L2!I339*'Concatenate_generate Coverage'!E338</f>
        <v>0.7713101023</v>
      </c>
      <c r="J339" s="13">
        <f>Concatenate_gen_L2!J339*'Concatenate_generate Coverage'!F338</f>
        <v>0.8350437095</v>
      </c>
      <c r="K339" s="13">
        <f>Concatenate_gen_L2!K339*'Concatenate_generate Coverage'!G338</f>
        <v>0.8367636796</v>
      </c>
      <c r="L339" s="13">
        <f>Concatenate_gen_L2!L339*'Concatenate_generate Coverage'!H338</f>
        <v>0.8358213354</v>
      </c>
      <c r="M339" s="13">
        <f>Concatenate_gen_L2!M339*'Concatenate_generate Coverage'!I338</f>
        <v>0.8058086654</v>
      </c>
      <c r="N339" s="13">
        <f>Concatenate_gen_L2!N339*'Concatenate_generate Coverage'!J338</f>
        <v>0.7607662475</v>
      </c>
      <c r="O339" s="13">
        <f>Concatenate_gen_L2!O339*'Concatenate_generate Coverage'!K338</f>
        <v>0.840021978</v>
      </c>
      <c r="P339" s="13">
        <f>Concatenate_gen_L2!P339*'Concatenate_generate Coverage'!L338</f>
        <v>0.7843281971</v>
      </c>
      <c r="Q339" s="13">
        <f>Concatenate_gen_L2!Q339*'Concatenate_generate Coverage'!M338</f>
        <v>0.7574026328</v>
      </c>
      <c r="R339" s="13">
        <f>Concatenate_gen_L2!R339*'Concatenate_generate Coverage'!N338</f>
        <v>0.835724671</v>
      </c>
      <c r="S339" s="13">
        <f>Concatenate_gen_L2!S339*'Concatenate_generate Coverage'!O338</f>
        <v>0.5116861115</v>
      </c>
      <c r="T339" s="13">
        <f>Concatenate_gen_L2!T339*'Concatenate_generate Coverage'!P338</f>
        <v>0.8496717954</v>
      </c>
      <c r="U339" s="13">
        <f>Concatenate_gen_L2!U339*'Concatenate_generate Coverage'!Q338</f>
        <v>0.65846259</v>
      </c>
      <c r="V339" s="13">
        <f>Concatenate_gen_L2!V339*'Concatenate_generate Coverage'!R338</f>
        <v>0.4114085278</v>
      </c>
      <c r="W339" s="13">
        <f>Concatenate_gen_L2!W339*'Concatenate_generate Coverage'!S338</f>
        <v>0.5576432628</v>
      </c>
    </row>
    <row r="340">
      <c r="A340" s="55" t="s">
        <v>473</v>
      </c>
      <c r="B340" s="55" t="s">
        <v>458</v>
      </c>
      <c r="C340" s="55"/>
      <c r="D340" s="55"/>
      <c r="E340" s="10">
        <f t="shared" si="1"/>
        <v>0.7026668301</v>
      </c>
      <c r="F340" s="8">
        <f>(G340*'Dataset lengths'!$B$2+H340*'Dataset lengths'!$C$2+I340*'Dataset lengths'!$D$2+L340*'Dataset lengths'!$G$2+M340*'Dataset lengths'!$H$2+R340*'Dataset lengths'!$M$2+S340*'Dataset lengths'!$N$2+T340*'Dataset lengths'!$O$2+U340*'Dataset lengths'!$P$2+V340*'Dataset lengths'!$Q$2+W340*'Dataset lengths'!$R$2)/'Dataset lengths'!$A$7</f>
        <v>0.6400597325</v>
      </c>
      <c r="G340" s="13">
        <f>Concatenate_gen_L2!G340*'Concatenate_generate Coverage'!C339</f>
        <v>0.5313454835</v>
      </c>
      <c r="H340" s="13">
        <f>Concatenate_gen_L2!H340*'Concatenate_generate Coverage'!D339</f>
        <v>0.7524475141</v>
      </c>
      <c r="I340" s="13">
        <f>Concatenate_gen_L2!I340*'Concatenate_generate Coverage'!E339</f>
        <v>0.7916879494</v>
      </c>
      <c r="J340" s="13">
        <f>Concatenate_gen_L2!J340*'Concatenate_generate Coverage'!F339</f>
        <v>0.8489246287</v>
      </c>
      <c r="K340" s="13">
        <f>Concatenate_gen_L2!K340*'Concatenate_generate Coverage'!G339</f>
        <v>0.8538701886</v>
      </c>
      <c r="L340" s="13">
        <f>Concatenate_gen_L2!L340*'Concatenate_generate Coverage'!H339</f>
        <v>0.8507416732</v>
      </c>
      <c r="M340" s="13">
        <f>Concatenate_gen_L2!M340*'Concatenate_generate Coverage'!I339</f>
        <v>0.8140764566</v>
      </c>
      <c r="N340" s="13">
        <f>Concatenate_gen_L2!N340*'Concatenate_generate Coverage'!J339</f>
        <v>0.7628460731</v>
      </c>
      <c r="O340" s="13">
        <f>Concatenate_gen_L2!O340*'Concatenate_generate Coverage'!K339</f>
        <v>0.8522638107</v>
      </c>
      <c r="P340" s="13">
        <f>Concatenate_gen_L2!P340*'Concatenate_generate Coverage'!L339</f>
        <v>0.7925175234</v>
      </c>
      <c r="Q340" s="13">
        <f>Concatenate_gen_L2!Q340*'Concatenate_generate Coverage'!M339</f>
        <v>0.771727114</v>
      </c>
      <c r="R340" s="13">
        <f>Concatenate_gen_L2!R340*'Concatenate_generate Coverage'!N339</f>
        <v>0.8634808972</v>
      </c>
      <c r="S340" s="13">
        <f>Concatenate_gen_L2!S340*'Concatenate_generate Coverage'!O339</f>
        <v>0.4933791428</v>
      </c>
      <c r="T340" s="13">
        <f>Concatenate_gen_L2!T340*'Concatenate_generate Coverage'!P339</f>
        <v>0.8576833681</v>
      </c>
      <c r="U340" s="13">
        <f>Concatenate_gen_L2!U340*'Concatenate_generate Coverage'!Q339</f>
        <v>0.7409844739</v>
      </c>
      <c r="V340" s="13">
        <f>Concatenate_gen_L2!V340*'Concatenate_generate Coverage'!R339</f>
        <v>0.4726171909</v>
      </c>
      <c r="W340" s="13">
        <f>Concatenate_gen_L2!W340*'Concatenate_generate Coverage'!S339</f>
        <v>0.5608909811</v>
      </c>
    </row>
    <row r="341">
      <c r="A341" s="55" t="s">
        <v>474</v>
      </c>
      <c r="B341" s="55" t="s">
        <v>458</v>
      </c>
      <c r="C341" s="55"/>
      <c r="D341" s="55"/>
      <c r="E341" s="10">
        <f t="shared" si="1"/>
        <v>0.7075276891</v>
      </c>
      <c r="F341" s="8">
        <f>(G341*'Dataset lengths'!$B$2+H341*'Dataset lengths'!$C$2+I341*'Dataset lengths'!$D$2+L341*'Dataset lengths'!$G$2+M341*'Dataset lengths'!$H$2+R341*'Dataset lengths'!$M$2+S341*'Dataset lengths'!$N$2+T341*'Dataset lengths'!$O$2+U341*'Dataset lengths'!$P$2+V341*'Dataset lengths'!$Q$2+W341*'Dataset lengths'!$R$2)/'Dataset lengths'!$A$7</f>
        <v>0.6441301195</v>
      </c>
      <c r="G341" s="13">
        <f>Concatenate_gen_L2!G341*'Concatenate_generate Coverage'!C340</f>
        <v>0.540736768</v>
      </c>
      <c r="H341" s="13">
        <f>Concatenate_gen_L2!H341*'Concatenate_generate Coverage'!D340</f>
        <v>0.7504026694</v>
      </c>
      <c r="I341" s="13">
        <f>Concatenate_gen_L2!I341*'Concatenate_generate Coverage'!E340</f>
        <v>0.7932847228</v>
      </c>
      <c r="J341" s="13">
        <f>Concatenate_gen_L2!J341*'Concatenate_generate Coverage'!F340</f>
        <v>0.8525676205</v>
      </c>
      <c r="K341" s="13">
        <f>Concatenate_gen_L2!K341*'Concatenate_generate Coverage'!G340</f>
        <v>0.8567654308</v>
      </c>
      <c r="L341" s="13">
        <f>Concatenate_gen_L2!L341*'Concatenate_generate Coverage'!H340</f>
        <v>0.8542362919</v>
      </c>
      <c r="M341" s="13">
        <f>Concatenate_gen_L2!M341*'Concatenate_generate Coverage'!I340</f>
        <v>0.8271146888</v>
      </c>
      <c r="N341" s="13">
        <f>Concatenate_gen_L2!N341*'Concatenate_generate Coverage'!J340</f>
        <v>0.7813459103</v>
      </c>
      <c r="O341" s="13">
        <f>Concatenate_gen_L2!O341*'Concatenate_generate Coverage'!K340</f>
        <v>0.8615999386</v>
      </c>
      <c r="P341" s="13">
        <f>Concatenate_gen_L2!P341*'Concatenate_generate Coverage'!L340</f>
        <v>0.8036706217</v>
      </c>
      <c r="Q341" s="13">
        <f>Concatenate_gen_L2!Q341*'Concatenate_generate Coverage'!M340</f>
        <v>0.7804479614</v>
      </c>
      <c r="R341" s="13">
        <f>Concatenate_gen_L2!R341*'Concatenate_generate Coverage'!N340</f>
        <v>0.8800035011</v>
      </c>
      <c r="S341" s="13">
        <f>Concatenate_gen_L2!S341*'Concatenate_generate Coverage'!O340</f>
        <v>0.4845303388</v>
      </c>
      <c r="T341" s="13">
        <f>Concatenate_gen_L2!T341*'Concatenate_generate Coverage'!P340</f>
        <v>0.8799377368</v>
      </c>
      <c r="U341" s="13">
        <f>Concatenate_gen_L2!U341*'Concatenate_generate Coverage'!Q340</f>
        <v>0.7342576519</v>
      </c>
      <c r="V341" s="13">
        <f>Concatenate_gen_L2!V341*'Concatenate_generate Coverage'!R340</f>
        <v>0.4805270878</v>
      </c>
      <c r="W341" s="13">
        <f>Concatenate_gen_L2!W341*'Concatenate_generate Coverage'!S340</f>
        <v>0.5577731229</v>
      </c>
    </row>
    <row r="342">
      <c r="A342" s="55" t="s">
        <v>475</v>
      </c>
      <c r="B342" s="55" t="s">
        <v>458</v>
      </c>
      <c r="C342" s="55"/>
      <c r="D342" s="55"/>
      <c r="E342" s="10">
        <f t="shared" si="1"/>
        <v>0.7038750573</v>
      </c>
      <c r="F342" s="8">
        <f>(G342*'Dataset lengths'!$B$2+H342*'Dataset lengths'!$C$2+I342*'Dataset lengths'!$D$2+L342*'Dataset lengths'!$G$2+M342*'Dataset lengths'!$H$2+R342*'Dataset lengths'!$M$2+S342*'Dataset lengths'!$N$2+T342*'Dataset lengths'!$O$2+U342*'Dataset lengths'!$P$2+V342*'Dataset lengths'!$Q$2+W342*'Dataset lengths'!$R$2)/'Dataset lengths'!$A$7</f>
        <v>0.6392739808</v>
      </c>
      <c r="G342" s="13">
        <f>Concatenate_gen_L2!G342*'Concatenate_generate Coverage'!C341</f>
        <v>0.5292391389</v>
      </c>
      <c r="H342" s="13">
        <f>Concatenate_gen_L2!H342*'Concatenate_generate Coverage'!D341</f>
        <v>0.7530206595</v>
      </c>
      <c r="I342" s="13">
        <f>Concatenate_gen_L2!I342*'Concatenate_generate Coverage'!E341</f>
        <v>0.7874281414</v>
      </c>
      <c r="J342" s="13">
        <f>Concatenate_gen_L2!J342*'Concatenate_generate Coverage'!F341</f>
        <v>0.849046324</v>
      </c>
      <c r="K342" s="13">
        <f>Concatenate_gen_L2!K342*'Concatenate_generate Coverage'!G341</f>
        <v>0.8540668007</v>
      </c>
      <c r="L342" s="13">
        <f>Concatenate_gen_L2!L342*'Concatenate_generate Coverage'!H341</f>
        <v>0.8508304126</v>
      </c>
      <c r="M342" s="13">
        <f>Concatenate_gen_L2!M342*'Concatenate_generate Coverage'!I341</f>
        <v>0.825537546</v>
      </c>
      <c r="N342" s="13">
        <f>Concatenate_gen_L2!N342*'Concatenate_generate Coverage'!J341</f>
        <v>0.7778262919</v>
      </c>
      <c r="O342" s="13">
        <f>Concatenate_gen_L2!O342*'Concatenate_generate Coverage'!K341</f>
        <v>0.8537076971</v>
      </c>
      <c r="P342" s="13">
        <f>Concatenate_gen_L2!P342*'Concatenate_generate Coverage'!L341</f>
        <v>0.8087638197</v>
      </c>
      <c r="Q342" s="13">
        <f>Concatenate_gen_L2!Q342*'Concatenate_generate Coverage'!M341</f>
        <v>0.774938834</v>
      </c>
      <c r="R342" s="13">
        <f>Concatenate_gen_L2!R342*'Concatenate_generate Coverage'!N341</f>
        <v>0.8754138889</v>
      </c>
      <c r="S342" s="13">
        <f>Concatenate_gen_L2!S342*'Concatenate_generate Coverage'!O341</f>
        <v>0.4852503097</v>
      </c>
      <c r="T342" s="13">
        <f>Concatenate_gen_L2!T342*'Concatenate_generate Coverage'!P341</f>
        <v>0.8757094068</v>
      </c>
      <c r="U342" s="13">
        <f>Concatenate_gen_L2!U342*'Concatenate_generate Coverage'!Q341</f>
        <v>0.7311199273</v>
      </c>
      <c r="V342" s="13">
        <f>Concatenate_gen_L2!V342*'Concatenate_generate Coverage'!R341</f>
        <v>0.4741001496</v>
      </c>
      <c r="W342" s="13">
        <f>Concatenate_gen_L2!W342*'Concatenate_generate Coverage'!S341</f>
        <v>0.5549760492</v>
      </c>
    </row>
    <row r="343">
      <c r="A343" s="55" t="s">
        <v>476</v>
      </c>
      <c r="B343" s="55" t="s">
        <v>458</v>
      </c>
      <c r="C343" s="55"/>
      <c r="D343" s="55"/>
      <c r="E343" s="10">
        <f t="shared" si="1"/>
        <v>0.6856363833</v>
      </c>
      <c r="F343" s="8">
        <f>(G343*'Dataset lengths'!$B$2+H343*'Dataset lengths'!$C$2+I343*'Dataset lengths'!$D$2+L343*'Dataset lengths'!$G$2+M343*'Dataset lengths'!$H$2+R343*'Dataset lengths'!$M$2+S343*'Dataset lengths'!$N$2+T343*'Dataset lengths'!$O$2+U343*'Dataset lengths'!$P$2+V343*'Dataset lengths'!$Q$2+W343*'Dataset lengths'!$R$2)/'Dataset lengths'!$A$7</f>
        <v>0.6189326899</v>
      </c>
      <c r="G343" s="13">
        <f>Concatenate_gen_L2!G343*'Concatenate_generate Coverage'!C342</f>
        <v>0.50637764</v>
      </c>
      <c r="H343" s="13">
        <f>Concatenate_gen_L2!H343*'Concatenate_generate Coverage'!D342</f>
        <v>0.7462886125</v>
      </c>
      <c r="I343" s="13">
        <f>Concatenate_gen_L2!I343*'Concatenate_generate Coverage'!E342</f>
        <v>0.783179278</v>
      </c>
      <c r="J343" s="13">
        <f>Concatenate_gen_L2!J343*'Concatenate_generate Coverage'!F342</f>
        <v>0.8431938733</v>
      </c>
      <c r="K343" s="13">
        <f>Concatenate_gen_L2!K343*'Concatenate_generate Coverage'!G342</f>
        <v>0.847711538</v>
      </c>
      <c r="L343" s="13">
        <f>Concatenate_gen_L2!L343*'Concatenate_generate Coverage'!H342</f>
        <v>0.8447974346</v>
      </c>
      <c r="M343" s="13">
        <f>Concatenate_gen_L2!M343*'Concatenate_generate Coverage'!I342</f>
        <v>0.8124222436</v>
      </c>
      <c r="N343" s="13">
        <f>Concatenate_gen_L2!N343*'Concatenate_generate Coverage'!J342</f>
        <v>0.7631501544</v>
      </c>
      <c r="O343" s="13">
        <f>Concatenate_gen_L2!O343*'Concatenate_generate Coverage'!K342</f>
        <v>0.8464997416</v>
      </c>
      <c r="P343" s="13">
        <f>Concatenate_gen_L2!P343*'Concatenate_generate Coverage'!L342</f>
        <v>0.7920065282</v>
      </c>
      <c r="Q343" s="13">
        <f>Concatenate_gen_L2!Q343*'Concatenate_generate Coverage'!M342</f>
        <v>0.7672410567</v>
      </c>
      <c r="R343" s="13">
        <f>Concatenate_gen_L2!R343*'Concatenate_generate Coverage'!N342</f>
        <v>0.8494935076</v>
      </c>
      <c r="S343" s="13">
        <f>Concatenate_gen_L2!S343*'Concatenate_generate Coverage'!O342</f>
        <v>0.4838606452</v>
      </c>
      <c r="T343" s="13">
        <f>Concatenate_gen_L2!T343*'Concatenate_generate Coverage'!P342</f>
        <v>0.8610215234</v>
      </c>
      <c r="U343" s="13">
        <f>Concatenate_gen_L2!U343*'Concatenate_generate Coverage'!Q342</f>
        <v>0.6723976983</v>
      </c>
      <c r="V343" s="13">
        <f>Concatenate_gen_L2!V343*'Concatenate_generate Coverage'!R342</f>
        <v>0.4236485189</v>
      </c>
      <c r="W343" s="13">
        <f>Concatenate_gen_L2!W343*'Concatenate_generate Coverage'!S342</f>
        <v>0.558513114</v>
      </c>
    </row>
    <row r="344">
      <c r="A344" s="55" t="s">
        <v>477</v>
      </c>
      <c r="B344" s="55" t="s">
        <v>458</v>
      </c>
      <c r="C344" s="55"/>
      <c r="D344" s="55"/>
      <c r="E344" s="10">
        <f t="shared" si="1"/>
        <v>0.6882274472</v>
      </c>
      <c r="F344" s="8">
        <f>(G344*'Dataset lengths'!$B$2+H344*'Dataset lengths'!$C$2+I344*'Dataset lengths'!$D$2+L344*'Dataset lengths'!$G$2+M344*'Dataset lengths'!$H$2+R344*'Dataset lengths'!$M$2+S344*'Dataset lengths'!$N$2+T344*'Dataset lengths'!$O$2+U344*'Dataset lengths'!$P$2+V344*'Dataset lengths'!$Q$2+W344*'Dataset lengths'!$R$2)/'Dataset lengths'!$A$7</f>
        <v>0.6200893128</v>
      </c>
      <c r="G344" s="13">
        <f>Concatenate_gen_L2!G344*'Concatenate_generate Coverage'!C343</f>
        <v>0.506312301</v>
      </c>
      <c r="H344" s="13">
        <f>Concatenate_gen_L2!H344*'Concatenate_generate Coverage'!D343</f>
        <v>0.7635185104</v>
      </c>
      <c r="I344" s="13">
        <f>Concatenate_gen_L2!I344*'Concatenate_generate Coverage'!E343</f>
        <v>0.7825468867</v>
      </c>
      <c r="J344" s="13">
        <f>Concatenate_gen_L2!J344*'Concatenate_generate Coverage'!F343</f>
        <v>0.8443104905</v>
      </c>
      <c r="K344" s="13">
        <f>Concatenate_gen_L2!K344*'Concatenate_generate Coverage'!G343</f>
        <v>0.8471731385</v>
      </c>
      <c r="L344" s="13">
        <f>Concatenate_gen_L2!L344*'Concatenate_generate Coverage'!H343</f>
        <v>0.8453929029</v>
      </c>
      <c r="M344" s="13">
        <f>Concatenate_gen_L2!M344*'Concatenate_generate Coverage'!I343</f>
        <v>0.8177111692</v>
      </c>
      <c r="N344" s="13">
        <f>Concatenate_gen_L2!N344*'Concatenate_generate Coverage'!J343</f>
        <v>0.7728710052</v>
      </c>
      <c r="O344" s="13">
        <f>Concatenate_gen_L2!O344*'Concatenate_generate Coverage'!K343</f>
        <v>0.8486028091</v>
      </c>
      <c r="P344" s="13">
        <f>Concatenate_gen_L2!P344*'Concatenate_generate Coverage'!L343</f>
        <v>0.7945966874</v>
      </c>
      <c r="Q344" s="13">
        <f>Concatenate_gen_L2!Q344*'Concatenate_generate Coverage'!M343</f>
        <v>0.775931152</v>
      </c>
      <c r="R344" s="13">
        <f>Concatenate_gen_L2!R344*'Concatenate_generate Coverage'!N343</f>
        <v>0.839855322</v>
      </c>
      <c r="S344" s="13">
        <f>Concatenate_gen_L2!S344*'Concatenate_generate Coverage'!O343</f>
        <v>0.4987588133</v>
      </c>
      <c r="T344" s="13">
        <f>Concatenate_gen_L2!T344*'Concatenate_generate Coverage'!P343</f>
        <v>0.8630244166</v>
      </c>
      <c r="U344" s="13">
        <f>Concatenate_gen_L2!U344*'Concatenate_generate Coverage'!Q343</f>
        <v>0.6660538593</v>
      </c>
      <c r="V344" s="13">
        <f>Concatenate_gen_L2!V344*'Concatenate_generate Coverage'!R343</f>
        <v>0.4194038042</v>
      </c>
      <c r="W344" s="13">
        <f>Concatenate_gen_L2!W344*'Concatenate_generate Coverage'!S343</f>
        <v>0.5679239331</v>
      </c>
    </row>
    <row r="345">
      <c r="A345" s="55" t="s">
        <v>478</v>
      </c>
      <c r="B345" s="55" t="s">
        <v>458</v>
      </c>
      <c r="C345" s="55"/>
      <c r="D345" s="55"/>
      <c r="E345" s="10">
        <f t="shared" si="1"/>
        <v>0.69604513</v>
      </c>
      <c r="F345" s="8">
        <f>(G345*'Dataset lengths'!$B$2+H345*'Dataset lengths'!$C$2+I345*'Dataset lengths'!$D$2+L345*'Dataset lengths'!$G$2+M345*'Dataset lengths'!$H$2+R345*'Dataset lengths'!$M$2+S345*'Dataset lengths'!$N$2+T345*'Dataset lengths'!$O$2+U345*'Dataset lengths'!$P$2+V345*'Dataset lengths'!$Q$2+W345*'Dataset lengths'!$R$2)/'Dataset lengths'!$A$7</f>
        <v>0.630964506</v>
      </c>
      <c r="G345" s="13">
        <f>Concatenate_gen_L2!G345*'Concatenate_generate Coverage'!C344</f>
        <v>0.5247420262</v>
      </c>
      <c r="H345" s="13">
        <f>Concatenate_gen_L2!H345*'Concatenate_generate Coverage'!D344</f>
        <v>0.7507897583</v>
      </c>
      <c r="I345" s="13">
        <f>Concatenate_gen_L2!I345*'Concatenate_generate Coverage'!E344</f>
        <v>0.7855875887</v>
      </c>
      <c r="J345" s="13">
        <f>Concatenate_gen_L2!J345*'Concatenate_generate Coverage'!F344</f>
        <v>0.8435584665</v>
      </c>
      <c r="K345" s="13">
        <f>Concatenate_gen_L2!K345*'Concatenate_generate Coverage'!G344</f>
        <v>0.8479707086</v>
      </c>
      <c r="L345" s="13">
        <f>Concatenate_gen_L2!L345*'Concatenate_generate Coverage'!H344</f>
        <v>0.845210537</v>
      </c>
      <c r="M345" s="13">
        <f>Concatenate_gen_L2!M345*'Concatenate_generate Coverage'!I344</f>
        <v>0.8188781349</v>
      </c>
      <c r="N345" s="13">
        <f>Concatenate_gen_L2!N345*'Concatenate_generate Coverage'!J344</f>
        <v>0.7696648417</v>
      </c>
      <c r="O345" s="13">
        <f>Concatenate_gen_L2!O345*'Concatenate_generate Coverage'!K344</f>
        <v>0.8507159186</v>
      </c>
      <c r="P345" s="13">
        <f>Concatenate_gen_L2!P345*'Concatenate_generate Coverage'!L344</f>
        <v>0.806528844</v>
      </c>
      <c r="Q345" s="13">
        <f>Concatenate_gen_L2!Q345*'Concatenate_generate Coverage'!M344</f>
        <v>0.7673303129</v>
      </c>
      <c r="R345" s="13">
        <f>Concatenate_gen_L2!R345*'Concatenate_generate Coverage'!N344</f>
        <v>0.8559189647</v>
      </c>
      <c r="S345" s="13">
        <f>Concatenate_gen_L2!S345*'Concatenate_generate Coverage'!O344</f>
        <v>0.4864026653</v>
      </c>
      <c r="T345" s="13">
        <f>Concatenate_gen_L2!T345*'Concatenate_generate Coverage'!P344</f>
        <v>0.8550128439</v>
      </c>
      <c r="U345" s="13">
        <f>Concatenate_gen_L2!U345*'Concatenate_generate Coverage'!Q344</f>
        <v>0.7267293013</v>
      </c>
      <c r="V345" s="13">
        <f>Concatenate_gen_L2!V345*'Concatenate_generate Coverage'!R344</f>
        <v>0.4594318689</v>
      </c>
      <c r="W345" s="13">
        <f>Concatenate_gen_L2!W345*'Concatenate_generate Coverage'!S344</f>
        <v>0.5477927413</v>
      </c>
    </row>
    <row r="346">
      <c r="A346" s="55" t="s">
        <v>479</v>
      </c>
      <c r="B346" s="55" t="s">
        <v>458</v>
      </c>
      <c r="C346" s="55"/>
      <c r="D346" s="55"/>
      <c r="E346" s="10">
        <f t="shared" si="1"/>
        <v>0.703748035</v>
      </c>
      <c r="F346" s="8">
        <f>(G346*'Dataset lengths'!$B$2+H346*'Dataset lengths'!$C$2+I346*'Dataset lengths'!$D$2+L346*'Dataset lengths'!$G$2+M346*'Dataset lengths'!$H$2+R346*'Dataset lengths'!$M$2+S346*'Dataset lengths'!$N$2+T346*'Dataset lengths'!$O$2+U346*'Dataset lengths'!$P$2+V346*'Dataset lengths'!$Q$2+W346*'Dataset lengths'!$R$2)/'Dataset lengths'!$A$7</f>
        <v>0.6415566179</v>
      </c>
      <c r="G346" s="13">
        <f>Concatenate_gen_L2!G346*'Concatenate_generate Coverage'!C345</f>
        <v>0.5328111244</v>
      </c>
      <c r="H346" s="13">
        <f>Concatenate_gen_L2!H346*'Concatenate_generate Coverage'!D345</f>
        <v>0.7527033735</v>
      </c>
      <c r="I346" s="13">
        <f>Concatenate_gen_L2!I346*'Concatenate_generate Coverage'!E345</f>
        <v>0.7851638649</v>
      </c>
      <c r="J346" s="13">
        <f>Concatenate_gen_L2!J346*'Concatenate_generate Coverage'!F345</f>
        <v>0.8426875508</v>
      </c>
      <c r="K346" s="13">
        <f>Concatenate_gen_L2!K346*'Concatenate_generate Coverage'!G345</f>
        <v>0.8474434006</v>
      </c>
      <c r="L346" s="13">
        <f>Concatenate_gen_L2!L346*'Concatenate_generate Coverage'!H345</f>
        <v>0.8444249835</v>
      </c>
      <c r="M346" s="13">
        <f>Concatenate_gen_L2!M346*'Concatenate_generate Coverage'!I345</f>
        <v>0.8035074719</v>
      </c>
      <c r="N346" s="13">
        <f>Concatenate_gen_L2!N346*'Concatenate_generate Coverage'!J345</f>
        <v>0.7520266305</v>
      </c>
      <c r="O346" s="13">
        <f>Concatenate_gen_L2!O346*'Concatenate_generate Coverage'!K345</f>
        <v>0.8471374043</v>
      </c>
      <c r="P346" s="13">
        <f>Concatenate_gen_L2!P346*'Concatenate_generate Coverage'!L345</f>
        <v>0.780565262</v>
      </c>
      <c r="Q346" s="13">
        <f>Concatenate_gen_L2!Q346*'Concatenate_generate Coverage'!M345</f>
        <v>0.7593527664</v>
      </c>
      <c r="R346" s="13">
        <f>Concatenate_gen_L2!R346*'Concatenate_generate Coverage'!N345</f>
        <v>0.8721137392</v>
      </c>
      <c r="S346" s="13">
        <f>Concatenate_gen_L2!S346*'Concatenate_generate Coverage'!O345</f>
        <v>0.5054115051</v>
      </c>
      <c r="T346" s="13">
        <f>Concatenate_gen_L2!T346*'Concatenate_generate Coverage'!P345</f>
        <v>0.8694781835</v>
      </c>
      <c r="U346" s="13">
        <f>Concatenate_gen_L2!U346*'Concatenate_generate Coverage'!Q345</f>
        <v>0.7304962122</v>
      </c>
      <c r="V346" s="13">
        <f>Concatenate_gen_L2!V346*'Concatenate_generate Coverage'!R345</f>
        <v>0.485038229</v>
      </c>
      <c r="W346" s="13">
        <f>Concatenate_gen_L2!W346*'Concatenate_generate Coverage'!S345</f>
        <v>0.5600796976</v>
      </c>
    </row>
    <row r="347">
      <c r="A347" s="55" t="s">
        <v>480</v>
      </c>
      <c r="B347" s="55" t="s">
        <v>458</v>
      </c>
      <c r="C347" s="55"/>
      <c r="D347" s="55"/>
      <c r="E347" s="10">
        <f t="shared" si="1"/>
        <v>0.7057837294</v>
      </c>
      <c r="F347" s="8">
        <f>(G347*'Dataset lengths'!$B$2+H347*'Dataset lengths'!$C$2+I347*'Dataset lengths'!$D$2+L347*'Dataset lengths'!$G$2+M347*'Dataset lengths'!$H$2+R347*'Dataset lengths'!$M$2+S347*'Dataset lengths'!$N$2+T347*'Dataset lengths'!$O$2+U347*'Dataset lengths'!$P$2+V347*'Dataset lengths'!$Q$2+W347*'Dataset lengths'!$R$2)/'Dataset lengths'!$A$7</f>
        <v>0.6443501277</v>
      </c>
      <c r="G347" s="13">
        <f>Concatenate_gen_L2!G347*'Concatenate_generate Coverage'!C346</f>
        <v>0.5406408508</v>
      </c>
      <c r="H347" s="13">
        <f>Concatenate_gen_L2!H347*'Concatenate_generate Coverage'!D346</f>
        <v>0.7474392183</v>
      </c>
      <c r="I347" s="13">
        <f>Concatenate_gen_L2!I347*'Concatenate_generate Coverage'!E346</f>
        <v>0.7848400433</v>
      </c>
      <c r="J347" s="13">
        <f>Concatenate_gen_L2!J347*'Concatenate_generate Coverage'!F346</f>
        <v>0.8446336765</v>
      </c>
      <c r="K347" s="13">
        <f>Concatenate_gen_L2!K347*'Concatenate_generate Coverage'!G346</f>
        <v>0.8487005886</v>
      </c>
      <c r="L347" s="13">
        <f>Concatenate_gen_L2!L347*'Concatenate_generate Coverage'!H346</f>
        <v>0.8461999865</v>
      </c>
      <c r="M347" s="13">
        <f>Concatenate_gen_L2!M347*'Concatenate_generate Coverage'!I346</f>
        <v>0.8137706311</v>
      </c>
      <c r="N347" s="13">
        <f>Concatenate_gen_L2!N347*'Concatenate_generate Coverage'!J346</f>
        <v>0.7674969037</v>
      </c>
      <c r="O347" s="13">
        <f>Concatenate_gen_L2!O347*'Concatenate_generate Coverage'!K346</f>
        <v>0.8546372931</v>
      </c>
      <c r="P347" s="13">
        <f>Concatenate_gen_L2!P347*'Concatenate_generate Coverage'!L346</f>
        <v>0.7850703967</v>
      </c>
      <c r="Q347" s="13">
        <f>Concatenate_gen_L2!Q347*'Concatenate_generate Coverage'!M346</f>
        <v>0.7650726582</v>
      </c>
      <c r="R347" s="13">
        <f>Concatenate_gen_L2!R347*'Concatenate_generate Coverage'!N346</f>
        <v>0.8859044311</v>
      </c>
      <c r="S347" s="13">
        <f>Concatenate_gen_L2!S347*'Concatenate_generate Coverage'!O346</f>
        <v>0.4914625723</v>
      </c>
      <c r="T347" s="13">
        <f>Concatenate_gen_L2!T347*'Concatenate_generate Coverage'!P346</f>
        <v>0.88194063</v>
      </c>
      <c r="U347" s="13">
        <f>Concatenate_gen_L2!U347*'Concatenate_generate Coverage'!Q346</f>
        <v>0.7223113194</v>
      </c>
      <c r="V347" s="13">
        <f>Concatenate_gen_L2!V347*'Concatenate_generate Coverage'!R346</f>
        <v>0.4920460494</v>
      </c>
      <c r="W347" s="13">
        <f>Concatenate_gen_L2!W347*'Concatenate_generate Coverage'!S346</f>
        <v>0.5570652909</v>
      </c>
    </row>
    <row r="348">
      <c r="A348" s="55" t="s">
        <v>481</v>
      </c>
      <c r="B348" s="55" t="s">
        <v>458</v>
      </c>
      <c r="C348" s="55"/>
      <c r="D348" s="55"/>
      <c r="E348" s="10">
        <f t="shared" si="1"/>
        <v>0.7038233273</v>
      </c>
      <c r="F348" s="8">
        <f>(G348*'Dataset lengths'!$B$2+H348*'Dataset lengths'!$C$2+I348*'Dataset lengths'!$D$2+L348*'Dataset lengths'!$G$2+M348*'Dataset lengths'!$H$2+R348*'Dataset lengths'!$M$2+S348*'Dataset lengths'!$N$2+T348*'Dataset lengths'!$O$2+U348*'Dataset lengths'!$P$2+V348*'Dataset lengths'!$Q$2+W348*'Dataset lengths'!$R$2)/'Dataset lengths'!$A$7</f>
        <v>0.6399049816</v>
      </c>
      <c r="G348" s="13">
        <f>Concatenate_gen_L2!G348*'Concatenate_generate Coverage'!C347</f>
        <v>0.5291126736</v>
      </c>
      <c r="H348" s="13">
        <f>Concatenate_gen_L2!H348*'Concatenate_generate Coverage'!D347</f>
        <v>0.7517979663</v>
      </c>
      <c r="I348" s="13">
        <f>Concatenate_gen_L2!I348*'Concatenate_generate Coverage'!E347</f>
        <v>0.7802000674</v>
      </c>
      <c r="J348" s="13">
        <f>Concatenate_gen_L2!J348*'Concatenate_generate Coverage'!F347</f>
        <v>0.841366433</v>
      </c>
      <c r="K348" s="13">
        <f>Concatenate_gen_L2!K348*'Concatenate_generate Coverage'!G347</f>
        <v>0.845604959</v>
      </c>
      <c r="L348" s="13">
        <f>Concatenate_gen_L2!L348*'Concatenate_generate Coverage'!H347</f>
        <v>0.8430624374</v>
      </c>
      <c r="M348" s="13">
        <f>Concatenate_gen_L2!M348*'Concatenate_generate Coverage'!I347</f>
        <v>0.8148722576</v>
      </c>
      <c r="N348" s="13">
        <f>Concatenate_gen_L2!N348*'Concatenate_generate Coverage'!J347</f>
        <v>0.7658820112</v>
      </c>
      <c r="O348" s="13">
        <f>Concatenate_gen_L2!O348*'Concatenate_generate Coverage'!K347</f>
        <v>0.8470764354</v>
      </c>
      <c r="P348" s="13">
        <f>Concatenate_gen_L2!P348*'Concatenate_generate Coverage'!L347</f>
        <v>0.7951696722</v>
      </c>
      <c r="Q348" s="13">
        <f>Concatenate_gen_L2!Q348*'Concatenate_generate Coverage'!M347</f>
        <v>0.761989197</v>
      </c>
      <c r="R348" s="13">
        <f>Concatenate_gen_L2!R348*'Concatenate_generate Coverage'!N347</f>
        <v>0.8843964156</v>
      </c>
      <c r="S348" s="13">
        <f>Concatenate_gen_L2!S348*'Concatenate_generate Coverage'!O347</f>
        <v>0.498028787</v>
      </c>
      <c r="T348" s="13">
        <f>Concatenate_gen_L2!T348*'Concatenate_generate Coverage'!P347</f>
        <v>0.8790475621</v>
      </c>
      <c r="U348" s="13">
        <f>Concatenate_gen_L2!U348*'Concatenate_generate Coverage'!Q347</f>
        <v>0.7219365432</v>
      </c>
      <c r="V348" s="13">
        <f>Concatenate_gen_L2!V348*'Concatenate_generate Coverage'!R347</f>
        <v>0.4860495734</v>
      </c>
      <c r="W348" s="13">
        <f>Concatenate_gen_L2!W348*'Concatenate_generate Coverage'!S347</f>
        <v>0.5535523166</v>
      </c>
    </row>
    <row r="349">
      <c r="A349" s="55" t="s">
        <v>482</v>
      </c>
      <c r="B349" s="55" t="s">
        <v>458</v>
      </c>
      <c r="C349" s="55"/>
      <c r="D349" s="55"/>
      <c r="E349" s="10">
        <f t="shared" si="1"/>
        <v>0.6876159599</v>
      </c>
      <c r="F349" s="8">
        <f>(G349*'Dataset lengths'!$B$2+H349*'Dataset lengths'!$C$2+I349*'Dataset lengths'!$D$2+L349*'Dataset lengths'!$G$2+M349*'Dataset lengths'!$H$2+R349*'Dataset lengths'!$M$2+S349*'Dataset lengths'!$N$2+T349*'Dataset lengths'!$O$2+U349*'Dataset lengths'!$P$2+V349*'Dataset lengths'!$Q$2+W349*'Dataset lengths'!$R$2)/'Dataset lengths'!$A$7</f>
        <v>0.620258855</v>
      </c>
      <c r="G349" s="13">
        <f>Concatenate_gen_L2!G349*'Concatenate_generate Coverage'!C348</f>
        <v>0.5063237776</v>
      </c>
      <c r="H349" s="13">
        <f>Concatenate_gen_L2!H349*'Concatenate_generate Coverage'!D348</f>
        <v>0.7463028269</v>
      </c>
      <c r="I349" s="13">
        <f>Concatenate_gen_L2!I349*'Concatenate_generate Coverage'!E348</f>
        <v>0.7767041301</v>
      </c>
      <c r="J349" s="13">
        <f>Concatenate_gen_L2!J349*'Concatenate_generate Coverage'!F348</f>
        <v>0.8369188326</v>
      </c>
      <c r="K349" s="13">
        <f>Concatenate_gen_L2!K349*'Concatenate_generate Coverage'!G348</f>
        <v>0.841263077</v>
      </c>
      <c r="L349" s="13">
        <f>Concatenate_gen_L2!L349*'Concatenate_generate Coverage'!H348</f>
        <v>0.8384453352</v>
      </c>
      <c r="M349" s="13">
        <f>Concatenate_gen_L2!M349*'Concatenate_generate Coverage'!I348</f>
        <v>0.8016230031</v>
      </c>
      <c r="N349" s="13">
        <f>Concatenate_gen_L2!N349*'Concatenate_generate Coverage'!J348</f>
        <v>0.7504372342</v>
      </c>
      <c r="O349" s="13">
        <f>Concatenate_gen_L2!O349*'Concatenate_generate Coverage'!K348</f>
        <v>0.8421508677</v>
      </c>
      <c r="P349" s="13">
        <f>Concatenate_gen_L2!P349*'Concatenate_generate Coverage'!L348</f>
        <v>0.7728969834</v>
      </c>
      <c r="Q349" s="13">
        <f>Concatenate_gen_L2!Q349*'Concatenate_generate Coverage'!M348</f>
        <v>0.7549057118</v>
      </c>
      <c r="R349" s="13">
        <f>Concatenate_gen_L2!R349*'Concatenate_generate Coverage'!N348</f>
        <v>0.8597654968</v>
      </c>
      <c r="S349" s="13">
        <f>Concatenate_gen_L2!S349*'Concatenate_generate Coverage'!O348</f>
        <v>0.5023345346</v>
      </c>
      <c r="T349" s="13">
        <f>Concatenate_gen_L2!T349*'Concatenate_generate Coverage'!P348</f>
        <v>0.8725937951</v>
      </c>
      <c r="U349" s="13">
        <f>Concatenate_gen_L2!U349*'Concatenate_generate Coverage'!Q348</f>
        <v>0.6655122119</v>
      </c>
      <c r="V349" s="13">
        <f>Concatenate_gen_L2!V349*'Concatenate_generate Coverage'!R348</f>
        <v>0.4343630484</v>
      </c>
      <c r="W349" s="13">
        <f>Concatenate_gen_L2!W349*'Concatenate_generate Coverage'!S348</f>
        <v>0.5598073996</v>
      </c>
    </row>
    <row r="350">
      <c r="A350" s="55" t="s">
        <v>483</v>
      </c>
      <c r="B350" s="55" t="s">
        <v>458</v>
      </c>
      <c r="C350" s="55"/>
      <c r="D350" s="55"/>
      <c r="E350" s="10">
        <f t="shared" si="1"/>
        <v>0.6903363734</v>
      </c>
      <c r="F350" s="8">
        <f>(G350*'Dataset lengths'!$B$2+H350*'Dataset lengths'!$C$2+I350*'Dataset lengths'!$D$2+L350*'Dataset lengths'!$G$2+M350*'Dataset lengths'!$H$2+R350*'Dataset lengths'!$M$2+S350*'Dataset lengths'!$N$2+T350*'Dataset lengths'!$O$2+U350*'Dataset lengths'!$P$2+V350*'Dataset lengths'!$Q$2+W350*'Dataset lengths'!$R$2)/'Dataset lengths'!$A$7</f>
        <v>0.6209843413</v>
      </c>
      <c r="G350" s="13">
        <f>Concatenate_gen_L2!G350*'Concatenate_generate Coverage'!C349</f>
        <v>0.5062365988</v>
      </c>
      <c r="H350" s="13">
        <f>Concatenate_gen_L2!H350*'Concatenate_generate Coverage'!D349</f>
        <v>0.7625290858</v>
      </c>
      <c r="I350" s="13">
        <f>Concatenate_gen_L2!I350*'Concatenate_generate Coverage'!E349</f>
        <v>0.7763973538</v>
      </c>
      <c r="J350" s="13">
        <f>Concatenate_gen_L2!J350*'Concatenate_generate Coverage'!F349</f>
        <v>0.8375849319</v>
      </c>
      <c r="K350" s="13">
        <f>Concatenate_gen_L2!K350*'Concatenate_generate Coverage'!G349</f>
        <v>0.8400720066</v>
      </c>
      <c r="L350" s="13">
        <f>Concatenate_gen_L2!L350*'Concatenate_generate Coverage'!H349</f>
        <v>0.8385738405</v>
      </c>
      <c r="M350" s="13">
        <f>Concatenate_gen_L2!M350*'Concatenate_generate Coverage'!I349</f>
        <v>0.8052583977</v>
      </c>
      <c r="N350" s="13">
        <f>Concatenate_gen_L2!N350*'Concatenate_generate Coverage'!J349</f>
        <v>0.7584247095</v>
      </c>
      <c r="O350" s="13">
        <f>Concatenate_gen_L2!O350*'Concatenate_generate Coverage'!K349</f>
        <v>0.8419873276</v>
      </c>
      <c r="P350" s="13">
        <f>Concatenate_gen_L2!P350*'Concatenate_generate Coverage'!L349</f>
        <v>0.7771055733</v>
      </c>
      <c r="Q350" s="13">
        <f>Concatenate_gen_L2!Q350*'Concatenate_generate Coverage'!M349</f>
        <v>0.7610606334</v>
      </c>
      <c r="R350" s="13">
        <f>Concatenate_gen_L2!R350*'Concatenate_generate Coverage'!N349</f>
        <v>0.8517008925</v>
      </c>
      <c r="S350" s="13">
        <f>Concatenate_gen_L2!S350*'Concatenate_generate Coverage'!O349</f>
        <v>0.522387131</v>
      </c>
      <c r="T350" s="13">
        <f>Concatenate_gen_L2!T350*'Concatenate_generate Coverage'!P349</f>
        <v>0.8752643194</v>
      </c>
      <c r="U350" s="13">
        <f>Concatenate_gen_L2!U350*'Concatenate_generate Coverage'!Q349</f>
        <v>0.6576172919</v>
      </c>
      <c r="V350" s="13">
        <f>Concatenate_gen_L2!V350*'Concatenate_generate Coverage'!R349</f>
        <v>0.4299547588</v>
      </c>
      <c r="W350" s="13">
        <f>Concatenate_gen_L2!W350*'Concatenate_generate Coverage'!S349</f>
        <v>0.5677804375</v>
      </c>
    </row>
    <row r="351">
      <c r="A351" s="55" t="s">
        <v>484</v>
      </c>
      <c r="B351" s="55" t="s">
        <v>458</v>
      </c>
      <c r="C351" s="55"/>
      <c r="D351" s="55"/>
      <c r="E351" s="10">
        <f t="shared" si="1"/>
        <v>0.6981931859</v>
      </c>
      <c r="F351" s="8">
        <f>(G351*'Dataset lengths'!$B$2+H351*'Dataset lengths'!$C$2+I351*'Dataset lengths'!$D$2+L351*'Dataset lengths'!$G$2+M351*'Dataset lengths'!$H$2+R351*'Dataset lengths'!$M$2+S351*'Dataset lengths'!$N$2+T351*'Dataset lengths'!$O$2+U351*'Dataset lengths'!$P$2+V351*'Dataset lengths'!$Q$2+W351*'Dataset lengths'!$R$2)/'Dataset lengths'!$A$7</f>
        <v>0.632038153</v>
      </c>
      <c r="G351" s="13">
        <f>Concatenate_gen_L2!G351*'Concatenate_generate Coverage'!C350</f>
        <v>0.5258661193</v>
      </c>
      <c r="H351" s="13">
        <f>Concatenate_gen_L2!H351*'Concatenate_generate Coverage'!D350</f>
        <v>0.7525924504</v>
      </c>
      <c r="I351" s="13">
        <f>Concatenate_gen_L2!I351*'Concatenate_generate Coverage'!E350</f>
        <v>0.7794141505</v>
      </c>
      <c r="J351" s="13">
        <f>Concatenate_gen_L2!J351*'Concatenate_generate Coverage'!F350</f>
        <v>0.8369206039</v>
      </c>
      <c r="K351" s="13">
        <f>Concatenate_gen_L2!K351*'Concatenate_generate Coverage'!G350</f>
        <v>0.8412280916</v>
      </c>
      <c r="L351" s="13">
        <f>Concatenate_gen_L2!L351*'Concatenate_generate Coverage'!H350</f>
        <v>0.8385948611</v>
      </c>
      <c r="M351" s="13">
        <f>Concatenate_gen_L2!M351*'Concatenate_generate Coverage'!I350</f>
        <v>0.8096789536</v>
      </c>
      <c r="N351" s="13">
        <f>Concatenate_gen_L2!N351*'Concatenate_generate Coverage'!J350</f>
        <v>0.7571892624</v>
      </c>
      <c r="O351" s="13">
        <f>Concatenate_gen_L2!O351*'Concatenate_generate Coverage'!K350</f>
        <v>0.8481738752</v>
      </c>
      <c r="P351" s="13">
        <f>Concatenate_gen_L2!P351*'Concatenate_generate Coverage'!L350</f>
        <v>0.793867891</v>
      </c>
      <c r="Q351" s="13">
        <f>Concatenate_gen_L2!Q351*'Concatenate_generate Coverage'!M350</f>
        <v>0.7549199627</v>
      </c>
      <c r="R351" s="13">
        <f>Concatenate_gen_L2!R351*'Concatenate_generate Coverage'!N350</f>
        <v>0.8720918839</v>
      </c>
      <c r="S351" s="13">
        <f>Concatenate_gen_L2!S351*'Concatenate_generate Coverage'!O350</f>
        <v>0.4978578442</v>
      </c>
      <c r="T351" s="13">
        <f>Concatenate_gen_L2!T351*'Concatenate_generate Coverage'!P350</f>
        <v>0.8674752903</v>
      </c>
      <c r="U351" s="13">
        <f>Concatenate_gen_L2!U351*'Concatenate_generate Coverage'!Q350</f>
        <v>0.7204976215</v>
      </c>
      <c r="V351" s="13">
        <f>Concatenate_gen_L2!V351*'Concatenate_generate Coverage'!R350</f>
        <v>0.4718006028</v>
      </c>
      <c r="W351" s="13">
        <f>Concatenate_gen_L2!W351*'Concatenate_generate Coverage'!S350</f>
        <v>0.5442552672</v>
      </c>
    </row>
    <row r="352">
      <c r="A352" s="55" t="s">
        <v>485</v>
      </c>
      <c r="B352" s="55" t="s">
        <v>458</v>
      </c>
      <c r="C352" s="55"/>
      <c r="D352" s="55"/>
      <c r="E352" s="10">
        <f t="shared" si="1"/>
        <v>0.7052810214</v>
      </c>
      <c r="F352" s="8">
        <f>(G352*'Dataset lengths'!$B$2+H352*'Dataset lengths'!$C$2+I352*'Dataset lengths'!$D$2+L352*'Dataset lengths'!$G$2+M352*'Dataset lengths'!$H$2+R352*'Dataset lengths'!$M$2+S352*'Dataset lengths'!$N$2+T352*'Dataset lengths'!$O$2+U352*'Dataset lengths'!$P$2+V352*'Dataset lengths'!$Q$2+W352*'Dataset lengths'!$R$2)/'Dataset lengths'!$A$7</f>
        <v>0.6423589852</v>
      </c>
      <c r="G352" s="13">
        <f>Concatenate_gen_L2!G352*'Concatenate_generate Coverage'!C351</f>
        <v>0.5352943552</v>
      </c>
      <c r="H352" s="13">
        <f>Concatenate_gen_L2!H352*'Concatenate_generate Coverage'!D351</f>
        <v>0.7533163701</v>
      </c>
      <c r="I352" s="13">
        <f>Concatenate_gen_L2!I352*'Concatenate_generate Coverage'!E351</f>
        <v>0.7905661011</v>
      </c>
      <c r="J352" s="13">
        <f>Concatenate_gen_L2!J352*'Concatenate_generate Coverage'!F351</f>
        <v>0.8466376326</v>
      </c>
      <c r="K352" s="13">
        <f>Concatenate_gen_L2!K352*'Concatenate_generate Coverage'!G351</f>
        <v>0.8517624332</v>
      </c>
      <c r="L352" s="13">
        <f>Concatenate_gen_L2!L352*'Concatenate_generate Coverage'!H351</f>
        <v>0.8484841441</v>
      </c>
      <c r="M352" s="13">
        <f>Concatenate_gen_L2!M352*'Concatenate_generate Coverage'!I351</f>
        <v>0.8219208392</v>
      </c>
      <c r="N352" s="13">
        <f>Concatenate_gen_L2!N352*'Concatenate_generate Coverage'!J351</f>
        <v>0.7720798691</v>
      </c>
      <c r="O352" s="13">
        <f>Concatenate_gen_L2!O352*'Concatenate_generate Coverage'!K351</f>
        <v>0.8536474455</v>
      </c>
      <c r="P352" s="13">
        <f>Concatenate_gen_L2!P352*'Concatenate_generate Coverage'!L351</f>
        <v>0.8013200438</v>
      </c>
      <c r="Q352" s="13">
        <f>Concatenate_gen_L2!Q352*'Concatenate_generate Coverage'!M351</f>
        <v>0.7732767202</v>
      </c>
      <c r="R352" s="13">
        <f>Concatenate_gen_L2!R352*'Concatenate_generate Coverage'!N351</f>
        <v>0.8731190828</v>
      </c>
      <c r="S352" s="13">
        <f>Concatenate_gen_L2!S352*'Concatenate_generate Coverage'!O351</f>
        <v>0.4912071636</v>
      </c>
      <c r="T352" s="13">
        <f>Concatenate_gen_L2!T352*'Concatenate_generate Coverage'!P351</f>
        <v>0.8743741446</v>
      </c>
      <c r="U352" s="13">
        <f>Concatenate_gen_L2!U352*'Concatenate_generate Coverage'!Q351</f>
        <v>0.7283405653</v>
      </c>
      <c r="V352" s="13">
        <f>Concatenate_gen_L2!V352*'Concatenate_generate Coverage'!R351</f>
        <v>0.4803413722</v>
      </c>
      <c r="W352" s="13">
        <f>Concatenate_gen_L2!W352*'Concatenate_generate Coverage'!S351</f>
        <v>0.5611270971</v>
      </c>
    </row>
    <row r="353">
      <c r="A353" s="55" t="s">
        <v>486</v>
      </c>
      <c r="B353" s="55" t="s">
        <v>487</v>
      </c>
      <c r="C353" s="55"/>
      <c r="D353" s="55"/>
      <c r="E353" s="10">
        <f t="shared" si="1"/>
        <v>0.6991524622</v>
      </c>
      <c r="F353" s="8">
        <f>(G353*'Dataset lengths'!$B$2+H353*'Dataset lengths'!$C$2+I353*'Dataset lengths'!$D$2+L353*'Dataset lengths'!$G$2+M353*'Dataset lengths'!$H$2+R353*'Dataset lengths'!$M$2+S353*'Dataset lengths'!$N$2+T353*'Dataset lengths'!$O$2+U353*'Dataset lengths'!$P$2+V353*'Dataset lengths'!$Q$2+W353*'Dataset lengths'!$R$2)/'Dataset lengths'!$A$7</f>
        <v>0.635251798</v>
      </c>
      <c r="G353" s="13">
        <f>Concatenate_gen_L2!G353*'Concatenate_generate Coverage'!C352</f>
        <v>0.5240132109</v>
      </c>
      <c r="H353" s="13">
        <f>Concatenate_gen_L2!H353*'Concatenate_generate Coverage'!D352</f>
        <v>0.7542672127</v>
      </c>
      <c r="I353" s="13">
        <f>Concatenate_gen_L2!I353*'Concatenate_generate Coverage'!E352</f>
        <v>0.7855995806</v>
      </c>
      <c r="J353" s="13">
        <f>Concatenate_gen_L2!J353*'Concatenate_generate Coverage'!F352</f>
        <v>0.8447654609</v>
      </c>
      <c r="K353" s="13">
        <f>Concatenate_gen_L2!K353*'Concatenate_generate Coverage'!G352</f>
        <v>0.8487128626</v>
      </c>
      <c r="L353" s="13">
        <f>Concatenate_gen_L2!L353*'Concatenate_generate Coverage'!H352</f>
        <v>0.8461625717</v>
      </c>
      <c r="M353" s="13">
        <f>Concatenate_gen_L2!M353*'Concatenate_generate Coverage'!I352</f>
        <v>0.8071490048</v>
      </c>
      <c r="N353" s="13">
        <f>Concatenate_gen_L2!N353*'Concatenate_generate Coverage'!J352</f>
        <v>0.7585158214</v>
      </c>
      <c r="O353" s="13">
        <f>Concatenate_gen_L2!O353*'Concatenate_generate Coverage'!K352</f>
        <v>0.8470965193</v>
      </c>
      <c r="P353" s="13">
        <f>Concatenate_gen_L2!P353*'Concatenate_generate Coverage'!L352</f>
        <v>0.7824098709</v>
      </c>
      <c r="Q353" s="13">
        <f>Concatenate_gen_L2!Q353*'Concatenate_generate Coverage'!M352</f>
        <v>0.7648348919</v>
      </c>
      <c r="R353" s="13">
        <f>Concatenate_gen_L2!R353*'Concatenate_generate Coverage'!N352</f>
        <v>0.8621914347</v>
      </c>
      <c r="S353" s="13">
        <f>Concatenate_gen_L2!S353*'Concatenate_generate Coverage'!O352</f>
        <v>0.5113804255</v>
      </c>
      <c r="T353" s="13">
        <f>Concatenate_gen_L2!T353*'Concatenate_generate Coverage'!P352</f>
        <v>0.8565706497</v>
      </c>
      <c r="U353" s="13">
        <f>Concatenate_gen_L2!U353*'Concatenate_generate Coverage'!Q352</f>
        <v>0.7166951479</v>
      </c>
      <c r="V353" s="13">
        <f>Concatenate_gen_L2!V353*'Concatenate_generate Coverage'!R352</f>
        <v>0.4643797285</v>
      </c>
      <c r="W353" s="13">
        <f>Concatenate_gen_L2!W353*'Concatenate_generate Coverage'!S352</f>
        <v>0.5622681168</v>
      </c>
    </row>
    <row r="354">
      <c r="A354" s="55" t="s">
        <v>488</v>
      </c>
      <c r="B354" s="55" t="s">
        <v>487</v>
      </c>
      <c r="C354" s="55"/>
      <c r="D354" s="55"/>
      <c r="E354" s="10">
        <f t="shared" si="1"/>
        <v>0.7036972048</v>
      </c>
      <c r="F354" s="8">
        <f>(G354*'Dataset lengths'!$B$2+H354*'Dataset lengths'!$C$2+I354*'Dataset lengths'!$D$2+L354*'Dataset lengths'!$G$2+M354*'Dataset lengths'!$H$2+R354*'Dataset lengths'!$M$2+S354*'Dataset lengths'!$N$2+T354*'Dataset lengths'!$O$2+U354*'Dataset lengths'!$P$2+V354*'Dataset lengths'!$Q$2+W354*'Dataset lengths'!$R$2)/'Dataset lengths'!$A$7</f>
        <v>0.6386232342</v>
      </c>
      <c r="G354" s="13">
        <f>Concatenate_gen_L2!G354*'Concatenate_generate Coverage'!C353</f>
        <v>0.5312656347</v>
      </c>
      <c r="H354" s="13">
        <f>Concatenate_gen_L2!H354*'Concatenate_generate Coverage'!D353</f>
        <v>0.7521870858</v>
      </c>
      <c r="I354" s="13">
        <f>Concatenate_gen_L2!I354*'Concatenate_generate Coverage'!E353</f>
        <v>0.7875808815</v>
      </c>
      <c r="J354" s="13">
        <f>Concatenate_gen_L2!J354*'Concatenate_generate Coverage'!F353</f>
        <v>0.8476756825</v>
      </c>
      <c r="K354" s="13">
        <f>Concatenate_gen_L2!K354*'Concatenate_generate Coverage'!G353</f>
        <v>0.8514838403</v>
      </c>
      <c r="L354" s="13">
        <f>Concatenate_gen_L2!L354*'Concatenate_generate Coverage'!H353</f>
        <v>0.8491458918</v>
      </c>
      <c r="M354" s="13">
        <f>Concatenate_gen_L2!M354*'Concatenate_generate Coverage'!I353</f>
        <v>0.8170189015</v>
      </c>
      <c r="N354" s="13">
        <f>Concatenate_gen_L2!N354*'Concatenate_generate Coverage'!J353</f>
        <v>0.7706531994</v>
      </c>
      <c r="O354" s="13">
        <f>Concatenate_gen_L2!O354*'Concatenate_generate Coverage'!K353</f>
        <v>0.8556386172</v>
      </c>
      <c r="P354" s="13">
        <f>Concatenate_gen_L2!P354*'Concatenate_generate Coverage'!L353</f>
        <v>0.7901568931</v>
      </c>
      <c r="Q354" s="13">
        <f>Concatenate_gen_L2!Q354*'Concatenate_generate Coverage'!M353</f>
        <v>0.7719731309</v>
      </c>
      <c r="R354" s="13">
        <f>Concatenate_gen_L2!R354*'Concatenate_generate Coverage'!N353</f>
        <v>0.8779053927</v>
      </c>
      <c r="S354" s="13">
        <f>Concatenate_gen_L2!S354*'Concatenate_generate Coverage'!O353</f>
        <v>0.502978084</v>
      </c>
      <c r="T354" s="13">
        <f>Concatenate_gen_L2!T354*'Concatenate_generate Coverage'!P353</f>
        <v>0.8794926494</v>
      </c>
      <c r="U354" s="13">
        <f>Concatenate_gen_L2!U354*'Concatenate_generate Coverage'!Q353</f>
        <v>0.7122881084</v>
      </c>
      <c r="V354" s="13">
        <f>Concatenate_gen_L2!V354*'Concatenate_generate Coverage'!R353</f>
        <v>0.4706185398</v>
      </c>
      <c r="W354" s="13">
        <f>Concatenate_gen_L2!W354*'Concatenate_generate Coverage'!S353</f>
        <v>0.5601880832</v>
      </c>
    </row>
    <row r="355">
      <c r="A355" s="55" t="s">
        <v>489</v>
      </c>
      <c r="B355" s="55" t="s">
        <v>487</v>
      </c>
      <c r="C355" s="55"/>
      <c r="D355" s="55"/>
      <c r="E355" s="10">
        <f t="shared" si="1"/>
        <v>0.7021085538</v>
      </c>
      <c r="F355" s="8">
        <f>(G355*'Dataset lengths'!$B$2+H355*'Dataset lengths'!$C$2+I355*'Dataset lengths'!$D$2+L355*'Dataset lengths'!$G$2+M355*'Dataset lengths'!$H$2+R355*'Dataset lengths'!$M$2+S355*'Dataset lengths'!$N$2+T355*'Dataset lengths'!$O$2+U355*'Dataset lengths'!$P$2+V355*'Dataset lengths'!$Q$2+W355*'Dataset lengths'!$R$2)/'Dataset lengths'!$A$7</f>
        <v>0.6347358329</v>
      </c>
      <c r="G355" s="13">
        <f>Concatenate_gen_L2!G355*'Concatenate_generate Coverage'!C354</f>
        <v>0.521999985</v>
      </c>
      <c r="H355" s="13">
        <f>Concatenate_gen_L2!H355*'Concatenate_generate Coverage'!D354</f>
        <v>0.753991047</v>
      </c>
      <c r="I355" s="13">
        <f>Concatenate_gen_L2!I355*'Concatenate_generate Coverage'!E354</f>
        <v>0.7821658023</v>
      </c>
      <c r="J355" s="13">
        <f>Concatenate_gen_L2!J355*'Concatenate_generate Coverage'!F354</f>
        <v>0.8449884133</v>
      </c>
      <c r="K355" s="13">
        <f>Concatenate_gen_L2!K355*'Concatenate_generate Coverage'!G354</f>
        <v>0.8485673992</v>
      </c>
      <c r="L355" s="13">
        <f>Concatenate_gen_L2!L355*'Concatenate_generate Coverage'!H354</f>
        <v>0.8464719387</v>
      </c>
      <c r="M355" s="13">
        <f>Concatenate_gen_L2!M355*'Concatenate_generate Coverage'!I354</f>
        <v>0.817497828</v>
      </c>
      <c r="N355" s="13">
        <f>Concatenate_gen_L2!N355*'Concatenate_generate Coverage'!J354</f>
        <v>0.7707570595</v>
      </c>
      <c r="O355" s="13">
        <f>Concatenate_gen_L2!O355*'Concatenate_generate Coverage'!K354</f>
        <v>0.849812862</v>
      </c>
      <c r="P355" s="13">
        <f>Concatenate_gen_L2!P355*'Concatenate_generate Coverage'!L354</f>
        <v>0.8001204617</v>
      </c>
      <c r="Q355" s="13">
        <f>Concatenate_gen_L2!Q355*'Concatenate_generate Coverage'!M354</f>
        <v>0.7669725383</v>
      </c>
      <c r="R355" s="13">
        <f>Concatenate_gen_L2!R355*'Concatenate_generate Coverage'!N354</f>
        <v>0.8728568192</v>
      </c>
      <c r="S355" s="13">
        <f>Concatenate_gen_L2!S355*'Concatenate_generate Coverage'!O354</f>
        <v>0.5099083063</v>
      </c>
      <c r="T355" s="13">
        <f>Concatenate_gen_L2!T355*'Concatenate_generate Coverage'!P354</f>
        <v>0.8830533484</v>
      </c>
      <c r="U355" s="13">
        <f>Concatenate_gen_L2!U355*'Concatenate_generate Coverage'!Q354</f>
        <v>0.7125644032</v>
      </c>
      <c r="V355" s="13">
        <f>Concatenate_gen_L2!V355*'Concatenate_generate Coverage'!R354</f>
        <v>0.4654998049</v>
      </c>
      <c r="W355" s="13">
        <f>Concatenate_gen_L2!W355*'Concatenate_generate Coverage'!S354</f>
        <v>0.5571848084</v>
      </c>
    </row>
    <row r="356">
      <c r="A356" s="55" t="s">
        <v>490</v>
      </c>
      <c r="B356" s="55" t="s">
        <v>487</v>
      </c>
      <c r="C356" s="55"/>
      <c r="D356" s="55"/>
      <c r="E356" s="10">
        <f t="shared" si="1"/>
        <v>0.6822711708</v>
      </c>
      <c r="F356" s="8">
        <f>(G356*'Dataset lengths'!$B$2+H356*'Dataset lengths'!$C$2+I356*'Dataset lengths'!$D$2+L356*'Dataset lengths'!$G$2+M356*'Dataset lengths'!$H$2+R356*'Dataset lengths'!$M$2+S356*'Dataset lengths'!$N$2+T356*'Dataset lengths'!$O$2+U356*'Dataset lengths'!$P$2+V356*'Dataset lengths'!$Q$2+W356*'Dataset lengths'!$R$2)/'Dataset lengths'!$A$7</f>
        <v>0.6158936606</v>
      </c>
      <c r="G356" s="13">
        <f>Concatenate_gen_L2!G356*'Concatenate_generate Coverage'!C355</f>
        <v>0.5014879758</v>
      </c>
      <c r="H356" s="13">
        <f>Concatenate_gen_L2!H356*'Concatenate_generate Coverage'!D355</f>
        <v>0.7465586863</v>
      </c>
      <c r="I356" s="13">
        <f>Concatenate_gen_L2!I356*'Concatenate_generate Coverage'!E355</f>
        <v>0.7762091354</v>
      </c>
      <c r="J356" s="13">
        <f>Concatenate_gen_L2!J356*'Concatenate_generate Coverage'!F355</f>
        <v>0.8392140857</v>
      </c>
      <c r="K356" s="13">
        <f>Concatenate_gen_L2!K356*'Concatenate_generate Coverage'!G355</f>
        <v>0.8426233186</v>
      </c>
      <c r="L356" s="13">
        <f>Concatenate_gen_L2!L356*'Concatenate_generate Coverage'!H355</f>
        <v>0.8404513127</v>
      </c>
      <c r="M356" s="13">
        <f>Concatenate_gen_L2!M356*'Concatenate_generate Coverage'!I355</f>
        <v>0.8048699094</v>
      </c>
      <c r="N356" s="13">
        <f>Concatenate_gen_L2!N356*'Concatenate_generate Coverage'!J355</f>
        <v>0.7562376493</v>
      </c>
      <c r="O356" s="13">
        <f>Concatenate_gen_L2!O356*'Concatenate_generate Coverage'!K355</f>
        <v>0.8422907374</v>
      </c>
      <c r="P356" s="13">
        <f>Concatenate_gen_L2!P356*'Concatenate_generate Coverage'!L355</f>
        <v>0.7779449457</v>
      </c>
      <c r="Q356" s="13">
        <f>Concatenate_gen_L2!Q356*'Concatenate_generate Coverage'!M355</f>
        <v>0.7613269016</v>
      </c>
      <c r="R356" s="13">
        <f>Concatenate_gen_L2!R356*'Concatenate_generate Coverage'!N355</f>
        <v>0.8450787378</v>
      </c>
      <c r="S356" s="13">
        <f>Concatenate_gen_L2!S356*'Concatenate_generate Coverage'!O355</f>
        <v>0.4946240086</v>
      </c>
      <c r="T356" s="13">
        <f>Concatenate_gen_L2!T356*'Concatenate_generate Coverage'!P355</f>
        <v>0.8554579313</v>
      </c>
      <c r="U356" s="13">
        <f>Concatenate_gen_L2!U356*'Concatenate_generate Coverage'!Q355</f>
        <v>0.6600054642</v>
      </c>
      <c r="V356" s="13">
        <f>Concatenate_gen_L2!V356*'Concatenate_generate Coverage'!R355</f>
        <v>0.4208716807</v>
      </c>
      <c r="W356" s="13">
        <f>Concatenate_gen_L2!W356*'Concatenate_generate Coverage'!S355</f>
        <v>0.5593680366</v>
      </c>
    </row>
    <row r="357">
      <c r="A357" s="55" t="s">
        <v>491</v>
      </c>
      <c r="B357" s="55" t="s">
        <v>487</v>
      </c>
      <c r="C357" s="55"/>
      <c r="D357" s="55"/>
      <c r="E357" s="10">
        <f t="shared" si="1"/>
        <v>0.6854728408</v>
      </c>
      <c r="F357" s="8">
        <f>(G357*'Dataset lengths'!$B$2+H357*'Dataset lengths'!$C$2+I357*'Dataset lengths'!$D$2+L357*'Dataset lengths'!$G$2+M357*'Dataset lengths'!$H$2+R357*'Dataset lengths'!$M$2+S357*'Dataset lengths'!$N$2+T357*'Dataset lengths'!$O$2+U357*'Dataset lengths'!$P$2+V357*'Dataset lengths'!$Q$2+W357*'Dataset lengths'!$R$2)/'Dataset lengths'!$A$7</f>
        <v>0.6166205204</v>
      </c>
      <c r="G357" s="13">
        <f>Concatenate_gen_L2!G357*'Concatenate_generate Coverage'!C356</f>
        <v>0.5006809486</v>
      </c>
      <c r="H357" s="13">
        <f>Concatenate_gen_L2!H357*'Concatenate_generate Coverage'!D356</f>
        <v>0.761293955</v>
      </c>
      <c r="I357" s="13">
        <f>Concatenate_gen_L2!I357*'Concatenate_generate Coverage'!E356</f>
        <v>0.7754084119</v>
      </c>
      <c r="J357" s="13">
        <f>Concatenate_gen_L2!J357*'Concatenate_generate Coverage'!F356</f>
        <v>0.8398573166</v>
      </c>
      <c r="K357" s="13">
        <f>Concatenate_gen_L2!K357*'Concatenate_generate Coverage'!G356</f>
        <v>0.8419180406</v>
      </c>
      <c r="L357" s="13">
        <f>Concatenate_gen_L2!L357*'Concatenate_generate Coverage'!H356</f>
        <v>0.8406425905</v>
      </c>
      <c r="M357" s="13">
        <f>Concatenate_gen_L2!M357*'Concatenate_generate Coverage'!I356</f>
        <v>0.8078733283</v>
      </c>
      <c r="N357" s="13">
        <f>Concatenate_gen_L2!N357*'Concatenate_generate Coverage'!J356</f>
        <v>0.762964931</v>
      </c>
      <c r="O357" s="13">
        <f>Concatenate_gen_L2!O357*'Concatenate_generate Coverage'!K356</f>
        <v>0.8431292388</v>
      </c>
      <c r="P357" s="13">
        <f>Concatenate_gen_L2!P357*'Concatenate_generate Coverage'!L356</f>
        <v>0.7818268338</v>
      </c>
      <c r="Q357" s="13">
        <f>Concatenate_gen_L2!Q357*'Concatenate_generate Coverage'!M356</f>
        <v>0.7646556296</v>
      </c>
      <c r="R357" s="13">
        <f>Concatenate_gen_L2!R357*'Concatenate_generate Coverage'!N356</f>
        <v>0.8424561022</v>
      </c>
      <c r="S357" s="13">
        <f>Concatenate_gen_L2!S357*'Concatenate_generate Coverage'!O356</f>
        <v>0.5122492172</v>
      </c>
      <c r="T357" s="13">
        <f>Concatenate_gen_L2!T357*'Concatenate_generate Coverage'!P356</f>
        <v>0.8616891545</v>
      </c>
      <c r="U357" s="13">
        <f>Concatenate_gen_L2!U357*'Concatenate_generate Coverage'!Q356</f>
        <v>0.6540364013</v>
      </c>
      <c r="V357" s="13">
        <f>Concatenate_gen_L2!V357*'Concatenate_generate Coverage'!R356</f>
        <v>0.4172009097</v>
      </c>
      <c r="W357" s="13">
        <f>Concatenate_gen_L2!W357*'Concatenate_generate Coverage'!S356</f>
        <v>0.5666702297</v>
      </c>
    </row>
    <row r="358">
      <c r="A358" s="55" t="s">
        <v>492</v>
      </c>
      <c r="B358" s="55" t="s">
        <v>487</v>
      </c>
      <c r="C358" s="55"/>
      <c r="D358" s="55"/>
      <c r="E358" s="10">
        <f t="shared" si="1"/>
        <v>0.6958633868</v>
      </c>
      <c r="F358" s="8">
        <f>(G358*'Dataset lengths'!$B$2+H358*'Dataset lengths'!$C$2+I358*'Dataset lengths'!$D$2+L358*'Dataset lengths'!$G$2+M358*'Dataset lengths'!$H$2+R358*'Dataset lengths'!$M$2+S358*'Dataset lengths'!$N$2+T358*'Dataset lengths'!$O$2+U358*'Dataset lengths'!$P$2+V358*'Dataset lengths'!$Q$2+W358*'Dataset lengths'!$R$2)/'Dataset lengths'!$A$7</f>
        <v>0.6279334268</v>
      </c>
      <c r="G358" s="13">
        <f>Concatenate_gen_L2!G358*'Concatenate_generate Coverage'!C357</f>
        <v>0.5183235968</v>
      </c>
      <c r="H358" s="13">
        <f>Concatenate_gen_L2!H358*'Concatenate_generate Coverage'!D357</f>
        <v>0.7547378113</v>
      </c>
      <c r="I358" s="13">
        <f>Concatenate_gen_L2!I358*'Concatenate_generate Coverage'!E357</f>
        <v>0.7812630426</v>
      </c>
      <c r="J358" s="13">
        <f>Concatenate_gen_L2!J358*'Concatenate_generate Coverage'!F357</f>
        <v>0.8404645886</v>
      </c>
      <c r="K358" s="13">
        <f>Concatenate_gen_L2!K358*'Concatenate_generate Coverage'!G357</f>
        <v>0.8439793829</v>
      </c>
      <c r="L358" s="13">
        <f>Concatenate_gen_L2!L358*'Concatenate_generate Coverage'!H357</f>
        <v>0.8418436867</v>
      </c>
      <c r="M358" s="13">
        <f>Concatenate_gen_L2!M358*'Concatenate_generate Coverage'!I357</f>
        <v>0.811614848</v>
      </c>
      <c r="N358" s="13">
        <f>Concatenate_gen_L2!N358*'Concatenate_generate Coverage'!J357</f>
        <v>0.7628580714</v>
      </c>
      <c r="O358" s="13">
        <f>Concatenate_gen_L2!O358*'Concatenate_generate Coverage'!K357</f>
        <v>0.8475720765</v>
      </c>
      <c r="P358" s="13">
        <f>Concatenate_gen_L2!P358*'Concatenate_generate Coverage'!L357</f>
        <v>0.7963055894</v>
      </c>
      <c r="Q358" s="13">
        <f>Concatenate_gen_L2!Q358*'Concatenate_generate Coverage'!M357</f>
        <v>0.7598913033</v>
      </c>
      <c r="R358" s="13">
        <f>Concatenate_gen_L2!R358*'Concatenate_generate Coverage'!N357</f>
        <v>0.8622788559</v>
      </c>
      <c r="S358" s="13">
        <f>Concatenate_gen_L2!S358*'Concatenate_generate Coverage'!O357</f>
        <v>0.5058981893</v>
      </c>
      <c r="T358" s="13">
        <f>Concatenate_gen_L2!T358*'Concatenate_generate Coverage'!P357</f>
        <v>0.8636920477</v>
      </c>
      <c r="U358" s="13">
        <f>Concatenate_gen_L2!U358*'Concatenate_generate Coverage'!Q357</f>
        <v>0.7100859564</v>
      </c>
      <c r="V358" s="13">
        <f>Concatenate_gen_L2!V358*'Concatenate_generate Coverage'!R357</f>
        <v>0.4530772655</v>
      </c>
      <c r="W358" s="13">
        <f>Concatenate_gen_L2!W358*'Concatenate_generate Coverage'!S357</f>
        <v>0.5516819543</v>
      </c>
    </row>
    <row r="359">
      <c r="A359" s="55" t="s">
        <v>493</v>
      </c>
      <c r="B359" s="55" t="s">
        <v>487</v>
      </c>
      <c r="C359" s="55"/>
      <c r="D359" s="55"/>
      <c r="E359" s="10">
        <f t="shared" si="1"/>
        <v>0.700162589</v>
      </c>
      <c r="F359" s="8">
        <f>(G359*'Dataset lengths'!$B$2+H359*'Dataset lengths'!$C$2+I359*'Dataset lengths'!$D$2+L359*'Dataset lengths'!$G$2+M359*'Dataset lengths'!$H$2+R359*'Dataset lengths'!$M$2+S359*'Dataset lengths'!$N$2+T359*'Dataset lengths'!$O$2+U359*'Dataset lengths'!$P$2+V359*'Dataset lengths'!$Q$2+W359*'Dataset lengths'!$R$2)/'Dataset lengths'!$A$7</f>
        <v>0.6352347443</v>
      </c>
      <c r="G359" s="13">
        <f>Concatenate_gen_L2!G359*'Concatenate_generate Coverage'!C358</f>
        <v>0.5264153352</v>
      </c>
      <c r="H359" s="13">
        <f>Concatenate_gen_L2!H359*'Concatenate_generate Coverage'!D358</f>
        <v>0.7546306955</v>
      </c>
      <c r="I359" s="13">
        <f>Concatenate_gen_L2!I359*'Concatenate_generate Coverage'!E358</f>
        <v>0.7899764801</v>
      </c>
      <c r="J359" s="13">
        <f>Concatenate_gen_L2!J359*'Concatenate_generate Coverage'!F358</f>
        <v>0.8480907395</v>
      </c>
      <c r="K359" s="13">
        <f>Concatenate_gen_L2!K359*'Concatenate_generate Coverage'!G358</f>
        <v>0.8527519579</v>
      </c>
      <c r="L359" s="13">
        <f>Concatenate_gen_L2!L359*'Concatenate_generate Coverage'!H358</f>
        <v>0.849836745</v>
      </c>
      <c r="M359" s="13">
        <f>Concatenate_gen_L2!M359*'Concatenate_generate Coverage'!I358</f>
        <v>0.8209464809</v>
      </c>
      <c r="N359" s="13">
        <f>Concatenate_gen_L2!N359*'Concatenate_generate Coverage'!J358</f>
        <v>0.7732609491</v>
      </c>
      <c r="O359" s="13">
        <f>Concatenate_gen_L2!O359*'Concatenate_generate Coverage'!K358</f>
        <v>0.8536151679</v>
      </c>
      <c r="P359" s="13">
        <f>Concatenate_gen_L2!P359*'Concatenate_generate Coverage'!L358</f>
        <v>0.801571353</v>
      </c>
      <c r="Q359" s="13">
        <f>Concatenate_gen_L2!Q359*'Concatenate_generate Coverage'!M358</f>
        <v>0.7743972969</v>
      </c>
      <c r="R359" s="13">
        <f>Concatenate_gen_L2!R359*'Concatenate_generate Coverage'!N358</f>
        <v>0.8660379668</v>
      </c>
      <c r="S359" s="13">
        <f>Concatenate_gen_L2!S359*'Concatenate_generate Coverage'!O358</f>
        <v>0.4930734568</v>
      </c>
      <c r="T359" s="13">
        <f>Concatenate_gen_L2!T359*'Concatenate_generate Coverage'!P358</f>
        <v>0.8632469603</v>
      </c>
      <c r="U359" s="13">
        <f>Concatenate_gen_L2!U359*'Concatenate_generate Coverage'!Q358</f>
        <v>0.7175377104</v>
      </c>
      <c r="V359" s="13">
        <f>Concatenate_gen_L2!V359*'Concatenate_generate Coverage'!R358</f>
        <v>0.4599167284</v>
      </c>
      <c r="W359" s="13">
        <f>Concatenate_gen_L2!W359*'Concatenate_generate Coverage'!S358</f>
        <v>0.56016992</v>
      </c>
    </row>
    <row r="360">
      <c r="A360" s="55" t="s">
        <v>494</v>
      </c>
      <c r="B360" s="55" t="s">
        <v>487</v>
      </c>
      <c r="C360" s="55"/>
      <c r="D360" s="55"/>
      <c r="E360" s="10">
        <f t="shared" si="1"/>
        <v>0.7026750664</v>
      </c>
      <c r="F360" s="8">
        <f>(G360*'Dataset lengths'!$B$2+H360*'Dataset lengths'!$C$2+I360*'Dataset lengths'!$D$2+L360*'Dataset lengths'!$G$2+M360*'Dataset lengths'!$H$2+R360*'Dataset lengths'!$M$2+S360*'Dataset lengths'!$N$2+T360*'Dataset lengths'!$O$2+U360*'Dataset lengths'!$P$2+V360*'Dataset lengths'!$Q$2+W360*'Dataset lengths'!$R$2)/'Dataset lengths'!$A$7</f>
        <v>0.6364179092</v>
      </c>
      <c r="G360" s="13">
        <f>Concatenate_gen_L2!G360*'Concatenate_generate Coverage'!C359</f>
        <v>0.5266100463</v>
      </c>
      <c r="H360" s="13">
        <f>Concatenate_gen_L2!H360*'Concatenate_generate Coverage'!D359</f>
        <v>0.7553706064</v>
      </c>
      <c r="I360" s="13">
        <f>Concatenate_gen_L2!I360*'Concatenate_generate Coverage'!E359</f>
        <v>0.784628404</v>
      </c>
      <c r="J360" s="13">
        <f>Concatenate_gen_L2!J360*'Concatenate_generate Coverage'!F359</f>
        <v>0.8424382385</v>
      </c>
      <c r="K360" s="13">
        <f>Concatenate_gen_L2!K360*'Concatenate_generate Coverage'!G359</f>
        <v>0.8468009331</v>
      </c>
      <c r="L360" s="13">
        <f>Concatenate_gen_L2!L360*'Concatenate_generate Coverage'!H359</f>
        <v>0.8441072956</v>
      </c>
      <c r="M360" s="13">
        <f>Concatenate_gen_L2!M360*'Concatenate_generate Coverage'!I359</f>
        <v>0.8123942801</v>
      </c>
      <c r="N360" s="13">
        <f>Concatenate_gen_L2!N360*'Concatenate_generate Coverage'!J359</f>
        <v>0.7632176447</v>
      </c>
      <c r="O360" s="13">
        <f>Concatenate_gen_L2!O360*'Concatenate_generate Coverage'!K359</f>
        <v>0.8503293042</v>
      </c>
      <c r="P360" s="13">
        <f>Concatenate_gen_L2!P360*'Concatenate_generate Coverage'!L359</f>
        <v>0.790751658</v>
      </c>
      <c r="Q360" s="13">
        <f>Concatenate_gen_L2!Q360*'Concatenate_generate Coverage'!M359</f>
        <v>0.7630070167</v>
      </c>
      <c r="R360" s="13">
        <f>Concatenate_gen_L2!R360*'Concatenate_generate Coverage'!N359</f>
        <v>0.8763536666</v>
      </c>
      <c r="S360" s="13">
        <f>Concatenate_gen_L2!S360*'Concatenate_generate Coverage'!O359</f>
        <v>0.507293887</v>
      </c>
      <c r="T360" s="13">
        <f>Concatenate_gen_L2!T360*'Concatenate_generate Coverage'!P359</f>
        <v>0.8810504552</v>
      </c>
      <c r="U360" s="13">
        <f>Concatenate_gen_L2!U360*'Concatenate_generate Coverage'!Q359</f>
        <v>0.7117491967</v>
      </c>
      <c r="V360" s="13">
        <f>Concatenate_gen_L2!V360*'Concatenate_generate Coverage'!R359</f>
        <v>0.4700899919</v>
      </c>
      <c r="W360" s="13">
        <f>Concatenate_gen_L2!W360*'Concatenate_generate Coverage'!S359</f>
        <v>0.5597779011</v>
      </c>
    </row>
    <row r="361">
      <c r="A361" s="55" t="s">
        <v>495</v>
      </c>
      <c r="B361" s="55" t="s">
        <v>496</v>
      </c>
      <c r="C361" s="55"/>
      <c r="D361" s="55"/>
      <c r="E361" s="10">
        <f t="shared" si="1"/>
        <v>0.6986251268</v>
      </c>
      <c r="F361" s="8">
        <f>(G361*'Dataset lengths'!$B$2+H361*'Dataset lengths'!$C$2+I361*'Dataset lengths'!$D$2+L361*'Dataset lengths'!$G$2+M361*'Dataset lengths'!$H$2+R361*'Dataset lengths'!$M$2+S361*'Dataset lengths'!$N$2+T361*'Dataset lengths'!$O$2+U361*'Dataset lengths'!$P$2+V361*'Dataset lengths'!$Q$2+W361*'Dataset lengths'!$R$2)/'Dataset lengths'!$A$7</f>
        <v>0.631363938</v>
      </c>
      <c r="G361" s="13">
        <f>Concatenate_gen_L2!G361*'Concatenate_generate Coverage'!C360</f>
        <v>0.5199421166</v>
      </c>
      <c r="H361" s="13">
        <f>Concatenate_gen_L2!H361*'Concatenate_generate Coverage'!D360</f>
        <v>0.7547314655</v>
      </c>
      <c r="I361" s="13">
        <f>Concatenate_gen_L2!I361*'Concatenate_generate Coverage'!E360</f>
        <v>0.7849947079</v>
      </c>
      <c r="J361" s="13">
        <f>Concatenate_gen_L2!J361*'Concatenate_generate Coverage'!F360</f>
        <v>0.8442944012</v>
      </c>
      <c r="K361" s="13">
        <f>Concatenate_gen_L2!K361*'Concatenate_generate Coverage'!G360</f>
        <v>0.8481841922</v>
      </c>
      <c r="L361" s="13">
        <f>Concatenate_gen_L2!L361*'Concatenate_generate Coverage'!H360</f>
        <v>0.8457911122</v>
      </c>
      <c r="M361" s="13">
        <f>Concatenate_gen_L2!M361*'Concatenate_generate Coverage'!I360</f>
        <v>0.8139997956</v>
      </c>
      <c r="N361" s="13">
        <f>Concatenate_gen_L2!N361*'Concatenate_generate Coverage'!J360</f>
        <v>0.7666217797</v>
      </c>
      <c r="O361" s="13">
        <f>Concatenate_gen_L2!O361*'Concatenate_generate Coverage'!K360</f>
        <v>0.8498587679</v>
      </c>
      <c r="P361" s="13">
        <f>Concatenate_gen_L2!P361*'Concatenate_generate Coverage'!L360</f>
        <v>0.7922678897</v>
      </c>
      <c r="Q361" s="13">
        <f>Concatenate_gen_L2!Q361*'Concatenate_generate Coverage'!M360</f>
        <v>0.7666005129</v>
      </c>
      <c r="R361" s="13">
        <f>Concatenate_gen_L2!R361*'Concatenate_generate Coverage'!N360</f>
        <v>0.8664750728</v>
      </c>
      <c r="S361" s="13">
        <f>Concatenate_gen_L2!S361*'Concatenate_generate Coverage'!O360</f>
        <v>0.5083859098</v>
      </c>
      <c r="T361" s="13">
        <f>Concatenate_gen_L2!T361*'Concatenate_generate Coverage'!P360</f>
        <v>0.8741516009</v>
      </c>
      <c r="U361" s="13">
        <f>Concatenate_gen_L2!U361*'Concatenate_generate Coverage'!Q360</f>
        <v>0.7014414841</v>
      </c>
      <c r="V361" s="13">
        <f>Concatenate_gen_L2!V361*'Concatenate_generate Coverage'!R360</f>
        <v>0.4537984616</v>
      </c>
      <c r="W361" s="13">
        <f>Concatenate_gen_L2!W361*'Concatenate_generate Coverage'!S360</f>
        <v>0.5611646674</v>
      </c>
    </row>
  </sheetData>
  <mergeCells count="1">
    <mergeCell ref="C1:D1"/>
  </mergeCells>
  <conditionalFormatting sqref="C3:D143">
    <cfRule type="cellIs" dxfId="3" priority="1" operator="greaterThanOrEqual">
      <formula>0</formula>
    </cfRule>
  </conditionalFormatting>
  <conditionalFormatting sqref="C3:D143">
    <cfRule type="cellIs" dxfId="1" priority="2" operator="lessThan">
      <formula>0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5A6BD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515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103" t="s">
        <v>135</v>
      </c>
      <c r="B3" s="103" t="s">
        <v>136</v>
      </c>
      <c r="C3" s="104">
        <f>E3-AVG_generate!E3</f>
        <v>0.01641728943</v>
      </c>
      <c r="D3" s="104">
        <f>F3-AVG_generate!F3</f>
        <v>0.01217467252</v>
      </c>
      <c r="E3" s="105">
        <f t="shared" ref="E3:E164" si="1">AVERAGE(G3,H3,I3,L3,M3,R3,S3,T3,U3,V3,W3)</f>
        <v>0.628208027</v>
      </c>
      <c r="F3" s="105">
        <f>(G3*'AVG_generate Coverage'!C2*'Dataset lengths'!$B$2+H3*'AVG_generate Coverage'!D2*'Dataset lengths'!$C$2+I3*'AVG_generate Coverage'!E2*'Dataset lengths'!$D$2+L3*'AVG_generate Coverage'!H2*'Dataset lengths'!$G$2+M3*'AVG_generate Coverage'!I2*'Dataset lengths'!$H$2+R3*'AVG_generate Coverage'!N2*'Dataset lengths'!$M$2+S3*'AVG_generate Coverage'!O2*'Dataset lengths'!$N$2+T3*'AVG_generate Coverage'!P2*'Dataset lengths'!$O$2+U3*'AVG_generate Coverage'!Q2*'Dataset lengths'!$P$2+V3*'AVG_generate Coverage'!R2*'Dataset lengths'!$Q$2+W3*'AVG_generate Coverage'!S2*'Dataset lengths'!$R$2)/('AVG_generate Coverage'!C2*'Dataset lengths'!$B$2+'AVG_generate Coverage'!D2*'Dataset lengths'!$C$2+'AVG_generate Coverage'!E2*'Dataset lengths'!$D$2+'AVG_generate Coverage'!H2*'Dataset lengths'!$G$2+'AVG_generate Coverage'!I2*'Dataset lengths'!$H$2+'AVG_generate Coverage'!N2*'Dataset lengths'!$M$2+'AVG_generate Coverage'!O2*'Dataset lengths'!$N$2+'AVG_generate Coverage'!P2*'Dataset lengths'!$O$2+'AVG_generate Coverage'!Q2*'Dataset lengths'!$P$2+'AVG_generate Coverage'!R2*'Dataset lengths'!$Q$2+'AVG_generate Coverage'!S2*'Dataset lengths'!$R$2)</f>
        <v>0.565017117</v>
      </c>
      <c r="G3" s="87">
        <v>0.452026295950979</v>
      </c>
      <c r="H3" s="87">
        <v>0.715922567167871</v>
      </c>
      <c r="I3" s="87">
        <v>0.711160816306951</v>
      </c>
      <c r="J3" s="87">
        <v>0.807516778432273</v>
      </c>
      <c r="K3" s="87">
        <v>0.803243011526689</v>
      </c>
      <c r="L3" s="87">
        <v>0.806149737734061</v>
      </c>
      <c r="M3" s="87">
        <v>0.744155231225151</v>
      </c>
      <c r="N3" s="87">
        <v>0.691685440796758</v>
      </c>
      <c r="O3" s="87">
        <v>0.807350551462658</v>
      </c>
      <c r="P3" s="87">
        <v>0.726771709061814</v>
      </c>
      <c r="Q3" s="87">
        <v>0.692607944299523</v>
      </c>
      <c r="R3" s="87">
        <v>0.792866435192476</v>
      </c>
      <c r="S3" s="87">
        <v>0.445798721608914</v>
      </c>
      <c r="T3" s="87">
        <v>0.805608145475326</v>
      </c>
      <c r="U3" s="87">
        <v>0.559707700164068</v>
      </c>
      <c r="V3" s="87">
        <v>0.346574297204288</v>
      </c>
      <c r="W3" s="87">
        <v>0.530318349345875</v>
      </c>
    </row>
    <row r="4">
      <c r="A4" s="103" t="s">
        <v>135</v>
      </c>
      <c r="B4" s="103" t="s">
        <v>137</v>
      </c>
      <c r="C4" s="104">
        <f>E4-AVG_generate!E4</f>
        <v>0.01918976693</v>
      </c>
      <c r="D4" s="104">
        <f>F4-AVG_generate!F4</f>
        <v>0.01583991276</v>
      </c>
      <c r="E4" s="105">
        <f t="shared" si="1"/>
        <v>0.6309550437</v>
      </c>
      <c r="F4" s="105">
        <f>(G4*'AVG_generate Coverage'!C3*'Dataset lengths'!$B$2+H4*'AVG_generate Coverage'!D3*'Dataset lengths'!$C$2+I4*'AVG_generate Coverage'!E3*'Dataset lengths'!$D$2+L4*'AVG_generate Coverage'!H3*'Dataset lengths'!$G$2+M4*'AVG_generate Coverage'!I3*'Dataset lengths'!$H$2+R4*'AVG_generate Coverage'!N3*'Dataset lengths'!$M$2+S4*'AVG_generate Coverage'!O3*'Dataset lengths'!$N$2+T4*'AVG_generate Coverage'!P3*'Dataset lengths'!$O$2+U4*'AVG_generate Coverage'!Q3*'Dataset lengths'!$P$2+V4*'AVG_generate Coverage'!R3*'Dataset lengths'!$Q$2+W4*'AVG_generate Coverage'!S3*'Dataset lengths'!$R$2)/('AVG_generate Coverage'!C3*'Dataset lengths'!$B$2+'AVG_generate Coverage'!D3*'Dataset lengths'!$C$2+'AVG_generate Coverage'!E3*'Dataset lengths'!$D$2+'AVG_generate Coverage'!H3*'Dataset lengths'!$G$2+'AVG_generate Coverage'!I3*'Dataset lengths'!$H$2+'AVG_generate Coverage'!N3*'Dataset lengths'!$M$2+'AVG_generate Coverage'!O3*'Dataset lengths'!$N$2+'AVG_generate Coverage'!P3*'Dataset lengths'!$O$2+'AVG_generate Coverage'!Q3*'Dataset lengths'!$P$2+'AVG_generate Coverage'!R3*'Dataset lengths'!$Q$2+'AVG_generate Coverage'!S3*'Dataset lengths'!$R$2)</f>
        <v>0.5686850848</v>
      </c>
      <c r="G4" s="87">
        <v>0.452594505088542</v>
      </c>
      <c r="H4" s="87">
        <v>0.726986710108887</v>
      </c>
      <c r="I4" s="87">
        <v>0.727623689012429</v>
      </c>
      <c r="J4" s="87">
        <v>0.821389939511475</v>
      </c>
      <c r="K4" s="87">
        <v>0.819742860620077</v>
      </c>
      <c r="L4" s="87">
        <v>0.820871257500109</v>
      </c>
      <c r="M4" s="87">
        <v>0.764938814210918</v>
      </c>
      <c r="N4" s="87">
        <v>0.711956148089736</v>
      </c>
      <c r="O4" s="87">
        <v>0.820487550683532</v>
      </c>
      <c r="P4" s="87">
        <v>0.754449219187534</v>
      </c>
      <c r="Q4" s="87">
        <v>0.713766893707578</v>
      </c>
      <c r="R4" s="87">
        <v>0.772497299143096</v>
      </c>
      <c r="S4" s="87">
        <v>0.42137200047993</v>
      </c>
      <c r="T4" s="87">
        <v>0.801602359116608</v>
      </c>
      <c r="U4" s="87">
        <v>0.581384535268809</v>
      </c>
      <c r="V4" s="87">
        <v>0.338635783399641</v>
      </c>
      <c r="W4" s="87">
        <v>0.531998527714351</v>
      </c>
    </row>
    <row r="5">
      <c r="A5" s="103" t="s">
        <v>135</v>
      </c>
      <c r="B5" s="103" t="s">
        <v>138</v>
      </c>
      <c r="C5" s="104">
        <f>E5-AVG_generate!E5</f>
        <v>0.009120941179</v>
      </c>
      <c r="D5" s="104">
        <f>F5-AVG_generate!F5</f>
        <v>0.005272216882</v>
      </c>
      <c r="E5" s="105">
        <f t="shared" si="1"/>
        <v>0.6209292052</v>
      </c>
      <c r="F5" s="105">
        <f>(G5*'AVG_generate Coverage'!C4*'Dataset lengths'!$B$2+H5*'AVG_generate Coverage'!D4*'Dataset lengths'!$C$2+I5*'AVG_generate Coverage'!E4*'Dataset lengths'!$D$2+L5*'AVG_generate Coverage'!H4*'Dataset lengths'!$G$2+M5*'AVG_generate Coverage'!I4*'Dataset lengths'!$H$2+R5*'AVG_generate Coverage'!N4*'Dataset lengths'!$M$2+S5*'AVG_generate Coverage'!O4*'Dataset lengths'!$N$2+T5*'AVG_generate Coverage'!P4*'Dataset lengths'!$O$2+U5*'AVG_generate Coverage'!Q4*'Dataset lengths'!$P$2+V5*'AVG_generate Coverage'!R4*'Dataset lengths'!$Q$2+W5*'AVG_generate Coverage'!S4*'Dataset lengths'!$R$2)/('AVG_generate Coverage'!C4*'Dataset lengths'!$B$2+'AVG_generate Coverage'!D4*'Dataset lengths'!$C$2+'AVG_generate Coverage'!E4*'Dataset lengths'!$D$2+'AVG_generate Coverage'!H4*'Dataset lengths'!$G$2+'AVG_generate Coverage'!I4*'Dataset lengths'!$H$2+'AVG_generate Coverage'!N4*'Dataset lengths'!$M$2+'AVG_generate Coverage'!O4*'Dataset lengths'!$N$2+'AVG_generate Coverage'!P4*'Dataset lengths'!$O$2+'AVG_generate Coverage'!Q4*'Dataset lengths'!$P$2+'AVG_generate Coverage'!R4*'Dataset lengths'!$Q$2+'AVG_generate Coverage'!S4*'Dataset lengths'!$R$2)</f>
        <v>0.5581366648</v>
      </c>
      <c r="G5" s="87">
        <v>0.448552570092544</v>
      </c>
      <c r="H5" s="87">
        <v>0.702013765025221</v>
      </c>
      <c r="I5" s="87">
        <v>0.687995184523635</v>
      </c>
      <c r="J5" s="87">
        <v>0.78857446697609</v>
      </c>
      <c r="K5" s="87">
        <v>0.784133175238556</v>
      </c>
      <c r="L5" s="87">
        <v>0.787044654288993</v>
      </c>
      <c r="M5" s="87">
        <v>0.712335331598778</v>
      </c>
      <c r="N5" s="87">
        <v>0.655074585457463</v>
      </c>
      <c r="O5" s="87">
        <v>0.788961621676933</v>
      </c>
      <c r="P5" s="87">
        <v>0.680458790635345</v>
      </c>
      <c r="Q5" s="87">
        <v>0.670896207024976</v>
      </c>
      <c r="R5" s="87">
        <v>0.777611438451632</v>
      </c>
      <c r="S5" s="87">
        <v>0.465521498993399</v>
      </c>
      <c r="T5" s="87">
        <v>0.817848048238072</v>
      </c>
      <c r="U5" s="87">
        <v>0.553358389932102</v>
      </c>
      <c r="V5" s="87">
        <v>0.355093959486219</v>
      </c>
      <c r="W5" s="87">
        <v>0.522846416286766</v>
      </c>
    </row>
    <row r="6">
      <c r="A6" s="103" t="s">
        <v>139</v>
      </c>
      <c r="B6" s="103" t="s">
        <v>136</v>
      </c>
      <c r="C6" s="104">
        <f>E6-AVG_generate!E6</f>
        <v>-0.03125946777</v>
      </c>
      <c r="D6" s="104">
        <f>F6-AVG_generate!F6</f>
        <v>-0.03192167631</v>
      </c>
      <c r="E6" s="105">
        <f t="shared" si="1"/>
        <v>0.6433448942</v>
      </c>
      <c r="F6" s="105">
        <f>(G6*'AVG_generate Coverage'!C5*'Dataset lengths'!$B$2+H6*'AVG_generate Coverage'!D5*'Dataset lengths'!$C$2+I6*'AVG_generate Coverage'!E5*'Dataset lengths'!$D$2+L6*'AVG_generate Coverage'!H5*'Dataset lengths'!$G$2+M6*'AVG_generate Coverage'!I5*'Dataset lengths'!$H$2+R6*'AVG_generate Coverage'!N5*'Dataset lengths'!$M$2+S6*'AVG_generate Coverage'!O5*'Dataset lengths'!$N$2+T6*'AVG_generate Coverage'!P5*'Dataset lengths'!$O$2+U6*'AVG_generate Coverage'!Q5*'Dataset lengths'!$P$2+V6*'AVG_generate Coverage'!R5*'Dataset lengths'!$Q$2+W6*'AVG_generate Coverage'!S5*'Dataset lengths'!$R$2)/('AVG_generate Coverage'!C5*'Dataset lengths'!$B$2+'AVG_generate Coverage'!D5*'Dataset lengths'!$C$2+'AVG_generate Coverage'!E5*'Dataset lengths'!$D$2+'AVG_generate Coverage'!H5*'Dataset lengths'!$G$2+'AVG_generate Coverage'!I5*'Dataset lengths'!$H$2+'AVG_generate Coverage'!N5*'Dataset lengths'!$M$2+'AVG_generate Coverage'!O5*'Dataset lengths'!$N$2+'AVG_generate Coverage'!P5*'Dataset lengths'!$O$2+'AVG_generate Coverage'!Q5*'Dataset lengths'!$P$2+'AVG_generate Coverage'!R5*'Dataset lengths'!$Q$2+'AVG_generate Coverage'!S5*'Dataset lengths'!$R$2)</f>
        <v>0.5881623649</v>
      </c>
      <c r="G6" s="87">
        <v>0.46667834153353</v>
      </c>
      <c r="H6" s="87">
        <v>0.704523370229695</v>
      </c>
      <c r="I6" s="87">
        <v>0.738930291081881</v>
      </c>
      <c r="J6" s="87">
        <v>0.832919635858572</v>
      </c>
      <c r="K6" s="87">
        <v>0.832466410149438</v>
      </c>
      <c r="L6" s="87">
        <v>0.833089088420613</v>
      </c>
      <c r="M6" s="87">
        <v>0.774316279989839</v>
      </c>
      <c r="N6" s="87">
        <v>0.722564121208745</v>
      </c>
      <c r="O6" s="87">
        <v>0.819911574141116</v>
      </c>
      <c r="P6" s="87">
        <v>0.745087117094161</v>
      </c>
      <c r="Q6" s="87">
        <v>0.736858725519906</v>
      </c>
      <c r="R6" s="87">
        <v>0.78637541222395</v>
      </c>
      <c r="S6" s="87">
        <v>0.402131885129939</v>
      </c>
      <c r="T6" s="87">
        <v>0.835874086852299</v>
      </c>
      <c r="U6" s="87">
        <v>0.610234093953134</v>
      </c>
      <c r="V6" s="87">
        <v>0.37370595737013</v>
      </c>
      <c r="W6" s="87">
        <v>0.550935029791667</v>
      </c>
    </row>
    <row r="7">
      <c r="A7" s="103" t="s">
        <v>139</v>
      </c>
      <c r="B7" s="103" t="s">
        <v>137</v>
      </c>
      <c r="C7" s="104">
        <f>E7-AVG_generate!E7</f>
        <v>-0.04383683823</v>
      </c>
      <c r="D7" s="104">
        <f>F7-AVG_generate!F7</f>
        <v>-0.04457500719</v>
      </c>
      <c r="E7" s="105">
        <f t="shared" si="1"/>
        <v>0.6307782882</v>
      </c>
      <c r="F7" s="105">
        <f>(G7*'AVG_generate Coverage'!C6*'Dataset lengths'!$B$2+H7*'AVG_generate Coverage'!D6*'Dataset lengths'!$C$2+I7*'AVG_generate Coverage'!E6*'Dataset lengths'!$D$2+L7*'AVG_generate Coverage'!H6*'Dataset lengths'!$G$2+M7*'AVG_generate Coverage'!I6*'Dataset lengths'!$H$2+R7*'AVG_generate Coverage'!N6*'Dataset lengths'!$M$2+S7*'AVG_generate Coverage'!O6*'Dataset lengths'!$N$2+T7*'AVG_generate Coverage'!P6*'Dataset lengths'!$O$2+U7*'AVG_generate Coverage'!Q6*'Dataset lengths'!$P$2+V7*'AVG_generate Coverage'!R6*'Dataset lengths'!$Q$2+W7*'AVG_generate Coverage'!S6*'Dataset lengths'!$R$2)/('AVG_generate Coverage'!C6*'Dataset lengths'!$B$2+'AVG_generate Coverage'!D6*'Dataset lengths'!$C$2+'AVG_generate Coverage'!E6*'Dataset lengths'!$D$2+'AVG_generate Coverage'!H6*'Dataset lengths'!$G$2+'AVG_generate Coverage'!I6*'Dataset lengths'!$H$2+'AVG_generate Coverage'!N6*'Dataset lengths'!$M$2+'AVG_generate Coverage'!O6*'Dataset lengths'!$N$2+'AVG_generate Coverage'!P6*'Dataset lengths'!$O$2+'AVG_generate Coverage'!Q6*'Dataset lengths'!$P$2+'AVG_generate Coverage'!R6*'Dataset lengths'!$Q$2+'AVG_generate Coverage'!S6*'Dataset lengths'!$R$2)</f>
        <v>0.5755011417</v>
      </c>
      <c r="G7" s="87">
        <v>0.45478103542754</v>
      </c>
      <c r="H7" s="87">
        <v>0.711999135626901</v>
      </c>
      <c r="I7" s="87">
        <v>0.734744123554575</v>
      </c>
      <c r="J7" s="87">
        <v>0.830613046144798</v>
      </c>
      <c r="K7" s="87">
        <v>0.829595944004731</v>
      </c>
      <c r="L7" s="87">
        <v>0.830601605008183</v>
      </c>
      <c r="M7" s="87">
        <v>0.771407527767604</v>
      </c>
      <c r="N7" s="87">
        <v>0.718975887688707</v>
      </c>
      <c r="O7" s="87">
        <v>0.815600716083925</v>
      </c>
      <c r="P7" s="87">
        <v>0.75348754298825</v>
      </c>
      <c r="Q7" s="87">
        <v>0.724141604385075</v>
      </c>
      <c r="R7" s="87">
        <v>0.745637140125191</v>
      </c>
      <c r="S7" s="87">
        <v>0.39055201848572</v>
      </c>
      <c r="T7" s="87">
        <v>0.81072665026702</v>
      </c>
      <c r="U7" s="87">
        <v>0.603198149999399</v>
      </c>
      <c r="V7" s="87">
        <v>0.349772016654877</v>
      </c>
      <c r="W7" s="87">
        <v>0.535141767691472</v>
      </c>
    </row>
    <row r="8">
      <c r="A8" s="103" t="s">
        <v>139</v>
      </c>
      <c r="B8" s="103" t="s">
        <v>138</v>
      </c>
      <c r="C8" s="104">
        <f>E8-AVG_generate!E8</f>
        <v>-0.01558444329</v>
      </c>
      <c r="D8" s="104">
        <f>F8-AVG_generate!F8</f>
        <v>-0.01522721379</v>
      </c>
      <c r="E8" s="105">
        <f t="shared" si="1"/>
        <v>0.6590566579</v>
      </c>
      <c r="F8" s="105">
        <f>(G8*'AVG_generate Coverage'!C7*'Dataset lengths'!$B$2+H8*'AVG_generate Coverage'!D7*'Dataset lengths'!$C$2+I8*'AVG_generate Coverage'!E7*'Dataset lengths'!$D$2+L8*'AVG_generate Coverage'!H7*'Dataset lengths'!$G$2+M8*'AVG_generate Coverage'!I7*'Dataset lengths'!$H$2+R8*'AVG_generate Coverage'!N7*'Dataset lengths'!$M$2+S8*'AVG_generate Coverage'!O7*'Dataset lengths'!$N$2+T8*'AVG_generate Coverage'!P7*'Dataset lengths'!$O$2+U8*'AVG_generate Coverage'!Q7*'Dataset lengths'!$P$2+V8*'AVG_generate Coverage'!R7*'Dataset lengths'!$Q$2+W8*'AVG_generate Coverage'!S7*'Dataset lengths'!$R$2)/('AVG_generate Coverage'!C7*'Dataset lengths'!$B$2+'AVG_generate Coverage'!D7*'Dataset lengths'!$C$2+'AVG_generate Coverage'!E7*'Dataset lengths'!$D$2+'AVG_generate Coverage'!H7*'Dataset lengths'!$G$2+'AVG_generate Coverage'!I7*'Dataset lengths'!$H$2+'AVG_generate Coverage'!N7*'Dataset lengths'!$M$2+'AVG_generate Coverage'!O7*'Dataset lengths'!$N$2+'AVG_generate Coverage'!P7*'Dataset lengths'!$O$2+'AVG_generate Coverage'!Q7*'Dataset lengths'!$P$2+'AVG_generate Coverage'!R7*'Dataset lengths'!$Q$2+'AVG_generate Coverage'!S7*'Dataset lengths'!$R$2)</f>
        <v>0.6048709738</v>
      </c>
      <c r="G8" s="87">
        <v>0.484081696250237</v>
      </c>
      <c r="H8" s="87">
        <v>0.708315318459658</v>
      </c>
      <c r="I8" s="87">
        <v>0.748426961775461</v>
      </c>
      <c r="J8" s="87">
        <v>0.834639800847425</v>
      </c>
      <c r="K8" s="87">
        <v>0.835164025922478</v>
      </c>
      <c r="L8" s="87">
        <v>0.835152339054965</v>
      </c>
      <c r="M8" s="87">
        <v>0.78115834070617</v>
      </c>
      <c r="N8" s="87">
        <v>0.731248621186918</v>
      </c>
      <c r="O8" s="87">
        <v>0.827684029699805</v>
      </c>
      <c r="P8" s="87">
        <v>0.73592103610761</v>
      </c>
      <c r="Q8" s="87">
        <v>0.758253191061039</v>
      </c>
      <c r="R8" s="87">
        <v>0.82582422184748</v>
      </c>
      <c r="S8" s="87">
        <v>0.418755570034614</v>
      </c>
      <c r="T8" s="87">
        <v>0.848781620674832</v>
      </c>
      <c r="U8" s="87">
        <v>0.622981955082373</v>
      </c>
      <c r="V8" s="87">
        <v>0.403057966871013</v>
      </c>
      <c r="W8" s="87">
        <v>0.573087245800799</v>
      </c>
    </row>
    <row r="9">
      <c r="A9" s="103" t="s">
        <v>141</v>
      </c>
      <c r="B9" s="103" t="s">
        <v>136</v>
      </c>
      <c r="C9" s="104">
        <f>E9-AVG_generate!E9</f>
        <v>0.02111298195</v>
      </c>
      <c r="D9" s="104">
        <f>F9-AVG_generate!F9</f>
        <v>0.01361009647</v>
      </c>
      <c r="E9" s="105">
        <f t="shared" si="1"/>
        <v>0.674401487</v>
      </c>
      <c r="F9" s="105">
        <f>(G9*'AVG_generate Coverage'!C8*'Dataset lengths'!$B$2+H9*'AVG_generate Coverage'!D8*'Dataset lengths'!$C$2+I9*'AVG_generate Coverage'!E8*'Dataset lengths'!$D$2+L9*'AVG_generate Coverage'!H8*'Dataset lengths'!$G$2+M9*'AVG_generate Coverage'!I8*'Dataset lengths'!$H$2+R9*'AVG_generate Coverage'!N8*'Dataset lengths'!$M$2+S9*'AVG_generate Coverage'!O8*'Dataset lengths'!$N$2+T9*'AVG_generate Coverage'!P8*'Dataset lengths'!$O$2+U9*'AVG_generate Coverage'!Q8*'Dataset lengths'!$P$2+V9*'AVG_generate Coverage'!R8*'Dataset lengths'!$Q$2+W9*'AVG_generate Coverage'!S8*'Dataset lengths'!$R$2)/('AVG_generate Coverage'!C8*'Dataset lengths'!$B$2+'AVG_generate Coverage'!D8*'Dataset lengths'!$C$2+'AVG_generate Coverage'!E8*'Dataset lengths'!$D$2+'AVG_generate Coverage'!H8*'Dataset lengths'!$G$2+'AVG_generate Coverage'!I8*'Dataset lengths'!$H$2+'AVG_generate Coverage'!N8*'Dataset lengths'!$M$2+'AVG_generate Coverage'!O8*'Dataset lengths'!$N$2+'AVG_generate Coverage'!P8*'Dataset lengths'!$O$2+'AVG_generate Coverage'!Q8*'Dataset lengths'!$P$2+'AVG_generate Coverage'!R8*'Dataset lengths'!$Q$2+'AVG_generate Coverage'!S8*'Dataset lengths'!$R$2)</f>
        <v>0.6150410133</v>
      </c>
      <c r="G9" s="87">
        <v>0.51590107093767</v>
      </c>
      <c r="H9" s="87">
        <v>0.718938560799869</v>
      </c>
      <c r="I9" s="87">
        <v>0.76276355688141</v>
      </c>
      <c r="J9" s="87">
        <v>0.828097460482604</v>
      </c>
      <c r="K9" s="87">
        <v>0.831368075949865</v>
      </c>
      <c r="L9" s="87">
        <v>0.829322585036808</v>
      </c>
      <c r="M9" s="87">
        <v>0.775979086667246</v>
      </c>
      <c r="N9" s="87">
        <v>0.704601206738737</v>
      </c>
      <c r="O9" s="87">
        <v>0.833346962205882</v>
      </c>
      <c r="P9" s="87">
        <v>0.770350384357219</v>
      </c>
      <c r="Q9" s="87">
        <v>0.716110054216289</v>
      </c>
      <c r="R9" s="87">
        <v>0.853361895047285</v>
      </c>
      <c r="S9" s="87">
        <v>0.418699259463924</v>
      </c>
      <c r="T9" s="87">
        <v>0.8309781257472</v>
      </c>
      <c r="U9" s="87">
        <v>0.750118617310138</v>
      </c>
      <c r="V9" s="87">
        <v>0.470842823884875</v>
      </c>
      <c r="W9" s="87">
        <v>0.49151077540425</v>
      </c>
    </row>
    <row r="10">
      <c r="A10" s="103" t="s">
        <v>141</v>
      </c>
      <c r="B10" s="103" t="s">
        <v>137</v>
      </c>
      <c r="C10" s="104">
        <f>E10-AVG_generate!E10</f>
        <v>-0.001585116145</v>
      </c>
      <c r="D10" s="104">
        <f>F10-AVG_generate!F10</f>
        <v>-0.00819215024</v>
      </c>
      <c r="E10" s="105">
        <f t="shared" si="1"/>
        <v>0.651723368</v>
      </c>
      <c r="F10" s="105">
        <f>(G10*'AVG_generate Coverage'!C9*'Dataset lengths'!$B$2+H10*'AVG_generate Coverage'!D9*'Dataset lengths'!$C$2+I10*'AVG_generate Coverage'!E9*'Dataset lengths'!$D$2+L10*'AVG_generate Coverage'!H9*'Dataset lengths'!$G$2+M10*'AVG_generate Coverage'!I9*'Dataset lengths'!$H$2+R10*'AVG_generate Coverage'!N9*'Dataset lengths'!$M$2+S10*'AVG_generate Coverage'!O9*'Dataset lengths'!$N$2+T10*'AVG_generate Coverage'!P9*'Dataset lengths'!$O$2+U10*'AVG_generate Coverage'!Q9*'Dataset lengths'!$P$2+V10*'AVG_generate Coverage'!R9*'Dataset lengths'!$Q$2+W10*'AVG_generate Coverage'!S9*'Dataset lengths'!$R$2)/('AVG_generate Coverage'!C9*'Dataset lengths'!$B$2+'AVG_generate Coverage'!D9*'Dataset lengths'!$C$2+'AVG_generate Coverage'!E9*'Dataset lengths'!$D$2+'AVG_generate Coverage'!H9*'Dataset lengths'!$G$2+'AVG_generate Coverage'!I9*'Dataset lengths'!$H$2+'AVG_generate Coverage'!N9*'Dataset lengths'!$M$2+'AVG_generate Coverage'!O9*'Dataset lengths'!$N$2+'AVG_generate Coverage'!P9*'Dataset lengths'!$O$2+'AVG_generate Coverage'!Q9*'Dataset lengths'!$P$2+'AVG_generate Coverage'!R9*'Dataset lengths'!$Q$2+'AVG_generate Coverage'!S9*'Dataset lengths'!$R$2)</f>
        <v>0.5932386873</v>
      </c>
      <c r="G10" s="87">
        <v>0.480977434973437</v>
      </c>
      <c r="H10" s="87">
        <v>0.727028591858532</v>
      </c>
      <c r="I10" s="87">
        <v>0.757193590637558</v>
      </c>
      <c r="J10" s="87">
        <v>0.833198524941206</v>
      </c>
      <c r="K10" s="87">
        <v>0.832441964176876</v>
      </c>
      <c r="L10" s="87">
        <v>0.833047291682643</v>
      </c>
      <c r="M10" s="87">
        <v>0.779245362786238</v>
      </c>
      <c r="N10" s="87">
        <v>0.725691921002282</v>
      </c>
      <c r="O10" s="87">
        <v>0.824609046589792</v>
      </c>
      <c r="P10" s="87">
        <v>0.765937396362598</v>
      </c>
      <c r="Q10" s="87">
        <v>0.730649800202647</v>
      </c>
      <c r="R10" s="87">
        <v>0.79857066749815</v>
      </c>
      <c r="S10" s="87">
        <v>0.423057295417036</v>
      </c>
      <c r="T10" s="87">
        <v>0.789585000040457</v>
      </c>
      <c r="U10" s="87">
        <v>0.661075080881655</v>
      </c>
      <c r="V10" s="87">
        <v>0.390103163148434</v>
      </c>
      <c r="W10" s="87">
        <v>0.529073568579643</v>
      </c>
    </row>
    <row r="11">
      <c r="A11" s="103" t="s">
        <v>141</v>
      </c>
      <c r="B11" s="103" t="s">
        <v>138</v>
      </c>
      <c r="C11" s="104">
        <f>E11-AVG_generate!E11</f>
        <v>0.0165312574</v>
      </c>
      <c r="D11" s="104">
        <f>F11-AVG_generate!F11</f>
        <v>0.01395156563</v>
      </c>
      <c r="E11" s="105">
        <f t="shared" si="1"/>
        <v>0.6698071849</v>
      </c>
      <c r="F11" s="105">
        <f>(G11*'AVG_generate Coverage'!C10*'Dataset lengths'!$B$2+H11*'AVG_generate Coverage'!D10*'Dataset lengths'!$C$2+I11*'AVG_generate Coverage'!E10*'Dataset lengths'!$D$2+L11*'AVG_generate Coverage'!H10*'Dataset lengths'!$G$2+M11*'AVG_generate Coverage'!I10*'Dataset lengths'!$H$2+R11*'AVG_generate Coverage'!N10*'Dataset lengths'!$M$2+S11*'AVG_generate Coverage'!O10*'Dataset lengths'!$N$2+T11*'AVG_generate Coverage'!P10*'Dataset lengths'!$O$2+U11*'AVG_generate Coverage'!Q10*'Dataset lengths'!$P$2+V11*'AVG_generate Coverage'!R10*'Dataset lengths'!$Q$2+W11*'AVG_generate Coverage'!S10*'Dataset lengths'!$R$2)/('AVG_generate Coverage'!C10*'Dataset lengths'!$B$2+'AVG_generate Coverage'!D10*'Dataset lengths'!$C$2+'AVG_generate Coverage'!E10*'Dataset lengths'!$D$2+'AVG_generate Coverage'!H10*'Dataset lengths'!$G$2+'AVG_generate Coverage'!I10*'Dataset lengths'!$H$2+'AVG_generate Coverage'!N10*'Dataset lengths'!$M$2+'AVG_generate Coverage'!O10*'Dataset lengths'!$N$2+'AVG_generate Coverage'!P10*'Dataset lengths'!$O$2+'AVG_generate Coverage'!Q10*'Dataset lengths'!$P$2+'AVG_generate Coverage'!R10*'Dataset lengths'!$Q$2+'AVG_generate Coverage'!S10*'Dataset lengths'!$R$2)</f>
        <v>0.6153771672</v>
      </c>
      <c r="G11" s="87">
        <v>0.536054747812825</v>
      </c>
      <c r="H11" s="87">
        <v>0.692239579973264</v>
      </c>
      <c r="I11" s="87">
        <v>0.737301403900965</v>
      </c>
      <c r="J11" s="87">
        <v>0.806087719926639</v>
      </c>
      <c r="K11" s="87">
        <v>0.813124682234522</v>
      </c>
      <c r="L11" s="87">
        <v>0.808532669283913</v>
      </c>
      <c r="M11" s="87">
        <v>0.766258419772627</v>
      </c>
      <c r="N11" s="87">
        <v>0.682534507955583</v>
      </c>
      <c r="O11" s="87">
        <v>0.832045097418228</v>
      </c>
      <c r="P11" s="87">
        <v>0.768772163138186</v>
      </c>
      <c r="Q11" s="87">
        <v>0.693518506673907</v>
      </c>
      <c r="R11" s="87">
        <v>0.866453217465288</v>
      </c>
      <c r="S11" s="87">
        <v>0.351044119870629</v>
      </c>
      <c r="T11" s="87">
        <v>0.85612556233248</v>
      </c>
      <c r="U11" s="87">
        <v>0.79769877795839</v>
      </c>
      <c r="V11" s="87">
        <v>0.532975438002869</v>
      </c>
      <c r="W11" s="87">
        <v>0.42319509738035</v>
      </c>
    </row>
    <row r="12">
      <c r="A12" s="103" t="s">
        <v>142</v>
      </c>
      <c r="B12" s="103" t="s">
        <v>136</v>
      </c>
      <c r="C12" s="104">
        <f>E12-AVG_generate!E12</f>
        <v>0.04243940093</v>
      </c>
      <c r="D12" s="104">
        <f>F12-AVG_generate!F12</f>
        <v>0.02261014078</v>
      </c>
      <c r="E12" s="105">
        <f t="shared" si="1"/>
        <v>0.6745052147</v>
      </c>
      <c r="F12" s="105">
        <f>(G12*'AVG_generate Coverage'!C11*'Dataset lengths'!$B$2+H12*'AVG_generate Coverage'!D11*'Dataset lengths'!$C$2+I12*'AVG_generate Coverage'!E11*'Dataset lengths'!$D$2+L12*'AVG_generate Coverage'!H11*'Dataset lengths'!$G$2+M12*'AVG_generate Coverage'!I11*'Dataset lengths'!$H$2+R12*'AVG_generate Coverage'!N11*'Dataset lengths'!$M$2+S12*'AVG_generate Coverage'!O11*'Dataset lengths'!$N$2+T12*'AVG_generate Coverage'!P11*'Dataset lengths'!$O$2+U12*'AVG_generate Coverage'!Q11*'Dataset lengths'!$P$2+V12*'AVG_generate Coverage'!R11*'Dataset lengths'!$Q$2+W12*'AVG_generate Coverage'!S11*'Dataset lengths'!$R$2)/('AVG_generate Coverage'!C11*'Dataset lengths'!$B$2+'AVG_generate Coverage'!D11*'Dataset lengths'!$C$2+'AVG_generate Coverage'!E11*'Dataset lengths'!$D$2+'AVG_generate Coverage'!H11*'Dataset lengths'!$G$2+'AVG_generate Coverage'!I11*'Dataset lengths'!$H$2+'AVG_generate Coverage'!N11*'Dataset lengths'!$M$2+'AVG_generate Coverage'!O11*'Dataset lengths'!$N$2+'AVG_generate Coverage'!P11*'Dataset lengths'!$O$2+'AVG_generate Coverage'!Q11*'Dataset lengths'!$P$2+'AVG_generate Coverage'!R11*'Dataset lengths'!$Q$2+'AVG_generate Coverage'!S11*'Dataset lengths'!$R$2)</f>
        <v>0.6193288842</v>
      </c>
      <c r="G12" s="87">
        <v>0.522660169465248</v>
      </c>
      <c r="H12" s="87">
        <v>0.693819664164409</v>
      </c>
      <c r="I12" s="87">
        <v>0.735785222589915</v>
      </c>
      <c r="J12" s="87">
        <v>0.831896312837538</v>
      </c>
      <c r="K12" s="87">
        <v>0.833219379715293</v>
      </c>
      <c r="L12" s="87">
        <v>0.832502716175252</v>
      </c>
      <c r="M12" s="87">
        <v>0.793052250913705</v>
      </c>
      <c r="N12" s="87">
        <v>0.732889010074082</v>
      </c>
      <c r="O12" s="87">
        <v>0.832306187656633</v>
      </c>
      <c r="P12" s="87">
        <v>0.802859730996412</v>
      </c>
      <c r="Q12" s="87">
        <v>0.706363136543206</v>
      </c>
      <c r="R12" s="87">
        <v>0.834216655584564</v>
      </c>
      <c r="S12" s="87">
        <v>0.455180464904379</v>
      </c>
      <c r="T12" s="87">
        <v>0.823411640402957</v>
      </c>
      <c r="U12" s="87">
        <v>0.736230014101308</v>
      </c>
      <c r="V12" s="87">
        <v>0.464367479556631</v>
      </c>
      <c r="W12" s="87">
        <v>0.528331083401176</v>
      </c>
    </row>
    <row r="13">
      <c r="A13" s="103" t="s">
        <v>142</v>
      </c>
      <c r="B13" s="103" t="s">
        <v>137</v>
      </c>
      <c r="C13" s="104">
        <f>E13-AVG_generate!E13</f>
        <v>0.02443404867</v>
      </c>
      <c r="D13" s="104">
        <f>F13-AVG_generate!F13</f>
        <v>-0.002948943035</v>
      </c>
      <c r="E13" s="105">
        <f t="shared" si="1"/>
        <v>0.6564835506</v>
      </c>
      <c r="F13" s="105">
        <f>(G13*'AVG_generate Coverage'!C12*'Dataset lengths'!$B$2+H13*'AVG_generate Coverage'!D12*'Dataset lengths'!$C$2+I13*'AVG_generate Coverage'!E12*'Dataset lengths'!$D$2+L13*'AVG_generate Coverage'!H12*'Dataset lengths'!$G$2+M13*'AVG_generate Coverage'!I12*'Dataset lengths'!$H$2+R13*'AVG_generate Coverage'!N12*'Dataset lengths'!$M$2+S13*'AVG_generate Coverage'!O12*'Dataset lengths'!$N$2+T13*'AVG_generate Coverage'!P12*'Dataset lengths'!$O$2+U13*'AVG_generate Coverage'!Q12*'Dataset lengths'!$P$2+V13*'AVG_generate Coverage'!R12*'Dataset lengths'!$Q$2+W13*'AVG_generate Coverage'!S12*'Dataset lengths'!$R$2)/('AVG_generate Coverage'!C12*'Dataset lengths'!$B$2+'AVG_generate Coverage'!D12*'Dataset lengths'!$C$2+'AVG_generate Coverage'!E12*'Dataset lengths'!$D$2+'AVG_generate Coverage'!H12*'Dataset lengths'!$G$2+'AVG_generate Coverage'!I12*'Dataset lengths'!$H$2+'AVG_generate Coverage'!N12*'Dataset lengths'!$M$2+'AVG_generate Coverage'!O12*'Dataset lengths'!$N$2+'AVG_generate Coverage'!P12*'Dataset lengths'!$O$2+'AVG_generate Coverage'!Q12*'Dataset lengths'!$P$2+'AVG_generate Coverage'!R12*'Dataset lengths'!$Q$2+'AVG_generate Coverage'!S12*'Dataset lengths'!$R$2)</f>
        <v>0.5937352516</v>
      </c>
      <c r="G13" s="87">
        <v>0.481977861235753</v>
      </c>
      <c r="H13" s="87">
        <v>0.726861572517524</v>
      </c>
      <c r="I13" s="87">
        <v>0.738221837353479</v>
      </c>
      <c r="J13" s="87">
        <v>0.8336788867243</v>
      </c>
      <c r="K13" s="87">
        <v>0.834575612023138</v>
      </c>
      <c r="L13" s="87">
        <v>0.83398964396448</v>
      </c>
      <c r="M13" s="87">
        <v>0.789436362529397</v>
      </c>
      <c r="N13" s="87">
        <v>0.736769701498574</v>
      </c>
      <c r="O13" s="87">
        <v>0.825635475521546</v>
      </c>
      <c r="P13" s="87">
        <v>0.789451552210932</v>
      </c>
      <c r="Q13" s="87">
        <v>0.720445351188234</v>
      </c>
      <c r="R13" s="87">
        <v>0.790986879720108</v>
      </c>
      <c r="S13" s="87">
        <v>0.461680313635556</v>
      </c>
      <c r="T13" s="87">
        <v>0.808056126027875</v>
      </c>
      <c r="U13" s="87">
        <v>0.665739266123147</v>
      </c>
      <c r="V13" s="87">
        <v>0.387404380127431</v>
      </c>
      <c r="W13" s="87">
        <v>0.536964813043843</v>
      </c>
    </row>
    <row r="14">
      <c r="A14" s="103" t="s">
        <v>142</v>
      </c>
      <c r="B14" s="103" t="s">
        <v>138</v>
      </c>
      <c r="C14" s="104">
        <f>E14-AVG_generate!E14</f>
        <v>0.02825017935</v>
      </c>
      <c r="D14" s="104">
        <f>F14-AVG_generate!F14</f>
        <v>0.02156183955</v>
      </c>
      <c r="E14" s="105">
        <f t="shared" si="1"/>
        <v>0.6603136877</v>
      </c>
      <c r="F14" s="105">
        <f>(G14*'AVG_generate Coverage'!C13*'Dataset lengths'!$B$2+H14*'AVG_generate Coverage'!D13*'Dataset lengths'!$C$2+I14*'AVG_generate Coverage'!E13*'Dataset lengths'!$D$2+L14*'AVG_generate Coverage'!H13*'Dataset lengths'!$G$2+M14*'AVG_generate Coverage'!I13*'Dataset lengths'!$H$2+R14*'AVG_generate Coverage'!N13*'Dataset lengths'!$M$2+S14*'AVG_generate Coverage'!O13*'Dataset lengths'!$N$2+T14*'AVG_generate Coverage'!P13*'Dataset lengths'!$O$2+U14*'AVG_generate Coverage'!Q13*'Dataset lengths'!$P$2+V14*'AVG_generate Coverage'!R13*'Dataset lengths'!$Q$2+W14*'AVG_generate Coverage'!S13*'Dataset lengths'!$R$2)/('AVG_generate Coverage'!C13*'Dataset lengths'!$B$2+'AVG_generate Coverage'!D13*'Dataset lengths'!$C$2+'AVG_generate Coverage'!E13*'Dataset lengths'!$D$2+'AVG_generate Coverage'!H13*'Dataset lengths'!$G$2+'AVG_generate Coverage'!I13*'Dataset lengths'!$H$2+'AVG_generate Coverage'!N13*'Dataset lengths'!$M$2+'AVG_generate Coverage'!O13*'Dataset lengths'!$N$2+'AVG_generate Coverage'!P13*'Dataset lengths'!$O$2+'AVG_generate Coverage'!Q13*'Dataset lengths'!$P$2+'AVG_generate Coverage'!R13*'Dataset lengths'!$Q$2+'AVG_generate Coverage'!S13*'Dataset lengths'!$R$2)</f>
        <v>0.6182905482</v>
      </c>
      <c r="G14" s="87">
        <v>0.537605443123746</v>
      </c>
      <c r="H14" s="87">
        <v>0.615891434829841</v>
      </c>
      <c r="I14" s="87">
        <v>0.70612963622576</v>
      </c>
      <c r="J14" s="87">
        <v>0.803210694941741</v>
      </c>
      <c r="K14" s="87">
        <v>0.805560421303203</v>
      </c>
      <c r="L14" s="87">
        <v>0.803936834172126</v>
      </c>
      <c r="M14" s="87">
        <v>0.763001555766903</v>
      </c>
      <c r="N14" s="87">
        <v>0.688397913993864</v>
      </c>
      <c r="O14" s="87">
        <v>0.816805030672614</v>
      </c>
      <c r="P14" s="87">
        <v>0.79098788857808</v>
      </c>
      <c r="Q14" s="87">
        <v>0.657825811690529</v>
      </c>
      <c r="R14" s="87">
        <v>0.846346344970192</v>
      </c>
      <c r="S14" s="87">
        <v>0.35709549512809</v>
      </c>
      <c r="T14" s="87">
        <v>0.849894339107809</v>
      </c>
      <c r="U14" s="87">
        <v>0.77488940755161</v>
      </c>
      <c r="V14" s="87">
        <v>0.52557582412411</v>
      </c>
      <c r="W14" s="87">
        <v>0.483084249815003</v>
      </c>
    </row>
    <row r="15">
      <c r="A15" s="103" t="s">
        <v>143</v>
      </c>
      <c r="B15" s="103" t="s">
        <v>136</v>
      </c>
      <c r="C15" s="104">
        <f>E15-AVG_generate!E15</f>
        <v>-0.01017420479</v>
      </c>
      <c r="D15" s="104">
        <f>F15-AVG_generate!F15</f>
        <v>-0.008348418669</v>
      </c>
      <c r="E15" s="105">
        <f t="shared" si="1"/>
        <v>0.6182454722</v>
      </c>
      <c r="F15" s="105">
        <f>(G15*'AVG_generate Coverage'!C14*'Dataset lengths'!$B$2+H15*'AVG_generate Coverage'!D14*'Dataset lengths'!$C$2+I15*'AVG_generate Coverage'!E14*'Dataset lengths'!$D$2+L15*'AVG_generate Coverage'!H14*'Dataset lengths'!$G$2+M15*'AVG_generate Coverage'!I14*'Dataset lengths'!$H$2+R15*'AVG_generate Coverage'!N14*'Dataset lengths'!$M$2+S15*'AVG_generate Coverage'!O14*'Dataset lengths'!$N$2+T15*'AVG_generate Coverage'!P14*'Dataset lengths'!$O$2+U15*'AVG_generate Coverage'!Q14*'Dataset lengths'!$P$2+V15*'AVG_generate Coverage'!R14*'Dataset lengths'!$Q$2+W15*'AVG_generate Coverage'!S14*'Dataset lengths'!$R$2)/('AVG_generate Coverage'!C14*'Dataset lengths'!$B$2+'AVG_generate Coverage'!D14*'Dataset lengths'!$C$2+'AVG_generate Coverage'!E14*'Dataset lengths'!$D$2+'AVG_generate Coverage'!H14*'Dataset lengths'!$G$2+'AVG_generate Coverage'!I14*'Dataset lengths'!$H$2+'AVG_generate Coverage'!N14*'Dataset lengths'!$M$2+'AVG_generate Coverage'!O14*'Dataset lengths'!$N$2+'AVG_generate Coverage'!P14*'Dataset lengths'!$O$2+'AVG_generate Coverage'!Q14*'Dataset lengths'!$P$2+'AVG_generate Coverage'!R14*'Dataset lengths'!$Q$2+'AVG_generate Coverage'!S14*'Dataset lengths'!$R$2)</f>
        <v>0.5634924642</v>
      </c>
      <c r="G15" s="87">
        <v>0.455507563894262</v>
      </c>
      <c r="H15" s="87">
        <v>0.706431147383213</v>
      </c>
      <c r="I15" s="87">
        <v>0.729059854261611</v>
      </c>
      <c r="J15" s="87">
        <v>0.814225878625277</v>
      </c>
      <c r="K15" s="87">
        <v>0.807573735905202</v>
      </c>
      <c r="L15" s="87">
        <v>0.811873418108709</v>
      </c>
      <c r="M15" s="87">
        <v>0.736714069038174</v>
      </c>
      <c r="N15" s="87">
        <v>0.674049104320058</v>
      </c>
      <c r="O15" s="87">
        <v>0.782120196693658</v>
      </c>
      <c r="P15" s="87">
        <v>0.736443759059137</v>
      </c>
      <c r="Q15" s="87">
        <v>0.694329312214854</v>
      </c>
      <c r="R15" s="87">
        <v>0.731671605859576</v>
      </c>
      <c r="S15" s="87">
        <v>0.385192458811034</v>
      </c>
      <c r="T15" s="87">
        <v>0.75420055387179</v>
      </c>
      <c r="U15" s="87">
        <v>0.622185897659925</v>
      </c>
      <c r="V15" s="87">
        <v>0.332022198268124</v>
      </c>
      <c r="W15" s="87">
        <v>0.535841426702292</v>
      </c>
    </row>
    <row r="16">
      <c r="A16" s="103" t="s">
        <v>143</v>
      </c>
      <c r="B16" s="103" t="s">
        <v>137</v>
      </c>
      <c r="C16" s="104">
        <f>E16-AVG_generate!E16</f>
        <v>-0.003970678043</v>
      </c>
      <c r="D16" s="104">
        <f>F16-AVG_generate!F16</f>
        <v>-0.006506631632</v>
      </c>
      <c r="E16" s="105">
        <f t="shared" si="1"/>
        <v>0.6239841673</v>
      </c>
      <c r="F16" s="105">
        <f>(G16*'AVG_generate Coverage'!C15*'Dataset lengths'!$B$2+H16*'AVG_generate Coverage'!D15*'Dataset lengths'!$C$2+I16*'AVG_generate Coverage'!E15*'Dataset lengths'!$D$2+L16*'AVG_generate Coverage'!H15*'Dataset lengths'!$G$2+M16*'AVG_generate Coverage'!I15*'Dataset lengths'!$H$2+R16*'AVG_generate Coverage'!N15*'Dataset lengths'!$M$2+S16*'AVG_generate Coverage'!O15*'Dataset lengths'!$N$2+T16*'AVG_generate Coverage'!P15*'Dataset lengths'!$O$2+U16*'AVG_generate Coverage'!Q15*'Dataset lengths'!$P$2+V16*'AVG_generate Coverage'!R15*'Dataset lengths'!$Q$2+W16*'AVG_generate Coverage'!S15*'Dataset lengths'!$R$2)/('AVG_generate Coverage'!C15*'Dataset lengths'!$B$2+'AVG_generate Coverage'!D15*'Dataset lengths'!$C$2+'AVG_generate Coverage'!E15*'Dataset lengths'!$D$2+'AVG_generate Coverage'!H15*'Dataset lengths'!$G$2+'AVG_generate Coverage'!I15*'Dataset lengths'!$H$2+'AVG_generate Coverage'!N15*'Dataset lengths'!$M$2+'AVG_generate Coverage'!O15*'Dataset lengths'!$N$2+'AVG_generate Coverage'!P15*'Dataset lengths'!$O$2+'AVG_generate Coverage'!Q15*'Dataset lengths'!$P$2+'AVG_generate Coverage'!R15*'Dataset lengths'!$Q$2+'AVG_generate Coverage'!S15*'Dataset lengths'!$R$2)</f>
        <v>0.5652777355</v>
      </c>
      <c r="G16" s="87">
        <v>0.450722188095601</v>
      </c>
      <c r="H16" s="87">
        <v>0.712419476096064</v>
      </c>
      <c r="I16" s="87">
        <v>0.731842912913462</v>
      </c>
      <c r="J16" s="87">
        <v>0.821314423447119</v>
      </c>
      <c r="K16" s="87">
        <v>0.816721175158237</v>
      </c>
      <c r="L16" s="87">
        <v>0.819688165521472</v>
      </c>
      <c r="M16" s="87">
        <v>0.755480322413426</v>
      </c>
      <c r="N16" s="87">
        <v>0.701161826793146</v>
      </c>
      <c r="O16" s="87">
        <v>0.796275017475789</v>
      </c>
      <c r="P16" s="87">
        <v>0.754037072244984</v>
      </c>
      <c r="Q16" s="87">
        <v>0.707763482468227</v>
      </c>
      <c r="R16" s="87">
        <v>0.739648788969043</v>
      </c>
      <c r="S16" s="87">
        <v>0.381437750401037</v>
      </c>
      <c r="T16" s="87">
        <v>0.787804650547694</v>
      </c>
      <c r="U16" s="87">
        <v>0.620859135289178</v>
      </c>
      <c r="V16" s="87">
        <v>0.33075053577411</v>
      </c>
      <c r="W16" s="87">
        <v>0.53317191464223</v>
      </c>
    </row>
    <row r="17">
      <c r="A17" s="103" t="s">
        <v>143</v>
      </c>
      <c r="B17" s="103" t="s">
        <v>138</v>
      </c>
      <c r="C17" s="104">
        <f>E17-AVG_generate!E17</f>
        <v>-0.00760141355</v>
      </c>
      <c r="D17" s="104">
        <f>F17-AVG_generate!F17</f>
        <v>-0.005948390453</v>
      </c>
      <c r="E17" s="105">
        <f t="shared" si="1"/>
        <v>0.6208722537</v>
      </c>
      <c r="F17" s="105">
        <f>(G17*'AVG_generate Coverage'!C16*'Dataset lengths'!$B$2+H17*'AVG_generate Coverage'!D16*'Dataset lengths'!$C$2+I17*'AVG_generate Coverage'!E16*'Dataset lengths'!$D$2+L17*'AVG_generate Coverage'!H16*'Dataset lengths'!$G$2+M17*'AVG_generate Coverage'!I16*'Dataset lengths'!$H$2+R17*'AVG_generate Coverage'!N16*'Dataset lengths'!$M$2+S17*'AVG_generate Coverage'!O16*'Dataset lengths'!$N$2+T17*'AVG_generate Coverage'!P16*'Dataset lengths'!$O$2+U17*'AVG_generate Coverage'!Q16*'Dataset lengths'!$P$2+V17*'AVG_generate Coverage'!R16*'Dataset lengths'!$Q$2+W17*'AVG_generate Coverage'!S16*'Dataset lengths'!$R$2)/('AVG_generate Coverage'!C16*'Dataset lengths'!$B$2+'AVG_generate Coverage'!D16*'Dataset lengths'!$C$2+'AVG_generate Coverage'!E16*'Dataset lengths'!$D$2+'AVG_generate Coverage'!H16*'Dataset lengths'!$G$2+'AVG_generate Coverage'!I16*'Dataset lengths'!$H$2+'AVG_generate Coverage'!N16*'Dataset lengths'!$M$2+'AVG_generate Coverage'!O16*'Dataset lengths'!$N$2+'AVG_generate Coverage'!P16*'Dataset lengths'!$O$2+'AVG_generate Coverage'!Q16*'Dataset lengths'!$P$2+'AVG_generate Coverage'!R16*'Dataset lengths'!$Q$2+'AVG_generate Coverage'!S16*'Dataset lengths'!$R$2)</f>
        <v>0.5659185218</v>
      </c>
      <c r="G17" s="87">
        <v>0.465887310593324</v>
      </c>
      <c r="H17" s="87">
        <v>0.709320734279919</v>
      </c>
      <c r="I17" s="87">
        <v>0.732204634737647</v>
      </c>
      <c r="J17" s="87">
        <v>0.809430300946755</v>
      </c>
      <c r="K17" s="87">
        <v>0.802740107514677</v>
      </c>
      <c r="L17" s="87">
        <v>0.807122082149254</v>
      </c>
      <c r="M17" s="87">
        <v>0.72844600495797</v>
      </c>
      <c r="N17" s="87">
        <v>0.661345557831823</v>
      </c>
      <c r="O17" s="87">
        <v>0.786915219341298</v>
      </c>
      <c r="P17" s="87">
        <v>0.722067202498072</v>
      </c>
      <c r="Q17" s="87">
        <v>0.692557690857114</v>
      </c>
      <c r="R17" s="87">
        <v>0.733092200111947</v>
      </c>
      <c r="S17" s="87">
        <v>0.410085753240028</v>
      </c>
      <c r="T17" s="87">
        <v>0.756203447051148</v>
      </c>
      <c r="U17" s="87">
        <v>0.610359931208916</v>
      </c>
      <c r="V17" s="87">
        <v>0.339155510326413</v>
      </c>
      <c r="W17" s="87">
        <v>0.537717181620162</v>
      </c>
    </row>
    <row r="18">
      <c r="A18" s="103" t="s">
        <v>145</v>
      </c>
      <c r="B18" s="103" t="s">
        <v>136</v>
      </c>
      <c r="C18" s="104">
        <f>E18-AVG_generate!E18</f>
        <v>0.008232081285</v>
      </c>
      <c r="D18" s="104">
        <f>F18-AVG_generate!F18</f>
        <v>0.03176803599</v>
      </c>
      <c r="E18" s="105">
        <f t="shared" si="1"/>
        <v>0.6058451328</v>
      </c>
      <c r="F18" s="105">
        <f>(G18*'AVG_generate Coverage'!C17*'Dataset lengths'!$B$2+H18*'AVG_generate Coverage'!D17*'Dataset lengths'!$C$2+I18*'AVG_generate Coverage'!E17*'Dataset lengths'!$D$2+L18*'AVG_generate Coverage'!H17*'Dataset lengths'!$G$2+M18*'AVG_generate Coverage'!I17*'Dataset lengths'!$H$2+R18*'AVG_generate Coverage'!N17*'Dataset lengths'!$M$2+S18*'AVG_generate Coverage'!O17*'Dataset lengths'!$N$2+T18*'AVG_generate Coverage'!P17*'Dataset lengths'!$O$2+U18*'AVG_generate Coverage'!Q17*'Dataset lengths'!$P$2+V18*'AVG_generate Coverage'!R17*'Dataset lengths'!$Q$2+W18*'AVG_generate Coverage'!S17*'Dataset lengths'!$R$2)/('AVG_generate Coverage'!C17*'Dataset lengths'!$B$2+'AVG_generate Coverage'!D17*'Dataset lengths'!$C$2+'AVG_generate Coverage'!E17*'Dataset lengths'!$D$2+'AVG_generate Coverage'!H17*'Dataset lengths'!$G$2+'AVG_generate Coverage'!I17*'Dataset lengths'!$H$2+'AVG_generate Coverage'!N17*'Dataset lengths'!$M$2+'AVG_generate Coverage'!O17*'Dataset lengths'!$N$2+'AVG_generate Coverage'!P17*'Dataset lengths'!$O$2+'AVG_generate Coverage'!Q17*'Dataset lengths'!$P$2+'AVG_generate Coverage'!R17*'Dataset lengths'!$Q$2+'AVG_generate Coverage'!S17*'Dataset lengths'!$R$2)</f>
        <v>0.5573369065</v>
      </c>
      <c r="G18" s="87">
        <v>0.457192716591128</v>
      </c>
      <c r="H18" s="87">
        <v>0.677324854352782</v>
      </c>
      <c r="I18" s="87">
        <v>0.722680969096494</v>
      </c>
      <c r="J18" s="87">
        <v>0.811980942333673</v>
      </c>
      <c r="K18" s="87">
        <v>0.812971860394757</v>
      </c>
      <c r="L18" s="87">
        <v>0.812641046555202</v>
      </c>
      <c r="M18" s="87">
        <v>0.777100628628004</v>
      </c>
      <c r="N18" s="87">
        <v>0.721454655901974</v>
      </c>
      <c r="O18" s="87">
        <v>0.810409754393427</v>
      </c>
      <c r="P18" s="87">
        <v>0.773478345096004</v>
      </c>
      <c r="Q18" s="87">
        <v>0.71264556689563</v>
      </c>
      <c r="R18" s="87">
        <v>0.787621164106799</v>
      </c>
      <c r="S18" s="87">
        <v>0.334762320573721</v>
      </c>
      <c r="T18" s="87">
        <v>0.77400694197878</v>
      </c>
      <c r="U18" s="87">
        <v>0.476288541950546</v>
      </c>
      <c r="V18" s="87">
        <v>0.328163317960801</v>
      </c>
      <c r="W18" s="87">
        <v>0.516513958505315</v>
      </c>
    </row>
    <row r="19">
      <c r="A19" s="103" t="s">
        <v>145</v>
      </c>
      <c r="B19" s="103" t="s">
        <v>137</v>
      </c>
      <c r="C19" s="104">
        <f>E19-AVG_generate!E19</f>
        <v>0.01708200001</v>
      </c>
      <c r="D19" s="104">
        <f>F19-AVG_generate!F19</f>
        <v>0.0405017058</v>
      </c>
      <c r="E19" s="105">
        <f t="shared" si="1"/>
        <v>0.6147585068</v>
      </c>
      <c r="F19" s="105">
        <f>(G19*'AVG_generate Coverage'!C18*'Dataset lengths'!$B$2+H19*'AVG_generate Coverage'!D18*'Dataset lengths'!$C$2+I19*'AVG_generate Coverage'!E18*'Dataset lengths'!$D$2+L19*'AVG_generate Coverage'!H18*'Dataset lengths'!$G$2+M19*'AVG_generate Coverage'!I18*'Dataset lengths'!$H$2+R19*'AVG_generate Coverage'!N18*'Dataset lengths'!$M$2+S19*'AVG_generate Coverage'!O18*'Dataset lengths'!$N$2+T19*'AVG_generate Coverage'!P18*'Dataset lengths'!$O$2+U19*'AVG_generate Coverage'!Q18*'Dataset lengths'!$P$2+V19*'AVG_generate Coverage'!R18*'Dataset lengths'!$Q$2+W19*'AVG_generate Coverage'!S18*'Dataset lengths'!$R$2)/('AVG_generate Coverage'!C18*'Dataset lengths'!$B$2+'AVG_generate Coverage'!D18*'Dataset lengths'!$C$2+'AVG_generate Coverage'!E18*'Dataset lengths'!$D$2+'AVG_generate Coverage'!H18*'Dataset lengths'!$G$2+'AVG_generate Coverage'!I18*'Dataset lengths'!$H$2+'AVG_generate Coverage'!N18*'Dataset lengths'!$M$2+'AVG_generate Coverage'!O18*'Dataset lengths'!$N$2+'AVG_generate Coverage'!P18*'Dataset lengths'!$O$2+'AVG_generate Coverage'!Q18*'Dataset lengths'!$P$2+'AVG_generate Coverage'!R18*'Dataset lengths'!$Q$2+'AVG_generate Coverage'!S18*'Dataset lengths'!$R$2)</f>
        <v>0.5660906641</v>
      </c>
      <c r="G19" s="87">
        <v>0.457600030633656</v>
      </c>
      <c r="H19" s="87">
        <v>0.694792589900098</v>
      </c>
      <c r="I19" s="87">
        <v>0.731037764382547</v>
      </c>
      <c r="J19" s="87">
        <v>0.823315702683491</v>
      </c>
      <c r="K19" s="87">
        <v>0.823761501218752</v>
      </c>
      <c r="L19" s="87">
        <v>0.823666421854085</v>
      </c>
      <c r="M19" s="87">
        <v>0.776011142415334</v>
      </c>
      <c r="N19" s="87">
        <v>0.725021892444256</v>
      </c>
      <c r="O19" s="87">
        <v>0.813448873459703</v>
      </c>
      <c r="P19" s="87">
        <v>0.769542844412873</v>
      </c>
      <c r="Q19" s="87">
        <v>0.720038073289313</v>
      </c>
      <c r="R19" s="87">
        <v>0.767470581019323</v>
      </c>
      <c r="S19" s="87">
        <v>0.359243341181585</v>
      </c>
      <c r="T19" s="87">
        <v>0.76866589350049</v>
      </c>
      <c r="U19" s="87">
        <v>0.521972936984514</v>
      </c>
      <c r="V19" s="87">
        <v>0.336007419404258</v>
      </c>
      <c r="W19" s="87">
        <v>0.52587545393132</v>
      </c>
    </row>
    <row r="20">
      <c r="A20" s="103" t="s">
        <v>145</v>
      </c>
      <c r="B20" s="103" t="s">
        <v>138</v>
      </c>
      <c r="C20" s="104">
        <f>E20-AVG_generate!E20</f>
        <v>0.0017451266</v>
      </c>
      <c r="D20" s="104">
        <f>F20-AVG_generate!F20</f>
        <v>0.01599792455</v>
      </c>
      <c r="E20" s="105">
        <f t="shared" si="1"/>
        <v>0.5994049478</v>
      </c>
      <c r="F20" s="105">
        <f>(G20*'AVG_generate Coverage'!C19*'Dataset lengths'!$B$2+H20*'AVG_generate Coverage'!D19*'Dataset lengths'!$C$2+I20*'AVG_generate Coverage'!E19*'Dataset lengths'!$D$2+L20*'AVG_generate Coverage'!H19*'Dataset lengths'!$G$2+M20*'AVG_generate Coverage'!I19*'Dataset lengths'!$H$2+R20*'AVG_generate Coverage'!N19*'Dataset lengths'!$M$2+S20*'AVG_generate Coverage'!O19*'Dataset lengths'!$N$2+T20*'AVG_generate Coverage'!P19*'Dataset lengths'!$O$2+U20*'AVG_generate Coverage'!Q19*'Dataset lengths'!$P$2+V20*'AVG_generate Coverage'!R19*'Dataset lengths'!$Q$2+W20*'AVG_generate Coverage'!S19*'Dataset lengths'!$R$2)/('AVG_generate Coverage'!C19*'Dataset lengths'!$B$2+'AVG_generate Coverage'!D19*'Dataset lengths'!$C$2+'AVG_generate Coverage'!E19*'Dataset lengths'!$D$2+'AVG_generate Coverage'!H19*'Dataset lengths'!$G$2+'AVG_generate Coverage'!I19*'Dataset lengths'!$H$2+'AVG_generate Coverage'!N19*'Dataset lengths'!$M$2+'AVG_generate Coverage'!O19*'Dataset lengths'!$N$2+'AVG_generate Coverage'!P19*'Dataset lengths'!$O$2+'AVG_generate Coverage'!Q19*'Dataset lengths'!$P$2+'AVG_generate Coverage'!R19*'Dataset lengths'!$Q$2+'AVG_generate Coverage'!S19*'Dataset lengths'!$R$2)</f>
        <v>0.541580408</v>
      </c>
      <c r="G20" s="87">
        <v>0.44619668781569</v>
      </c>
      <c r="H20" s="87">
        <v>0.666497533668848</v>
      </c>
      <c r="I20" s="87">
        <v>0.707096191501894</v>
      </c>
      <c r="J20" s="87">
        <v>0.791898298098071</v>
      </c>
      <c r="K20" s="87">
        <v>0.790118363187032</v>
      </c>
      <c r="L20" s="87">
        <v>0.791525162037384</v>
      </c>
      <c r="M20" s="87">
        <v>0.775810487073048</v>
      </c>
      <c r="N20" s="87">
        <v>0.715644492200145</v>
      </c>
      <c r="O20" s="87">
        <v>0.806911575567317</v>
      </c>
      <c r="P20" s="87">
        <v>0.77846599325849</v>
      </c>
      <c r="Q20" s="87">
        <v>0.696363451555323</v>
      </c>
      <c r="R20" s="87">
        <v>0.804362320988585</v>
      </c>
      <c r="S20" s="87">
        <v>0.320572056759616</v>
      </c>
      <c r="T20" s="87">
        <v>0.805830689161921</v>
      </c>
      <c r="U20" s="87">
        <v>0.462996297910423</v>
      </c>
      <c r="V20" s="87">
        <v>0.313606305746856</v>
      </c>
      <c r="W20" s="87">
        <v>0.4989606932203</v>
      </c>
    </row>
    <row r="21">
      <c r="A21" s="103" t="s">
        <v>146</v>
      </c>
      <c r="B21" s="103" t="s">
        <v>136</v>
      </c>
      <c r="C21" s="104">
        <f>E21-AVG_generate!E21</f>
        <v>-0.008158977441</v>
      </c>
      <c r="D21" s="104">
        <f>F21-AVG_generate!F21</f>
        <v>-0.0119806095</v>
      </c>
      <c r="E21" s="105">
        <f t="shared" si="1"/>
        <v>0.6443103988</v>
      </c>
      <c r="F21" s="105">
        <f>(G21*'AVG_generate Coverage'!C20*'Dataset lengths'!$B$2+H21*'AVG_generate Coverage'!D20*'Dataset lengths'!$C$2+I21*'AVG_generate Coverage'!E20*'Dataset lengths'!$D$2+L21*'AVG_generate Coverage'!H20*'Dataset lengths'!$G$2+M21*'AVG_generate Coverage'!I20*'Dataset lengths'!$H$2+R21*'AVG_generate Coverage'!N20*'Dataset lengths'!$M$2+S21*'AVG_generate Coverage'!O20*'Dataset lengths'!$N$2+T21*'AVG_generate Coverage'!P20*'Dataset lengths'!$O$2+U21*'AVG_generate Coverage'!Q20*'Dataset lengths'!$P$2+V21*'AVG_generate Coverage'!R20*'Dataset lengths'!$Q$2+W21*'AVG_generate Coverage'!S20*'Dataset lengths'!$R$2)/('AVG_generate Coverage'!C20*'Dataset lengths'!$B$2+'AVG_generate Coverage'!D20*'Dataset lengths'!$C$2+'AVG_generate Coverage'!E20*'Dataset lengths'!$D$2+'AVG_generate Coverage'!H20*'Dataset lengths'!$G$2+'AVG_generate Coverage'!I20*'Dataset lengths'!$H$2+'AVG_generate Coverage'!N20*'Dataset lengths'!$M$2+'AVG_generate Coverage'!O20*'Dataset lengths'!$N$2+'AVG_generate Coverage'!P20*'Dataset lengths'!$O$2+'AVG_generate Coverage'!Q20*'Dataset lengths'!$P$2+'AVG_generate Coverage'!R20*'Dataset lengths'!$Q$2+'AVG_generate Coverage'!S20*'Dataset lengths'!$R$2)</f>
        <v>0.5861025865</v>
      </c>
      <c r="G21" s="87">
        <v>0.458026470339623</v>
      </c>
      <c r="H21" s="87">
        <v>0.690407443797893</v>
      </c>
      <c r="I21" s="87">
        <v>0.704851761913105</v>
      </c>
      <c r="J21" s="87">
        <v>0.800468424619587</v>
      </c>
      <c r="K21" s="87">
        <v>0.803898509304084</v>
      </c>
      <c r="L21" s="87">
        <v>0.801885681117804</v>
      </c>
      <c r="M21" s="87">
        <v>0.755374743055894</v>
      </c>
      <c r="N21" s="87">
        <v>0.697290883965469</v>
      </c>
      <c r="O21" s="87">
        <v>0.795242133016162</v>
      </c>
      <c r="P21" s="87">
        <v>0.727332966077075</v>
      </c>
      <c r="Q21" s="87">
        <v>0.712806827942164</v>
      </c>
      <c r="R21" s="87">
        <v>0.804821282208582</v>
      </c>
      <c r="S21" s="87">
        <v>0.494358544462566</v>
      </c>
      <c r="T21" s="87">
        <v>0.852564863346954</v>
      </c>
      <c r="U21" s="87">
        <v>0.5665822441593</v>
      </c>
      <c r="V21" s="87">
        <v>0.399510675628237</v>
      </c>
      <c r="W21" s="87">
        <v>0.55903067660981</v>
      </c>
    </row>
    <row r="22">
      <c r="A22" s="103" t="s">
        <v>146</v>
      </c>
      <c r="B22" s="103" t="s">
        <v>137</v>
      </c>
      <c r="C22" s="104">
        <f>E22-AVG_generate!E22</f>
        <v>-0.007677449809</v>
      </c>
      <c r="D22" s="104">
        <f>F22-AVG_generate!F22</f>
        <v>-0.009602182696</v>
      </c>
      <c r="E22" s="105">
        <f t="shared" si="1"/>
        <v>0.6258113647</v>
      </c>
      <c r="F22" s="105">
        <f>(G22*'AVG_generate Coverage'!C21*'Dataset lengths'!$B$2+H22*'AVG_generate Coverage'!D21*'Dataset lengths'!$C$2+I22*'AVG_generate Coverage'!E21*'Dataset lengths'!$D$2+L22*'AVG_generate Coverage'!H21*'Dataset lengths'!$G$2+M22*'AVG_generate Coverage'!I21*'Dataset lengths'!$H$2+R22*'AVG_generate Coverage'!N21*'Dataset lengths'!$M$2+S22*'AVG_generate Coverage'!O21*'Dataset lengths'!$N$2+T22*'AVG_generate Coverage'!P21*'Dataset lengths'!$O$2+U22*'AVG_generate Coverage'!Q21*'Dataset lengths'!$P$2+V22*'AVG_generate Coverage'!R21*'Dataset lengths'!$Q$2+W22*'AVG_generate Coverage'!S21*'Dataset lengths'!$R$2)/('AVG_generate Coverage'!C21*'Dataset lengths'!$B$2+'AVG_generate Coverage'!D21*'Dataset lengths'!$C$2+'AVG_generate Coverage'!E21*'Dataset lengths'!$D$2+'AVG_generate Coverage'!H21*'Dataset lengths'!$G$2+'AVG_generate Coverage'!I21*'Dataset lengths'!$H$2+'AVG_generate Coverage'!N21*'Dataset lengths'!$M$2+'AVG_generate Coverage'!O21*'Dataset lengths'!$N$2+'AVG_generate Coverage'!P21*'Dataset lengths'!$O$2+'AVG_generate Coverage'!Q21*'Dataset lengths'!$P$2+'AVG_generate Coverage'!R21*'Dataset lengths'!$Q$2+'AVG_generate Coverage'!S21*'Dataset lengths'!$R$2)</f>
        <v>0.5662827574</v>
      </c>
      <c r="G22" s="87">
        <v>0.443116366717983</v>
      </c>
      <c r="H22" s="87">
        <v>0.684245750024391</v>
      </c>
      <c r="I22" s="87">
        <v>0.681445820111521</v>
      </c>
      <c r="J22" s="87">
        <v>0.782261642395431</v>
      </c>
      <c r="K22" s="87">
        <v>0.785158891755334</v>
      </c>
      <c r="L22" s="87">
        <v>0.783384462086694</v>
      </c>
      <c r="M22" s="87">
        <v>0.720958327834406</v>
      </c>
      <c r="N22" s="87">
        <v>0.659390589224355</v>
      </c>
      <c r="O22" s="87">
        <v>0.776397729874977</v>
      </c>
      <c r="P22" s="87">
        <v>0.690687071465703</v>
      </c>
      <c r="Q22" s="87">
        <v>0.673551388907447</v>
      </c>
      <c r="R22" s="87">
        <v>0.787905282957273</v>
      </c>
      <c r="S22" s="87">
        <v>0.491963334116392</v>
      </c>
      <c r="T22" s="87">
        <v>0.825637077268911</v>
      </c>
      <c r="U22" s="87">
        <v>0.550193309389928</v>
      </c>
      <c r="V22" s="87">
        <v>0.379586994394856</v>
      </c>
      <c r="W22" s="87">
        <v>0.535488286386219</v>
      </c>
    </row>
    <row r="23">
      <c r="A23" s="103" t="s">
        <v>146</v>
      </c>
      <c r="B23" s="103" t="s">
        <v>138</v>
      </c>
      <c r="C23" s="104">
        <f>E23-AVG_generate!E23</f>
        <v>-0.005530825994</v>
      </c>
      <c r="D23" s="104">
        <f>F23-AVG_generate!F23</f>
        <v>-0.006254233604</v>
      </c>
      <c r="E23" s="105">
        <f t="shared" si="1"/>
        <v>0.6613660903</v>
      </c>
      <c r="F23" s="105">
        <f>(G23*'AVG_generate Coverage'!C22*'Dataset lengths'!$B$2+H23*'AVG_generate Coverage'!D22*'Dataset lengths'!$C$2+I23*'AVG_generate Coverage'!E22*'Dataset lengths'!$D$2+L23*'AVG_generate Coverage'!H22*'Dataset lengths'!$G$2+M23*'AVG_generate Coverage'!I22*'Dataset lengths'!$H$2+R23*'AVG_generate Coverage'!N22*'Dataset lengths'!$M$2+S23*'AVG_generate Coverage'!O22*'Dataset lengths'!$N$2+T23*'AVG_generate Coverage'!P22*'Dataset lengths'!$O$2+U23*'AVG_generate Coverage'!Q22*'Dataset lengths'!$P$2+V23*'AVG_generate Coverage'!R22*'Dataset lengths'!$Q$2+W23*'AVG_generate Coverage'!S22*'Dataset lengths'!$R$2)/('AVG_generate Coverage'!C22*'Dataset lengths'!$B$2+'AVG_generate Coverage'!D22*'Dataset lengths'!$C$2+'AVG_generate Coverage'!E22*'Dataset lengths'!$D$2+'AVG_generate Coverage'!H22*'Dataset lengths'!$G$2+'AVG_generate Coverage'!I22*'Dataset lengths'!$H$2+'AVG_generate Coverage'!N22*'Dataset lengths'!$M$2+'AVG_generate Coverage'!O22*'Dataset lengths'!$N$2+'AVG_generate Coverage'!P22*'Dataset lengths'!$O$2+'AVG_generate Coverage'!Q22*'Dataset lengths'!$P$2+'AVG_generate Coverage'!R22*'Dataset lengths'!$Q$2+'AVG_generate Coverage'!S22*'Dataset lengths'!$R$2)</f>
        <v>0.6069906603</v>
      </c>
      <c r="G23" s="87">
        <v>0.479612206841824</v>
      </c>
      <c r="H23" s="87">
        <v>0.706384950544211</v>
      </c>
      <c r="I23" s="87">
        <v>0.73393744330258</v>
      </c>
      <c r="J23" s="87">
        <v>0.820680595808111</v>
      </c>
      <c r="K23" s="87">
        <v>0.824794654160771</v>
      </c>
      <c r="L23" s="87">
        <v>0.822254751977976</v>
      </c>
      <c r="M23" s="87">
        <v>0.7819870158961</v>
      </c>
      <c r="N23" s="87">
        <v>0.728988071563897</v>
      </c>
      <c r="O23" s="87">
        <v>0.816850936648598</v>
      </c>
      <c r="P23" s="87">
        <v>0.740689207646218</v>
      </c>
      <c r="Q23" s="87">
        <v>0.751260462052485</v>
      </c>
      <c r="R23" s="87">
        <v>0.834325932065515</v>
      </c>
      <c r="S23" s="87">
        <v>0.480536310449762</v>
      </c>
      <c r="T23" s="87">
        <v>0.844775834316115</v>
      </c>
      <c r="U23" s="87">
        <v>0.590078248287848</v>
      </c>
      <c r="V23" s="87">
        <v>0.418575303049043</v>
      </c>
      <c r="W23" s="87">
        <v>0.582558996068418</v>
      </c>
    </row>
    <row r="24">
      <c r="A24" s="103" t="s">
        <v>147</v>
      </c>
      <c r="B24" s="103" t="s">
        <v>136</v>
      </c>
      <c r="C24" s="104">
        <f>E24-AVG_generate!E24</f>
        <v>0.001814783602</v>
      </c>
      <c r="D24" s="104">
        <f>F24-AVG_generate!F24</f>
        <v>-0.002658859131</v>
      </c>
      <c r="E24" s="105">
        <f t="shared" si="1"/>
        <v>0.6603543549</v>
      </c>
      <c r="F24" s="105">
        <f>(G24*'AVG_generate Coverage'!C23*'Dataset lengths'!$B$2+H24*'AVG_generate Coverage'!D23*'Dataset lengths'!$C$2+I24*'AVG_generate Coverage'!E23*'Dataset lengths'!$D$2+L24*'AVG_generate Coverage'!H23*'Dataset lengths'!$G$2+M24*'AVG_generate Coverage'!I23*'Dataset lengths'!$H$2+R24*'AVG_generate Coverage'!N23*'Dataset lengths'!$M$2+S24*'AVG_generate Coverage'!O23*'Dataset lengths'!$N$2+T24*'AVG_generate Coverage'!P23*'Dataset lengths'!$O$2+U24*'AVG_generate Coverage'!Q23*'Dataset lengths'!$P$2+V24*'AVG_generate Coverage'!R23*'Dataset lengths'!$Q$2+W24*'AVG_generate Coverage'!S23*'Dataset lengths'!$R$2)/('AVG_generate Coverage'!C23*'Dataset lengths'!$B$2+'AVG_generate Coverage'!D23*'Dataset lengths'!$C$2+'AVG_generate Coverage'!E23*'Dataset lengths'!$D$2+'AVG_generate Coverage'!H23*'Dataset lengths'!$G$2+'AVG_generate Coverage'!I23*'Dataset lengths'!$H$2+'AVG_generate Coverage'!N23*'Dataset lengths'!$M$2+'AVG_generate Coverage'!O23*'Dataset lengths'!$N$2+'AVG_generate Coverage'!P23*'Dataset lengths'!$O$2+'AVG_generate Coverage'!Q23*'Dataset lengths'!$P$2+'AVG_generate Coverage'!R23*'Dataset lengths'!$Q$2+'AVG_generate Coverage'!S23*'Dataset lengths'!$R$2)</f>
        <v>0.6048829992</v>
      </c>
      <c r="G24" s="87">
        <v>0.513445950806588</v>
      </c>
      <c r="H24" s="87">
        <v>0.659602274704597</v>
      </c>
      <c r="I24" s="87">
        <v>0.717718703372252</v>
      </c>
      <c r="J24" s="87">
        <v>0.79184070638955</v>
      </c>
      <c r="K24" s="87">
        <v>0.795080571511312</v>
      </c>
      <c r="L24" s="87">
        <v>0.793144815753706</v>
      </c>
      <c r="M24" s="87">
        <v>0.75083223894069</v>
      </c>
      <c r="N24" s="87">
        <v>0.683478997008558</v>
      </c>
      <c r="O24" s="87">
        <v>0.810379628596688</v>
      </c>
      <c r="P24" s="87">
        <v>0.738373813034006</v>
      </c>
      <c r="Q24" s="87">
        <v>0.688277147635853</v>
      </c>
      <c r="R24" s="87">
        <v>0.848663006366366</v>
      </c>
      <c r="S24" s="87">
        <v>0.414848018647029</v>
      </c>
      <c r="T24" s="87">
        <v>0.868588008781822</v>
      </c>
      <c r="U24" s="87">
        <v>0.724032007067987</v>
      </c>
      <c r="V24" s="87">
        <v>0.494431832177204</v>
      </c>
      <c r="W24" s="87">
        <v>0.478591046913756</v>
      </c>
    </row>
    <row r="25">
      <c r="A25" s="103" t="s">
        <v>147</v>
      </c>
      <c r="B25" s="103" t="s">
        <v>137</v>
      </c>
      <c r="C25" s="104">
        <f>E25-AVG_generate!E25</f>
        <v>-0.03003860339</v>
      </c>
      <c r="D25" s="104">
        <f>F25-AVG_generate!F25</f>
        <v>-0.03659259847</v>
      </c>
      <c r="E25" s="105">
        <f t="shared" si="1"/>
        <v>0.6355755927</v>
      </c>
      <c r="F25" s="105">
        <f>(G25*'AVG_generate Coverage'!C24*'Dataset lengths'!$B$2+H25*'AVG_generate Coverage'!D24*'Dataset lengths'!$C$2+I25*'AVG_generate Coverage'!E24*'Dataset lengths'!$D$2+L25*'AVG_generate Coverage'!H24*'Dataset lengths'!$G$2+M25*'AVG_generate Coverage'!I24*'Dataset lengths'!$H$2+R25*'AVG_generate Coverage'!N24*'Dataset lengths'!$M$2+S25*'AVG_generate Coverage'!O24*'Dataset lengths'!$N$2+T25*'AVG_generate Coverage'!P24*'Dataset lengths'!$O$2+U25*'AVG_generate Coverage'!Q24*'Dataset lengths'!$P$2+V25*'AVG_generate Coverage'!R24*'Dataset lengths'!$Q$2+W25*'AVG_generate Coverage'!S24*'Dataset lengths'!$R$2)/('AVG_generate Coverage'!C24*'Dataset lengths'!$B$2+'AVG_generate Coverage'!D24*'Dataset lengths'!$C$2+'AVG_generate Coverage'!E24*'Dataset lengths'!$D$2+'AVG_generate Coverage'!H24*'Dataset lengths'!$G$2+'AVG_generate Coverage'!I24*'Dataset lengths'!$H$2+'AVG_generate Coverage'!N24*'Dataset lengths'!$M$2+'AVG_generate Coverage'!O24*'Dataset lengths'!$N$2+'AVG_generate Coverage'!P24*'Dataset lengths'!$O$2+'AVG_generate Coverage'!Q24*'Dataset lengths'!$P$2+'AVG_generate Coverage'!R24*'Dataset lengths'!$Q$2+'AVG_generate Coverage'!S24*'Dataset lengths'!$R$2)</f>
        <v>0.5765566542</v>
      </c>
      <c r="G25" s="87">
        <v>0.472847866510327</v>
      </c>
      <c r="H25" s="87">
        <v>0.668696960097165</v>
      </c>
      <c r="I25" s="87">
        <v>0.698611648059474</v>
      </c>
      <c r="J25" s="87">
        <v>0.781359356040404</v>
      </c>
      <c r="K25" s="87">
        <v>0.780824212086884</v>
      </c>
      <c r="L25" s="87">
        <v>0.781298109324062</v>
      </c>
      <c r="M25" s="87">
        <v>0.715537769036472</v>
      </c>
      <c r="N25" s="87">
        <v>0.652578569726753</v>
      </c>
      <c r="O25" s="87">
        <v>0.784518066657915</v>
      </c>
      <c r="P25" s="87">
        <v>0.685677643180237</v>
      </c>
      <c r="Q25" s="87">
        <v>0.671695011743855</v>
      </c>
      <c r="R25" s="87">
        <v>0.789675561948689</v>
      </c>
      <c r="S25" s="87">
        <v>0.472121902315095</v>
      </c>
      <c r="T25" s="87">
        <v>0.835206455792513</v>
      </c>
      <c r="U25" s="87">
        <v>0.632567471261955</v>
      </c>
      <c r="V25" s="87">
        <v>0.418435605505935</v>
      </c>
      <c r="W25" s="87">
        <v>0.506332169585776</v>
      </c>
    </row>
    <row r="26">
      <c r="A26" s="103" t="s">
        <v>147</v>
      </c>
      <c r="B26" s="103" t="s">
        <v>138</v>
      </c>
      <c r="C26" s="104">
        <f>E26-AVG_generate!E26</f>
        <v>0.008708930562</v>
      </c>
      <c r="D26" s="104">
        <f>F26-AVG_generate!F26</f>
        <v>0.006141360888</v>
      </c>
      <c r="E26" s="105">
        <f t="shared" si="1"/>
        <v>0.6634256955</v>
      </c>
      <c r="F26" s="105">
        <f>(G26*'AVG_generate Coverage'!C25*'Dataset lengths'!$B$2+H26*'AVG_generate Coverage'!D25*'Dataset lengths'!$C$2+I26*'AVG_generate Coverage'!E25*'Dataset lengths'!$D$2+L26*'AVG_generate Coverage'!H25*'Dataset lengths'!$G$2+M26*'AVG_generate Coverage'!I25*'Dataset lengths'!$H$2+R26*'AVG_generate Coverage'!N25*'Dataset lengths'!$M$2+S26*'AVG_generate Coverage'!O25*'Dataset lengths'!$N$2+T26*'AVG_generate Coverage'!P25*'Dataset lengths'!$O$2+U26*'AVG_generate Coverage'!Q25*'Dataset lengths'!$P$2+V26*'AVG_generate Coverage'!R25*'Dataset lengths'!$Q$2+W26*'AVG_generate Coverage'!S25*'Dataset lengths'!$R$2)/('AVG_generate Coverage'!C25*'Dataset lengths'!$B$2+'AVG_generate Coverage'!D25*'Dataset lengths'!$C$2+'AVG_generate Coverage'!E25*'Dataset lengths'!$D$2+'AVG_generate Coverage'!H25*'Dataset lengths'!$G$2+'AVG_generate Coverage'!I25*'Dataset lengths'!$H$2+'AVG_generate Coverage'!N25*'Dataset lengths'!$M$2+'AVG_generate Coverage'!O25*'Dataset lengths'!$N$2+'AVG_generate Coverage'!P25*'Dataset lengths'!$O$2+'AVG_generate Coverage'!Q25*'Dataset lengths'!$P$2+'AVG_generate Coverage'!R25*'Dataset lengths'!$Q$2+'AVG_generate Coverage'!S25*'Dataset lengths'!$R$2)</f>
        <v>0.6101949046</v>
      </c>
      <c r="G26" s="87">
        <v>0.534587494076345</v>
      </c>
      <c r="H26" s="87">
        <v>0.640559785370636</v>
      </c>
      <c r="I26" s="87">
        <v>0.710951926208265</v>
      </c>
      <c r="J26" s="87">
        <v>0.788669500576699</v>
      </c>
      <c r="K26" s="87">
        <v>0.794310748449029</v>
      </c>
      <c r="L26" s="87">
        <v>0.790699008599365</v>
      </c>
      <c r="M26" s="87">
        <v>0.764467117287991</v>
      </c>
      <c r="N26" s="87">
        <v>0.688891717917155</v>
      </c>
      <c r="O26" s="87">
        <v>0.824987770891655</v>
      </c>
      <c r="P26" s="87">
        <v>0.768393524077144</v>
      </c>
      <c r="Q26" s="87">
        <v>0.686122250023328</v>
      </c>
      <c r="R26" s="87">
        <v>0.877053036117594</v>
      </c>
      <c r="S26" s="87">
        <v>0.338921258437605</v>
      </c>
      <c r="T26" s="87">
        <v>0.879492649424996</v>
      </c>
      <c r="U26" s="87">
        <v>0.798018842282879</v>
      </c>
      <c r="V26" s="87">
        <v>0.542107747685091</v>
      </c>
      <c r="W26" s="87">
        <v>0.420823785045657</v>
      </c>
    </row>
    <row r="27">
      <c r="A27" s="103" t="s">
        <v>148</v>
      </c>
      <c r="B27" s="103" t="s">
        <v>136</v>
      </c>
      <c r="C27" s="104">
        <f>E27-AVG_generate!E27</f>
        <v>-0.00002072656312</v>
      </c>
      <c r="D27" s="104">
        <f>F27-AVG_generate!F27</f>
        <v>-0.006712256637</v>
      </c>
      <c r="E27" s="105">
        <f t="shared" si="1"/>
        <v>0.6555077659</v>
      </c>
      <c r="F27" s="105">
        <f>(G27*'AVG_generate Coverage'!C26*'Dataset lengths'!$B$2+H27*'AVG_generate Coverage'!D26*'Dataset lengths'!$C$2+I27*'AVG_generate Coverage'!E26*'Dataset lengths'!$D$2+L27*'AVG_generate Coverage'!H26*'Dataset lengths'!$G$2+M27*'AVG_generate Coverage'!I26*'Dataset lengths'!$H$2+R27*'AVG_generate Coverage'!N26*'Dataset lengths'!$M$2+S27*'AVG_generate Coverage'!O26*'Dataset lengths'!$N$2+T27*'AVG_generate Coverage'!P26*'Dataset lengths'!$O$2+U27*'AVG_generate Coverage'!Q26*'Dataset lengths'!$P$2+V27*'AVG_generate Coverage'!R26*'Dataset lengths'!$Q$2+W27*'AVG_generate Coverage'!S26*'Dataset lengths'!$R$2)/('AVG_generate Coverage'!C26*'Dataset lengths'!$B$2+'AVG_generate Coverage'!D26*'Dataset lengths'!$C$2+'AVG_generate Coverage'!E26*'Dataset lengths'!$D$2+'AVG_generate Coverage'!H26*'Dataset lengths'!$G$2+'AVG_generate Coverage'!I26*'Dataset lengths'!$H$2+'AVG_generate Coverage'!N26*'Dataset lengths'!$M$2+'AVG_generate Coverage'!O26*'Dataset lengths'!$N$2+'AVG_generate Coverage'!P26*'Dataset lengths'!$O$2+'AVG_generate Coverage'!Q26*'Dataset lengths'!$P$2+'AVG_generate Coverage'!R26*'Dataset lengths'!$Q$2+'AVG_generate Coverage'!S26*'Dataset lengths'!$R$2)</f>
        <v>0.6093501525</v>
      </c>
      <c r="G27" s="87">
        <v>0.519019607253386</v>
      </c>
      <c r="H27" s="87">
        <v>0.661055527376316</v>
      </c>
      <c r="I27" s="87">
        <v>0.709866053787521</v>
      </c>
      <c r="J27" s="87">
        <v>0.789282007595062</v>
      </c>
      <c r="K27" s="87">
        <v>0.786883212107681</v>
      </c>
      <c r="L27" s="87">
        <v>0.78855747738507</v>
      </c>
      <c r="M27" s="87">
        <v>0.731760842125129</v>
      </c>
      <c r="N27" s="87">
        <v>0.64365560407264</v>
      </c>
      <c r="O27" s="87">
        <v>0.786937455048415</v>
      </c>
      <c r="P27" s="87">
        <v>0.746940102941561</v>
      </c>
      <c r="Q27" s="87">
        <v>0.653550518828922</v>
      </c>
      <c r="R27" s="87">
        <v>0.807706181305704</v>
      </c>
      <c r="S27" s="87">
        <v>0.408106596858894</v>
      </c>
      <c r="T27" s="87">
        <v>0.857683368138648</v>
      </c>
      <c r="U27" s="87">
        <v>0.713177175960514</v>
      </c>
      <c r="V27" s="87">
        <v>0.4891868945695</v>
      </c>
      <c r="W27" s="87">
        <v>0.5244657006392</v>
      </c>
    </row>
    <row r="28">
      <c r="A28" s="103" t="s">
        <v>148</v>
      </c>
      <c r="B28" s="103" t="s">
        <v>137</v>
      </c>
      <c r="C28" s="104">
        <f>E28-AVG_generate!E28</f>
        <v>-0.01597980799</v>
      </c>
      <c r="D28" s="104">
        <f>F28-AVG_generate!F28</f>
        <v>-0.02431611256</v>
      </c>
      <c r="E28" s="105">
        <f t="shared" si="1"/>
        <v>0.6352017865</v>
      </c>
      <c r="F28" s="105">
        <f>(G28*'AVG_generate Coverage'!C27*'Dataset lengths'!$B$2+H28*'AVG_generate Coverage'!D27*'Dataset lengths'!$C$2+I28*'AVG_generate Coverage'!E27*'Dataset lengths'!$D$2+L28*'AVG_generate Coverage'!H27*'Dataset lengths'!$G$2+M28*'AVG_generate Coverage'!I27*'Dataset lengths'!$H$2+R28*'AVG_generate Coverage'!N27*'Dataset lengths'!$M$2+S28*'AVG_generate Coverage'!O27*'Dataset lengths'!$N$2+T28*'AVG_generate Coverage'!P27*'Dataset lengths'!$O$2+U28*'AVG_generate Coverage'!Q27*'Dataset lengths'!$P$2+V28*'AVG_generate Coverage'!R27*'Dataset lengths'!$Q$2+W28*'AVG_generate Coverage'!S27*'Dataset lengths'!$R$2)/('AVG_generate Coverage'!C27*'Dataset lengths'!$B$2+'AVG_generate Coverage'!D27*'Dataset lengths'!$C$2+'AVG_generate Coverage'!E27*'Dataset lengths'!$D$2+'AVG_generate Coverage'!H27*'Dataset lengths'!$G$2+'AVG_generate Coverage'!I27*'Dataset lengths'!$H$2+'AVG_generate Coverage'!N27*'Dataset lengths'!$M$2+'AVG_generate Coverage'!O27*'Dataset lengths'!$N$2+'AVG_generate Coverage'!P27*'Dataset lengths'!$O$2+'AVG_generate Coverage'!Q27*'Dataset lengths'!$P$2+'AVG_generate Coverage'!R27*'Dataset lengths'!$Q$2+'AVG_generate Coverage'!S27*'Dataset lengths'!$R$2)</f>
        <v>0.5791716569</v>
      </c>
      <c r="G28" s="87">
        <v>0.477895410740817</v>
      </c>
      <c r="H28" s="87">
        <v>0.688794786475792</v>
      </c>
      <c r="I28" s="87">
        <v>0.693794136523072</v>
      </c>
      <c r="J28" s="87">
        <v>0.781060408964399</v>
      </c>
      <c r="K28" s="87">
        <v>0.778920739307583</v>
      </c>
      <c r="L28" s="87">
        <v>0.78050609437152</v>
      </c>
      <c r="M28" s="87">
        <v>0.709262344820383</v>
      </c>
      <c r="N28" s="87">
        <v>0.625502217018706</v>
      </c>
      <c r="O28" s="87">
        <v>0.782010452719822</v>
      </c>
      <c r="P28" s="87">
        <v>0.695041420667685</v>
      </c>
      <c r="Q28" s="87">
        <v>0.655238134432188</v>
      </c>
      <c r="R28" s="87">
        <v>0.776365686568783</v>
      </c>
      <c r="S28" s="87">
        <v>0.472464921092179</v>
      </c>
      <c r="T28" s="87">
        <v>0.82808505782146</v>
      </c>
      <c r="U28" s="87">
        <v>0.619893471130675</v>
      </c>
      <c r="V28" s="87">
        <v>0.416674000592282</v>
      </c>
      <c r="W28" s="87">
        <v>0.523483741325159</v>
      </c>
    </row>
    <row r="29">
      <c r="A29" s="103" t="s">
        <v>148</v>
      </c>
      <c r="B29" s="103" t="s">
        <v>138</v>
      </c>
      <c r="C29" s="104">
        <f>E29-AVG_generate!E29</f>
        <v>0.009496555133</v>
      </c>
      <c r="D29" s="104">
        <f>F29-AVG_generate!F29</f>
        <v>0.006851629414</v>
      </c>
      <c r="E29" s="105">
        <f t="shared" si="1"/>
        <v>0.6512268041</v>
      </c>
      <c r="F29" s="105">
        <f>(G29*'AVG_generate Coverage'!C28*'Dataset lengths'!$B$2+H29*'AVG_generate Coverage'!D28*'Dataset lengths'!$C$2+I29*'AVG_generate Coverage'!E28*'Dataset lengths'!$D$2+L29*'AVG_generate Coverage'!H28*'Dataset lengths'!$G$2+M29*'AVG_generate Coverage'!I28*'Dataset lengths'!$H$2+R29*'AVG_generate Coverage'!N28*'Dataset lengths'!$M$2+S29*'AVG_generate Coverage'!O28*'Dataset lengths'!$N$2+T29*'AVG_generate Coverage'!P28*'Dataset lengths'!$O$2+U29*'AVG_generate Coverage'!Q28*'Dataset lengths'!$P$2+V29*'AVG_generate Coverage'!R28*'Dataset lengths'!$Q$2+W29*'AVG_generate Coverage'!S28*'Dataset lengths'!$R$2)/('AVG_generate Coverage'!C28*'Dataset lengths'!$B$2+'AVG_generate Coverage'!D28*'Dataset lengths'!$C$2+'AVG_generate Coverage'!E28*'Dataset lengths'!$D$2+'AVG_generate Coverage'!H28*'Dataset lengths'!$G$2+'AVG_generate Coverage'!I28*'Dataset lengths'!$H$2+'AVG_generate Coverage'!N28*'Dataset lengths'!$M$2+'AVG_generate Coverage'!O28*'Dataset lengths'!$N$2+'AVG_generate Coverage'!P28*'Dataset lengths'!$O$2+'AVG_generate Coverage'!Q28*'Dataset lengths'!$P$2+'AVG_generate Coverage'!R28*'Dataset lengths'!$Q$2+'AVG_generate Coverage'!S28*'Dataset lengths'!$R$2)</f>
        <v>0.614052585</v>
      </c>
      <c r="G29" s="87">
        <v>0.535030339244405</v>
      </c>
      <c r="H29" s="87">
        <v>0.606147029838041</v>
      </c>
      <c r="I29" s="87">
        <v>0.699241329431158</v>
      </c>
      <c r="J29" s="87">
        <v>0.779345897582023</v>
      </c>
      <c r="K29" s="87">
        <v>0.778025733419442</v>
      </c>
      <c r="L29" s="87">
        <v>0.779199443248534</v>
      </c>
      <c r="M29" s="87">
        <v>0.728287090291917</v>
      </c>
      <c r="N29" s="87">
        <v>0.636069321020297</v>
      </c>
      <c r="O29" s="87">
        <v>0.782936462329112</v>
      </c>
      <c r="P29" s="87">
        <v>0.767532371522385</v>
      </c>
      <c r="Q29" s="87">
        <v>0.627939264433763</v>
      </c>
      <c r="R29" s="87">
        <v>0.829670753976977</v>
      </c>
      <c r="S29" s="87">
        <v>0.313531322715445</v>
      </c>
      <c r="T29" s="87">
        <v>0.885723872649667</v>
      </c>
      <c r="U29" s="87">
        <v>0.760894116234617</v>
      </c>
      <c r="V29" s="87">
        <v>0.53568731774583</v>
      </c>
      <c r="W29" s="87">
        <v>0.490082229622491</v>
      </c>
    </row>
    <row r="30">
      <c r="A30" s="103" t="s">
        <v>149</v>
      </c>
      <c r="B30" s="103" t="s">
        <v>136</v>
      </c>
      <c r="C30" s="104">
        <f>E30-AVG_generate!E30</f>
        <v>0.006377466723</v>
      </c>
      <c r="D30" s="104">
        <f>F30-AVG_generate!F30</f>
        <v>0.005727701781</v>
      </c>
      <c r="E30" s="105">
        <f t="shared" si="1"/>
        <v>0.6210742263</v>
      </c>
      <c r="F30" s="105">
        <f>(G30*'AVG_generate Coverage'!C29*'Dataset lengths'!$B$2+H30*'AVG_generate Coverage'!D29*'Dataset lengths'!$C$2+I30*'AVG_generate Coverage'!E29*'Dataset lengths'!$D$2+L30*'AVG_generate Coverage'!H29*'Dataset lengths'!$G$2+M30*'AVG_generate Coverage'!I29*'Dataset lengths'!$H$2+R30*'AVG_generate Coverage'!N29*'Dataset lengths'!$M$2+S30*'AVG_generate Coverage'!O29*'Dataset lengths'!$N$2+T30*'AVG_generate Coverage'!P29*'Dataset lengths'!$O$2+U30*'AVG_generate Coverage'!Q29*'Dataset lengths'!$P$2+V30*'AVG_generate Coverage'!R29*'Dataset lengths'!$Q$2+W30*'AVG_generate Coverage'!S29*'Dataset lengths'!$R$2)/('AVG_generate Coverage'!C29*'Dataset lengths'!$B$2+'AVG_generate Coverage'!D29*'Dataset lengths'!$C$2+'AVG_generate Coverage'!E29*'Dataset lengths'!$D$2+'AVG_generate Coverage'!H29*'Dataset lengths'!$G$2+'AVG_generate Coverage'!I29*'Dataset lengths'!$H$2+'AVG_generate Coverage'!N29*'Dataset lengths'!$M$2+'AVG_generate Coverage'!O29*'Dataset lengths'!$N$2+'AVG_generate Coverage'!P29*'Dataset lengths'!$O$2+'AVG_generate Coverage'!Q29*'Dataset lengths'!$P$2+'AVG_generate Coverage'!R29*'Dataset lengths'!$Q$2+'AVG_generate Coverage'!S29*'Dataset lengths'!$R$2)</f>
        <v>0.5615565707</v>
      </c>
      <c r="G30" s="87">
        <v>0.46623465382523</v>
      </c>
      <c r="H30" s="87">
        <v>0.706422517204498</v>
      </c>
      <c r="I30" s="87">
        <v>0.692013779146505</v>
      </c>
      <c r="J30" s="87">
        <v>0.787610699454735</v>
      </c>
      <c r="K30" s="87">
        <v>0.792057733673647</v>
      </c>
      <c r="L30" s="87">
        <v>0.78909948347006</v>
      </c>
      <c r="M30" s="87">
        <v>0.7010927669109</v>
      </c>
      <c r="N30" s="87">
        <v>0.630475501178558</v>
      </c>
      <c r="O30" s="87">
        <v>0.782093657301292</v>
      </c>
      <c r="P30" s="87">
        <v>0.687076597233201</v>
      </c>
      <c r="Q30" s="87">
        <v>0.639571061222849</v>
      </c>
      <c r="R30" s="87">
        <v>0.797762021539108</v>
      </c>
      <c r="S30" s="87">
        <v>0.446530759027896</v>
      </c>
      <c r="T30" s="87">
        <v>0.794035873772365</v>
      </c>
      <c r="U30" s="87">
        <v>0.552053512301491</v>
      </c>
      <c r="V30" s="87">
        <v>0.354518520818844</v>
      </c>
      <c r="W30" s="87">
        <v>0.532052601114843</v>
      </c>
    </row>
    <row r="31">
      <c r="A31" s="103" t="s">
        <v>149</v>
      </c>
      <c r="B31" s="103" t="s">
        <v>137</v>
      </c>
      <c r="C31" s="104">
        <f>E31-AVG_generate!E31</f>
        <v>0.001666447038</v>
      </c>
      <c r="D31" s="104">
        <f>F31-AVG_generate!F31</f>
        <v>0.002144183747</v>
      </c>
      <c r="E31" s="105">
        <f t="shared" si="1"/>
        <v>0.6151584566</v>
      </c>
      <c r="F31" s="105">
        <f>(G31*'AVG_generate Coverage'!C30*'Dataset lengths'!$B$2+H31*'AVG_generate Coverage'!D30*'Dataset lengths'!$C$2+I31*'AVG_generate Coverage'!E30*'Dataset lengths'!$D$2+L31*'AVG_generate Coverage'!H30*'Dataset lengths'!$G$2+M31*'AVG_generate Coverage'!I30*'Dataset lengths'!$H$2+R31*'AVG_generate Coverage'!N30*'Dataset lengths'!$M$2+S31*'AVG_generate Coverage'!O30*'Dataset lengths'!$N$2+T31*'AVG_generate Coverage'!P30*'Dataset lengths'!$O$2+U31*'AVG_generate Coverage'!Q30*'Dataset lengths'!$P$2+V31*'AVG_generate Coverage'!R30*'Dataset lengths'!$Q$2+W31*'AVG_generate Coverage'!S30*'Dataset lengths'!$R$2)/('AVG_generate Coverage'!C30*'Dataset lengths'!$B$2+'AVG_generate Coverage'!D30*'Dataset lengths'!$C$2+'AVG_generate Coverage'!E30*'Dataset lengths'!$D$2+'AVG_generate Coverage'!H30*'Dataset lengths'!$G$2+'AVG_generate Coverage'!I30*'Dataset lengths'!$H$2+'AVG_generate Coverage'!N30*'Dataset lengths'!$M$2+'AVG_generate Coverage'!O30*'Dataset lengths'!$N$2+'AVG_generate Coverage'!P30*'Dataset lengths'!$O$2+'AVG_generate Coverage'!Q30*'Dataset lengths'!$P$2+'AVG_generate Coverage'!R30*'Dataset lengths'!$Q$2+'AVG_generate Coverage'!S30*'Dataset lengths'!$R$2)</f>
        <v>0.5560486067</v>
      </c>
      <c r="G31" s="87">
        <v>0.454697876705895</v>
      </c>
      <c r="H31" s="87">
        <v>0.696917136836626</v>
      </c>
      <c r="I31" s="87">
        <v>0.675041825194005</v>
      </c>
      <c r="J31" s="87">
        <v>0.777957232728927</v>
      </c>
      <c r="K31" s="87">
        <v>0.78086033786858</v>
      </c>
      <c r="L31" s="87">
        <v>0.778888783566532</v>
      </c>
      <c r="M31" s="87">
        <v>0.688305387980065</v>
      </c>
      <c r="N31" s="87">
        <v>0.619128884377786</v>
      </c>
      <c r="O31" s="87">
        <v>0.77362472201323</v>
      </c>
      <c r="P31" s="87">
        <v>0.660459611557214</v>
      </c>
      <c r="Q31" s="87">
        <v>0.629260854963965</v>
      </c>
      <c r="R31" s="87">
        <v>0.785042239156341</v>
      </c>
      <c r="S31" s="87">
        <v>0.456393153266043</v>
      </c>
      <c r="T31" s="87">
        <v>0.792923155339388</v>
      </c>
      <c r="U31" s="87">
        <v>0.555043514922577</v>
      </c>
      <c r="V31" s="87">
        <v>0.358225987660566</v>
      </c>
      <c r="W31" s="87">
        <v>0.525263961864745</v>
      </c>
    </row>
    <row r="32">
      <c r="A32" s="103" t="s">
        <v>149</v>
      </c>
      <c r="B32" s="103" t="s">
        <v>138</v>
      </c>
      <c r="C32" s="104">
        <f>E32-AVG_generate!E32</f>
        <v>0.007126732204</v>
      </c>
      <c r="D32" s="104">
        <f>F32-AVG_generate!F32</f>
        <v>0.006090596954</v>
      </c>
      <c r="E32" s="105">
        <f t="shared" si="1"/>
        <v>0.627048377</v>
      </c>
      <c r="F32" s="105">
        <f>(G32*'AVG_generate Coverage'!C31*'Dataset lengths'!$B$2+H32*'AVG_generate Coverage'!D31*'Dataset lengths'!$C$2+I32*'AVG_generate Coverage'!E31*'Dataset lengths'!$D$2+L32*'AVG_generate Coverage'!H31*'Dataset lengths'!$G$2+M32*'AVG_generate Coverage'!I31*'Dataset lengths'!$H$2+R32*'AVG_generate Coverage'!N31*'Dataset lengths'!$M$2+S32*'AVG_generate Coverage'!O31*'Dataset lengths'!$N$2+T32*'AVG_generate Coverage'!P31*'Dataset lengths'!$O$2+U32*'AVG_generate Coverage'!Q31*'Dataset lengths'!$P$2+V32*'AVG_generate Coverage'!R31*'Dataset lengths'!$Q$2+W32*'AVG_generate Coverage'!S31*'Dataset lengths'!$R$2)/('AVG_generate Coverage'!C31*'Dataset lengths'!$B$2+'AVG_generate Coverage'!D31*'Dataset lengths'!$C$2+'AVG_generate Coverage'!E31*'Dataset lengths'!$D$2+'AVG_generate Coverage'!H31*'Dataset lengths'!$G$2+'AVG_generate Coverage'!I31*'Dataset lengths'!$H$2+'AVG_generate Coverage'!N31*'Dataset lengths'!$M$2+'AVG_generate Coverage'!O31*'Dataset lengths'!$N$2+'AVG_generate Coverage'!P31*'Dataset lengths'!$O$2+'AVG_generate Coverage'!Q31*'Dataset lengths'!$P$2+'AVG_generate Coverage'!R31*'Dataset lengths'!$Q$2+'AVG_generate Coverage'!S31*'Dataset lengths'!$R$2)</f>
        <v>0.5668806361</v>
      </c>
      <c r="G32" s="87">
        <v>0.475252163410529</v>
      </c>
      <c r="H32" s="87">
        <v>0.71866290273857</v>
      </c>
      <c r="I32" s="87">
        <v>0.713658542814102</v>
      </c>
      <c r="J32" s="87">
        <v>0.79745376733376</v>
      </c>
      <c r="K32" s="87">
        <v>0.801400884754152</v>
      </c>
      <c r="L32" s="87">
        <v>0.798557309044448</v>
      </c>
      <c r="M32" s="87">
        <v>0.720222955332527</v>
      </c>
      <c r="N32" s="87">
        <v>0.652869527847082</v>
      </c>
      <c r="O32" s="87">
        <v>0.798797694312251</v>
      </c>
      <c r="P32" s="87">
        <v>0.71050530798369</v>
      </c>
      <c r="Q32" s="87">
        <v>0.663652210804381</v>
      </c>
      <c r="R32" s="87">
        <v>0.771251547260248</v>
      </c>
      <c r="S32" s="87">
        <v>0.437645755409598</v>
      </c>
      <c r="T32" s="87">
        <v>0.81072665026702</v>
      </c>
      <c r="U32" s="87">
        <v>0.564109268523928</v>
      </c>
      <c r="V32" s="87">
        <v>0.351112158797744</v>
      </c>
      <c r="W32" s="87">
        <v>0.536332893171186</v>
      </c>
    </row>
    <row r="33">
      <c r="A33" s="103" t="s">
        <v>151</v>
      </c>
      <c r="B33" s="103" t="s">
        <v>136</v>
      </c>
      <c r="C33" s="104">
        <f>E33-AVG_generate!E33</f>
        <v>0.009945662088</v>
      </c>
      <c r="D33" s="104">
        <f>F33-AVG_generate!F33</f>
        <v>0.01488635519</v>
      </c>
      <c r="E33" s="105">
        <f t="shared" si="1"/>
        <v>0.6102264902</v>
      </c>
      <c r="F33" s="105">
        <f>(G33*'AVG_generate Coverage'!C32*'Dataset lengths'!$B$2+H33*'AVG_generate Coverage'!D32*'Dataset lengths'!$C$2+I33*'AVG_generate Coverage'!E32*'Dataset lengths'!$D$2+L33*'AVG_generate Coverage'!H32*'Dataset lengths'!$G$2+M33*'AVG_generate Coverage'!I32*'Dataset lengths'!$H$2+R33*'AVG_generate Coverage'!N32*'Dataset lengths'!$M$2+S33*'AVG_generate Coverage'!O32*'Dataset lengths'!$N$2+T33*'AVG_generate Coverage'!P32*'Dataset lengths'!$O$2+U33*'AVG_generate Coverage'!Q32*'Dataset lengths'!$P$2+V33*'AVG_generate Coverage'!R32*'Dataset lengths'!$Q$2+W33*'AVG_generate Coverage'!S32*'Dataset lengths'!$R$2)/('AVG_generate Coverage'!C32*'Dataset lengths'!$B$2+'AVG_generate Coverage'!D32*'Dataset lengths'!$C$2+'AVG_generate Coverage'!E32*'Dataset lengths'!$D$2+'AVG_generate Coverage'!H32*'Dataset lengths'!$G$2+'AVG_generate Coverage'!I32*'Dataset lengths'!$H$2+'AVG_generate Coverage'!N32*'Dataset lengths'!$M$2+'AVG_generate Coverage'!O32*'Dataset lengths'!$N$2+'AVG_generate Coverage'!P32*'Dataset lengths'!$O$2+'AVG_generate Coverage'!Q32*'Dataset lengths'!$P$2+'AVG_generate Coverage'!R32*'Dataset lengths'!$Q$2+'AVG_generate Coverage'!S32*'Dataset lengths'!$R$2)</f>
        <v>0.5486491977</v>
      </c>
      <c r="G33" s="87">
        <v>0.431560409771908</v>
      </c>
      <c r="H33" s="87">
        <v>0.668231184275357</v>
      </c>
      <c r="I33" s="87">
        <v>0.685637106467393</v>
      </c>
      <c r="J33" s="87">
        <v>0.782242171077361</v>
      </c>
      <c r="K33" s="87">
        <v>0.777607180916976</v>
      </c>
      <c r="L33" s="87">
        <v>0.780731328174293</v>
      </c>
      <c r="M33" s="87">
        <v>0.744911883287463</v>
      </c>
      <c r="N33" s="87">
        <v>0.685650684422148</v>
      </c>
      <c r="O33" s="87">
        <v>0.795561323005422</v>
      </c>
      <c r="P33" s="87">
        <v>0.71666573199896</v>
      </c>
      <c r="Q33" s="87">
        <v>0.69159837514308</v>
      </c>
      <c r="R33" s="87">
        <v>0.767492436315513</v>
      </c>
      <c r="S33" s="87">
        <v>0.455457995574212</v>
      </c>
      <c r="T33" s="87">
        <v>0.813174630819569</v>
      </c>
      <c r="U33" s="87">
        <v>0.511755498933504</v>
      </c>
      <c r="V33" s="87">
        <v>0.344089321868741</v>
      </c>
      <c r="W33" s="87">
        <v>0.509449596348324</v>
      </c>
    </row>
    <row r="34">
      <c r="A34" s="103" t="s">
        <v>151</v>
      </c>
      <c r="B34" s="103" t="s">
        <v>137</v>
      </c>
      <c r="C34" s="104">
        <f>E34-AVG_generate!E34</f>
        <v>0.008987630494</v>
      </c>
      <c r="D34" s="104">
        <f>F34-AVG_generate!F34</f>
        <v>0.009305949916</v>
      </c>
      <c r="E34" s="105">
        <f t="shared" si="1"/>
        <v>0.6146348149</v>
      </c>
      <c r="F34" s="105">
        <f>(G34*'AVG_generate Coverage'!C33*'Dataset lengths'!$B$2+H34*'AVG_generate Coverage'!D33*'Dataset lengths'!$C$2+I34*'AVG_generate Coverage'!E33*'Dataset lengths'!$D$2+L34*'AVG_generate Coverage'!H33*'Dataset lengths'!$G$2+M34*'AVG_generate Coverage'!I33*'Dataset lengths'!$H$2+R34*'AVG_generate Coverage'!N33*'Dataset lengths'!$M$2+S34*'AVG_generate Coverage'!O33*'Dataset lengths'!$N$2+T34*'AVG_generate Coverage'!P33*'Dataset lengths'!$O$2+U34*'AVG_generate Coverage'!Q33*'Dataset lengths'!$P$2+V34*'AVG_generate Coverage'!R33*'Dataset lengths'!$Q$2+W34*'AVG_generate Coverage'!S33*'Dataset lengths'!$R$2)/('AVG_generate Coverage'!C33*'Dataset lengths'!$B$2+'AVG_generate Coverage'!D33*'Dataset lengths'!$C$2+'AVG_generate Coverage'!E33*'Dataset lengths'!$D$2+'AVG_generate Coverage'!H33*'Dataset lengths'!$G$2+'AVG_generate Coverage'!I33*'Dataset lengths'!$H$2+'AVG_generate Coverage'!N33*'Dataset lengths'!$M$2+'AVG_generate Coverage'!O33*'Dataset lengths'!$N$2+'AVG_generate Coverage'!P33*'Dataset lengths'!$O$2+'AVG_generate Coverage'!Q33*'Dataset lengths'!$P$2+'AVG_generate Coverage'!R33*'Dataset lengths'!$Q$2+'AVG_generate Coverage'!S33*'Dataset lengths'!$R$2)</f>
        <v>0.5526890655</v>
      </c>
      <c r="G34" s="87">
        <v>0.43468451287135</v>
      </c>
      <c r="H34" s="87">
        <v>0.667937504370272</v>
      </c>
      <c r="I34" s="87">
        <v>0.675934425834422</v>
      </c>
      <c r="J34" s="87">
        <v>0.777860625612521</v>
      </c>
      <c r="K34" s="87">
        <v>0.77454581051269</v>
      </c>
      <c r="L34" s="87">
        <v>0.776701260380336</v>
      </c>
      <c r="M34" s="87">
        <v>0.716580740312555</v>
      </c>
      <c r="N34" s="87">
        <v>0.65441655517244</v>
      </c>
      <c r="O34" s="87">
        <v>0.7833173384736</v>
      </c>
      <c r="P34" s="87">
        <v>0.683946961100342</v>
      </c>
      <c r="Q34" s="87">
        <v>0.67171976343937</v>
      </c>
      <c r="R34" s="87">
        <v>0.769437557676451</v>
      </c>
      <c r="S34" s="87">
        <v>0.48833130230683</v>
      </c>
      <c r="T34" s="87">
        <v>0.825637077268911</v>
      </c>
      <c r="U34" s="87">
        <v>0.531569395534164</v>
      </c>
      <c r="V34" s="87">
        <v>0.359482066366644</v>
      </c>
      <c r="W34" s="87">
        <v>0.514687121155591</v>
      </c>
    </row>
    <row r="35">
      <c r="A35" s="103" t="s">
        <v>151</v>
      </c>
      <c r="B35" s="103" t="s">
        <v>138</v>
      </c>
      <c r="C35" s="104">
        <f>E35-AVG_generate!E35</f>
        <v>0.004919388936</v>
      </c>
      <c r="D35" s="104">
        <f>F35-AVG_generate!F35</f>
        <v>0.009028310221</v>
      </c>
      <c r="E35" s="105">
        <f t="shared" si="1"/>
        <v>0.6030324202</v>
      </c>
      <c r="F35" s="105">
        <f>(G35*'AVG_generate Coverage'!C34*'Dataset lengths'!$B$2+H35*'AVG_generate Coverage'!D34*'Dataset lengths'!$C$2+I35*'AVG_generate Coverage'!E34*'Dataset lengths'!$D$2+L35*'AVG_generate Coverage'!H34*'Dataset lengths'!$G$2+M35*'AVG_generate Coverage'!I34*'Dataset lengths'!$H$2+R35*'AVG_generate Coverage'!N34*'Dataset lengths'!$M$2+S35*'AVG_generate Coverage'!O34*'Dataset lengths'!$N$2+T35*'AVG_generate Coverage'!P34*'Dataset lengths'!$O$2+U35*'AVG_generate Coverage'!Q34*'Dataset lengths'!$P$2+V35*'AVG_generate Coverage'!R34*'Dataset lengths'!$Q$2+W35*'AVG_generate Coverage'!S34*'Dataset lengths'!$R$2)/('AVG_generate Coverage'!C34*'Dataset lengths'!$B$2+'AVG_generate Coverage'!D34*'Dataset lengths'!$C$2+'AVG_generate Coverage'!E34*'Dataset lengths'!$D$2+'AVG_generate Coverage'!H34*'Dataset lengths'!$G$2+'AVG_generate Coverage'!I34*'Dataset lengths'!$H$2+'AVG_generate Coverage'!N34*'Dataset lengths'!$M$2+'AVG_generate Coverage'!O34*'Dataset lengths'!$N$2+'AVG_generate Coverage'!P34*'Dataset lengths'!$O$2+'AVG_generate Coverage'!Q34*'Dataset lengths'!$P$2+'AVG_generate Coverage'!R34*'Dataset lengths'!$Q$2+'AVG_generate Coverage'!S34*'Dataset lengths'!$R$2)</f>
        <v>0.5382268401</v>
      </c>
      <c r="G35" s="87">
        <v>0.426659022200404</v>
      </c>
      <c r="H35" s="87">
        <v>0.671033200240988</v>
      </c>
      <c r="I35" s="87">
        <v>0.689256367004012</v>
      </c>
      <c r="J35" s="87">
        <v>0.780726073814366</v>
      </c>
      <c r="K35" s="87">
        <v>0.775619050528301</v>
      </c>
      <c r="L35" s="87">
        <v>0.778940783305475</v>
      </c>
      <c r="M35" s="87">
        <v>0.760426183324782</v>
      </c>
      <c r="N35" s="87">
        <v>0.699608050439224</v>
      </c>
      <c r="O35" s="87">
        <v>0.7975553638372</v>
      </c>
      <c r="P35" s="87">
        <v>0.74211831879254</v>
      </c>
      <c r="Q35" s="87">
        <v>0.687280329352858</v>
      </c>
      <c r="R35" s="87">
        <v>0.772431733254525</v>
      </c>
      <c r="S35" s="87">
        <v>0.408665922421893</v>
      </c>
      <c r="T35" s="87">
        <v>0.812506999759783</v>
      </c>
      <c r="U35" s="87">
        <v>0.495248933685901</v>
      </c>
      <c r="V35" s="87">
        <v>0.319368481030952</v>
      </c>
      <c r="W35" s="87">
        <v>0.498818995865755</v>
      </c>
    </row>
    <row r="36">
      <c r="A36" s="103" t="s">
        <v>152</v>
      </c>
      <c r="B36" s="103" t="s">
        <v>136</v>
      </c>
      <c r="C36" s="104">
        <f>E36-AVG_generate!E36</f>
        <v>0.01568735226</v>
      </c>
      <c r="D36" s="104">
        <f>F36-AVG_generate!F36</f>
        <v>0.0140647972</v>
      </c>
      <c r="E36" s="105">
        <f t="shared" si="1"/>
        <v>0.6805710926</v>
      </c>
      <c r="F36" s="105">
        <f>(G36*'AVG_generate Coverage'!C35*'Dataset lengths'!$B$2+H36*'AVG_generate Coverage'!D35*'Dataset lengths'!$C$2+I36*'AVG_generate Coverage'!E35*'Dataset lengths'!$D$2+L36*'AVG_generate Coverage'!H35*'Dataset lengths'!$G$2+M36*'AVG_generate Coverage'!I35*'Dataset lengths'!$H$2+R36*'AVG_generate Coverage'!N35*'Dataset lengths'!$M$2+S36*'AVG_generate Coverage'!O35*'Dataset lengths'!$N$2+T36*'AVG_generate Coverage'!P35*'Dataset lengths'!$O$2+U36*'AVG_generate Coverage'!Q35*'Dataset lengths'!$P$2+V36*'AVG_generate Coverage'!R35*'Dataset lengths'!$Q$2+W36*'AVG_generate Coverage'!S35*'Dataset lengths'!$R$2)/('AVG_generate Coverage'!C35*'Dataset lengths'!$B$2+'AVG_generate Coverage'!D35*'Dataset lengths'!$C$2+'AVG_generate Coverage'!E35*'Dataset lengths'!$D$2+'AVG_generate Coverage'!H35*'Dataset lengths'!$G$2+'AVG_generate Coverage'!I35*'Dataset lengths'!$H$2+'AVG_generate Coverage'!N35*'Dataset lengths'!$M$2+'AVG_generate Coverage'!O35*'Dataset lengths'!$N$2+'AVG_generate Coverage'!P35*'Dataset lengths'!$O$2+'AVG_generate Coverage'!Q35*'Dataset lengths'!$P$2+'AVG_generate Coverage'!R35*'Dataset lengths'!$Q$2+'AVG_generate Coverage'!S35*'Dataset lengths'!$R$2)</f>
        <v>0.628162139</v>
      </c>
      <c r="G36" s="87">
        <v>0.545016649742314</v>
      </c>
      <c r="H36" s="87">
        <v>0.678514803700266</v>
      </c>
      <c r="I36" s="87">
        <v>0.742731486044513</v>
      </c>
      <c r="J36" s="87">
        <v>0.814671679761988</v>
      </c>
      <c r="K36" s="87">
        <v>0.823662745011405</v>
      </c>
      <c r="L36" s="87">
        <v>0.817918602136937</v>
      </c>
      <c r="M36" s="87">
        <v>0.786163538853348</v>
      </c>
      <c r="N36" s="87">
        <v>0.705813407258098</v>
      </c>
      <c r="O36" s="87">
        <v>0.84668121366731</v>
      </c>
      <c r="P36" s="87">
        <v>0.781071231045747</v>
      </c>
      <c r="Q36" s="87">
        <v>0.719414030541794</v>
      </c>
      <c r="R36" s="87">
        <v>0.888854896060367</v>
      </c>
      <c r="S36" s="87">
        <v>0.353376986370681</v>
      </c>
      <c r="T36" s="87">
        <v>0.886614047396049</v>
      </c>
      <c r="U36" s="87">
        <v>0.772151079442088</v>
      </c>
      <c r="V36" s="87">
        <v>0.520359418985961</v>
      </c>
      <c r="W36" s="87">
        <v>0.494580510234363</v>
      </c>
    </row>
    <row r="37">
      <c r="A37" s="103" t="s">
        <v>152</v>
      </c>
      <c r="B37" s="103" t="s">
        <v>137</v>
      </c>
      <c r="C37" s="104">
        <f>E37-AVG_generate!E37</f>
        <v>0.002699303483</v>
      </c>
      <c r="D37" s="104">
        <f>F37-AVG_generate!F37</f>
        <v>-0.002209863297</v>
      </c>
      <c r="E37" s="105">
        <f t="shared" si="1"/>
        <v>0.6820943074</v>
      </c>
      <c r="F37" s="105">
        <f>(G37*'AVG_generate Coverage'!C36*'Dataset lengths'!$B$2+H37*'AVG_generate Coverage'!D36*'Dataset lengths'!$C$2+I37*'AVG_generate Coverage'!E36*'Dataset lengths'!$D$2+L37*'AVG_generate Coverage'!H36*'Dataset lengths'!$G$2+M37*'AVG_generate Coverage'!I36*'Dataset lengths'!$H$2+R37*'AVG_generate Coverage'!N36*'Dataset lengths'!$M$2+S37*'AVG_generate Coverage'!O36*'Dataset lengths'!$N$2+T37*'AVG_generate Coverage'!P36*'Dataset lengths'!$O$2+U37*'AVG_generate Coverage'!Q36*'Dataset lengths'!$P$2+V37*'AVG_generate Coverage'!R36*'Dataset lengths'!$Q$2+W37*'AVG_generate Coverage'!S36*'Dataset lengths'!$R$2)/('AVG_generate Coverage'!C36*'Dataset lengths'!$B$2+'AVG_generate Coverage'!D36*'Dataset lengths'!$C$2+'AVG_generate Coverage'!E36*'Dataset lengths'!$D$2+'AVG_generate Coverage'!H36*'Dataset lengths'!$G$2+'AVG_generate Coverage'!I36*'Dataset lengths'!$H$2+'AVG_generate Coverage'!N36*'Dataset lengths'!$M$2+'AVG_generate Coverage'!O36*'Dataset lengths'!$N$2+'AVG_generate Coverage'!P36*'Dataset lengths'!$O$2+'AVG_generate Coverage'!Q36*'Dataset lengths'!$P$2+'AVG_generate Coverage'!R36*'Dataset lengths'!$Q$2+'AVG_generate Coverage'!S36*'Dataset lengths'!$R$2)</f>
        <v>0.6275531686</v>
      </c>
      <c r="G37" s="87">
        <v>0.524855570549339</v>
      </c>
      <c r="H37" s="87">
        <v>0.705434615570452</v>
      </c>
      <c r="I37" s="87">
        <v>0.756601757177337</v>
      </c>
      <c r="J37" s="87">
        <v>0.826656896474005</v>
      </c>
      <c r="K37" s="87">
        <v>0.835149975340164</v>
      </c>
      <c r="L37" s="87">
        <v>0.829621697105731</v>
      </c>
      <c r="M37" s="87">
        <v>0.789651340652744</v>
      </c>
      <c r="N37" s="87">
        <v>0.723614719988593</v>
      </c>
      <c r="O37" s="87">
        <v>0.841391267216098</v>
      </c>
      <c r="P37" s="87">
        <v>0.763893415590602</v>
      </c>
      <c r="Q37" s="87">
        <v>0.746073856765116</v>
      </c>
      <c r="R37" s="87">
        <v>0.8822327413147</v>
      </c>
      <c r="S37" s="87">
        <v>0.412867093213796</v>
      </c>
      <c r="T37" s="87">
        <v>0.865917484542677</v>
      </c>
      <c r="U37" s="87">
        <v>0.704568266309503</v>
      </c>
      <c r="V37" s="87">
        <v>0.470368283185845</v>
      </c>
      <c r="W37" s="87">
        <v>0.560918531813617</v>
      </c>
    </row>
    <row r="38">
      <c r="A38" s="103" t="s">
        <v>152</v>
      </c>
      <c r="B38" s="103" t="s">
        <v>138</v>
      </c>
      <c r="C38" s="104">
        <f>E38-AVG_generate!E38</f>
        <v>0.009668056803</v>
      </c>
      <c r="D38" s="104">
        <f>F38-AVG_generate!F38</f>
        <v>0.008973730523</v>
      </c>
      <c r="E38" s="105">
        <f t="shared" si="1"/>
        <v>0.6657471207</v>
      </c>
      <c r="F38" s="105">
        <f>(G38*'AVG_generate Coverage'!C37*'Dataset lengths'!$B$2+H38*'AVG_generate Coverage'!D37*'Dataset lengths'!$C$2+I38*'AVG_generate Coverage'!E37*'Dataset lengths'!$D$2+L38*'AVG_generate Coverage'!H37*'Dataset lengths'!$G$2+M38*'AVG_generate Coverage'!I37*'Dataset lengths'!$H$2+R38*'AVG_generate Coverage'!N37*'Dataset lengths'!$M$2+S38*'AVG_generate Coverage'!O37*'Dataset lengths'!$N$2+T38*'AVG_generate Coverage'!P37*'Dataset lengths'!$O$2+U38*'AVG_generate Coverage'!Q37*'Dataset lengths'!$P$2+V38*'AVG_generate Coverage'!R37*'Dataset lengths'!$Q$2+W38*'AVG_generate Coverage'!S37*'Dataset lengths'!$R$2)/('AVG_generate Coverage'!C37*'Dataset lengths'!$B$2+'AVG_generate Coverage'!D37*'Dataset lengths'!$C$2+'AVG_generate Coverage'!E37*'Dataset lengths'!$D$2+'AVG_generate Coverage'!H37*'Dataset lengths'!$G$2+'AVG_generate Coverage'!I37*'Dataset lengths'!$H$2+'AVG_generate Coverage'!N37*'Dataset lengths'!$M$2+'AVG_generate Coverage'!O37*'Dataset lengths'!$N$2+'AVG_generate Coverage'!P37*'Dataset lengths'!$O$2+'AVG_generate Coverage'!Q37*'Dataset lengths'!$P$2+'AVG_generate Coverage'!R37*'Dataset lengths'!$Q$2+'AVG_generate Coverage'!S37*'Dataset lengths'!$R$2)</f>
        <v>0.6142636355</v>
      </c>
      <c r="G38" s="87">
        <v>0.54680384609848</v>
      </c>
      <c r="H38" s="87">
        <v>0.640312809962124</v>
      </c>
      <c r="I38" s="87">
        <v>0.713936582919133</v>
      </c>
      <c r="J38" s="87">
        <v>0.794773314658961</v>
      </c>
      <c r="K38" s="87">
        <v>0.802160264410529</v>
      </c>
      <c r="L38" s="87">
        <v>0.797502742868648</v>
      </c>
      <c r="M38" s="87">
        <v>0.771894638731101</v>
      </c>
      <c r="N38" s="87">
        <v>0.681492157988424</v>
      </c>
      <c r="O38" s="87">
        <v>0.840678290026606</v>
      </c>
      <c r="P38" s="87">
        <v>0.784075212622952</v>
      </c>
      <c r="Q38" s="87">
        <v>0.686166503054703</v>
      </c>
      <c r="R38" s="87">
        <v>0.879369697513768</v>
      </c>
      <c r="S38" s="87">
        <v>0.306828255327418</v>
      </c>
      <c r="T38" s="87">
        <v>0.885946416336263</v>
      </c>
      <c r="U38" s="87">
        <v>0.813373723080823</v>
      </c>
      <c r="V38" s="87">
        <v>0.547120159183467</v>
      </c>
      <c r="W38" s="87">
        <v>0.420129455757291</v>
      </c>
    </row>
    <row r="39">
      <c r="A39" s="103" t="s">
        <v>153</v>
      </c>
      <c r="B39" s="103" t="s">
        <v>136</v>
      </c>
      <c r="C39" s="104">
        <f>E39-AVG_generate!E39</f>
        <v>-0.0003356118968</v>
      </c>
      <c r="D39" s="104">
        <f>F39-AVG_generate!F39</f>
        <v>-0.001282713086</v>
      </c>
      <c r="E39" s="105">
        <f t="shared" si="1"/>
        <v>0.688563896</v>
      </c>
      <c r="F39" s="105">
        <f>(G39*'AVG_generate Coverage'!C38*'Dataset lengths'!$B$2+H39*'AVG_generate Coverage'!D38*'Dataset lengths'!$C$2+I39*'AVG_generate Coverage'!E38*'Dataset lengths'!$D$2+L39*'AVG_generate Coverage'!H38*'Dataset lengths'!$G$2+M39*'AVG_generate Coverage'!I38*'Dataset lengths'!$H$2+R39*'AVG_generate Coverage'!N38*'Dataset lengths'!$M$2+S39*'AVG_generate Coverage'!O38*'Dataset lengths'!$N$2+T39*'AVG_generate Coverage'!P38*'Dataset lengths'!$O$2+U39*'AVG_generate Coverage'!Q38*'Dataset lengths'!$P$2+V39*'AVG_generate Coverage'!R38*'Dataset lengths'!$Q$2+W39*'AVG_generate Coverage'!S38*'Dataset lengths'!$R$2)/('AVG_generate Coverage'!C38*'Dataset lengths'!$B$2+'AVG_generate Coverage'!D38*'Dataset lengths'!$C$2+'AVG_generate Coverage'!E38*'Dataset lengths'!$D$2+'AVG_generate Coverage'!H38*'Dataset lengths'!$G$2+'AVG_generate Coverage'!I38*'Dataset lengths'!$H$2+'AVG_generate Coverage'!N38*'Dataset lengths'!$M$2+'AVG_generate Coverage'!O38*'Dataset lengths'!$N$2+'AVG_generate Coverage'!P38*'Dataset lengths'!$O$2+'AVG_generate Coverage'!Q38*'Dataset lengths'!$P$2+'AVG_generate Coverage'!R38*'Dataset lengths'!$Q$2+'AVG_generate Coverage'!S38*'Dataset lengths'!$R$2)</f>
        <v>0.6384140556</v>
      </c>
      <c r="G39" s="87">
        <v>0.539424674063449</v>
      </c>
      <c r="H39" s="87">
        <v>0.650682985002966</v>
      </c>
      <c r="I39" s="87">
        <v>0.757168428518627</v>
      </c>
      <c r="J39" s="87">
        <v>0.819614710319324</v>
      </c>
      <c r="K39" s="87">
        <v>0.815716693566801</v>
      </c>
      <c r="L39" s="87">
        <v>0.818458071940642</v>
      </c>
      <c r="M39" s="87">
        <v>0.773663297580917</v>
      </c>
      <c r="N39" s="87">
        <v>0.707768375865567</v>
      </c>
      <c r="O39" s="87">
        <v>0.820492571649655</v>
      </c>
      <c r="P39" s="87">
        <v>0.751150368253058</v>
      </c>
      <c r="Q39" s="87">
        <v>0.740344964330563</v>
      </c>
      <c r="R39" s="87">
        <v>0.880462462323284</v>
      </c>
      <c r="S39" s="87">
        <v>0.447554404759384</v>
      </c>
      <c r="T39" s="87">
        <v>0.891955095874338</v>
      </c>
      <c r="U39" s="87">
        <v>0.744269920508783</v>
      </c>
      <c r="V39" s="87">
        <v>0.519449521266452</v>
      </c>
      <c r="W39" s="87">
        <v>0.551113994529681</v>
      </c>
    </row>
    <row r="40">
      <c r="A40" s="103" t="s">
        <v>153</v>
      </c>
      <c r="B40" s="103" t="s">
        <v>137</v>
      </c>
      <c r="C40" s="104">
        <f>E40-AVG_generate!E40</f>
        <v>-0.003988648657</v>
      </c>
      <c r="D40" s="104">
        <f>F40-AVG_generate!F40</f>
        <v>-0.005148151607</v>
      </c>
      <c r="E40" s="105">
        <f t="shared" si="1"/>
        <v>0.6897259695</v>
      </c>
      <c r="F40" s="105">
        <f>(G40*'AVG_generate Coverage'!C39*'Dataset lengths'!$B$2+H40*'AVG_generate Coverage'!D39*'Dataset lengths'!$C$2+I40*'AVG_generate Coverage'!E39*'Dataset lengths'!$D$2+L40*'AVG_generate Coverage'!H39*'Dataset lengths'!$G$2+M40*'AVG_generate Coverage'!I39*'Dataset lengths'!$H$2+R40*'AVG_generate Coverage'!N39*'Dataset lengths'!$M$2+S40*'AVG_generate Coverage'!O39*'Dataset lengths'!$N$2+T40*'AVG_generate Coverage'!P39*'Dataset lengths'!$O$2+U40*'AVG_generate Coverage'!Q39*'Dataset lengths'!$P$2+V40*'AVG_generate Coverage'!R39*'Dataset lengths'!$Q$2+W40*'AVG_generate Coverage'!S39*'Dataset lengths'!$R$2)/('AVG_generate Coverage'!C39*'Dataset lengths'!$B$2+'AVG_generate Coverage'!D39*'Dataset lengths'!$C$2+'AVG_generate Coverage'!E39*'Dataset lengths'!$D$2+'AVG_generate Coverage'!H39*'Dataset lengths'!$G$2+'AVG_generate Coverage'!I39*'Dataset lengths'!$H$2+'AVG_generate Coverage'!N39*'Dataset lengths'!$M$2+'AVG_generate Coverage'!O39*'Dataset lengths'!$N$2+'AVG_generate Coverage'!P39*'Dataset lengths'!$O$2+'AVG_generate Coverage'!Q39*'Dataset lengths'!$P$2+'AVG_generate Coverage'!R39*'Dataset lengths'!$Q$2+'AVG_generate Coverage'!S39*'Dataset lengths'!$R$2)</f>
        <v>0.6326338997</v>
      </c>
      <c r="G40" s="87">
        <v>0.520892688550687</v>
      </c>
      <c r="H40" s="87">
        <v>0.701183491067111</v>
      </c>
      <c r="I40" s="87">
        <v>0.771827640740515</v>
      </c>
      <c r="J40" s="87">
        <v>0.83404015792288</v>
      </c>
      <c r="K40" s="87">
        <v>0.832167710734641</v>
      </c>
      <c r="L40" s="87">
        <v>0.833632301971862</v>
      </c>
      <c r="M40" s="87">
        <v>0.784469904094801</v>
      </c>
      <c r="N40" s="87">
        <v>0.730633334749469</v>
      </c>
      <c r="O40" s="87">
        <v>0.827637406442947</v>
      </c>
      <c r="P40" s="87">
        <v>0.739375698691099</v>
      </c>
      <c r="Q40" s="87">
        <v>0.765636696838171</v>
      </c>
      <c r="R40" s="87">
        <v>0.869731511893836</v>
      </c>
      <c r="S40" s="87">
        <v>0.505162129667975</v>
      </c>
      <c r="T40" s="87">
        <v>0.863469503990128</v>
      </c>
      <c r="U40" s="87">
        <v>0.689087548255776</v>
      </c>
      <c r="V40" s="87">
        <v>0.468544184301254</v>
      </c>
      <c r="W40" s="87">
        <v>0.578984760256619</v>
      </c>
    </row>
    <row r="41">
      <c r="A41" s="103" t="s">
        <v>153</v>
      </c>
      <c r="B41" s="103" t="s">
        <v>138</v>
      </c>
      <c r="C41" s="104">
        <f>E41-AVG_generate!E41</f>
        <v>0.002834198391</v>
      </c>
      <c r="D41" s="104">
        <f>F41-AVG_generate!F41</f>
        <v>0.001753296232</v>
      </c>
      <c r="E41" s="105">
        <f t="shared" si="1"/>
        <v>0.6594785581</v>
      </c>
      <c r="F41" s="105">
        <f>(G41*'AVG_generate Coverage'!C40*'Dataset lengths'!$B$2+H41*'AVG_generate Coverage'!D40*'Dataset lengths'!$C$2+I41*'AVG_generate Coverage'!E40*'Dataset lengths'!$D$2+L41*'AVG_generate Coverage'!H40*'Dataset lengths'!$G$2+M41*'AVG_generate Coverage'!I40*'Dataset lengths'!$H$2+R41*'AVG_generate Coverage'!N40*'Dataset lengths'!$M$2+S41*'AVG_generate Coverage'!O40*'Dataset lengths'!$N$2+T41*'AVG_generate Coverage'!P40*'Dataset lengths'!$O$2+U41*'AVG_generate Coverage'!Q40*'Dataset lengths'!$P$2+V41*'AVG_generate Coverage'!R40*'Dataset lengths'!$Q$2+W41*'AVG_generate Coverage'!S40*'Dataset lengths'!$R$2)/('AVG_generate Coverage'!C40*'Dataset lengths'!$B$2+'AVG_generate Coverage'!D40*'Dataset lengths'!$C$2+'AVG_generate Coverage'!E40*'Dataset lengths'!$D$2+'AVG_generate Coverage'!H40*'Dataset lengths'!$G$2+'AVG_generate Coverage'!I40*'Dataset lengths'!$H$2+'AVG_generate Coverage'!N40*'Dataset lengths'!$M$2+'AVG_generate Coverage'!O40*'Dataset lengths'!$N$2+'AVG_generate Coverage'!P40*'Dataset lengths'!$O$2+'AVG_generate Coverage'!Q40*'Dataset lengths'!$P$2+'AVG_generate Coverage'!R40*'Dataset lengths'!$Q$2+'AVG_generate Coverage'!S40*'Dataset lengths'!$R$2)</f>
        <v>0.6214637124</v>
      </c>
      <c r="G41" s="87">
        <v>0.533976140860371</v>
      </c>
      <c r="H41" s="87">
        <v>0.591958172452508</v>
      </c>
      <c r="I41" s="87">
        <v>0.719069223157307</v>
      </c>
      <c r="J41" s="87">
        <v>0.788249186736055</v>
      </c>
      <c r="K41" s="87">
        <v>0.784150911022725</v>
      </c>
      <c r="L41" s="87">
        <v>0.78712620240925</v>
      </c>
      <c r="M41" s="87">
        <v>0.740379882545036</v>
      </c>
      <c r="N41" s="87">
        <v>0.656959439157069</v>
      </c>
      <c r="O41" s="87">
        <v>0.802729828067579</v>
      </c>
      <c r="P41" s="87">
        <v>0.752852568633671</v>
      </c>
      <c r="Q41" s="87">
        <v>0.672062536919677</v>
      </c>
      <c r="R41" s="87">
        <v>0.852509538495863</v>
      </c>
      <c r="S41" s="87">
        <v>0.329469126928777</v>
      </c>
      <c r="T41" s="87">
        <v>0.881940629977546</v>
      </c>
      <c r="U41" s="87">
        <v>0.774966004142086</v>
      </c>
      <c r="V41" s="87">
        <v>0.544695367651573</v>
      </c>
      <c r="W41" s="87">
        <v>0.498173850223079</v>
      </c>
    </row>
    <row r="42">
      <c r="A42" s="103" t="s">
        <v>155</v>
      </c>
      <c r="B42" s="103" t="s">
        <v>136</v>
      </c>
      <c r="C42" s="104">
        <f>E42-AVG_generate!E42</f>
        <v>-0.0172056492</v>
      </c>
      <c r="D42" s="104">
        <f>F42-AVG_generate!F42</f>
        <v>-0.01829248583</v>
      </c>
      <c r="E42" s="105">
        <f t="shared" si="1"/>
        <v>0.6566227367</v>
      </c>
      <c r="F42" s="105">
        <f>(G42*'AVG_generate Coverage'!C41*'Dataset lengths'!$B$2+H42*'AVG_generate Coverage'!D41*'Dataset lengths'!$C$2+I42*'AVG_generate Coverage'!E41*'Dataset lengths'!$D$2+L42*'AVG_generate Coverage'!H41*'Dataset lengths'!$G$2+M42*'AVG_generate Coverage'!I41*'Dataset lengths'!$H$2+R42*'AVG_generate Coverage'!N41*'Dataset lengths'!$M$2+S42*'AVG_generate Coverage'!O41*'Dataset lengths'!$N$2+T42*'AVG_generate Coverage'!P41*'Dataset lengths'!$O$2+U42*'AVG_generate Coverage'!Q41*'Dataset lengths'!$P$2+V42*'AVG_generate Coverage'!R41*'Dataset lengths'!$Q$2+W42*'AVG_generate Coverage'!S41*'Dataset lengths'!$R$2)/('AVG_generate Coverage'!C41*'Dataset lengths'!$B$2+'AVG_generate Coverage'!D41*'Dataset lengths'!$C$2+'AVG_generate Coverage'!E41*'Dataset lengths'!$D$2+'AVG_generate Coverage'!H41*'Dataset lengths'!$G$2+'AVG_generate Coverage'!I41*'Dataset lengths'!$H$2+'AVG_generate Coverage'!N41*'Dataset lengths'!$M$2+'AVG_generate Coverage'!O41*'Dataset lengths'!$N$2+'AVG_generate Coverage'!P41*'Dataset lengths'!$O$2+'AVG_generate Coverage'!Q41*'Dataset lengths'!$P$2+'AVG_generate Coverage'!R41*'Dataset lengths'!$Q$2+'AVG_generate Coverage'!S41*'Dataset lengths'!$R$2)</f>
        <v>0.5988453745</v>
      </c>
      <c r="G42" s="87">
        <v>0.491672700955928</v>
      </c>
      <c r="H42" s="87">
        <v>0.733850494303708</v>
      </c>
      <c r="I42" s="87">
        <v>0.742046885271726</v>
      </c>
      <c r="J42" s="87">
        <v>0.818677980422495</v>
      </c>
      <c r="K42" s="87">
        <v>0.827673685098713</v>
      </c>
      <c r="L42" s="87">
        <v>0.821579483808195</v>
      </c>
      <c r="M42" s="87">
        <v>0.745203385983904</v>
      </c>
      <c r="N42" s="87">
        <v>0.676769712723547</v>
      </c>
      <c r="O42" s="87">
        <v>0.789179675062854</v>
      </c>
      <c r="P42" s="87">
        <v>0.697830951803238</v>
      </c>
      <c r="Q42" s="87">
        <v>0.745944097876509</v>
      </c>
      <c r="R42" s="87">
        <v>0.816382733893262</v>
      </c>
      <c r="S42" s="87">
        <v>0.460326848847164</v>
      </c>
      <c r="T42" s="87">
        <v>0.812061912386592</v>
      </c>
      <c r="U42" s="87">
        <v>0.627689909804137</v>
      </c>
      <c r="V42" s="87">
        <v>0.388970707765516</v>
      </c>
      <c r="W42" s="87">
        <v>0.583065040185205</v>
      </c>
    </row>
    <row r="43">
      <c r="A43" s="103" t="s">
        <v>155</v>
      </c>
      <c r="B43" s="103" t="s">
        <v>137</v>
      </c>
      <c r="C43" s="104">
        <f>E43-AVG_generate!E43</f>
        <v>-0.008333080808</v>
      </c>
      <c r="D43" s="104">
        <f>F43-AVG_generate!F43</f>
        <v>-0.007161045541</v>
      </c>
      <c r="E43" s="105">
        <f t="shared" si="1"/>
        <v>0.6693484886</v>
      </c>
      <c r="F43" s="105">
        <f>(G43*'AVG_generate Coverage'!C42*'Dataset lengths'!$B$2+H43*'AVG_generate Coverage'!D42*'Dataset lengths'!$C$2+I43*'AVG_generate Coverage'!E42*'Dataset lengths'!$D$2+L43*'AVG_generate Coverage'!H42*'Dataset lengths'!$G$2+M43*'AVG_generate Coverage'!I42*'Dataset lengths'!$H$2+R43*'AVG_generate Coverage'!N42*'Dataset lengths'!$M$2+S43*'AVG_generate Coverage'!O42*'Dataset lengths'!$N$2+T43*'AVG_generate Coverage'!P42*'Dataset lengths'!$O$2+U43*'AVG_generate Coverage'!Q42*'Dataset lengths'!$P$2+V43*'AVG_generate Coverage'!R42*'Dataset lengths'!$Q$2+W43*'AVG_generate Coverage'!S42*'Dataset lengths'!$R$2)/('AVG_generate Coverage'!C42*'Dataset lengths'!$B$2+'AVG_generate Coverage'!D42*'Dataset lengths'!$C$2+'AVG_generate Coverage'!E42*'Dataset lengths'!$D$2+'AVG_generate Coverage'!H42*'Dataset lengths'!$G$2+'AVG_generate Coverage'!I42*'Dataset lengths'!$H$2+'AVG_generate Coverage'!N42*'Dataset lengths'!$M$2+'AVG_generate Coverage'!O42*'Dataset lengths'!$N$2+'AVG_generate Coverage'!P42*'Dataset lengths'!$O$2+'AVG_generate Coverage'!Q42*'Dataset lengths'!$P$2+'AVG_generate Coverage'!R42*'Dataset lengths'!$Q$2+'AVG_generate Coverage'!S42*'Dataset lengths'!$R$2)</f>
        <v>0.6130083346</v>
      </c>
      <c r="G43" s="87">
        <v>0.500516117655155</v>
      </c>
      <c r="H43" s="87">
        <v>0.73441577100952</v>
      </c>
      <c r="I43" s="87">
        <v>0.751105234995507</v>
      </c>
      <c r="J43" s="87">
        <v>0.827981233503742</v>
      </c>
      <c r="K43" s="87">
        <v>0.836999388489005</v>
      </c>
      <c r="L43" s="87">
        <v>0.831058861054834</v>
      </c>
      <c r="M43" s="87">
        <v>0.763653037693999</v>
      </c>
      <c r="N43" s="87">
        <v>0.699831518273909</v>
      </c>
      <c r="O43" s="87">
        <v>0.804334385384374</v>
      </c>
      <c r="P43" s="87">
        <v>0.70727347281223</v>
      </c>
      <c r="Q43" s="87">
        <v>0.763775819366303</v>
      </c>
      <c r="R43" s="87">
        <v>0.84555955430734</v>
      </c>
      <c r="S43" s="87">
        <v>0.46614895963824</v>
      </c>
      <c r="T43" s="87">
        <v>0.825859620955506</v>
      </c>
      <c r="U43" s="87">
        <v>0.637004602324536</v>
      </c>
      <c r="V43" s="87">
        <v>0.411312196843155</v>
      </c>
      <c r="W43" s="87">
        <v>0.596199418471857</v>
      </c>
    </row>
    <row r="44">
      <c r="A44" s="103" t="s">
        <v>155</v>
      </c>
      <c r="B44" s="103" t="s">
        <v>138</v>
      </c>
      <c r="C44" s="104">
        <f>E44-AVG_generate!E44</f>
        <v>-0.02014226331</v>
      </c>
      <c r="D44" s="104">
        <f>F44-AVG_generate!F44</f>
        <v>-0.02196635182</v>
      </c>
      <c r="E44" s="105">
        <f t="shared" si="1"/>
        <v>0.6427610815</v>
      </c>
      <c r="F44" s="105">
        <f>(G44*'AVG_generate Coverage'!C43*'Dataset lengths'!$B$2+H44*'AVG_generate Coverage'!D43*'Dataset lengths'!$C$2+I44*'AVG_generate Coverage'!E43*'Dataset lengths'!$D$2+L44*'AVG_generate Coverage'!H43*'Dataset lengths'!$G$2+M44*'AVG_generate Coverage'!I43*'Dataset lengths'!$H$2+R44*'AVG_generate Coverage'!N43*'Dataset lengths'!$M$2+S44*'AVG_generate Coverage'!O43*'Dataset lengths'!$N$2+T44*'AVG_generate Coverage'!P43*'Dataset lengths'!$O$2+U44*'AVG_generate Coverage'!Q43*'Dataset lengths'!$P$2+V44*'AVG_generate Coverage'!R43*'Dataset lengths'!$Q$2+W44*'AVG_generate Coverage'!S43*'Dataset lengths'!$R$2)/('AVG_generate Coverage'!C43*'Dataset lengths'!$B$2+'AVG_generate Coverage'!D43*'Dataset lengths'!$C$2+'AVG_generate Coverage'!E43*'Dataset lengths'!$D$2+'AVG_generate Coverage'!H43*'Dataset lengths'!$G$2+'AVG_generate Coverage'!I43*'Dataset lengths'!$H$2+'AVG_generate Coverage'!N43*'Dataset lengths'!$M$2+'AVG_generate Coverage'!O43*'Dataset lengths'!$N$2+'AVG_generate Coverage'!P43*'Dataset lengths'!$O$2+'AVG_generate Coverage'!Q43*'Dataset lengths'!$P$2+'AVG_generate Coverage'!R43*'Dataset lengths'!$Q$2+'AVG_generate Coverage'!S43*'Dataset lengths'!$R$2)</f>
        <v>0.5846961235</v>
      </c>
      <c r="G44" s="87">
        <v>0.483338040144074</v>
      </c>
      <c r="H44" s="87">
        <v>0.728197473416801</v>
      </c>
      <c r="I44" s="87">
        <v>0.738060482974793</v>
      </c>
      <c r="J44" s="87">
        <v>0.812022111635145</v>
      </c>
      <c r="K44" s="87">
        <v>0.817951270328996</v>
      </c>
      <c r="L44" s="87">
        <v>0.813928497673067</v>
      </c>
      <c r="M44" s="87">
        <v>0.734169251862316</v>
      </c>
      <c r="N44" s="87">
        <v>0.666565931426336</v>
      </c>
      <c r="O44" s="87">
        <v>0.783838084388661</v>
      </c>
      <c r="P44" s="87">
        <v>0.698286658991748</v>
      </c>
      <c r="Q44" s="87">
        <v>0.725667958941807</v>
      </c>
      <c r="R44" s="87">
        <v>0.776016001829738</v>
      </c>
      <c r="S44" s="87">
        <v>0.453505225426325</v>
      </c>
      <c r="T44" s="87">
        <v>0.805608145475326</v>
      </c>
      <c r="U44" s="87">
        <v>0.606412471206879</v>
      </c>
      <c r="V44" s="87">
        <v>0.368110957773929</v>
      </c>
      <c r="W44" s="87">
        <v>0.563025348400505</v>
      </c>
    </row>
    <row r="45">
      <c r="A45" s="103" t="s">
        <v>157</v>
      </c>
      <c r="B45" s="103" t="s">
        <v>136</v>
      </c>
      <c r="C45" s="104">
        <f>E45-AVG_generate!E45</f>
        <v>0.02506063743</v>
      </c>
      <c r="D45" s="104">
        <f>F45-AVG_generate!F45</f>
        <v>0.03018754058</v>
      </c>
      <c r="E45" s="105">
        <f t="shared" si="1"/>
        <v>0.6303540814</v>
      </c>
      <c r="F45" s="105">
        <f>(G45*'AVG_generate Coverage'!C44*'Dataset lengths'!$B$2+H45*'AVG_generate Coverage'!D44*'Dataset lengths'!$C$2+I45*'AVG_generate Coverage'!E44*'Dataset lengths'!$D$2+L45*'AVG_generate Coverage'!H44*'Dataset lengths'!$G$2+M45*'AVG_generate Coverage'!I44*'Dataset lengths'!$H$2+R45*'AVG_generate Coverage'!N44*'Dataset lengths'!$M$2+S45*'AVG_generate Coverage'!O44*'Dataset lengths'!$N$2+T45*'AVG_generate Coverage'!P44*'Dataset lengths'!$O$2+U45*'AVG_generate Coverage'!Q44*'Dataset lengths'!$P$2+V45*'AVG_generate Coverage'!R44*'Dataset lengths'!$Q$2+W45*'AVG_generate Coverage'!S44*'Dataset lengths'!$R$2)/('AVG_generate Coverage'!C44*'Dataset lengths'!$B$2+'AVG_generate Coverage'!D44*'Dataset lengths'!$C$2+'AVG_generate Coverage'!E44*'Dataset lengths'!$D$2+'AVG_generate Coverage'!H44*'Dataset lengths'!$G$2+'AVG_generate Coverage'!I44*'Dataset lengths'!$H$2+'AVG_generate Coverage'!N44*'Dataset lengths'!$M$2+'AVG_generate Coverage'!O44*'Dataset lengths'!$N$2+'AVG_generate Coverage'!P44*'Dataset lengths'!$O$2+'AVG_generate Coverage'!Q44*'Dataset lengths'!$P$2+'AVG_generate Coverage'!R44*'Dataset lengths'!$Q$2+'AVG_generate Coverage'!S44*'Dataset lengths'!$R$2)</f>
        <v>0.5762376165</v>
      </c>
      <c r="G45" s="87">
        <v>0.465615705710811</v>
      </c>
      <c r="H45" s="87">
        <v>0.705655446614034</v>
      </c>
      <c r="I45" s="87">
        <v>0.728848660035489</v>
      </c>
      <c r="J45" s="87">
        <v>0.817447126640841</v>
      </c>
      <c r="K45" s="87">
        <v>0.809881128414786</v>
      </c>
      <c r="L45" s="87">
        <v>0.815126833913222</v>
      </c>
      <c r="M45" s="87">
        <v>0.784732624821683</v>
      </c>
      <c r="N45" s="87">
        <v>0.720081603535163</v>
      </c>
      <c r="O45" s="87">
        <v>0.816430610055999</v>
      </c>
      <c r="P45" s="87">
        <v>0.775740127097803</v>
      </c>
      <c r="Q45" s="87">
        <v>0.713259108923839</v>
      </c>
      <c r="R45" s="87">
        <v>0.814503178420894</v>
      </c>
      <c r="S45" s="87">
        <v>0.343864522107541</v>
      </c>
      <c r="T45" s="87">
        <v>0.852119775973763</v>
      </c>
      <c r="U45" s="87">
        <v>0.515681074195405</v>
      </c>
      <c r="V45" s="87">
        <v>0.358076128374432</v>
      </c>
      <c r="W45" s="87">
        <v>0.549670945486236</v>
      </c>
    </row>
    <row r="46">
      <c r="A46" s="103" t="s">
        <v>157</v>
      </c>
      <c r="B46" s="103" t="s">
        <v>137</v>
      </c>
      <c r="C46" s="104">
        <f>E46-AVG_generate!E46</f>
        <v>0.0240692996</v>
      </c>
      <c r="D46" s="104">
        <f>F46-AVG_generate!F46</f>
        <v>0.02572403609</v>
      </c>
      <c r="E46" s="105">
        <f t="shared" si="1"/>
        <v>0.6557807422</v>
      </c>
      <c r="F46" s="105">
        <f>(G46*'AVG_generate Coverage'!C45*'Dataset lengths'!$B$2+H46*'AVG_generate Coverage'!D45*'Dataset lengths'!$C$2+I46*'AVG_generate Coverage'!E45*'Dataset lengths'!$D$2+L46*'AVG_generate Coverage'!H45*'Dataset lengths'!$G$2+M46*'AVG_generate Coverage'!I45*'Dataset lengths'!$H$2+R46*'AVG_generate Coverage'!N45*'Dataset lengths'!$M$2+S46*'AVG_generate Coverage'!O45*'Dataset lengths'!$N$2+T46*'AVG_generate Coverage'!P45*'Dataset lengths'!$O$2+U46*'AVG_generate Coverage'!Q45*'Dataset lengths'!$P$2+V46*'AVG_generate Coverage'!R45*'Dataset lengths'!$Q$2+W46*'AVG_generate Coverage'!S45*'Dataset lengths'!$R$2)/('AVG_generate Coverage'!C45*'Dataset lengths'!$B$2+'AVG_generate Coverage'!D45*'Dataset lengths'!$C$2+'AVG_generate Coverage'!E45*'Dataset lengths'!$D$2+'AVG_generate Coverage'!H45*'Dataset lengths'!$G$2+'AVG_generate Coverage'!I45*'Dataset lengths'!$H$2+'AVG_generate Coverage'!N45*'Dataset lengths'!$M$2+'AVG_generate Coverage'!O45*'Dataset lengths'!$N$2+'AVG_generate Coverage'!P45*'Dataset lengths'!$O$2+'AVG_generate Coverage'!Q45*'Dataset lengths'!$P$2+'AVG_generate Coverage'!R45*'Dataset lengths'!$Q$2+'AVG_generate Coverage'!S45*'Dataset lengths'!$R$2)</f>
        <v>0.6026628551</v>
      </c>
      <c r="G46" s="87">
        <v>0.48820998695235</v>
      </c>
      <c r="H46" s="87">
        <v>0.722607148239969</v>
      </c>
      <c r="I46" s="87">
        <v>0.747774068938185</v>
      </c>
      <c r="J46" s="87">
        <v>0.830876045479543</v>
      </c>
      <c r="K46" s="87">
        <v>0.829666665068981</v>
      </c>
      <c r="L46" s="87">
        <v>0.830526676969865</v>
      </c>
      <c r="M46" s="87">
        <v>0.790080614862243</v>
      </c>
      <c r="N46" s="87">
        <v>0.734945589056047</v>
      </c>
      <c r="O46" s="87">
        <v>0.826404400619268</v>
      </c>
      <c r="P46" s="87">
        <v>0.761913099793471</v>
      </c>
      <c r="Q46" s="87">
        <v>0.740292460734017</v>
      </c>
      <c r="R46" s="87">
        <v>0.837145265274067</v>
      </c>
      <c r="S46" s="87">
        <v>0.390920048287021</v>
      </c>
      <c r="T46" s="87">
        <v>0.865027309796296</v>
      </c>
      <c r="U46" s="87">
        <v>0.56587919688243</v>
      </c>
      <c r="V46" s="87">
        <v>0.396342494936652</v>
      </c>
      <c r="W46" s="87">
        <v>0.579075352763457</v>
      </c>
    </row>
    <row r="47">
      <c r="A47" s="103" t="s">
        <v>157</v>
      </c>
      <c r="B47" s="103" t="s">
        <v>138</v>
      </c>
      <c r="C47" s="104">
        <f>E47-AVG_generate!E47</f>
        <v>0.01030335467</v>
      </c>
      <c r="D47" s="104">
        <f>F47-AVG_generate!F47</f>
        <v>0.01475405423</v>
      </c>
      <c r="E47" s="105">
        <f t="shared" si="1"/>
        <v>0.6064906004</v>
      </c>
      <c r="F47" s="105">
        <f>(G47*'AVG_generate Coverage'!C46*'Dataset lengths'!$B$2+H47*'AVG_generate Coverage'!D46*'Dataset lengths'!$C$2+I47*'AVG_generate Coverage'!E46*'Dataset lengths'!$D$2+L47*'AVG_generate Coverage'!H46*'Dataset lengths'!$G$2+M47*'AVG_generate Coverage'!I46*'Dataset lengths'!$H$2+R47*'AVG_generate Coverage'!N46*'Dataset lengths'!$M$2+S47*'AVG_generate Coverage'!O46*'Dataset lengths'!$N$2+T47*'AVG_generate Coverage'!P46*'Dataset lengths'!$O$2+U47*'AVG_generate Coverage'!Q46*'Dataset lengths'!$P$2+V47*'AVG_generate Coverage'!R46*'Dataset lengths'!$Q$2+W47*'AVG_generate Coverage'!S46*'Dataset lengths'!$R$2)/('AVG_generate Coverage'!C46*'Dataset lengths'!$B$2+'AVG_generate Coverage'!D46*'Dataset lengths'!$C$2+'AVG_generate Coverage'!E46*'Dataset lengths'!$D$2+'AVG_generate Coverage'!H46*'Dataset lengths'!$G$2+'AVG_generate Coverage'!I46*'Dataset lengths'!$H$2+'AVG_generate Coverage'!N46*'Dataset lengths'!$M$2+'AVG_generate Coverage'!O46*'Dataset lengths'!$N$2+'AVG_generate Coverage'!P46*'Dataset lengths'!$O$2+'AVG_generate Coverage'!Q46*'Dataset lengths'!$P$2+'AVG_generate Coverage'!R46*'Dataset lengths'!$Q$2+'AVG_generate Coverage'!S46*'Dataset lengths'!$R$2)</f>
        <v>0.5454845476</v>
      </c>
      <c r="G47" s="87">
        <v>0.43887306927317</v>
      </c>
      <c r="H47" s="87">
        <v>0.692991928494157</v>
      </c>
      <c r="I47" s="87">
        <v>0.705815319205245</v>
      </c>
      <c r="J47" s="87">
        <v>0.796181194336318</v>
      </c>
      <c r="K47" s="87">
        <v>0.784879530647337</v>
      </c>
      <c r="L47" s="87">
        <v>0.792771815155477</v>
      </c>
      <c r="M47" s="87">
        <v>0.775399082238014</v>
      </c>
      <c r="N47" s="87">
        <v>0.705926266013535</v>
      </c>
      <c r="O47" s="87">
        <v>0.804644968003137</v>
      </c>
      <c r="P47" s="87">
        <v>0.776001488573566</v>
      </c>
      <c r="Q47" s="87">
        <v>0.690614307733531</v>
      </c>
      <c r="R47" s="87">
        <v>0.796734822618163</v>
      </c>
      <c r="S47" s="87">
        <v>0.314146618425424</v>
      </c>
      <c r="T47" s="87">
        <v>0.839657329524421</v>
      </c>
      <c r="U47" s="87">
        <v>0.485800197132169</v>
      </c>
      <c r="V47" s="87">
        <v>0.317044992052282</v>
      </c>
      <c r="W47" s="87">
        <v>0.512161429994843</v>
      </c>
    </row>
    <row r="48">
      <c r="A48" s="103" t="s">
        <v>158</v>
      </c>
      <c r="B48" s="103" t="s">
        <v>136</v>
      </c>
      <c r="C48" s="104">
        <f>E48-AVG_generate!E48</f>
        <v>-0.01610940377</v>
      </c>
      <c r="D48" s="104">
        <f>F48-AVG_generate!F48</f>
        <v>-0.009947273467</v>
      </c>
      <c r="E48" s="105">
        <f t="shared" si="1"/>
        <v>0.6233556579</v>
      </c>
      <c r="F48" s="105">
        <f>(G48*'AVG_generate Coverage'!C47*'Dataset lengths'!$B$2+H48*'AVG_generate Coverage'!D47*'Dataset lengths'!$C$2+I48*'AVG_generate Coverage'!E47*'Dataset lengths'!$D$2+L48*'AVG_generate Coverage'!H47*'Dataset lengths'!$G$2+M48*'AVG_generate Coverage'!I47*'Dataset lengths'!$H$2+R48*'AVG_generate Coverage'!N47*'Dataset lengths'!$M$2+S48*'AVG_generate Coverage'!O47*'Dataset lengths'!$N$2+T48*'AVG_generate Coverage'!P47*'Dataset lengths'!$O$2+U48*'AVG_generate Coverage'!Q47*'Dataset lengths'!$P$2+V48*'AVG_generate Coverage'!R47*'Dataset lengths'!$Q$2+W48*'AVG_generate Coverage'!S47*'Dataset lengths'!$R$2)/('AVG_generate Coverage'!C47*'Dataset lengths'!$B$2+'AVG_generate Coverage'!D47*'Dataset lengths'!$C$2+'AVG_generate Coverage'!E47*'Dataset lengths'!$D$2+'AVG_generate Coverage'!H47*'Dataset lengths'!$G$2+'AVG_generate Coverage'!I47*'Dataset lengths'!$H$2+'AVG_generate Coverage'!N47*'Dataset lengths'!$M$2+'AVG_generate Coverage'!O47*'Dataset lengths'!$N$2+'AVG_generate Coverage'!P47*'Dataset lengths'!$O$2+'AVG_generate Coverage'!Q47*'Dataset lengths'!$P$2+'AVG_generate Coverage'!R47*'Dataset lengths'!$Q$2+'AVG_generate Coverage'!S47*'Dataset lengths'!$R$2)</f>
        <v>0.585117443</v>
      </c>
      <c r="G48" s="87">
        <v>0.527890027367291</v>
      </c>
      <c r="H48" s="87">
        <v>0.557176775430812</v>
      </c>
      <c r="I48" s="87">
        <v>0.680609893151048</v>
      </c>
      <c r="J48" s="87">
        <v>0.750484348524349</v>
      </c>
      <c r="K48" s="87">
        <v>0.751938837703931</v>
      </c>
      <c r="L48" s="87">
        <v>0.751731613035626</v>
      </c>
      <c r="M48" s="87">
        <v>0.738622409105191</v>
      </c>
      <c r="N48" s="87">
        <v>0.635552645389094</v>
      </c>
      <c r="O48" s="87">
        <v>0.805913120589678</v>
      </c>
      <c r="P48" s="87">
        <v>0.761624932012501</v>
      </c>
      <c r="Q48" s="87">
        <v>0.634815735478536</v>
      </c>
      <c r="R48" s="87">
        <v>0.811312305177107</v>
      </c>
      <c r="S48" s="87">
        <v>0.272082622119329</v>
      </c>
      <c r="T48" s="87">
        <v>0.858796086571625</v>
      </c>
      <c r="U48" s="87">
        <v>0.741695727950282</v>
      </c>
      <c r="V48" s="87">
        <v>0.53156090873552</v>
      </c>
      <c r="W48" s="87">
        <v>0.385433868571435</v>
      </c>
    </row>
    <row r="49">
      <c r="A49" s="103" t="s">
        <v>158</v>
      </c>
      <c r="B49" s="103" t="s">
        <v>137</v>
      </c>
      <c r="C49" s="104">
        <f>E49-AVG_generate!E49</f>
        <v>-0.009609833636</v>
      </c>
      <c r="D49" s="104">
        <f>F49-AVG_generate!F49</f>
        <v>-0.006864208212</v>
      </c>
      <c r="E49" s="105">
        <f t="shared" si="1"/>
        <v>0.6399761896</v>
      </c>
      <c r="F49" s="105">
        <f>(G49*'AVG_generate Coverage'!C48*'Dataset lengths'!$B$2+H49*'AVG_generate Coverage'!D48*'Dataset lengths'!$C$2+I49*'AVG_generate Coverage'!E48*'Dataset lengths'!$D$2+L49*'AVG_generate Coverage'!H48*'Dataset lengths'!$G$2+M49*'AVG_generate Coverage'!I48*'Dataset lengths'!$H$2+R49*'AVG_generate Coverage'!N48*'Dataset lengths'!$M$2+S49*'AVG_generate Coverage'!O48*'Dataset lengths'!$N$2+T49*'AVG_generate Coverage'!P48*'Dataset lengths'!$O$2+U49*'AVG_generate Coverage'!Q48*'Dataset lengths'!$P$2+V49*'AVG_generate Coverage'!R48*'Dataset lengths'!$Q$2+W49*'AVG_generate Coverage'!S48*'Dataset lengths'!$R$2)/('AVG_generate Coverage'!C48*'Dataset lengths'!$B$2+'AVG_generate Coverage'!D48*'Dataset lengths'!$C$2+'AVG_generate Coverage'!E48*'Dataset lengths'!$D$2+'AVG_generate Coverage'!H48*'Dataset lengths'!$G$2+'AVG_generate Coverage'!I48*'Dataset lengths'!$H$2+'AVG_generate Coverage'!N48*'Dataset lengths'!$M$2+'AVG_generate Coverage'!O48*'Dataset lengths'!$N$2+'AVG_generate Coverage'!P48*'Dataset lengths'!$O$2+'AVG_generate Coverage'!Q48*'Dataset lengths'!$P$2+'AVG_generate Coverage'!R48*'Dataset lengths'!$Q$2+'AVG_generate Coverage'!S48*'Dataset lengths'!$R$2)</f>
        <v>0.5950349431</v>
      </c>
      <c r="G49" s="87">
        <v>0.535475266690486</v>
      </c>
      <c r="H49" s="87">
        <v>0.593352200143716</v>
      </c>
      <c r="I49" s="87">
        <v>0.686754424990985</v>
      </c>
      <c r="J49" s="87">
        <v>0.76503813397552</v>
      </c>
      <c r="K49" s="87">
        <v>0.766870927504209</v>
      </c>
      <c r="L49" s="87">
        <v>0.766326287937689</v>
      </c>
      <c r="M49" s="87">
        <v>0.749303657182935</v>
      </c>
      <c r="N49" s="87">
        <v>0.64828168820746</v>
      </c>
      <c r="O49" s="87">
        <v>0.81904366428268</v>
      </c>
      <c r="P49" s="87">
        <v>0.764327342656132</v>
      </c>
      <c r="Q49" s="87">
        <v>0.655196131554951</v>
      </c>
      <c r="R49" s="87">
        <v>0.842390536359744</v>
      </c>
      <c r="S49" s="87">
        <v>0.304268135452793</v>
      </c>
      <c r="T49" s="87">
        <v>0.865249853482891</v>
      </c>
      <c r="U49" s="87">
        <v>0.773064767342768</v>
      </c>
      <c r="V49" s="87">
        <v>0.542060435552147</v>
      </c>
      <c r="W49" s="87">
        <v>0.381492520250411</v>
      </c>
    </row>
    <row r="50">
      <c r="A50" s="103" t="s">
        <v>158</v>
      </c>
      <c r="B50" s="103" t="s">
        <v>138</v>
      </c>
      <c r="C50" s="104">
        <f>E50-AVG_generate!E50</f>
        <v>-0.01020215218</v>
      </c>
      <c r="D50" s="104">
        <f>F50-AVG_generate!F50</f>
        <v>-0.002833673523</v>
      </c>
      <c r="E50" s="105">
        <f t="shared" si="1"/>
        <v>0.6138498813</v>
      </c>
      <c r="F50" s="105">
        <f>(G50*'AVG_generate Coverage'!C49*'Dataset lengths'!$B$2+H50*'AVG_generate Coverage'!D49*'Dataset lengths'!$C$2+I50*'AVG_generate Coverage'!E49*'Dataset lengths'!$D$2+L50*'AVG_generate Coverage'!H49*'Dataset lengths'!$G$2+M50*'AVG_generate Coverage'!I49*'Dataset lengths'!$H$2+R50*'AVG_generate Coverage'!N49*'Dataset lengths'!$M$2+S50*'AVG_generate Coverage'!O49*'Dataset lengths'!$N$2+T50*'AVG_generate Coverage'!P49*'Dataset lengths'!$O$2+U50*'AVG_generate Coverage'!Q49*'Dataset lengths'!$P$2+V50*'AVG_generate Coverage'!R49*'Dataset lengths'!$Q$2+W50*'AVG_generate Coverage'!S49*'Dataset lengths'!$R$2)/('AVG_generate Coverage'!C49*'Dataset lengths'!$B$2+'AVG_generate Coverage'!D49*'Dataset lengths'!$C$2+'AVG_generate Coverage'!E49*'Dataset lengths'!$D$2+'AVG_generate Coverage'!H49*'Dataset lengths'!$G$2+'AVG_generate Coverage'!I49*'Dataset lengths'!$H$2+'AVG_generate Coverage'!N49*'Dataset lengths'!$M$2+'AVG_generate Coverage'!O49*'Dataset lengths'!$N$2+'AVG_generate Coverage'!P49*'Dataset lengths'!$O$2+'AVG_generate Coverage'!Q49*'Dataset lengths'!$P$2+'AVG_generate Coverage'!R49*'Dataset lengths'!$Q$2+'AVG_generate Coverage'!S49*'Dataset lengths'!$R$2)</f>
        <v>0.582022865</v>
      </c>
      <c r="G50" s="87">
        <v>0.522833251303033</v>
      </c>
      <c r="H50" s="87">
        <v>0.523893222073686</v>
      </c>
      <c r="I50" s="87">
        <v>0.678585193533201</v>
      </c>
      <c r="J50" s="87">
        <v>0.747182656221866</v>
      </c>
      <c r="K50" s="87">
        <v>0.747984562096602</v>
      </c>
      <c r="L50" s="87">
        <v>0.747958974958556</v>
      </c>
      <c r="M50" s="87">
        <v>0.727428814687795</v>
      </c>
      <c r="N50" s="87">
        <v>0.628345432774447</v>
      </c>
      <c r="O50" s="87">
        <v>0.793646900350739</v>
      </c>
      <c r="P50" s="87">
        <v>0.763747656306041</v>
      </c>
      <c r="Q50" s="87">
        <v>0.613056744967098</v>
      </c>
      <c r="R50" s="87">
        <v>0.805761059944765</v>
      </c>
      <c r="S50" s="87">
        <v>0.225805388470469</v>
      </c>
      <c r="T50" s="87">
        <v>0.865917484542677</v>
      </c>
      <c r="U50" s="87">
        <v>0.735562529527159</v>
      </c>
      <c r="V50" s="87">
        <v>0.532504573934315</v>
      </c>
      <c r="W50" s="87">
        <v>0.386098201396953</v>
      </c>
    </row>
    <row r="51">
      <c r="A51" s="103" t="s">
        <v>159</v>
      </c>
      <c r="B51" s="103" t="s">
        <v>136</v>
      </c>
      <c r="C51" s="104">
        <f>E51-AVG_generate!E51</f>
        <v>0.006159572997</v>
      </c>
      <c r="D51" s="104">
        <f>F51-AVG_generate!F51</f>
        <v>0.01220492421</v>
      </c>
      <c r="E51" s="105">
        <f t="shared" si="1"/>
        <v>0.6593457835</v>
      </c>
      <c r="F51" s="105">
        <f>(G51*'AVG_generate Coverage'!C50*'Dataset lengths'!$B$2+H51*'AVG_generate Coverage'!D50*'Dataset lengths'!$C$2+I51*'AVG_generate Coverage'!E50*'Dataset lengths'!$D$2+L51*'AVG_generate Coverage'!H50*'Dataset lengths'!$G$2+M51*'AVG_generate Coverage'!I50*'Dataset lengths'!$H$2+R51*'AVG_generate Coverage'!N50*'Dataset lengths'!$M$2+S51*'AVG_generate Coverage'!O50*'Dataset lengths'!$N$2+T51*'AVG_generate Coverage'!P50*'Dataset lengths'!$O$2+U51*'AVG_generate Coverage'!Q50*'Dataset lengths'!$P$2+V51*'AVG_generate Coverage'!R50*'Dataset lengths'!$Q$2+W51*'AVG_generate Coverage'!S50*'Dataset lengths'!$R$2)/('AVG_generate Coverage'!C50*'Dataset lengths'!$B$2+'AVG_generate Coverage'!D50*'Dataset lengths'!$C$2+'AVG_generate Coverage'!E50*'Dataset lengths'!$D$2+'AVG_generate Coverage'!H50*'Dataset lengths'!$G$2+'AVG_generate Coverage'!I50*'Dataset lengths'!$H$2+'AVG_generate Coverage'!N50*'Dataset lengths'!$M$2+'AVG_generate Coverage'!O50*'Dataset lengths'!$N$2+'AVG_generate Coverage'!P50*'Dataset lengths'!$O$2+'AVG_generate Coverage'!Q50*'Dataset lengths'!$P$2+'AVG_generate Coverage'!R50*'Dataset lengths'!$Q$2+'AVG_generate Coverage'!S50*'Dataset lengths'!$R$2)</f>
        <v>0.6166823861</v>
      </c>
      <c r="G51" s="87">
        <v>0.520254193502711</v>
      </c>
      <c r="H51" s="87">
        <v>0.688392043239227</v>
      </c>
      <c r="I51" s="87">
        <v>0.748193079749074</v>
      </c>
      <c r="J51" s="87">
        <v>0.811448295177602</v>
      </c>
      <c r="K51" s="87">
        <v>0.816992127523892</v>
      </c>
      <c r="L51" s="87">
        <v>0.813512030512395</v>
      </c>
      <c r="M51" s="87">
        <v>0.76648922115886</v>
      </c>
      <c r="N51" s="87">
        <v>0.70539796705536</v>
      </c>
      <c r="O51" s="87">
        <v>0.831192967739036</v>
      </c>
      <c r="P51" s="87">
        <v>0.758461787998133</v>
      </c>
      <c r="Q51" s="87">
        <v>0.714691707058167</v>
      </c>
      <c r="R51" s="87">
        <v>0.826982552545567</v>
      </c>
      <c r="S51" s="87">
        <v>0.378175759484587</v>
      </c>
      <c r="T51" s="87">
        <v>0.781573427323023</v>
      </c>
      <c r="U51" s="87">
        <v>0.735420278716275</v>
      </c>
      <c r="V51" s="87">
        <v>0.492660626329107</v>
      </c>
      <c r="W51" s="87">
        <v>0.501150405505077</v>
      </c>
    </row>
    <row r="52">
      <c r="A52" s="103" t="s">
        <v>159</v>
      </c>
      <c r="B52" s="103" t="s">
        <v>137</v>
      </c>
      <c r="C52" s="104">
        <f>E52-AVG_generate!E52</f>
        <v>0.009738997714</v>
      </c>
      <c r="D52" s="104">
        <f>F52-AVG_generate!F52</f>
        <v>0.01114178143</v>
      </c>
      <c r="E52" s="105">
        <f t="shared" si="1"/>
        <v>0.6626601791</v>
      </c>
      <c r="F52" s="105">
        <f>(G52*'AVG_generate Coverage'!C51*'Dataset lengths'!$B$2+H52*'AVG_generate Coverage'!D51*'Dataset lengths'!$C$2+I52*'AVG_generate Coverage'!E51*'Dataset lengths'!$D$2+L52*'AVG_generate Coverage'!H51*'Dataset lengths'!$G$2+M52*'AVG_generate Coverage'!I51*'Dataset lengths'!$H$2+R52*'AVG_generate Coverage'!N51*'Dataset lengths'!$M$2+S52*'AVG_generate Coverage'!O51*'Dataset lengths'!$N$2+T52*'AVG_generate Coverage'!P51*'Dataset lengths'!$O$2+U52*'AVG_generate Coverage'!Q51*'Dataset lengths'!$P$2+V52*'AVG_generate Coverage'!R51*'Dataset lengths'!$Q$2+W52*'AVG_generate Coverage'!S51*'Dataset lengths'!$R$2)/('AVG_generate Coverage'!C51*'Dataset lengths'!$B$2+'AVG_generate Coverage'!D51*'Dataset lengths'!$C$2+'AVG_generate Coverage'!E51*'Dataset lengths'!$D$2+'AVG_generate Coverage'!H51*'Dataset lengths'!$G$2+'AVG_generate Coverage'!I51*'Dataset lengths'!$H$2+'AVG_generate Coverage'!N51*'Dataset lengths'!$M$2+'AVG_generate Coverage'!O51*'Dataset lengths'!$N$2+'AVG_generate Coverage'!P51*'Dataset lengths'!$O$2+'AVG_generate Coverage'!Q51*'Dataset lengths'!$P$2+'AVG_generate Coverage'!R51*'Dataset lengths'!$Q$2+'AVG_generate Coverage'!S51*'Dataset lengths'!$R$2)</f>
        <v>0.6143738919</v>
      </c>
      <c r="G52" s="87">
        <v>0.533395750998202</v>
      </c>
      <c r="H52" s="87">
        <v>0.662271284386507</v>
      </c>
      <c r="I52" s="87">
        <v>0.721715251684883</v>
      </c>
      <c r="J52" s="87">
        <v>0.79784709140891</v>
      </c>
      <c r="K52" s="87">
        <v>0.806032649310854</v>
      </c>
      <c r="L52" s="87">
        <v>0.800654532537829</v>
      </c>
      <c r="M52" s="87">
        <v>0.760662577416</v>
      </c>
      <c r="N52" s="87">
        <v>0.684801431661136</v>
      </c>
      <c r="O52" s="87">
        <v>0.828661683532076</v>
      </c>
      <c r="P52" s="87">
        <v>0.770613421227058</v>
      </c>
      <c r="Q52" s="87">
        <v>0.683848094241505</v>
      </c>
      <c r="R52" s="87">
        <v>0.862934514778646</v>
      </c>
      <c r="S52" s="87">
        <v>0.336992621391442</v>
      </c>
      <c r="T52" s="87">
        <v>0.846556183808878</v>
      </c>
      <c r="U52" s="87">
        <v>0.79318778589785</v>
      </c>
      <c r="V52" s="87">
        <v>0.540303068592514</v>
      </c>
      <c r="W52" s="87">
        <v>0.43058839908498</v>
      </c>
    </row>
    <row r="53">
      <c r="A53" s="103" t="s">
        <v>159</v>
      </c>
      <c r="B53" s="103" t="s">
        <v>138</v>
      </c>
      <c r="C53" s="104">
        <f>E53-AVG_generate!E53</f>
        <v>-0.009229512919</v>
      </c>
      <c r="D53" s="104">
        <f>F53-AVG_generate!F53</f>
        <v>-0.01262681655</v>
      </c>
      <c r="E53" s="105">
        <f t="shared" si="1"/>
        <v>0.647336485</v>
      </c>
      <c r="F53" s="105">
        <f>(G53*'AVG_generate Coverage'!C52*'Dataset lengths'!$B$2+H53*'AVG_generate Coverage'!D52*'Dataset lengths'!$C$2+I53*'AVG_generate Coverage'!E52*'Dataset lengths'!$D$2+L53*'AVG_generate Coverage'!H52*'Dataset lengths'!$G$2+M53*'AVG_generate Coverage'!I52*'Dataset lengths'!$H$2+R53*'AVG_generate Coverage'!N52*'Dataset lengths'!$M$2+S53*'AVG_generate Coverage'!O52*'Dataset lengths'!$N$2+T53*'AVG_generate Coverage'!P52*'Dataset lengths'!$O$2+U53*'AVG_generate Coverage'!Q52*'Dataset lengths'!$P$2+V53*'AVG_generate Coverage'!R52*'Dataset lengths'!$Q$2+W53*'AVG_generate Coverage'!S52*'Dataset lengths'!$R$2)/('AVG_generate Coverage'!C52*'Dataset lengths'!$B$2+'AVG_generate Coverage'!D52*'Dataset lengths'!$C$2+'AVG_generate Coverage'!E52*'Dataset lengths'!$D$2+'AVG_generate Coverage'!H52*'Dataset lengths'!$G$2+'AVG_generate Coverage'!I52*'Dataset lengths'!$H$2+'AVG_generate Coverage'!N52*'Dataset lengths'!$M$2+'AVG_generate Coverage'!O52*'Dataset lengths'!$N$2+'AVG_generate Coverage'!P52*'Dataset lengths'!$O$2+'AVG_generate Coverage'!Q52*'Dataset lengths'!$P$2+'AVG_generate Coverage'!R52*'Dataset lengths'!$Q$2+'AVG_generate Coverage'!S52*'Dataset lengths'!$R$2)</f>
        <v>0.5966110704</v>
      </c>
      <c r="G53" s="87">
        <v>0.494903987210132</v>
      </c>
      <c r="H53" s="87">
        <v>0.705287902532302</v>
      </c>
      <c r="I53" s="87">
        <v>0.748326562040764</v>
      </c>
      <c r="J53" s="87">
        <v>0.811279154888134</v>
      </c>
      <c r="K53" s="87">
        <v>0.813345068108935</v>
      </c>
      <c r="L53" s="87">
        <v>0.812050275460467</v>
      </c>
      <c r="M53" s="87">
        <v>0.755017628381452</v>
      </c>
      <c r="N53" s="87">
        <v>0.698487336751513</v>
      </c>
      <c r="O53" s="87">
        <v>0.822324507003743</v>
      </c>
      <c r="P53" s="87">
        <v>0.737383655135441</v>
      </c>
      <c r="Q53" s="87">
        <v>0.720485103911333</v>
      </c>
      <c r="R53" s="87">
        <v>0.786244280446808</v>
      </c>
      <c r="S53" s="87">
        <v>0.433927246652189</v>
      </c>
      <c r="T53" s="87">
        <v>0.783131233129191</v>
      </c>
      <c r="U53" s="87">
        <v>0.646967630271465</v>
      </c>
      <c r="V53" s="87">
        <v>0.41574688604153</v>
      </c>
      <c r="W53" s="87">
        <v>0.539097703020001</v>
      </c>
    </row>
    <row r="54">
      <c r="A54" s="103" t="s">
        <v>161</v>
      </c>
      <c r="B54" s="103" t="s">
        <v>136</v>
      </c>
      <c r="C54" s="104">
        <f>E54-AVG_generate!E54</f>
        <v>-0.005015358354</v>
      </c>
      <c r="D54" s="104">
        <f>F54-AVG_generate!F54</f>
        <v>-0.009158038913</v>
      </c>
      <c r="E54" s="105">
        <f t="shared" si="1"/>
        <v>0.6535413175</v>
      </c>
      <c r="F54" s="105">
        <f>(G54*'AVG_generate Coverage'!C53*'Dataset lengths'!$B$2+H54*'AVG_generate Coverage'!D53*'Dataset lengths'!$C$2+I54*'AVG_generate Coverage'!E53*'Dataset lengths'!$D$2+L54*'AVG_generate Coverage'!H53*'Dataset lengths'!$G$2+M54*'AVG_generate Coverage'!I53*'Dataset lengths'!$H$2+R54*'AVG_generate Coverage'!N53*'Dataset lengths'!$M$2+S54*'AVG_generate Coverage'!O53*'Dataset lengths'!$N$2+T54*'AVG_generate Coverage'!P53*'Dataset lengths'!$O$2+U54*'AVG_generate Coverage'!Q53*'Dataset lengths'!$P$2+V54*'AVG_generate Coverage'!R53*'Dataset lengths'!$Q$2+W54*'AVG_generate Coverage'!S53*'Dataset lengths'!$R$2)/('AVG_generate Coverage'!C53*'Dataset lengths'!$B$2+'AVG_generate Coverage'!D53*'Dataset lengths'!$C$2+'AVG_generate Coverage'!E53*'Dataset lengths'!$D$2+'AVG_generate Coverage'!H53*'Dataset lengths'!$G$2+'AVG_generate Coverage'!I53*'Dataset lengths'!$H$2+'AVG_generate Coverage'!N53*'Dataset lengths'!$M$2+'AVG_generate Coverage'!O53*'Dataset lengths'!$N$2+'AVG_generate Coverage'!P53*'Dataset lengths'!$O$2+'AVG_generate Coverage'!Q53*'Dataset lengths'!$P$2+'AVG_generate Coverage'!R53*'Dataset lengths'!$Q$2+'AVG_generate Coverage'!S53*'Dataset lengths'!$R$2)</f>
        <v>0.5933553007</v>
      </c>
      <c r="G54" s="87">
        <v>0.507504399164184</v>
      </c>
      <c r="H54" s="87">
        <v>0.647686028529897</v>
      </c>
      <c r="I54" s="87">
        <v>0.721454505627254</v>
      </c>
      <c r="J54" s="87">
        <v>0.793378863994221</v>
      </c>
      <c r="K54" s="87">
        <v>0.797334582611625</v>
      </c>
      <c r="L54" s="87">
        <v>0.794890263358227</v>
      </c>
      <c r="M54" s="87">
        <v>0.78719436986739</v>
      </c>
      <c r="N54" s="87">
        <v>0.720405931852283</v>
      </c>
      <c r="O54" s="87">
        <v>0.828565567894861</v>
      </c>
      <c r="P54" s="87">
        <v>0.789833542060125</v>
      </c>
      <c r="Q54" s="87">
        <v>0.708385275061608</v>
      </c>
      <c r="R54" s="87">
        <v>0.85436723867204</v>
      </c>
      <c r="S54" s="87">
        <v>0.395636058582383</v>
      </c>
      <c r="T54" s="87">
        <v>0.868142921408631</v>
      </c>
      <c r="U54" s="87">
        <v>0.687563823223805</v>
      </c>
      <c r="V54" s="87">
        <v>0.468844180434024</v>
      </c>
      <c r="W54" s="87">
        <v>0.455670703764462</v>
      </c>
    </row>
    <row r="55">
      <c r="A55" s="103" t="s">
        <v>161</v>
      </c>
      <c r="B55" s="103" t="s">
        <v>137</v>
      </c>
      <c r="C55" s="104">
        <f>E55-AVG_generate!E55</f>
        <v>0.0009050821879</v>
      </c>
      <c r="D55" s="104">
        <f>F55-AVG_generate!F55</f>
        <v>-0.00217991865</v>
      </c>
      <c r="E55" s="105">
        <f t="shared" si="1"/>
        <v>0.6588563239</v>
      </c>
      <c r="F55" s="105">
        <f>(G55*'AVG_generate Coverage'!C54*'Dataset lengths'!$B$2+H55*'AVG_generate Coverage'!D54*'Dataset lengths'!$C$2+I55*'AVG_generate Coverage'!E54*'Dataset lengths'!$D$2+L55*'AVG_generate Coverage'!H54*'Dataset lengths'!$G$2+M55*'AVG_generate Coverage'!I54*'Dataset lengths'!$H$2+R55*'AVG_generate Coverage'!N54*'Dataset lengths'!$M$2+S55*'AVG_generate Coverage'!O54*'Dataset lengths'!$N$2+T55*'AVG_generate Coverage'!P54*'Dataset lengths'!$O$2+U55*'AVG_generate Coverage'!Q54*'Dataset lengths'!$P$2+V55*'AVG_generate Coverage'!R54*'Dataset lengths'!$Q$2+W55*'AVG_generate Coverage'!S54*'Dataset lengths'!$R$2)/('AVG_generate Coverage'!C54*'Dataset lengths'!$B$2+'AVG_generate Coverage'!D54*'Dataset lengths'!$C$2+'AVG_generate Coverage'!E54*'Dataset lengths'!$D$2+'AVG_generate Coverage'!H54*'Dataset lengths'!$G$2+'AVG_generate Coverage'!I54*'Dataset lengths'!$H$2+'AVG_generate Coverage'!N54*'Dataset lengths'!$M$2+'AVG_generate Coverage'!O54*'Dataset lengths'!$N$2+'AVG_generate Coverage'!P54*'Dataset lengths'!$O$2+'AVG_generate Coverage'!Q54*'Dataset lengths'!$P$2+'AVG_generate Coverage'!R54*'Dataset lengths'!$Q$2+'AVG_generate Coverage'!S54*'Dataset lengths'!$R$2)</f>
        <v>0.604415892</v>
      </c>
      <c r="G55" s="87">
        <v>0.534024550815279</v>
      </c>
      <c r="H55" s="87">
        <v>0.630335308052801</v>
      </c>
      <c r="I55" s="87">
        <v>0.712086591145794</v>
      </c>
      <c r="J55" s="87">
        <v>0.788833796668711</v>
      </c>
      <c r="K55" s="87">
        <v>0.79670132808842</v>
      </c>
      <c r="L55" s="87">
        <v>0.791713685931691</v>
      </c>
      <c r="M55" s="87">
        <v>0.776021372973234</v>
      </c>
      <c r="N55" s="87">
        <v>0.702127687769908</v>
      </c>
      <c r="O55" s="87">
        <v>0.831315622768617</v>
      </c>
      <c r="P55" s="87">
        <v>0.789180138370716</v>
      </c>
      <c r="Q55" s="87">
        <v>0.697087251136279</v>
      </c>
      <c r="R55" s="87">
        <v>0.873162793395716</v>
      </c>
      <c r="S55" s="87">
        <v>0.346694128284758</v>
      </c>
      <c r="T55" s="87">
        <v>0.871258533020967</v>
      </c>
      <c r="U55" s="87">
        <v>0.775365400649568</v>
      </c>
      <c r="V55" s="87">
        <v>0.531193414377765</v>
      </c>
      <c r="W55" s="87">
        <v>0.405563784612319</v>
      </c>
    </row>
    <row r="56">
      <c r="A56" s="103" t="s">
        <v>161</v>
      </c>
      <c r="B56" s="103" t="s">
        <v>138</v>
      </c>
      <c r="C56" s="104">
        <f>E56-AVG_generate!E56</f>
        <v>-0.009726624868</v>
      </c>
      <c r="D56" s="104">
        <f>F56-AVG_generate!F56</f>
        <v>-0.01306064808</v>
      </c>
      <c r="E56" s="105">
        <f t="shared" si="1"/>
        <v>0.6281008338</v>
      </c>
      <c r="F56" s="105">
        <f>(G56*'AVG_generate Coverage'!C55*'Dataset lengths'!$B$2+H56*'AVG_generate Coverage'!D55*'Dataset lengths'!$C$2+I56*'AVG_generate Coverage'!E55*'Dataset lengths'!$D$2+L56*'AVG_generate Coverage'!H55*'Dataset lengths'!$G$2+M56*'AVG_generate Coverage'!I55*'Dataset lengths'!$H$2+R56*'AVG_generate Coverage'!N55*'Dataset lengths'!$M$2+S56*'AVG_generate Coverage'!O55*'Dataset lengths'!$N$2+T56*'AVG_generate Coverage'!P55*'Dataset lengths'!$O$2+U56*'AVG_generate Coverage'!Q55*'Dataset lengths'!$P$2+V56*'AVG_generate Coverage'!R55*'Dataset lengths'!$Q$2+W56*'AVG_generate Coverage'!S55*'Dataset lengths'!$R$2)/('AVG_generate Coverage'!C55*'Dataset lengths'!$B$2+'AVG_generate Coverage'!D55*'Dataset lengths'!$C$2+'AVG_generate Coverage'!E55*'Dataset lengths'!$D$2+'AVG_generate Coverage'!H55*'Dataset lengths'!$G$2+'AVG_generate Coverage'!I55*'Dataset lengths'!$H$2+'AVG_generate Coverage'!N55*'Dataset lengths'!$M$2+'AVG_generate Coverage'!O55*'Dataset lengths'!$N$2+'AVG_generate Coverage'!P55*'Dataset lengths'!$O$2+'AVG_generate Coverage'!Q55*'Dataset lengths'!$P$2+'AVG_generate Coverage'!R55*'Dataset lengths'!$Q$2+'AVG_generate Coverage'!S55*'Dataset lengths'!$R$2)</f>
        <v>0.5611074327</v>
      </c>
      <c r="G56" s="87">
        <v>0.463948944463746</v>
      </c>
      <c r="H56" s="87">
        <v>0.655737223784345</v>
      </c>
      <c r="I56" s="87">
        <v>0.712970970240588</v>
      </c>
      <c r="J56" s="87">
        <v>0.787741224205801</v>
      </c>
      <c r="K56" s="87">
        <v>0.78535840282185</v>
      </c>
      <c r="L56" s="87">
        <v>0.787376936601251</v>
      </c>
      <c r="M56" s="87">
        <v>0.783500456428162</v>
      </c>
      <c r="N56" s="87">
        <v>0.719735153402194</v>
      </c>
      <c r="O56" s="87">
        <v>0.820618095802735</v>
      </c>
      <c r="P56" s="87">
        <v>0.786199612310568</v>
      </c>
      <c r="Q56" s="87">
        <v>0.703581946029025</v>
      </c>
      <c r="R56" s="87">
        <v>0.824556614668442</v>
      </c>
      <c r="S56" s="87">
        <v>0.390835582430985</v>
      </c>
      <c r="T56" s="87">
        <v>0.851674688600572</v>
      </c>
      <c r="U56" s="87">
        <v>0.579037396889219</v>
      </c>
      <c r="V56" s="87">
        <v>0.37246888069025</v>
      </c>
      <c r="W56" s="87">
        <v>0.487001476517349</v>
      </c>
    </row>
    <row r="57">
      <c r="A57" s="103" t="s">
        <v>162</v>
      </c>
      <c r="B57" s="103" t="s">
        <v>136</v>
      </c>
      <c r="C57" s="104">
        <f>E57-AVG_generate!E57</f>
        <v>0.02157737794</v>
      </c>
      <c r="D57" s="104">
        <f>F57-AVG_generate!F57</f>
        <v>0.008958638063</v>
      </c>
      <c r="E57" s="105">
        <f t="shared" si="1"/>
        <v>0.6650265945</v>
      </c>
      <c r="F57" s="105">
        <f>(G57*'AVG_generate Coverage'!C56*'Dataset lengths'!$B$2+H57*'AVG_generate Coverage'!D56*'Dataset lengths'!$C$2+I57*'AVG_generate Coverage'!E56*'Dataset lengths'!$D$2+L57*'AVG_generate Coverage'!H56*'Dataset lengths'!$G$2+M57*'AVG_generate Coverage'!I56*'Dataset lengths'!$H$2+R57*'AVG_generate Coverage'!N56*'Dataset lengths'!$M$2+S57*'AVG_generate Coverage'!O56*'Dataset lengths'!$N$2+T57*'AVG_generate Coverage'!P56*'Dataset lengths'!$O$2+U57*'AVG_generate Coverage'!Q56*'Dataset lengths'!$P$2+V57*'AVG_generate Coverage'!R56*'Dataset lengths'!$Q$2+W57*'AVG_generate Coverage'!S56*'Dataset lengths'!$R$2)/('AVG_generate Coverage'!C56*'Dataset lengths'!$B$2+'AVG_generate Coverage'!D56*'Dataset lengths'!$C$2+'AVG_generate Coverage'!E56*'Dataset lengths'!$D$2+'AVG_generate Coverage'!H56*'Dataset lengths'!$G$2+'AVG_generate Coverage'!I56*'Dataset lengths'!$H$2+'AVG_generate Coverage'!N56*'Dataset lengths'!$M$2+'AVG_generate Coverage'!O56*'Dataset lengths'!$N$2+'AVG_generate Coverage'!P56*'Dataset lengths'!$O$2+'AVG_generate Coverage'!Q56*'Dataset lengths'!$P$2+'AVG_generate Coverage'!R56*'Dataset lengths'!$Q$2+'AVG_generate Coverage'!S56*'Dataset lengths'!$R$2)</f>
        <v>0.6207739923</v>
      </c>
      <c r="G57" s="87">
        <v>0.528865851454612</v>
      </c>
      <c r="H57" s="87">
        <v>0.667368420232674</v>
      </c>
      <c r="I57" s="87">
        <v>0.757063001596797</v>
      </c>
      <c r="J57" s="87">
        <v>0.818141674423154</v>
      </c>
      <c r="K57" s="87">
        <v>0.814067031562771</v>
      </c>
      <c r="L57" s="87">
        <v>0.817144497361399</v>
      </c>
      <c r="M57" s="87">
        <v>0.774598643387889</v>
      </c>
      <c r="N57" s="87">
        <v>0.705786786089872</v>
      </c>
      <c r="O57" s="87">
        <v>0.80957197033173</v>
      </c>
      <c r="P57" s="87">
        <v>0.793184330210938</v>
      </c>
      <c r="Q57" s="87">
        <v>0.701332541942716</v>
      </c>
      <c r="R57" s="87">
        <v>0.80130257952194</v>
      </c>
      <c r="S57" s="87">
        <v>0.388760135682663</v>
      </c>
      <c r="T57" s="87">
        <v>0.85901863025822</v>
      </c>
      <c r="U57" s="87">
        <v>0.706907197911541</v>
      </c>
      <c r="V57" s="87">
        <v>0.481094745938961</v>
      </c>
      <c r="W57" s="87">
        <v>0.53316883570138</v>
      </c>
    </row>
    <row r="58">
      <c r="A58" s="103" t="s">
        <v>162</v>
      </c>
      <c r="B58" s="103" t="s">
        <v>137</v>
      </c>
      <c r="C58" s="104">
        <f>E58-AVG_generate!E58</f>
        <v>0.01625016315</v>
      </c>
      <c r="D58" s="104">
        <f>F58-AVG_generate!F58</f>
        <v>0.01572574843</v>
      </c>
      <c r="E58" s="105">
        <f t="shared" si="1"/>
        <v>0.6519701721</v>
      </c>
      <c r="F58" s="105">
        <f>(G58*'AVG_generate Coverage'!C57*'Dataset lengths'!$B$2+H58*'AVG_generate Coverage'!D57*'Dataset lengths'!$C$2+I58*'AVG_generate Coverage'!E57*'Dataset lengths'!$D$2+L58*'AVG_generate Coverage'!H57*'Dataset lengths'!$G$2+M58*'AVG_generate Coverage'!I57*'Dataset lengths'!$H$2+R58*'AVG_generate Coverage'!N57*'Dataset lengths'!$M$2+S58*'AVG_generate Coverage'!O57*'Dataset lengths'!$N$2+T58*'AVG_generate Coverage'!P57*'Dataset lengths'!$O$2+U58*'AVG_generate Coverage'!Q57*'Dataset lengths'!$P$2+V58*'AVG_generate Coverage'!R57*'Dataset lengths'!$Q$2+W58*'AVG_generate Coverage'!S57*'Dataset lengths'!$R$2)/('AVG_generate Coverage'!C57*'Dataset lengths'!$B$2+'AVG_generate Coverage'!D57*'Dataset lengths'!$C$2+'AVG_generate Coverage'!E57*'Dataset lengths'!$D$2+'AVG_generate Coverage'!H57*'Dataset lengths'!$G$2+'AVG_generate Coverage'!I57*'Dataset lengths'!$H$2+'AVG_generate Coverage'!N57*'Dataset lengths'!$M$2+'AVG_generate Coverage'!O57*'Dataset lengths'!$N$2+'AVG_generate Coverage'!P57*'Dataset lengths'!$O$2+'AVG_generate Coverage'!Q57*'Dataset lengths'!$P$2+'AVG_generate Coverage'!R57*'Dataset lengths'!$Q$2+'AVG_generate Coverage'!S57*'Dataset lengths'!$R$2)</f>
        <v>0.6193107158</v>
      </c>
      <c r="G58" s="87">
        <v>0.536049530081485</v>
      </c>
      <c r="H58" s="87">
        <v>0.601668392650462</v>
      </c>
      <c r="I58" s="87">
        <v>0.723472620153622</v>
      </c>
      <c r="J58" s="87">
        <v>0.794598237095423</v>
      </c>
      <c r="K58" s="87">
        <v>0.79459802613886</v>
      </c>
      <c r="L58" s="87">
        <v>0.794933270229907</v>
      </c>
      <c r="M58" s="87">
        <v>0.748268461130856</v>
      </c>
      <c r="N58" s="87">
        <v>0.669617992121541</v>
      </c>
      <c r="O58" s="87">
        <v>0.789472325659749</v>
      </c>
      <c r="P58" s="87">
        <v>0.788488200617573</v>
      </c>
      <c r="Q58" s="87">
        <v>0.649101964098714</v>
      </c>
      <c r="R58" s="87">
        <v>0.817541064591349</v>
      </c>
      <c r="S58" s="87">
        <v>0.30445717808297</v>
      </c>
      <c r="T58" s="87">
        <v>0.874151600946707</v>
      </c>
      <c r="U58" s="87">
        <v>0.743777513855722</v>
      </c>
      <c r="V58" s="87">
        <v>0.532948223887639</v>
      </c>
      <c r="W58" s="87">
        <v>0.494404038020422</v>
      </c>
    </row>
    <row r="59">
      <c r="A59" s="103" t="s">
        <v>162</v>
      </c>
      <c r="B59" s="103" t="s">
        <v>138</v>
      </c>
      <c r="C59" s="104">
        <f>E59-AVG_generate!E59</f>
        <v>-0.01370534306</v>
      </c>
      <c r="D59" s="104">
        <f>F59-AVG_generate!F59</f>
        <v>-0.0294474568</v>
      </c>
      <c r="E59" s="105">
        <f t="shared" si="1"/>
        <v>0.6478948512</v>
      </c>
      <c r="F59" s="105">
        <f>(G59*'AVG_generate Coverage'!C58*'Dataset lengths'!$B$2+H59*'AVG_generate Coverage'!D58*'Dataset lengths'!$C$2+I59*'AVG_generate Coverage'!E58*'Dataset lengths'!$D$2+L59*'AVG_generate Coverage'!H58*'Dataset lengths'!$G$2+M59*'AVG_generate Coverage'!I58*'Dataset lengths'!$H$2+R59*'AVG_generate Coverage'!N58*'Dataset lengths'!$M$2+S59*'AVG_generate Coverage'!O58*'Dataset lengths'!$N$2+T59*'AVG_generate Coverage'!P58*'Dataset lengths'!$O$2+U59*'AVG_generate Coverage'!Q58*'Dataset lengths'!$P$2+V59*'AVG_generate Coverage'!R58*'Dataset lengths'!$Q$2+W59*'AVG_generate Coverage'!S58*'Dataset lengths'!$R$2)/('AVG_generate Coverage'!C58*'Dataset lengths'!$B$2+'AVG_generate Coverage'!D58*'Dataset lengths'!$C$2+'AVG_generate Coverage'!E58*'Dataset lengths'!$D$2+'AVG_generate Coverage'!H58*'Dataset lengths'!$G$2+'AVG_generate Coverage'!I58*'Dataset lengths'!$H$2+'AVG_generate Coverage'!N58*'Dataset lengths'!$M$2+'AVG_generate Coverage'!O58*'Dataset lengths'!$N$2+'AVG_generate Coverage'!P58*'Dataset lengths'!$O$2+'AVG_generate Coverage'!Q58*'Dataset lengths'!$P$2+'AVG_generate Coverage'!R58*'Dataset lengths'!$Q$2+'AVG_generate Coverage'!S58*'Dataset lengths'!$R$2)</f>
        <v>0.5960086599</v>
      </c>
      <c r="G59" s="87">
        <v>0.498347328806345</v>
      </c>
      <c r="H59" s="87">
        <v>0.69529136346405</v>
      </c>
      <c r="I59" s="87">
        <v>0.758959678133981</v>
      </c>
      <c r="J59" s="87">
        <v>0.818342090807984</v>
      </c>
      <c r="K59" s="87">
        <v>0.81124944866487</v>
      </c>
      <c r="L59" s="87">
        <v>0.816141358311677</v>
      </c>
      <c r="M59" s="87">
        <v>0.762672813839704</v>
      </c>
      <c r="N59" s="87">
        <v>0.699623048280478</v>
      </c>
      <c r="O59" s="87">
        <v>0.810621352251475</v>
      </c>
      <c r="P59" s="87">
        <v>0.757009221334755</v>
      </c>
      <c r="Q59" s="87">
        <v>0.711311225491981</v>
      </c>
      <c r="R59" s="87">
        <v>0.769699821230735</v>
      </c>
      <c r="S59" s="87">
        <v>0.423469569238166</v>
      </c>
      <c r="T59" s="87">
        <v>0.814954980312332</v>
      </c>
      <c r="U59" s="87">
        <v>0.638952344196643</v>
      </c>
      <c r="V59" s="87">
        <v>0.405698943241731</v>
      </c>
      <c r="W59" s="87">
        <v>0.542655162528055</v>
      </c>
    </row>
    <row r="60">
      <c r="A60" s="103" t="s">
        <v>164</v>
      </c>
      <c r="B60" s="103" t="s">
        <v>136</v>
      </c>
      <c r="C60" s="104">
        <f>E60-AVG_generate!E60</f>
        <v>0.01220258805</v>
      </c>
      <c r="D60" s="104">
        <f>F60-AVG_generate!F60</f>
        <v>0.02372486351</v>
      </c>
      <c r="E60" s="105">
        <f t="shared" si="1"/>
        <v>0.6427908862</v>
      </c>
      <c r="F60" s="105">
        <f>(G60*'AVG_generate Coverage'!C59*'Dataset lengths'!$B$2+H60*'AVG_generate Coverage'!D59*'Dataset lengths'!$C$2+I60*'AVG_generate Coverage'!E59*'Dataset lengths'!$D$2+L60*'AVG_generate Coverage'!H59*'Dataset lengths'!$G$2+M60*'AVG_generate Coverage'!I59*'Dataset lengths'!$H$2+R60*'AVG_generate Coverage'!N59*'Dataset lengths'!$M$2+S60*'AVG_generate Coverage'!O59*'Dataset lengths'!$N$2+T60*'AVG_generate Coverage'!P59*'Dataset lengths'!$O$2+U60*'AVG_generate Coverage'!Q59*'Dataset lengths'!$P$2+V60*'AVG_generate Coverage'!R59*'Dataset lengths'!$Q$2+W60*'AVG_generate Coverage'!S59*'Dataset lengths'!$R$2)/('AVG_generate Coverage'!C59*'Dataset lengths'!$B$2+'AVG_generate Coverage'!D59*'Dataset lengths'!$C$2+'AVG_generate Coverage'!E59*'Dataset lengths'!$D$2+'AVG_generate Coverage'!H59*'Dataset lengths'!$G$2+'AVG_generate Coverage'!I59*'Dataset lengths'!$H$2+'AVG_generate Coverage'!N59*'Dataset lengths'!$M$2+'AVG_generate Coverage'!O59*'Dataset lengths'!$N$2+'AVG_generate Coverage'!P59*'Dataset lengths'!$O$2+'AVG_generate Coverage'!Q59*'Dataset lengths'!$P$2+'AVG_generate Coverage'!R59*'Dataset lengths'!$Q$2+'AVG_generate Coverage'!S59*'Dataset lengths'!$R$2)</f>
        <v>0.591612896</v>
      </c>
      <c r="G60" s="87">
        <v>0.498257978913208</v>
      </c>
      <c r="H60" s="87">
        <v>0.647541853779605</v>
      </c>
      <c r="I60" s="87">
        <v>0.713209421246947</v>
      </c>
      <c r="J60" s="87">
        <v>0.797105061639778</v>
      </c>
      <c r="K60" s="87">
        <v>0.776825822092536</v>
      </c>
      <c r="L60" s="87">
        <v>0.791001337522297</v>
      </c>
      <c r="M60" s="87">
        <v>0.761867873544103</v>
      </c>
      <c r="N60" s="87">
        <v>0.685093889565591</v>
      </c>
      <c r="O60" s="87">
        <v>0.776945732463279</v>
      </c>
      <c r="P60" s="87">
        <v>0.799919414394074</v>
      </c>
      <c r="Q60" s="87">
        <v>0.641401936639547</v>
      </c>
      <c r="R60" s="87">
        <v>0.830435689343638</v>
      </c>
      <c r="S60" s="87">
        <v>0.323325241448039</v>
      </c>
      <c r="T60" s="87">
        <v>0.876154494126065</v>
      </c>
      <c r="U60" s="87">
        <v>0.681996892451702</v>
      </c>
      <c r="V60" s="87">
        <v>0.458370065002969</v>
      </c>
      <c r="W60" s="87">
        <v>0.488538901166516</v>
      </c>
    </row>
    <row r="61">
      <c r="A61" s="103" t="s">
        <v>164</v>
      </c>
      <c r="B61" s="103" t="s">
        <v>137</v>
      </c>
      <c r="C61" s="104">
        <f>E61-AVG_generate!E61</f>
        <v>-0.004016093077</v>
      </c>
      <c r="D61" s="104">
        <f>F61-AVG_generate!F61</f>
        <v>0.004052818369</v>
      </c>
      <c r="E61" s="105">
        <f t="shared" si="1"/>
        <v>0.641465916</v>
      </c>
      <c r="F61" s="105">
        <f>(G61*'AVG_generate Coverage'!C60*'Dataset lengths'!$B$2+H61*'AVG_generate Coverage'!D60*'Dataset lengths'!$C$2+I61*'AVG_generate Coverage'!E60*'Dataset lengths'!$D$2+L61*'AVG_generate Coverage'!H60*'Dataset lengths'!$G$2+M61*'AVG_generate Coverage'!I60*'Dataset lengths'!$H$2+R61*'AVG_generate Coverage'!N60*'Dataset lengths'!$M$2+S61*'AVG_generate Coverage'!O60*'Dataset lengths'!$N$2+T61*'AVG_generate Coverage'!P60*'Dataset lengths'!$O$2+U61*'AVG_generate Coverage'!Q60*'Dataset lengths'!$P$2+V61*'AVG_generate Coverage'!R60*'Dataset lengths'!$Q$2+W61*'AVG_generate Coverage'!S60*'Dataset lengths'!$R$2)/('AVG_generate Coverage'!C60*'Dataset lengths'!$B$2+'AVG_generate Coverage'!D60*'Dataset lengths'!$C$2+'AVG_generate Coverage'!E60*'Dataset lengths'!$D$2+'AVG_generate Coverage'!H60*'Dataset lengths'!$G$2+'AVG_generate Coverage'!I60*'Dataset lengths'!$H$2+'AVG_generate Coverage'!N60*'Dataset lengths'!$M$2+'AVG_generate Coverage'!O60*'Dataset lengths'!$N$2+'AVG_generate Coverage'!P60*'Dataset lengths'!$O$2+'AVG_generate Coverage'!Q60*'Dataset lengths'!$P$2+'AVG_generate Coverage'!R60*'Dataset lengths'!$Q$2+'AVG_generate Coverage'!S60*'Dataset lengths'!$R$2)</f>
        <v>0.6030047983</v>
      </c>
      <c r="G61" s="87">
        <v>0.521527169496237</v>
      </c>
      <c r="H61" s="87">
        <v>0.593312349024357</v>
      </c>
      <c r="I61" s="87">
        <v>0.701312711857646</v>
      </c>
      <c r="J61" s="87">
        <v>0.781980808731752</v>
      </c>
      <c r="K61" s="87">
        <v>0.766294019357239</v>
      </c>
      <c r="L61" s="87">
        <v>0.777389667303462</v>
      </c>
      <c r="M61" s="87">
        <v>0.735666459909176</v>
      </c>
      <c r="N61" s="87">
        <v>0.649657740142522</v>
      </c>
      <c r="O61" s="87">
        <v>0.774042896763203</v>
      </c>
      <c r="P61" s="87">
        <v>0.784772176558321</v>
      </c>
      <c r="Q61" s="87">
        <v>0.611612896062082</v>
      </c>
      <c r="R61" s="87">
        <v>0.834172944992183</v>
      </c>
      <c r="S61" s="87">
        <v>0.273190733706853</v>
      </c>
      <c r="T61" s="87">
        <v>0.890842377441361</v>
      </c>
      <c r="U61" s="87">
        <v>0.741353778885656</v>
      </c>
      <c r="V61" s="87">
        <v>0.523574414192415</v>
      </c>
      <c r="W61" s="87">
        <v>0.463782469717361</v>
      </c>
    </row>
    <row r="62">
      <c r="A62" s="103" t="s">
        <v>164</v>
      </c>
      <c r="B62" s="103" t="s">
        <v>138</v>
      </c>
      <c r="C62" s="104">
        <f>E62-AVG_generate!E62</f>
        <v>0.01743847134</v>
      </c>
      <c r="D62" s="104">
        <f>F62-AVG_generate!F62</f>
        <v>0.01849723873</v>
      </c>
      <c r="E62" s="105">
        <f t="shared" si="1"/>
        <v>0.6256412444</v>
      </c>
      <c r="F62" s="105">
        <f>(G62*'AVG_generate Coverage'!C61*'Dataset lengths'!$B$2+H62*'AVG_generate Coverage'!D61*'Dataset lengths'!$C$2+I62*'AVG_generate Coverage'!E61*'Dataset lengths'!$D$2+L62*'AVG_generate Coverage'!H61*'Dataset lengths'!$G$2+M62*'AVG_generate Coverage'!I61*'Dataset lengths'!$H$2+R62*'AVG_generate Coverage'!N61*'Dataset lengths'!$M$2+S62*'AVG_generate Coverage'!O61*'Dataset lengths'!$N$2+T62*'AVG_generate Coverage'!P61*'Dataset lengths'!$O$2+U62*'AVG_generate Coverage'!Q61*'Dataset lengths'!$P$2+V62*'AVG_generate Coverage'!R61*'Dataset lengths'!$Q$2+W62*'AVG_generate Coverage'!S61*'Dataset lengths'!$R$2)/('AVG_generate Coverage'!C61*'Dataset lengths'!$B$2+'AVG_generate Coverage'!D61*'Dataset lengths'!$C$2+'AVG_generate Coverage'!E61*'Dataset lengths'!$D$2+'AVG_generate Coverage'!H61*'Dataset lengths'!$G$2+'AVG_generate Coverage'!I61*'Dataset lengths'!$H$2+'AVG_generate Coverage'!N61*'Dataset lengths'!$M$2+'AVG_generate Coverage'!O61*'Dataset lengths'!$N$2+'AVG_generate Coverage'!P61*'Dataset lengths'!$O$2+'AVG_generate Coverage'!Q61*'Dataset lengths'!$P$2+'AVG_generate Coverage'!R61*'Dataset lengths'!$Q$2+'AVG_generate Coverage'!S61*'Dataset lengths'!$R$2)</f>
        <v>0.5576127717</v>
      </c>
      <c r="G62" s="87">
        <v>0.4556449099896</v>
      </c>
      <c r="H62" s="87">
        <v>0.681278491519252</v>
      </c>
      <c r="I62" s="87">
        <v>0.70668457746374</v>
      </c>
      <c r="J62" s="87">
        <v>0.79269125278457</v>
      </c>
      <c r="K62" s="87">
        <v>0.776909747463104</v>
      </c>
      <c r="L62" s="87">
        <v>0.787878838668366</v>
      </c>
      <c r="M62" s="87">
        <v>0.766356360313594</v>
      </c>
      <c r="N62" s="87">
        <v>0.691514465406461</v>
      </c>
      <c r="O62" s="87">
        <v>0.781762990818037</v>
      </c>
      <c r="P62" s="87">
        <v>0.795658887260314</v>
      </c>
      <c r="Q62" s="87">
        <v>0.650946340440238</v>
      </c>
      <c r="R62" s="87">
        <v>0.798373969832437</v>
      </c>
      <c r="S62" s="87">
        <v>0.382664516405375</v>
      </c>
      <c r="T62" s="87">
        <v>0.851007057540786</v>
      </c>
      <c r="U62" s="87">
        <v>0.59915220866675</v>
      </c>
      <c r="V62" s="87">
        <v>0.361872176394047</v>
      </c>
      <c r="W62" s="87">
        <v>0.491140581687295</v>
      </c>
    </row>
    <row r="63">
      <c r="A63" s="103" t="s">
        <v>166</v>
      </c>
      <c r="B63" s="103" t="s">
        <v>136</v>
      </c>
      <c r="C63" s="104">
        <f>E63-AVG_generate!E63</f>
        <v>0.02206400706</v>
      </c>
      <c r="D63" s="104">
        <f>F63-AVG_generate!F63</f>
        <v>0.02999018422</v>
      </c>
      <c r="E63" s="105">
        <f t="shared" si="1"/>
        <v>0.6216979501</v>
      </c>
      <c r="F63" s="105">
        <f>(G63*'AVG_generate Coverage'!C62*'Dataset lengths'!$B$2+H63*'AVG_generate Coverage'!D62*'Dataset lengths'!$C$2+I63*'AVG_generate Coverage'!E62*'Dataset lengths'!$D$2+L63*'AVG_generate Coverage'!H62*'Dataset lengths'!$G$2+M63*'AVG_generate Coverage'!I62*'Dataset lengths'!$H$2+R63*'AVG_generate Coverage'!N62*'Dataset lengths'!$M$2+S63*'AVG_generate Coverage'!O62*'Dataset lengths'!$N$2+T63*'AVG_generate Coverage'!P62*'Dataset lengths'!$O$2+U63*'AVG_generate Coverage'!Q62*'Dataset lengths'!$P$2+V63*'AVG_generate Coverage'!R62*'Dataset lengths'!$Q$2+W63*'AVG_generate Coverage'!S62*'Dataset lengths'!$R$2)/('AVG_generate Coverage'!C62*'Dataset lengths'!$B$2+'AVG_generate Coverage'!D62*'Dataset lengths'!$C$2+'AVG_generate Coverage'!E62*'Dataset lengths'!$D$2+'AVG_generate Coverage'!H62*'Dataset lengths'!$G$2+'AVG_generate Coverage'!I62*'Dataset lengths'!$H$2+'AVG_generate Coverage'!N62*'Dataset lengths'!$M$2+'AVG_generate Coverage'!O62*'Dataset lengths'!$N$2+'AVG_generate Coverage'!P62*'Dataset lengths'!$O$2+'AVG_generate Coverage'!Q62*'Dataset lengths'!$P$2+'AVG_generate Coverage'!R62*'Dataset lengths'!$Q$2+'AVG_generate Coverage'!S62*'Dataset lengths'!$R$2)</f>
        <v>0.5587052431</v>
      </c>
      <c r="G63" s="87">
        <v>0.452374722448907</v>
      </c>
      <c r="H63" s="87">
        <v>0.697327070325573</v>
      </c>
      <c r="I63" s="87">
        <v>0.714025619116248</v>
      </c>
      <c r="J63" s="87">
        <v>0.795790509772296</v>
      </c>
      <c r="K63" s="87">
        <v>0.792001765420729</v>
      </c>
      <c r="L63" s="87">
        <v>0.794379636368675</v>
      </c>
      <c r="M63" s="87">
        <v>0.753732943124042</v>
      </c>
      <c r="N63" s="87">
        <v>0.682063200794173</v>
      </c>
      <c r="O63" s="87">
        <v>0.79407224790946</v>
      </c>
      <c r="P63" s="87">
        <v>0.725267205182099</v>
      </c>
      <c r="Q63" s="87">
        <v>0.707989247933375</v>
      </c>
      <c r="R63" s="87">
        <v>0.832686784851241</v>
      </c>
      <c r="S63" s="87">
        <v>0.427455553206357</v>
      </c>
      <c r="T63" s="87">
        <v>0.797374029071296</v>
      </c>
      <c r="U63" s="87">
        <v>0.502159040383854</v>
      </c>
      <c r="V63" s="87">
        <v>0.340437725810238</v>
      </c>
      <c r="W63" s="87">
        <v>0.526724325980727</v>
      </c>
    </row>
    <row r="64">
      <c r="A64" s="103" t="s">
        <v>166</v>
      </c>
      <c r="B64" s="103" t="s">
        <v>137</v>
      </c>
      <c r="C64" s="104">
        <f>E64-AVG_generate!E64</f>
        <v>0.01838940742</v>
      </c>
      <c r="D64" s="104">
        <f>F64-AVG_generate!F64</f>
        <v>0.03245026117</v>
      </c>
      <c r="E64" s="105">
        <f t="shared" si="1"/>
        <v>0.6236319587</v>
      </c>
      <c r="F64" s="105">
        <f>(G64*'AVG_generate Coverage'!C63*'Dataset lengths'!$B$2+H64*'AVG_generate Coverage'!D63*'Dataset lengths'!$C$2+I64*'AVG_generate Coverage'!E63*'Dataset lengths'!$D$2+L64*'AVG_generate Coverage'!H63*'Dataset lengths'!$G$2+M64*'AVG_generate Coverage'!I63*'Dataset lengths'!$H$2+R64*'AVG_generate Coverage'!N63*'Dataset lengths'!$M$2+S64*'AVG_generate Coverage'!O63*'Dataset lengths'!$N$2+T64*'AVG_generate Coverage'!P63*'Dataset lengths'!$O$2+U64*'AVG_generate Coverage'!Q63*'Dataset lengths'!$P$2+V64*'AVG_generate Coverage'!R63*'Dataset lengths'!$Q$2+W64*'AVG_generate Coverage'!S63*'Dataset lengths'!$R$2)/('AVG_generate Coverage'!C63*'Dataset lengths'!$B$2+'AVG_generate Coverage'!D63*'Dataset lengths'!$C$2+'AVG_generate Coverage'!E63*'Dataset lengths'!$D$2+'AVG_generate Coverage'!H63*'Dataset lengths'!$G$2+'AVG_generate Coverage'!I63*'Dataset lengths'!$H$2+'AVG_generate Coverage'!N63*'Dataset lengths'!$M$2+'AVG_generate Coverage'!O63*'Dataset lengths'!$N$2+'AVG_generate Coverage'!P63*'Dataset lengths'!$O$2+'AVG_generate Coverage'!Q63*'Dataset lengths'!$P$2+'AVG_generate Coverage'!R63*'Dataset lengths'!$Q$2+'AVG_generate Coverage'!S63*'Dataset lengths'!$R$2)</f>
        <v>0.568132825</v>
      </c>
      <c r="G64" s="87">
        <v>0.463911644003712</v>
      </c>
      <c r="H64" s="87">
        <v>0.710232487278248</v>
      </c>
      <c r="I64" s="87">
        <v>0.726373974802699</v>
      </c>
      <c r="J64" s="87">
        <v>0.802728937065378</v>
      </c>
      <c r="K64" s="87">
        <v>0.800131506772095</v>
      </c>
      <c r="L64" s="87">
        <v>0.801818153256074</v>
      </c>
      <c r="M64" s="87">
        <v>0.743498565815386</v>
      </c>
      <c r="N64" s="87">
        <v>0.675282301817174</v>
      </c>
      <c r="O64" s="87">
        <v>0.794109546514947</v>
      </c>
      <c r="P64" s="87">
        <v>0.709101327748499</v>
      </c>
      <c r="Q64" s="87">
        <v>0.714051163180305</v>
      </c>
      <c r="R64" s="87">
        <v>0.784779975602057</v>
      </c>
      <c r="S64" s="87">
        <v>0.449688173170207</v>
      </c>
      <c r="T64" s="87">
        <v>0.759764146036674</v>
      </c>
      <c r="U64" s="87">
        <v>0.530683063558655</v>
      </c>
      <c r="V64" s="87">
        <v>0.351194430027407</v>
      </c>
      <c r="W64" s="87">
        <v>0.538006932645606</v>
      </c>
    </row>
    <row r="65">
      <c r="A65" s="103" t="s">
        <v>166</v>
      </c>
      <c r="B65" s="103" t="s">
        <v>138</v>
      </c>
      <c r="C65" s="104">
        <f>E65-AVG_generate!E65</f>
        <v>0.01327716386</v>
      </c>
      <c r="D65" s="104">
        <f>F65-AVG_generate!F65</f>
        <v>0.01526035096</v>
      </c>
      <c r="E65" s="105">
        <f t="shared" si="1"/>
        <v>0.6112845135</v>
      </c>
      <c r="F65" s="105">
        <f>(G65*'AVG_generate Coverage'!C64*'Dataset lengths'!$B$2+H65*'AVG_generate Coverage'!D64*'Dataset lengths'!$C$2+I65*'AVG_generate Coverage'!E64*'Dataset lengths'!$D$2+L65*'AVG_generate Coverage'!H64*'Dataset lengths'!$G$2+M65*'AVG_generate Coverage'!I64*'Dataset lengths'!$H$2+R65*'AVG_generate Coverage'!N64*'Dataset lengths'!$M$2+S65*'AVG_generate Coverage'!O64*'Dataset lengths'!$N$2+T65*'AVG_generate Coverage'!P64*'Dataset lengths'!$O$2+U65*'AVG_generate Coverage'!Q64*'Dataset lengths'!$P$2+V65*'AVG_generate Coverage'!R64*'Dataset lengths'!$Q$2+W65*'AVG_generate Coverage'!S64*'Dataset lengths'!$R$2)/('AVG_generate Coverage'!C64*'Dataset lengths'!$B$2+'AVG_generate Coverage'!D64*'Dataset lengths'!$C$2+'AVG_generate Coverage'!E64*'Dataset lengths'!$D$2+'AVG_generate Coverage'!H64*'Dataset lengths'!$G$2+'AVG_generate Coverage'!I64*'Dataset lengths'!$H$2+'AVG_generate Coverage'!N64*'Dataset lengths'!$M$2+'AVG_generate Coverage'!O64*'Dataset lengths'!$N$2+'AVG_generate Coverage'!P64*'Dataset lengths'!$O$2+'AVG_generate Coverage'!Q64*'Dataset lengths'!$P$2+'AVG_generate Coverage'!R64*'Dataset lengths'!$Q$2+'AVG_generate Coverage'!S64*'Dataset lengths'!$R$2)</f>
        <v>0.5419151221</v>
      </c>
      <c r="G65" s="87">
        <v>0.436680833733121</v>
      </c>
      <c r="H65" s="87">
        <v>0.681028216336526</v>
      </c>
      <c r="I65" s="87">
        <v>0.694876146912035</v>
      </c>
      <c r="J65" s="87">
        <v>0.783475990495153</v>
      </c>
      <c r="K65" s="87">
        <v>0.777584925658871</v>
      </c>
      <c r="L65" s="87">
        <v>0.781516093216667</v>
      </c>
      <c r="M65" s="87">
        <v>0.762163468463704</v>
      </c>
      <c r="N65" s="87">
        <v>0.691983147945651</v>
      </c>
      <c r="O65" s="87">
        <v>0.794327599900868</v>
      </c>
      <c r="P65" s="87">
        <v>0.753055291316795</v>
      </c>
      <c r="Q65" s="87">
        <v>0.689711995924319</v>
      </c>
      <c r="R65" s="87">
        <v>0.836883001719783</v>
      </c>
      <c r="S65" s="87">
        <v>0.394405270394425</v>
      </c>
      <c r="T65" s="87">
        <v>0.823411640402957</v>
      </c>
      <c r="U65" s="87">
        <v>0.487036684949855</v>
      </c>
      <c r="V65" s="87">
        <v>0.319836307144673</v>
      </c>
      <c r="W65" s="87">
        <v>0.506291985190132</v>
      </c>
    </row>
    <row r="66">
      <c r="A66" s="103" t="s">
        <v>294</v>
      </c>
      <c r="B66" s="103" t="s">
        <v>184</v>
      </c>
      <c r="C66" s="104">
        <f>E66-AVG_generate!E66</f>
        <v>-0.01338295497</v>
      </c>
      <c r="D66" s="104">
        <f>F66-AVG_generate!F66</f>
        <v>-0.01873583292</v>
      </c>
      <c r="E66" s="105">
        <f t="shared" si="1"/>
        <v>0.6387502233</v>
      </c>
      <c r="F66" s="105">
        <f>(G66*'AVG_generate Coverage'!C65*'Dataset lengths'!$B$2+H66*'AVG_generate Coverage'!D65*'Dataset lengths'!$C$2+I66*'AVG_generate Coverage'!E65*'Dataset lengths'!$D$2+L66*'AVG_generate Coverage'!H65*'Dataset lengths'!$G$2+M66*'AVG_generate Coverage'!I65*'Dataset lengths'!$H$2+R66*'AVG_generate Coverage'!N65*'Dataset lengths'!$M$2+S66*'AVG_generate Coverage'!O65*'Dataset lengths'!$N$2+T66*'AVG_generate Coverage'!P65*'Dataset lengths'!$O$2+U66*'AVG_generate Coverage'!Q65*'Dataset lengths'!$P$2+V66*'AVG_generate Coverage'!R65*'Dataset lengths'!$Q$2+W66*'AVG_generate Coverage'!S65*'Dataset lengths'!$R$2)/('AVG_generate Coverage'!C65*'Dataset lengths'!$B$2+'AVG_generate Coverage'!D65*'Dataset lengths'!$C$2+'AVG_generate Coverage'!E65*'Dataset lengths'!$D$2+'AVG_generate Coverage'!H65*'Dataset lengths'!$G$2+'AVG_generate Coverage'!I65*'Dataset lengths'!$H$2+'AVG_generate Coverage'!N65*'Dataset lengths'!$M$2+'AVG_generate Coverage'!O65*'Dataset lengths'!$N$2+'AVG_generate Coverage'!P65*'Dataset lengths'!$O$2+'AVG_generate Coverage'!Q65*'Dataset lengths'!$P$2+'AVG_generate Coverage'!R65*'Dataset lengths'!$Q$2+'AVG_generate Coverage'!S65*'Dataset lengths'!$R$2)</f>
        <v>0.579283627</v>
      </c>
      <c r="G66" s="87">
        <v>0.450915563116871</v>
      </c>
      <c r="H66" s="87">
        <v>0.708561278553027</v>
      </c>
      <c r="I66" s="87">
        <v>0.718075031443575</v>
      </c>
      <c r="J66" s="87">
        <v>0.815251834933142</v>
      </c>
      <c r="K66" s="87">
        <v>0.813003610749496</v>
      </c>
      <c r="L66" s="87">
        <v>0.814573488270747</v>
      </c>
      <c r="M66" s="87">
        <v>0.765394142241204</v>
      </c>
      <c r="N66" s="87">
        <v>0.719230476043995</v>
      </c>
      <c r="O66" s="87">
        <v>0.806376484034761</v>
      </c>
      <c r="P66" s="87">
        <v>0.744353294489133</v>
      </c>
      <c r="Q66" s="87">
        <v>0.721643183240863</v>
      </c>
      <c r="R66" s="87">
        <v>0.794549292999131</v>
      </c>
      <c r="S66" s="87">
        <v>0.437470790422094</v>
      </c>
      <c r="T66" s="87">
        <v>0.840992591643993</v>
      </c>
      <c r="U66" s="87">
        <v>0.576277184039562</v>
      </c>
      <c r="V66" s="87">
        <v>0.372555958125636</v>
      </c>
      <c r="W66" s="87">
        <v>0.546887135565075</v>
      </c>
    </row>
    <row r="67">
      <c r="A67" s="103" t="s">
        <v>295</v>
      </c>
      <c r="B67" s="103" t="s">
        <v>184</v>
      </c>
      <c r="C67" s="104">
        <f>E67-AVG_generate!E67</f>
        <v>0.001299129886</v>
      </c>
      <c r="D67" s="104">
        <f>F67-AVG_generate!F67</f>
        <v>-0.005921935808</v>
      </c>
      <c r="E67" s="105">
        <f t="shared" si="1"/>
        <v>0.6593981794</v>
      </c>
      <c r="F67" s="105">
        <f>(G67*'AVG_generate Coverage'!C66*'Dataset lengths'!$B$2+H67*'AVG_generate Coverage'!D66*'Dataset lengths'!$C$2+I67*'AVG_generate Coverage'!E66*'Dataset lengths'!$D$2+L67*'AVG_generate Coverage'!H66*'Dataset lengths'!$G$2+M67*'AVG_generate Coverage'!I66*'Dataset lengths'!$H$2+R67*'AVG_generate Coverage'!N66*'Dataset lengths'!$M$2+S67*'AVG_generate Coverage'!O66*'Dataset lengths'!$N$2+T67*'AVG_generate Coverage'!P66*'Dataset lengths'!$O$2+U67*'AVG_generate Coverage'!Q66*'Dataset lengths'!$P$2+V67*'AVG_generate Coverage'!R66*'Dataset lengths'!$Q$2+W67*'AVG_generate Coverage'!S66*'Dataset lengths'!$R$2)/('AVG_generate Coverage'!C66*'Dataset lengths'!$B$2+'AVG_generate Coverage'!D66*'Dataset lengths'!$C$2+'AVG_generate Coverage'!E66*'Dataset lengths'!$D$2+'AVG_generate Coverage'!H66*'Dataset lengths'!$G$2+'AVG_generate Coverage'!I66*'Dataset lengths'!$H$2+'AVG_generate Coverage'!N66*'Dataset lengths'!$M$2+'AVG_generate Coverage'!O66*'Dataset lengths'!$N$2+'AVG_generate Coverage'!P66*'Dataset lengths'!$O$2+'AVG_generate Coverage'!Q66*'Dataset lengths'!$P$2+'AVG_generate Coverage'!R66*'Dataset lengths'!$Q$2+'AVG_generate Coverage'!S66*'Dataset lengths'!$R$2)</f>
        <v>0.6002970973</v>
      </c>
      <c r="G67" s="87">
        <v>0.495872041872814</v>
      </c>
      <c r="H67" s="87">
        <v>0.700369462151287</v>
      </c>
      <c r="I67" s="87">
        <v>0.74261150122661</v>
      </c>
      <c r="J67" s="87">
        <v>0.814861311744006</v>
      </c>
      <c r="K67" s="87">
        <v>0.811522327658857</v>
      </c>
      <c r="L67" s="87">
        <v>0.81392893780252</v>
      </c>
      <c r="M67" s="87">
        <v>0.765545008868375</v>
      </c>
      <c r="N67" s="87">
        <v>0.709517874047855</v>
      </c>
      <c r="O67" s="87">
        <v>0.822121516516192</v>
      </c>
      <c r="P67" s="87">
        <v>0.75330157424588</v>
      </c>
      <c r="Q67" s="87">
        <v>0.711776257347103</v>
      </c>
      <c r="R67" s="87">
        <v>0.826130195994145</v>
      </c>
      <c r="S67" s="87">
        <v>0.457068880114334</v>
      </c>
      <c r="T67" s="87">
        <v>0.834761368419322</v>
      </c>
      <c r="U67" s="87">
        <v>0.664344113939474</v>
      </c>
      <c r="V67" s="87">
        <v>0.437334383488499</v>
      </c>
      <c r="W67" s="87">
        <v>0.51541407987387</v>
      </c>
    </row>
    <row r="68">
      <c r="A68" s="103" t="s">
        <v>296</v>
      </c>
      <c r="B68" s="103" t="s">
        <v>184</v>
      </c>
      <c r="C68" s="104">
        <f>E68-AVG_generate!E68</f>
        <v>0.01098610365</v>
      </c>
      <c r="D68" s="104">
        <f>F68-AVG_generate!F68</f>
        <v>-0.01262260104</v>
      </c>
      <c r="E68" s="105">
        <f t="shared" si="1"/>
        <v>0.6661711388</v>
      </c>
      <c r="F68" s="105">
        <f>(G68*'AVG_generate Coverage'!C67*'Dataset lengths'!$B$2+H68*'AVG_generate Coverage'!D67*'Dataset lengths'!$C$2+I68*'AVG_generate Coverage'!E67*'Dataset lengths'!$D$2+L68*'AVG_generate Coverage'!H67*'Dataset lengths'!$G$2+M68*'AVG_generate Coverage'!I67*'Dataset lengths'!$H$2+R68*'AVG_generate Coverage'!N67*'Dataset lengths'!$M$2+S68*'AVG_generate Coverage'!O67*'Dataset lengths'!$N$2+T68*'AVG_generate Coverage'!P67*'Dataset lengths'!$O$2+U68*'AVG_generate Coverage'!Q67*'Dataset lengths'!$P$2+V68*'AVG_generate Coverage'!R67*'Dataset lengths'!$Q$2+W68*'AVG_generate Coverage'!S67*'Dataset lengths'!$R$2)/('AVG_generate Coverage'!C67*'Dataset lengths'!$B$2+'AVG_generate Coverage'!D67*'Dataset lengths'!$C$2+'AVG_generate Coverage'!E67*'Dataset lengths'!$D$2+'AVG_generate Coverage'!H67*'Dataset lengths'!$G$2+'AVG_generate Coverage'!I67*'Dataset lengths'!$H$2+'AVG_generate Coverage'!N67*'Dataset lengths'!$M$2+'AVG_generate Coverage'!O67*'Dataset lengths'!$N$2+'AVG_generate Coverage'!P67*'Dataset lengths'!$O$2+'AVG_generate Coverage'!Q67*'Dataset lengths'!$P$2+'AVG_generate Coverage'!R67*'Dataset lengths'!$Q$2+'AVG_generate Coverage'!S67*'Dataset lengths'!$R$2)</f>
        <v>0.6024593127</v>
      </c>
      <c r="G68" s="87">
        <v>0.503793310316126</v>
      </c>
      <c r="H68" s="87">
        <v>0.691093543005711</v>
      </c>
      <c r="I68" s="87">
        <v>0.722054298800436</v>
      </c>
      <c r="J68" s="87">
        <v>0.813831521790639</v>
      </c>
      <c r="K68" s="87">
        <v>0.813212790969411</v>
      </c>
      <c r="L68" s="87">
        <v>0.81342862842608</v>
      </c>
      <c r="M68" s="87">
        <v>0.773422265636785</v>
      </c>
      <c r="N68" s="87">
        <v>0.714155956455678</v>
      </c>
      <c r="O68" s="87">
        <v>0.818118371954264</v>
      </c>
      <c r="P68" s="87">
        <v>0.786583277553836</v>
      </c>
      <c r="Q68" s="87">
        <v>0.693071476051886</v>
      </c>
      <c r="R68" s="87">
        <v>0.827113684322709</v>
      </c>
      <c r="S68" s="87">
        <v>0.490821033968091</v>
      </c>
      <c r="T68" s="87">
        <v>0.857683368138648</v>
      </c>
      <c r="U68" s="87">
        <v>0.678459771327216</v>
      </c>
      <c r="V68" s="87">
        <v>0.431343319217602</v>
      </c>
      <c r="W68" s="87">
        <v>0.538669303759456</v>
      </c>
    </row>
    <row r="69">
      <c r="A69" s="103" t="s">
        <v>297</v>
      </c>
      <c r="B69" s="103" t="s">
        <v>184</v>
      </c>
      <c r="C69" s="104">
        <f>E69-AVG_generate!E69</f>
        <v>0.006362203871</v>
      </c>
      <c r="D69" s="104">
        <f>F69-AVG_generate!F69</f>
        <v>0.00526603681</v>
      </c>
      <c r="E69" s="105">
        <f t="shared" si="1"/>
        <v>0.6207945157</v>
      </c>
      <c r="F69" s="105">
        <f>(G69*'AVG_generate Coverage'!C68*'Dataset lengths'!$B$2+H69*'AVG_generate Coverage'!D68*'Dataset lengths'!$C$2+I69*'AVG_generate Coverage'!E68*'Dataset lengths'!$D$2+L69*'AVG_generate Coverage'!H68*'Dataset lengths'!$G$2+M69*'AVG_generate Coverage'!I68*'Dataset lengths'!$H$2+R69*'AVG_generate Coverage'!N68*'Dataset lengths'!$M$2+S69*'AVG_generate Coverage'!O68*'Dataset lengths'!$N$2+T69*'AVG_generate Coverage'!P68*'Dataset lengths'!$O$2+U69*'AVG_generate Coverage'!Q68*'Dataset lengths'!$P$2+V69*'AVG_generate Coverage'!R68*'Dataset lengths'!$Q$2+W69*'AVG_generate Coverage'!S68*'Dataset lengths'!$R$2)/('AVG_generate Coverage'!C68*'Dataset lengths'!$B$2+'AVG_generate Coverage'!D68*'Dataset lengths'!$C$2+'AVG_generate Coverage'!E68*'Dataset lengths'!$D$2+'AVG_generate Coverage'!H68*'Dataset lengths'!$G$2+'AVG_generate Coverage'!I68*'Dataset lengths'!$H$2+'AVG_generate Coverage'!N68*'Dataset lengths'!$M$2+'AVG_generate Coverage'!O68*'Dataset lengths'!$N$2+'AVG_generate Coverage'!P68*'Dataset lengths'!$O$2+'AVG_generate Coverage'!Q68*'Dataset lengths'!$P$2+'AVG_generate Coverage'!R68*'Dataset lengths'!$Q$2+'AVG_generate Coverage'!S68*'Dataset lengths'!$R$2)</f>
        <v>0.560422728</v>
      </c>
      <c r="G69" s="87">
        <v>0.458265830003539</v>
      </c>
      <c r="H69" s="87">
        <v>0.71818240484719</v>
      </c>
      <c r="I69" s="87">
        <v>0.705712955725574</v>
      </c>
      <c r="J69" s="87">
        <v>0.802899024137747</v>
      </c>
      <c r="K69" s="87">
        <v>0.799283472202704</v>
      </c>
      <c r="L69" s="87">
        <v>0.801638657795046</v>
      </c>
      <c r="M69" s="87">
        <v>0.725368789548976</v>
      </c>
      <c r="N69" s="87">
        <v>0.659655301122489</v>
      </c>
      <c r="O69" s="87">
        <v>0.791311433822584</v>
      </c>
      <c r="P69" s="87">
        <v>0.724137989575275</v>
      </c>
      <c r="Q69" s="87">
        <v>0.669184589777575</v>
      </c>
      <c r="R69" s="87">
        <v>0.762159744045074</v>
      </c>
      <c r="S69" s="87">
        <v>0.413032002742248</v>
      </c>
      <c r="T69" s="87">
        <v>0.777122553591115</v>
      </c>
      <c r="U69" s="87">
        <v>0.598293232616411</v>
      </c>
      <c r="V69" s="87">
        <v>0.336145895486131</v>
      </c>
      <c r="W69" s="87">
        <v>0.532817606637983</v>
      </c>
    </row>
    <row r="70">
      <c r="A70" s="103" t="s">
        <v>299</v>
      </c>
      <c r="B70" s="103" t="s">
        <v>184</v>
      </c>
      <c r="C70" s="104">
        <f>E70-AVG_generate!E70</f>
        <v>0.02077898023</v>
      </c>
      <c r="D70" s="104">
        <f>F70-AVG_generate!F70</f>
        <v>0.02686239267</v>
      </c>
      <c r="E70" s="105">
        <f t="shared" si="1"/>
        <v>0.6198896262</v>
      </c>
      <c r="F70" s="105">
        <f>(G70*'AVG_generate Coverage'!C69*'Dataset lengths'!$B$2+H70*'AVG_generate Coverage'!D69*'Dataset lengths'!$C$2+I70*'AVG_generate Coverage'!E69*'Dataset lengths'!$D$2+L70*'AVG_generate Coverage'!H69*'Dataset lengths'!$G$2+M70*'AVG_generate Coverage'!I69*'Dataset lengths'!$H$2+R70*'AVG_generate Coverage'!N69*'Dataset lengths'!$M$2+S70*'AVG_generate Coverage'!O69*'Dataset lengths'!$N$2+T70*'AVG_generate Coverage'!P69*'Dataset lengths'!$O$2+U70*'AVG_generate Coverage'!Q69*'Dataset lengths'!$P$2+V70*'AVG_generate Coverage'!R69*'Dataset lengths'!$Q$2+W70*'AVG_generate Coverage'!S69*'Dataset lengths'!$R$2)/('AVG_generate Coverage'!C69*'Dataset lengths'!$B$2+'AVG_generate Coverage'!D69*'Dataset lengths'!$C$2+'AVG_generate Coverage'!E69*'Dataset lengths'!$D$2+'AVG_generate Coverage'!H69*'Dataset lengths'!$G$2+'AVG_generate Coverage'!I69*'Dataset lengths'!$H$2+'AVG_generate Coverage'!N69*'Dataset lengths'!$M$2+'AVG_generate Coverage'!O69*'Dataset lengths'!$N$2+'AVG_generate Coverage'!P69*'Dataset lengths'!$O$2+'AVG_generate Coverage'!Q69*'Dataset lengths'!$P$2+'AVG_generate Coverage'!R69*'Dataset lengths'!$Q$2+'AVG_generate Coverage'!S69*'Dataset lengths'!$R$2)</f>
        <v>0.5587852047</v>
      </c>
      <c r="G70" s="87">
        <v>0.448868780112894</v>
      </c>
      <c r="H70" s="87">
        <v>0.686548738597284</v>
      </c>
      <c r="I70" s="87">
        <v>0.710489516633454</v>
      </c>
      <c r="J70" s="87">
        <v>0.80414001569859</v>
      </c>
      <c r="K70" s="87">
        <v>0.799684619028661</v>
      </c>
      <c r="L70" s="87">
        <v>0.802776627168598</v>
      </c>
      <c r="M70" s="87">
        <v>0.763623437279807</v>
      </c>
      <c r="N70" s="87">
        <v>0.712058883302327</v>
      </c>
      <c r="O70" s="87">
        <v>0.815336039441145</v>
      </c>
      <c r="P70" s="87">
        <v>0.748834973640846</v>
      </c>
      <c r="Q70" s="87">
        <v>0.709481100126662</v>
      </c>
      <c r="R70" s="87">
        <v>0.795620202512456</v>
      </c>
      <c r="S70" s="87">
        <v>0.420098979363954</v>
      </c>
      <c r="T70" s="87">
        <v>0.843218028509947</v>
      </c>
      <c r="U70" s="87">
        <v>0.486875284991352</v>
      </c>
      <c r="V70" s="87">
        <v>0.339816867271974</v>
      </c>
      <c r="W70" s="87">
        <v>0.520849426032832</v>
      </c>
    </row>
    <row r="71">
      <c r="A71" s="103" t="s">
        <v>187</v>
      </c>
      <c r="B71" s="103" t="s">
        <v>184</v>
      </c>
      <c r="C71" s="104">
        <f>E71-AVG_generate!E71</f>
        <v>0.006247262584</v>
      </c>
      <c r="D71" s="104">
        <f>F71-AVG_generate!F71</f>
        <v>0.0001379831119</v>
      </c>
      <c r="E71" s="105">
        <f t="shared" si="1"/>
        <v>0.6706187759</v>
      </c>
      <c r="F71" s="105">
        <f>(G71*'AVG_generate Coverage'!C70*'Dataset lengths'!$B$2+H71*'AVG_generate Coverage'!D70*'Dataset lengths'!$C$2+I71*'AVG_generate Coverage'!E70*'Dataset lengths'!$D$2+L71*'AVG_generate Coverage'!H70*'Dataset lengths'!$G$2+M71*'AVG_generate Coverage'!I70*'Dataset lengths'!$H$2+R71*'AVG_generate Coverage'!N70*'Dataset lengths'!$M$2+S71*'AVG_generate Coverage'!O70*'Dataset lengths'!$N$2+T71*'AVG_generate Coverage'!P70*'Dataset lengths'!$O$2+U71*'AVG_generate Coverage'!Q70*'Dataset lengths'!$P$2+V71*'AVG_generate Coverage'!R70*'Dataset lengths'!$Q$2+W71*'AVG_generate Coverage'!S70*'Dataset lengths'!$R$2)/('AVG_generate Coverage'!C70*'Dataset lengths'!$B$2+'AVG_generate Coverage'!D70*'Dataset lengths'!$C$2+'AVG_generate Coverage'!E70*'Dataset lengths'!$D$2+'AVG_generate Coverage'!H70*'Dataset lengths'!$G$2+'AVG_generate Coverage'!I70*'Dataset lengths'!$H$2+'AVG_generate Coverage'!N70*'Dataset lengths'!$M$2+'AVG_generate Coverage'!O70*'Dataset lengths'!$N$2+'AVG_generate Coverage'!P70*'Dataset lengths'!$O$2+'AVG_generate Coverage'!Q70*'Dataset lengths'!$P$2+'AVG_generate Coverage'!R70*'Dataset lengths'!$Q$2+'AVG_generate Coverage'!S70*'Dataset lengths'!$R$2)</f>
        <v>0.6132044861</v>
      </c>
      <c r="G71" s="87">
        <v>0.507448953998276</v>
      </c>
      <c r="H71" s="87">
        <v>0.704936095835286</v>
      </c>
      <c r="I71" s="87">
        <v>0.754218765743193</v>
      </c>
      <c r="J71" s="87">
        <v>0.827927554214259</v>
      </c>
      <c r="K71" s="87">
        <v>0.831244843760168</v>
      </c>
      <c r="L71" s="87">
        <v>0.829224344363851</v>
      </c>
      <c r="M71" s="87">
        <v>0.782641635194285</v>
      </c>
      <c r="N71" s="87">
        <v>0.719730654049818</v>
      </c>
      <c r="O71" s="87">
        <v>0.837102644866024</v>
      </c>
      <c r="P71" s="87">
        <v>0.765121479447875</v>
      </c>
      <c r="Q71" s="87">
        <v>0.733237477460988</v>
      </c>
      <c r="R71" s="87">
        <v>0.843177327022596</v>
      </c>
      <c r="S71" s="87">
        <v>0.394063384786659</v>
      </c>
      <c r="T71" s="87">
        <v>0.853455038093335</v>
      </c>
      <c r="U71" s="87">
        <v>0.732720248901992</v>
      </c>
      <c r="V71" s="87">
        <v>0.45484235003137</v>
      </c>
      <c r="W71" s="87">
        <v>0.520078391189509</v>
      </c>
    </row>
    <row r="72">
      <c r="A72" s="103" t="s">
        <v>182</v>
      </c>
      <c r="B72" s="103" t="s">
        <v>184</v>
      </c>
      <c r="C72" s="104">
        <f>E72-AVG_generate!E72</f>
        <v>-0.01413536382</v>
      </c>
      <c r="D72" s="104">
        <f>F72-AVG_generate!F72</f>
        <v>-0.02000034522</v>
      </c>
      <c r="E72" s="105">
        <f t="shared" si="1"/>
        <v>0.6736709492</v>
      </c>
      <c r="F72" s="105">
        <f>(G72*'AVG_generate Coverage'!C71*'Dataset lengths'!$B$2+H72*'AVG_generate Coverage'!D71*'Dataset lengths'!$C$2+I72*'AVG_generate Coverage'!E71*'Dataset lengths'!$D$2+L72*'AVG_generate Coverage'!H71*'Dataset lengths'!$G$2+M72*'AVG_generate Coverage'!I71*'Dataset lengths'!$H$2+R72*'AVG_generate Coverage'!N71*'Dataset lengths'!$M$2+S72*'AVG_generate Coverage'!O71*'Dataset lengths'!$N$2+T72*'AVG_generate Coverage'!P71*'Dataset lengths'!$O$2+U72*'AVG_generate Coverage'!Q71*'Dataset lengths'!$P$2+V72*'AVG_generate Coverage'!R71*'Dataset lengths'!$Q$2+W72*'AVG_generate Coverage'!S71*'Dataset lengths'!$R$2)/('AVG_generate Coverage'!C71*'Dataset lengths'!$B$2+'AVG_generate Coverage'!D71*'Dataset lengths'!$C$2+'AVG_generate Coverage'!E71*'Dataset lengths'!$D$2+'AVG_generate Coverage'!H71*'Dataset lengths'!$G$2+'AVG_generate Coverage'!I71*'Dataset lengths'!$H$2+'AVG_generate Coverage'!N71*'Dataset lengths'!$M$2+'AVG_generate Coverage'!O71*'Dataset lengths'!$N$2+'AVG_generate Coverage'!P71*'Dataset lengths'!$O$2+'AVG_generate Coverage'!Q71*'Dataset lengths'!$P$2+'AVG_generate Coverage'!R71*'Dataset lengths'!$Q$2+'AVG_generate Coverage'!S71*'Dataset lengths'!$R$2)</f>
        <v>0.6179448458</v>
      </c>
      <c r="G72" s="87">
        <v>0.506953407938231</v>
      </c>
      <c r="H72" s="87">
        <v>0.678084310079675</v>
      </c>
      <c r="I72" s="87">
        <v>0.749417173632712</v>
      </c>
      <c r="J72" s="87">
        <v>0.834262151505021</v>
      </c>
      <c r="K72" s="87">
        <v>0.831088216679401</v>
      </c>
      <c r="L72" s="87">
        <v>0.833513262292477</v>
      </c>
      <c r="M72" s="87">
        <v>0.784496639952781</v>
      </c>
      <c r="N72" s="87">
        <v>0.727364555248143</v>
      </c>
      <c r="O72" s="87">
        <v>0.830609101106997</v>
      </c>
      <c r="P72" s="87">
        <v>0.766602527810535</v>
      </c>
      <c r="Q72" s="87">
        <v>0.730810311197802</v>
      </c>
      <c r="R72" s="87">
        <v>0.82783490909699</v>
      </c>
      <c r="S72" s="87">
        <v>0.474603589609115</v>
      </c>
      <c r="T72" s="87">
        <v>0.83631917422549</v>
      </c>
      <c r="U72" s="87">
        <v>0.721939278792479</v>
      </c>
      <c r="V72" s="87">
        <v>0.453496783464115</v>
      </c>
      <c r="W72" s="87">
        <v>0.543721911834396</v>
      </c>
    </row>
    <row r="73">
      <c r="A73" s="103" t="s">
        <v>300</v>
      </c>
      <c r="B73" s="103" t="s">
        <v>184</v>
      </c>
      <c r="C73" s="104">
        <f>E73-AVG_generate!E73</f>
        <v>-0.03297131855</v>
      </c>
      <c r="D73" s="104">
        <f>F73-AVG_generate!F73</f>
        <v>-0.03502060259</v>
      </c>
      <c r="E73" s="105">
        <f t="shared" si="1"/>
        <v>0.6408979102</v>
      </c>
      <c r="F73" s="105">
        <f>(G73*'AVG_generate Coverage'!C72*'Dataset lengths'!$B$2+H73*'AVG_generate Coverage'!D72*'Dataset lengths'!$C$2+I73*'AVG_generate Coverage'!E72*'Dataset lengths'!$D$2+L73*'AVG_generate Coverage'!H72*'Dataset lengths'!$G$2+M73*'AVG_generate Coverage'!I72*'Dataset lengths'!$H$2+R73*'AVG_generate Coverage'!N72*'Dataset lengths'!$M$2+S73*'AVG_generate Coverage'!O72*'Dataset lengths'!$N$2+T73*'AVG_generate Coverage'!P72*'Dataset lengths'!$O$2+U73*'AVG_generate Coverage'!Q72*'Dataset lengths'!$P$2+V73*'AVG_generate Coverage'!R72*'Dataset lengths'!$Q$2+W73*'AVG_generate Coverage'!S72*'Dataset lengths'!$R$2)/('AVG_generate Coverage'!C72*'Dataset lengths'!$B$2+'AVG_generate Coverage'!D72*'Dataset lengths'!$C$2+'AVG_generate Coverage'!E72*'Dataset lengths'!$D$2+'AVG_generate Coverage'!H72*'Dataset lengths'!$G$2+'AVG_generate Coverage'!I72*'Dataset lengths'!$H$2+'AVG_generate Coverage'!N72*'Dataset lengths'!$M$2+'AVG_generate Coverage'!O72*'Dataset lengths'!$N$2+'AVG_generate Coverage'!P72*'Dataset lengths'!$O$2+'AVG_generate Coverage'!Q72*'Dataset lengths'!$P$2+'AVG_generate Coverage'!R72*'Dataset lengths'!$Q$2+'AVG_generate Coverage'!S72*'Dataset lengths'!$R$2)</f>
        <v>0.5821027641</v>
      </c>
      <c r="G73" s="87">
        <v>0.465534575103886</v>
      </c>
      <c r="H73" s="87">
        <v>0.72166392047221</v>
      </c>
      <c r="I73" s="87">
        <v>0.736375746886821</v>
      </c>
      <c r="J73" s="87">
        <v>0.820956463738018</v>
      </c>
      <c r="K73" s="87">
        <v>0.820442976948914</v>
      </c>
      <c r="L73" s="87">
        <v>0.821013730071727</v>
      </c>
      <c r="M73" s="87">
        <v>0.742659660067555</v>
      </c>
      <c r="N73" s="87">
        <v>0.679984125050327</v>
      </c>
      <c r="O73" s="87">
        <v>0.777303655619774</v>
      </c>
      <c r="P73" s="87">
        <v>0.709679338704514</v>
      </c>
      <c r="Q73" s="87">
        <v>0.725327435615637</v>
      </c>
      <c r="R73" s="87">
        <v>0.766071842063142</v>
      </c>
      <c r="S73" s="87">
        <v>0.423938153629987</v>
      </c>
      <c r="T73" s="87">
        <v>0.802937621236181</v>
      </c>
      <c r="U73" s="87">
        <v>0.649402307611598</v>
      </c>
      <c r="V73" s="87">
        <v>0.360492742025278</v>
      </c>
      <c r="W73" s="87">
        <v>0.559786713442152</v>
      </c>
    </row>
    <row r="74">
      <c r="A74" s="103" t="s">
        <v>302</v>
      </c>
      <c r="B74" s="103" t="s">
        <v>184</v>
      </c>
      <c r="C74" s="104">
        <f>E74-AVG_generate!E74</f>
        <v>0.01492309908</v>
      </c>
      <c r="D74" s="104">
        <f>F74-AVG_generate!F74</f>
        <v>0.02595787723</v>
      </c>
      <c r="E74" s="105">
        <f t="shared" si="1"/>
        <v>0.6199446458</v>
      </c>
      <c r="F74" s="105">
        <f>(G74*'AVG_generate Coverage'!C73*'Dataset lengths'!$B$2+H74*'AVG_generate Coverage'!D73*'Dataset lengths'!$C$2+I74*'AVG_generate Coverage'!E73*'Dataset lengths'!$D$2+L74*'AVG_generate Coverage'!H73*'Dataset lengths'!$G$2+M74*'AVG_generate Coverage'!I73*'Dataset lengths'!$H$2+R74*'AVG_generate Coverage'!N73*'Dataset lengths'!$M$2+S74*'AVG_generate Coverage'!O73*'Dataset lengths'!$N$2+T74*'AVG_generate Coverage'!P73*'Dataset lengths'!$O$2+U74*'AVG_generate Coverage'!Q73*'Dataset lengths'!$P$2+V74*'AVG_generate Coverage'!R73*'Dataset lengths'!$Q$2+W74*'AVG_generate Coverage'!S73*'Dataset lengths'!$R$2)/('AVG_generate Coverage'!C73*'Dataset lengths'!$B$2+'AVG_generate Coverage'!D73*'Dataset lengths'!$C$2+'AVG_generate Coverage'!E73*'Dataset lengths'!$D$2+'AVG_generate Coverage'!H73*'Dataset lengths'!$G$2+'AVG_generate Coverage'!I73*'Dataset lengths'!$H$2+'AVG_generate Coverage'!N73*'Dataset lengths'!$M$2+'AVG_generate Coverage'!O73*'Dataset lengths'!$N$2+'AVG_generate Coverage'!P73*'Dataset lengths'!$O$2+'AVG_generate Coverage'!Q73*'Dataset lengths'!$P$2+'AVG_generate Coverage'!R73*'Dataset lengths'!$Q$2+'AVG_generate Coverage'!S73*'Dataset lengths'!$R$2)</f>
        <v>0.5713873249</v>
      </c>
      <c r="G74" s="87">
        <v>0.461702605804028</v>
      </c>
      <c r="H74" s="87">
        <v>0.687311240269606</v>
      </c>
      <c r="I74" s="87">
        <v>0.731656998630971</v>
      </c>
      <c r="J74" s="87">
        <v>0.823993271392421</v>
      </c>
      <c r="K74" s="87">
        <v>0.817845791929341</v>
      </c>
      <c r="L74" s="87">
        <v>0.82223436375904</v>
      </c>
      <c r="M74" s="87">
        <v>0.784126430164226</v>
      </c>
      <c r="N74" s="87">
        <v>0.730879299346036</v>
      </c>
      <c r="O74" s="87">
        <v>0.821237109197636</v>
      </c>
      <c r="P74" s="87">
        <v>0.769053629342855</v>
      </c>
      <c r="Q74" s="87">
        <v>0.726393258625521</v>
      </c>
      <c r="R74" s="87">
        <v>0.797674600354347</v>
      </c>
      <c r="S74" s="87">
        <v>0.332837705711178</v>
      </c>
      <c r="T74" s="87">
        <v>0.842550397450161</v>
      </c>
      <c r="U74" s="87">
        <v>0.475779721742383</v>
      </c>
      <c r="V74" s="87">
        <v>0.350134519252509</v>
      </c>
      <c r="W74" s="87">
        <v>0.533382520723656</v>
      </c>
    </row>
    <row r="75">
      <c r="A75" s="103" t="s">
        <v>303</v>
      </c>
      <c r="B75" s="103" t="s">
        <v>184</v>
      </c>
      <c r="C75" s="104">
        <f>E75-AVG_generate!E75</f>
        <v>0.03167519166</v>
      </c>
      <c r="D75" s="104">
        <f>F75-AVG_generate!F75</f>
        <v>0.02341552838</v>
      </c>
      <c r="E75" s="105">
        <f t="shared" si="1"/>
        <v>0.6731375062</v>
      </c>
      <c r="F75" s="105">
        <f>(G75*'AVG_generate Coverage'!C74*'Dataset lengths'!$B$2+H75*'AVG_generate Coverage'!D74*'Dataset lengths'!$C$2+I75*'AVG_generate Coverage'!E74*'Dataset lengths'!$D$2+L75*'AVG_generate Coverage'!H74*'Dataset lengths'!$G$2+M75*'AVG_generate Coverage'!I74*'Dataset lengths'!$H$2+R75*'AVG_generate Coverage'!N74*'Dataset lengths'!$M$2+S75*'AVG_generate Coverage'!O74*'Dataset lengths'!$N$2+T75*'AVG_generate Coverage'!P74*'Dataset lengths'!$O$2+U75*'AVG_generate Coverage'!Q74*'Dataset lengths'!$P$2+V75*'AVG_generate Coverage'!R74*'Dataset lengths'!$Q$2+W75*'AVG_generate Coverage'!S74*'Dataset lengths'!$R$2)/('AVG_generate Coverage'!C74*'Dataset lengths'!$B$2+'AVG_generate Coverage'!D74*'Dataset lengths'!$C$2+'AVG_generate Coverage'!E74*'Dataset lengths'!$D$2+'AVG_generate Coverage'!H74*'Dataset lengths'!$G$2+'AVG_generate Coverage'!I74*'Dataset lengths'!$H$2+'AVG_generate Coverage'!N74*'Dataset lengths'!$M$2+'AVG_generate Coverage'!O74*'Dataset lengths'!$N$2+'AVG_generate Coverage'!P74*'Dataset lengths'!$O$2+'AVG_generate Coverage'!Q74*'Dataset lengths'!$P$2+'AVG_generate Coverage'!R74*'Dataset lengths'!$Q$2+'AVG_generate Coverage'!S74*'Dataset lengths'!$R$2)</f>
        <v>0.6179345537</v>
      </c>
      <c r="G75" s="87">
        <v>0.527391586579709</v>
      </c>
      <c r="H75" s="87">
        <v>0.695229429240332</v>
      </c>
      <c r="I75" s="87">
        <v>0.737249757408153</v>
      </c>
      <c r="J75" s="87">
        <v>0.816755816075815</v>
      </c>
      <c r="K75" s="87">
        <v>0.821451143742204</v>
      </c>
      <c r="L75" s="87">
        <v>0.818372618139753</v>
      </c>
      <c r="M75" s="87">
        <v>0.782008295456533</v>
      </c>
      <c r="N75" s="87">
        <v>0.704297875399373</v>
      </c>
      <c r="O75" s="87">
        <v>0.83311814960684</v>
      </c>
      <c r="P75" s="87">
        <v>0.782843797977528</v>
      </c>
      <c r="Q75" s="87">
        <v>0.697877055238608</v>
      </c>
      <c r="R75" s="87">
        <v>0.845035027198773</v>
      </c>
      <c r="S75" s="87">
        <v>0.402974532598493</v>
      </c>
      <c r="T75" s="87">
        <v>0.857238280765457</v>
      </c>
      <c r="U75" s="87">
        <v>0.753012874193128</v>
      </c>
      <c r="V75" s="87">
        <v>0.492666879477222</v>
      </c>
      <c r="W75" s="87">
        <v>0.49333328676765</v>
      </c>
    </row>
    <row r="76">
      <c r="A76" s="103" t="s">
        <v>304</v>
      </c>
      <c r="B76" s="103" t="s">
        <v>184</v>
      </c>
      <c r="C76" s="104">
        <f>E76-AVG_generate!E76</f>
        <v>0.001906665924</v>
      </c>
      <c r="D76" s="104">
        <f>F76-AVG_generate!F76</f>
        <v>-0.001689111505</v>
      </c>
      <c r="E76" s="105">
        <f t="shared" si="1"/>
        <v>0.6543297552</v>
      </c>
      <c r="F76" s="105">
        <f>(G76*'AVG_generate Coverage'!C75*'Dataset lengths'!$B$2+H76*'AVG_generate Coverage'!D75*'Dataset lengths'!$C$2+I76*'AVG_generate Coverage'!E75*'Dataset lengths'!$D$2+L76*'AVG_generate Coverage'!H75*'Dataset lengths'!$G$2+M76*'AVG_generate Coverage'!I75*'Dataset lengths'!$H$2+R76*'AVG_generate Coverage'!N75*'Dataset lengths'!$M$2+S76*'AVG_generate Coverage'!O75*'Dataset lengths'!$N$2+T76*'AVG_generate Coverage'!P75*'Dataset lengths'!$O$2+U76*'AVG_generate Coverage'!Q75*'Dataset lengths'!$P$2+V76*'AVG_generate Coverage'!R75*'Dataset lengths'!$Q$2+W76*'AVG_generate Coverage'!S75*'Dataset lengths'!$R$2)/('AVG_generate Coverage'!C75*'Dataset lengths'!$B$2+'AVG_generate Coverage'!D75*'Dataset lengths'!$C$2+'AVG_generate Coverage'!E75*'Dataset lengths'!$D$2+'AVG_generate Coverage'!H75*'Dataset lengths'!$G$2+'AVG_generate Coverage'!I75*'Dataset lengths'!$H$2+'AVG_generate Coverage'!N75*'Dataset lengths'!$M$2+'AVG_generate Coverage'!O75*'Dataset lengths'!$N$2+'AVG_generate Coverage'!P75*'Dataset lengths'!$O$2+'AVG_generate Coverage'!Q75*'Dataset lengths'!$P$2+'AVG_generate Coverage'!R75*'Dataset lengths'!$Q$2+'AVG_generate Coverage'!S75*'Dataset lengths'!$R$2)</f>
        <v>0.6013066406</v>
      </c>
      <c r="G76" s="87">
        <v>0.491596751971476</v>
      </c>
      <c r="H76" s="87">
        <v>0.71618096487174</v>
      </c>
      <c r="I76" s="87">
        <v>0.755890004357379</v>
      </c>
      <c r="J76" s="87">
        <v>0.819360652156219</v>
      </c>
      <c r="K76" s="87">
        <v>0.818714077103059</v>
      </c>
      <c r="L76" s="87">
        <v>0.819184297320509</v>
      </c>
      <c r="M76" s="87">
        <v>0.760230438650288</v>
      </c>
      <c r="N76" s="87">
        <v>0.695284547751705</v>
      </c>
      <c r="O76" s="87">
        <v>0.81793761717383</v>
      </c>
      <c r="P76" s="87">
        <v>0.756690896460428</v>
      </c>
      <c r="Q76" s="87">
        <v>0.725409941267352</v>
      </c>
      <c r="R76" s="87">
        <v>0.793871778817231</v>
      </c>
      <c r="S76" s="87">
        <v>0.403338540216173</v>
      </c>
      <c r="T76" s="87">
        <v>0.78557921368174</v>
      </c>
      <c r="U76" s="87">
        <v>0.716993327521735</v>
      </c>
      <c r="V76" s="87">
        <v>0.428756335703148</v>
      </c>
      <c r="W76" s="87">
        <v>0.526005654385108</v>
      </c>
    </row>
    <row r="77">
      <c r="A77" s="103" t="s">
        <v>306</v>
      </c>
      <c r="B77" s="103" t="s">
        <v>184</v>
      </c>
      <c r="C77" s="104">
        <f>E77-AVG_generate!E77</f>
        <v>-0.008177709221</v>
      </c>
      <c r="D77" s="104">
        <f>F77-AVG_generate!F77</f>
        <v>-0.005361257703</v>
      </c>
      <c r="E77" s="105">
        <f t="shared" si="1"/>
        <v>0.6507669462</v>
      </c>
      <c r="F77" s="105">
        <f>(G77*'AVG_generate Coverage'!C76*'Dataset lengths'!$B$2+H77*'AVG_generate Coverage'!D76*'Dataset lengths'!$C$2+I77*'AVG_generate Coverage'!E76*'Dataset lengths'!$D$2+L77*'AVG_generate Coverage'!H76*'Dataset lengths'!$G$2+M77*'AVG_generate Coverage'!I76*'Dataset lengths'!$H$2+R77*'AVG_generate Coverage'!N76*'Dataset lengths'!$M$2+S77*'AVG_generate Coverage'!O76*'Dataset lengths'!$N$2+T77*'AVG_generate Coverage'!P76*'Dataset lengths'!$O$2+U77*'AVG_generate Coverage'!Q76*'Dataset lengths'!$P$2+V77*'AVG_generate Coverage'!R76*'Dataset lengths'!$Q$2+W77*'AVG_generate Coverage'!S76*'Dataset lengths'!$R$2)/('AVG_generate Coverage'!C76*'Dataset lengths'!$B$2+'AVG_generate Coverage'!D76*'Dataset lengths'!$C$2+'AVG_generate Coverage'!E76*'Dataset lengths'!$D$2+'AVG_generate Coverage'!H76*'Dataset lengths'!$G$2+'AVG_generate Coverage'!I76*'Dataset lengths'!$H$2+'AVG_generate Coverage'!N76*'Dataset lengths'!$M$2+'AVG_generate Coverage'!O76*'Dataset lengths'!$N$2+'AVG_generate Coverage'!P76*'Dataset lengths'!$O$2+'AVG_generate Coverage'!Q76*'Dataset lengths'!$P$2+'AVG_generate Coverage'!R76*'Dataset lengths'!$Q$2+'AVG_generate Coverage'!S76*'Dataset lengths'!$R$2)</f>
        <v>0.5974185499</v>
      </c>
      <c r="G77" s="87">
        <v>0.502019997819479</v>
      </c>
      <c r="H77" s="87">
        <v>0.685795628590035</v>
      </c>
      <c r="I77" s="87">
        <v>0.751264586354319</v>
      </c>
      <c r="J77" s="87">
        <v>0.81925824205587</v>
      </c>
      <c r="K77" s="87">
        <v>0.822935331780233</v>
      </c>
      <c r="L77" s="87">
        <v>0.820599669841219</v>
      </c>
      <c r="M77" s="87">
        <v>0.790452461540062</v>
      </c>
      <c r="N77" s="87">
        <v>0.732971123254948</v>
      </c>
      <c r="O77" s="87">
        <v>0.834590727242682</v>
      </c>
      <c r="P77" s="87">
        <v>0.780399398021509</v>
      </c>
      <c r="Q77" s="87">
        <v>0.738816359619694</v>
      </c>
      <c r="R77" s="87">
        <v>0.832074836557912</v>
      </c>
      <c r="S77" s="87">
        <v>0.393791887392257</v>
      </c>
      <c r="T77" s="87">
        <v>0.830087951000819</v>
      </c>
      <c r="U77" s="87">
        <v>0.617655756451766</v>
      </c>
      <c r="V77" s="87">
        <v>0.424817698569711</v>
      </c>
      <c r="W77" s="87">
        <v>0.509875934557943</v>
      </c>
    </row>
    <row r="78">
      <c r="A78" s="103" t="s">
        <v>307</v>
      </c>
      <c r="B78" s="103" t="s">
        <v>184</v>
      </c>
      <c r="C78" s="104">
        <f>E78-AVG_generate!E78</f>
        <v>0.01377237536</v>
      </c>
      <c r="D78" s="104">
        <f>F78-AVG_generate!F78</f>
        <v>-0.007135685378</v>
      </c>
      <c r="E78" s="105">
        <f t="shared" si="1"/>
        <v>0.6564168859</v>
      </c>
      <c r="F78" s="105">
        <f>(G78*'AVG_generate Coverage'!C77*'Dataset lengths'!$B$2+H78*'AVG_generate Coverage'!D77*'Dataset lengths'!$C$2+I78*'AVG_generate Coverage'!E77*'Dataset lengths'!$D$2+L78*'AVG_generate Coverage'!H77*'Dataset lengths'!$G$2+M78*'AVG_generate Coverage'!I77*'Dataset lengths'!$H$2+R78*'AVG_generate Coverage'!N77*'Dataset lengths'!$M$2+S78*'AVG_generate Coverage'!O77*'Dataset lengths'!$N$2+T78*'AVG_generate Coverage'!P77*'Dataset lengths'!$O$2+U78*'AVG_generate Coverage'!Q77*'Dataset lengths'!$P$2+V78*'AVG_generate Coverage'!R77*'Dataset lengths'!$Q$2+W78*'AVG_generate Coverage'!S77*'Dataset lengths'!$R$2)/('AVG_generate Coverage'!C77*'Dataset lengths'!$B$2+'AVG_generate Coverage'!D77*'Dataset lengths'!$C$2+'AVG_generate Coverage'!E77*'Dataset lengths'!$D$2+'AVG_generate Coverage'!H77*'Dataset lengths'!$G$2+'AVG_generate Coverage'!I77*'Dataset lengths'!$H$2+'AVG_generate Coverage'!N77*'Dataset lengths'!$M$2+'AVG_generate Coverage'!O77*'Dataset lengths'!$N$2+'AVG_generate Coverage'!P77*'Dataset lengths'!$O$2+'AVG_generate Coverage'!Q77*'Dataset lengths'!$P$2+'AVG_generate Coverage'!R77*'Dataset lengths'!$Q$2+'AVG_generate Coverage'!S77*'Dataset lengths'!$R$2)</f>
        <v>0.6021394492</v>
      </c>
      <c r="G78" s="87">
        <v>0.502738443918045</v>
      </c>
      <c r="H78" s="87">
        <v>0.685424784734089</v>
      </c>
      <c r="I78" s="87">
        <v>0.744371658213212</v>
      </c>
      <c r="J78" s="87">
        <v>0.824930167088792</v>
      </c>
      <c r="K78" s="87">
        <v>0.818659843415834</v>
      </c>
      <c r="L78" s="87">
        <v>0.823017089757233</v>
      </c>
      <c r="M78" s="87">
        <v>0.770197184564271</v>
      </c>
      <c r="N78" s="87">
        <v>0.708574509832973</v>
      </c>
      <c r="O78" s="87">
        <v>0.797606290779307</v>
      </c>
      <c r="P78" s="87">
        <v>0.787025581589743</v>
      </c>
      <c r="Q78" s="87">
        <v>0.697427774462449</v>
      </c>
      <c r="R78" s="87">
        <v>0.793084988154379</v>
      </c>
      <c r="S78" s="87">
        <v>0.426980935539105</v>
      </c>
      <c r="T78" s="87">
        <v>0.793368242712579</v>
      </c>
      <c r="U78" s="87">
        <v>0.722089736380914</v>
      </c>
      <c r="V78" s="87">
        <v>0.420195751399759</v>
      </c>
      <c r="W78" s="87">
        <v>0.539116929259649</v>
      </c>
    </row>
    <row r="79">
      <c r="A79" s="103" t="s">
        <v>309</v>
      </c>
      <c r="B79" s="103" t="s">
        <v>184</v>
      </c>
      <c r="C79" s="104">
        <f>E79-AVG_generate!E79</f>
        <v>0.01710684681</v>
      </c>
      <c r="D79" s="104">
        <f>F79-AVG_generate!F79</f>
        <v>0.02772734677</v>
      </c>
      <c r="E79" s="105">
        <f t="shared" si="1"/>
        <v>0.6495738782</v>
      </c>
      <c r="F79" s="105">
        <f>(G79*'AVG_generate Coverage'!C78*'Dataset lengths'!$B$2+H79*'AVG_generate Coverage'!D78*'Dataset lengths'!$C$2+I79*'AVG_generate Coverage'!E78*'Dataset lengths'!$D$2+L79*'AVG_generate Coverage'!H78*'Dataset lengths'!$G$2+M79*'AVG_generate Coverage'!I78*'Dataset lengths'!$H$2+R79*'AVG_generate Coverage'!N78*'Dataset lengths'!$M$2+S79*'AVG_generate Coverage'!O78*'Dataset lengths'!$N$2+T79*'AVG_generate Coverage'!P78*'Dataset lengths'!$O$2+U79*'AVG_generate Coverage'!Q78*'Dataset lengths'!$P$2+V79*'AVG_generate Coverage'!R78*'Dataset lengths'!$Q$2+W79*'AVG_generate Coverage'!S78*'Dataset lengths'!$R$2)/('AVG_generate Coverage'!C78*'Dataset lengths'!$B$2+'AVG_generate Coverage'!D78*'Dataset lengths'!$C$2+'AVG_generate Coverage'!E78*'Dataset lengths'!$D$2+'AVG_generate Coverage'!H78*'Dataset lengths'!$G$2+'AVG_generate Coverage'!I78*'Dataset lengths'!$H$2+'AVG_generate Coverage'!N78*'Dataset lengths'!$M$2+'AVG_generate Coverage'!O78*'Dataset lengths'!$N$2+'AVG_generate Coverage'!P78*'Dataset lengths'!$O$2+'AVG_generate Coverage'!Q78*'Dataset lengths'!$P$2+'AVG_generate Coverage'!R78*'Dataset lengths'!$Q$2+'AVG_generate Coverage'!S78*'Dataset lengths'!$R$2)</f>
        <v>0.5967786552</v>
      </c>
      <c r="G79" s="87">
        <v>0.498066179146546</v>
      </c>
      <c r="H79" s="87">
        <v>0.681581055431838</v>
      </c>
      <c r="I79" s="87">
        <v>0.727858893293765</v>
      </c>
      <c r="J79" s="87">
        <v>0.821612267693595</v>
      </c>
      <c r="K79" s="87">
        <v>0.815405312015981</v>
      </c>
      <c r="L79" s="87">
        <v>0.819896140783569</v>
      </c>
      <c r="M79" s="87">
        <v>0.786021947932007</v>
      </c>
      <c r="N79" s="87">
        <v>0.720128096843051</v>
      </c>
      <c r="O79" s="87">
        <v>0.812154181480796</v>
      </c>
      <c r="P79" s="87">
        <v>0.801516064947936</v>
      </c>
      <c r="Q79" s="87">
        <v>0.697214009819369</v>
      </c>
      <c r="R79" s="87">
        <v>0.823441994562735</v>
      </c>
      <c r="S79" s="87">
        <v>0.412016401378001</v>
      </c>
      <c r="T79" s="87">
        <v>0.825414533582316</v>
      </c>
      <c r="U79" s="87">
        <v>0.626193540697336</v>
      </c>
      <c r="V79" s="87">
        <v>0.422121322333306</v>
      </c>
      <c r="W79" s="87">
        <v>0.522700650751406</v>
      </c>
    </row>
    <row r="80">
      <c r="A80" s="103" t="s">
        <v>311</v>
      </c>
      <c r="B80" s="103" t="s">
        <v>184</v>
      </c>
      <c r="C80" s="104">
        <f>E80-AVG_generate!E80</f>
        <v>0.008772748455</v>
      </c>
      <c r="D80" s="104">
        <f>F80-AVG_generate!F80</f>
        <v>0.03038202535</v>
      </c>
      <c r="E80" s="105">
        <f t="shared" si="1"/>
        <v>0.6081456832</v>
      </c>
      <c r="F80" s="105">
        <f>(G80*'AVG_generate Coverage'!C79*'Dataset lengths'!$B$2+H80*'AVG_generate Coverage'!D79*'Dataset lengths'!$C$2+I80*'AVG_generate Coverage'!E79*'Dataset lengths'!$D$2+L80*'AVG_generate Coverage'!H79*'Dataset lengths'!$G$2+M80*'AVG_generate Coverage'!I79*'Dataset lengths'!$H$2+R80*'AVG_generate Coverage'!N79*'Dataset lengths'!$M$2+S80*'AVG_generate Coverage'!O79*'Dataset lengths'!$N$2+T80*'AVG_generate Coverage'!P79*'Dataset lengths'!$O$2+U80*'AVG_generate Coverage'!Q79*'Dataset lengths'!$P$2+V80*'AVG_generate Coverage'!R79*'Dataset lengths'!$Q$2+W80*'AVG_generate Coverage'!S79*'Dataset lengths'!$R$2)/('AVG_generate Coverage'!C79*'Dataset lengths'!$B$2+'AVG_generate Coverage'!D79*'Dataset lengths'!$C$2+'AVG_generate Coverage'!E79*'Dataset lengths'!$D$2+'AVG_generate Coverage'!H79*'Dataset lengths'!$G$2+'AVG_generate Coverage'!I79*'Dataset lengths'!$H$2+'AVG_generate Coverage'!N79*'Dataset lengths'!$M$2+'AVG_generate Coverage'!O79*'Dataset lengths'!$N$2+'AVG_generate Coverage'!P79*'Dataset lengths'!$O$2+'AVG_generate Coverage'!Q79*'Dataset lengths'!$P$2+'AVG_generate Coverage'!R79*'Dataset lengths'!$Q$2+'AVG_generate Coverage'!S79*'Dataset lengths'!$R$2)</f>
        <v>0.5585699854</v>
      </c>
      <c r="G80" s="87">
        <v>0.45357928417498</v>
      </c>
      <c r="H80" s="87">
        <v>0.686228406669698</v>
      </c>
      <c r="I80" s="87">
        <v>0.721870780286813</v>
      </c>
      <c r="J80" s="87">
        <v>0.808336462105449</v>
      </c>
      <c r="K80" s="87">
        <v>0.800173760552314</v>
      </c>
      <c r="L80" s="87">
        <v>0.805591233240898</v>
      </c>
      <c r="M80" s="87">
        <v>0.751404058923601</v>
      </c>
      <c r="N80" s="87">
        <v>0.683962677389002</v>
      </c>
      <c r="O80" s="87">
        <v>0.783440710784055</v>
      </c>
      <c r="P80" s="87">
        <v>0.744234341509779</v>
      </c>
      <c r="Q80" s="87">
        <v>0.709367092317019</v>
      </c>
      <c r="R80" s="87">
        <v>0.772693996808809</v>
      </c>
      <c r="S80" s="87">
        <v>0.382934002707967</v>
      </c>
      <c r="T80" s="87">
        <v>0.741960651109043</v>
      </c>
      <c r="U80" s="87">
        <v>0.513487128996768</v>
      </c>
      <c r="V80" s="87">
        <v>0.331968824037206</v>
      </c>
      <c r="W80" s="87">
        <v>0.527884148741504</v>
      </c>
    </row>
    <row r="81">
      <c r="A81" s="103" t="s">
        <v>313</v>
      </c>
      <c r="B81" s="103" t="s">
        <v>184</v>
      </c>
      <c r="C81" s="104">
        <f>E81-AVG_generate!E81</f>
        <v>-0.001768786489</v>
      </c>
      <c r="D81" s="104">
        <f>F81-AVG_generate!F81</f>
        <v>-0.005424062373</v>
      </c>
      <c r="E81" s="105">
        <f t="shared" si="1"/>
        <v>0.6677692253</v>
      </c>
      <c r="F81" s="105">
        <f>(G81*'AVG_generate Coverage'!C80*'Dataset lengths'!$B$2+H81*'AVG_generate Coverage'!D80*'Dataset lengths'!$C$2+I81*'AVG_generate Coverage'!E80*'Dataset lengths'!$D$2+L81*'AVG_generate Coverage'!H80*'Dataset lengths'!$G$2+M81*'AVG_generate Coverage'!I80*'Dataset lengths'!$H$2+R81*'AVG_generate Coverage'!N80*'Dataset lengths'!$M$2+S81*'AVG_generate Coverage'!O80*'Dataset lengths'!$N$2+T81*'AVG_generate Coverage'!P80*'Dataset lengths'!$O$2+U81*'AVG_generate Coverage'!Q80*'Dataset lengths'!$P$2+V81*'AVG_generate Coverage'!R80*'Dataset lengths'!$Q$2+W81*'AVG_generate Coverage'!S80*'Dataset lengths'!$R$2)/('AVG_generate Coverage'!C80*'Dataset lengths'!$B$2+'AVG_generate Coverage'!D80*'Dataset lengths'!$C$2+'AVG_generate Coverage'!E80*'Dataset lengths'!$D$2+'AVG_generate Coverage'!H80*'Dataset lengths'!$G$2+'AVG_generate Coverage'!I80*'Dataset lengths'!$H$2+'AVG_generate Coverage'!N80*'Dataset lengths'!$M$2+'AVG_generate Coverage'!O80*'Dataset lengths'!$N$2+'AVG_generate Coverage'!P80*'Dataset lengths'!$O$2+'AVG_generate Coverage'!Q80*'Dataset lengths'!$P$2+'AVG_generate Coverage'!R80*'Dataset lengths'!$Q$2+'AVG_generate Coverage'!S80*'Dataset lengths'!$R$2)</f>
        <v>0.6109384502</v>
      </c>
      <c r="G81" s="87">
        <v>0.505300307879336</v>
      </c>
      <c r="H81" s="87">
        <v>0.665368503229938</v>
      </c>
      <c r="I81" s="87">
        <v>0.721854677578027</v>
      </c>
      <c r="J81" s="87">
        <v>0.802625560676299</v>
      </c>
      <c r="K81" s="87">
        <v>0.809587032501328</v>
      </c>
      <c r="L81" s="87">
        <v>0.805162012529617</v>
      </c>
      <c r="M81" s="87">
        <v>0.773038005882047</v>
      </c>
      <c r="N81" s="87">
        <v>0.706062371422915</v>
      </c>
      <c r="O81" s="87">
        <v>0.813562203837912</v>
      </c>
      <c r="P81" s="87">
        <v>0.766816978252187</v>
      </c>
      <c r="Q81" s="87">
        <v>0.712030524764662</v>
      </c>
      <c r="R81" s="87">
        <v>0.857142861288211</v>
      </c>
      <c r="S81" s="87">
        <v>0.419254320803591</v>
      </c>
      <c r="T81" s="87">
        <v>0.896628513292841</v>
      </c>
      <c r="U81" s="87">
        <v>0.700631748677534</v>
      </c>
      <c r="V81" s="87">
        <v>0.477724473079666</v>
      </c>
      <c r="W81" s="87">
        <v>0.523356054491997</v>
      </c>
    </row>
    <row r="82">
      <c r="A82" s="103" t="s">
        <v>179</v>
      </c>
      <c r="B82" s="103" t="s">
        <v>184</v>
      </c>
      <c r="C82" s="104">
        <f>E82-AVG_generate!E82</f>
        <v>-0.01279032352</v>
      </c>
      <c r="D82" s="104">
        <f>F82-AVG_generate!F82</f>
        <v>-0.01494649949</v>
      </c>
      <c r="E82" s="105">
        <f t="shared" si="1"/>
        <v>0.6657985896</v>
      </c>
      <c r="F82" s="105">
        <f>(G82*'AVG_generate Coverage'!C81*'Dataset lengths'!$B$2+H82*'AVG_generate Coverage'!D81*'Dataset lengths'!$C$2+I82*'AVG_generate Coverage'!E81*'Dataset lengths'!$D$2+L82*'AVG_generate Coverage'!H81*'Dataset lengths'!$G$2+M82*'AVG_generate Coverage'!I81*'Dataset lengths'!$H$2+R82*'AVG_generate Coverage'!N81*'Dataset lengths'!$M$2+S82*'AVG_generate Coverage'!O81*'Dataset lengths'!$N$2+T82*'AVG_generate Coverage'!P81*'Dataset lengths'!$O$2+U82*'AVG_generate Coverage'!Q81*'Dataset lengths'!$P$2+V82*'AVG_generate Coverage'!R81*'Dataset lengths'!$Q$2+W82*'AVG_generate Coverage'!S81*'Dataset lengths'!$R$2)/('AVG_generate Coverage'!C81*'Dataset lengths'!$B$2+'AVG_generate Coverage'!D81*'Dataset lengths'!$C$2+'AVG_generate Coverage'!E81*'Dataset lengths'!$D$2+'AVG_generate Coverage'!H81*'Dataset lengths'!$G$2+'AVG_generate Coverage'!I81*'Dataset lengths'!$H$2+'AVG_generate Coverage'!N81*'Dataset lengths'!$M$2+'AVG_generate Coverage'!O81*'Dataset lengths'!$N$2+'AVG_generate Coverage'!P81*'Dataset lengths'!$O$2+'AVG_generate Coverage'!Q81*'Dataset lengths'!$P$2+'AVG_generate Coverage'!R81*'Dataset lengths'!$Q$2+'AVG_generate Coverage'!S81*'Dataset lengths'!$R$2)</f>
        <v>0.6169630383</v>
      </c>
      <c r="G82" s="87">
        <v>0.50500636966233</v>
      </c>
      <c r="H82" s="87">
        <v>0.660080488136905</v>
      </c>
      <c r="I82" s="87">
        <v>0.730137033837938</v>
      </c>
      <c r="J82" s="87">
        <v>0.808357977784378</v>
      </c>
      <c r="K82" s="87">
        <v>0.806732867672967</v>
      </c>
      <c r="L82" s="87">
        <v>0.808122738045628</v>
      </c>
      <c r="M82" s="87">
        <v>0.767741168630988</v>
      </c>
      <c r="N82" s="87">
        <v>0.703249901241745</v>
      </c>
      <c r="O82" s="87">
        <v>0.795272258812901</v>
      </c>
      <c r="P82" s="87">
        <v>0.754090684855397</v>
      </c>
      <c r="Q82" s="87">
        <v>0.720791124874059</v>
      </c>
      <c r="R82" s="87">
        <v>0.815289969083746</v>
      </c>
      <c r="S82" s="87">
        <v>0.476761491121662</v>
      </c>
      <c r="T82" s="87">
        <v>0.857015737078861</v>
      </c>
      <c r="U82" s="87">
        <v>0.675964910951708</v>
      </c>
      <c r="V82" s="87">
        <v>0.478673128708838</v>
      </c>
      <c r="W82" s="87">
        <v>0.548991450731074</v>
      </c>
    </row>
    <row r="83">
      <c r="A83" s="103" t="s">
        <v>314</v>
      </c>
      <c r="B83" s="103" t="s">
        <v>184</v>
      </c>
      <c r="C83" s="104">
        <f>E83-AVG_generate!E83</f>
        <v>-0.01056014512</v>
      </c>
      <c r="D83" s="104">
        <f>F83-AVG_generate!F83</f>
        <v>-0.01326963554</v>
      </c>
      <c r="E83" s="105">
        <f t="shared" si="1"/>
        <v>0.644575346</v>
      </c>
      <c r="F83" s="105">
        <f>(G83*'AVG_generate Coverage'!C82*'Dataset lengths'!$B$2+H83*'AVG_generate Coverage'!D82*'Dataset lengths'!$C$2+I83*'AVG_generate Coverage'!E82*'Dataset lengths'!$D$2+L83*'AVG_generate Coverage'!H82*'Dataset lengths'!$G$2+M83*'AVG_generate Coverage'!I82*'Dataset lengths'!$H$2+R83*'AVG_generate Coverage'!N82*'Dataset lengths'!$M$2+S83*'AVG_generate Coverage'!O82*'Dataset lengths'!$N$2+T83*'AVG_generate Coverage'!P82*'Dataset lengths'!$O$2+U83*'AVG_generate Coverage'!Q82*'Dataset lengths'!$P$2+V83*'AVG_generate Coverage'!R82*'Dataset lengths'!$Q$2+W83*'AVG_generate Coverage'!S82*'Dataset lengths'!$R$2)/('AVG_generate Coverage'!C82*'Dataset lengths'!$B$2+'AVG_generate Coverage'!D82*'Dataset lengths'!$C$2+'AVG_generate Coverage'!E82*'Dataset lengths'!$D$2+'AVG_generate Coverage'!H82*'Dataset lengths'!$G$2+'AVG_generate Coverage'!I82*'Dataset lengths'!$H$2+'AVG_generate Coverage'!N82*'Dataset lengths'!$M$2+'AVG_generate Coverage'!O82*'Dataset lengths'!$N$2+'AVG_generate Coverage'!P82*'Dataset lengths'!$O$2+'AVG_generate Coverage'!Q82*'Dataset lengths'!$P$2+'AVG_generate Coverage'!R82*'Dataset lengths'!$Q$2+'AVG_generate Coverage'!S82*'Dataset lengths'!$R$2)</f>
        <v>0.5843380247</v>
      </c>
      <c r="G83" s="87">
        <v>0.472583892635126</v>
      </c>
      <c r="H83" s="87">
        <v>0.725761986217759</v>
      </c>
      <c r="I83" s="87">
        <v>0.705056305589582</v>
      </c>
      <c r="J83" s="87">
        <v>0.802623741382691</v>
      </c>
      <c r="K83" s="87">
        <v>0.81375614217246</v>
      </c>
      <c r="L83" s="87">
        <v>0.806458224690455</v>
      </c>
      <c r="M83" s="87">
        <v>0.737078958936621</v>
      </c>
      <c r="N83" s="87">
        <v>0.672857900778453</v>
      </c>
      <c r="O83" s="87">
        <v>0.780781033300517</v>
      </c>
      <c r="P83" s="87">
        <v>0.710359548699129</v>
      </c>
      <c r="Q83" s="87">
        <v>0.695489641698521</v>
      </c>
      <c r="R83" s="87">
        <v>0.813344847722807</v>
      </c>
      <c r="S83" s="87">
        <v>0.475305460650941</v>
      </c>
      <c r="T83" s="87">
        <v>0.829865407314223</v>
      </c>
      <c r="U83" s="87">
        <v>0.578747424082417</v>
      </c>
      <c r="V83" s="87">
        <v>0.382474698766904</v>
      </c>
      <c r="W83" s="87">
        <v>0.563651599789732</v>
      </c>
    </row>
    <row r="84">
      <c r="A84" s="103" t="s">
        <v>316</v>
      </c>
      <c r="B84" s="103" t="s">
        <v>184</v>
      </c>
      <c r="C84" s="104">
        <f>E84-AVG_generate!E84</f>
        <v>0.01840207688</v>
      </c>
      <c r="D84" s="104">
        <f>F84-AVG_generate!F84</f>
        <v>0.02158936209</v>
      </c>
      <c r="E84" s="105">
        <f t="shared" si="1"/>
        <v>0.6275618174</v>
      </c>
      <c r="F84" s="105">
        <f>(G84*'AVG_generate Coverage'!C83*'Dataset lengths'!$B$2+H84*'AVG_generate Coverage'!D83*'Dataset lengths'!$C$2+I84*'AVG_generate Coverage'!E83*'Dataset lengths'!$D$2+L84*'AVG_generate Coverage'!H83*'Dataset lengths'!$G$2+M84*'AVG_generate Coverage'!I83*'Dataset lengths'!$H$2+R84*'AVG_generate Coverage'!N83*'Dataset lengths'!$M$2+S84*'AVG_generate Coverage'!O83*'Dataset lengths'!$N$2+T84*'AVG_generate Coverage'!P83*'Dataset lengths'!$O$2+U84*'AVG_generate Coverage'!Q83*'Dataset lengths'!$P$2+V84*'AVG_generate Coverage'!R83*'Dataset lengths'!$Q$2+W84*'AVG_generate Coverage'!S83*'Dataset lengths'!$R$2)/('AVG_generate Coverage'!C83*'Dataset lengths'!$B$2+'AVG_generate Coverage'!D83*'Dataset lengths'!$C$2+'AVG_generate Coverage'!E83*'Dataset lengths'!$D$2+'AVG_generate Coverage'!H83*'Dataset lengths'!$G$2+'AVG_generate Coverage'!I83*'Dataset lengths'!$H$2+'AVG_generate Coverage'!N83*'Dataset lengths'!$M$2+'AVG_generate Coverage'!O83*'Dataset lengths'!$N$2+'AVG_generate Coverage'!P83*'Dataset lengths'!$O$2+'AVG_generate Coverage'!Q83*'Dataset lengths'!$P$2+'AVG_generate Coverage'!R83*'Dataset lengths'!$Q$2+'AVG_generate Coverage'!S83*'Dataset lengths'!$R$2)</f>
        <v>0.5714585381</v>
      </c>
      <c r="G84" s="87">
        <v>0.442465378001883</v>
      </c>
      <c r="H84" s="87">
        <v>0.684545775649119</v>
      </c>
      <c r="I84" s="87">
        <v>0.705138782878484</v>
      </c>
      <c r="J84" s="87">
        <v>0.802474765618424</v>
      </c>
      <c r="K84" s="87">
        <v>0.799116947894156</v>
      </c>
      <c r="L84" s="87">
        <v>0.80135241538136</v>
      </c>
      <c r="M84" s="87">
        <v>0.773089977116181</v>
      </c>
      <c r="N84" s="87">
        <v>0.720115348677985</v>
      </c>
      <c r="O84" s="87">
        <v>0.799116167020636</v>
      </c>
      <c r="P84" s="87">
        <v>0.759738438283593</v>
      </c>
      <c r="Q84" s="87">
        <v>0.71715112553066</v>
      </c>
      <c r="R84" s="87">
        <v>0.79725934972673</v>
      </c>
      <c r="S84" s="87">
        <v>0.44024207493681</v>
      </c>
      <c r="T84" s="87">
        <v>0.835206455792513</v>
      </c>
      <c r="U84" s="87">
        <v>0.511388929536225</v>
      </c>
      <c r="V84" s="87">
        <v>0.36997096013302</v>
      </c>
      <c r="W84" s="87">
        <v>0.542519892456142</v>
      </c>
    </row>
    <row r="85">
      <c r="A85" s="103" t="s">
        <v>317</v>
      </c>
      <c r="B85" s="103" t="s">
        <v>184</v>
      </c>
      <c r="C85" s="104">
        <f>E85-AVG_generate!E85</f>
        <v>0.005080669929</v>
      </c>
      <c r="D85" s="104">
        <f>F85-AVG_generate!F85</f>
        <v>0.007365675621</v>
      </c>
      <c r="E85" s="105">
        <f t="shared" si="1"/>
        <v>0.6516402201</v>
      </c>
      <c r="F85" s="105">
        <f>(G85*'AVG_generate Coverage'!C84*'Dataset lengths'!$B$2+H85*'AVG_generate Coverage'!D84*'Dataset lengths'!$C$2+I85*'AVG_generate Coverage'!E84*'Dataset lengths'!$D$2+L85*'AVG_generate Coverage'!H84*'Dataset lengths'!$G$2+M85*'AVG_generate Coverage'!I84*'Dataset lengths'!$H$2+R85*'AVG_generate Coverage'!N84*'Dataset lengths'!$M$2+S85*'AVG_generate Coverage'!O84*'Dataset lengths'!$N$2+T85*'AVG_generate Coverage'!P84*'Dataset lengths'!$O$2+U85*'AVG_generate Coverage'!Q84*'Dataset lengths'!$P$2+V85*'AVG_generate Coverage'!R84*'Dataset lengths'!$Q$2+W85*'AVG_generate Coverage'!S84*'Dataset lengths'!$R$2)/('AVG_generate Coverage'!C84*'Dataset lengths'!$B$2+'AVG_generate Coverage'!D84*'Dataset lengths'!$C$2+'AVG_generate Coverage'!E84*'Dataset lengths'!$D$2+'AVG_generate Coverage'!H84*'Dataset lengths'!$G$2+'AVG_generate Coverage'!I84*'Dataset lengths'!$H$2+'AVG_generate Coverage'!N84*'Dataset lengths'!$M$2+'AVG_generate Coverage'!O84*'Dataset lengths'!$N$2+'AVG_generate Coverage'!P84*'Dataset lengths'!$O$2+'AVG_generate Coverage'!Q84*'Dataset lengths'!$P$2+'AVG_generate Coverage'!R84*'Dataset lengths'!$Q$2+'AVG_generate Coverage'!S84*'Dataset lengths'!$R$2)</f>
        <v>0.6075821396</v>
      </c>
      <c r="G85" s="87">
        <v>0.5282283373642</v>
      </c>
      <c r="H85" s="87">
        <v>0.635436505159539</v>
      </c>
      <c r="I85" s="87">
        <v>0.710172044529347</v>
      </c>
      <c r="J85" s="87">
        <v>0.783503342918114</v>
      </c>
      <c r="K85" s="87">
        <v>0.785785670166487</v>
      </c>
      <c r="L85" s="87">
        <v>0.784141558324274</v>
      </c>
      <c r="M85" s="87">
        <v>0.745059203321228</v>
      </c>
      <c r="N85" s="87">
        <v>0.65371203157953</v>
      </c>
      <c r="O85" s="87">
        <v>0.797633547452547</v>
      </c>
      <c r="P85" s="87">
        <v>0.750615917543003</v>
      </c>
      <c r="Q85" s="87">
        <v>0.669305348049631</v>
      </c>
      <c r="R85" s="87">
        <v>0.819639173025619</v>
      </c>
      <c r="S85" s="87">
        <v>0.357479613663874</v>
      </c>
      <c r="T85" s="87">
        <v>0.870813445647776</v>
      </c>
      <c r="U85" s="87">
        <v>0.721567238210166</v>
      </c>
      <c r="V85" s="87">
        <v>0.509698877485033</v>
      </c>
      <c r="W85" s="87">
        <v>0.485806423898172</v>
      </c>
    </row>
    <row r="86">
      <c r="A86" s="103" t="s">
        <v>318</v>
      </c>
      <c r="B86" s="103" t="s">
        <v>184</v>
      </c>
      <c r="C86" s="104">
        <f>E86-AVG_generate!E86</f>
        <v>-0.00984300684</v>
      </c>
      <c r="D86" s="104">
        <f>F86-AVG_generate!F86</f>
        <v>-0.009430588016</v>
      </c>
      <c r="E86" s="105">
        <f t="shared" si="1"/>
        <v>0.6502064535</v>
      </c>
      <c r="F86" s="105">
        <f>(G86*'AVG_generate Coverage'!C85*'Dataset lengths'!$B$2+H86*'AVG_generate Coverage'!D85*'Dataset lengths'!$C$2+I86*'AVG_generate Coverage'!E85*'Dataset lengths'!$D$2+L86*'AVG_generate Coverage'!H85*'Dataset lengths'!$G$2+M86*'AVG_generate Coverage'!I85*'Dataset lengths'!$H$2+R86*'AVG_generate Coverage'!N85*'Dataset lengths'!$M$2+S86*'AVG_generate Coverage'!O85*'Dataset lengths'!$N$2+T86*'AVG_generate Coverage'!P85*'Dataset lengths'!$O$2+U86*'AVG_generate Coverage'!Q85*'Dataset lengths'!$P$2+V86*'AVG_generate Coverage'!R85*'Dataset lengths'!$Q$2+W86*'AVG_generate Coverage'!S85*'Dataset lengths'!$R$2)/('AVG_generate Coverage'!C85*'Dataset lengths'!$B$2+'AVG_generate Coverage'!D85*'Dataset lengths'!$C$2+'AVG_generate Coverage'!E85*'Dataset lengths'!$D$2+'AVG_generate Coverage'!H85*'Dataset lengths'!$G$2+'AVG_generate Coverage'!I85*'Dataset lengths'!$H$2+'AVG_generate Coverage'!N85*'Dataset lengths'!$M$2+'AVG_generate Coverage'!O85*'Dataset lengths'!$N$2+'AVG_generate Coverage'!P85*'Dataset lengths'!$O$2+'AVG_generate Coverage'!Q85*'Dataset lengths'!$P$2+'AVG_generate Coverage'!R85*'Dataset lengths'!$Q$2+'AVG_generate Coverage'!S85*'Dataset lengths'!$R$2)</f>
        <v>0.5986641079</v>
      </c>
      <c r="G86" s="87">
        <v>0.500158489414183</v>
      </c>
      <c r="H86" s="87">
        <v>0.692624638241211</v>
      </c>
      <c r="I86" s="87">
        <v>0.723310977759007</v>
      </c>
      <c r="J86" s="87">
        <v>0.799318166670135</v>
      </c>
      <c r="K86" s="87">
        <v>0.803676262822871</v>
      </c>
      <c r="L86" s="87">
        <v>0.800902619084374</v>
      </c>
      <c r="M86" s="87">
        <v>0.744484109559788</v>
      </c>
      <c r="N86" s="87">
        <v>0.678006284734946</v>
      </c>
      <c r="O86" s="87">
        <v>0.815290850746037</v>
      </c>
      <c r="P86" s="87">
        <v>0.735885852832027</v>
      </c>
      <c r="Q86" s="87">
        <v>0.673387127655396</v>
      </c>
      <c r="R86" s="87">
        <v>0.82173728145989</v>
      </c>
      <c r="S86" s="87">
        <v>0.422807920032548</v>
      </c>
      <c r="T86" s="87">
        <v>0.806943407594898</v>
      </c>
      <c r="U86" s="87">
        <v>0.674482219807492</v>
      </c>
      <c r="V86" s="87">
        <v>0.45168797936804</v>
      </c>
      <c r="W86" s="87">
        <v>0.513131346459973</v>
      </c>
    </row>
    <row r="87">
      <c r="A87" s="103" t="s">
        <v>320</v>
      </c>
      <c r="B87" s="103" t="s">
        <v>184</v>
      </c>
      <c r="C87" s="104">
        <f>E87-AVG_generate!E87</f>
        <v>-0.009521758012</v>
      </c>
      <c r="D87" s="104">
        <f>F87-AVG_generate!F87</f>
        <v>-0.01248412096</v>
      </c>
      <c r="E87" s="105">
        <f t="shared" si="1"/>
        <v>0.6491467694</v>
      </c>
      <c r="F87" s="105">
        <f>(G87*'AVG_generate Coverage'!C86*'Dataset lengths'!$B$2+H87*'AVG_generate Coverage'!D86*'Dataset lengths'!$C$2+I87*'AVG_generate Coverage'!E86*'Dataset lengths'!$D$2+L87*'AVG_generate Coverage'!H86*'Dataset lengths'!$G$2+M87*'AVG_generate Coverage'!I86*'Dataset lengths'!$H$2+R87*'AVG_generate Coverage'!N86*'Dataset lengths'!$M$2+S87*'AVG_generate Coverage'!O86*'Dataset lengths'!$N$2+T87*'AVG_generate Coverage'!P86*'Dataset lengths'!$O$2+U87*'AVG_generate Coverage'!Q86*'Dataset lengths'!$P$2+V87*'AVG_generate Coverage'!R86*'Dataset lengths'!$Q$2+W87*'AVG_generate Coverage'!S86*'Dataset lengths'!$R$2)/('AVG_generate Coverage'!C86*'Dataset lengths'!$B$2+'AVG_generate Coverage'!D86*'Dataset lengths'!$C$2+'AVG_generate Coverage'!E86*'Dataset lengths'!$D$2+'AVG_generate Coverage'!H86*'Dataset lengths'!$G$2+'AVG_generate Coverage'!I86*'Dataset lengths'!$H$2+'AVG_generate Coverage'!N86*'Dataset lengths'!$M$2+'AVG_generate Coverage'!O86*'Dataset lengths'!$N$2+'AVG_generate Coverage'!P86*'Dataset lengths'!$O$2+'AVG_generate Coverage'!Q86*'Dataset lengths'!$P$2+'AVG_generate Coverage'!R86*'Dataset lengths'!$Q$2+'AVG_generate Coverage'!S86*'Dataset lengths'!$R$2)</f>
        <v>0.5918293861</v>
      </c>
      <c r="G87" s="87">
        <v>0.484508460936011</v>
      </c>
      <c r="H87" s="87">
        <v>0.66352189881378</v>
      </c>
      <c r="I87" s="87">
        <v>0.720801756797943</v>
      </c>
      <c r="J87" s="87">
        <v>0.798802672639453</v>
      </c>
      <c r="K87" s="87">
        <v>0.799173282266477</v>
      </c>
      <c r="L87" s="87">
        <v>0.799089586712497</v>
      </c>
      <c r="M87" s="87">
        <v>0.771595360810655</v>
      </c>
      <c r="N87" s="87">
        <v>0.711497589093393</v>
      </c>
      <c r="O87" s="87">
        <v>0.816605626589436</v>
      </c>
      <c r="P87" s="87">
        <v>0.75064607463636</v>
      </c>
      <c r="Q87" s="87">
        <v>0.71894149817288</v>
      </c>
      <c r="R87" s="87">
        <v>0.822152532087506</v>
      </c>
      <c r="S87" s="87">
        <v>0.450721874360747</v>
      </c>
      <c r="T87" s="87">
        <v>0.859686261318006</v>
      </c>
      <c r="U87" s="87">
        <v>0.625162222318425</v>
      </c>
      <c r="V87" s="87">
        <v>0.443332150610151</v>
      </c>
      <c r="W87" s="87">
        <v>0.500042358494349</v>
      </c>
    </row>
    <row r="88">
      <c r="A88" s="103" t="s">
        <v>321</v>
      </c>
      <c r="B88" s="103" t="s">
        <v>184</v>
      </c>
      <c r="C88" s="104">
        <f>E88-AVG_generate!E88</f>
        <v>-0.003962871737</v>
      </c>
      <c r="D88" s="104">
        <f>F88-AVG_generate!F88</f>
        <v>-0.01611817759</v>
      </c>
      <c r="E88" s="105">
        <f t="shared" si="1"/>
        <v>0.6512150209</v>
      </c>
      <c r="F88" s="105">
        <f>(G88*'AVG_generate Coverage'!C87*'Dataset lengths'!$B$2+H88*'AVG_generate Coverage'!D87*'Dataset lengths'!$C$2+I88*'AVG_generate Coverage'!E87*'Dataset lengths'!$D$2+L88*'AVG_generate Coverage'!H87*'Dataset lengths'!$G$2+M88*'AVG_generate Coverage'!I87*'Dataset lengths'!$H$2+R88*'AVG_generate Coverage'!N87*'Dataset lengths'!$M$2+S88*'AVG_generate Coverage'!O87*'Dataset lengths'!$N$2+T88*'AVG_generate Coverage'!P87*'Dataset lengths'!$O$2+U88*'AVG_generate Coverage'!Q87*'Dataset lengths'!$P$2+V88*'AVG_generate Coverage'!R87*'Dataset lengths'!$Q$2+W88*'AVG_generate Coverage'!S87*'Dataset lengths'!$R$2)/('AVG_generate Coverage'!C87*'Dataset lengths'!$B$2+'AVG_generate Coverage'!D87*'Dataset lengths'!$C$2+'AVG_generate Coverage'!E87*'Dataset lengths'!$D$2+'AVG_generate Coverage'!H87*'Dataset lengths'!$G$2+'AVG_generate Coverage'!I87*'Dataset lengths'!$H$2+'AVG_generate Coverage'!N87*'Dataset lengths'!$M$2+'AVG_generate Coverage'!O87*'Dataset lengths'!$N$2+'AVG_generate Coverage'!P87*'Dataset lengths'!$O$2+'AVG_generate Coverage'!Q87*'Dataset lengths'!$P$2+'AVG_generate Coverage'!R87*'Dataset lengths'!$Q$2+'AVG_generate Coverage'!S87*'Dataset lengths'!$R$2)</f>
        <v>0.6010519044</v>
      </c>
      <c r="G88" s="87">
        <v>0.509566053003389</v>
      </c>
      <c r="H88" s="87">
        <v>0.690640712451975</v>
      </c>
      <c r="I88" s="87">
        <v>0.725809633772111</v>
      </c>
      <c r="J88" s="87">
        <v>0.803940485328503</v>
      </c>
      <c r="K88" s="87">
        <v>0.800087404388992</v>
      </c>
      <c r="L88" s="87">
        <v>0.802875778776153</v>
      </c>
      <c r="M88" s="87">
        <v>0.741895232781239</v>
      </c>
      <c r="N88" s="87">
        <v>0.657325386483668</v>
      </c>
      <c r="O88" s="87">
        <v>0.797646458508293</v>
      </c>
      <c r="P88" s="87">
        <v>0.758949327674077</v>
      </c>
      <c r="Q88" s="87">
        <v>0.660969277020878</v>
      </c>
      <c r="R88" s="87">
        <v>0.797281205022921</v>
      </c>
      <c r="S88" s="87">
        <v>0.415356824875057</v>
      </c>
      <c r="T88" s="87">
        <v>0.836764261598681</v>
      </c>
      <c r="U88" s="87">
        <v>0.666609184543554</v>
      </c>
      <c r="V88" s="87">
        <v>0.444954813534662</v>
      </c>
      <c r="W88" s="87">
        <v>0.531611529032047</v>
      </c>
    </row>
    <row r="89">
      <c r="A89" s="103" t="s">
        <v>323</v>
      </c>
      <c r="B89" s="103" t="s">
        <v>184</v>
      </c>
      <c r="C89" s="104">
        <f>E89-AVG_generate!E89</f>
        <v>0.0148057554</v>
      </c>
      <c r="D89" s="104">
        <f>F89-AVG_generate!F89</f>
        <v>0.01878163938</v>
      </c>
      <c r="E89" s="105">
        <f t="shared" si="1"/>
        <v>0.6456241905</v>
      </c>
      <c r="F89" s="105">
        <f>(G89*'AVG_generate Coverage'!C88*'Dataset lengths'!$B$2+H89*'AVG_generate Coverage'!D88*'Dataset lengths'!$C$2+I89*'AVG_generate Coverage'!E88*'Dataset lengths'!$D$2+L89*'AVG_generate Coverage'!H88*'Dataset lengths'!$G$2+M89*'AVG_generate Coverage'!I88*'Dataset lengths'!$H$2+R89*'AVG_generate Coverage'!N88*'Dataset lengths'!$M$2+S89*'AVG_generate Coverage'!O88*'Dataset lengths'!$N$2+T89*'AVG_generate Coverage'!P88*'Dataset lengths'!$O$2+U89*'AVG_generate Coverage'!Q88*'Dataset lengths'!$P$2+V89*'AVG_generate Coverage'!R88*'Dataset lengths'!$Q$2+W89*'AVG_generate Coverage'!S88*'Dataset lengths'!$R$2)/('AVG_generate Coverage'!C88*'Dataset lengths'!$B$2+'AVG_generate Coverage'!D88*'Dataset lengths'!$C$2+'AVG_generate Coverage'!E88*'Dataset lengths'!$D$2+'AVG_generate Coverage'!H88*'Dataset lengths'!$G$2+'AVG_generate Coverage'!I88*'Dataset lengths'!$H$2+'AVG_generate Coverage'!N88*'Dataset lengths'!$M$2+'AVG_generate Coverage'!O88*'Dataset lengths'!$N$2+'AVG_generate Coverage'!P88*'Dataset lengths'!$O$2+'AVG_generate Coverage'!Q88*'Dataset lengths'!$P$2+'AVG_generate Coverage'!R88*'Dataset lengths'!$Q$2+'AVG_generate Coverage'!S88*'Dataset lengths'!$R$2)</f>
        <v>0.5887303843</v>
      </c>
      <c r="G89" s="87">
        <v>0.482701573210817</v>
      </c>
      <c r="H89" s="87">
        <v>0.646712848965423</v>
      </c>
      <c r="I89" s="87">
        <v>0.710993819434374</v>
      </c>
      <c r="J89" s="87">
        <v>0.797712459930696</v>
      </c>
      <c r="K89" s="87">
        <v>0.781346772509438</v>
      </c>
      <c r="L89" s="87">
        <v>0.792369687967252</v>
      </c>
      <c r="M89" s="87">
        <v>0.75466146855908</v>
      </c>
      <c r="N89" s="87">
        <v>0.676596862603094</v>
      </c>
      <c r="O89" s="87">
        <v>0.78478059145807</v>
      </c>
      <c r="P89" s="87">
        <v>0.765059489867085</v>
      </c>
      <c r="Q89" s="87">
        <v>0.67356789003779</v>
      </c>
      <c r="R89" s="87">
        <v>0.80746577304761</v>
      </c>
      <c r="S89" s="87">
        <v>0.424517348071379</v>
      </c>
      <c r="T89" s="87">
        <v>0.890842377441361</v>
      </c>
      <c r="U89" s="87">
        <v>0.640019225278274</v>
      </c>
      <c r="V89" s="87">
        <v>0.436989923582261</v>
      </c>
      <c r="W89" s="87">
        <v>0.514592050242106</v>
      </c>
    </row>
    <row r="90">
      <c r="A90" s="103" t="s">
        <v>325</v>
      </c>
      <c r="B90" s="103" t="s">
        <v>184</v>
      </c>
      <c r="C90" s="104">
        <f>E90-AVG_generate!E90</f>
        <v>0.01802712429</v>
      </c>
      <c r="D90" s="104">
        <f>F90-AVG_generate!F90</f>
        <v>0.02198536523</v>
      </c>
      <c r="E90" s="105">
        <f t="shared" si="1"/>
        <v>0.6198884734</v>
      </c>
      <c r="F90" s="105">
        <f>(G90*'AVG_generate Coverage'!C89*'Dataset lengths'!$B$2+H90*'AVG_generate Coverage'!D89*'Dataset lengths'!$C$2+I90*'AVG_generate Coverage'!E89*'Dataset lengths'!$D$2+L90*'AVG_generate Coverage'!H89*'Dataset lengths'!$G$2+M90*'AVG_generate Coverage'!I89*'Dataset lengths'!$H$2+R90*'AVG_generate Coverage'!N89*'Dataset lengths'!$M$2+S90*'AVG_generate Coverage'!O89*'Dataset lengths'!$N$2+T90*'AVG_generate Coverage'!P89*'Dataset lengths'!$O$2+U90*'AVG_generate Coverage'!Q89*'Dataset lengths'!$P$2+V90*'AVG_generate Coverage'!R89*'Dataset lengths'!$Q$2+W90*'AVG_generate Coverage'!S89*'Dataset lengths'!$R$2)/('AVG_generate Coverage'!C89*'Dataset lengths'!$B$2+'AVG_generate Coverage'!D89*'Dataset lengths'!$C$2+'AVG_generate Coverage'!E89*'Dataset lengths'!$D$2+'AVG_generate Coverage'!H89*'Dataset lengths'!$G$2+'AVG_generate Coverage'!I89*'Dataset lengths'!$H$2+'AVG_generate Coverage'!N89*'Dataset lengths'!$M$2+'AVG_generate Coverage'!O89*'Dataset lengths'!$N$2+'AVG_generate Coverage'!P89*'Dataset lengths'!$O$2+'AVG_generate Coverage'!Q89*'Dataset lengths'!$P$2+'AVG_generate Coverage'!R89*'Dataset lengths'!$Q$2+'AVG_generate Coverage'!S89*'Dataset lengths'!$R$2)</f>
        <v>0.5563470743</v>
      </c>
      <c r="G90" s="87">
        <v>0.445640972346251</v>
      </c>
      <c r="H90" s="87">
        <v>0.690002840713445</v>
      </c>
      <c r="I90" s="87">
        <v>0.688792360249956</v>
      </c>
      <c r="J90" s="87">
        <v>0.788435722473318</v>
      </c>
      <c r="K90" s="87">
        <v>0.78920165422087</v>
      </c>
      <c r="L90" s="87">
        <v>0.788524845120391</v>
      </c>
      <c r="M90" s="87">
        <v>0.734734933510487</v>
      </c>
      <c r="N90" s="87">
        <v>0.670074301441696</v>
      </c>
      <c r="O90" s="87">
        <v>0.7892607278017</v>
      </c>
      <c r="P90" s="87">
        <v>0.708793055238624</v>
      </c>
      <c r="Q90" s="87">
        <v>0.67781093069009</v>
      </c>
      <c r="R90" s="87">
        <v>0.817038392778971</v>
      </c>
      <c r="S90" s="87">
        <v>0.46175271294073</v>
      </c>
      <c r="T90" s="87">
        <v>0.824969446209125</v>
      </c>
      <c r="U90" s="87">
        <v>0.494469289818555</v>
      </c>
      <c r="V90" s="87">
        <v>0.347661881977097</v>
      </c>
      <c r="W90" s="87">
        <v>0.525185531537526</v>
      </c>
    </row>
    <row r="91">
      <c r="A91" s="103" t="s">
        <v>170</v>
      </c>
      <c r="B91" s="103" t="s">
        <v>184</v>
      </c>
      <c r="C91" s="104">
        <f>E91-AVG_generate!E91</f>
        <v>0.01431149259</v>
      </c>
      <c r="D91" s="104">
        <f>F91-AVG_generate!F91</f>
        <v>0.01363528937</v>
      </c>
      <c r="E91" s="105">
        <f t="shared" si="1"/>
        <v>0.6682190698</v>
      </c>
      <c r="F91" s="105">
        <f>(G91*'AVG_generate Coverage'!C90*'Dataset lengths'!$B$2+H91*'AVG_generate Coverage'!D90*'Dataset lengths'!$C$2+I91*'AVG_generate Coverage'!E90*'Dataset lengths'!$D$2+L91*'AVG_generate Coverage'!H90*'Dataset lengths'!$G$2+M91*'AVG_generate Coverage'!I90*'Dataset lengths'!$H$2+R91*'AVG_generate Coverage'!N90*'Dataset lengths'!$M$2+S91*'AVG_generate Coverage'!O90*'Dataset lengths'!$N$2+T91*'AVG_generate Coverage'!P90*'Dataset lengths'!$O$2+U91*'AVG_generate Coverage'!Q90*'Dataset lengths'!$P$2+V91*'AVG_generate Coverage'!R90*'Dataset lengths'!$Q$2+W91*'AVG_generate Coverage'!S90*'Dataset lengths'!$R$2)/('AVG_generate Coverage'!C90*'Dataset lengths'!$B$2+'AVG_generate Coverage'!D90*'Dataset lengths'!$C$2+'AVG_generate Coverage'!E90*'Dataset lengths'!$D$2+'AVG_generate Coverage'!H90*'Dataset lengths'!$G$2+'AVG_generate Coverage'!I90*'Dataset lengths'!$H$2+'AVG_generate Coverage'!N90*'Dataset lengths'!$M$2+'AVG_generate Coverage'!O90*'Dataset lengths'!$N$2+'AVG_generate Coverage'!P90*'Dataset lengths'!$O$2+'AVG_generate Coverage'!Q90*'Dataset lengths'!$P$2+'AVG_generate Coverage'!R90*'Dataset lengths'!$Q$2+'AVG_generate Coverage'!S90*'Dataset lengths'!$R$2)</f>
        <v>0.62154386</v>
      </c>
      <c r="G91" s="87">
        <v>0.539518051594572</v>
      </c>
      <c r="H91" s="87">
        <v>0.622684146964658</v>
      </c>
      <c r="I91" s="87">
        <v>0.731908724553353</v>
      </c>
      <c r="J91" s="87">
        <v>0.797637155880637</v>
      </c>
      <c r="K91" s="87">
        <v>0.800874633127786</v>
      </c>
      <c r="L91" s="87">
        <v>0.799116136521498</v>
      </c>
      <c r="M91" s="87">
        <v>0.77244722526516</v>
      </c>
      <c r="N91" s="87">
        <v>0.684886169464222</v>
      </c>
      <c r="O91" s="87">
        <v>0.833278820522782</v>
      </c>
      <c r="P91" s="87">
        <v>0.766773418006226</v>
      </c>
      <c r="Q91" s="87">
        <v>0.709976134036953</v>
      </c>
      <c r="R91" s="87">
        <v>0.856618334179643</v>
      </c>
      <c r="S91" s="87">
        <v>0.348373389946433</v>
      </c>
      <c r="T91" s="87">
        <v>0.88705913476924</v>
      </c>
      <c r="U91" s="87">
        <v>0.770764134035967</v>
      </c>
      <c r="V91" s="87">
        <v>0.523805772101561</v>
      </c>
      <c r="W91" s="87">
        <v>0.498114718242721</v>
      </c>
    </row>
    <row r="92">
      <c r="A92" s="103" t="s">
        <v>185</v>
      </c>
      <c r="B92" s="103" t="s">
        <v>184</v>
      </c>
      <c r="C92" s="104">
        <f>E92-AVG_generate!E92</f>
        <v>0.006955421366</v>
      </c>
      <c r="D92" s="104">
        <f>F92-AVG_generate!F92</f>
        <v>0.005089232718</v>
      </c>
      <c r="E92" s="105">
        <f t="shared" si="1"/>
        <v>0.672876687</v>
      </c>
      <c r="F92" s="105">
        <f>(G92*'AVG_generate Coverage'!C91*'Dataset lengths'!$B$2+H92*'AVG_generate Coverage'!D91*'Dataset lengths'!$C$2+I92*'AVG_generate Coverage'!E91*'Dataset lengths'!$D$2+L92*'AVG_generate Coverage'!H91*'Dataset lengths'!$G$2+M92*'AVG_generate Coverage'!I91*'Dataset lengths'!$H$2+R92*'AVG_generate Coverage'!N91*'Dataset lengths'!$M$2+S92*'AVG_generate Coverage'!O91*'Dataset lengths'!$N$2+T92*'AVG_generate Coverage'!P91*'Dataset lengths'!$O$2+U92*'AVG_generate Coverage'!Q91*'Dataset lengths'!$P$2+V92*'AVG_generate Coverage'!R91*'Dataset lengths'!$Q$2+W92*'AVG_generate Coverage'!S91*'Dataset lengths'!$R$2)/('AVG_generate Coverage'!C91*'Dataset lengths'!$B$2+'AVG_generate Coverage'!D91*'Dataset lengths'!$C$2+'AVG_generate Coverage'!E91*'Dataset lengths'!$D$2+'AVG_generate Coverage'!H91*'Dataset lengths'!$G$2+'AVG_generate Coverage'!I91*'Dataset lengths'!$H$2+'AVG_generate Coverage'!N91*'Dataset lengths'!$M$2+'AVG_generate Coverage'!O91*'Dataset lengths'!$N$2+'AVG_generate Coverage'!P91*'Dataset lengths'!$O$2+'AVG_generate Coverage'!Q91*'Dataset lengths'!$P$2+'AVG_generate Coverage'!R91*'Dataset lengths'!$Q$2+'AVG_generate Coverage'!S91*'Dataset lengths'!$R$2)</f>
        <v>0.620365866</v>
      </c>
      <c r="G92" s="87">
        <v>0.518431760910097</v>
      </c>
      <c r="H92" s="87">
        <v>0.708064535619361</v>
      </c>
      <c r="I92" s="87">
        <v>0.752330847508592</v>
      </c>
      <c r="J92" s="87">
        <v>0.812695119965765</v>
      </c>
      <c r="K92" s="87">
        <v>0.824712235281514</v>
      </c>
      <c r="L92" s="87">
        <v>0.816639328737147</v>
      </c>
      <c r="M92" s="87">
        <v>0.770280120286983</v>
      </c>
      <c r="N92" s="87">
        <v>0.702082319300115</v>
      </c>
      <c r="O92" s="87">
        <v>0.825213714367198</v>
      </c>
      <c r="P92" s="87">
        <v>0.752515814424514</v>
      </c>
      <c r="Q92" s="87">
        <v>0.73408128526262</v>
      </c>
      <c r="R92" s="87">
        <v>0.860399300420569</v>
      </c>
      <c r="S92" s="87">
        <v>0.405212877783455</v>
      </c>
      <c r="T92" s="87">
        <v>0.826082164642102</v>
      </c>
      <c r="U92" s="87">
        <v>0.72841169068771</v>
      </c>
      <c r="V92" s="87">
        <v>0.474140345023384</v>
      </c>
      <c r="W92" s="87">
        <v>0.541650585766266</v>
      </c>
    </row>
    <row r="93">
      <c r="A93" s="103" t="s">
        <v>328</v>
      </c>
      <c r="B93" s="103" t="s">
        <v>184</v>
      </c>
      <c r="C93" s="104">
        <f>E93-AVG_generate!E93</f>
        <v>-0.001202906193</v>
      </c>
      <c r="D93" s="104">
        <f>F93-AVG_generate!F93</f>
        <v>-0.00003252918832</v>
      </c>
      <c r="E93" s="105">
        <f t="shared" si="1"/>
        <v>0.6588392868</v>
      </c>
      <c r="F93" s="105">
        <f>(G93*'AVG_generate Coverage'!C92*'Dataset lengths'!$B$2+H93*'AVG_generate Coverage'!D92*'Dataset lengths'!$C$2+I93*'AVG_generate Coverage'!E92*'Dataset lengths'!$D$2+L93*'AVG_generate Coverage'!H92*'Dataset lengths'!$G$2+M93*'AVG_generate Coverage'!I92*'Dataset lengths'!$H$2+R93*'AVG_generate Coverage'!N92*'Dataset lengths'!$M$2+S93*'AVG_generate Coverage'!O92*'Dataset lengths'!$N$2+T93*'AVG_generate Coverage'!P92*'Dataset lengths'!$O$2+U93*'AVG_generate Coverage'!Q92*'Dataset lengths'!$P$2+V93*'AVG_generate Coverage'!R92*'Dataset lengths'!$Q$2+W93*'AVG_generate Coverage'!S92*'Dataset lengths'!$R$2)/('AVG_generate Coverage'!C92*'Dataset lengths'!$B$2+'AVG_generate Coverage'!D92*'Dataset lengths'!$C$2+'AVG_generate Coverage'!E92*'Dataset lengths'!$D$2+'AVG_generate Coverage'!H92*'Dataset lengths'!$G$2+'AVG_generate Coverage'!I92*'Dataset lengths'!$H$2+'AVG_generate Coverage'!N92*'Dataset lengths'!$M$2+'AVG_generate Coverage'!O92*'Dataset lengths'!$N$2+'AVG_generate Coverage'!P92*'Dataset lengths'!$O$2+'AVG_generate Coverage'!Q92*'Dataset lengths'!$P$2+'AVG_generate Coverage'!R92*'Dataset lengths'!$Q$2+'AVG_generate Coverage'!S92*'Dataset lengths'!$R$2)</f>
        <v>0.6061000767</v>
      </c>
      <c r="G93" s="87">
        <v>0.513556287469104</v>
      </c>
      <c r="H93" s="87">
        <v>0.661051890899879</v>
      </c>
      <c r="I93" s="87">
        <v>0.743716605256465</v>
      </c>
      <c r="J93" s="87">
        <v>0.811840089996704</v>
      </c>
      <c r="K93" s="87">
        <v>0.818080546489812</v>
      </c>
      <c r="L93" s="87">
        <v>0.813964086362864</v>
      </c>
      <c r="M93" s="87">
        <v>0.790607556797832</v>
      </c>
      <c r="N93" s="87">
        <v>0.720793626048701</v>
      </c>
      <c r="O93" s="87">
        <v>0.836734679777282</v>
      </c>
      <c r="P93" s="87">
        <v>0.785643381477533</v>
      </c>
      <c r="Q93" s="87">
        <v>0.721236655393321</v>
      </c>
      <c r="R93" s="87">
        <v>0.853624158601569</v>
      </c>
      <c r="S93" s="87">
        <v>0.364065939342898</v>
      </c>
      <c r="T93" s="87">
        <v>0.877267212559042</v>
      </c>
      <c r="U93" s="87">
        <v>0.658112434185739</v>
      </c>
      <c r="V93" s="87">
        <v>0.452974883744377</v>
      </c>
      <c r="W93" s="87">
        <v>0.518291099312321</v>
      </c>
    </row>
    <row r="94">
      <c r="A94" s="103" t="s">
        <v>172</v>
      </c>
      <c r="B94" s="103" t="s">
        <v>184</v>
      </c>
      <c r="C94" s="104">
        <f>E94-AVG_generate!E94</f>
        <v>-0.006859394731</v>
      </c>
      <c r="D94" s="104">
        <f>F94-AVG_generate!F94</f>
        <v>-0.01355695101</v>
      </c>
      <c r="E94" s="105">
        <f t="shared" si="1"/>
        <v>0.6785810759</v>
      </c>
      <c r="F94" s="105">
        <f>(G94*'AVG_generate Coverage'!C93*'Dataset lengths'!$B$2+H94*'AVG_generate Coverage'!D93*'Dataset lengths'!$C$2+I94*'AVG_generate Coverage'!E93*'Dataset lengths'!$D$2+L94*'AVG_generate Coverage'!H93*'Dataset lengths'!$G$2+M94*'AVG_generate Coverage'!I93*'Dataset lengths'!$H$2+R94*'AVG_generate Coverage'!N93*'Dataset lengths'!$M$2+S94*'AVG_generate Coverage'!O93*'Dataset lengths'!$N$2+T94*'AVG_generate Coverage'!P93*'Dataset lengths'!$O$2+U94*'AVG_generate Coverage'!Q93*'Dataset lengths'!$P$2+V94*'AVG_generate Coverage'!R93*'Dataset lengths'!$Q$2+W94*'AVG_generate Coverage'!S93*'Dataset lengths'!$R$2)/('AVG_generate Coverage'!C93*'Dataset lengths'!$B$2+'AVG_generate Coverage'!D93*'Dataset lengths'!$C$2+'AVG_generate Coverage'!E93*'Dataset lengths'!$D$2+'AVG_generate Coverage'!H93*'Dataset lengths'!$G$2+'AVG_generate Coverage'!I93*'Dataset lengths'!$H$2+'AVG_generate Coverage'!N93*'Dataset lengths'!$M$2+'AVG_generate Coverage'!O93*'Dataset lengths'!$N$2+'AVG_generate Coverage'!P93*'Dataset lengths'!$O$2+'AVG_generate Coverage'!Q93*'Dataset lengths'!$P$2+'AVG_generate Coverage'!R93*'Dataset lengths'!$Q$2+'AVG_generate Coverage'!S93*'Dataset lengths'!$R$2)</f>
        <v>0.6269507684</v>
      </c>
      <c r="G94" s="87">
        <v>0.519741531839514</v>
      </c>
      <c r="H94" s="87">
        <v>0.686821858370725</v>
      </c>
      <c r="I94" s="87">
        <v>0.763137098899819</v>
      </c>
      <c r="J94" s="87">
        <v>0.825879039363788</v>
      </c>
      <c r="K94" s="87">
        <v>0.828125734525527</v>
      </c>
      <c r="L94" s="87">
        <v>0.826759815480732</v>
      </c>
      <c r="M94" s="87">
        <v>0.775187105078318</v>
      </c>
      <c r="N94" s="87">
        <v>0.715131191083224</v>
      </c>
      <c r="O94" s="87">
        <v>0.798956213385569</v>
      </c>
      <c r="P94" s="87">
        <v>0.749568796245874</v>
      </c>
      <c r="Q94" s="87">
        <v>0.755237984516537</v>
      </c>
      <c r="R94" s="87">
        <v>0.8271355396189</v>
      </c>
      <c r="S94" s="87">
        <v>0.49712379570185</v>
      </c>
      <c r="T94" s="87">
        <v>0.824301815149339</v>
      </c>
      <c r="U94" s="87">
        <v>0.709344610844192</v>
      </c>
      <c r="V94" s="87">
        <v>0.468429892508004</v>
      </c>
      <c r="W94" s="87">
        <v>0.566408771564367</v>
      </c>
    </row>
    <row r="95">
      <c r="A95" s="103" t="s">
        <v>186</v>
      </c>
      <c r="B95" s="103" t="s">
        <v>184</v>
      </c>
      <c r="C95" s="104">
        <f>E95-AVG_generate!E95</f>
        <v>0.02385274947</v>
      </c>
      <c r="D95" s="104">
        <f>F95-AVG_generate!F95</f>
        <v>0.02927128765</v>
      </c>
      <c r="E95" s="105">
        <f t="shared" si="1"/>
        <v>0.6625474662</v>
      </c>
      <c r="F95" s="105">
        <f>(G95*'AVG_generate Coverage'!C94*'Dataset lengths'!$B$2+H95*'AVG_generate Coverage'!D94*'Dataset lengths'!$C$2+I95*'AVG_generate Coverage'!E94*'Dataset lengths'!$D$2+L95*'AVG_generate Coverage'!H94*'Dataset lengths'!$G$2+M95*'AVG_generate Coverage'!I94*'Dataset lengths'!$H$2+R95*'AVG_generate Coverage'!N94*'Dataset lengths'!$M$2+S95*'AVG_generate Coverage'!O94*'Dataset lengths'!$N$2+T95*'AVG_generate Coverage'!P94*'Dataset lengths'!$O$2+U95*'AVG_generate Coverage'!Q94*'Dataset lengths'!$P$2+V95*'AVG_generate Coverage'!R94*'Dataset lengths'!$Q$2+W95*'AVG_generate Coverage'!S94*'Dataset lengths'!$R$2)/('AVG_generate Coverage'!C94*'Dataset lengths'!$B$2+'AVG_generate Coverage'!D94*'Dataset lengths'!$C$2+'AVG_generate Coverage'!E94*'Dataset lengths'!$D$2+'AVG_generate Coverage'!H94*'Dataset lengths'!$G$2+'AVG_generate Coverage'!I94*'Dataset lengths'!$H$2+'AVG_generate Coverage'!N94*'Dataset lengths'!$M$2+'AVG_generate Coverage'!O94*'Dataset lengths'!$N$2+'AVG_generate Coverage'!P94*'Dataset lengths'!$O$2+'AVG_generate Coverage'!Q94*'Dataset lengths'!$P$2+'AVG_generate Coverage'!R94*'Dataset lengths'!$Q$2+'AVG_generate Coverage'!S94*'Dataset lengths'!$R$2)</f>
        <v>0.607481331</v>
      </c>
      <c r="G95" s="87">
        <v>0.503115179768023</v>
      </c>
      <c r="H95" s="87">
        <v>0.680143623018271</v>
      </c>
      <c r="I95" s="87">
        <v>0.743996216357476</v>
      </c>
      <c r="J95" s="87">
        <v>0.817669943218895</v>
      </c>
      <c r="K95" s="87">
        <v>0.800069968702694</v>
      </c>
      <c r="L95" s="87">
        <v>0.812190083692876</v>
      </c>
      <c r="M95" s="87">
        <v>0.778277961231179</v>
      </c>
      <c r="N95" s="87">
        <v>0.712028512673787</v>
      </c>
      <c r="O95" s="87">
        <v>0.801917148836498</v>
      </c>
      <c r="P95" s="87">
        <v>0.784385160526902</v>
      </c>
      <c r="Q95" s="87">
        <v>0.704728774587866</v>
      </c>
      <c r="R95" s="87">
        <v>0.842587234025457</v>
      </c>
      <c r="S95" s="87">
        <v>0.405317454557596</v>
      </c>
      <c r="T95" s="87">
        <v>0.881940629977546</v>
      </c>
      <c r="U95" s="87">
        <v>0.651861605284385</v>
      </c>
      <c r="V95" s="87">
        <v>0.446366485099342</v>
      </c>
      <c r="W95" s="87">
        <v>0.542225655215332</v>
      </c>
    </row>
    <row r="96">
      <c r="A96" s="103" t="s">
        <v>330</v>
      </c>
      <c r="B96" s="103" t="s">
        <v>184</v>
      </c>
      <c r="C96" s="104">
        <f>E96-AVG_generate!E96</f>
        <v>0.02827744735</v>
      </c>
      <c r="D96" s="104">
        <f>F96-AVG_generate!F96</f>
        <v>0.03136280168</v>
      </c>
      <c r="E96" s="105">
        <f t="shared" si="1"/>
        <v>0.6357902801</v>
      </c>
      <c r="F96" s="105">
        <f>(G96*'AVG_generate Coverage'!C95*'Dataset lengths'!$B$2+H96*'AVG_generate Coverage'!D95*'Dataset lengths'!$C$2+I96*'AVG_generate Coverage'!E95*'Dataset lengths'!$D$2+L96*'AVG_generate Coverage'!H95*'Dataset lengths'!$G$2+M96*'AVG_generate Coverage'!I95*'Dataset lengths'!$H$2+R96*'AVG_generate Coverage'!N95*'Dataset lengths'!$M$2+S96*'AVG_generate Coverage'!O95*'Dataset lengths'!$N$2+T96*'AVG_generate Coverage'!P95*'Dataset lengths'!$O$2+U96*'AVG_generate Coverage'!Q95*'Dataset lengths'!$P$2+V96*'AVG_generate Coverage'!R95*'Dataset lengths'!$Q$2+W96*'AVG_generate Coverage'!S95*'Dataset lengths'!$R$2)/('AVG_generate Coverage'!C95*'Dataset lengths'!$B$2+'AVG_generate Coverage'!D95*'Dataset lengths'!$C$2+'AVG_generate Coverage'!E95*'Dataset lengths'!$D$2+'AVG_generate Coverage'!H95*'Dataset lengths'!$G$2+'AVG_generate Coverage'!I95*'Dataset lengths'!$H$2+'AVG_generate Coverage'!N95*'Dataset lengths'!$M$2+'AVG_generate Coverage'!O95*'Dataset lengths'!$N$2+'AVG_generate Coverage'!P95*'Dataset lengths'!$O$2+'AVG_generate Coverage'!Q95*'Dataset lengths'!$P$2+'AVG_generate Coverage'!R95*'Dataset lengths'!$Q$2+'AVG_generate Coverage'!S95*'Dataset lengths'!$R$2)</f>
        <v>0.5795004429</v>
      </c>
      <c r="G96" s="87">
        <v>0.462982436464218</v>
      </c>
      <c r="H96" s="87">
        <v>0.723766130475594</v>
      </c>
      <c r="I96" s="87">
        <v>0.723237572971884</v>
      </c>
      <c r="J96" s="87">
        <v>0.812482307392589</v>
      </c>
      <c r="K96" s="87">
        <v>0.812111059661939</v>
      </c>
      <c r="L96" s="87">
        <v>0.812131058109669</v>
      </c>
      <c r="M96" s="87">
        <v>0.760787390222385</v>
      </c>
      <c r="N96" s="87">
        <v>0.686028630021751</v>
      </c>
      <c r="O96" s="87">
        <v>0.788698379595904</v>
      </c>
      <c r="P96" s="87">
        <v>0.730734016050151</v>
      </c>
      <c r="Q96" s="87">
        <v>0.730942320240546</v>
      </c>
      <c r="R96" s="87">
        <v>0.8278130538008</v>
      </c>
      <c r="S96" s="87">
        <v>0.405902682274419</v>
      </c>
      <c r="T96" s="87">
        <v>0.813842261879355</v>
      </c>
      <c r="U96" s="87">
        <v>0.538353664976335</v>
      </c>
      <c r="V96" s="87">
        <v>0.364890601795035</v>
      </c>
      <c r="W96" s="87">
        <v>0.559986227642207</v>
      </c>
    </row>
    <row r="97">
      <c r="A97" s="103" t="s">
        <v>332</v>
      </c>
      <c r="B97" s="103" t="s">
        <v>184</v>
      </c>
      <c r="C97" s="104">
        <f>E97-AVG_generate!E97</f>
        <v>0.01169494023</v>
      </c>
      <c r="D97" s="104">
        <f>F97-AVG_generate!F97</f>
        <v>0.01733395321</v>
      </c>
      <c r="E97" s="105">
        <f t="shared" si="1"/>
        <v>0.6526713821</v>
      </c>
      <c r="F97" s="105">
        <f>(G97*'AVG_generate Coverage'!C96*'Dataset lengths'!$B$2+H97*'AVG_generate Coverage'!D96*'Dataset lengths'!$C$2+I97*'AVG_generate Coverage'!E96*'Dataset lengths'!$D$2+L97*'AVG_generate Coverage'!H96*'Dataset lengths'!$G$2+M97*'AVG_generate Coverage'!I96*'Dataset lengths'!$H$2+R97*'AVG_generate Coverage'!N96*'Dataset lengths'!$M$2+S97*'AVG_generate Coverage'!O96*'Dataset lengths'!$N$2+T97*'AVG_generate Coverage'!P96*'Dataset lengths'!$O$2+U97*'AVG_generate Coverage'!Q96*'Dataset lengths'!$P$2+V97*'AVG_generate Coverage'!R96*'Dataset lengths'!$Q$2+W97*'AVG_generate Coverage'!S96*'Dataset lengths'!$R$2)/('AVG_generate Coverage'!C96*'Dataset lengths'!$B$2+'AVG_generate Coverage'!D96*'Dataset lengths'!$C$2+'AVG_generate Coverage'!E96*'Dataset lengths'!$D$2+'AVG_generate Coverage'!H96*'Dataset lengths'!$G$2+'AVG_generate Coverage'!I96*'Dataset lengths'!$H$2+'AVG_generate Coverage'!N96*'Dataset lengths'!$M$2+'AVG_generate Coverage'!O96*'Dataset lengths'!$N$2+'AVG_generate Coverage'!P96*'Dataset lengths'!$O$2+'AVG_generate Coverage'!Q96*'Dataset lengths'!$P$2+'AVG_generate Coverage'!R96*'Dataset lengths'!$Q$2+'AVG_generate Coverage'!S96*'Dataset lengths'!$R$2)</f>
        <v>0.6118290069</v>
      </c>
      <c r="G97" s="87">
        <v>0.526762822871499</v>
      </c>
      <c r="H97" s="87">
        <v>0.640261028889836</v>
      </c>
      <c r="I97" s="87">
        <v>0.739268997814972</v>
      </c>
      <c r="J97" s="87">
        <v>0.803476313309158</v>
      </c>
      <c r="K97" s="87">
        <v>0.808561784137228</v>
      </c>
      <c r="L97" s="87">
        <v>0.805424574644996</v>
      </c>
      <c r="M97" s="87">
        <v>0.773100889711274</v>
      </c>
      <c r="N97" s="87">
        <v>0.698126638669352</v>
      </c>
      <c r="O97" s="87">
        <v>0.826628909533062</v>
      </c>
      <c r="P97" s="87">
        <v>0.786353748565505</v>
      </c>
      <c r="Q97" s="87">
        <v>0.692647697022622</v>
      </c>
      <c r="R97" s="87">
        <v>0.816076759746597</v>
      </c>
      <c r="S97" s="87">
        <v>0.323884324971327</v>
      </c>
      <c r="T97" s="87">
        <v>0.839434785837825</v>
      </c>
      <c r="U97" s="87">
        <v>0.73725039011015</v>
      </c>
      <c r="V97" s="87">
        <v>0.506312889351046</v>
      </c>
      <c r="W97" s="87">
        <v>0.471607739096358</v>
      </c>
    </row>
    <row r="98">
      <c r="A98" s="103" t="s">
        <v>334</v>
      </c>
      <c r="B98" s="103" t="s">
        <v>184</v>
      </c>
      <c r="C98" s="104">
        <f>E98-AVG_generate!E98</f>
        <v>-0.01389690204</v>
      </c>
      <c r="D98" s="104">
        <f>F98-AVG_generate!F98</f>
        <v>-0.007818310692</v>
      </c>
      <c r="E98" s="105">
        <f t="shared" si="1"/>
        <v>0.6428829321</v>
      </c>
      <c r="F98" s="105">
        <f>(G98*'AVG_generate Coverage'!C97*'Dataset lengths'!$B$2+H98*'AVG_generate Coverage'!D97*'Dataset lengths'!$C$2+I98*'AVG_generate Coverage'!E97*'Dataset lengths'!$D$2+L98*'AVG_generate Coverage'!H97*'Dataset lengths'!$G$2+M98*'AVG_generate Coverage'!I97*'Dataset lengths'!$H$2+R98*'AVG_generate Coverage'!N97*'Dataset lengths'!$M$2+S98*'AVG_generate Coverage'!O97*'Dataset lengths'!$N$2+T98*'AVG_generate Coverage'!P97*'Dataset lengths'!$O$2+U98*'AVG_generate Coverage'!Q97*'Dataset lengths'!$P$2+V98*'AVG_generate Coverage'!R97*'Dataset lengths'!$Q$2+W98*'AVG_generate Coverage'!S97*'Dataset lengths'!$R$2)/('AVG_generate Coverage'!C97*'Dataset lengths'!$B$2+'AVG_generate Coverage'!D97*'Dataset lengths'!$C$2+'AVG_generate Coverage'!E97*'Dataset lengths'!$D$2+'AVG_generate Coverage'!H97*'Dataset lengths'!$G$2+'AVG_generate Coverage'!I97*'Dataset lengths'!$H$2+'AVG_generate Coverage'!N97*'Dataset lengths'!$M$2+'AVG_generate Coverage'!O97*'Dataset lengths'!$N$2+'AVG_generate Coverage'!P97*'Dataset lengths'!$O$2+'AVG_generate Coverage'!Q97*'Dataset lengths'!$P$2+'AVG_generate Coverage'!R97*'Dataset lengths'!$Q$2+'AVG_generate Coverage'!S97*'Dataset lengths'!$R$2)</f>
        <v>0.5919349418</v>
      </c>
      <c r="G98" s="87">
        <v>0.515393687187259</v>
      </c>
      <c r="H98" s="87">
        <v>0.625160246769417</v>
      </c>
      <c r="I98" s="87">
        <v>0.720580783121852</v>
      </c>
      <c r="J98" s="87">
        <v>0.789188774236741</v>
      </c>
      <c r="K98" s="87">
        <v>0.780357445860482</v>
      </c>
      <c r="L98" s="87">
        <v>0.786825971214427</v>
      </c>
      <c r="M98" s="87">
        <v>0.762716327812641</v>
      </c>
      <c r="N98" s="87">
        <v>0.67375289695529</v>
      </c>
      <c r="O98" s="87">
        <v>0.802786493256684</v>
      </c>
      <c r="P98" s="87">
        <v>0.778631857271955</v>
      </c>
      <c r="Q98" s="87">
        <v>0.658013324535336</v>
      </c>
      <c r="R98" s="87">
        <v>0.83736381823597</v>
      </c>
      <c r="S98" s="87">
        <v>0.302979025602334</v>
      </c>
      <c r="T98" s="87">
        <v>0.891955095874338</v>
      </c>
      <c r="U98" s="87">
        <v>0.703865219032633</v>
      </c>
      <c r="V98" s="87">
        <v>0.486781379717137</v>
      </c>
      <c r="W98" s="87">
        <v>0.438090698684437</v>
      </c>
    </row>
    <row r="99">
      <c r="A99" s="103" t="s">
        <v>336</v>
      </c>
      <c r="B99" s="103" t="s">
        <v>184</v>
      </c>
      <c r="C99" s="104">
        <f>E99-AVG_generate!E99</f>
        <v>-0.005527755525</v>
      </c>
      <c r="D99" s="104">
        <f>F99-AVG_generate!F99</f>
        <v>-0.003032920226</v>
      </c>
      <c r="E99" s="105">
        <f t="shared" si="1"/>
        <v>0.6532528155</v>
      </c>
      <c r="F99" s="105">
        <f>(G99*'AVG_generate Coverage'!C98*'Dataset lengths'!$B$2+H99*'AVG_generate Coverage'!D98*'Dataset lengths'!$C$2+I99*'AVG_generate Coverage'!E98*'Dataset lengths'!$D$2+L99*'AVG_generate Coverage'!H98*'Dataset lengths'!$G$2+M99*'AVG_generate Coverage'!I98*'Dataset lengths'!$H$2+R99*'AVG_generate Coverage'!N98*'Dataset lengths'!$M$2+S99*'AVG_generate Coverage'!O98*'Dataset lengths'!$N$2+T99*'AVG_generate Coverage'!P98*'Dataset lengths'!$O$2+U99*'AVG_generate Coverage'!Q98*'Dataset lengths'!$P$2+V99*'AVG_generate Coverage'!R98*'Dataset lengths'!$Q$2+W99*'AVG_generate Coverage'!S98*'Dataset lengths'!$R$2)/('AVG_generate Coverage'!C98*'Dataset lengths'!$B$2+'AVG_generate Coverage'!D98*'Dataset lengths'!$C$2+'AVG_generate Coverage'!E98*'Dataset lengths'!$D$2+'AVG_generate Coverage'!H98*'Dataset lengths'!$G$2+'AVG_generate Coverage'!I98*'Dataset lengths'!$H$2+'AVG_generate Coverage'!N98*'Dataset lengths'!$M$2+'AVG_generate Coverage'!O98*'Dataset lengths'!$N$2+'AVG_generate Coverage'!P98*'Dataset lengths'!$O$2+'AVG_generate Coverage'!Q98*'Dataset lengths'!$P$2+'AVG_generate Coverage'!R98*'Dataset lengths'!$Q$2+'AVG_generate Coverage'!S98*'Dataset lengths'!$R$2)</f>
        <v>0.6007792175</v>
      </c>
      <c r="G99" s="87">
        <v>0.493864105992026</v>
      </c>
      <c r="H99" s="87">
        <v>0.681589431781767</v>
      </c>
      <c r="I99" s="87">
        <v>0.734086583187528</v>
      </c>
      <c r="J99" s="87">
        <v>0.805190479579368</v>
      </c>
      <c r="K99" s="87">
        <v>0.811392103188769</v>
      </c>
      <c r="L99" s="87">
        <v>0.807215210006522</v>
      </c>
      <c r="M99" s="87">
        <v>0.776107446067036</v>
      </c>
      <c r="N99" s="87">
        <v>0.717025043487583</v>
      </c>
      <c r="O99" s="87">
        <v>0.824961948780164</v>
      </c>
      <c r="P99" s="87">
        <v>0.755417596963119</v>
      </c>
      <c r="Q99" s="87">
        <v>0.733314732753048</v>
      </c>
      <c r="R99" s="87">
        <v>0.866868468092904</v>
      </c>
      <c r="S99" s="87">
        <v>0.409506558798636</v>
      </c>
      <c r="T99" s="87">
        <v>0.817625504551477</v>
      </c>
      <c r="U99" s="87">
        <v>0.632031295128622</v>
      </c>
      <c r="V99" s="87">
        <v>0.448250366333895</v>
      </c>
      <c r="W99" s="87">
        <v>0.518636000172573</v>
      </c>
    </row>
    <row r="100">
      <c r="A100" s="103" t="s">
        <v>339</v>
      </c>
      <c r="B100" s="103" t="s">
        <v>184</v>
      </c>
      <c r="C100" s="104">
        <f>E100-AVG_generate!E100</f>
        <v>0.02105361813</v>
      </c>
      <c r="D100" s="104">
        <f>F100-AVG_generate!F100</f>
        <v>0.02841278515</v>
      </c>
      <c r="E100" s="105">
        <f t="shared" si="1"/>
        <v>0.6538159934</v>
      </c>
      <c r="F100" s="105">
        <f>(G100*'AVG_generate Coverage'!C99*'Dataset lengths'!$B$2+H100*'AVG_generate Coverage'!D99*'Dataset lengths'!$C$2+I100*'AVG_generate Coverage'!E99*'Dataset lengths'!$D$2+L100*'AVG_generate Coverage'!H99*'Dataset lengths'!$G$2+M100*'AVG_generate Coverage'!I99*'Dataset lengths'!$H$2+R100*'AVG_generate Coverage'!N99*'Dataset lengths'!$M$2+S100*'AVG_generate Coverage'!O99*'Dataset lengths'!$N$2+T100*'AVG_generate Coverage'!P99*'Dataset lengths'!$O$2+U100*'AVG_generate Coverage'!Q99*'Dataset lengths'!$P$2+V100*'AVG_generate Coverage'!R99*'Dataset lengths'!$Q$2+W100*'AVG_generate Coverage'!S99*'Dataset lengths'!$R$2)/('AVG_generate Coverage'!C99*'Dataset lengths'!$B$2+'AVG_generate Coverage'!D99*'Dataset lengths'!$C$2+'AVG_generate Coverage'!E99*'Dataset lengths'!$D$2+'AVG_generate Coverage'!H99*'Dataset lengths'!$G$2+'AVG_generate Coverage'!I99*'Dataset lengths'!$H$2+'AVG_generate Coverage'!N99*'Dataset lengths'!$M$2+'AVG_generate Coverage'!O99*'Dataset lengths'!$N$2+'AVG_generate Coverage'!P99*'Dataset lengths'!$O$2+'AVG_generate Coverage'!Q99*'Dataset lengths'!$P$2+'AVG_generate Coverage'!R99*'Dataset lengths'!$Q$2+'AVG_generate Coverage'!S99*'Dataset lengths'!$R$2)</f>
        <v>0.5981301835</v>
      </c>
      <c r="G100" s="87">
        <v>0.490048277355901</v>
      </c>
      <c r="H100" s="87">
        <v>0.677308101652924</v>
      </c>
      <c r="I100" s="87">
        <v>0.732724660589991</v>
      </c>
      <c r="J100" s="87">
        <v>0.810849067127022</v>
      </c>
      <c r="K100" s="87">
        <v>0.793386170916692</v>
      </c>
      <c r="L100" s="87">
        <v>0.805452412187733</v>
      </c>
      <c r="M100" s="87">
        <v>0.772324594977794</v>
      </c>
      <c r="N100" s="87">
        <v>0.696529368575793</v>
      </c>
      <c r="O100" s="87">
        <v>0.791322910316579</v>
      </c>
      <c r="P100" s="87">
        <v>0.789245478739657</v>
      </c>
      <c r="Q100" s="87">
        <v>0.689734497465696</v>
      </c>
      <c r="R100" s="87">
        <v>0.837997621825489</v>
      </c>
      <c r="S100" s="87">
        <v>0.411372851998677</v>
      </c>
      <c r="T100" s="87">
        <v>0.862356785557151</v>
      </c>
      <c r="U100" s="87">
        <v>0.636925270141543</v>
      </c>
      <c r="V100" s="87">
        <v>0.438222965954975</v>
      </c>
      <c r="W100" s="87">
        <v>0.527242385034506</v>
      </c>
    </row>
    <row r="101">
      <c r="A101" s="103" t="s">
        <v>342</v>
      </c>
      <c r="B101" s="103" t="s">
        <v>205</v>
      </c>
      <c r="C101" s="104">
        <f>E101-AVG_generate!E101</f>
        <v>-0.01022939804</v>
      </c>
      <c r="D101" s="104">
        <f>F101-AVG_generate!F101</f>
        <v>-0.01387517257</v>
      </c>
      <c r="E101" s="105">
        <f t="shared" si="1"/>
        <v>0.6588131866</v>
      </c>
      <c r="F101" s="105">
        <f>(G101*'AVG_generate Coverage'!C100*'Dataset lengths'!$B$2+H101*'AVG_generate Coverage'!D100*'Dataset lengths'!$C$2+I101*'AVG_generate Coverage'!E100*'Dataset lengths'!$D$2+L101*'AVG_generate Coverage'!H100*'Dataset lengths'!$G$2+M101*'AVG_generate Coverage'!I100*'Dataset lengths'!$H$2+R101*'AVG_generate Coverage'!N100*'Dataset lengths'!$M$2+S101*'AVG_generate Coverage'!O100*'Dataset lengths'!$N$2+T101*'AVG_generate Coverage'!P100*'Dataset lengths'!$O$2+U101*'AVG_generate Coverage'!Q100*'Dataset lengths'!$P$2+V101*'AVG_generate Coverage'!R100*'Dataset lengths'!$Q$2+W101*'AVG_generate Coverage'!S100*'Dataset lengths'!$R$2)/('AVG_generate Coverage'!C100*'Dataset lengths'!$B$2+'AVG_generate Coverage'!D100*'Dataset lengths'!$C$2+'AVG_generate Coverage'!E100*'Dataset lengths'!$D$2+'AVG_generate Coverage'!H100*'Dataset lengths'!$G$2+'AVG_generate Coverage'!I100*'Dataset lengths'!$H$2+'AVG_generate Coverage'!N100*'Dataset lengths'!$M$2+'AVG_generate Coverage'!O100*'Dataset lengths'!$N$2+'AVG_generate Coverage'!P100*'Dataset lengths'!$O$2+'AVG_generate Coverage'!Q100*'Dataset lengths'!$P$2+'AVG_generate Coverage'!R100*'Dataset lengths'!$Q$2+'AVG_generate Coverage'!S100*'Dataset lengths'!$R$2)</f>
        <v>0.6016044812</v>
      </c>
      <c r="G101" s="87">
        <v>0.485728675856106</v>
      </c>
      <c r="H101" s="87">
        <v>0.696742756460832</v>
      </c>
      <c r="I101" s="87">
        <v>0.735302102051447</v>
      </c>
      <c r="J101" s="87">
        <v>0.815919148827913</v>
      </c>
      <c r="K101" s="87">
        <v>0.815950157706427</v>
      </c>
      <c r="L101" s="87">
        <v>0.816158727864966</v>
      </c>
      <c r="M101" s="87">
        <v>0.776997231789491</v>
      </c>
      <c r="N101" s="87">
        <v>0.725557315377027</v>
      </c>
      <c r="O101" s="87">
        <v>0.819907270455867</v>
      </c>
      <c r="P101" s="87">
        <v>0.763241687295269</v>
      </c>
      <c r="Q101" s="87">
        <v>0.724354618976776</v>
      </c>
      <c r="R101" s="87">
        <v>0.816644997447545</v>
      </c>
      <c r="S101" s="87">
        <v>0.424831078393799</v>
      </c>
      <c r="T101" s="87">
        <v>0.853455038093335</v>
      </c>
      <c r="U101" s="87">
        <v>0.674884351907491</v>
      </c>
      <c r="V101" s="87">
        <v>0.435204787029664</v>
      </c>
      <c r="W101" s="87">
        <v>0.530995305298307</v>
      </c>
    </row>
    <row r="102">
      <c r="A102" s="103" t="s">
        <v>343</v>
      </c>
      <c r="B102" s="103" t="s">
        <v>205</v>
      </c>
      <c r="C102" s="104">
        <f>E102-AVG_generate!E102</f>
        <v>-0.01971093007</v>
      </c>
      <c r="D102" s="104">
        <f>F102-AVG_generate!F102</f>
        <v>-0.0271285986</v>
      </c>
      <c r="E102" s="105">
        <f t="shared" si="1"/>
        <v>0.6588472568</v>
      </c>
      <c r="F102" s="105">
        <f>(G102*'AVG_generate Coverage'!C101*'Dataset lengths'!$B$2+H102*'AVG_generate Coverage'!D101*'Dataset lengths'!$C$2+I102*'AVG_generate Coverage'!E101*'Dataset lengths'!$D$2+L102*'AVG_generate Coverage'!H101*'Dataset lengths'!$G$2+M102*'AVG_generate Coverage'!I101*'Dataset lengths'!$H$2+R102*'AVG_generate Coverage'!N101*'Dataset lengths'!$M$2+S102*'AVG_generate Coverage'!O101*'Dataset lengths'!$N$2+T102*'AVG_generate Coverage'!P101*'Dataset lengths'!$O$2+U102*'AVG_generate Coverage'!Q101*'Dataset lengths'!$P$2+V102*'AVG_generate Coverage'!R101*'Dataset lengths'!$Q$2+W102*'AVG_generate Coverage'!S101*'Dataset lengths'!$R$2)/('AVG_generate Coverage'!C101*'Dataset lengths'!$B$2+'AVG_generate Coverage'!D101*'Dataset lengths'!$C$2+'AVG_generate Coverage'!E101*'Dataset lengths'!$D$2+'AVG_generate Coverage'!H101*'Dataset lengths'!$G$2+'AVG_generate Coverage'!I101*'Dataset lengths'!$H$2+'AVG_generate Coverage'!N101*'Dataset lengths'!$M$2+'AVG_generate Coverage'!O101*'Dataset lengths'!$N$2+'AVG_generate Coverage'!P101*'Dataset lengths'!$O$2+'AVG_generate Coverage'!Q101*'Dataset lengths'!$P$2+'AVG_generate Coverage'!R101*'Dataset lengths'!$Q$2+'AVG_generate Coverage'!S101*'Dataset lengths'!$R$2)</f>
        <v>0.6046860778</v>
      </c>
      <c r="G102" s="87">
        <v>0.486787754955385</v>
      </c>
      <c r="H102" s="87">
        <v>0.680108340817055</v>
      </c>
      <c r="I102" s="87">
        <v>0.731215142920219</v>
      </c>
      <c r="J102" s="87">
        <v>0.820166954080901</v>
      </c>
      <c r="K102" s="87">
        <v>0.815857859605261</v>
      </c>
      <c r="L102" s="87">
        <v>0.818712119329364</v>
      </c>
      <c r="M102" s="87">
        <v>0.77934275769745</v>
      </c>
      <c r="N102" s="87">
        <v>0.730078414623068</v>
      </c>
      <c r="O102" s="87">
        <v>0.810179507232635</v>
      </c>
      <c r="P102" s="87">
        <v>0.77385195797482</v>
      </c>
      <c r="Q102" s="87">
        <v>0.722339230920788</v>
      </c>
      <c r="R102" s="87">
        <v>0.800166104120043</v>
      </c>
      <c r="S102" s="87">
        <v>0.482736444890328</v>
      </c>
      <c r="T102" s="87">
        <v>0.816067698745309</v>
      </c>
      <c r="U102" s="87">
        <v>0.671478539223821</v>
      </c>
      <c r="V102" s="87">
        <v>0.433890721621546</v>
      </c>
      <c r="W102" s="87">
        <v>0.546814200486057</v>
      </c>
    </row>
    <row r="103">
      <c r="A103" s="103" t="s">
        <v>344</v>
      </c>
      <c r="B103" s="103" t="s">
        <v>205</v>
      </c>
      <c r="C103" s="104">
        <f>E103-AVG_generate!E103</f>
        <v>-0.02231620842</v>
      </c>
      <c r="D103" s="104">
        <f>F103-AVG_generate!F103</f>
        <v>-0.02179014458</v>
      </c>
      <c r="E103" s="105">
        <f t="shared" si="1"/>
        <v>0.6327477474</v>
      </c>
      <c r="F103" s="105">
        <f>(G103*'AVG_generate Coverage'!C102*'Dataset lengths'!$B$2+H103*'AVG_generate Coverage'!D102*'Dataset lengths'!$C$2+I103*'AVG_generate Coverage'!E102*'Dataset lengths'!$D$2+L103*'AVG_generate Coverage'!H102*'Dataset lengths'!$G$2+M103*'AVG_generate Coverage'!I102*'Dataset lengths'!$H$2+R103*'AVG_generate Coverage'!N102*'Dataset lengths'!$M$2+S103*'AVG_generate Coverage'!O102*'Dataset lengths'!$N$2+T103*'AVG_generate Coverage'!P102*'Dataset lengths'!$O$2+U103*'AVG_generate Coverage'!Q102*'Dataset lengths'!$P$2+V103*'AVG_generate Coverage'!R102*'Dataset lengths'!$Q$2+W103*'AVG_generate Coverage'!S102*'Dataset lengths'!$R$2)/('AVG_generate Coverage'!C102*'Dataset lengths'!$B$2+'AVG_generate Coverage'!D102*'Dataset lengths'!$C$2+'AVG_generate Coverage'!E102*'Dataset lengths'!$D$2+'AVG_generate Coverage'!H102*'Dataset lengths'!$G$2+'AVG_generate Coverage'!I102*'Dataset lengths'!$H$2+'AVG_generate Coverage'!N102*'Dataset lengths'!$M$2+'AVG_generate Coverage'!O102*'Dataset lengths'!$N$2+'AVG_generate Coverage'!P102*'Dataset lengths'!$O$2+'AVG_generate Coverage'!Q102*'Dataset lengths'!$P$2+'AVG_generate Coverage'!R102*'Dataset lengths'!$Q$2+'AVG_generate Coverage'!S102*'Dataset lengths'!$R$2)</f>
        <v>0.5757494275</v>
      </c>
      <c r="G103" s="87">
        <v>0.45683773031562</v>
      </c>
      <c r="H103" s="87">
        <v>0.724773830754927</v>
      </c>
      <c r="I103" s="87">
        <v>0.712875296585461</v>
      </c>
      <c r="J103" s="87">
        <v>0.811246748955174</v>
      </c>
      <c r="K103" s="87">
        <v>0.812713284065297</v>
      </c>
      <c r="L103" s="87">
        <v>0.811714119254704</v>
      </c>
      <c r="M103" s="87">
        <v>0.741977759281636</v>
      </c>
      <c r="N103" s="87">
        <v>0.683768830290793</v>
      </c>
      <c r="O103" s="87">
        <v>0.781235072094227</v>
      </c>
      <c r="P103" s="87">
        <v>0.721541128758394</v>
      </c>
      <c r="Q103" s="87">
        <v>0.70672016099972</v>
      </c>
      <c r="R103" s="87">
        <v>0.774595407577367</v>
      </c>
      <c r="S103" s="87">
        <v>0.437370235831574</v>
      </c>
      <c r="T103" s="87">
        <v>0.781795971009618</v>
      </c>
      <c r="U103" s="87">
        <v>0.604604244553139</v>
      </c>
      <c r="V103" s="87">
        <v>0.360200475198204</v>
      </c>
      <c r="W103" s="87">
        <v>0.553480151309558</v>
      </c>
    </row>
    <row r="104">
      <c r="A104" s="103" t="s">
        <v>346</v>
      </c>
      <c r="B104" s="103" t="s">
        <v>205</v>
      </c>
      <c r="C104" s="104">
        <f>E104-AVG_generate!E104</f>
        <v>0.01789499851</v>
      </c>
      <c r="D104" s="104">
        <f>F104-AVG_generate!F104</f>
        <v>0.02088948132</v>
      </c>
      <c r="E104" s="105">
        <f t="shared" si="1"/>
        <v>0.62662227</v>
      </c>
      <c r="F104" s="105">
        <f>(G104*'AVG_generate Coverage'!C103*'Dataset lengths'!$B$2+H104*'AVG_generate Coverage'!D103*'Dataset lengths'!$C$2+I104*'AVG_generate Coverage'!E103*'Dataset lengths'!$D$2+L104*'AVG_generate Coverage'!H103*'Dataset lengths'!$G$2+M104*'AVG_generate Coverage'!I103*'Dataset lengths'!$H$2+R104*'AVG_generate Coverage'!N103*'Dataset lengths'!$M$2+S104*'AVG_generate Coverage'!O103*'Dataset lengths'!$N$2+T104*'AVG_generate Coverage'!P103*'Dataset lengths'!$O$2+U104*'AVG_generate Coverage'!Q103*'Dataset lengths'!$P$2+V104*'AVG_generate Coverage'!R103*'Dataset lengths'!$Q$2+W104*'AVG_generate Coverage'!S103*'Dataset lengths'!$R$2)/('AVG_generate Coverage'!C103*'Dataset lengths'!$B$2+'AVG_generate Coverage'!D103*'Dataset lengths'!$C$2+'AVG_generate Coverage'!E103*'Dataset lengths'!$D$2+'AVG_generate Coverage'!H103*'Dataset lengths'!$G$2+'AVG_generate Coverage'!I103*'Dataset lengths'!$H$2+'AVG_generate Coverage'!N103*'Dataset lengths'!$M$2+'AVG_generate Coverage'!O103*'Dataset lengths'!$N$2+'AVG_generate Coverage'!P103*'Dataset lengths'!$O$2+'AVG_generate Coverage'!Q103*'Dataset lengths'!$P$2+'AVG_generate Coverage'!R103*'Dataset lengths'!$Q$2+'AVG_generate Coverage'!S103*'Dataset lengths'!$R$2)</f>
        <v>0.5701325207</v>
      </c>
      <c r="G104" s="87">
        <v>0.446832667279237</v>
      </c>
      <c r="H104" s="87">
        <v>0.691258024058861</v>
      </c>
      <c r="I104" s="87">
        <v>0.71873496757949</v>
      </c>
      <c r="J104" s="87">
        <v>0.813895206819858</v>
      </c>
      <c r="K104" s="87">
        <v>0.807172385012693</v>
      </c>
      <c r="L104" s="87">
        <v>0.811764130853326</v>
      </c>
      <c r="M104" s="87">
        <v>0.780609709987832</v>
      </c>
      <c r="N104" s="87">
        <v>0.734735994224522</v>
      </c>
      <c r="O104" s="87">
        <v>0.815410636652118</v>
      </c>
      <c r="P104" s="87">
        <v>0.763516451923635</v>
      </c>
      <c r="Q104" s="87">
        <v>0.72665727671101</v>
      </c>
      <c r="R104" s="87">
        <v>0.797412336800063</v>
      </c>
      <c r="S104" s="87">
        <v>0.404587428230424</v>
      </c>
      <c r="T104" s="87">
        <v>0.85078451385419</v>
      </c>
      <c r="U104" s="87">
        <v>0.498523437928755</v>
      </c>
      <c r="V104" s="87">
        <v>0.357456548681193</v>
      </c>
      <c r="W104" s="87">
        <v>0.534881204257404</v>
      </c>
    </row>
    <row r="105">
      <c r="A105" s="103" t="s">
        <v>347</v>
      </c>
      <c r="B105" s="103" t="s">
        <v>205</v>
      </c>
      <c r="C105" s="104">
        <f>E105-AVG_generate!E105</f>
        <v>0.02062545023</v>
      </c>
      <c r="D105" s="104">
        <f>F105-AVG_generate!F105</f>
        <v>0.0100884004</v>
      </c>
      <c r="E105" s="105">
        <f t="shared" si="1"/>
        <v>0.6668920183</v>
      </c>
      <c r="F105" s="105">
        <f>(G105*'AVG_generate Coverage'!C104*'Dataset lengths'!$B$2+H105*'AVG_generate Coverage'!D104*'Dataset lengths'!$C$2+I105*'AVG_generate Coverage'!E104*'Dataset lengths'!$D$2+L105*'AVG_generate Coverage'!H104*'Dataset lengths'!$G$2+M105*'AVG_generate Coverage'!I104*'Dataset lengths'!$H$2+R105*'AVG_generate Coverage'!N104*'Dataset lengths'!$M$2+S105*'AVG_generate Coverage'!O104*'Dataset lengths'!$N$2+T105*'AVG_generate Coverage'!P104*'Dataset lengths'!$O$2+U105*'AVG_generate Coverage'!Q104*'Dataset lengths'!$P$2+V105*'AVG_generate Coverage'!R104*'Dataset lengths'!$Q$2+W105*'AVG_generate Coverage'!S104*'Dataset lengths'!$R$2)/('AVG_generate Coverage'!C104*'Dataset lengths'!$B$2+'AVG_generate Coverage'!D104*'Dataset lengths'!$C$2+'AVG_generate Coverage'!E104*'Dataset lengths'!$D$2+'AVG_generate Coverage'!H104*'Dataset lengths'!$G$2+'AVG_generate Coverage'!I104*'Dataset lengths'!$H$2+'AVG_generate Coverage'!N104*'Dataset lengths'!$M$2+'AVG_generate Coverage'!O104*'Dataset lengths'!$N$2+'AVG_generate Coverage'!P104*'Dataset lengths'!$O$2+'AVG_generate Coverage'!Q104*'Dataset lengths'!$P$2+'AVG_generate Coverage'!R104*'Dataset lengths'!$Q$2+'AVG_generate Coverage'!S104*'Dataset lengths'!$R$2)</f>
        <v>0.6095749846</v>
      </c>
      <c r="G105" s="87">
        <v>0.512245445309954</v>
      </c>
      <c r="H105" s="87">
        <v>0.687783361811056</v>
      </c>
      <c r="I105" s="87">
        <v>0.73424319839501</v>
      </c>
      <c r="J105" s="87">
        <v>0.810057853710818</v>
      </c>
      <c r="K105" s="87">
        <v>0.81046339630973</v>
      </c>
      <c r="L105" s="87">
        <v>0.810374885795172</v>
      </c>
      <c r="M105" s="87">
        <v>0.775383668197444</v>
      </c>
      <c r="N105" s="87">
        <v>0.708221685617471</v>
      </c>
      <c r="O105" s="87">
        <v>0.822737660787594</v>
      </c>
      <c r="P105" s="87">
        <v>0.772215097963147</v>
      </c>
      <c r="Q105" s="87">
        <v>0.700944015328276</v>
      </c>
      <c r="R105" s="87">
        <v>0.838216174787393</v>
      </c>
      <c r="S105" s="87">
        <v>0.427620462734809</v>
      </c>
      <c r="T105" s="87">
        <v>0.866807659289059</v>
      </c>
      <c r="U105" s="87">
        <v>0.699915023438079</v>
      </c>
      <c r="V105" s="87">
        <v>0.46579328508391</v>
      </c>
      <c r="W105" s="87">
        <v>0.517429036960443</v>
      </c>
    </row>
    <row r="106">
      <c r="A106" s="103" t="s">
        <v>348</v>
      </c>
      <c r="B106" s="103" t="s">
        <v>205</v>
      </c>
      <c r="C106" s="104">
        <f>E106-AVG_generate!E106</f>
        <v>-0.01402672559</v>
      </c>
      <c r="D106" s="104">
        <f>F106-AVG_generate!F106</f>
        <v>-0.01692508</v>
      </c>
      <c r="E106" s="105">
        <f t="shared" si="1"/>
        <v>0.644979075</v>
      </c>
      <c r="F106" s="105">
        <f>(G106*'AVG_generate Coverage'!C105*'Dataset lengths'!$B$2+H106*'AVG_generate Coverage'!D105*'Dataset lengths'!$C$2+I106*'AVG_generate Coverage'!E105*'Dataset lengths'!$D$2+L106*'AVG_generate Coverage'!H105*'Dataset lengths'!$G$2+M106*'AVG_generate Coverage'!I105*'Dataset lengths'!$H$2+R106*'AVG_generate Coverage'!N105*'Dataset lengths'!$M$2+S106*'AVG_generate Coverage'!O105*'Dataset lengths'!$N$2+T106*'AVG_generate Coverage'!P105*'Dataset lengths'!$O$2+U106*'AVG_generate Coverage'!Q105*'Dataset lengths'!$P$2+V106*'AVG_generate Coverage'!R105*'Dataset lengths'!$Q$2+W106*'AVG_generate Coverage'!S105*'Dataset lengths'!$R$2)/('AVG_generate Coverage'!C105*'Dataset lengths'!$B$2+'AVG_generate Coverage'!D105*'Dataset lengths'!$C$2+'AVG_generate Coverage'!E105*'Dataset lengths'!$D$2+'AVG_generate Coverage'!H105*'Dataset lengths'!$G$2+'AVG_generate Coverage'!I105*'Dataset lengths'!$H$2+'AVG_generate Coverage'!N105*'Dataset lengths'!$M$2+'AVG_generate Coverage'!O105*'Dataset lengths'!$N$2+'AVG_generate Coverage'!P105*'Dataset lengths'!$O$2+'AVG_generate Coverage'!Q105*'Dataset lengths'!$P$2+'AVG_generate Coverage'!R105*'Dataset lengths'!$Q$2+'AVG_generate Coverage'!S105*'Dataset lengths'!$R$2)</f>
        <v>0.5901287781</v>
      </c>
      <c r="G106" s="87">
        <v>0.482614936001611</v>
      </c>
      <c r="H106" s="87">
        <v>0.710913509910351</v>
      </c>
      <c r="I106" s="87">
        <v>0.734669043038407</v>
      </c>
      <c r="J106" s="87">
        <v>0.811131671319739</v>
      </c>
      <c r="K106" s="87">
        <v>0.806995375284536</v>
      </c>
      <c r="L106" s="87">
        <v>0.809740605903349</v>
      </c>
      <c r="M106" s="87">
        <v>0.746762113785605</v>
      </c>
      <c r="N106" s="87">
        <v>0.686629668510009</v>
      </c>
      <c r="O106" s="87">
        <v>0.808864014108361</v>
      </c>
      <c r="P106" s="87">
        <v>0.741015909490922</v>
      </c>
      <c r="Q106" s="87">
        <v>0.693445001638742</v>
      </c>
      <c r="R106" s="87">
        <v>0.801084026560037</v>
      </c>
      <c r="S106" s="87">
        <v>0.425374073182604</v>
      </c>
      <c r="T106" s="87">
        <v>0.790475174786839</v>
      </c>
      <c r="U106" s="87">
        <v>0.655207234932681</v>
      </c>
      <c r="V106" s="87">
        <v>0.409655387900878</v>
      </c>
      <c r="W106" s="87">
        <v>0.528273719393886</v>
      </c>
    </row>
    <row r="107">
      <c r="A107" s="103" t="s">
        <v>350</v>
      </c>
      <c r="B107" s="103" t="s">
        <v>205</v>
      </c>
      <c r="C107" s="104">
        <f>E107-AVG_generate!E107</f>
        <v>-0.009396837277</v>
      </c>
      <c r="D107" s="104">
        <f>F107-AVG_generate!F107</f>
        <v>-0.01364814076</v>
      </c>
      <c r="E107" s="105">
        <f t="shared" si="1"/>
        <v>0.6490630872</v>
      </c>
      <c r="F107" s="105">
        <f>(G107*'AVG_generate Coverage'!C106*'Dataset lengths'!$B$2+H107*'AVG_generate Coverage'!D106*'Dataset lengths'!$C$2+I107*'AVG_generate Coverage'!E106*'Dataset lengths'!$D$2+L107*'AVG_generate Coverage'!H106*'Dataset lengths'!$G$2+M107*'AVG_generate Coverage'!I106*'Dataset lengths'!$H$2+R107*'AVG_generate Coverage'!N106*'Dataset lengths'!$M$2+S107*'AVG_generate Coverage'!O106*'Dataset lengths'!$N$2+T107*'AVG_generate Coverage'!P106*'Dataset lengths'!$O$2+U107*'AVG_generate Coverage'!Q106*'Dataset lengths'!$P$2+V107*'AVG_generate Coverage'!R106*'Dataset lengths'!$Q$2+W107*'AVG_generate Coverage'!S106*'Dataset lengths'!$R$2)/('AVG_generate Coverage'!C106*'Dataset lengths'!$B$2+'AVG_generate Coverage'!D106*'Dataset lengths'!$C$2+'AVG_generate Coverage'!E106*'Dataset lengths'!$D$2+'AVG_generate Coverage'!H106*'Dataset lengths'!$G$2+'AVG_generate Coverage'!I106*'Dataset lengths'!$H$2+'AVG_generate Coverage'!N106*'Dataset lengths'!$M$2+'AVG_generate Coverage'!O106*'Dataset lengths'!$N$2+'AVG_generate Coverage'!P106*'Dataset lengths'!$O$2+'AVG_generate Coverage'!Q106*'Dataset lengths'!$P$2+'AVG_generate Coverage'!R106*'Dataset lengths'!$Q$2+'AVG_generate Coverage'!S106*'Dataset lengths'!$R$2)</f>
        <v>0.5902033728</v>
      </c>
      <c r="G107" s="87">
        <v>0.483428041496093</v>
      </c>
      <c r="H107" s="87">
        <v>0.69184842981446</v>
      </c>
      <c r="I107" s="87">
        <v>0.73548893274826</v>
      </c>
      <c r="J107" s="87">
        <v>0.812584279221238</v>
      </c>
      <c r="K107" s="87">
        <v>0.810527089081844</v>
      </c>
      <c r="L107" s="87">
        <v>0.812043811295142</v>
      </c>
      <c r="M107" s="87">
        <v>0.780155746031933</v>
      </c>
      <c r="N107" s="87">
        <v>0.729525744172856</v>
      </c>
      <c r="O107" s="87">
        <v>0.830936181185879</v>
      </c>
      <c r="P107" s="87">
        <v>0.760628072537634</v>
      </c>
      <c r="Q107" s="87">
        <v>0.72825338604601</v>
      </c>
      <c r="R107" s="87">
        <v>0.827878619689371</v>
      </c>
      <c r="S107" s="87">
        <v>0.44019179764155</v>
      </c>
      <c r="T107" s="87">
        <v>0.855903018645885</v>
      </c>
      <c r="U107" s="87">
        <v>0.580386044000102</v>
      </c>
      <c r="V107" s="87">
        <v>0.410576690847021</v>
      </c>
      <c r="W107" s="87">
        <v>0.521792826846014</v>
      </c>
    </row>
    <row r="108">
      <c r="A108" s="103" t="s">
        <v>351</v>
      </c>
      <c r="B108" s="103" t="s">
        <v>205</v>
      </c>
      <c r="C108" s="104">
        <f>E108-AVG_generate!E108</f>
        <v>-0.009320946498</v>
      </c>
      <c r="D108" s="104">
        <f>F108-AVG_generate!F108</f>
        <v>-0.0262659914</v>
      </c>
      <c r="E108" s="105">
        <f t="shared" si="1"/>
        <v>0.6461363526</v>
      </c>
      <c r="F108" s="105">
        <f>(G108*'AVG_generate Coverage'!C107*'Dataset lengths'!$B$2+H108*'AVG_generate Coverage'!D107*'Dataset lengths'!$C$2+I108*'AVG_generate Coverage'!E107*'Dataset lengths'!$D$2+L108*'AVG_generate Coverage'!H107*'Dataset lengths'!$G$2+M108*'AVG_generate Coverage'!I107*'Dataset lengths'!$H$2+R108*'AVG_generate Coverage'!N107*'Dataset lengths'!$M$2+S108*'AVG_generate Coverage'!O107*'Dataset lengths'!$N$2+T108*'AVG_generate Coverage'!P107*'Dataset lengths'!$O$2+U108*'AVG_generate Coverage'!Q107*'Dataset lengths'!$P$2+V108*'AVG_generate Coverage'!R107*'Dataset lengths'!$Q$2+W108*'AVG_generate Coverage'!S107*'Dataset lengths'!$R$2)/('AVG_generate Coverage'!C107*'Dataset lengths'!$B$2+'AVG_generate Coverage'!D107*'Dataset lengths'!$C$2+'AVG_generate Coverage'!E107*'Dataset lengths'!$D$2+'AVG_generate Coverage'!H107*'Dataset lengths'!$G$2+'AVG_generate Coverage'!I107*'Dataset lengths'!$H$2+'AVG_generate Coverage'!N107*'Dataset lengths'!$M$2+'AVG_generate Coverage'!O107*'Dataset lengths'!$N$2+'AVG_generate Coverage'!P107*'Dataset lengths'!$O$2+'AVG_generate Coverage'!Q107*'Dataset lengths'!$P$2+'AVG_generate Coverage'!R107*'Dataset lengths'!$Q$2+'AVG_generate Coverage'!S107*'Dataset lengths'!$R$2)</f>
        <v>0.5912077368</v>
      </c>
      <c r="G108" s="87">
        <v>0.494078731081767</v>
      </c>
      <c r="H108" s="87">
        <v>0.698185011621328</v>
      </c>
      <c r="I108" s="87">
        <v>0.726188348536137</v>
      </c>
      <c r="J108" s="87">
        <v>0.812212712086954</v>
      </c>
      <c r="K108" s="87">
        <v>0.807517563585731</v>
      </c>
      <c r="L108" s="87">
        <v>0.810768779872059</v>
      </c>
      <c r="M108" s="87">
        <v>0.75286034473886</v>
      </c>
      <c r="N108" s="87">
        <v>0.687831370540491</v>
      </c>
      <c r="O108" s="87">
        <v>0.795047032618233</v>
      </c>
      <c r="P108" s="87">
        <v>0.772773004190258</v>
      </c>
      <c r="Q108" s="87">
        <v>0.676949121655355</v>
      </c>
      <c r="R108" s="87">
        <v>0.790833892646776</v>
      </c>
      <c r="S108" s="87">
        <v>0.440386873547158</v>
      </c>
      <c r="T108" s="87">
        <v>0.784021407875572</v>
      </c>
      <c r="U108" s="87">
        <v>0.666297326996615</v>
      </c>
      <c r="V108" s="87">
        <v>0.403410463619874</v>
      </c>
      <c r="W108" s="87">
        <v>0.540468697889539</v>
      </c>
    </row>
    <row r="109">
      <c r="A109" s="103" t="s">
        <v>353</v>
      </c>
      <c r="B109" s="103" t="s">
        <v>205</v>
      </c>
      <c r="C109" s="104">
        <f>E109-AVG_generate!E109</f>
        <v>0.01730247207</v>
      </c>
      <c r="D109" s="104">
        <f>F109-AVG_generate!F109</f>
        <v>0.01817846071</v>
      </c>
      <c r="E109" s="105">
        <f t="shared" si="1"/>
        <v>0.6497204628</v>
      </c>
      <c r="F109" s="105">
        <f>(G109*'AVG_generate Coverage'!C108*'Dataset lengths'!$B$2+H109*'AVG_generate Coverage'!D108*'Dataset lengths'!$C$2+I109*'AVG_generate Coverage'!E108*'Dataset lengths'!$D$2+L109*'AVG_generate Coverage'!H108*'Dataset lengths'!$G$2+M109*'AVG_generate Coverage'!I108*'Dataset lengths'!$H$2+R109*'AVG_generate Coverage'!N108*'Dataset lengths'!$M$2+S109*'AVG_generate Coverage'!O108*'Dataset lengths'!$N$2+T109*'AVG_generate Coverage'!P108*'Dataset lengths'!$O$2+U109*'AVG_generate Coverage'!Q108*'Dataset lengths'!$P$2+V109*'AVG_generate Coverage'!R108*'Dataset lengths'!$Q$2+W109*'AVG_generate Coverage'!S108*'Dataset lengths'!$R$2)/('AVG_generate Coverage'!C108*'Dataset lengths'!$B$2+'AVG_generate Coverage'!D108*'Dataset lengths'!$C$2+'AVG_generate Coverage'!E108*'Dataset lengths'!$D$2+'AVG_generate Coverage'!H108*'Dataset lengths'!$G$2+'AVG_generate Coverage'!I108*'Dataset lengths'!$H$2+'AVG_generate Coverage'!N108*'Dataset lengths'!$M$2+'AVG_generate Coverage'!O108*'Dataset lengths'!$N$2+'AVG_generate Coverage'!P108*'Dataset lengths'!$O$2+'AVG_generate Coverage'!Q108*'Dataset lengths'!$P$2+'AVG_generate Coverage'!R108*'Dataset lengths'!$Q$2+'AVG_generate Coverage'!S108*'Dataset lengths'!$R$2)</f>
        <v>0.5888836027</v>
      </c>
      <c r="G109" s="87">
        <v>0.483701578203013</v>
      </c>
      <c r="H109" s="87">
        <v>0.677695952037514</v>
      </c>
      <c r="I109" s="87">
        <v>0.720336597980169</v>
      </c>
      <c r="J109" s="87">
        <v>0.812500260256942</v>
      </c>
      <c r="K109" s="87">
        <v>0.802620098376114</v>
      </c>
      <c r="L109" s="87">
        <v>0.809437317364836</v>
      </c>
      <c r="M109" s="87">
        <v>0.775520894080748</v>
      </c>
      <c r="N109" s="87">
        <v>0.714731873559834</v>
      </c>
      <c r="O109" s="87">
        <v>0.812021484518969</v>
      </c>
      <c r="P109" s="87">
        <v>0.78793867136084</v>
      </c>
      <c r="Q109" s="87">
        <v>0.698045066747555</v>
      </c>
      <c r="R109" s="87">
        <v>0.819726594210381</v>
      </c>
      <c r="S109" s="87">
        <v>0.44872083800941</v>
      </c>
      <c r="T109" s="87">
        <v>0.870813445647776</v>
      </c>
      <c r="U109" s="87">
        <v>0.602634617940897</v>
      </c>
      <c r="V109" s="87">
        <v>0.406384403758632</v>
      </c>
      <c r="W109" s="87">
        <v>0.531952851463252</v>
      </c>
    </row>
    <row r="110">
      <c r="A110" s="103" t="s">
        <v>355</v>
      </c>
      <c r="B110" s="103" t="s">
        <v>205</v>
      </c>
      <c r="C110" s="104">
        <f>E110-AVG_generate!E110</f>
        <v>0.0124659914</v>
      </c>
      <c r="D110" s="104">
        <f>F110-AVG_generate!F110</f>
        <v>0.02327437406</v>
      </c>
      <c r="E110" s="105">
        <f t="shared" si="1"/>
        <v>0.6137829942</v>
      </c>
      <c r="F110" s="105">
        <f>(G110*'AVG_generate Coverage'!C109*'Dataset lengths'!$B$2+H110*'AVG_generate Coverage'!D109*'Dataset lengths'!$C$2+I110*'AVG_generate Coverage'!E109*'Dataset lengths'!$D$2+L110*'AVG_generate Coverage'!H109*'Dataset lengths'!$G$2+M110*'AVG_generate Coverage'!I109*'Dataset lengths'!$H$2+R110*'AVG_generate Coverage'!N109*'Dataset lengths'!$M$2+S110*'AVG_generate Coverage'!O109*'Dataset lengths'!$N$2+T110*'AVG_generate Coverage'!P109*'Dataset lengths'!$O$2+U110*'AVG_generate Coverage'!Q109*'Dataset lengths'!$P$2+V110*'AVG_generate Coverage'!R109*'Dataset lengths'!$Q$2+W110*'AVG_generate Coverage'!S109*'Dataset lengths'!$R$2)/('AVG_generate Coverage'!C109*'Dataset lengths'!$B$2+'AVG_generate Coverage'!D109*'Dataset lengths'!$C$2+'AVG_generate Coverage'!E109*'Dataset lengths'!$D$2+'AVG_generate Coverage'!H109*'Dataset lengths'!$G$2+'AVG_generate Coverage'!I109*'Dataset lengths'!$H$2+'AVG_generate Coverage'!N109*'Dataset lengths'!$M$2+'AVG_generate Coverage'!O109*'Dataset lengths'!$N$2+'AVG_generate Coverage'!P109*'Dataset lengths'!$O$2+'AVG_generate Coverage'!Q109*'Dataset lengths'!$P$2+'AVG_generate Coverage'!R109*'Dataset lengths'!$Q$2+'AVG_generate Coverage'!S109*'Dataset lengths'!$R$2)</f>
        <v>0.5567796685</v>
      </c>
      <c r="G110" s="87">
        <v>0.448584783870715</v>
      </c>
      <c r="H110" s="87">
        <v>0.696969171737699</v>
      </c>
      <c r="I110" s="87">
        <v>0.703249725671798</v>
      </c>
      <c r="J110" s="87">
        <v>0.800628344654024</v>
      </c>
      <c r="K110" s="87">
        <v>0.794697364536077</v>
      </c>
      <c r="L110" s="87">
        <v>0.798446986151124</v>
      </c>
      <c r="M110" s="87">
        <v>0.743275130430842</v>
      </c>
      <c r="N110" s="87">
        <v>0.682544256552398</v>
      </c>
      <c r="O110" s="87">
        <v>0.792790466986299</v>
      </c>
      <c r="P110" s="87">
        <v>0.730015271991801</v>
      </c>
      <c r="Q110" s="87">
        <v>0.69236717780679</v>
      </c>
      <c r="R110" s="87">
        <v>0.786987360517279</v>
      </c>
      <c r="S110" s="87">
        <v>0.42281998658341</v>
      </c>
      <c r="T110" s="87">
        <v>0.774897116725161</v>
      </c>
      <c r="U110" s="87">
        <v>0.513481657811733</v>
      </c>
      <c r="V110" s="87">
        <v>0.336374602940306</v>
      </c>
      <c r="W110" s="87">
        <v>0.526526413833345</v>
      </c>
    </row>
    <row r="111">
      <c r="A111" s="103" t="s">
        <v>193</v>
      </c>
      <c r="B111" s="103" t="s">
        <v>205</v>
      </c>
      <c r="C111" s="104">
        <f>E111-AVG_generate!E111</f>
        <v>0.02212127568</v>
      </c>
      <c r="D111" s="104">
        <f>F111-AVG_generate!F111</f>
        <v>0.01246772537</v>
      </c>
      <c r="E111" s="105">
        <f t="shared" si="1"/>
        <v>0.6761722989</v>
      </c>
      <c r="F111" s="105">
        <f>(G111*'AVG_generate Coverage'!C110*'Dataset lengths'!$B$2+H111*'AVG_generate Coverage'!D110*'Dataset lengths'!$C$2+I111*'AVG_generate Coverage'!E110*'Dataset lengths'!$D$2+L111*'AVG_generate Coverage'!H110*'Dataset lengths'!$G$2+M111*'AVG_generate Coverage'!I110*'Dataset lengths'!$H$2+R111*'AVG_generate Coverage'!N110*'Dataset lengths'!$M$2+S111*'AVG_generate Coverage'!O110*'Dataset lengths'!$N$2+T111*'AVG_generate Coverage'!P110*'Dataset lengths'!$O$2+U111*'AVG_generate Coverage'!Q110*'Dataset lengths'!$P$2+V111*'AVG_generate Coverage'!R110*'Dataset lengths'!$Q$2+W111*'AVG_generate Coverage'!S110*'Dataset lengths'!$R$2)/('AVG_generate Coverage'!C110*'Dataset lengths'!$B$2+'AVG_generate Coverage'!D110*'Dataset lengths'!$C$2+'AVG_generate Coverage'!E110*'Dataset lengths'!$D$2+'AVG_generate Coverage'!H110*'Dataset lengths'!$G$2+'AVG_generate Coverage'!I110*'Dataset lengths'!$H$2+'AVG_generate Coverage'!N110*'Dataset lengths'!$M$2+'AVG_generate Coverage'!O110*'Dataset lengths'!$N$2+'AVG_generate Coverage'!P110*'Dataset lengths'!$O$2+'AVG_generate Coverage'!Q110*'Dataset lengths'!$P$2+'AVG_generate Coverage'!R110*'Dataset lengths'!$Q$2+'AVG_generate Coverage'!S110*'Dataset lengths'!$R$2)</f>
        <v>0.618914153</v>
      </c>
      <c r="G111" s="87">
        <v>0.518977901511528</v>
      </c>
      <c r="H111" s="87">
        <v>0.68269155636939</v>
      </c>
      <c r="I111" s="87">
        <v>0.74758217177934</v>
      </c>
      <c r="J111" s="87">
        <v>0.822061012779554</v>
      </c>
      <c r="K111" s="87">
        <v>0.823695071554055</v>
      </c>
      <c r="L111" s="87">
        <v>0.822882883263848</v>
      </c>
      <c r="M111" s="87">
        <v>0.783865073511731</v>
      </c>
      <c r="N111" s="87">
        <v>0.713900618208327</v>
      </c>
      <c r="O111" s="87">
        <v>0.83897976891522</v>
      </c>
      <c r="P111" s="87">
        <v>0.769232896508923</v>
      </c>
      <c r="Q111" s="87">
        <v>0.722243974395626</v>
      </c>
      <c r="R111" s="87">
        <v>0.854673212818705</v>
      </c>
      <c r="S111" s="87">
        <v>0.411230064480139</v>
      </c>
      <c r="T111" s="87">
        <v>0.861466610810769</v>
      </c>
      <c r="U111" s="87">
        <v>0.760264929955706</v>
      </c>
      <c r="V111" s="87">
        <v>0.479915326125947</v>
      </c>
      <c r="W111" s="87">
        <v>0.514345557119553</v>
      </c>
    </row>
    <row r="112">
      <c r="A112" s="103" t="s">
        <v>357</v>
      </c>
      <c r="B112" s="103" t="s">
        <v>205</v>
      </c>
      <c r="C112" s="104">
        <f>E112-AVG_generate!E112</f>
        <v>-0.006109257552</v>
      </c>
      <c r="D112" s="104">
        <f>F112-AVG_generate!F112</f>
        <v>-0.01024504921</v>
      </c>
      <c r="E112" s="105">
        <f t="shared" si="1"/>
        <v>0.6593239968</v>
      </c>
      <c r="F112" s="105">
        <f>(G112*'AVG_generate Coverage'!C111*'Dataset lengths'!$B$2+H112*'AVG_generate Coverage'!D111*'Dataset lengths'!$C$2+I112*'AVG_generate Coverage'!E111*'Dataset lengths'!$D$2+L112*'AVG_generate Coverage'!H111*'Dataset lengths'!$G$2+M112*'AVG_generate Coverage'!I111*'Dataset lengths'!$H$2+R112*'AVG_generate Coverage'!N111*'Dataset lengths'!$M$2+S112*'AVG_generate Coverage'!O111*'Dataset lengths'!$N$2+T112*'AVG_generate Coverage'!P111*'Dataset lengths'!$O$2+U112*'AVG_generate Coverage'!Q111*'Dataset lengths'!$P$2+V112*'AVG_generate Coverage'!R111*'Dataset lengths'!$Q$2+W112*'AVG_generate Coverage'!S111*'Dataset lengths'!$R$2)/('AVG_generate Coverage'!C111*'Dataset lengths'!$B$2+'AVG_generate Coverage'!D111*'Dataset lengths'!$C$2+'AVG_generate Coverage'!E111*'Dataset lengths'!$D$2+'AVG_generate Coverage'!H111*'Dataset lengths'!$G$2+'AVG_generate Coverage'!I111*'Dataset lengths'!$H$2+'AVG_generate Coverage'!N111*'Dataset lengths'!$M$2+'AVG_generate Coverage'!O111*'Dataset lengths'!$N$2+'AVG_generate Coverage'!P111*'Dataset lengths'!$O$2+'AVG_generate Coverage'!Q111*'Dataset lengths'!$P$2+'AVG_generate Coverage'!R111*'Dataset lengths'!$Q$2+'AVG_generate Coverage'!S111*'Dataset lengths'!$R$2)</f>
        <v>0.6039906678</v>
      </c>
      <c r="G112" s="87">
        <v>0.489388622511623</v>
      </c>
      <c r="H112" s="87">
        <v>0.719322603752672</v>
      </c>
      <c r="I112" s="87">
        <v>0.753210251782785</v>
      </c>
      <c r="J112" s="87">
        <v>0.819089059003624</v>
      </c>
      <c r="K112" s="87">
        <v>0.822417116774849</v>
      </c>
      <c r="L112" s="87">
        <v>0.820357608644619</v>
      </c>
      <c r="M112" s="87">
        <v>0.761951764118886</v>
      </c>
      <c r="N112" s="87">
        <v>0.699805646997746</v>
      </c>
      <c r="O112" s="87">
        <v>0.810323680688458</v>
      </c>
      <c r="P112" s="87">
        <v>0.742808581151608</v>
      </c>
      <c r="Q112" s="87">
        <v>0.732516678085548</v>
      </c>
      <c r="R112" s="87">
        <v>0.805192822243817</v>
      </c>
      <c r="S112" s="87">
        <v>0.402119818579077</v>
      </c>
      <c r="T112" s="87">
        <v>0.815845155058714</v>
      </c>
      <c r="U112" s="87">
        <v>0.715466866897247</v>
      </c>
      <c r="V112" s="87">
        <v>0.427376467547497</v>
      </c>
      <c r="W112" s="87">
        <v>0.542331983341262</v>
      </c>
    </row>
    <row r="113">
      <c r="A113" s="103" t="s">
        <v>359</v>
      </c>
      <c r="B113" s="103" t="s">
        <v>205</v>
      </c>
      <c r="C113" s="104">
        <f>E113-AVG_generate!E113</f>
        <v>-0.01196059842</v>
      </c>
      <c r="D113" s="104">
        <f>F113-AVG_generate!F113</f>
        <v>-0.007869751327</v>
      </c>
      <c r="E113" s="105">
        <f t="shared" si="1"/>
        <v>0.6476256557</v>
      </c>
      <c r="F113" s="105">
        <f>(G113*'AVG_generate Coverage'!C112*'Dataset lengths'!$B$2+H113*'AVG_generate Coverage'!D112*'Dataset lengths'!$C$2+I113*'AVG_generate Coverage'!E112*'Dataset lengths'!$D$2+L113*'AVG_generate Coverage'!H112*'Dataset lengths'!$G$2+M113*'AVG_generate Coverage'!I112*'Dataset lengths'!$H$2+R113*'AVG_generate Coverage'!N112*'Dataset lengths'!$M$2+S113*'AVG_generate Coverage'!O112*'Dataset lengths'!$N$2+T113*'AVG_generate Coverage'!P112*'Dataset lengths'!$O$2+U113*'AVG_generate Coverage'!Q112*'Dataset lengths'!$P$2+V113*'AVG_generate Coverage'!R112*'Dataset lengths'!$Q$2+W113*'AVG_generate Coverage'!S112*'Dataset lengths'!$R$2)/('AVG_generate Coverage'!C112*'Dataset lengths'!$B$2+'AVG_generate Coverage'!D112*'Dataset lengths'!$C$2+'AVG_generate Coverage'!E112*'Dataset lengths'!$D$2+'AVG_generate Coverage'!H112*'Dataset lengths'!$G$2+'AVG_generate Coverage'!I112*'Dataset lengths'!$H$2+'AVG_generate Coverage'!N112*'Dataset lengths'!$M$2+'AVG_generate Coverage'!O112*'Dataset lengths'!$N$2+'AVG_generate Coverage'!P112*'Dataset lengths'!$O$2+'AVG_generate Coverage'!Q112*'Dataset lengths'!$P$2+'AVG_generate Coverage'!R112*'Dataset lengths'!$Q$2+'AVG_generate Coverage'!S112*'Dataset lengths'!$R$2)</f>
        <v>0.5974545201</v>
      </c>
      <c r="G113" s="87">
        <v>0.498169775487146</v>
      </c>
      <c r="H113" s="87">
        <v>0.680210379988917</v>
      </c>
      <c r="I113" s="87">
        <v>0.751794601122764</v>
      </c>
      <c r="J113" s="87">
        <v>0.822347125020483</v>
      </c>
      <c r="K113" s="87">
        <v>0.824397420611051</v>
      </c>
      <c r="L113" s="87">
        <v>0.823404226068704</v>
      </c>
      <c r="M113" s="87">
        <v>0.789832626138738</v>
      </c>
      <c r="N113" s="87">
        <v>0.732925004893092</v>
      </c>
      <c r="O113" s="87">
        <v>0.837667144914445</v>
      </c>
      <c r="P113" s="87">
        <v>0.77494599030606</v>
      </c>
      <c r="Q113" s="87">
        <v>0.740575980155366</v>
      </c>
      <c r="R113" s="87">
        <v>0.838849978376912</v>
      </c>
      <c r="S113" s="87">
        <v>0.366390761475707</v>
      </c>
      <c r="T113" s="87">
        <v>0.827194883075079</v>
      </c>
      <c r="U113" s="87">
        <v>0.607006094783069</v>
      </c>
      <c r="V113" s="87">
        <v>0.417576296679912</v>
      </c>
      <c r="W113" s="87">
        <v>0.523452589718529</v>
      </c>
    </row>
    <row r="114">
      <c r="A114" s="103" t="s">
        <v>360</v>
      </c>
      <c r="B114" s="103" t="s">
        <v>205</v>
      </c>
      <c r="C114" s="104">
        <f>E114-AVG_generate!E114</f>
        <v>-0.02095958165</v>
      </c>
      <c r="D114" s="104">
        <f>F114-AVG_generate!F114</f>
        <v>-0.03141977334</v>
      </c>
      <c r="E114" s="105">
        <f t="shared" si="1"/>
        <v>0.663405974</v>
      </c>
      <c r="F114" s="105">
        <f>(G114*'AVG_generate Coverage'!C113*'Dataset lengths'!$B$2+H114*'AVG_generate Coverage'!D113*'Dataset lengths'!$C$2+I114*'AVG_generate Coverage'!E113*'Dataset lengths'!$D$2+L114*'AVG_generate Coverage'!H113*'Dataset lengths'!$G$2+M114*'AVG_generate Coverage'!I113*'Dataset lengths'!$H$2+R114*'AVG_generate Coverage'!N113*'Dataset lengths'!$M$2+S114*'AVG_generate Coverage'!O113*'Dataset lengths'!$N$2+T114*'AVG_generate Coverage'!P113*'Dataset lengths'!$O$2+U114*'AVG_generate Coverage'!Q113*'Dataset lengths'!$P$2+V114*'AVG_generate Coverage'!R113*'Dataset lengths'!$Q$2+W114*'AVG_generate Coverage'!S113*'Dataset lengths'!$R$2)/('AVG_generate Coverage'!C113*'Dataset lengths'!$B$2+'AVG_generate Coverage'!D113*'Dataset lengths'!$C$2+'AVG_generate Coverage'!E113*'Dataset lengths'!$D$2+'AVG_generate Coverage'!H113*'Dataset lengths'!$G$2+'AVG_generate Coverage'!I113*'Dataset lengths'!$H$2+'AVG_generate Coverage'!N113*'Dataset lengths'!$M$2+'AVG_generate Coverage'!O113*'Dataset lengths'!$N$2+'AVG_generate Coverage'!P113*'Dataset lengths'!$O$2+'AVG_generate Coverage'!Q113*'Dataset lengths'!$P$2+'AVG_generate Coverage'!R113*'Dataset lengths'!$Q$2+'AVG_generate Coverage'!S113*'Dataset lengths'!$R$2)</f>
        <v>0.6075534882</v>
      </c>
      <c r="G114" s="87">
        <v>0.494903511776711</v>
      </c>
      <c r="H114" s="87">
        <v>0.698840143717287</v>
      </c>
      <c r="I114" s="87">
        <v>0.749778829998731</v>
      </c>
      <c r="J114" s="87">
        <v>0.828964217721458</v>
      </c>
      <c r="K114" s="87">
        <v>0.82618741438146</v>
      </c>
      <c r="L114" s="87">
        <v>0.828313187924202</v>
      </c>
      <c r="M114" s="87">
        <v>0.767129381268546</v>
      </c>
      <c r="N114" s="87">
        <v>0.708364915001447</v>
      </c>
      <c r="O114" s="87">
        <v>0.792608277644115</v>
      </c>
      <c r="P114" s="87">
        <v>0.752817385358088</v>
      </c>
      <c r="Q114" s="87">
        <v>0.731120082417423</v>
      </c>
      <c r="R114" s="87">
        <v>0.797849442723869</v>
      </c>
      <c r="S114" s="87">
        <v>0.47039035226635</v>
      </c>
      <c r="T114" s="87">
        <v>0.790475174786839</v>
      </c>
      <c r="U114" s="87">
        <v>0.723080020872069</v>
      </c>
      <c r="V114" s="87">
        <v>0.423171010426475</v>
      </c>
      <c r="W114" s="87">
        <v>0.553534657735314</v>
      </c>
    </row>
    <row r="115">
      <c r="A115" s="103" t="s">
        <v>362</v>
      </c>
      <c r="B115" s="103" t="s">
        <v>205</v>
      </c>
      <c r="C115" s="104">
        <f>E115-AVG_generate!E115</f>
        <v>0.01249838185</v>
      </c>
      <c r="D115" s="104">
        <f>F115-AVG_generate!F115</f>
        <v>0.02017639757</v>
      </c>
      <c r="E115" s="105">
        <f t="shared" si="1"/>
        <v>0.6512216286</v>
      </c>
      <c r="F115" s="105">
        <f>(G115*'AVG_generate Coverage'!C114*'Dataset lengths'!$B$2+H115*'AVG_generate Coverage'!D114*'Dataset lengths'!$C$2+I115*'AVG_generate Coverage'!E114*'Dataset lengths'!$D$2+L115*'AVG_generate Coverage'!H114*'Dataset lengths'!$G$2+M115*'AVG_generate Coverage'!I114*'Dataset lengths'!$H$2+R115*'AVG_generate Coverage'!N114*'Dataset lengths'!$M$2+S115*'AVG_generate Coverage'!O114*'Dataset lengths'!$N$2+T115*'AVG_generate Coverage'!P114*'Dataset lengths'!$O$2+U115*'AVG_generate Coverage'!Q114*'Dataset lengths'!$P$2+V115*'AVG_generate Coverage'!R114*'Dataset lengths'!$Q$2+W115*'AVG_generate Coverage'!S114*'Dataset lengths'!$R$2)/('AVG_generate Coverage'!C114*'Dataset lengths'!$B$2+'AVG_generate Coverage'!D114*'Dataset lengths'!$C$2+'AVG_generate Coverage'!E114*'Dataset lengths'!$D$2+'AVG_generate Coverage'!H114*'Dataset lengths'!$G$2+'AVG_generate Coverage'!I114*'Dataset lengths'!$H$2+'AVG_generate Coverage'!N114*'Dataset lengths'!$M$2+'AVG_generate Coverage'!O114*'Dataset lengths'!$N$2+'AVG_generate Coverage'!P114*'Dataset lengths'!$O$2+'AVG_generate Coverage'!Q114*'Dataset lengths'!$P$2+'AVG_generate Coverage'!R114*'Dataset lengths'!$Q$2+'AVG_generate Coverage'!S114*'Dataset lengths'!$R$2)</f>
        <v>0.5976156612</v>
      </c>
      <c r="G115" s="87">
        <v>0.489688964034449</v>
      </c>
      <c r="H115" s="87">
        <v>0.671630459373802</v>
      </c>
      <c r="I115" s="87">
        <v>0.740805418790886</v>
      </c>
      <c r="J115" s="87">
        <v>0.826414906481991</v>
      </c>
      <c r="K115" s="87">
        <v>0.815317401345687</v>
      </c>
      <c r="L115" s="87">
        <v>0.822957008752487</v>
      </c>
      <c r="M115" s="87">
        <v>0.78482633673205</v>
      </c>
      <c r="N115" s="87">
        <v>0.724499592622583</v>
      </c>
      <c r="O115" s="87">
        <v>0.818875103277116</v>
      </c>
      <c r="P115" s="87">
        <v>0.788382650790823</v>
      </c>
      <c r="Q115" s="87">
        <v>0.710504170207931</v>
      </c>
      <c r="R115" s="87">
        <v>0.822895612157977</v>
      </c>
      <c r="S115" s="87">
        <v>0.409842411130971</v>
      </c>
      <c r="T115" s="87">
        <v>0.852787407033549</v>
      </c>
      <c r="U115" s="87">
        <v>0.618191932585099</v>
      </c>
      <c r="V115" s="87">
        <v>0.416934788473603</v>
      </c>
      <c r="W115" s="87">
        <v>0.532877575336038</v>
      </c>
    </row>
    <row r="116">
      <c r="A116" s="103" t="s">
        <v>364</v>
      </c>
      <c r="B116" s="103" t="s">
        <v>205</v>
      </c>
      <c r="C116" s="104">
        <f>E116-AVG_generate!E116</f>
        <v>0.01511944644</v>
      </c>
      <c r="D116" s="104">
        <f>F116-AVG_generate!F116</f>
        <v>0.02408699858</v>
      </c>
      <c r="E116" s="105">
        <f t="shared" si="1"/>
        <v>0.6224795952</v>
      </c>
      <c r="F116" s="105">
        <f>(G116*'AVG_generate Coverage'!C115*'Dataset lengths'!$B$2+H116*'AVG_generate Coverage'!D115*'Dataset lengths'!$C$2+I116*'AVG_generate Coverage'!E115*'Dataset lengths'!$D$2+L116*'AVG_generate Coverage'!H115*'Dataset lengths'!$G$2+M116*'AVG_generate Coverage'!I115*'Dataset lengths'!$H$2+R116*'AVG_generate Coverage'!N115*'Dataset lengths'!$M$2+S116*'AVG_generate Coverage'!O115*'Dataset lengths'!$N$2+T116*'AVG_generate Coverage'!P115*'Dataset lengths'!$O$2+U116*'AVG_generate Coverage'!Q115*'Dataset lengths'!$P$2+V116*'AVG_generate Coverage'!R115*'Dataset lengths'!$Q$2+W116*'AVG_generate Coverage'!S115*'Dataset lengths'!$R$2)/('AVG_generate Coverage'!C115*'Dataset lengths'!$B$2+'AVG_generate Coverage'!D115*'Dataset lengths'!$C$2+'AVG_generate Coverage'!E115*'Dataset lengths'!$D$2+'AVG_generate Coverage'!H115*'Dataset lengths'!$G$2+'AVG_generate Coverage'!I115*'Dataset lengths'!$H$2+'AVG_generate Coverage'!N115*'Dataset lengths'!$M$2+'AVG_generate Coverage'!O115*'Dataset lengths'!$N$2+'AVG_generate Coverage'!P115*'Dataset lengths'!$O$2+'AVG_generate Coverage'!Q115*'Dataset lengths'!$P$2+'AVG_generate Coverage'!R115*'Dataset lengths'!$Q$2+'AVG_generate Coverage'!S115*'Dataset lengths'!$R$2)</f>
        <v>0.5718376029</v>
      </c>
      <c r="G116" s="87">
        <v>0.456542999077279</v>
      </c>
      <c r="H116" s="87">
        <v>0.711276738902725</v>
      </c>
      <c r="I116" s="87">
        <v>0.727327399170773</v>
      </c>
      <c r="J116" s="87">
        <v>0.81704856855086</v>
      </c>
      <c r="K116" s="87">
        <v>0.812126292629865</v>
      </c>
      <c r="L116" s="87">
        <v>0.815164677933038</v>
      </c>
      <c r="M116" s="87">
        <v>0.757202739141533</v>
      </c>
      <c r="N116" s="87">
        <v>0.692691046052843</v>
      </c>
      <c r="O116" s="87">
        <v>0.782397067111307</v>
      </c>
      <c r="P116" s="87">
        <v>0.73847098589038</v>
      </c>
      <c r="Q116" s="87">
        <v>0.72850615336081</v>
      </c>
      <c r="R116" s="87">
        <v>0.78432101438206</v>
      </c>
      <c r="S116" s="87">
        <v>0.385061737843358</v>
      </c>
      <c r="T116" s="87">
        <v>0.783798864188977</v>
      </c>
      <c r="U116" s="87">
        <v>0.530718626261376</v>
      </c>
      <c r="V116" s="87">
        <v>0.350548503215041</v>
      </c>
      <c r="W116" s="87">
        <v>0.545312246960233</v>
      </c>
    </row>
    <row r="117">
      <c r="A117" s="103" t="s">
        <v>366</v>
      </c>
      <c r="B117" s="103" t="s">
        <v>205</v>
      </c>
      <c r="C117" s="104">
        <f>E117-AVG_generate!E117</f>
        <v>0.01687297304</v>
      </c>
      <c r="D117" s="104">
        <f>F117-AVG_generate!F117</f>
        <v>0.01471224632</v>
      </c>
      <c r="E117" s="105">
        <f t="shared" si="1"/>
        <v>0.6596317067</v>
      </c>
      <c r="F117" s="105">
        <f>(G117*'AVG_generate Coverage'!C116*'Dataset lengths'!$B$2+H117*'AVG_generate Coverage'!D116*'Dataset lengths'!$C$2+I117*'AVG_generate Coverage'!E116*'Dataset lengths'!$D$2+L117*'AVG_generate Coverage'!H116*'Dataset lengths'!$G$2+M117*'AVG_generate Coverage'!I116*'Dataset lengths'!$H$2+R117*'AVG_generate Coverage'!N116*'Dataset lengths'!$M$2+S117*'AVG_generate Coverage'!O116*'Dataset lengths'!$N$2+T117*'AVG_generate Coverage'!P116*'Dataset lengths'!$O$2+U117*'AVG_generate Coverage'!Q116*'Dataset lengths'!$P$2+V117*'AVG_generate Coverage'!R116*'Dataset lengths'!$Q$2+W117*'AVG_generate Coverage'!S116*'Dataset lengths'!$R$2)/('AVG_generate Coverage'!C116*'Dataset lengths'!$B$2+'AVG_generate Coverage'!D116*'Dataset lengths'!$C$2+'AVG_generate Coverage'!E116*'Dataset lengths'!$D$2+'AVG_generate Coverage'!H116*'Dataset lengths'!$G$2+'AVG_generate Coverage'!I116*'Dataset lengths'!$H$2+'AVG_generate Coverage'!N116*'Dataset lengths'!$M$2+'AVG_generate Coverage'!O116*'Dataset lengths'!$N$2+'AVG_generate Coverage'!P116*'Dataset lengths'!$O$2+'AVG_generate Coverage'!Q116*'Dataset lengths'!$P$2+'AVG_generate Coverage'!R116*'Dataset lengths'!$Q$2+'AVG_generate Coverage'!S116*'Dataset lengths'!$R$2)</f>
        <v>0.6112890989</v>
      </c>
      <c r="G117" s="87">
        <v>0.507617359737731</v>
      </c>
      <c r="H117" s="87">
        <v>0.691848683643246</v>
      </c>
      <c r="I117" s="87">
        <v>0.749540156434608</v>
      </c>
      <c r="J117" s="87">
        <v>0.819496494496191</v>
      </c>
      <c r="K117" s="87">
        <v>0.820088861461282</v>
      </c>
      <c r="L117" s="87">
        <v>0.819820527119184</v>
      </c>
      <c r="M117" s="87">
        <v>0.77734234260933</v>
      </c>
      <c r="N117" s="87">
        <v>0.708020714544667</v>
      </c>
      <c r="O117" s="87">
        <v>0.823046091563732</v>
      </c>
      <c r="P117" s="87">
        <v>0.783023065143596</v>
      </c>
      <c r="Q117" s="87">
        <v>0.712548810267709</v>
      </c>
      <c r="R117" s="87">
        <v>0.815399245564697</v>
      </c>
      <c r="S117" s="87">
        <v>0.402837778355386</v>
      </c>
      <c r="T117" s="87">
        <v>0.783131233129191</v>
      </c>
      <c r="U117" s="87">
        <v>0.726729301289753</v>
      </c>
      <c r="V117" s="87">
        <v>0.458458631961721</v>
      </c>
      <c r="W117" s="87">
        <v>0.523223513367818</v>
      </c>
    </row>
    <row r="118">
      <c r="A118" s="103" t="s">
        <v>368</v>
      </c>
      <c r="B118" s="103" t="s">
        <v>205</v>
      </c>
      <c r="C118" s="104">
        <f>E118-AVG_generate!E118</f>
        <v>-0.001003694718</v>
      </c>
      <c r="D118" s="104">
        <f>F118-AVG_generate!F118</f>
        <v>0.005078149319</v>
      </c>
      <c r="E118" s="105">
        <f t="shared" si="1"/>
        <v>0.6577414866</v>
      </c>
      <c r="F118" s="105">
        <f>(G118*'AVG_generate Coverage'!C117*'Dataset lengths'!$B$2+H118*'AVG_generate Coverage'!D117*'Dataset lengths'!$C$2+I118*'AVG_generate Coverage'!E117*'Dataset lengths'!$D$2+L118*'AVG_generate Coverage'!H117*'Dataset lengths'!$G$2+M118*'AVG_generate Coverage'!I117*'Dataset lengths'!$H$2+R118*'AVG_generate Coverage'!N117*'Dataset lengths'!$M$2+S118*'AVG_generate Coverage'!O117*'Dataset lengths'!$N$2+T118*'AVG_generate Coverage'!P117*'Dataset lengths'!$O$2+U118*'AVG_generate Coverage'!Q117*'Dataset lengths'!$P$2+V118*'AVG_generate Coverage'!R117*'Dataset lengths'!$Q$2+W118*'AVG_generate Coverage'!S117*'Dataset lengths'!$R$2)/('AVG_generate Coverage'!C117*'Dataset lengths'!$B$2+'AVG_generate Coverage'!D117*'Dataset lengths'!$C$2+'AVG_generate Coverage'!E117*'Dataset lengths'!$D$2+'AVG_generate Coverage'!H117*'Dataset lengths'!$G$2+'AVG_generate Coverage'!I117*'Dataset lengths'!$H$2+'AVG_generate Coverage'!N117*'Dataset lengths'!$M$2+'AVG_generate Coverage'!O117*'Dataset lengths'!$N$2+'AVG_generate Coverage'!P117*'Dataset lengths'!$O$2+'AVG_generate Coverage'!Q117*'Dataset lengths'!$P$2+'AVG_generate Coverage'!R117*'Dataset lengths'!$Q$2+'AVG_generate Coverage'!S117*'Dataset lengths'!$R$2)</f>
        <v>0.606351723</v>
      </c>
      <c r="G118" s="87">
        <v>0.512526751441511</v>
      </c>
      <c r="H118" s="87">
        <v>0.689722359905218</v>
      </c>
      <c r="I118" s="87">
        <v>0.742113534776139</v>
      </c>
      <c r="J118" s="87">
        <v>0.818074026709877</v>
      </c>
      <c r="K118" s="87">
        <v>0.815940818660685</v>
      </c>
      <c r="L118" s="87">
        <v>0.817653480177816</v>
      </c>
      <c r="M118" s="87">
        <v>0.78633895881948</v>
      </c>
      <c r="N118" s="87">
        <v>0.712548562819272</v>
      </c>
      <c r="O118" s="87">
        <v>0.83154156624416</v>
      </c>
      <c r="P118" s="87">
        <v>0.788189980472151</v>
      </c>
      <c r="Q118" s="87">
        <v>0.704765527105448</v>
      </c>
      <c r="R118" s="87">
        <v>0.840270572629283</v>
      </c>
      <c r="S118" s="87">
        <v>0.400169059523</v>
      </c>
      <c r="T118" s="87">
        <v>0.827862514134865</v>
      </c>
      <c r="U118" s="87">
        <v>0.656613329486421</v>
      </c>
      <c r="V118" s="87">
        <v>0.455505945132839</v>
      </c>
      <c r="W118" s="87">
        <v>0.506379846729499</v>
      </c>
    </row>
    <row r="119">
      <c r="A119" s="103" t="s">
        <v>370</v>
      </c>
      <c r="B119" s="103" t="s">
        <v>205</v>
      </c>
      <c r="C119" s="104">
        <f>E119-AVG_generate!E119</f>
        <v>-0.01713819095</v>
      </c>
      <c r="D119" s="104">
        <f>F119-AVG_generate!F119</f>
        <v>-0.01173882166</v>
      </c>
      <c r="E119" s="105">
        <f t="shared" si="1"/>
        <v>0.6414525943</v>
      </c>
      <c r="F119" s="105">
        <f>(G119*'AVG_generate Coverage'!C118*'Dataset lengths'!$B$2+H119*'AVG_generate Coverage'!D118*'Dataset lengths'!$C$2+I119*'AVG_generate Coverage'!E118*'Dataset lengths'!$D$2+L119*'AVG_generate Coverage'!H118*'Dataset lengths'!$G$2+M119*'AVG_generate Coverage'!I118*'Dataset lengths'!$H$2+R119*'AVG_generate Coverage'!N118*'Dataset lengths'!$M$2+S119*'AVG_generate Coverage'!O118*'Dataset lengths'!$N$2+T119*'AVG_generate Coverage'!P118*'Dataset lengths'!$O$2+U119*'AVG_generate Coverage'!Q118*'Dataset lengths'!$P$2+V119*'AVG_generate Coverage'!R118*'Dataset lengths'!$Q$2+W119*'AVG_generate Coverage'!S118*'Dataset lengths'!$R$2)/('AVG_generate Coverage'!C118*'Dataset lengths'!$B$2+'AVG_generate Coverage'!D118*'Dataset lengths'!$C$2+'AVG_generate Coverage'!E118*'Dataset lengths'!$D$2+'AVG_generate Coverage'!H118*'Dataset lengths'!$G$2+'AVG_generate Coverage'!I118*'Dataset lengths'!$H$2+'AVG_generate Coverage'!N118*'Dataset lengths'!$M$2+'AVG_generate Coverage'!O118*'Dataset lengths'!$N$2+'AVG_generate Coverage'!P118*'Dataset lengths'!$O$2+'AVG_generate Coverage'!Q118*'Dataset lengths'!$P$2+'AVG_generate Coverage'!R118*'Dataset lengths'!$Q$2+'AVG_generate Coverage'!S118*'Dataset lengths'!$R$2)</f>
        <v>0.5916708292</v>
      </c>
      <c r="G119" s="87">
        <v>0.481701146948501</v>
      </c>
      <c r="H119" s="87">
        <v>0.696031020545656</v>
      </c>
      <c r="I119" s="87">
        <v>0.746200598640432</v>
      </c>
      <c r="J119" s="87">
        <v>0.81474651844353</v>
      </c>
      <c r="K119" s="87">
        <v>0.814359014787218</v>
      </c>
      <c r="L119" s="87">
        <v>0.814546049311334</v>
      </c>
      <c r="M119" s="87">
        <v>0.772317911013299</v>
      </c>
      <c r="N119" s="87">
        <v>0.713571040646769</v>
      </c>
      <c r="O119" s="87">
        <v>0.819794657358533</v>
      </c>
      <c r="P119" s="87">
        <v>0.754722308421825</v>
      </c>
      <c r="Q119" s="87">
        <v>0.743099903046472</v>
      </c>
      <c r="R119" s="87">
        <v>0.825583813589387</v>
      </c>
      <c r="S119" s="87">
        <v>0.401954909050625</v>
      </c>
      <c r="T119" s="87">
        <v>0.769333524560276</v>
      </c>
      <c r="U119" s="87">
        <v>0.610108256697352</v>
      </c>
      <c r="V119" s="87">
        <v>0.408307902014509</v>
      </c>
      <c r="W119" s="87">
        <v>0.529893405364573</v>
      </c>
    </row>
    <row r="120">
      <c r="A120" s="103" t="s">
        <v>373</v>
      </c>
      <c r="B120" s="103" t="s">
        <v>205</v>
      </c>
      <c r="C120" s="104">
        <f>E120-AVG_generate!E120</f>
        <v>0.01146430032</v>
      </c>
      <c r="D120" s="104">
        <f>F120-AVG_generate!F120</f>
        <v>0.01873607715</v>
      </c>
      <c r="E120" s="105">
        <f t="shared" si="1"/>
        <v>0.6430544633</v>
      </c>
      <c r="F120" s="105">
        <f>(G120*'AVG_generate Coverage'!C119*'Dataset lengths'!$B$2+H120*'AVG_generate Coverage'!D119*'Dataset lengths'!$C$2+I120*'AVG_generate Coverage'!E119*'Dataset lengths'!$D$2+L120*'AVG_generate Coverage'!H119*'Dataset lengths'!$G$2+M120*'AVG_generate Coverage'!I119*'Dataset lengths'!$H$2+R120*'AVG_generate Coverage'!N119*'Dataset lengths'!$M$2+S120*'AVG_generate Coverage'!O119*'Dataset lengths'!$N$2+T120*'AVG_generate Coverage'!P119*'Dataset lengths'!$O$2+U120*'AVG_generate Coverage'!Q119*'Dataset lengths'!$P$2+V120*'AVG_generate Coverage'!R119*'Dataset lengths'!$Q$2+W120*'AVG_generate Coverage'!S119*'Dataset lengths'!$R$2)/('AVG_generate Coverage'!C119*'Dataset lengths'!$B$2+'AVG_generate Coverage'!D119*'Dataset lengths'!$C$2+'AVG_generate Coverage'!E119*'Dataset lengths'!$D$2+'AVG_generate Coverage'!H119*'Dataset lengths'!$G$2+'AVG_generate Coverage'!I119*'Dataset lengths'!$H$2+'AVG_generate Coverage'!N119*'Dataset lengths'!$M$2+'AVG_generate Coverage'!O119*'Dataset lengths'!$N$2+'AVG_generate Coverage'!P119*'Dataset lengths'!$O$2+'AVG_generate Coverage'!Q119*'Dataset lengths'!$P$2+'AVG_generate Coverage'!R119*'Dataset lengths'!$Q$2+'AVG_generate Coverage'!S119*'Dataset lengths'!$R$2)</f>
        <v>0.5889005061</v>
      </c>
      <c r="G120" s="87">
        <v>0.484623715880882</v>
      </c>
      <c r="H120" s="87">
        <v>0.678264020859969</v>
      </c>
      <c r="I120" s="87">
        <v>0.732028094064497</v>
      </c>
      <c r="J120" s="87">
        <v>0.817657161649736</v>
      </c>
      <c r="K120" s="87">
        <v>0.802482641547338</v>
      </c>
      <c r="L120" s="87">
        <v>0.812775911555899</v>
      </c>
      <c r="M120" s="87">
        <v>0.76703757906232</v>
      </c>
      <c r="N120" s="87">
        <v>0.695778726621026</v>
      </c>
      <c r="O120" s="87">
        <v>0.78493337228439</v>
      </c>
      <c r="P120" s="87">
        <v>0.781830184561907</v>
      </c>
      <c r="Q120" s="87">
        <v>0.695341131525434</v>
      </c>
      <c r="R120" s="87">
        <v>0.813847519535184</v>
      </c>
      <c r="S120" s="87">
        <v>0.413585052990104</v>
      </c>
      <c r="T120" s="87">
        <v>0.804272883355753</v>
      </c>
      <c r="U120" s="87">
        <v>0.632137983236785</v>
      </c>
      <c r="V120" s="87">
        <v>0.401890571314566</v>
      </c>
      <c r="W120" s="87">
        <v>0.533135763950466</v>
      </c>
    </row>
    <row r="121">
      <c r="A121" s="103" t="s">
        <v>376</v>
      </c>
      <c r="B121" s="103" t="s">
        <v>205</v>
      </c>
      <c r="C121" s="104">
        <f>E121-AVG_generate!E121</f>
        <v>0.01238160358</v>
      </c>
      <c r="D121" s="104">
        <f>F121-AVG_generate!F121</f>
        <v>0.007024214051</v>
      </c>
      <c r="E121" s="105">
        <f t="shared" si="1"/>
        <v>0.6684555376</v>
      </c>
      <c r="F121" s="105">
        <f>(G121*'AVG_generate Coverage'!C120*'Dataset lengths'!$B$2+H121*'AVG_generate Coverage'!D120*'Dataset lengths'!$C$2+I121*'AVG_generate Coverage'!E120*'Dataset lengths'!$D$2+L121*'AVG_generate Coverage'!H120*'Dataset lengths'!$G$2+M121*'AVG_generate Coverage'!I120*'Dataset lengths'!$H$2+R121*'AVG_generate Coverage'!N120*'Dataset lengths'!$M$2+S121*'AVG_generate Coverage'!O120*'Dataset lengths'!$N$2+T121*'AVG_generate Coverage'!P120*'Dataset lengths'!$O$2+U121*'AVG_generate Coverage'!Q120*'Dataset lengths'!$P$2+V121*'AVG_generate Coverage'!R120*'Dataset lengths'!$Q$2+W121*'AVG_generate Coverage'!S120*'Dataset lengths'!$R$2)/('AVG_generate Coverage'!C120*'Dataset lengths'!$B$2+'AVG_generate Coverage'!D120*'Dataset lengths'!$C$2+'AVG_generate Coverage'!E120*'Dataset lengths'!$D$2+'AVG_generate Coverage'!H120*'Dataset lengths'!$G$2+'AVG_generate Coverage'!I120*'Dataset lengths'!$H$2+'AVG_generate Coverage'!N120*'Dataset lengths'!$M$2+'AVG_generate Coverage'!O120*'Dataset lengths'!$N$2+'AVG_generate Coverage'!P120*'Dataset lengths'!$O$2+'AVG_generate Coverage'!Q120*'Dataset lengths'!$P$2+'AVG_generate Coverage'!R120*'Dataset lengths'!$Q$2+'AVG_generate Coverage'!S120*'Dataset lengths'!$R$2)</f>
        <v>0.6163611947</v>
      </c>
      <c r="G121" s="87">
        <v>0.519150339407844</v>
      </c>
      <c r="H121" s="87">
        <v>0.644162884984019</v>
      </c>
      <c r="I121" s="87">
        <v>0.72375350114305</v>
      </c>
      <c r="J121" s="87">
        <v>0.797526487611713</v>
      </c>
      <c r="K121" s="87">
        <v>0.801561383097454</v>
      </c>
      <c r="L121" s="87">
        <v>0.799164764357445</v>
      </c>
      <c r="M121" s="87">
        <v>0.769267704277162</v>
      </c>
      <c r="N121" s="87">
        <v>0.69328083616016</v>
      </c>
      <c r="O121" s="87">
        <v>0.810422665449172</v>
      </c>
      <c r="P121" s="87">
        <v>0.765369437771035</v>
      </c>
      <c r="Q121" s="87">
        <v>0.712044775740867</v>
      </c>
      <c r="R121" s="87">
        <v>0.846018515527337</v>
      </c>
      <c r="S121" s="87">
        <v>0.406296856269255</v>
      </c>
      <c r="T121" s="87">
        <v>0.898408862785605</v>
      </c>
      <c r="U121" s="87">
        <v>0.728504700833288</v>
      </c>
      <c r="V121" s="87">
        <v>0.501832041948272</v>
      </c>
      <c r="W121" s="87">
        <v>0.516450742568873</v>
      </c>
    </row>
    <row r="122">
      <c r="A122" s="103" t="s">
        <v>377</v>
      </c>
      <c r="B122" s="103" t="s">
        <v>205</v>
      </c>
      <c r="C122" s="104">
        <f>E122-AVG_generate!E122</f>
        <v>-0.009515387068</v>
      </c>
      <c r="D122" s="104">
        <f>F122-AVG_generate!F122</f>
        <v>-0.01069439006</v>
      </c>
      <c r="E122" s="105">
        <f t="shared" si="1"/>
        <v>0.6608648348</v>
      </c>
      <c r="F122" s="105">
        <f>(G122*'AVG_generate Coverage'!C121*'Dataset lengths'!$B$2+H122*'AVG_generate Coverage'!D121*'Dataset lengths'!$C$2+I122*'AVG_generate Coverage'!E121*'Dataset lengths'!$D$2+L122*'AVG_generate Coverage'!H121*'Dataset lengths'!$G$2+M122*'AVG_generate Coverage'!I121*'Dataset lengths'!$H$2+R122*'AVG_generate Coverage'!N121*'Dataset lengths'!$M$2+S122*'AVG_generate Coverage'!O121*'Dataset lengths'!$N$2+T122*'AVG_generate Coverage'!P121*'Dataset lengths'!$O$2+U122*'AVG_generate Coverage'!Q121*'Dataset lengths'!$P$2+V122*'AVG_generate Coverage'!R121*'Dataset lengths'!$Q$2+W122*'AVG_generate Coverage'!S121*'Dataset lengths'!$R$2)/('AVG_generate Coverage'!C121*'Dataset lengths'!$B$2+'AVG_generate Coverage'!D121*'Dataset lengths'!$C$2+'AVG_generate Coverage'!E121*'Dataset lengths'!$D$2+'AVG_generate Coverage'!H121*'Dataset lengths'!$G$2+'AVG_generate Coverage'!I121*'Dataset lengths'!$H$2+'AVG_generate Coverage'!N121*'Dataset lengths'!$M$2+'AVG_generate Coverage'!O121*'Dataset lengths'!$N$2+'AVG_generate Coverage'!P121*'Dataset lengths'!$O$2+'AVG_generate Coverage'!Q121*'Dataset lengths'!$P$2+'AVG_generate Coverage'!R121*'Dataset lengths'!$Q$2+'AVG_generate Coverage'!S121*'Dataset lengths'!$R$2)</f>
        <v>0.6063376355</v>
      </c>
      <c r="G122" s="87">
        <v>0.49813144592439</v>
      </c>
      <c r="H122" s="87">
        <v>0.703916465603024</v>
      </c>
      <c r="I122" s="87">
        <v>0.725076214299275</v>
      </c>
      <c r="J122" s="87">
        <v>0.805009282437288</v>
      </c>
      <c r="K122" s="87">
        <v>0.81465245048536</v>
      </c>
      <c r="L122" s="87">
        <v>0.808311500232246</v>
      </c>
      <c r="M122" s="87">
        <v>0.756799518752819</v>
      </c>
      <c r="N122" s="87">
        <v>0.692866520795516</v>
      </c>
      <c r="O122" s="87">
        <v>0.806348510080646</v>
      </c>
      <c r="P122" s="87">
        <v>0.745149106674951</v>
      </c>
      <c r="Q122" s="87">
        <v>0.70242836700777</v>
      </c>
      <c r="R122" s="87">
        <v>0.836642593461689</v>
      </c>
      <c r="S122" s="87">
        <v>0.42891761695251</v>
      </c>
      <c r="T122" s="87">
        <v>0.83387119367294</v>
      </c>
      <c r="U122" s="87">
        <v>0.684852851039454</v>
      </c>
      <c r="V122" s="87">
        <v>0.449244070435387</v>
      </c>
      <c r="W122" s="87">
        <v>0.543749712696168</v>
      </c>
    </row>
    <row r="123">
      <c r="A123" s="103" t="s">
        <v>379</v>
      </c>
      <c r="B123" s="103" t="s">
        <v>205</v>
      </c>
      <c r="C123" s="104">
        <f>E123-AVG_generate!E123</f>
        <v>-0.008592395075</v>
      </c>
      <c r="D123" s="104">
        <f>F123-AVG_generate!F123</f>
        <v>-0.008789979638</v>
      </c>
      <c r="E123" s="105">
        <f t="shared" si="1"/>
        <v>0.6525864133</v>
      </c>
      <c r="F123" s="105">
        <f>(G123*'AVG_generate Coverage'!C122*'Dataset lengths'!$B$2+H123*'AVG_generate Coverage'!D122*'Dataset lengths'!$C$2+I123*'AVG_generate Coverage'!E122*'Dataset lengths'!$D$2+L123*'AVG_generate Coverage'!H122*'Dataset lengths'!$G$2+M123*'AVG_generate Coverage'!I122*'Dataset lengths'!$H$2+R123*'AVG_generate Coverage'!N122*'Dataset lengths'!$M$2+S123*'AVG_generate Coverage'!O122*'Dataset lengths'!$N$2+T123*'AVG_generate Coverage'!P122*'Dataset lengths'!$O$2+U123*'AVG_generate Coverage'!Q122*'Dataset lengths'!$P$2+V123*'AVG_generate Coverage'!R122*'Dataset lengths'!$Q$2+W123*'AVG_generate Coverage'!S122*'Dataset lengths'!$R$2)/('AVG_generate Coverage'!C122*'Dataset lengths'!$B$2+'AVG_generate Coverage'!D122*'Dataset lengths'!$C$2+'AVG_generate Coverage'!E122*'Dataset lengths'!$D$2+'AVG_generate Coverage'!H122*'Dataset lengths'!$G$2+'AVG_generate Coverage'!I122*'Dataset lengths'!$H$2+'AVG_generate Coverage'!N122*'Dataset lengths'!$M$2+'AVG_generate Coverage'!O122*'Dataset lengths'!$N$2+'AVG_generate Coverage'!P122*'Dataset lengths'!$O$2+'AVG_generate Coverage'!Q122*'Dataset lengths'!$P$2+'AVG_generate Coverage'!R122*'Dataset lengths'!$Q$2+'AVG_generate Coverage'!S122*'Dataset lengths'!$R$2)</f>
        <v>0.5978913793</v>
      </c>
      <c r="G123" s="87">
        <v>0.483879558810476</v>
      </c>
      <c r="H123" s="87">
        <v>0.66328431507034</v>
      </c>
      <c r="I123" s="87">
        <v>0.724624461313855</v>
      </c>
      <c r="J123" s="87">
        <v>0.805614537038614</v>
      </c>
      <c r="K123" s="87">
        <v>0.809959700039338</v>
      </c>
      <c r="L123" s="87">
        <v>0.807292781933588</v>
      </c>
      <c r="M123" s="87">
        <v>0.778507398543025</v>
      </c>
      <c r="N123" s="87">
        <v>0.715160061927638</v>
      </c>
      <c r="O123" s="87">
        <v>0.81536401339526</v>
      </c>
      <c r="P123" s="87">
        <v>0.77628463017231</v>
      </c>
      <c r="Q123" s="87">
        <v>0.714993227712617</v>
      </c>
      <c r="R123" s="87">
        <v>0.827987896170322</v>
      </c>
      <c r="S123" s="87">
        <v>0.42917704779605</v>
      </c>
      <c r="T123" s="87">
        <v>0.881495542604355</v>
      </c>
      <c r="U123" s="87">
        <v>0.612868469547009</v>
      </c>
      <c r="V123" s="87">
        <v>0.43741480905044</v>
      </c>
      <c r="W123" s="87">
        <v>0.531918265833251</v>
      </c>
    </row>
    <row r="124">
      <c r="A124" s="103" t="s">
        <v>380</v>
      </c>
      <c r="B124" s="103" t="s">
        <v>205</v>
      </c>
      <c r="C124" s="104">
        <f>E124-AVG_generate!E124</f>
        <v>-0.01771442203</v>
      </c>
      <c r="D124" s="104">
        <f>F124-AVG_generate!F124</f>
        <v>-0.02224201858</v>
      </c>
      <c r="E124" s="105">
        <f t="shared" si="1"/>
        <v>0.6590442155</v>
      </c>
      <c r="F124" s="105">
        <f>(G124*'AVG_generate Coverage'!C123*'Dataset lengths'!$B$2+H124*'AVG_generate Coverage'!D123*'Dataset lengths'!$C$2+I124*'AVG_generate Coverage'!E123*'Dataset lengths'!$D$2+L124*'AVG_generate Coverage'!H123*'Dataset lengths'!$G$2+M124*'AVG_generate Coverage'!I123*'Dataset lengths'!$H$2+R124*'AVG_generate Coverage'!N123*'Dataset lengths'!$M$2+S124*'AVG_generate Coverage'!O123*'Dataset lengths'!$N$2+T124*'AVG_generate Coverage'!P123*'Dataset lengths'!$O$2+U124*'AVG_generate Coverage'!Q123*'Dataset lengths'!$P$2+V124*'AVG_generate Coverage'!R123*'Dataset lengths'!$Q$2+W124*'AVG_generate Coverage'!S123*'Dataset lengths'!$R$2)/('AVG_generate Coverage'!C123*'Dataset lengths'!$B$2+'AVG_generate Coverage'!D123*'Dataset lengths'!$C$2+'AVG_generate Coverage'!E123*'Dataset lengths'!$D$2+'AVG_generate Coverage'!H123*'Dataset lengths'!$G$2+'AVG_generate Coverage'!I123*'Dataset lengths'!$H$2+'AVG_generate Coverage'!N123*'Dataset lengths'!$M$2+'AVG_generate Coverage'!O123*'Dataset lengths'!$N$2+'AVG_generate Coverage'!P123*'Dataset lengths'!$O$2+'AVG_generate Coverage'!Q123*'Dataset lengths'!$P$2+'AVG_generate Coverage'!R123*'Dataset lengths'!$Q$2+'AVG_generate Coverage'!S123*'Dataset lengths'!$R$2)</f>
        <v>0.6099078156</v>
      </c>
      <c r="G124" s="87">
        <v>0.499819312804456</v>
      </c>
      <c r="H124" s="87">
        <v>0.694209291350499</v>
      </c>
      <c r="I124" s="87">
        <v>0.73365497822554</v>
      </c>
      <c r="J124" s="87">
        <v>0.814489652871909</v>
      </c>
      <c r="K124" s="87">
        <v>0.816592253112909</v>
      </c>
      <c r="L124" s="87">
        <v>0.81542776929463</v>
      </c>
      <c r="M124" s="87">
        <v>0.760659167230034</v>
      </c>
      <c r="N124" s="87">
        <v>0.698473088802321</v>
      </c>
      <c r="O124" s="87">
        <v>0.785466311974322</v>
      </c>
      <c r="P124" s="87">
        <v>0.753708695006204</v>
      </c>
      <c r="Q124" s="87">
        <v>0.709868876689724</v>
      </c>
      <c r="R124" s="87">
        <v>0.790593484388682</v>
      </c>
      <c r="S124" s="87">
        <v>0.476662947622953</v>
      </c>
      <c r="T124" s="87">
        <v>0.823189096716362</v>
      </c>
      <c r="U124" s="87">
        <v>0.653128184619758</v>
      </c>
      <c r="V124" s="87">
        <v>0.4452517293885</v>
      </c>
      <c r="W124" s="87">
        <v>0.556890409258053</v>
      </c>
    </row>
    <row r="125">
      <c r="A125" s="103" t="s">
        <v>382</v>
      </c>
      <c r="B125" s="103" t="s">
        <v>205</v>
      </c>
      <c r="C125" s="104">
        <f>E125-AVG_generate!E125</f>
        <v>0.01659860531</v>
      </c>
      <c r="D125" s="104">
        <f>F125-AVG_generate!F125</f>
        <v>0.01964314869</v>
      </c>
      <c r="E125" s="105">
        <f t="shared" si="1"/>
        <v>0.651879307</v>
      </c>
      <c r="F125" s="105">
        <f>(G125*'AVG_generate Coverage'!C124*'Dataset lengths'!$B$2+H125*'AVG_generate Coverage'!D124*'Dataset lengths'!$C$2+I125*'AVG_generate Coverage'!E124*'Dataset lengths'!$D$2+L125*'AVG_generate Coverage'!H124*'Dataset lengths'!$G$2+M125*'AVG_generate Coverage'!I124*'Dataset lengths'!$H$2+R125*'AVG_generate Coverage'!N124*'Dataset lengths'!$M$2+S125*'AVG_generate Coverage'!O124*'Dataset lengths'!$N$2+T125*'AVG_generate Coverage'!P124*'Dataset lengths'!$O$2+U125*'AVG_generate Coverage'!Q124*'Dataset lengths'!$P$2+V125*'AVG_generate Coverage'!R124*'Dataset lengths'!$Q$2+W125*'AVG_generate Coverage'!S124*'Dataset lengths'!$R$2)/('AVG_generate Coverage'!C124*'Dataset lengths'!$B$2+'AVG_generate Coverage'!D124*'Dataset lengths'!$C$2+'AVG_generate Coverage'!E124*'Dataset lengths'!$D$2+'AVG_generate Coverage'!H124*'Dataset lengths'!$G$2+'AVG_generate Coverage'!I124*'Dataset lengths'!$H$2+'AVG_generate Coverage'!N124*'Dataset lengths'!$M$2+'AVG_generate Coverage'!O124*'Dataset lengths'!$N$2+'AVG_generate Coverage'!P124*'Dataset lengths'!$O$2+'AVG_generate Coverage'!Q124*'Dataset lengths'!$P$2+'AVG_generate Coverage'!R124*'Dataset lengths'!$Q$2+'AVG_generate Coverage'!S124*'Dataset lengths'!$R$2)</f>
        <v>0.5975352652</v>
      </c>
      <c r="G125" s="87">
        <v>0.475516763172765</v>
      </c>
      <c r="H125" s="87">
        <v>0.653660142830748</v>
      </c>
      <c r="I125" s="87">
        <v>0.725745825152094</v>
      </c>
      <c r="J125" s="87">
        <v>0.810024478488233</v>
      </c>
      <c r="K125" s="87">
        <v>0.797631157333496</v>
      </c>
      <c r="L125" s="87">
        <v>0.806040387571287</v>
      </c>
      <c r="M125" s="87">
        <v>0.776168556599561</v>
      </c>
      <c r="N125" s="87">
        <v>0.714165705052493</v>
      </c>
      <c r="O125" s="87">
        <v>0.79401630000123</v>
      </c>
      <c r="P125" s="87">
        <v>0.778921700447</v>
      </c>
      <c r="Q125" s="87">
        <v>0.711332976981979</v>
      </c>
      <c r="R125" s="87">
        <v>0.810481803921875</v>
      </c>
      <c r="S125" s="87">
        <v>0.449185400217609</v>
      </c>
      <c r="T125" s="87">
        <v>0.887281678455835</v>
      </c>
      <c r="U125" s="87">
        <v>0.610945348007555</v>
      </c>
      <c r="V125" s="87">
        <v>0.434908171817388</v>
      </c>
      <c r="W125" s="87">
        <v>0.540738299277052</v>
      </c>
    </row>
    <row r="126">
      <c r="A126" s="103" t="s">
        <v>384</v>
      </c>
      <c r="B126" s="103" t="s">
        <v>205</v>
      </c>
      <c r="C126" s="104">
        <f>E126-AVG_generate!E126</f>
        <v>0.02216942852</v>
      </c>
      <c r="D126" s="104">
        <f>F126-AVG_generate!F126</f>
        <v>0.02264946712</v>
      </c>
      <c r="E126" s="105">
        <f t="shared" si="1"/>
        <v>0.6313386145</v>
      </c>
      <c r="F126" s="105">
        <f>(G126*'AVG_generate Coverage'!C125*'Dataset lengths'!$B$2+H126*'AVG_generate Coverage'!D125*'Dataset lengths'!$C$2+I126*'AVG_generate Coverage'!E125*'Dataset lengths'!$D$2+L126*'AVG_generate Coverage'!H125*'Dataset lengths'!$G$2+M126*'AVG_generate Coverage'!I125*'Dataset lengths'!$H$2+R126*'AVG_generate Coverage'!N125*'Dataset lengths'!$M$2+S126*'AVG_generate Coverage'!O125*'Dataset lengths'!$N$2+T126*'AVG_generate Coverage'!P125*'Dataset lengths'!$O$2+U126*'AVG_generate Coverage'!Q125*'Dataset lengths'!$P$2+V126*'AVG_generate Coverage'!R125*'Dataset lengths'!$Q$2+W126*'AVG_generate Coverage'!S125*'Dataset lengths'!$R$2)/('AVG_generate Coverage'!C125*'Dataset lengths'!$B$2+'AVG_generate Coverage'!D125*'Dataset lengths'!$C$2+'AVG_generate Coverage'!E125*'Dataset lengths'!$D$2+'AVG_generate Coverage'!H125*'Dataset lengths'!$G$2+'AVG_generate Coverage'!I125*'Dataset lengths'!$H$2+'AVG_generate Coverage'!N125*'Dataset lengths'!$M$2+'AVG_generate Coverage'!O125*'Dataset lengths'!$N$2+'AVG_generate Coverage'!P125*'Dataset lengths'!$O$2+'AVG_generate Coverage'!Q125*'Dataset lengths'!$P$2+'AVG_generate Coverage'!R125*'Dataset lengths'!$Q$2+'AVG_generate Coverage'!S125*'Dataset lengths'!$R$2)</f>
        <v>0.573441448</v>
      </c>
      <c r="G126" s="87">
        <v>0.449230933998582</v>
      </c>
      <c r="H126" s="87">
        <v>0.706903268924663</v>
      </c>
      <c r="I126" s="87">
        <v>0.699113397991928</v>
      </c>
      <c r="J126" s="87">
        <v>0.801753165428364</v>
      </c>
      <c r="K126" s="87">
        <v>0.805095209583772</v>
      </c>
      <c r="L126" s="87">
        <v>0.802803415470254</v>
      </c>
      <c r="M126" s="87">
        <v>0.756085562218812</v>
      </c>
      <c r="N126" s="87">
        <v>0.694838736920427</v>
      </c>
      <c r="O126" s="87">
        <v>0.78804565399989</v>
      </c>
      <c r="P126" s="87">
        <v>0.73196710608965</v>
      </c>
      <c r="Q126" s="87">
        <v>0.707968246494757</v>
      </c>
      <c r="R126" s="87">
        <v>0.812055385247578</v>
      </c>
      <c r="S126" s="87">
        <v>0.449525274733565</v>
      </c>
      <c r="T126" s="87">
        <v>0.82808505782146</v>
      </c>
      <c r="U126" s="87">
        <v>0.520665323761386</v>
      </c>
      <c r="V126" s="87">
        <v>0.367798926354802</v>
      </c>
      <c r="W126" s="87">
        <v>0.552458213215733</v>
      </c>
    </row>
    <row r="127">
      <c r="A127" s="103" t="s">
        <v>386</v>
      </c>
      <c r="B127" s="103" t="s">
        <v>205</v>
      </c>
      <c r="C127" s="104">
        <f>E127-AVG_generate!E127</f>
        <v>0.006918019261</v>
      </c>
      <c r="D127" s="104">
        <f>F127-AVG_generate!F127</f>
        <v>0.008098182254</v>
      </c>
      <c r="E127" s="105">
        <f t="shared" si="1"/>
        <v>0.6524325383</v>
      </c>
      <c r="F127" s="105">
        <f>(G127*'AVG_generate Coverage'!C126*'Dataset lengths'!$B$2+H127*'AVG_generate Coverage'!D126*'Dataset lengths'!$C$2+I127*'AVG_generate Coverage'!E126*'Dataset lengths'!$D$2+L127*'AVG_generate Coverage'!H126*'Dataset lengths'!$G$2+M127*'AVG_generate Coverage'!I126*'Dataset lengths'!$H$2+R127*'AVG_generate Coverage'!N126*'Dataset lengths'!$M$2+S127*'AVG_generate Coverage'!O126*'Dataset lengths'!$N$2+T127*'AVG_generate Coverage'!P126*'Dataset lengths'!$O$2+U127*'AVG_generate Coverage'!Q126*'Dataset lengths'!$P$2+V127*'AVG_generate Coverage'!R126*'Dataset lengths'!$Q$2+W127*'AVG_generate Coverage'!S126*'Dataset lengths'!$R$2)/('AVG_generate Coverage'!C126*'Dataset lengths'!$B$2+'AVG_generate Coverage'!D126*'Dataset lengths'!$C$2+'AVG_generate Coverage'!E126*'Dataset lengths'!$D$2+'AVG_generate Coverage'!H126*'Dataset lengths'!$G$2+'AVG_generate Coverage'!I126*'Dataset lengths'!$H$2+'AVG_generate Coverage'!N126*'Dataset lengths'!$M$2+'AVG_generate Coverage'!O126*'Dataset lengths'!$N$2+'AVG_generate Coverage'!P126*'Dataset lengths'!$O$2+'AVG_generate Coverage'!Q126*'Dataset lengths'!$P$2+'AVG_generate Coverage'!R126*'Dataset lengths'!$Q$2+'AVG_generate Coverage'!S126*'Dataset lengths'!$R$2)</f>
        <v>0.6094208724</v>
      </c>
      <c r="G127" s="87">
        <v>0.515016680520777</v>
      </c>
      <c r="H127" s="87">
        <v>0.666480019482632</v>
      </c>
      <c r="I127" s="87">
        <v>0.732238581342429</v>
      </c>
      <c r="J127" s="87">
        <v>0.801033470206376</v>
      </c>
      <c r="K127" s="87">
        <v>0.802273023184532</v>
      </c>
      <c r="L127" s="87">
        <v>0.801522093510407</v>
      </c>
      <c r="M127" s="87">
        <v>0.756140670824035</v>
      </c>
      <c r="N127" s="87">
        <v>0.678912904238755</v>
      </c>
      <c r="O127" s="87">
        <v>0.809448598021274</v>
      </c>
      <c r="P127" s="87">
        <v>0.765600642153441</v>
      </c>
      <c r="Q127" s="87">
        <v>0.672920595697515</v>
      </c>
      <c r="R127" s="87">
        <v>0.812689188837097</v>
      </c>
      <c r="S127" s="87">
        <v>0.366203729937341</v>
      </c>
      <c r="T127" s="87">
        <v>0.831868300493582</v>
      </c>
      <c r="U127" s="87">
        <v>0.698443274663931</v>
      </c>
      <c r="V127" s="87">
        <v>0.48075245966547</v>
      </c>
      <c r="W127" s="87">
        <v>0.515402922387557</v>
      </c>
    </row>
    <row r="128">
      <c r="A128" s="103" t="s">
        <v>388</v>
      </c>
      <c r="B128" s="103" t="s">
        <v>205</v>
      </c>
      <c r="C128" s="104">
        <f>E128-AVG_generate!E128</f>
        <v>-0.005557355502</v>
      </c>
      <c r="D128" s="104">
        <f>F128-AVG_generate!F128</f>
        <v>-0.002295849935</v>
      </c>
      <c r="E128" s="105">
        <f t="shared" si="1"/>
        <v>0.6523078404</v>
      </c>
      <c r="F128" s="105">
        <f>(G128*'AVG_generate Coverage'!C127*'Dataset lengths'!$B$2+H128*'AVG_generate Coverage'!D127*'Dataset lengths'!$C$2+I128*'AVG_generate Coverage'!E127*'Dataset lengths'!$D$2+L128*'AVG_generate Coverage'!H127*'Dataset lengths'!$G$2+M128*'AVG_generate Coverage'!I127*'Dataset lengths'!$H$2+R128*'AVG_generate Coverage'!N127*'Dataset lengths'!$M$2+S128*'AVG_generate Coverage'!O127*'Dataset lengths'!$N$2+T128*'AVG_generate Coverage'!P127*'Dataset lengths'!$O$2+U128*'AVG_generate Coverage'!Q127*'Dataset lengths'!$P$2+V128*'AVG_generate Coverage'!R127*'Dataset lengths'!$Q$2+W128*'AVG_generate Coverage'!S127*'Dataset lengths'!$R$2)/('AVG_generate Coverage'!C127*'Dataset lengths'!$B$2+'AVG_generate Coverage'!D127*'Dataset lengths'!$C$2+'AVG_generate Coverage'!E127*'Dataset lengths'!$D$2+'AVG_generate Coverage'!H127*'Dataset lengths'!$G$2+'AVG_generate Coverage'!I127*'Dataset lengths'!$H$2+'AVG_generate Coverage'!N127*'Dataset lengths'!$M$2+'AVG_generate Coverage'!O127*'Dataset lengths'!$N$2+'AVG_generate Coverage'!P127*'Dataset lengths'!$O$2+'AVG_generate Coverage'!Q127*'Dataset lengths'!$P$2+'AVG_generate Coverage'!R127*'Dataset lengths'!$Q$2+'AVG_generate Coverage'!S127*'Dataset lengths'!$R$2)</f>
        <v>0.599708396</v>
      </c>
      <c r="G128" s="87">
        <v>0.500381919049426</v>
      </c>
      <c r="H128" s="87">
        <v>0.646583142455917</v>
      </c>
      <c r="I128" s="87">
        <v>0.723327839782516</v>
      </c>
      <c r="J128" s="87">
        <v>0.798623973743854</v>
      </c>
      <c r="K128" s="87">
        <v>0.787944808325901</v>
      </c>
      <c r="L128" s="87">
        <v>0.795235241269798</v>
      </c>
      <c r="M128" s="87">
        <v>0.76234570880177</v>
      </c>
      <c r="N128" s="87">
        <v>0.679317845952615</v>
      </c>
      <c r="O128" s="87">
        <v>0.804568936230414</v>
      </c>
      <c r="P128" s="87">
        <v>0.765438128928127</v>
      </c>
      <c r="Q128" s="87">
        <v>0.689546984620888</v>
      </c>
      <c r="R128" s="87">
        <v>0.813301137130426</v>
      </c>
      <c r="S128" s="87">
        <v>0.398544097340206</v>
      </c>
      <c r="T128" s="87">
        <v>0.904194998637085</v>
      </c>
      <c r="U128" s="87">
        <v>0.661370524873491</v>
      </c>
      <c r="V128" s="87">
        <v>0.469656240987624</v>
      </c>
      <c r="W128" s="87">
        <v>0.500445393569857</v>
      </c>
    </row>
    <row r="129">
      <c r="A129" s="103" t="s">
        <v>390</v>
      </c>
      <c r="B129" s="103" t="s">
        <v>205</v>
      </c>
      <c r="C129" s="104">
        <f>E129-AVG_generate!E129</f>
        <v>-0.01380240164</v>
      </c>
      <c r="D129" s="104">
        <f>F129-AVG_generate!F129</f>
        <v>-0.01494539852</v>
      </c>
      <c r="E129" s="105">
        <f t="shared" si="1"/>
        <v>0.6457377587</v>
      </c>
      <c r="F129" s="105">
        <f>(G129*'AVG_generate Coverage'!C128*'Dataset lengths'!$B$2+H129*'AVG_generate Coverage'!D128*'Dataset lengths'!$C$2+I129*'AVG_generate Coverage'!E128*'Dataset lengths'!$D$2+L129*'AVG_generate Coverage'!H128*'Dataset lengths'!$G$2+M129*'AVG_generate Coverage'!I128*'Dataset lengths'!$H$2+R129*'AVG_generate Coverage'!N128*'Dataset lengths'!$M$2+S129*'AVG_generate Coverage'!O128*'Dataset lengths'!$N$2+T129*'AVG_generate Coverage'!P128*'Dataset lengths'!$O$2+U129*'AVG_generate Coverage'!Q128*'Dataset lengths'!$P$2+V129*'AVG_generate Coverage'!R128*'Dataset lengths'!$Q$2+W129*'AVG_generate Coverage'!S128*'Dataset lengths'!$R$2)/('AVG_generate Coverage'!C128*'Dataset lengths'!$B$2+'AVG_generate Coverage'!D128*'Dataset lengths'!$C$2+'AVG_generate Coverage'!E128*'Dataset lengths'!$D$2+'AVG_generate Coverage'!H128*'Dataset lengths'!$G$2+'AVG_generate Coverage'!I128*'Dataset lengths'!$H$2+'AVG_generate Coverage'!N128*'Dataset lengths'!$M$2+'AVG_generate Coverage'!O128*'Dataset lengths'!$N$2+'AVG_generate Coverage'!P128*'Dataset lengths'!$O$2+'AVG_generate Coverage'!Q128*'Dataset lengths'!$P$2+'AVG_generate Coverage'!R128*'Dataset lengths'!$Q$2+'AVG_generate Coverage'!S128*'Dataset lengths'!$R$2)</f>
        <v>0.5897820549</v>
      </c>
      <c r="G129" s="87">
        <v>0.476289107774086</v>
      </c>
      <c r="H129" s="87">
        <v>0.688080849147927</v>
      </c>
      <c r="I129" s="87">
        <v>0.717071780319697</v>
      </c>
      <c r="J129" s="87">
        <v>0.799977048045251</v>
      </c>
      <c r="K129" s="87">
        <v>0.805307966970308</v>
      </c>
      <c r="L129" s="87">
        <v>0.80164996600998</v>
      </c>
      <c r="M129" s="87">
        <v>0.761873739063966</v>
      </c>
      <c r="N129" s="87">
        <v>0.700973603885407</v>
      </c>
      <c r="O129" s="87">
        <v>0.816962115184182</v>
      </c>
      <c r="P129" s="87">
        <v>0.74055350072611</v>
      </c>
      <c r="Q129" s="87">
        <v>0.704746775820968</v>
      </c>
      <c r="R129" s="87">
        <v>0.840642112664518</v>
      </c>
      <c r="S129" s="87">
        <v>0.444763009326564</v>
      </c>
      <c r="T129" s="87">
        <v>0.838544611091444</v>
      </c>
      <c r="U129" s="87">
        <v>0.586325015354518</v>
      </c>
      <c r="V129" s="87">
        <v>0.425587955955772</v>
      </c>
      <c r="W129" s="87">
        <v>0.522287198879151</v>
      </c>
    </row>
    <row r="130">
      <c r="A130" s="103" t="s">
        <v>393</v>
      </c>
      <c r="B130" s="103" t="s">
        <v>205</v>
      </c>
      <c r="C130" s="104">
        <f>E130-AVG_generate!E130</f>
        <v>0.01206370086</v>
      </c>
      <c r="D130" s="104">
        <f>F130-AVG_generate!F130</f>
        <v>0.01695819036</v>
      </c>
      <c r="E130" s="105">
        <f t="shared" si="1"/>
        <v>0.6447746896</v>
      </c>
      <c r="F130" s="105">
        <f>(G130*'AVG_generate Coverage'!C129*'Dataset lengths'!$B$2+H130*'AVG_generate Coverage'!D129*'Dataset lengths'!$C$2+I130*'AVG_generate Coverage'!E129*'Dataset lengths'!$D$2+L130*'AVG_generate Coverage'!H129*'Dataset lengths'!$G$2+M130*'AVG_generate Coverage'!I129*'Dataset lengths'!$H$2+R130*'AVG_generate Coverage'!N129*'Dataset lengths'!$M$2+S130*'AVG_generate Coverage'!O129*'Dataset lengths'!$N$2+T130*'AVG_generate Coverage'!P129*'Dataset lengths'!$O$2+U130*'AVG_generate Coverage'!Q129*'Dataset lengths'!$P$2+V130*'AVG_generate Coverage'!R129*'Dataset lengths'!$Q$2+W130*'AVG_generate Coverage'!S129*'Dataset lengths'!$R$2)/('AVG_generate Coverage'!C129*'Dataset lengths'!$B$2+'AVG_generate Coverage'!D129*'Dataset lengths'!$C$2+'AVG_generate Coverage'!E129*'Dataset lengths'!$D$2+'AVG_generate Coverage'!H129*'Dataset lengths'!$G$2+'AVG_generate Coverage'!I129*'Dataset lengths'!$H$2+'AVG_generate Coverage'!N129*'Dataset lengths'!$M$2+'AVG_generate Coverage'!O129*'Dataset lengths'!$N$2+'AVG_generate Coverage'!P129*'Dataset lengths'!$O$2+'AVG_generate Coverage'!Q129*'Dataset lengths'!$P$2+'AVG_generate Coverage'!R129*'Dataset lengths'!$Q$2+'AVG_generate Coverage'!S129*'Dataset lengths'!$R$2)</f>
        <v>0.5878093491</v>
      </c>
      <c r="G130" s="87">
        <v>0.477524319910445</v>
      </c>
      <c r="H130" s="87">
        <v>0.677449738115359</v>
      </c>
      <c r="I130" s="87">
        <v>0.713699611267321</v>
      </c>
      <c r="J130" s="87">
        <v>0.803227858644177</v>
      </c>
      <c r="K130" s="87">
        <v>0.791440474366959</v>
      </c>
      <c r="L130" s="87">
        <v>0.799228774095632</v>
      </c>
      <c r="M130" s="87">
        <v>0.75363663947234</v>
      </c>
      <c r="N130" s="87">
        <v>0.674838740662085</v>
      </c>
      <c r="O130" s="87">
        <v>0.788545598769584</v>
      </c>
      <c r="P130" s="87">
        <v>0.768499073903895</v>
      </c>
      <c r="Q130" s="87">
        <v>0.67384015868845</v>
      </c>
      <c r="R130" s="87">
        <v>0.808930077892362</v>
      </c>
      <c r="S130" s="87">
        <v>0.454540937708675</v>
      </c>
      <c r="T130" s="87">
        <v>0.853009950720145</v>
      </c>
      <c r="U130" s="87">
        <v>0.606984210042933</v>
      </c>
      <c r="V130" s="87">
        <v>0.419146444607465</v>
      </c>
      <c r="W130" s="87">
        <v>0.528370881314412</v>
      </c>
    </row>
    <row r="131">
      <c r="A131" s="103" t="s">
        <v>198</v>
      </c>
      <c r="B131" s="103" t="s">
        <v>205</v>
      </c>
      <c r="C131" s="104">
        <f>E131-AVG_generate!E131</f>
        <v>0.0196992273</v>
      </c>
      <c r="D131" s="104">
        <f>F131-AVG_generate!F131</f>
        <v>0.01584106908</v>
      </c>
      <c r="E131" s="105">
        <f t="shared" si="1"/>
        <v>0.675184095</v>
      </c>
      <c r="F131" s="105">
        <f>(G131*'AVG_generate Coverage'!C130*'Dataset lengths'!$B$2+H131*'AVG_generate Coverage'!D130*'Dataset lengths'!$C$2+I131*'AVG_generate Coverage'!E130*'Dataset lengths'!$D$2+L131*'AVG_generate Coverage'!H130*'Dataset lengths'!$G$2+M131*'AVG_generate Coverage'!I130*'Dataset lengths'!$H$2+R131*'AVG_generate Coverage'!N130*'Dataset lengths'!$M$2+S131*'AVG_generate Coverage'!O130*'Dataset lengths'!$N$2+T131*'AVG_generate Coverage'!P130*'Dataset lengths'!$O$2+U131*'AVG_generate Coverage'!Q130*'Dataset lengths'!$P$2+V131*'AVG_generate Coverage'!R130*'Dataset lengths'!$Q$2+W131*'AVG_generate Coverage'!S130*'Dataset lengths'!$R$2)/('AVG_generate Coverage'!C130*'Dataset lengths'!$B$2+'AVG_generate Coverage'!D130*'Dataset lengths'!$C$2+'AVG_generate Coverage'!E130*'Dataset lengths'!$D$2+'AVG_generate Coverage'!H130*'Dataset lengths'!$G$2+'AVG_generate Coverage'!I130*'Dataset lengths'!$H$2+'AVG_generate Coverage'!N130*'Dataset lengths'!$M$2+'AVG_generate Coverage'!O130*'Dataset lengths'!$N$2+'AVG_generate Coverage'!P130*'Dataset lengths'!$O$2+'AVG_generate Coverage'!Q130*'Dataset lengths'!$P$2+'AVG_generate Coverage'!R130*'Dataset lengths'!$Q$2+'AVG_generate Coverage'!S130*'Dataset lengths'!$R$2)</f>
        <v>0.6249383665</v>
      </c>
      <c r="G131" s="87">
        <v>0.522266895753997</v>
      </c>
      <c r="H131" s="87">
        <v>0.667908314059913</v>
      </c>
      <c r="I131" s="87">
        <v>0.752505372070235</v>
      </c>
      <c r="J131" s="87">
        <v>0.812091246292724</v>
      </c>
      <c r="K131" s="87">
        <v>0.820556371930403</v>
      </c>
      <c r="L131" s="87">
        <v>0.815322788215231</v>
      </c>
      <c r="M131" s="87">
        <v>0.781646679336614</v>
      </c>
      <c r="N131" s="87">
        <v>0.709469131063779</v>
      </c>
      <c r="O131" s="87">
        <v>0.826697768497037</v>
      </c>
      <c r="P131" s="87">
        <v>0.771295306615749</v>
      </c>
      <c r="Q131" s="87">
        <v>0.733235977358229</v>
      </c>
      <c r="R131" s="87">
        <v>0.850695548912066</v>
      </c>
      <c r="S131" s="87">
        <v>0.406572375847278</v>
      </c>
      <c r="T131" s="87">
        <v>0.855235387586098</v>
      </c>
      <c r="U131" s="87">
        <v>0.745965987869325</v>
      </c>
      <c r="V131" s="87">
        <v>0.49446261854288</v>
      </c>
      <c r="W131" s="87">
        <v>0.534443076269717</v>
      </c>
    </row>
    <row r="132">
      <c r="A132" s="103" t="s">
        <v>396</v>
      </c>
      <c r="B132" s="103" t="s">
        <v>205</v>
      </c>
      <c r="C132" s="104">
        <f>E132-AVG_generate!E132</f>
        <v>0.002703780419</v>
      </c>
      <c r="D132" s="104">
        <f>F132-AVG_generate!F132</f>
        <v>0.005671915386</v>
      </c>
      <c r="E132" s="105">
        <f t="shared" si="1"/>
        <v>0.6629544053</v>
      </c>
      <c r="F132" s="105">
        <f>(G132*'AVG_generate Coverage'!C131*'Dataset lengths'!$B$2+H132*'AVG_generate Coverage'!D131*'Dataset lengths'!$C$2+I132*'AVG_generate Coverage'!E131*'Dataset lengths'!$D$2+L132*'AVG_generate Coverage'!H131*'Dataset lengths'!$G$2+M132*'AVG_generate Coverage'!I131*'Dataset lengths'!$H$2+R132*'AVG_generate Coverage'!N131*'Dataset lengths'!$M$2+S132*'AVG_generate Coverage'!O131*'Dataset lengths'!$N$2+T132*'AVG_generate Coverage'!P131*'Dataset lengths'!$O$2+U132*'AVG_generate Coverage'!Q131*'Dataset lengths'!$P$2+V132*'AVG_generate Coverage'!R131*'Dataset lengths'!$Q$2+W132*'AVG_generate Coverage'!S131*'Dataset lengths'!$R$2)/('AVG_generate Coverage'!C131*'Dataset lengths'!$B$2+'AVG_generate Coverage'!D131*'Dataset lengths'!$C$2+'AVG_generate Coverage'!E131*'Dataset lengths'!$D$2+'AVG_generate Coverage'!H131*'Dataset lengths'!$G$2+'AVG_generate Coverage'!I131*'Dataset lengths'!$H$2+'AVG_generate Coverage'!N131*'Dataset lengths'!$M$2+'AVG_generate Coverage'!O131*'Dataset lengths'!$N$2+'AVG_generate Coverage'!P131*'Dataset lengths'!$O$2+'AVG_generate Coverage'!Q131*'Dataset lengths'!$P$2+'AVG_generate Coverage'!R131*'Dataset lengths'!$Q$2+'AVG_generate Coverage'!S131*'Dataset lengths'!$R$2)</f>
        <v>0.6109739104</v>
      </c>
      <c r="G132" s="87">
        <v>0.517644912580367</v>
      </c>
      <c r="H132" s="87">
        <v>0.647070239895726</v>
      </c>
      <c r="I132" s="87">
        <v>0.746581761539857</v>
      </c>
      <c r="J132" s="87">
        <v>0.806877180819185</v>
      </c>
      <c r="K132" s="87">
        <v>0.803055900504198</v>
      </c>
      <c r="L132" s="87">
        <v>0.806077997744544</v>
      </c>
      <c r="M132" s="87">
        <v>0.774181373032992</v>
      </c>
      <c r="N132" s="87">
        <v>0.687214584318917</v>
      </c>
      <c r="O132" s="87">
        <v>0.822990143655502</v>
      </c>
      <c r="P132" s="87">
        <v>0.779571753348258</v>
      </c>
      <c r="Q132" s="87">
        <v>0.690968331984528</v>
      </c>
      <c r="R132" s="87">
        <v>0.847876215703515</v>
      </c>
      <c r="S132" s="87">
        <v>0.363191114405379</v>
      </c>
      <c r="T132" s="87">
        <v>0.896851056979437</v>
      </c>
      <c r="U132" s="87">
        <v>0.700738436785697</v>
      </c>
      <c r="V132" s="87">
        <v>0.476105783189453</v>
      </c>
      <c r="W132" s="87">
        <v>0.516179566706235</v>
      </c>
    </row>
    <row r="133">
      <c r="A133" s="103" t="s">
        <v>398</v>
      </c>
      <c r="B133" s="103" t="s">
        <v>205</v>
      </c>
      <c r="C133" s="104">
        <f>E133-AVG_generate!E133</f>
        <v>-0.002740923037</v>
      </c>
      <c r="D133" s="104">
        <f>F133-AVG_generate!F133</f>
        <v>-0.001957463458</v>
      </c>
      <c r="E133" s="105">
        <f t="shared" si="1"/>
        <v>0.6585282368</v>
      </c>
      <c r="F133" s="105">
        <f>(G133*'AVG_generate Coverage'!C132*'Dataset lengths'!$B$2+H133*'AVG_generate Coverage'!D132*'Dataset lengths'!$C$2+I133*'AVG_generate Coverage'!E132*'Dataset lengths'!$D$2+L133*'AVG_generate Coverage'!H132*'Dataset lengths'!$G$2+M133*'AVG_generate Coverage'!I132*'Dataset lengths'!$H$2+R133*'AVG_generate Coverage'!N132*'Dataset lengths'!$M$2+S133*'AVG_generate Coverage'!O132*'Dataset lengths'!$N$2+T133*'AVG_generate Coverage'!P132*'Dataset lengths'!$O$2+U133*'AVG_generate Coverage'!Q132*'Dataset lengths'!$P$2+V133*'AVG_generate Coverage'!R132*'Dataset lengths'!$Q$2+W133*'AVG_generate Coverage'!S132*'Dataset lengths'!$R$2)/('AVG_generate Coverage'!C132*'Dataset lengths'!$B$2+'AVG_generate Coverage'!D132*'Dataset lengths'!$C$2+'AVG_generate Coverage'!E132*'Dataset lengths'!$D$2+'AVG_generate Coverage'!H132*'Dataset lengths'!$G$2+'AVG_generate Coverage'!I132*'Dataset lengths'!$H$2+'AVG_generate Coverage'!N132*'Dataset lengths'!$M$2+'AVG_generate Coverage'!O132*'Dataset lengths'!$N$2+'AVG_generate Coverage'!P132*'Dataset lengths'!$O$2+'AVG_generate Coverage'!Q132*'Dataset lengths'!$P$2+'AVG_generate Coverage'!R132*'Dataset lengths'!$Q$2+'AVG_generate Coverage'!S132*'Dataset lengths'!$R$2)</f>
        <v>0.6049403929</v>
      </c>
      <c r="G133" s="87">
        <v>0.49471448185582</v>
      </c>
      <c r="H133" s="87">
        <v>0.704221821632253</v>
      </c>
      <c r="I133" s="87">
        <v>0.740687358443058</v>
      </c>
      <c r="J133" s="87">
        <v>0.809127420445436</v>
      </c>
      <c r="K133" s="87">
        <v>0.819012896557004</v>
      </c>
      <c r="L133" s="87">
        <v>0.81249502738488</v>
      </c>
      <c r="M133" s="87">
        <v>0.778586787672332</v>
      </c>
      <c r="N133" s="87">
        <v>0.710502482326185</v>
      </c>
      <c r="O133" s="87">
        <v>0.82064606975685</v>
      </c>
      <c r="P133" s="87">
        <v>0.753588066632775</v>
      </c>
      <c r="Q133" s="87">
        <v>0.739320394146536</v>
      </c>
      <c r="R133" s="87">
        <v>0.859765496831049</v>
      </c>
      <c r="S133" s="87">
        <v>0.401637156544584</v>
      </c>
      <c r="T133" s="87">
        <v>0.82519198989572</v>
      </c>
      <c r="U133" s="87">
        <v>0.643269109188475</v>
      </c>
      <c r="V133" s="87">
        <v>0.437769746031859</v>
      </c>
      <c r="W133" s="87">
        <v>0.545471629288401</v>
      </c>
    </row>
    <row r="134">
      <c r="A134" s="103" t="s">
        <v>401</v>
      </c>
      <c r="B134" s="103" t="s">
        <v>205</v>
      </c>
      <c r="C134" s="104">
        <f>E134-AVG_generate!E134</f>
        <v>0.02606393796</v>
      </c>
      <c r="D134" s="104">
        <f>F134-AVG_generate!F134</f>
        <v>0.02696944948</v>
      </c>
      <c r="E134" s="105">
        <f t="shared" si="1"/>
        <v>0.6656201493</v>
      </c>
      <c r="F134" s="105">
        <f>(G134*'AVG_generate Coverage'!C133*'Dataset lengths'!$B$2+H134*'AVG_generate Coverage'!D133*'Dataset lengths'!$C$2+I134*'AVG_generate Coverage'!E133*'Dataset lengths'!$D$2+L134*'AVG_generate Coverage'!H133*'Dataset lengths'!$G$2+M134*'AVG_generate Coverage'!I133*'Dataset lengths'!$H$2+R134*'AVG_generate Coverage'!N133*'Dataset lengths'!$M$2+S134*'AVG_generate Coverage'!O133*'Dataset lengths'!$N$2+T134*'AVG_generate Coverage'!P133*'Dataset lengths'!$O$2+U134*'AVG_generate Coverage'!Q133*'Dataset lengths'!$P$2+V134*'AVG_generate Coverage'!R133*'Dataset lengths'!$Q$2+W134*'AVG_generate Coverage'!S133*'Dataset lengths'!$R$2)/('AVG_generate Coverage'!C133*'Dataset lengths'!$B$2+'AVG_generate Coverage'!D133*'Dataset lengths'!$C$2+'AVG_generate Coverage'!E133*'Dataset lengths'!$D$2+'AVG_generate Coverage'!H133*'Dataset lengths'!$G$2+'AVG_generate Coverage'!I133*'Dataset lengths'!$H$2+'AVG_generate Coverage'!N133*'Dataset lengths'!$M$2+'AVG_generate Coverage'!O133*'Dataset lengths'!$N$2+'AVG_generate Coverage'!P133*'Dataset lengths'!$O$2+'AVG_generate Coverage'!Q133*'Dataset lengths'!$P$2+'AVG_generate Coverage'!R133*'Dataset lengths'!$Q$2+'AVG_generate Coverage'!S133*'Dataset lengths'!$R$2)</f>
        <v>0.606632599</v>
      </c>
      <c r="G134" s="87">
        <v>0.487935565578179</v>
      </c>
      <c r="H134" s="87">
        <v>0.700857321077452</v>
      </c>
      <c r="I134" s="87">
        <v>0.744525694368961</v>
      </c>
      <c r="J134" s="87">
        <v>0.819574758631677</v>
      </c>
      <c r="K134" s="87">
        <v>0.809415244476124</v>
      </c>
      <c r="L134" s="87">
        <v>0.816540495041677</v>
      </c>
      <c r="M134" s="87">
        <v>0.775789343920054</v>
      </c>
      <c r="N134" s="87">
        <v>0.707709134392613</v>
      </c>
      <c r="O134" s="87">
        <v>0.786819103704083</v>
      </c>
      <c r="P134" s="87">
        <v>0.767892581248598</v>
      </c>
      <c r="Q134" s="87">
        <v>0.727810105680885</v>
      </c>
      <c r="R134" s="87">
        <v>0.83467561680456</v>
      </c>
      <c r="S134" s="87">
        <v>0.467363659091715</v>
      </c>
      <c r="T134" s="87">
        <v>0.872148707767348</v>
      </c>
      <c r="U134" s="87">
        <v>0.633188450763315</v>
      </c>
      <c r="V134" s="87">
        <v>0.433381254297324</v>
      </c>
      <c r="W134" s="87">
        <v>0.555415533289382</v>
      </c>
    </row>
    <row r="135">
      <c r="A135" s="103" t="s">
        <v>405</v>
      </c>
      <c r="B135" s="103" t="s">
        <v>205</v>
      </c>
      <c r="C135" s="104">
        <f>E135-AVG_generate!E135</f>
        <v>-0.008714262324</v>
      </c>
      <c r="D135" s="104">
        <f>F135-AVG_generate!F135</f>
        <v>0.00327199142</v>
      </c>
      <c r="E135" s="105">
        <f t="shared" si="1"/>
        <v>0.6487092739</v>
      </c>
      <c r="F135" s="105">
        <f>(G135*'AVG_generate Coverage'!C134*'Dataset lengths'!$B$2+H135*'AVG_generate Coverage'!D134*'Dataset lengths'!$C$2+I135*'AVG_generate Coverage'!E134*'Dataset lengths'!$D$2+L135*'AVG_generate Coverage'!H134*'Dataset lengths'!$G$2+M135*'AVG_generate Coverage'!I134*'Dataset lengths'!$H$2+R135*'AVG_generate Coverage'!N134*'Dataset lengths'!$M$2+S135*'AVG_generate Coverage'!O134*'Dataset lengths'!$N$2+T135*'AVG_generate Coverage'!P134*'Dataset lengths'!$O$2+U135*'AVG_generate Coverage'!Q134*'Dataset lengths'!$P$2+V135*'AVG_generate Coverage'!R134*'Dataset lengths'!$Q$2+W135*'AVG_generate Coverage'!S134*'Dataset lengths'!$R$2)/('AVG_generate Coverage'!C134*'Dataset lengths'!$B$2+'AVG_generate Coverage'!D134*'Dataset lengths'!$C$2+'AVG_generate Coverage'!E134*'Dataset lengths'!$D$2+'AVG_generate Coverage'!H134*'Dataset lengths'!$G$2+'AVG_generate Coverage'!I134*'Dataset lengths'!$H$2+'AVG_generate Coverage'!N134*'Dataset lengths'!$M$2+'AVG_generate Coverage'!O134*'Dataset lengths'!$N$2+'AVG_generate Coverage'!P134*'Dataset lengths'!$O$2+'AVG_generate Coverage'!Q134*'Dataset lengths'!$P$2+'AVG_generate Coverage'!R134*'Dataset lengths'!$Q$2+'AVG_generate Coverage'!S134*'Dataset lengths'!$R$2)</f>
        <v>0.6039363912</v>
      </c>
      <c r="G135" s="87">
        <v>0.502924867982338</v>
      </c>
      <c r="H135" s="87">
        <v>0.669192433886902</v>
      </c>
      <c r="I135" s="87">
        <v>0.738015866688987</v>
      </c>
      <c r="J135" s="87">
        <v>0.806721601581787</v>
      </c>
      <c r="K135" s="87">
        <v>0.802058285152049</v>
      </c>
      <c r="L135" s="87">
        <v>0.805569638667141</v>
      </c>
      <c r="M135" s="87">
        <v>0.775047560268557</v>
      </c>
      <c r="N135" s="87">
        <v>0.697811684003017</v>
      </c>
      <c r="O135" s="87">
        <v>0.813661188598626</v>
      </c>
      <c r="P135" s="87">
        <v>0.78775270261847</v>
      </c>
      <c r="Q135" s="87">
        <v>0.695320130086815</v>
      </c>
      <c r="R135" s="87">
        <v>0.839680479632144</v>
      </c>
      <c r="S135" s="87">
        <v>0.339631173846672</v>
      </c>
      <c r="T135" s="87">
        <v>0.834983912105917</v>
      </c>
      <c r="U135" s="87">
        <v>0.6629325482007</v>
      </c>
      <c r="V135" s="87">
        <v>0.474038810027805</v>
      </c>
      <c r="W135" s="87">
        <v>0.493784722025683</v>
      </c>
    </row>
    <row r="136">
      <c r="A136" s="103" t="s">
        <v>199</v>
      </c>
      <c r="B136" s="103" t="s">
        <v>206</v>
      </c>
      <c r="C136" s="104">
        <f>E136-AVG_generate!E136</f>
        <v>0.01475283017</v>
      </c>
      <c r="D136" s="104">
        <f>F136-AVG_generate!F136</f>
        <v>0.001982342651</v>
      </c>
      <c r="E136" s="105">
        <f t="shared" si="1"/>
        <v>0.6701981579</v>
      </c>
      <c r="F136" s="105">
        <f>(G136*'AVG_generate Coverage'!C135*'Dataset lengths'!$B$2+H136*'AVG_generate Coverage'!D135*'Dataset lengths'!$C$2+I136*'AVG_generate Coverage'!E135*'Dataset lengths'!$D$2+L136*'AVG_generate Coverage'!H135*'Dataset lengths'!$G$2+M136*'AVG_generate Coverage'!I135*'Dataset lengths'!$H$2+R136*'AVG_generate Coverage'!N135*'Dataset lengths'!$M$2+S136*'AVG_generate Coverage'!O135*'Dataset lengths'!$N$2+T136*'AVG_generate Coverage'!P135*'Dataset lengths'!$O$2+U136*'AVG_generate Coverage'!Q135*'Dataset lengths'!$P$2+V136*'AVG_generate Coverage'!R135*'Dataset lengths'!$Q$2+W136*'AVG_generate Coverage'!S135*'Dataset lengths'!$R$2)/('AVG_generate Coverage'!C135*'Dataset lengths'!$B$2+'AVG_generate Coverage'!D135*'Dataset lengths'!$C$2+'AVG_generate Coverage'!E135*'Dataset lengths'!$D$2+'AVG_generate Coverage'!H135*'Dataset lengths'!$G$2+'AVG_generate Coverage'!I135*'Dataset lengths'!$H$2+'AVG_generate Coverage'!N135*'Dataset lengths'!$M$2+'AVG_generate Coverage'!O135*'Dataset lengths'!$N$2+'AVG_generate Coverage'!P135*'Dataset lengths'!$O$2+'AVG_generate Coverage'!Q135*'Dataset lengths'!$P$2+'AVG_generate Coverage'!R135*'Dataset lengths'!$Q$2+'AVG_generate Coverage'!S135*'Dataset lengths'!$R$2)</f>
        <v>0.6108334504</v>
      </c>
      <c r="G136" s="87">
        <v>0.501426650892054</v>
      </c>
      <c r="H136" s="87">
        <v>0.684288139431607</v>
      </c>
      <c r="I136" s="87">
        <v>0.736683910839752</v>
      </c>
      <c r="J136" s="87">
        <v>0.813398754979022</v>
      </c>
      <c r="K136" s="87">
        <v>0.813245861754781</v>
      </c>
      <c r="L136" s="87">
        <v>0.81344917580294</v>
      </c>
      <c r="M136" s="87">
        <v>0.781591707138829</v>
      </c>
      <c r="N136" s="87">
        <v>0.720589655407645</v>
      </c>
      <c r="O136" s="87">
        <v>0.820766572943807</v>
      </c>
      <c r="P136" s="87">
        <v>0.775607770965846</v>
      </c>
      <c r="Q136" s="87">
        <v>0.720401848208239</v>
      </c>
      <c r="R136" s="87">
        <v>0.830916505859825</v>
      </c>
      <c r="S136" s="87">
        <v>0.42907247102191</v>
      </c>
      <c r="T136" s="87">
        <v>0.886391503709453</v>
      </c>
      <c r="U136" s="87">
        <v>0.717904279829897</v>
      </c>
      <c r="V136" s="87">
        <v>0.462659970665528</v>
      </c>
      <c r="W136" s="87">
        <v>0.527795421524516</v>
      </c>
    </row>
    <row r="137">
      <c r="A137" s="103" t="s">
        <v>409</v>
      </c>
      <c r="B137" s="103" t="s">
        <v>206</v>
      </c>
      <c r="C137" s="104">
        <f>E137-AVG_generate!E137</f>
        <v>-0.01886083483</v>
      </c>
      <c r="D137" s="104">
        <f>F137-AVG_generate!F137</f>
        <v>-0.02069874793</v>
      </c>
      <c r="E137" s="105">
        <f t="shared" si="1"/>
        <v>0.6510871838</v>
      </c>
      <c r="F137" s="105">
        <f>(G137*'AVG_generate Coverage'!C136*'Dataset lengths'!$B$2+H137*'AVG_generate Coverage'!D136*'Dataset lengths'!$C$2+I137*'AVG_generate Coverage'!E136*'Dataset lengths'!$D$2+L137*'AVG_generate Coverage'!H136*'Dataset lengths'!$G$2+M137*'AVG_generate Coverage'!I136*'Dataset lengths'!$H$2+R137*'AVG_generate Coverage'!N136*'Dataset lengths'!$M$2+S137*'AVG_generate Coverage'!O136*'Dataset lengths'!$N$2+T137*'AVG_generate Coverage'!P136*'Dataset lengths'!$O$2+U137*'AVG_generate Coverage'!Q136*'Dataset lengths'!$P$2+V137*'AVG_generate Coverage'!R136*'Dataset lengths'!$Q$2+W137*'AVG_generate Coverage'!S136*'Dataset lengths'!$R$2)/('AVG_generate Coverage'!C136*'Dataset lengths'!$B$2+'AVG_generate Coverage'!D136*'Dataset lengths'!$C$2+'AVG_generate Coverage'!E136*'Dataset lengths'!$D$2+'AVG_generate Coverage'!H136*'Dataset lengths'!$G$2+'AVG_generate Coverage'!I136*'Dataset lengths'!$H$2+'AVG_generate Coverage'!N136*'Dataset lengths'!$M$2+'AVG_generate Coverage'!O136*'Dataset lengths'!$N$2+'AVG_generate Coverage'!P136*'Dataset lengths'!$O$2+'AVG_generate Coverage'!Q136*'Dataset lengths'!$P$2+'AVG_generate Coverage'!R136*'Dataset lengths'!$Q$2+'AVG_generate Coverage'!S136*'Dataset lengths'!$R$2)</f>
        <v>0.5955022378</v>
      </c>
      <c r="G137" s="87">
        <v>0.47810978908663</v>
      </c>
      <c r="H137" s="87">
        <v>0.717779070906672</v>
      </c>
      <c r="I137" s="87">
        <v>0.732628358536473</v>
      </c>
      <c r="J137" s="87">
        <v>0.812698536252219</v>
      </c>
      <c r="K137" s="87">
        <v>0.813447323457457</v>
      </c>
      <c r="L137" s="87">
        <v>0.813213456027076</v>
      </c>
      <c r="M137" s="87">
        <v>0.752645093800636</v>
      </c>
      <c r="N137" s="87">
        <v>0.695848841528889</v>
      </c>
      <c r="O137" s="87">
        <v>0.797712448348769</v>
      </c>
      <c r="P137" s="87">
        <v>0.740486484963094</v>
      </c>
      <c r="Q137" s="87">
        <v>0.70991162961834</v>
      </c>
      <c r="R137" s="87">
        <v>0.80265760788574</v>
      </c>
      <c r="S137" s="87">
        <v>0.43248529382414</v>
      </c>
      <c r="T137" s="87">
        <v>0.799376922250654</v>
      </c>
      <c r="U137" s="87">
        <v>0.675155175566675</v>
      </c>
      <c r="V137" s="87">
        <v>0.414977341389734</v>
      </c>
      <c r="W137" s="87">
        <v>0.542930913000269</v>
      </c>
    </row>
    <row r="138">
      <c r="A138" s="103" t="s">
        <v>411</v>
      </c>
      <c r="B138" s="103" t="s">
        <v>206</v>
      </c>
      <c r="C138" s="104">
        <f>E138-AVG_generate!E138</f>
        <v>-0.01646120225</v>
      </c>
      <c r="D138" s="104">
        <f>F138-AVG_generate!F138</f>
        <v>-0.01447893109</v>
      </c>
      <c r="E138" s="105">
        <f t="shared" si="1"/>
        <v>0.6442595638</v>
      </c>
      <c r="F138" s="105">
        <f>(G138*'AVG_generate Coverage'!C137*'Dataset lengths'!$B$2+H138*'AVG_generate Coverage'!D137*'Dataset lengths'!$C$2+I138*'AVG_generate Coverage'!E137*'Dataset lengths'!$D$2+L138*'AVG_generate Coverage'!H137*'Dataset lengths'!$G$2+M138*'AVG_generate Coverage'!I137*'Dataset lengths'!$H$2+R138*'AVG_generate Coverage'!N137*'Dataset lengths'!$M$2+S138*'AVG_generate Coverage'!O137*'Dataset lengths'!$N$2+T138*'AVG_generate Coverage'!P137*'Dataset lengths'!$O$2+U138*'AVG_generate Coverage'!Q137*'Dataset lengths'!$P$2+V138*'AVG_generate Coverage'!R137*'Dataset lengths'!$Q$2+W138*'AVG_generate Coverage'!S137*'Dataset lengths'!$R$2)/('AVG_generate Coverage'!C137*'Dataset lengths'!$B$2+'AVG_generate Coverage'!D137*'Dataset lengths'!$C$2+'AVG_generate Coverage'!E137*'Dataset lengths'!$D$2+'AVG_generate Coverage'!H137*'Dataset lengths'!$G$2+'AVG_generate Coverage'!I137*'Dataset lengths'!$H$2+'AVG_generate Coverage'!N137*'Dataset lengths'!$M$2+'AVG_generate Coverage'!O137*'Dataset lengths'!$N$2+'AVG_generate Coverage'!P137*'Dataset lengths'!$O$2+'AVG_generate Coverage'!Q137*'Dataset lengths'!$P$2+'AVG_generate Coverage'!R137*'Dataset lengths'!$Q$2+'AVG_generate Coverage'!S137*'Dataset lengths'!$R$2)</f>
        <v>0.5914658198</v>
      </c>
      <c r="G138" s="87">
        <v>0.476145358372927</v>
      </c>
      <c r="H138" s="87">
        <v>0.688837258929391</v>
      </c>
      <c r="I138" s="87">
        <v>0.736028779333206</v>
      </c>
      <c r="J138" s="87">
        <v>0.814960620417643</v>
      </c>
      <c r="K138" s="87">
        <v>0.814626822127187</v>
      </c>
      <c r="L138" s="87">
        <v>0.815028582792747</v>
      </c>
      <c r="M138" s="87">
        <v>0.783532648583688</v>
      </c>
      <c r="N138" s="87">
        <v>0.734512526389836</v>
      </c>
      <c r="O138" s="87">
        <v>0.824494998930708</v>
      </c>
      <c r="P138" s="87">
        <v>0.77094850004214</v>
      </c>
      <c r="Q138" s="87">
        <v>0.731421603071874</v>
      </c>
      <c r="R138" s="87">
        <v>0.813082584168523</v>
      </c>
      <c r="S138" s="87">
        <v>0.40668499698866</v>
      </c>
      <c r="T138" s="87">
        <v>0.841660222703779</v>
      </c>
      <c r="U138" s="87">
        <v>0.584262378596697</v>
      </c>
      <c r="V138" s="87">
        <v>0.409782766237612</v>
      </c>
      <c r="W138" s="87">
        <v>0.531809625027429</v>
      </c>
    </row>
    <row r="139">
      <c r="A139" s="103" t="s">
        <v>412</v>
      </c>
      <c r="B139" s="103" t="s">
        <v>206</v>
      </c>
      <c r="C139" s="104">
        <f>E139-AVG_generate!E139</f>
        <v>-0.02571036951</v>
      </c>
      <c r="D139" s="104">
        <f>F139-AVG_generate!F139</f>
        <v>-0.0339968329</v>
      </c>
      <c r="E139" s="105">
        <f t="shared" si="1"/>
        <v>0.6504232018</v>
      </c>
      <c r="F139" s="105">
        <f>(G139*'AVG_generate Coverage'!C138*'Dataset lengths'!$B$2+H139*'AVG_generate Coverage'!D138*'Dataset lengths'!$C$2+I139*'AVG_generate Coverage'!E138*'Dataset lengths'!$D$2+L139*'AVG_generate Coverage'!H138*'Dataset lengths'!$G$2+M139*'AVG_generate Coverage'!I138*'Dataset lengths'!$H$2+R139*'AVG_generate Coverage'!N138*'Dataset lengths'!$M$2+S139*'AVG_generate Coverage'!O138*'Dataset lengths'!$N$2+T139*'AVG_generate Coverage'!P138*'Dataset lengths'!$O$2+U139*'AVG_generate Coverage'!Q138*'Dataset lengths'!$P$2+V139*'AVG_generate Coverage'!R138*'Dataset lengths'!$Q$2+W139*'AVG_generate Coverage'!S138*'Dataset lengths'!$R$2)/('AVG_generate Coverage'!C138*'Dataset lengths'!$B$2+'AVG_generate Coverage'!D138*'Dataset lengths'!$C$2+'AVG_generate Coverage'!E138*'Dataset lengths'!$D$2+'AVG_generate Coverage'!H138*'Dataset lengths'!$G$2+'AVG_generate Coverage'!I138*'Dataset lengths'!$H$2+'AVG_generate Coverage'!N138*'Dataset lengths'!$M$2+'AVG_generate Coverage'!O138*'Dataset lengths'!$N$2+'AVG_generate Coverage'!P138*'Dataset lengths'!$O$2+'AVG_generate Coverage'!Q138*'Dataset lengths'!$P$2+'AVG_generate Coverage'!R138*'Dataset lengths'!$Q$2+'AVG_generate Coverage'!S138*'Dataset lengths'!$R$2)</f>
        <v>0.5980173164</v>
      </c>
      <c r="G139" s="87">
        <v>0.483245775969697</v>
      </c>
      <c r="H139" s="87">
        <v>0.701600785590844</v>
      </c>
      <c r="I139" s="87">
        <v>0.73212855925736</v>
      </c>
      <c r="J139" s="87">
        <v>0.819189212429675</v>
      </c>
      <c r="K139" s="87">
        <v>0.816781068691306</v>
      </c>
      <c r="L139" s="87">
        <v>0.81847076056159</v>
      </c>
      <c r="M139" s="87">
        <v>0.761960903417277</v>
      </c>
      <c r="N139" s="87">
        <v>0.704648449938687</v>
      </c>
      <c r="O139" s="87">
        <v>0.785327876765497</v>
      </c>
      <c r="P139" s="87">
        <v>0.761405455388623</v>
      </c>
      <c r="Q139" s="87">
        <v>0.710266403920715</v>
      </c>
      <c r="R139" s="87">
        <v>0.779731402182093</v>
      </c>
      <c r="S139" s="87">
        <v>0.464686895892087</v>
      </c>
      <c r="T139" s="87">
        <v>0.778680359397283</v>
      </c>
      <c r="U139" s="87">
        <v>0.669686726125184</v>
      </c>
      <c r="V139" s="87">
        <v>0.41099843204641</v>
      </c>
      <c r="W139" s="87">
        <v>0.553464619329015</v>
      </c>
    </row>
    <row r="140">
      <c r="A140" s="103" t="s">
        <v>414</v>
      </c>
      <c r="B140" s="103" t="s">
        <v>206</v>
      </c>
      <c r="C140" s="104">
        <f>E140-AVG_generate!E140</f>
        <v>0.01318445125</v>
      </c>
      <c r="D140" s="104">
        <f>F140-AVG_generate!F140</f>
        <v>0.01376722095</v>
      </c>
      <c r="E140" s="105">
        <f t="shared" si="1"/>
        <v>0.6481881344</v>
      </c>
      <c r="F140" s="105">
        <f>(G140*'AVG_generate Coverage'!C139*'Dataset lengths'!$B$2+H140*'AVG_generate Coverage'!D139*'Dataset lengths'!$C$2+I140*'AVG_generate Coverage'!E139*'Dataset lengths'!$D$2+L140*'AVG_generate Coverage'!H139*'Dataset lengths'!$G$2+M140*'AVG_generate Coverage'!I139*'Dataset lengths'!$H$2+R140*'AVG_generate Coverage'!N139*'Dataset lengths'!$M$2+S140*'AVG_generate Coverage'!O139*'Dataset lengths'!$N$2+T140*'AVG_generate Coverage'!P139*'Dataset lengths'!$O$2+U140*'AVG_generate Coverage'!Q139*'Dataset lengths'!$P$2+V140*'AVG_generate Coverage'!R139*'Dataset lengths'!$Q$2+W140*'AVG_generate Coverage'!S139*'Dataset lengths'!$R$2)/('AVG_generate Coverage'!C139*'Dataset lengths'!$B$2+'AVG_generate Coverage'!D139*'Dataset lengths'!$C$2+'AVG_generate Coverage'!E139*'Dataset lengths'!$D$2+'AVG_generate Coverage'!H139*'Dataset lengths'!$G$2+'AVG_generate Coverage'!I139*'Dataset lengths'!$H$2+'AVG_generate Coverage'!N139*'Dataset lengths'!$M$2+'AVG_generate Coverage'!O139*'Dataset lengths'!$N$2+'AVG_generate Coverage'!P139*'Dataset lengths'!$O$2+'AVG_generate Coverage'!Q139*'Dataset lengths'!$P$2+'AVG_generate Coverage'!R139*'Dataset lengths'!$Q$2+'AVG_generate Coverage'!S139*'Dataset lengths'!$R$2)</f>
        <v>0.5916091572</v>
      </c>
      <c r="G140" s="87">
        <v>0.471810061552097</v>
      </c>
      <c r="H140" s="87">
        <v>0.664043263139661</v>
      </c>
      <c r="I140" s="87">
        <v>0.730027417593497</v>
      </c>
      <c r="J140" s="87">
        <v>0.818128410459854</v>
      </c>
      <c r="K140" s="87">
        <v>0.806867833689415</v>
      </c>
      <c r="L140" s="87">
        <v>0.814567047042878</v>
      </c>
      <c r="M140" s="87">
        <v>0.786516697712069</v>
      </c>
      <c r="N140" s="87">
        <v>0.734198696561594</v>
      </c>
      <c r="O140" s="87">
        <v>0.813816838548445</v>
      </c>
      <c r="P140" s="87">
        <v>0.791001291730683</v>
      </c>
      <c r="Q140" s="87">
        <v>0.717472897572349</v>
      </c>
      <c r="R140" s="87">
        <v>0.808165142525701</v>
      </c>
      <c r="S140" s="87">
        <v>0.432971978042254</v>
      </c>
      <c r="T140" s="87">
        <v>0.879047562051805</v>
      </c>
      <c r="U140" s="87">
        <v>0.595103531741584</v>
      </c>
      <c r="V140" s="87">
        <v>0.409366076402551</v>
      </c>
      <c r="W140" s="87">
        <v>0.538450700560032</v>
      </c>
    </row>
    <row r="141">
      <c r="A141" s="103" t="s">
        <v>415</v>
      </c>
      <c r="B141" s="103" t="s">
        <v>206</v>
      </c>
      <c r="C141" s="104">
        <f>E141-AVG_generate!E141</f>
        <v>0.01514298976</v>
      </c>
      <c r="D141" s="104">
        <f>F141-AVG_generate!F141</f>
        <v>0.01846588601</v>
      </c>
      <c r="E141" s="105">
        <f t="shared" si="1"/>
        <v>0.6240818325</v>
      </c>
      <c r="F141" s="105">
        <f>(G141*'AVG_generate Coverage'!C140*'Dataset lengths'!$B$2+H141*'AVG_generate Coverage'!D140*'Dataset lengths'!$C$2+I141*'AVG_generate Coverage'!E140*'Dataset lengths'!$D$2+L141*'AVG_generate Coverage'!H140*'Dataset lengths'!$G$2+M141*'AVG_generate Coverage'!I140*'Dataset lengths'!$H$2+R141*'AVG_generate Coverage'!N140*'Dataset lengths'!$M$2+S141*'AVG_generate Coverage'!O140*'Dataset lengths'!$N$2+T141*'AVG_generate Coverage'!P140*'Dataset lengths'!$O$2+U141*'AVG_generate Coverage'!Q140*'Dataset lengths'!$P$2+V141*'AVG_generate Coverage'!R140*'Dataset lengths'!$Q$2+W141*'AVG_generate Coverage'!S140*'Dataset lengths'!$R$2)/('AVG_generate Coverage'!C140*'Dataset lengths'!$B$2+'AVG_generate Coverage'!D140*'Dataset lengths'!$C$2+'AVG_generate Coverage'!E140*'Dataset lengths'!$D$2+'AVG_generate Coverage'!H140*'Dataset lengths'!$G$2+'AVG_generate Coverage'!I140*'Dataset lengths'!$H$2+'AVG_generate Coverage'!N140*'Dataset lengths'!$M$2+'AVG_generate Coverage'!O140*'Dataset lengths'!$N$2+'AVG_generate Coverage'!P140*'Dataset lengths'!$O$2+'AVG_generate Coverage'!Q140*'Dataset lengths'!$P$2+'AVG_generate Coverage'!R140*'Dataset lengths'!$Q$2+'AVG_generate Coverage'!S140*'Dataset lengths'!$R$2)</f>
        <v>0.56887985</v>
      </c>
      <c r="G141" s="87">
        <v>0.446659459060416</v>
      </c>
      <c r="H141" s="87">
        <v>0.710822893033846</v>
      </c>
      <c r="I141" s="87">
        <v>0.71103350017448</v>
      </c>
      <c r="J141" s="87">
        <v>0.809165115458783</v>
      </c>
      <c r="K141" s="87">
        <v>0.805159694614266</v>
      </c>
      <c r="L141" s="87">
        <v>0.807787502332829</v>
      </c>
      <c r="M141" s="87">
        <v>0.75743094878643</v>
      </c>
      <c r="N141" s="87">
        <v>0.702207926220618</v>
      </c>
      <c r="O141" s="87">
        <v>0.787925868093808</v>
      </c>
      <c r="P141" s="87">
        <v>0.739043970664169</v>
      </c>
      <c r="Q141" s="87">
        <v>0.719444782648342</v>
      </c>
      <c r="R141" s="87">
        <v>0.792145210418195</v>
      </c>
      <c r="S141" s="87">
        <v>0.419234209885487</v>
      </c>
      <c r="T141" s="87">
        <v>0.802937621236181</v>
      </c>
      <c r="U141" s="87">
        <v>0.519658625715129</v>
      </c>
      <c r="V141" s="87">
        <v>0.353216214162043</v>
      </c>
      <c r="W141" s="87">
        <v>0.543973972350174</v>
      </c>
    </row>
    <row r="142">
      <c r="A142" s="103" t="s">
        <v>416</v>
      </c>
      <c r="B142" s="103" t="s">
        <v>206</v>
      </c>
      <c r="C142" s="104">
        <f>E142-AVG_generate!E142</f>
        <v>0.008639588081</v>
      </c>
      <c r="D142" s="104">
        <f>F142-AVG_generate!F142</f>
        <v>0.001752853383</v>
      </c>
      <c r="E142" s="105">
        <f t="shared" si="1"/>
        <v>0.6533855811</v>
      </c>
      <c r="F142" s="105">
        <f>(G142*'AVG_generate Coverage'!C141*'Dataset lengths'!$B$2+H142*'AVG_generate Coverage'!D141*'Dataset lengths'!$C$2+I142*'AVG_generate Coverage'!E141*'Dataset lengths'!$D$2+L142*'AVG_generate Coverage'!H141*'Dataset lengths'!$G$2+M142*'AVG_generate Coverage'!I141*'Dataset lengths'!$H$2+R142*'AVG_generate Coverage'!N141*'Dataset lengths'!$M$2+S142*'AVG_generate Coverage'!O141*'Dataset lengths'!$N$2+T142*'AVG_generate Coverage'!P141*'Dataset lengths'!$O$2+U142*'AVG_generate Coverage'!Q141*'Dataset lengths'!$P$2+V142*'AVG_generate Coverage'!R141*'Dataset lengths'!$Q$2+W142*'AVG_generate Coverage'!S141*'Dataset lengths'!$R$2)/('AVG_generate Coverage'!C141*'Dataset lengths'!$B$2+'AVG_generate Coverage'!D141*'Dataset lengths'!$C$2+'AVG_generate Coverage'!E141*'Dataset lengths'!$D$2+'AVG_generate Coverage'!H141*'Dataset lengths'!$G$2+'AVG_generate Coverage'!I141*'Dataset lengths'!$H$2+'AVG_generate Coverage'!N141*'Dataset lengths'!$M$2+'AVG_generate Coverage'!O141*'Dataset lengths'!$N$2+'AVG_generate Coverage'!P141*'Dataset lengths'!$O$2+'AVG_generate Coverage'!Q141*'Dataset lengths'!$P$2+'AVG_generate Coverage'!R141*'Dataset lengths'!$Q$2+'AVG_generate Coverage'!S141*'Dataset lengths'!$R$2)</f>
        <v>0.6024208646</v>
      </c>
      <c r="G142" s="87">
        <v>0.498743700353706</v>
      </c>
      <c r="H142" s="87">
        <v>0.693878044785126</v>
      </c>
      <c r="I142" s="87">
        <v>0.740437242791554</v>
      </c>
      <c r="J142" s="87">
        <v>0.812004015477976</v>
      </c>
      <c r="K142" s="87">
        <v>0.80848631552466</v>
      </c>
      <c r="L142" s="87">
        <v>0.810851505092623</v>
      </c>
      <c r="M142" s="87">
        <v>0.762974547094046</v>
      </c>
      <c r="N142" s="87">
        <v>0.696379765109284</v>
      </c>
      <c r="O142" s="87">
        <v>0.811702294529709</v>
      </c>
      <c r="P142" s="87">
        <v>0.771657191736037</v>
      </c>
      <c r="Q142" s="87">
        <v>0.690342789134251</v>
      </c>
      <c r="R142" s="87">
        <v>0.798832931052434</v>
      </c>
      <c r="S142" s="87">
        <v>0.406542209470123</v>
      </c>
      <c r="T142" s="87">
        <v>0.81361971819276</v>
      </c>
      <c r="U142" s="87">
        <v>0.690742581728564</v>
      </c>
      <c r="V142" s="87">
        <v>0.440593617445636</v>
      </c>
      <c r="W142" s="87">
        <v>0.530025294010776</v>
      </c>
    </row>
    <row r="143">
      <c r="A143" s="103" t="s">
        <v>418</v>
      </c>
      <c r="B143" s="103" t="s">
        <v>206</v>
      </c>
      <c r="C143" s="104">
        <f>E143-AVG_generate!E143</f>
        <v>-0.0005019783347</v>
      </c>
      <c r="D143" s="104">
        <f>F143-AVG_generate!F143</f>
        <v>-0.001659902253</v>
      </c>
      <c r="E143" s="105">
        <f t="shared" si="1"/>
        <v>0.6569499981</v>
      </c>
      <c r="F143" s="105">
        <f>(G143*'AVG_generate Coverage'!C142*'Dataset lengths'!$B$2+H143*'AVG_generate Coverage'!D142*'Dataset lengths'!$C$2+I143*'AVG_generate Coverage'!E142*'Dataset lengths'!$D$2+L143*'AVG_generate Coverage'!H142*'Dataset lengths'!$G$2+M143*'AVG_generate Coverage'!I142*'Dataset lengths'!$H$2+R143*'AVG_generate Coverage'!N142*'Dataset lengths'!$M$2+S143*'AVG_generate Coverage'!O142*'Dataset lengths'!$N$2+T143*'AVG_generate Coverage'!P142*'Dataset lengths'!$O$2+U143*'AVG_generate Coverage'!Q142*'Dataset lengths'!$P$2+V143*'AVG_generate Coverage'!R142*'Dataset lengths'!$Q$2+W143*'AVG_generate Coverage'!S142*'Dataset lengths'!$R$2)/('AVG_generate Coverage'!C142*'Dataset lengths'!$B$2+'AVG_generate Coverage'!D142*'Dataset lengths'!$C$2+'AVG_generate Coverage'!E142*'Dataset lengths'!$D$2+'AVG_generate Coverage'!H142*'Dataset lengths'!$G$2+'AVG_generate Coverage'!I142*'Dataset lengths'!$H$2+'AVG_generate Coverage'!N142*'Dataset lengths'!$M$2+'AVG_generate Coverage'!O142*'Dataset lengths'!$N$2+'AVG_generate Coverage'!P142*'Dataset lengths'!$O$2+'AVG_generate Coverage'!Q142*'Dataset lengths'!$P$2+'AVG_generate Coverage'!R142*'Dataset lengths'!$Q$2+'AVG_generate Coverage'!S142*'Dataset lengths'!$R$2)</f>
        <v>0.6002485513</v>
      </c>
      <c r="G143" s="87">
        <v>0.496650603217474</v>
      </c>
      <c r="H143" s="87">
        <v>0.683955116064734</v>
      </c>
      <c r="I143" s="87">
        <v>0.736087338208327</v>
      </c>
      <c r="J143" s="87">
        <v>0.812693657849211</v>
      </c>
      <c r="K143" s="87">
        <v>0.805453982590361</v>
      </c>
      <c r="L143" s="87">
        <v>0.810650666666332</v>
      </c>
      <c r="M143" s="87">
        <v>0.782768903334566</v>
      </c>
      <c r="N143" s="87">
        <v>0.718393596502017</v>
      </c>
      <c r="O143" s="87">
        <v>0.824219563074808</v>
      </c>
      <c r="P143" s="87">
        <v>0.782347881331207</v>
      </c>
      <c r="Q143" s="87">
        <v>0.71125422158716</v>
      </c>
      <c r="R143" s="87">
        <v>0.834194800288373</v>
      </c>
      <c r="S143" s="87">
        <v>0.421546965467434</v>
      </c>
      <c r="T143" s="87">
        <v>0.873261426200325</v>
      </c>
      <c r="U143" s="87">
        <v>0.625635479823867</v>
      </c>
      <c r="V143" s="87">
        <v>0.439008430612124</v>
      </c>
      <c r="W143" s="87">
        <v>0.522690249063558</v>
      </c>
    </row>
    <row r="144">
      <c r="A144" s="103" t="s">
        <v>420</v>
      </c>
      <c r="B144" s="103" t="s">
        <v>206</v>
      </c>
      <c r="C144" s="104">
        <f>E144-AVG_generate!E144</f>
        <v>-0.02320821675</v>
      </c>
      <c r="D144" s="104">
        <f>F144-AVG_generate!F144</f>
        <v>-0.02044622433</v>
      </c>
      <c r="E144" s="105">
        <f t="shared" si="1"/>
        <v>0.6357584455</v>
      </c>
      <c r="F144" s="105">
        <f>(G144*'AVG_generate Coverage'!C143*'Dataset lengths'!$B$2+H144*'AVG_generate Coverage'!D143*'Dataset lengths'!$C$2+I144*'AVG_generate Coverage'!E143*'Dataset lengths'!$D$2+L144*'AVG_generate Coverage'!H143*'Dataset lengths'!$G$2+M144*'AVG_generate Coverage'!I143*'Dataset lengths'!$H$2+R144*'AVG_generate Coverage'!N143*'Dataset lengths'!$M$2+S144*'AVG_generate Coverage'!O143*'Dataset lengths'!$N$2+T144*'AVG_generate Coverage'!P143*'Dataset lengths'!$O$2+U144*'AVG_generate Coverage'!Q143*'Dataset lengths'!$P$2+V144*'AVG_generate Coverage'!R143*'Dataset lengths'!$Q$2+W144*'AVG_generate Coverage'!S143*'Dataset lengths'!$R$2)/('AVG_generate Coverage'!C143*'Dataset lengths'!$B$2+'AVG_generate Coverage'!D143*'Dataset lengths'!$C$2+'AVG_generate Coverage'!E143*'Dataset lengths'!$D$2+'AVG_generate Coverage'!H143*'Dataset lengths'!$G$2+'AVG_generate Coverage'!I143*'Dataset lengths'!$H$2+'AVG_generate Coverage'!N143*'Dataset lengths'!$M$2+'AVG_generate Coverage'!O143*'Dataset lengths'!$N$2+'AVG_generate Coverage'!P143*'Dataset lengths'!$O$2+'AVG_generate Coverage'!Q143*'Dataset lengths'!$P$2+'AVG_generate Coverage'!R143*'Dataset lengths'!$Q$2+'AVG_generate Coverage'!S143*'Dataset lengths'!$R$2)</f>
        <v>0.5836633183</v>
      </c>
      <c r="G144" s="87">
        <v>0.471259154580168</v>
      </c>
      <c r="H144" s="87">
        <v>0.698730997339425</v>
      </c>
      <c r="I144" s="87">
        <v>0.728681754804344</v>
      </c>
      <c r="J144" s="87">
        <v>0.808447400754146</v>
      </c>
      <c r="K144" s="87">
        <v>0.804716660127493</v>
      </c>
      <c r="L144" s="87">
        <v>0.807314069305878</v>
      </c>
      <c r="M144" s="87">
        <v>0.762945492309609</v>
      </c>
      <c r="N144" s="87">
        <v>0.709995555291797</v>
      </c>
      <c r="O144" s="87">
        <v>0.816900429028955</v>
      </c>
      <c r="P144" s="87">
        <v>0.739409206572607</v>
      </c>
      <c r="Q144" s="87">
        <v>0.718243200338817</v>
      </c>
      <c r="R144" s="87">
        <v>0.818786816474197</v>
      </c>
      <c r="S144" s="87">
        <v>0.415242192641865</v>
      </c>
      <c r="T144" s="87">
        <v>0.784911582621954</v>
      </c>
      <c r="U144" s="87">
        <v>0.578265959799424</v>
      </c>
      <c r="V144" s="87">
        <v>0.396148252900291</v>
      </c>
      <c r="W144" s="87">
        <v>0.531056628200845</v>
      </c>
    </row>
    <row r="145">
      <c r="A145" s="103" t="s">
        <v>423</v>
      </c>
      <c r="B145" s="103" t="s">
        <v>206</v>
      </c>
      <c r="C145" s="104">
        <f>E145-AVG_generate!E145</f>
        <v>0.005906365775</v>
      </c>
      <c r="D145" s="104">
        <f>F145-AVG_generate!F145</f>
        <v>0.01090836508</v>
      </c>
      <c r="E145" s="105">
        <f t="shared" si="1"/>
        <v>0.6380145647</v>
      </c>
      <c r="F145" s="105">
        <f>(G145*'AVG_generate Coverage'!C144*'Dataset lengths'!$B$2+H145*'AVG_generate Coverage'!D144*'Dataset lengths'!$C$2+I145*'AVG_generate Coverage'!E144*'Dataset lengths'!$D$2+L145*'AVG_generate Coverage'!H144*'Dataset lengths'!$G$2+M145*'AVG_generate Coverage'!I144*'Dataset lengths'!$H$2+R145*'AVG_generate Coverage'!N144*'Dataset lengths'!$M$2+S145*'AVG_generate Coverage'!O144*'Dataset lengths'!$N$2+T145*'AVG_generate Coverage'!P144*'Dataset lengths'!$O$2+U145*'AVG_generate Coverage'!Q144*'Dataset lengths'!$P$2+V145*'AVG_generate Coverage'!R144*'Dataset lengths'!$Q$2+W145*'AVG_generate Coverage'!S144*'Dataset lengths'!$R$2)/('AVG_generate Coverage'!C144*'Dataset lengths'!$B$2+'AVG_generate Coverage'!D144*'Dataset lengths'!$C$2+'AVG_generate Coverage'!E144*'Dataset lengths'!$D$2+'AVG_generate Coverage'!H144*'Dataset lengths'!$G$2+'AVG_generate Coverage'!I144*'Dataset lengths'!$H$2+'AVG_generate Coverage'!N144*'Dataset lengths'!$M$2+'AVG_generate Coverage'!O144*'Dataset lengths'!$N$2+'AVG_generate Coverage'!P144*'Dataset lengths'!$O$2+'AVG_generate Coverage'!Q144*'Dataset lengths'!$P$2+'AVG_generate Coverage'!R144*'Dataset lengths'!$Q$2+'AVG_generate Coverage'!S144*'Dataset lengths'!$R$2)</f>
        <v>0.5820897914</v>
      </c>
      <c r="G145" s="87">
        <v>0.475046162321956</v>
      </c>
      <c r="H145" s="87">
        <v>0.683201752228699</v>
      </c>
      <c r="I145" s="87">
        <v>0.717751288447185</v>
      </c>
      <c r="J145" s="87">
        <v>0.809592453648318</v>
      </c>
      <c r="K145" s="87">
        <v>0.796806332333439</v>
      </c>
      <c r="L145" s="87">
        <v>0.805207735332911</v>
      </c>
      <c r="M145" s="87">
        <v>0.757920515083823</v>
      </c>
      <c r="N145" s="87">
        <v>0.692325098726244</v>
      </c>
      <c r="O145" s="87">
        <v>0.786245996285165</v>
      </c>
      <c r="P145" s="87">
        <v>0.771620333066378</v>
      </c>
      <c r="Q145" s="87">
        <v>0.683635829701184</v>
      </c>
      <c r="R145" s="87">
        <v>0.808602248449507</v>
      </c>
      <c r="S145" s="87">
        <v>0.43010818330426</v>
      </c>
      <c r="T145" s="87">
        <v>0.818070591924668</v>
      </c>
      <c r="U145" s="87">
        <v>0.594307474319136</v>
      </c>
      <c r="V145" s="87">
        <v>0.391612337079046</v>
      </c>
      <c r="W145" s="87">
        <v>0.536331923371382</v>
      </c>
    </row>
    <row r="146">
      <c r="A146" s="103" t="s">
        <v>203</v>
      </c>
      <c r="B146" s="103" t="s">
        <v>206</v>
      </c>
      <c r="C146" s="104">
        <f>E146-AVG_generate!E146</f>
        <v>0.01578433472</v>
      </c>
      <c r="D146" s="104">
        <f>F146-AVG_generate!F146</f>
        <v>0.005758927633</v>
      </c>
      <c r="E146" s="105">
        <f t="shared" si="1"/>
        <v>0.670983128</v>
      </c>
      <c r="F146" s="105">
        <f>(G146*'AVG_generate Coverage'!C145*'Dataset lengths'!$B$2+H146*'AVG_generate Coverage'!D145*'Dataset lengths'!$C$2+I146*'AVG_generate Coverage'!E145*'Dataset lengths'!$D$2+L146*'AVG_generate Coverage'!H145*'Dataset lengths'!$G$2+M146*'AVG_generate Coverage'!I145*'Dataset lengths'!$H$2+R146*'AVG_generate Coverage'!N145*'Dataset lengths'!$M$2+S146*'AVG_generate Coverage'!O145*'Dataset lengths'!$N$2+T146*'AVG_generate Coverage'!P145*'Dataset lengths'!$O$2+U146*'AVG_generate Coverage'!Q145*'Dataset lengths'!$P$2+V146*'AVG_generate Coverage'!R145*'Dataset lengths'!$Q$2+W146*'AVG_generate Coverage'!S145*'Dataset lengths'!$R$2)/('AVG_generate Coverage'!C145*'Dataset lengths'!$B$2+'AVG_generate Coverage'!D145*'Dataset lengths'!$C$2+'AVG_generate Coverage'!E145*'Dataset lengths'!$D$2+'AVG_generate Coverage'!H145*'Dataset lengths'!$G$2+'AVG_generate Coverage'!I145*'Dataset lengths'!$H$2+'AVG_generate Coverage'!N145*'Dataset lengths'!$M$2+'AVG_generate Coverage'!O145*'Dataset lengths'!$N$2+'AVG_generate Coverage'!P145*'Dataset lengths'!$O$2+'AVG_generate Coverage'!Q145*'Dataset lengths'!$P$2+'AVG_generate Coverage'!R145*'Dataset lengths'!$Q$2+'AVG_generate Coverage'!S145*'Dataset lengths'!$R$2)</f>
        <v>0.6133515303</v>
      </c>
      <c r="G146" s="87">
        <v>0.500647367370046</v>
      </c>
      <c r="H146" s="87">
        <v>0.699409735512456</v>
      </c>
      <c r="I146" s="87">
        <v>0.752720912718566</v>
      </c>
      <c r="J146" s="87">
        <v>0.821566612801819</v>
      </c>
      <c r="K146" s="87">
        <v>0.823254191769995</v>
      </c>
      <c r="L146" s="87">
        <v>0.822428601778467</v>
      </c>
      <c r="M146" s="87">
        <v>0.775388442457798</v>
      </c>
      <c r="N146" s="87">
        <v>0.708255805706324</v>
      </c>
      <c r="O146" s="87">
        <v>0.816442086549995</v>
      </c>
      <c r="P146" s="87">
        <v>0.764407761571751</v>
      </c>
      <c r="Q146" s="87">
        <v>0.730196769169592</v>
      </c>
      <c r="R146" s="87">
        <v>0.837713502975015</v>
      </c>
      <c r="S146" s="87">
        <v>0.429018171543029</v>
      </c>
      <c r="T146" s="87">
        <v>0.831868300493582</v>
      </c>
      <c r="U146" s="87">
        <v>0.741920046536676</v>
      </c>
      <c r="V146" s="87">
        <v>0.454096503575051</v>
      </c>
      <c r="W146" s="87">
        <v>0.535602822565824</v>
      </c>
    </row>
    <row r="147">
      <c r="A147" s="103" t="s">
        <v>425</v>
      </c>
      <c r="B147" s="103" t="s">
        <v>206</v>
      </c>
      <c r="C147" s="104">
        <f>E147-AVG_generate!E147</f>
        <v>-0.002041390708</v>
      </c>
      <c r="D147" s="104">
        <f>F147-AVG_generate!F147</f>
        <v>0.001983263481</v>
      </c>
      <c r="E147" s="105">
        <f t="shared" si="1"/>
        <v>0.6576936173</v>
      </c>
      <c r="F147" s="105">
        <f>(G147*'AVG_generate Coverage'!C146*'Dataset lengths'!$B$2+H147*'AVG_generate Coverage'!D146*'Dataset lengths'!$C$2+I147*'AVG_generate Coverage'!E146*'Dataset lengths'!$D$2+L147*'AVG_generate Coverage'!H146*'Dataset lengths'!$G$2+M147*'AVG_generate Coverage'!I146*'Dataset lengths'!$H$2+R147*'AVG_generate Coverage'!N146*'Dataset lengths'!$M$2+S147*'AVG_generate Coverage'!O146*'Dataset lengths'!$N$2+T147*'AVG_generate Coverage'!P146*'Dataset lengths'!$O$2+U147*'AVG_generate Coverage'!Q146*'Dataset lengths'!$P$2+V147*'AVG_generate Coverage'!R146*'Dataset lengths'!$Q$2+W147*'AVG_generate Coverage'!S146*'Dataset lengths'!$R$2)/('AVG_generate Coverage'!C146*'Dataset lengths'!$B$2+'AVG_generate Coverage'!D146*'Dataset lengths'!$C$2+'AVG_generate Coverage'!E146*'Dataset lengths'!$D$2+'AVG_generate Coverage'!H146*'Dataset lengths'!$G$2+'AVG_generate Coverage'!I146*'Dataset lengths'!$H$2+'AVG_generate Coverage'!N146*'Dataset lengths'!$M$2+'AVG_generate Coverage'!O146*'Dataset lengths'!$N$2+'AVG_generate Coverage'!P146*'Dataset lengths'!$O$2+'AVG_generate Coverage'!Q146*'Dataset lengths'!$P$2+'AVG_generate Coverage'!R146*'Dataset lengths'!$Q$2+'AVG_generate Coverage'!S146*'Dataset lengths'!$R$2)</f>
        <v>0.606057351</v>
      </c>
      <c r="G147" s="87">
        <v>0.506262928157473</v>
      </c>
      <c r="H147" s="87">
        <v>0.672643997715206</v>
      </c>
      <c r="I147" s="87">
        <v>0.752144488110572</v>
      </c>
      <c r="J147" s="87">
        <v>0.82097586153412</v>
      </c>
      <c r="K147" s="87">
        <v>0.818420641404917</v>
      </c>
      <c r="L147" s="87">
        <v>0.820382954099388</v>
      </c>
      <c r="M147" s="87">
        <v>0.786227104719769</v>
      </c>
      <c r="N147" s="87">
        <v>0.717944786102489</v>
      </c>
      <c r="O147" s="87">
        <v>0.834465203089603</v>
      </c>
      <c r="P147" s="87">
        <v>0.780468089178601</v>
      </c>
      <c r="Q147" s="87">
        <v>0.717856173827135</v>
      </c>
      <c r="R147" s="87">
        <v>0.84009573025976</v>
      </c>
      <c r="S147" s="87">
        <v>0.388293562382653</v>
      </c>
      <c r="T147" s="87">
        <v>0.836096630538895</v>
      </c>
      <c r="U147" s="87">
        <v>0.667930475729267</v>
      </c>
      <c r="V147" s="87">
        <v>0.446339968879284</v>
      </c>
      <c r="W147" s="87">
        <v>0.518211949651499</v>
      </c>
    </row>
    <row r="148">
      <c r="A148" s="103" t="s">
        <v>427</v>
      </c>
      <c r="B148" s="103" t="s">
        <v>206</v>
      </c>
      <c r="C148" s="104">
        <f>E148-AVG_generate!E148</f>
        <v>-0.0142884907</v>
      </c>
      <c r="D148" s="104">
        <f>F148-AVG_generate!F148</f>
        <v>-0.01209015739</v>
      </c>
      <c r="E148" s="105">
        <f t="shared" si="1"/>
        <v>0.6465614534</v>
      </c>
      <c r="F148" s="105">
        <f>(G148*'AVG_generate Coverage'!C147*'Dataset lengths'!$B$2+H148*'AVG_generate Coverage'!D147*'Dataset lengths'!$C$2+I148*'AVG_generate Coverage'!E147*'Dataset lengths'!$D$2+L148*'AVG_generate Coverage'!H147*'Dataset lengths'!$G$2+M148*'AVG_generate Coverage'!I147*'Dataset lengths'!$H$2+R148*'AVG_generate Coverage'!N147*'Dataset lengths'!$M$2+S148*'AVG_generate Coverage'!O147*'Dataset lengths'!$N$2+T148*'AVG_generate Coverage'!P147*'Dataset lengths'!$O$2+U148*'AVG_generate Coverage'!Q147*'Dataset lengths'!$P$2+V148*'AVG_generate Coverage'!R147*'Dataset lengths'!$Q$2+W148*'AVG_generate Coverage'!S147*'Dataset lengths'!$R$2)/('AVG_generate Coverage'!C147*'Dataset lengths'!$B$2+'AVG_generate Coverage'!D147*'Dataset lengths'!$C$2+'AVG_generate Coverage'!E147*'Dataset lengths'!$D$2+'AVG_generate Coverage'!H147*'Dataset lengths'!$G$2+'AVG_generate Coverage'!I147*'Dataset lengths'!$H$2+'AVG_generate Coverage'!N147*'Dataset lengths'!$M$2+'AVG_generate Coverage'!O147*'Dataset lengths'!$N$2+'AVG_generate Coverage'!P147*'Dataset lengths'!$O$2+'AVG_generate Coverage'!Q147*'Dataset lengths'!$P$2+'AVG_generate Coverage'!R147*'Dataset lengths'!$Q$2+'AVG_generate Coverage'!S147*'Dataset lengths'!$R$2)</f>
        <v>0.5940566563</v>
      </c>
      <c r="G148" s="87">
        <v>0.478960586220543</v>
      </c>
      <c r="H148" s="87">
        <v>0.706599689696935</v>
      </c>
      <c r="I148" s="87">
        <v>0.745474890139526</v>
      </c>
      <c r="J148" s="87">
        <v>0.815968735644556</v>
      </c>
      <c r="K148" s="87">
        <v>0.818399088375831</v>
      </c>
      <c r="L148" s="87">
        <v>0.816709506085628</v>
      </c>
      <c r="M148" s="87">
        <v>0.774683898037059</v>
      </c>
      <c r="N148" s="87">
        <v>0.717973656946903</v>
      </c>
      <c r="O148" s="87">
        <v>0.81507351464099</v>
      </c>
      <c r="P148" s="87">
        <v>0.75076670300979</v>
      </c>
      <c r="Q148" s="87">
        <v>0.748846796714126</v>
      </c>
      <c r="R148" s="87">
        <v>0.830391978751258</v>
      </c>
      <c r="S148" s="87">
        <v>0.393025661412498</v>
      </c>
      <c r="T148" s="87">
        <v>0.797374029071296</v>
      </c>
      <c r="U148" s="87">
        <v>0.620662172627953</v>
      </c>
      <c r="V148" s="87">
        <v>0.407072323420654</v>
      </c>
      <c r="W148" s="87">
        <v>0.541221251677662</v>
      </c>
    </row>
    <row r="149">
      <c r="A149" s="103" t="s">
        <v>430</v>
      </c>
      <c r="B149" s="103" t="s">
        <v>206</v>
      </c>
      <c r="C149" s="104">
        <f>E149-AVG_generate!E149</f>
        <v>0.007754692652</v>
      </c>
      <c r="D149" s="104">
        <f>F149-AVG_generate!F149</f>
        <v>0.01524279624</v>
      </c>
      <c r="E149" s="105">
        <f t="shared" si="1"/>
        <v>0.6468788514</v>
      </c>
      <c r="F149" s="105">
        <f>(G149*'AVG_generate Coverage'!C148*'Dataset lengths'!$B$2+H149*'AVG_generate Coverage'!D148*'Dataset lengths'!$C$2+I149*'AVG_generate Coverage'!E148*'Dataset lengths'!$D$2+L149*'AVG_generate Coverage'!H148*'Dataset lengths'!$G$2+M149*'AVG_generate Coverage'!I148*'Dataset lengths'!$H$2+R149*'AVG_generate Coverage'!N148*'Dataset lengths'!$M$2+S149*'AVG_generate Coverage'!O148*'Dataset lengths'!$N$2+T149*'AVG_generate Coverage'!P148*'Dataset lengths'!$O$2+U149*'AVG_generate Coverage'!Q148*'Dataset lengths'!$P$2+V149*'AVG_generate Coverage'!R148*'Dataset lengths'!$Q$2+W149*'AVG_generate Coverage'!S148*'Dataset lengths'!$R$2)/('AVG_generate Coverage'!C148*'Dataset lengths'!$B$2+'AVG_generate Coverage'!D148*'Dataset lengths'!$C$2+'AVG_generate Coverage'!E148*'Dataset lengths'!$D$2+'AVG_generate Coverage'!H148*'Dataset lengths'!$G$2+'AVG_generate Coverage'!I148*'Dataset lengths'!$H$2+'AVG_generate Coverage'!N148*'Dataset lengths'!$M$2+'AVG_generate Coverage'!O148*'Dataset lengths'!$N$2+'AVG_generate Coverage'!P148*'Dataset lengths'!$O$2+'AVG_generate Coverage'!Q148*'Dataset lengths'!$P$2+'AVG_generate Coverage'!R148*'Dataset lengths'!$Q$2+'AVG_generate Coverage'!S148*'Dataset lengths'!$R$2)</f>
        <v>0.5940982825</v>
      </c>
      <c r="G149" s="87">
        <v>0.478753170867996</v>
      </c>
      <c r="H149" s="87">
        <v>0.697892347031385</v>
      </c>
      <c r="I149" s="87">
        <v>0.740158391005266</v>
      </c>
      <c r="J149" s="87">
        <v>0.82259749958292</v>
      </c>
      <c r="K149" s="87">
        <v>0.811783172728221</v>
      </c>
      <c r="L149" s="87">
        <v>0.819287670614217</v>
      </c>
      <c r="M149" s="87">
        <v>0.767508457540614</v>
      </c>
      <c r="N149" s="87">
        <v>0.702465514144156</v>
      </c>
      <c r="O149" s="87">
        <v>0.783072028414438</v>
      </c>
      <c r="P149" s="87">
        <v>0.764159803248591</v>
      </c>
      <c r="Q149" s="87">
        <v>0.717944679889884</v>
      </c>
      <c r="R149" s="87">
        <v>0.810656646291397</v>
      </c>
      <c r="S149" s="87">
        <v>0.42726449948437</v>
      </c>
      <c r="T149" s="87">
        <v>0.801602359116608</v>
      </c>
      <c r="U149" s="87">
        <v>0.623602934583733</v>
      </c>
      <c r="V149" s="87">
        <v>0.404759884361304</v>
      </c>
      <c r="W149" s="87">
        <v>0.544181004218697</v>
      </c>
    </row>
    <row r="150">
      <c r="A150" s="103" t="s">
        <v>434</v>
      </c>
      <c r="B150" s="103" t="s">
        <v>206</v>
      </c>
      <c r="C150" s="104">
        <f>E150-AVG_generate!E150</f>
        <v>-0.007592996721</v>
      </c>
      <c r="D150" s="104">
        <f>F150-AVG_generate!F150</f>
        <v>0.0002550413541</v>
      </c>
      <c r="E150" s="105">
        <f t="shared" si="1"/>
        <v>0.6511374169</v>
      </c>
      <c r="F150" s="105">
        <f>(G150*'AVG_generate Coverage'!C149*'Dataset lengths'!$B$2+H150*'AVG_generate Coverage'!D149*'Dataset lengths'!$C$2+I150*'AVG_generate Coverage'!E149*'Dataset lengths'!$D$2+L150*'AVG_generate Coverage'!H149*'Dataset lengths'!$G$2+M150*'AVG_generate Coverage'!I149*'Dataset lengths'!$H$2+R150*'AVG_generate Coverage'!N149*'Dataset lengths'!$M$2+S150*'AVG_generate Coverage'!O149*'Dataset lengths'!$N$2+T150*'AVG_generate Coverage'!P149*'Dataset lengths'!$O$2+U150*'AVG_generate Coverage'!Q149*'Dataset lengths'!$P$2+V150*'AVG_generate Coverage'!R149*'Dataset lengths'!$Q$2+W150*'AVG_generate Coverage'!S149*'Dataset lengths'!$R$2)/('AVG_generate Coverage'!C149*'Dataset lengths'!$B$2+'AVG_generate Coverage'!D149*'Dataset lengths'!$C$2+'AVG_generate Coverage'!E149*'Dataset lengths'!$D$2+'AVG_generate Coverage'!H149*'Dataset lengths'!$G$2+'AVG_generate Coverage'!I149*'Dataset lengths'!$H$2+'AVG_generate Coverage'!N149*'Dataset lengths'!$M$2+'AVG_generate Coverage'!O149*'Dataset lengths'!$N$2+'AVG_generate Coverage'!P149*'Dataset lengths'!$O$2+'AVG_generate Coverage'!Q149*'Dataset lengths'!$P$2+'AVG_generate Coverage'!R149*'Dataset lengths'!$Q$2+'AVG_generate Coverage'!S149*'Dataset lengths'!$R$2)</f>
        <v>0.6021654389</v>
      </c>
      <c r="G150" s="87">
        <v>0.496092769361147</v>
      </c>
      <c r="H150" s="87">
        <v>0.687649340212193</v>
      </c>
      <c r="I150" s="87">
        <v>0.745222339444254</v>
      </c>
      <c r="J150" s="87">
        <v>0.817178495373263</v>
      </c>
      <c r="K150" s="87">
        <v>0.81057815973751</v>
      </c>
      <c r="L150" s="87">
        <v>0.815142703469767</v>
      </c>
      <c r="M150" s="87">
        <v>0.778590743488053</v>
      </c>
      <c r="N150" s="87">
        <v>0.706777393504704</v>
      </c>
      <c r="O150" s="87">
        <v>0.816501620862599</v>
      </c>
      <c r="P150" s="87">
        <v>0.784095317351856</v>
      </c>
      <c r="Q150" s="87">
        <v>0.719241518724571</v>
      </c>
      <c r="R150" s="87">
        <v>0.839702334928334</v>
      </c>
      <c r="S150" s="87">
        <v>0.390220188337006</v>
      </c>
      <c r="T150" s="87">
        <v>0.794035873772365</v>
      </c>
      <c r="U150" s="87">
        <v>0.650775575055134</v>
      </c>
      <c r="V150" s="87">
        <v>0.438006019491532</v>
      </c>
      <c r="W150" s="87">
        <v>0.52707369851876</v>
      </c>
    </row>
    <row r="151">
      <c r="A151" s="103" t="s">
        <v>196</v>
      </c>
      <c r="B151" s="103" t="s">
        <v>206</v>
      </c>
      <c r="C151" s="104">
        <f>E151-AVG_generate!E151</f>
        <v>0.006468912198</v>
      </c>
      <c r="D151" s="104">
        <f>F151-AVG_generate!F151</f>
        <v>0.004532806151</v>
      </c>
      <c r="E151" s="105">
        <f t="shared" si="1"/>
        <v>0.6638050658</v>
      </c>
      <c r="F151" s="105">
        <f>(G151*'AVG_generate Coverage'!C150*'Dataset lengths'!$B$2+H151*'AVG_generate Coverage'!D150*'Dataset lengths'!$C$2+I151*'AVG_generate Coverage'!E150*'Dataset lengths'!$D$2+L151*'AVG_generate Coverage'!H150*'Dataset lengths'!$G$2+M151*'AVG_generate Coverage'!I150*'Dataset lengths'!$H$2+R151*'AVG_generate Coverage'!N150*'Dataset lengths'!$M$2+S151*'AVG_generate Coverage'!O150*'Dataset lengths'!$N$2+T151*'AVG_generate Coverage'!P150*'Dataset lengths'!$O$2+U151*'AVG_generate Coverage'!Q150*'Dataset lengths'!$P$2+V151*'AVG_generate Coverage'!R150*'Dataset lengths'!$Q$2+W151*'AVG_generate Coverage'!S150*'Dataset lengths'!$R$2)/('AVG_generate Coverage'!C150*'Dataset lengths'!$B$2+'AVG_generate Coverage'!D150*'Dataset lengths'!$C$2+'AVG_generate Coverage'!E150*'Dataset lengths'!$D$2+'AVG_generate Coverage'!H150*'Dataset lengths'!$G$2+'AVG_generate Coverage'!I150*'Dataset lengths'!$H$2+'AVG_generate Coverage'!N150*'Dataset lengths'!$M$2+'AVG_generate Coverage'!O150*'Dataset lengths'!$N$2+'AVG_generate Coverage'!P150*'Dataset lengths'!$O$2+'AVG_generate Coverage'!Q150*'Dataset lengths'!$P$2+'AVG_generate Coverage'!R150*'Dataset lengths'!$Q$2+'AVG_generate Coverage'!S150*'Dataset lengths'!$R$2)</f>
        <v>0.614962392</v>
      </c>
      <c r="G151" s="87">
        <v>0.508428978750505</v>
      </c>
      <c r="H151" s="87">
        <v>0.678389158451331</v>
      </c>
      <c r="I151" s="87">
        <v>0.734570017925192</v>
      </c>
      <c r="J151" s="87">
        <v>0.807613966222186</v>
      </c>
      <c r="K151" s="87">
        <v>0.812960264613027</v>
      </c>
      <c r="L151" s="87">
        <v>0.809666145558148</v>
      </c>
      <c r="M151" s="87">
        <v>0.767242190220327</v>
      </c>
      <c r="N151" s="87">
        <v>0.698381601970671</v>
      </c>
      <c r="O151" s="87">
        <v>0.807753663314262</v>
      </c>
      <c r="P151" s="87">
        <v>0.765362736194733</v>
      </c>
      <c r="Q151" s="87">
        <v>0.707113187922435</v>
      </c>
      <c r="R151" s="87">
        <v>0.82376982400559</v>
      </c>
      <c r="S151" s="87">
        <v>0.415191915346605</v>
      </c>
      <c r="T151" s="87">
        <v>0.840770047957398</v>
      </c>
      <c r="U151" s="87">
        <v>0.711429132342149</v>
      </c>
      <c r="V151" s="87">
        <v>0.475966960138129</v>
      </c>
      <c r="W151" s="87">
        <v>0.536431352849832</v>
      </c>
    </row>
    <row r="152">
      <c r="A152" s="103" t="s">
        <v>438</v>
      </c>
      <c r="B152" s="103" t="s">
        <v>206</v>
      </c>
      <c r="C152" s="104">
        <f>E152-AVG_generate!E152</f>
        <v>-0.001706753327</v>
      </c>
      <c r="D152" s="104">
        <f>F152-AVG_generate!F152</f>
        <v>0.0001570058686</v>
      </c>
      <c r="E152" s="105">
        <f t="shared" si="1"/>
        <v>0.659926636</v>
      </c>
      <c r="F152" s="105">
        <f>(G152*'AVG_generate Coverage'!C151*'Dataset lengths'!$B$2+H152*'AVG_generate Coverage'!D151*'Dataset lengths'!$C$2+I152*'AVG_generate Coverage'!E151*'Dataset lengths'!$D$2+L152*'AVG_generate Coverage'!H151*'Dataset lengths'!$G$2+M152*'AVG_generate Coverage'!I151*'Dataset lengths'!$H$2+R152*'AVG_generate Coverage'!N151*'Dataset lengths'!$M$2+S152*'AVG_generate Coverage'!O151*'Dataset lengths'!$N$2+T152*'AVG_generate Coverage'!P151*'Dataset lengths'!$O$2+U152*'AVG_generate Coverage'!Q151*'Dataset lengths'!$P$2+V152*'AVG_generate Coverage'!R151*'Dataset lengths'!$Q$2+W152*'AVG_generate Coverage'!S151*'Dataset lengths'!$R$2)/('AVG_generate Coverage'!C151*'Dataset lengths'!$B$2+'AVG_generate Coverage'!D151*'Dataset lengths'!$C$2+'AVG_generate Coverage'!E151*'Dataset lengths'!$D$2+'AVG_generate Coverage'!H151*'Dataset lengths'!$G$2+'AVG_generate Coverage'!I151*'Dataset lengths'!$H$2+'AVG_generate Coverage'!N151*'Dataset lengths'!$M$2+'AVG_generate Coverage'!O151*'Dataset lengths'!$N$2+'AVG_generate Coverage'!P151*'Dataset lengths'!$O$2+'AVG_generate Coverage'!Q151*'Dataset lengths'!$P$2+'AVG_generate Coverage'!R151*'Dataset lengths'!$Q$2+'AVG_generate Coverage'!S151*'Dataset lengths'!$R$2)</f>
        <v>0.6051106723</v>
      </c>
      <c r="G152" s="87">
        <v>0.495117601251585</v>
      </c>
      <c r="H152" s="87">
        <v>0.642339125158576</v>
      </c>
      <c r="I152" s="87">
        <v>0.733269874744533</v>
      </c>
      <c r="J152" s="87">
        <v>0.804527540241724</v>
      </c>
      <c r="K152" s="87">
        <v>0.800534742279233</v>
      </c>
      <c r="L152" s="87">
        <v>0.803670421390449</v>
      </c>
      <c r="M152" s="87">
        <v>0.77335801773317</v>
      </c>
      <c r="N152" s="87">
        <v>0.698546578224466</v>
      </c>
      <c r="O152" s="87">
        <v>0.806576605398813</v>
      </c>
      <c r="P152" s="87">
        <v>0.781096361956878</v>
      </c>
      <c r="Q152" s="87">
        <v>0.702826644290141</v>
      </c>
      <c r="R152" s="87">
        <v>0.826851420768426</v>
      </c>
      <c r="S152" s="87">
        <v>0.427340920973165</v>
      </c>
      <c r="T152" s="87">
        <v>0.907755697622611</v>
      </c>
      <c r="U152" s="87">
        <v>0.661903965414307</v>
      </c>
      <c r="V152" s="87">
        <v>0.463662686066713</v>
      </c>
      <c r="W152" s="87">
        <v>0.523923264840273</v>
      </c>
    </row>
    <row r="153">
      <c r="A153" s="103" t="s">
        <v>440</v>
      </c>
      <c r="B153" s="103" t="s">
        <v>206</v>
      </c>
      <c r="C153" s="104">
        <f>E153-AVG_generate!E153</f>
        <v>-0.01256949009</v>
      </c>
      <c r="D153" s="104">
        <f>F153-AVG_generate!F153</f>
        <v>-0.01131610394</v>
      </c>
      <c r="E153" s="105">
        <f t="shared" si="1"/>
        <v>0.649548824</v>
      </c>
      <c r="F153" s="105">
        <f>(G153*'AVG_generate Coverage'!C152*'Dataset lengths'!$B$2+H153*'AVG_generate Coverage'!D152*'Dataset lengths'!$C$2+I153*'AVG_generate Coverage'!E152*'Dataset lengths'!$D$2+L153*'AVG_generate Coverage'!H152*'Dataset lengths'!$G$2+M153*'AVG_generate Coverage'!I152*'Dataset lengths'!$H$2+R153*'AVG_generate Coverage'!N152*'Dataset lengths'!$M$2+S153*'AVG_generate Coverage'!O152*'Dataset lengths'!$N$2+T153*'AVG_generate Coverage'!P152*'Dataset lengths'!$O$2+U153*'AVG_generate Coverage'!Q152*'Dataset lengths'!$P$2+V153*'AVG_generate Coverage'!R152*'Dataset lengths'!$Q$2+W153*'AVG_generate Coverage'!S152*'Dataset lengths'!$R$2)/('AVG_generate Coverage'!C152*'Dataset lengths'!$B$2+'AVG_generate Coverage'!D152*'Dataset lengths'!$C$2+'AVG_generate Coverage'!E152*'Dataset lengths'!$D$2+'AVG_generate Coverage'!H152*'Dataset lengths'!$G$2+'AVG_generate Coverage'!I152*'Dataset lengths'!$H$2+'AVG_generate Coverage'!N152*'Dataset lengths'!$M$2+'AVG_generate Coverage'!O152*'Dataset lengths'!$N$2+'AVG_generate Coverage'!P152*'Dataset lengths'!$O$2+'AVG_generate Coverage'!Q152*'Dataset lengths'!$P$2+'AVG_generate Coverage'!R152*'Dataset lengths'!$Q$2+'AVG_generate Coverage'!S152*'Dataset lengths'!$R$2)</f>
        <v>0.5958748698</v>
      </c>
      <c r="G153" s="87">
        <v>0.475555345497593</v>
      </c>
      <c r="H153" s="87">
        <v>0.699904955473408</v>
      </c>
      <c r="I153" s="87">
        <v>0.71981671613579</v>
      </c>
      <c r="J153" s="87">
        <v>0.804269828486919</v>
      </c>
      <c r="K153" s="87">
        <v>0.813329054886545</v>
      </c>
      <c r="L153" s="87">
        <v>0.807121687387935</v>
      </c>
      <c r="M153" s="87">
        <v>0.76718639957791</v>
      </c>
      <c r="N153" s="87">
        <v>0.706793891130083</v>
      </c>
      <c r="O153" s="87">
        <v>0.806123283885977</v>
      </c>
      <c r="P153" s="87">
        <v>0.751131938918228</v>
      </c>
      <c r="Q153" s="87">
        <v>0.71271307151976</v>
      </c>
      <c r="R153" s="87">
        <v>0.832468231889338</v>
      </c>
      <c r="S153" s="87">
        <v>0.436547699281125</v>
      </c>
      <c r="T153" s="87">
        <v>0.841437679017184</v>
      </c>
      <c r="U153" s="87">
        <v>0.593716586335463</v>
      </c>
      <c r="V153" s="87">
        <v>0.424886905509031</v>
      </c>
      <c r="W153" s="87">
        <v>0.546394857690263</v>
      </c>
    </row>
    <row r="154">
      <c r="A154" s="103" t="s">
        <v>443</v>
      </c>
      <c r="B154" s="103" t="s">
        <v>206</v>
      </c>
      <c r="C154" s="104">
        <f>E154-AVG_generate!E154</f>
        <v>0.01205856861</v>
      </c>
      <c r="D154" s="104">
        <f>F154-AVG_generate!F154</f>
        <v>0.01729087567</v>
      </c>
      <c r="E154" s="105">
        <f t="shared" si="1"/>
        <v>0.6482869277</v>
      </c>
      <c r="F154" s="105">
        <f>(G154*'AVG_generate Coverage'!C153*'Dataset lengths'!$B$2+H154*'AVG_generate Coverage'!D153*'Dataset lengths'!$C$2+I154*'AVG_generate Coverage'!E153*'Dataset lengths'!$D$2+L154*'AVG_generate Coverage'!H153*'Dataset lengths'!$G$2+M154*'AVG_generate Coverage'!I153*'Dataset lengths'!$H$2+R154*'AVG_generate Coverage'!N153*'Dataset lengths'!$M$2+S154*'AVG_generate Coverage'!O153*'Dataset lengths'!$N$2+T154*'AVG_generate Coverage'!P153*'Dataset lengths'!$O$2+U154*'AVG_generate Coverage'!Q153*'Dataset lengths'!$P$2+V154*'AVG_generate Coverage'!R153*'Dataset lengths'!$Q$2+W154*'AVG_generate Coverage'!S153*'Dataset lengths'!$R$2)/('AVG_generate Coverage'!C153*'Dataset lengths'!$B$2+'AVG_generate Coverage'!D153*'Dataset lengths'!$C$2+'AVG_generate Coverage'!E153*'Dataset lengths'!$D$2+'AVG_generate Coverage'!H153*'Dataset lengths'!$G$2+'AVG_generate Coverage'!I153*'Dataset lengths'!$H$2+'AVG_generate Coverage'!N153*'Dataset lengths'!$M$2+'AVG_generate Coverage'!O153*'Dataset lengths'!$N$2+'AVG_generate Coverage'!P153*'Dataset lengths'!$O$2+'AVG_generate Coverage'!Q153*'Dataset lengths'!$P$2+'AVG_generate Coverage'!R153*'Dataset lengths'!$Q$2+'AVG_generate Coverage'!S153*'Dataset lengths'!$R$2)</f>
        <v>0.5961509753</v>
      </c>
      <c r="G154" s="87">
        <v>0.473121547652716</v>
      </c>
      <c r="H154" s="87">
        <v>0.68563317816717</v>
      </c>
      <c r="I154" s="87">
        <v>0.722899010246758</v>
      </c>
      <c r="J154" s="87">
        <v>0.812115526547714</v>
      </c>
      <c r="K154" s="87">
        <v>0.8057379892134</v>
      </c>
      <c r="L154" s="87">
        <v>0.810029247244845</v>
      </c>
      <c r="M154" s="87">
        <v>0.768102102713713</v>
      </c>
      <c r="N154" s="87">
        <v>0.705472581315599</v>
      </c>
      <c r="O154" s="87">
        <v>0.782322469900334</v>
      </c>
      <c r="P154" s="87">
        <v>0.767212371253983</v>
      </c>
      <c r="Q154" s="87">
        <v>0.711227219737508</v>
      </c>
      <c r="R154" s="87">
        <v>0.800078682935282</v>
      </c>
      <c r="S154" s="87">
        <v>0.456905981677693</v>
      </c>
      <c r="T154" s="87">
        <v>0.847223814868664</v>
      </c>
      <c r="U154" s="87">
        <v>0.595166450369475</v>
      </c>
      <c r="V154" s="87">
        <v>0.421883780355134</v>
      </c>
      <c r="W154" s="87">
        <v>0.550112408608205</v>
      </c>
    </row>
    <row r="155">
      <c r="A155" s="103" t="s">
        <v>447</v>
      </c>
      <c r="B155" s="103" t="s">
        <v>206</v>
      </c>
      <c r="C155" s="104">
        <f>E155-AVG_generate!E155</f>
        <v>-0.008913480281</v>
      </c>
      <c r="D155" s="104">
        <f>F155-AVG_generate!F155</f>
        <v>-0.001902348723</v>
      </c>
      <c r="E155" s="105">
        <f t="shared" si="1"/>
        <v>0.6506724487</v>
      </c>
      <c r="F155" s="105">
        <f>(G155*'AVG_generate Coverage'!C154*'Dataset lengths'!$B$2+H155*'AVG_generate Coverage'!D154*'Dataset lengths'!$C$2+I155*'AVG_generate Coverage'!E154*'Dataset lengths'!$D$2+L155*'AVG_generate Coverage'!H154*'Dataset lengths'!$G$2+M155*'AVG_generate Coverage'!I154*'Dataset lengths'!$H$2+R155*'AVG_generate Coverage'!N154*'Dataset lengths'!$M$2+S155*'AVG_generate Coverage'!O154*'Dataset lengths'!$N$2+T155*'AVG_generate Coverage'!P154*'Dataset lengths'!$O$2+U155*'AVG_generate Coverage'!Q154*'Dataset lengths'!$P$2+V155*'AVG_generate Coverage'!R154*'Dataset lengths'!$Q$2+W155*'AVG_generate Coverage'!S154*'Dataset lengths'!$R$2)/('AVG_generate Coverage'!C154*'Dataset lengths'!$B$2+'AVG_generate Coverage'!D154*'Dataset lengths'!$C$2+'AVG_generate Coverage'!E154*'Dataset lengths'!$D$2+'AVG_generate Coverage'!H154*'Dataset lengths'!$G$2+'AVG_generate Coverage'!I154*'Dataset lengths'!$H$2+'AVG_generate Coverage'!N154*'Dataset lengths'!$M$2+'AVG_generate Coverage'!O154*'Dataset lengths'!$N$2+'AVG_generate Coverage'!P154*'Dataset lengths'!$O$2+'AVG_generate Coverage'!Q154*'Dataset lengths'!$P$2+'AVG_generate Coverage'!R154*'Dataset lengths'!$Q$2+'AVG_generate Coverage'!S154*'Dataset lengths'!$R$2)</f>
        <v>0.6009841266</v>
      </c>
      <c r="G155" s="87">
        <v>0.489987957492893</v>
      </c>
      <c r="H155" s="87">
        <v>0.672148777754254</v>
      </c>
      <c r="I155" s="87">
        <v>0.72952615205147</v>
      </c>
      <c r="J155" s="87">
        <v>0.803972780228286</v>
      </c>
      <c r="K155" s="87">
        <v>0.797992019021266</v>
      </c>
      <c r="L155" s="87">
        <v>0.802227910443166</v>
      </c>
      <c r="M155" s="87">
        <v>0.763844826552771</v>
      </c>
      <c r="N155" s="87">
        <v>0.685879026555242</v>
      </c>
      <c r="O155" s="87">
        <v>0.806961785228549</v>
      </c>
      <c r="P155" s="87">
        <v>0.770425777090613</v>
      </c>
      <c r="Q155" s="87">
        <v>0.685492206864776</v>
      </c>
      <c r="R155" s="87">
        <v>0.834347787361706</v>
      </c>
      <c r="S155" s="87">
        <v>0.407077159891686</v>
      </c>
      <c r="T155" s="87">
        <v>0.845888552749092</v>
      </c>
      <c r="U155" s="87">
        <v>0.634192413217056</v>
      </c>
      <c r="V155" s="87">
        <v>0.45516214042747</v>
      </c>
      <c r="W155" s="87">
        <v>0.522993257587234</v>
      </c>
    </row>
    <row r="156">
      <c r="A156" s="103" t="s">
        <v>452</v>
      </c>
      <c r="B156" s="103" t="s">
        <v>206</v>
      </c>
      <c r="C156" s="104">
        <f>E156-AVG_generate!E156</f>
        <v>0.0063413811</v>
      </c>
      <c r="D156" s="104">
        <f>F156-AVG_generate!F156</f>
        <v>0.007436907548</v>
      </c>
      <c r="E156" s="105">
        <f t="shared" si="1"/>
        <v>0.6673416517</v>
      </c>
      <c r="F156" s="105">
        <f>(G156*'AVG_generate Coverage'!C155*'Dataset lengths'!$B$2+H156*'AVG_generate Coverage'!D155*'Dataset lengths'!$C$2+I156*'AVG_generate Coverage'!E155*'Dataset lengths'!$D$2+L156*'AVG_generate Coverage'!H155*'Dataset lengths'!$G$2+M156*'AVG_generate Coverage'!I155*'Dataset lengths'!$H$2+R156*'AVG_generate Coverage'!N155*'Dataset lengths'!$M$2+S156*'AVG_generate Coverage'!O155*'Dataset lengths'!$N$2+T156*'AVG_generate Coverage'!P155*'Dataset lengths'!$O$2+U156*'AVG_generate Coverage'!Q155*'Dataset lengths'!$P$2+V156*'AVG_generate Coverage'!R155*'Dataset lengths'!$Q$2+W156*'AVG_generate Coverage'!S155*'Dataset lengths'!$R$2)/('AVG_generate Coverage'!C155*'Dataset lengths'!$B$2+'AVG_generate Coverage'!D155*'Dataset lengths'!$C$2+'AVG_generate Coverage'!E155*'Dataset lengths'!$D$2+'AVG_generate Coverage'!H155*'Dataset lengths'!$G$2+'AVG_generate Coverage'!I155*'Dataset lengths'!$H$2+'AVG_generate Coverage'!N155*'Dataset lengths'!$M$2+'AVG_generate Coverage'!O155*'Dataset lengths'!$N$2+'AVG_generate Coverage'!P155*'Dataset lengths'!$O$2+'AVG_generate Coverage'!Q155*'Dataset lengths'!$P$2+'AVG_generate Coverage'!R155*'Dataset lengths'!$Q$2+'AVG_generate Coverage'!S155*'Dataset lengths'!$R$2)</f>
        <v>0.6135272167</v>
      </c>
      <c r="G156" s="87">
        <v>0.500325847996483</v>
      </c>
      <c r="H156" s="87">
        <v>0.685379349381444</v>
      </c>
      <c r="I156" s="87">
        <v>0.750346849778236</v>
      </c>
      <c r="J156" s="87">
        <v>0.811637104094096</v>
      </c>
      <c r="K156" s="87">
        <v>0.813912253084889</v>
      </c>
      <c r="L156" s="87">
        <v>0.812680306324761</v>
      </c>
      <c r="M156" s="87">
        <v>0.781585568804089</v>
      </c>
      <c r="N156" s="87">
        <v>0.705115257747721</v>
      </c>
      <c r="O156" s="87">
        <v>0.815369751642258</v>
      </c>
      <c r="P156" s="87">
        <v>0.778057197104091</v>
      </c>
      <c r="Q156" s="87">
        <v>0.72596647939074</v>
      </c>
      <c r="R156" s="87">
        <v>0.851394918390156</v>
      </c>
      <c r="S156" s="87">
        <v>0.409021885672332</v>
      </c>
      <c r="T156" s="87">
        <v>0.864582222423105</v>
      </c>
      <c r="U156" s="87">
        <v>0.681364970580274</v>
      </c>
      <c r="V156" s="87">
        <v>0.464242193492557</v>
      </c>
      <c r="W156" s="87">
        <v>0.53983405612176</v>
      </c>
    </row>
    <row r="157">
      <c r="A157" s="103" t="s">
        <v>457</v>
      </c>
      <c r="B157" s="103" t="s">
        <v>458</v>
      </c>
      <c r="C157" s="104">
        <f>E157-AVG_generate!E157</f>
        <v>-0.0006450492606</v>
      </c>
      <c r="D157" s="104">
        <f>F157-AVG_generate!F157</f>
        <v>-0.004344982503</v>
      </c>
      <c r="E157" s="105">
        <f t="shared" si="1"/>
        <v>0.6557502456</v>
      </c>
      <c r="F157" s="105">
        <f>(G157*'AVG_generate Coverage'!C156*'Dataset lengths'!$B$2+H157*'AVG_generate Coverage'!D156*'Dataset lengths'!$C$2+I157*'AVG_generate Coverage'!E156*'Dataset lengths'!$D$2+L157*'AVG_generate Coverage'!H156*'Dataset lengths'!$G$2+M157*'AVG_generate Coverage'!I156*'Dataset lengths'!$H$2+R157*'AVG_generate Coverage'!N156*'Dataset lengths'!$M$2+S157*'AVG_generate Coverage'!O156*'Dataset lengths'!$N$2+T157*'AVG_generate Coverage'!P156*'Dataset lengths'!$O$2+U157*'AVG_generate Coverage'!Q156*'Dataset lengths'!$P$2+V157*'AVG_generate Coverage'!R156*'Dataset lengths'!$Q$2+W157*'AVG_generate Coverage'!S156*'Dataset lengths'!$R$2)/('AVG_generate Coverage'!C156*'Dataset lengths'!$B$2+'AVG_generate Coverage'!D156*'Dataset lengths'!$C$2+'AVG_generate Coverage'!E156*'Dataset lengths'!$D$2+'AVG_generate Coverage'!H156*'Dataset lengths'!$G$2+'AVG_generate Coverage'!I156*'Dataset lengths'!$H$2+'AVG_generate Coverage'!N156*'Dataset lengths'!$M$2+'AVG_generate Coverage'!O156*'Dataset lengths'!$N$2+'AVG_generate Coverage'!P156*'Dataset lengths'!$O$2+'AVG_generate Coverage'!Q156*'Dataset lengths'!$P$2+'AVG_generate Coverage'!R156*'Dataset lengths'!$Q$2+'AVG_generate Coverage'!S156*'Dataset lengths'!$R$2)</f>
        <v>0.6055744395</v>
      </c>
      <c r="G157" s="87">
        <v>0.490737535453312</v>
      </c>
      <c r="H157" s="87">
        <v>0.700397383317717</v>
      </c>
      <c r="I157" s="87">
        <v>0.740470364623446</v>
      </c>
      <c r="J157" s="87">
        <v>0.814762107351528</v>
      </c>
      <c r="K157" s="87">
        <v>0.813224092655228</v>
      </c>
      <c r="L157" s="87">
        <v>0.814744411432658</v>
      </c>
      <c r="M157" s="87">
        <v>0.766319530305152</v>
      </c>
      <c r="N157" s="87">
        <v>0.703969422675909</v>
      </c>
      <c r="O157" s="87">
        <v>0.80420670938867</v>
      </c>
      <c r="P157" s="87">
        <v>0.766238967296171</v>
      </c>
      <c r="Q157" s="87">
        <v>0.711336727238875</v>
      </c>
      <c r="R157" s="87">
        <v>0.794745990664843</v>
      </c>
      <c r="S157" s="87">
        <v>0.424199595565337</v>
      </c>
      <c r="T157" s="87">
        <v>0.79136534953322</v>
      </c>
      <c r="U157" s="87">
        <v>0.708108123026506</v>
      </c>
      <c r="V157" s="87">
        <v>0.441678151434609</v>
      </c>
      <c r="W157" s="87">
        <v>0.540486266394561</v>
      </c>
    </row>
    <row r="158">
      <c r="A158" s="103" t="s">
        <v>460</v>
      </c>
      <c r="B158" s="103" t="s">
        <v>458</v>
      </c>
      <c r="C158" s="104">
        <f>E158-AVG_generate!E158</f>
        <v>-0.00407607585</v>
      </c>
      <c r="D158" s="104">
        <f>F158-AVG_generate!F158</f>
        <v>-0.003938789714</v>
      </c>
      <c r="E158" s="105">
        <f t="shared" si="1"/>
        <v>0.6563632663</v>
      </c>
      <c r="F158" s="105">
        <f>(G158*'AVG_generate Coverage'!C157*'Dataset lengths'!$B$2+H158*'AVG_generate Coverage'!D157*'Dataset lengths'!$C$2+I158*'AVG_generate Coverage'!E157*'Dataset lengths'!$D$2+L158*'AVG_generate Coverage'!H157*'Dataset lengths'!$G$2+M158*'AVG_generate Coverage'!I157*'Dataset lengths'!$H$2+R158*'AVG_generate Coverage'!N157*'Dataset lengths'!$M$2+S158*'AVG_generate Coverage'!O157*'Dataset lengths'!$N$2+T158*'AVG_generate Coverage'!P157*'Dataset lengths'!$O$2+U158*'AVG_generate Coverage'!Q157*'Dataset lengths'!$P$2+V158*'AVG_generate Coverage'!R157*'Dataset lengths'!$Q$2+W158*'AVG_generate Coverage'!S157*'Dataset lengths'!$R$2)/('AVG_generate Coverage'!C157*'Dataset lengths'!$B$2+'AVG_generate Coverage'!D157*'Dataset lengths'!$C$2+'AVG_generate Coverage'!E157*'Dataset lengths'!$D$2+'AVG_generate Coverage'!H157*'Dataset lengths'!$G$2+'AVG_generate Coverage'!I157*'Dataset lengths'!$H$2+'AVG_generate Coverage'!N157*'Dataset lengths'!$M$2+'AVG_generate Coverage'!O157*'Dataset lengths'!$N$2+'AVG_generate Coverage'!P157*'Dataset lengths'!$O$2+'AVG_generate Coverage'!Q157*'Dataset lengths'!$P$2+'AVG_generate Coverage'!R157*'Dataset lengths'!$Q$2+'AVG_generate Coverage'!S157*'Dataset lengths'!$R$2)</f>
        <v>0.600534115</v>
      </c>
      <c r="G158" s="87">
        <v>0.486902328391677</v>
      </c>
      <c r="H158" s="87">
        <v>0.673131856641372</v>
      </c>
      <c r="I158" s="87">
        <v>0.740143597459796</v>
      </c>
      <c r="J158" s="87">
        <v>0.814348223682232</v>
      </c>
      <c r="K158" s="87">
        <v>0.809584625716404</v>
      </c>
      <c r="L158" s="87">
        <v>0.812984674291873</v>
      </c>
      <c r="M158" s="87">
        <v>0.785259566757271</v>
      </c>
      <c r="N158" s="87">
        <v>0.724781926984191</v>
      </c>
      <c r="O158" s="87">
        <v>0.822946389522143</v>
      </c>
      <c r="P158" s="87">
        <v>0.786172806005361</v>
      </c>
      <c r="Q158" s="87">
        <v>0.718885994370817</v>
      </c>
      <c r="R158" s="87">
        <v>0.824359917002729</v>
      </c>
      <c r="S158" s="87">
        <v>0.415004883808239</v>
      </c>
      <c r="T158" s="87">
        <v>0.877712299932233</v>
      </c>
      <c r="U158" s="87">
        <v>0.638566625651745</v>
      </c>
      <c r="V158" s="87">
        <v>0.436447846448227</v>
      </c>
      <c r="W158" s="87">
        <v>0.529482332780828</v>
      </c>
    </row>
    <row r="159">
      <c r="A159" s="103" t="s">
        <v>462</v>
      </c>
      <c r="B159" s="103" t="s">
        <v>458</v>
      </c>
      <c r="C159" s="104">
        <f>E159-AVG_generate!E159</f>
        <v>-0.02132297261</v>
      </c>
      <c r="D159" s="104">
        <f>F159-AVG_generate!F159</f>
        <v>-0.01850071557</v>
      </c>
      <c r="E159" s="105">
        <f t="shared" si="1"/>
        <v>0.640420081</v>
      </c>
      <c r="F159" s="105">
        <f>(G159*'AVG_generate Coverage'!C158*'Dataset lengths'!$B$2+H159*'AVG_generate Coverage'!D158*'Dataset lengths'!$C$2+I159*'AVG_generate Coverage'!E158*'Dataset lengths'!$D$2+L159*'AVG_generate Coverage'!H158*'Dataset lengths'!$G$2+M159*'AVG_generate Coverage'!I158*'Dataset lengths'!$H$2+R159*'AVG_generate Coverage'!N158*'Dataset lengths'!$M$2+S159*'AVG_generate Coverage'!O158*'Dataset lengths'!$N$2+T159*'AVG_generate Coverage'!P158*'Dataset lengths'!$O$2+U159*'AVG_generate Coverage'!Q158*'Dataset lengths'!$P$2+V159*'AVG_generate Coverage'!R158*'Dataset lengths'!$Q$2+W159*'AVG_generate Coverage'!S158*'Dataset lengths'!$R$2)/('AVG_generate Coverage'!C158*'Dataset lengths'!$B$2+'AVG_generate Coverage'!D158*'Dataset lengths'!$C$2+'AVG_generate Coverage'!E158*'Dataset lengths'!$D$2+'AVG_generate Coverage'!H158*'Dataset lengths'!$G$2+'AVG_generate Coverage'!I158*'Dataset lengths'!$H$2+'AVG_generate Coverage'!N158*'Dataset lengths'!$M$2+'AVG_generate Coverage'!O158*'Dataset lengths'!$N$2+'AVG_generate Coverage'!P158*'Dataset lengths'!$O$2+'AVG_generate Coverage'!Q158*'Dataset lengths'!$P$2+'AVG_generate Coverage'!R158*'Dataset lengths'!$Q$2+'AVG_generate Coverage'!S158*'Dataset lengths'!$R$2)</f>
        <v>0.5880144701</v>
      </c>
      <c r="G159" s="87">
        <v>0.466443248734113</v>
      </c>
      <c r="H159" s="87">
        <v>0.709311850272419</v>
      </c>
      <c r="I159" s="87">
        <v>0.729189736354182</v>
      </c>
      <c r="J159" s="87">
        <v>0.810666612609235</v>
      </c>
      <c r="K159" s="87">
        <v>0.811489779043782</v>
      </c>
      <c r="L159" s="87">
        <v>0.811000874359407</v>
      </c>
      <c r="M159" s="87">
        <v>0.768418567971431</v>
      </c>
      <c r="N159" s="87">
        <v>0.719641041948325</v>
      </c>
      <c r="O159" s="87">
        <v>0.806296865857664</v>
      </c>
      <c r="P159" s="87">
        <v>0.748982408319481</v>
      </c>
      <c r="Q159" s="87">
        <v>0.726683528509283</v>
      </c>
      <c r="R159" s="87">
        <v>0.81150900284282</v>
      </c>
      <c r="S159" s="87">
        <v>0.411324585795227</v>
      </c>
      <c r="T159" s="87">
        <v>0.806498320221707</v>
      </c>
      <c r="U159" s="87">
        <v>0.588352089409618</v>
      </c>
      <c r="V159" s="87">
        <v>0.399870768334779</v>
      </c>
      <c r="W159" s="87">
        <v>0.542701846676662</v>
      </c>
    </row>
    <row r="160">
      <c r="A160" s="103" t="s">
        <v>465</v>
      </c>
      <c r="B160" s="103" t="s">
        <v>458</v>
      </c>
      <c r="C160" s="104">
        <f>E160-AVG_generate!E160</f>
        <v>0.003066799581</v>
      </c>
      <c r="D160" s="104">
        <f>F160-AVG_generate!F160</f>
        <v>0.009135032215</v>
      </c>
      <c r="E160" s="105">
        <f t="shared" si="1"/>
        <v>0.6396182123</v>
      </c>
      <c r="F160" s="105">
        <f>(G160*'AVG_generate Coverage'!C159*'Dataset lengths'!$B$2+H160*'AVG_generate Coverage'!D159*'Dataset lengths'!$C$2+I160*'AVG_generate Coverage'!E159*'Dataset lengths'!$D$2+L160*'AVG_generate Coverage'!H159*'Dataset lengths'!$G$2+M160*'AVG_generate Coverage'!I159*'Dataset lengths'!$H$2+R160*'AVG_generate Coverage'!N159*'Dataset lengths'!$M$2+S160*'AVG_generate Coverage'!O159*'Dataset lengths'!$N$2+T160*'AVG_generate Coverage'!P159*'Dataset lengths'!$O$2+U160*'AVG_generate Coverage'!Q159*'Dataset lengths'!$P$2+V160*'AVG_generate Coverage'!R159*'Dataset lengths'!$Q$2+W160*'AVG_generate Coverage'!S159*'Dataset lengths'!$R$2)/('AVG_generate Coverage'!C159*'Dataset lengths'!$B$2+'AVG_generate Coverage'!D159*'Dataset lengths'!$C$2+'AVG_generate Coverage'!E159*'Dataset lengths'!$D$2+'AVG_generate Coverage'!H159*'Dataset lengths'!$G$2+'AVG_generate Coverage'!I159*'Dataset lengths'!$H$2+'AVG_generate Coverage'!N159*'Dataset lengths'!$M$2+'AVG_generate Coverage'!O159*'Dataset lengths'!$N$2+'AVG_generate Coverage'!P159*'Dataset lengths'!$O$2+'AVG_generate Coverage'!Q159*'Dataset lengths'!$P$2+'AVG_generate Coverage'!R159*'Dataset lengths'!$Q$2+'AVG_generate Coverage'!S159*'Dataset lengths'!$R$2)</f>
        <v>0.588096063</v>
      </c>
      <c r="G160" s="87">
        <v>0.467057598986081</v>
      </c>
      <c r="H160" s="87">
        <v>0.691052422742423</v>
      </c>
      <c r="I160" s="87">
        <v>0.725834376958782</v>
      </c>
      <c r="J160" s="87">
        <v>0.815689220874965</v>
      </c>
      <c r="K160" s="87">
        <v>0.806330868569058</v>
      </c>
      <c r="L160" s="87">
        <v>0.812543824404041</v>
      </c>
      <c r="M160" s="87">
        <v>0.768393196187838</v>
      </c>
      <c r="N160" s="87">
        <v>0.707230328310577</v>
      </c>
      <c r="O160" s="87">
        <v>0.786090346335347</v>
      </c>
      <c r="P160" s="87">
        <v>0.764520012974804</v>
      </c>
      <c r="Q160" s="87">
        <v>0.713004091454902</v>
      </c>
      <c r="R160" s="87">
        <v>0.793653225855327</v>
      </c>
      <c r="S160" s="87">
        <v>0.431849788812057</v>
      </c>
      <c r="T160" s="87">
        <v>0.810949193953615</v>
      </c>
      <c r="U160" s="87">
        <v>0.589574899264719</v>
      </c>
      <c r="V160" s="87">
        <v>0.397637172016806</v>
      </c>
      <c r="W160" s="87">
        <v>0.547254636011118</v>
      </c>
    </row>
    <row r="161">
      <c r="A161" s="103" t="s">
        <v>469</v>
      </c>
      <c r="B161" s="103" t="s">
        <v>458</v>
      </c>
      <c r="C161" s="104">
        <f>E161-AVG_generate!E161</f>
        <v>-0.01243232203</v>
      </c>
      <c r="D161" s="104">
        <f>F161-AVG_generate!F161</f>
        <v>-0.007513071802</v>
      </c>
      <c r="E161" s="105">
        <f t="shared" si="1"/>
        <v>0.6464698414</v>
      </c>
      <c r="F161" s="105">
        <f>(G161*'AVG_generate Coverage'!C160*'Dataset lengths'!$B$2+H161*'AVG_generate Coverage'!D160*'Dataset lengths'!$C$2+I161*'AVG_generate Coverage'!E160*'Dataset lengths'!$D$2+L161*'AVG_generate Coverage'!H160*'Dataset lengths'!$G$2+M161*'AVG_generate Coverage'!I160*'Dataset lengths'!$H$2+R161*'AVG_generate Coverage'!N160*'Dataset lengths'!$M$2+S161*'AVG_generate Coverage'!O160*'Dataset lengths'!$N$2+T161*'AVG_generate Coverage'!P160*'Dataset lengths'!$O$2+U161*'AVG_generate Coverage'!Q160*'Dataset lengths'!$P$2+V161*'AVG_generate Coverage'!R160*'Dataset lengths'!$Q$2+W161*'AVG_generate Coverage'!S160*'Dataset lengths'!$R$2)/('AVG_generate Coverage'!C160*'Dataset lengths'!$B$2+'AVG_generate Coverage'!D160*'Dataset lengths'!$C$2+'AVG_generate Coverage'!E160*'Dataset lengths'!$D$2+'AVG_generate Coverage'!H160*'Dataset lengths'!$G$2+'AVG_generate Coverage'!I160*'Dataset lengths'!$H$2+'AVG_generate Coverage'!N160*'Dataset lengths'!$M$2+'AVG_generate Coverage'!O160*'Dataset lengths'!$N$2+'AVG_generate Coverage'!P160*'Dataset lengths'!$O$2+'AVG_generate Coverage'!Q160*'Dataset lengths'!$P$2+'AVG_generate Coverage'!R160*'Dataset lengths'!$Q$2+'AVG_generate Coverage'!S160*'Dataset lengths'!$R$2)</f>
        <v>0.5951211125</v>
      </c>
      <c r="G161" s="87">
        <v>0.48374420472099</v>
      </c>
      <c r="H161" s="87">
        <v>0.68952386579478</v>
      </c>
      <c r="I161" s="87">
        <v>0.735080473793697</v>
      </c>
      <c r="J161" s="87">
        <v>0.811302274546336</v>
      </c>
      <c r="K161" s="87">
        <v>0.801704103642884</v>
      </c>
      <c r="L161" s="87">
        <v>0.808096297602128</v>
      </c>
      <c r="M161" s="87">
        <v>0.77118518364257</v>
      </c>
      <c r="N161" s="87">
        <v>0.706466938190744</v>
      </c>
      <c r="O161" s="87">
        <v>0.815441479729732</v>
      </c>
      <c r="P161" s="87">
        <v>0.772638972664225</v>
      </c>
      <c r="Q161" s="87">
        <v>0.707074935302095</v>
      </c>
      <c r="R161" s="87">
        <v>0.823988376967493</v>
      </c>
      <c r="S161" s="87">
        <v>0.404949424756294</v>
      </c>
      <c r="T161" s="87">
        <v>0.813842261879355</v>
      </c>
      <c r="U161" s="87">
        <v>0.622727544978292</v>
      </c>
      <c r="V161" s="87">
        <v>0.424370089852206</v>
      </c>
      <c r="W161" s="87">
        <v>0.533660531716618</v>
      </c>
    </row>
    <row r="162">
      <c r="A162" s="103" t="s">
        <v>474</v>
      </c>
      <c r="B162" s="103" t="s">
        <v>458</v>
      </c>
      <c r="C162" s="104">
        <f>E162-AVG_generate!E162</f>
        <v>-0.003043526657</v>
      </c>
      <c r="D162" s="104">
        <f>F162-AVG_generate!F162</f>
        <v>-0.001193679121</v>
      </c>
      <c r="E162" s="105">
        <f t="shared" si="1"/>
        <v>0.6576650361</v>
      </c>
      <c r="F162" s="105">
        <f>(G162*'AVG_generate Coverage'!C161*'Dataset lengths'!$B$2+H162*'AVG_generate Coverage'!D161*'Dataset lengths'!$C$2+I162*'AVG_generate Coverage'!E161*'Dataset lengths'!$D$2+L162*'AVG_generate Coverage'!H161*'Dataset lengths'!$G$2+M162*'AVG_generate Coverage'!I161*'Dataset lengths'!$H$2+R162*'AVG_generate Coverage'!N161*'Dataset lengths'!$M$2+S162*'AVG_generate Coverage'!O161*'Dataset lengths'!$N$2+T162*'AVG_generate Coverage'!P161*'Dataset lengths'!$O$2+U162*'AVG_generate Coverage'!Q161*'Dataset lengths'!$P$2+V162*'AVG_generate Coverage'!R161*'Dataset lengths'!$Q$2+W162*'AVG_generate Coverage'!S161*'Dataset lengths'!$R$2)/('AVG_generate Coverage'!C161*'Dataset lengths'!$B$2+'AVG_generate Coverage'!D161*'Dataset lengths'!$C$2+'AVG_generate Coverage'!E161*'Dataset lengths'!$D$2+'AVG_generate Coverage'!H161*'Dataset lengths'!$G$2+'AVG_generate Coverage'!I161*'Dataset lengths'!$H$2+'AVG_generate Coverage'!N161*'Dataset lengths'!$M$2+'AVG_generate Coverage'!O161*'Dataset lengths'!$N$2+'AVG_generate Coverage'!P161*'Dataset lengths'!$O$2+'AVG_generate Coverage'!Q161*'Dataset lengths'!$P$2+'AVG_generate Coverage'!R161*'Dataset lengths'!$Q$2+'AVG_generate Coverage'!S161*'Dataset lengths'!$R$2)</f>
        <v>0.603742334</v>
      </c>
      <c r="G162" s="87">
        <v>0.48917723518366</v>
      </c>
      <c r="H162" s="87">
        <v>0.699008686031009</v>
      </c>
      <c r="I162" s="87">
        <v>0.751469444229992</v>
      </c>
      <c r="J162" s="87">
        <v>0.818762878040078</v>
      </c>
      <c r="K162" s="87">
        <v>0.816184936274727</v>
      </c>
      <c r="L162" s="87">
        <v>0.818087355347533</v>
      </c>
      <c r="M162" s="87">
        <v>0.779003239582596</v>
      </c>
      <c r="N162" s="87">
        <v>0.712030012457913</v>
      </c>
      <c r="O162" s="87">
        <v>0.813930886207529</v>
      </c>
      <c r="P162" s="87">
        <v>0.76862472845955</v>
      </c>
      <c r="Q162" s="87">
        <v>0.730556793831623</v>
      </c>
      <c r="R162" s="87">
        <v>0.836292908722644</v>
      </c>
      <c r="S162" s="87">
        <v>0.406069602894681</v>
      </c>
      <c r="T162" s="87">
        <v>0.821631290910194</v>
      </c>
      <c r="U162" s="87">
        <v>0.663898212359203</v>
      </c>
      <c r="V162" s="87">
        <v>0.433754584609246</v>
      </c>
      <c r="W162" s="87">
        <v>0.535922836870429</v>
      </c>
    </row>
    <row r="163">
      <c r="A163" s="103" t="s">
        <v>480</v>
      </c>
      <c r="B163" s="103" t="s">
        <v>458</v>
      </c>
      <c r="C163" s="104">
        <f>E163-AVG_generate!E163</f>
        <v>-0.00280315733</v>
      </c>
      <c r="D163" s="104">
        <f>F163-AVG_generate!F163</f>
        <v>-0.0003460101122</v>
      </c>
      <c r="E163" s="105">
        <f t="shared" si="1"/>
        <v>0.6584256838</v>
      </c>
      <c r="F163" s="105">
        <f>(G163*'AVG_generate Coverage'!C162*'Dataset lengths'!$B$2+H163*'AVG_generate Coverage'!D162*'Dataset lengths'!$C$2+I163*'AVG_generate Coverage'!E162*'Dataset lengths'!$D$2+L163*'AVG_generate Coverage'!H162*'Dataset lengths'!$G$2+M163*'AVG_generate Coverage'!I162*'Dataset lengths'!$H$2+R163*'AVG_generate Coverage'!N162*'Dataset lengths'!$M$2+S163*'AVG_generate Coverage'!O162*'Dataset lengths'!$N$2+T163*'AVG_generate Coverage'!P162*'Dataset lengths'!$O$2+U163*'AVG_generate Coverage'!Q162*'Dataset lengths'!$P$2+V163*'AVG_generate Coverage'!R162*'Dataset lengths'!$Q$2+W163*'AVG_generate Coverage'!S162*'Dataset lengths'!$R$2)/('AVG_generate Coverage'!C162*'Dataset lengths'!$B$2+'AVG_generate Coverage'!D162*'Dataset lengths'!$C$2+'AVG_generate Coverage'!E162*'Dataset lengths'!$D$2+'AVG_generate Coverage'!H162*'Dataset lengths'!$G$2+'AVG_generate Coverage'!I162*'Dataset lengths'!$H$2+'AVG_generate Coverage'!N162*'Dataset lengths'!$M$2+'AVG_generate Coverage'!O162*'Dataset lengths'!$N$2+'AVG_generate Coverage'!P162*'Dataset lengths'!$O$2+'AVG_generate Coverage'!Q162*'Dataset lengths'!$P$2+'AVG_generate Coverage'!R162*'Dataset lengths'!$Q$2+'AVG_generate Coverage'!S162*'Dataset lengths'!$R$2)</f>
        <v>0.6052486059</v>
      </c>
      <c r="G163" s="87">
        <v>0.484540441356247</v>
      </c>
      <c r="H163" s="87">
        <v>0.678107916156747</v>
      </c>
      <c r="I163" s="87">
        <v>0.733162776892753</v>
      </c>
      <c r="J163" s="87">
        <v>0.808024092018621</v>
      </c>
      <c r="K163" s="87">
        <v>0.808462421732181</v>
      </c>
      <c r="L163" s="87">
        <v>0.808359076447891</v>
      </c>
      <c r="M163" s="87">
        <v>0.772047278654975</v>
      </c>
      <c r="N163" s="87">
        <v>0.703519112492255</v>
      </c>
      <c r="O163" s="87">
        <v>0.800920845701483</v>
      </c>
      <c r="P163" s="87">
        <v>0.774192062972127</v>
      </c>
      <c r="Q163" s="87">
        <v>0.7079847476251</v>
      </c>
      <c r="R163" s="87">
        <v>0.835527973355983</v>
      </c>
      <c r="S163" s="87">
        <v>0.427495775042565</v>
      </c>
      <c r="T163" s="87">
        <v>0.869923270901394</v>
      </c>
      <c r="U163" s="87">
        <v>0.641480031682355</v>
      </c>
      <c r="V163" s="87">
        <v>0.451751183233716</v>
      </c>
      <c r="W163" s="87">
        <v>0.540286797932989</v>
      </c>
    </row>
    <row r="164">
      <c r="A164" s="103" t="s">
        <v>488</v>
      </c>
      <c r="B164" s="103" t="s">
        <v>487</v>
      </c>
      <c r="C164" s="104">
        <f>E164-AVG_generate!E164</f>
        <v>-0.01341661654</v>
      </c>
      <c r="D164" s="104">
        <f>F164-AVG_generate!F164</f>
        <v>-0.007702534307</v>
      </c>
      <c r="E164" s="105">
        <f t="shared" si="1"/>
        <v>0.6473006573</v>
      </c>
      <c r="F164" s="105">
        <f>(G164*'AVG_generate Coverage'!C163*'Dataset lengths'!$B$2+H164*'AVG_generate Coverage'!D163*'Dataset lengths'!$C$2+I164*'AVG_generate Coverage'!E163*'Dataset lengths'!$D$2+L164*'AVG_generate Coverage'!H163*'Dataset lengths'!$G$2+M164*'AVG_generate Coverage'!I163*'Dataset lengths'!$H$2+R164*'AVG_generate Coverage'!N163*'Dataset lengths'!$M$2+S164*'AVG_generate Coverage'!O163*'Dataset lengths'!$N$2+T164*'AVG_generate Coverage'!P163*'Dataset lengths'!$O$2+U164*'AVG_generate Coverage'!Q163*'Dataset lengths'!$P$2+V164*'AVG_generate Coverage'!R163*'Dataset lengths'!$Q$2+W164*'AVG_generate Coverage'!S163*'Dataset lengths'!$R$2)/('AVG_generate Coverage'!C163*'Dataset lengths'!$B$2+'AVG_generate Coverage'!D163*'Dataset lengths'!$C$2+'AVG_generate Coverage'!E163*'Dataset lengths'!$D$2+'AVG_generate Coverage'!H163*'Dataset lengths'!$G$2+'AVG_generate Coverage'!I163*'Dataset lengths'!$H$2+'AVG_generate Coverage'!N163*'Dataset lengths'!$M$2+'AVG_generate Coverage'!O163*'Dataset lengths'!$N$2+'AVG_generate Coverage'!P163*'Dataset lengths'!$O$2+'AVG_generate Coverage'!Q163*'Dataset lengths'!$P$2+'AVG_generate Coverage'!R163*'Dataset lengths'!$Q$2+'AVG_generate Coverage'!S163*'Dataset lengths'!$R$2)</f>
        <v>0.5975370859</v>
      </c>
      <c r="G164" s="87">
        <v>0.476521053083893</v>
      </c>
      <c r="H164" s="87">
        <v>0.691522259824802</v>
      </c>
      <c r="I164" s="87">
        <v>0.738696448330394</v>
      </c>
      <c r="J164" s="87">
        <v>0.813197856200051</v>
      </c>
      <c r="K164" s="87">
        <v>0.808554257682626</v>
      </c>
      <c r="L164" s="87">
        <v>0.811988773148788</v>
      </c>
      <c r="M164" s="87">
        <v>0.776245763209849</v>
      </c>
      <c r="N164" s="87">
        <v>0.715433772530525</v>
      </c>
      <c r="O164" s="87">
        <v>0.808731317146534</v>
      </c>
      <c r="P164" s="87">
        <v>0.770216352831187</v>
      </c>
      <c r="Q164" s="87">
        <v>0.721391916028821</v>
      </c>
      <c r="R164" s="87">
        <v>0.81286403120662</v>
      </c>
      <c r="S164" s="87">
        <v>0.41428692403193</v>
      </c>
      <c r="T164" s="87">
        <v>0.806053232848516</v>
      </c>
      <c r="U164" s="87">
        <v>0.626114208514343</v>
      </c>
      <c r="V164" s="87">
        <v>0.424827461342186</v>
      </c>
      <c r="W164" s="87">
        <v>0.541187074294034</v>
      </c>
    </row>
  </sheetData>
  <mergeCells count="1">
    <mergeCell ref="C1:D1"/>
  </mergeCells>
  <conditionalFormatting sqref="C3:D164">
    <cfRule type="cellIs" dxfId="3" priority="1" operator="greaterThanOrEqual">
      <formula>0</formula>
    </cfRule>
  </conditionalFormatting>
  <conditionalFormatting sqref="C3:D164">
    <cfRule type="cellIs" dxfId="4" priority="2" operator="lessThan">
      <formula>0</formula>
    </cfRule>
  </conditionalFormatting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5A6BD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55" t="s">
        <v>135</v>
      </c>
      <c r="B2" s="55" t="s">
        <v>136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0.982792527040314</v>
      </c>
    </row>
    <row r="3">
      <c r="A3" s="55" t="s">
        <v>135</v>
      </c>
      <c r="B3" s="55" t="s">
        <v>137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55" t="s">
        <v>135</v>
      </c>
      <c r="B4" s="55" t="s">
        <v>138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0.982792527040314</v>
      </c>
    </row>
    <row r="5">
      <c r="A5" s="55" t="s">
        <v>139</v>
      </c>
      <c r="B5" s="55" t="s">
        <v>136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0.984759095378564</v>
      </c>
    </row>
    <row r="6">
      <c r="A6" s="55" t="s">
        <v>139</v>
      </c>
      <c r="B6" s="55" t="s">
        <v>137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0.984759095378564</v>
      </c>
    </row>
    <row r="7">
      <c r="A7" s="55" t="s">
        <v>139</v>
      </c>
      <c r="B7" s="55" t="s">
        <v>138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0.984759095378564</v>
      </c>
    </row>
    <row r="8">
      <c r="A8" s="55" t="s">
        <v>141</v>
      </c>
      <c r="B8" s="55" t="s">
        <v>136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0.998525073746312</v>
      </c>
    </row>
    <row r="9">
      <c r="A9" s="55" t="s">
        <v>141</v>
      </c>
      <c r="B9" s="55" t="s">
        <v>137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0.998525073746312</v>
      </c>
    </row>
    <row r="10">
      <c r="A10" s="55" t="s">
        <v>141</v>
      </c>
      <c r="B10" s="55" t="s">
        <v>138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0.998525073746312</v>
      </c>
    </row>
    <row r="11">
      <c r="A11" s="55" t="s">
        <v>142</v>
      </c>
      <c r="B11" s="55" t="s">
        <v>136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0.99803343166175</v>
      </c>
    </row>
    <row r="12">
      <c r="A12" s="55" t="s">
        <v>142</v>
      </c>
      <c r="B12" s="55" t="s">
        <v>137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0.99803343166175</v>
      </c>
    </row>
    <row r="13">
      <c r="A13" s="55" t="s">
        <v>142</v>
      </c>
      <c r="B13" s="55" t="s">
        <v>138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0.99803343166175</v>
      </c>
    </row>
    <row r="14">
      <c r="A14" s="55" t="s">
        <v>143</v>
      </c>
      <c r="B14" s="55" t="s">
        <v>136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0.987708947885939</v>
      </c>
    </row>
    <row r="15">
      <c r="A15" s="55" t="s">
        <v>143</v>
      </c>
      <c r="B15" s="55" t="s">
        <v>137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0.987708947885939</v>
      </c>
    </row>
    <row r="16">
      <c r="A16" s="55" t="s">
        <v>143</v>
      </c>
      <c r="B16" s="55" t="s">
        <v>138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0.987708947885939</v>
      </c>
    </row>
    <row r="17">
      <c r="A17" s="55" t="s">
        <v>145</v>
      </c>
      <c r="B17" s="55" t="s">
        <v>136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0.989183874139626</v>
      </c>
    </row>
    <row r="18">
      <c r="A18" s="55" t="s">
        <v>145</v>
      </c>
      <c r="B18" s="55" t="s">
        <v>137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0.989183874139626</v>
      </c>
    </row>
    <row r="19">
      <c r="A19" s="55" t="s">
        <v>145</v>
      </c>
      <c r="B19" s="55" t="s">
        <v>138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0.989183874139626</v>
      </c>
    </row>
    <row r="20">
      <c r="A20" s="55" t="s">
        <v>146</v>
      </c>
      <c r="B20" s="55" t="s">
        <v>136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0.981317600786627</v>
      </c>
    </row>
    <row r="21">
      <c r="A21" s="55" t="s">
        <v>146</v>
      </c>
      <c r="B21" s="55" t="s">
        <v>137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0.981317600786627</v>
      </c>
    </row>
    <row r="22">
      <c r="A22" s="55" t="s">
        <v>146</v>
      </c>
      <c r="B22" s="55" t="s">
        <v>138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0.981317600786627</v>
      </c>
    </row>
    <row r="23">
      <c r="A23" s="55" t="s">
        <v>147</v>
      </c>
      <c r="B23" s="55" t="s">
        <v>136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0.984759095378564</v>
      </c>
    </row>
    <row r="24">
      <c r="A24" s="55" t="s">
        <v>147</v>
      </c>
      <c r="B24" s="55" t="s">
        <v>137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0.984759095378564</v>
      </c>
    </row>
    <row r="25">
      <c r="A25" s="55" t="s">
        <v>147</v>
      </c>
      <c r="B25" s="55" t="s">
        <v>138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0.984759095378564</v>
      </c>
    </row>
    <row r="26">
      <c r="A26" s="55" t="s">
        <v>148</v>
      </c>
      <c r="B26" s="55" t="s">
        <v>136</v>
      </c>
      <c r="C26" s="55">
        <v>1.0</v>
      </c>
      <c r="D26" s="55">
        <v>0.989547038327526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0.965277777777777</v>
      </c>
      <c r="P26" s="55">
        <v>1.0</v>
      </c>
      <c r="Q26" s="55">
        <v>1.0</v>
      </c>
      <c r="R26" s="55">
        <v>1.0</v>
      </c>
      <c r="S26" s="55">
        <v>0.973451327433628</v>
      </c>
    </row>
    <row r="27">
      <c r="A27" s="55" t="s">
        <v>148</v>
      </c>
      <c r="B27" s="55" t="s">
        <v>137</v>
      </c>
      <c r="C27" s="55">
        <v>1.0</v>
      </c>
      <c r="D27" s="55">
        <v>0.989547038327526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0.965277777777777</v>
      </c>
      <c r="P27" s="55">
        <v>1.0</v>
      </c>
      <c r="Q27" s="55">
        <v>1.0</v>
      </c>
      <c r="R27" s="55">
        <v>1.0</v>
      </c>
      <c r="S27" s="55">
        <v>0.973451327433628</v>
      </c>
    </row>
    <row r="28">
      <c r="A28" s="55" t="s">
        <v>148</v>
      </c>
      <c r="B28" s="55" t="s">
        <v>138</v>
      </c>
      <c r="C28" s="55">
        <v>1.0</v>
      </c>
      <c r="D28" s="55">
        <v>0.989547038327526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0.965277777777777</v>
      </c>
      <c r="P28" s="55">
        <v>1.0</v>
      </c>
      <c r="Q28" s="55">
        <v>1.0</v>
      </c>
      <c r="R28" s="55">
        <v>1.0</v>
      </c>
      <c r="S28" s="55">
        <v>0.973451327433628</v>
      </c>
    </row>
    <row r="29">
      <c r="A29" s="55" t="s">
        <v>149</v>
      </c>
      <c r="B29" s="55" t="s">
        <v>136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0.978367748279252</v>
      </c>
    </row>
    <row r="30">
      <c r="A30" s="55" t="s">
        <v>149</v>
      </c>
      <c r="B30" s="55" t="s">
        <v>137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0.978367748279252</v>
      </c>
    </row>
    <row r="31">
      <c r="A31" s="55" t="s">
        <v>149</v>
      </c>
      <c r="B31" s="55" t="s">
        <v>138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0.978367748279252</v>
      </c>
    </row>
    <row r="32">
      <c r="A32" s="55" t="s">
        <v>151</v>
      </c>
      <c r="B32" s="55" t="s">
        <v>136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0.959193706981317</v>
      </c>
    </row>
    <row r="33">
      <c r="A33" s="55" t="s">
        <v>151</v>
      </c>
      <c r="B33" s="55" t="s">
        <v>137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0.959193706981317</v>
      </c>
    </row>
    <row r="34">
      <c r="A34" s="55" t="s">
        <v>151</v>
      </c>
      <c r="B34" s="55" t="s">
        <v>138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0.959193706981317</v>
      </c>
    </row>
    <row r="35">
      <c r="A35" s="55" t="s">
        <v>152</v>
      </c>
      <c r="B35" s="55" t="s">
        <v>136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0.998525073746312</v>
      </c>
    </row>
    <row r="36">
      <c r="A36" s="55" t="s">
        <v>152</v>
      </c>
      <c r="B36" s="55" t="s">
        <v>137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0.998525073746312</v>
      </c>
    </row>
    <row r="37">
      <c r="A37" s="55" t="s">
        <v>152</v>
      </c>
      <c r="B37" s="55" t="s">
        <v>138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0.998525073746312</v>
      </c>
    </row>
    <row r="38">
      <c r="A38" s="55" t="s">
        <v>153</v>
      </c>
      <c r="B38" s="55" t="s">
        <v>136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0.998525073746312</v>
      </c>
    </row>
    <row r="39">
      <c r="A39" s="55" t="s">
        <v>153</v>
      </c>
      <c r="B39" s="55" t="s">
        <v>137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0.998525073746312</v>
      </c>
    </row>
    <row r="40">
      <c r="A40" s="55" t="s">
        <v>153</v>
      </c>
      <c r="B40" s="55" t="s">
        <v>138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0.998525073746312</v>
      </c>
    </row>
    <row r="41">
      <c r="A41" s="55" t="s">
        <v>155</v>
      </c>
      <c r="B41" s="55" t="s">
        <v>136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0.988692232055064</v>
      </c>
    </row>
    <row r="42">
      <c r="A42" s="55" t="s">
        <v>155</v>
      </c>
      <c r="B42" s="55" t="s">
        <v>137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0.988692232055064</v>
      </c>
    </row>
    <row r="43">
      <c r="A43" s="55" t="s">
        <v>155</v>
      </c>
      <c r="B43" s="55" t="s">
        <v>138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0.988692232055064</v>
      </c>
    </row>
    <row r="44">
      <c r="A44" s="55" t="s">
        <v>157</v>
      </c>
      <c r="B44" s="55" t="s">
        <v>136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0.988692232055064</v>
      </c>
    </row>
    <row r="45">
      <c r="A45" s="55" t="s">
        <v>157</v>
      </c>
      <c r="B45" s="55" t="s">
        <v>137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0.988692232055064</v>
      </c>
    </row>
    <row r="46">
      <c r="A46" s="55" t="s">
        <v>157</v>
      </c>
      <c r="B46" s="55" t="s">
        <v>138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0.988692232055064</v>
      </c>
    </row>
    <row r="47">
      <c r="A47" s="55" t="s">
        <v>158</v>
      </c>
      <c r="B47" s="55" t="s">
        <v>136</v>
      </c>
      <c r="C47" s="55">
        <v>1.0</v>
      </c>
      <c r="D47" s="55">
        <v>1.0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1.0</v>
      </c>
      <c r="Q47" s="55">
        <v>1.0</v>
      </c>
      <c r="R47" s="55">
        <v>1.0</v>
      </c>
      <c r="S47" s="55">
        <v>0.918879056047197</v>
      </c>
    </row>
    <row r="48">
      <c r="A48" s="55" t="s">
        <v>158</v>
      </c>
      <c r="B48" s="55" t="s">
        <v>137</v>
      </c>
      <c r="C48" s="55">
        <v>1.0</v>
      </c>
      <c r="D48" s="55">
        <v>1.0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1.0</v>
      </c>
      <c r="Q48" s="55">
        <v>1.0</v>
      </c>
      <c r="R48" s="55">
        <v>1.0</v>
      </c>
      <c r="S48" s="55">
        <v>0.918879056047197</v>
      </c>
    </row>
    <row r="49">
      <c r="A49" s="55" t="s">
        <v>158</v>
      </c>
      <c r="B49" s="55" t="s">
        <v>138</v>
      </c>
      <c r="C49" s="55">
        <v>1.0</v>
      </c>
      <c r="D49" s="55">
        <v>1.0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1.0</v>
      </c>
      <c r="Q49" s="55">
        <v>1.0</v>
      </c>
      <c r="R49" s="55">
        <v>1.0</v>
      </c>
      <c r="S49" s="55">
        <v>0.918879056047197</v>
      </c>
    </row>
    <row r="50">
      <c r="A50" s="55" t="s">
        <v>159</v>
      </c>
      <c r="B50" s="55" t="s">
        <v>136</v>
      </c>
      <c r="C50" s="55">
        <v>1.0</v>
      </c>
      <c r="D50" s="55">
        <v>1.0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1.0</v>
      </c>
      <c r="Q50" s="55">
        <v>1.0</v>
      </c>
      <c r="R50" s="55">
        <v>1.0</v>
      </c>
      <c r="S50" s="55">
        <v>0.998525073746312</v>
      </c>
    </row>
    <row r="51">
      <c r="A51" s="55" t="s">
        <v>159</v>
      </c>
      <c r="B51" s="55" t="s">
        <v>137</v>
      </c>
      <c r="C51" s="55">
        <v>1.0</v>
      </c>
      <c r="D51" s="55">
        <v>1.0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1.0</v>
      </c>
      <c r="Q51" s="55">
        <v>1.0</v>
      </c>
      <c r="R51" s="55">
        <v>1.0</v>
      </c>
      <c r="S51" s="55">
        <v>0.998525073746312</v>
      </c>
    </row>
    <row r="52">
      <c r="A52" s="55" t="s">
        <v>159</v>
      </c>
      <c r="B52" s="55" t="s">
        <v>138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0.998525073746312</v>
      </c>
    </row>
    <row r="53">
      <c r="A53" s="55" t="s">
        <v>161</v>
      </c>
      <c r="B53" s="55" t="s">
        <v>136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0.981317600786627</v>
      </c>
    </row>
    <row r="54">
      <c r="A54" s="55" t="s">
        <v>161</v>
      </c>
      <c r="B54" s="55" t="s">
        <v>137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0.981317600786627</v>
      </c>
    </row>
    <row r="55">
      <c r="A55" s="55" t="s">
        <v>161</v>
      </c>
      <c r="B55" s="55" t="s">
        <v>138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0.981317600786627</v>
      </c>
    </row>
    <row r="56">
      <c r="A56" s="55" t="s">
        <v>162</v>
      </c>
      <c r="B56" s="55" t="s">
        <v>136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0.99803343166175</v>
      </c>
    </row>
    <row r="57">
      <c r="A57" s="55" t="s">
        <v>162</v>
      </c>
      <c r="B57" s="55" t="s">
        <v>137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0.99803343166175</v>
      </c>
    </row>
    <row r="58">
      <c r="A58" s="55" t="s">
        <v>162</v>
      </c>
      <c r="B58" s="55" t="s">
        <v>138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0.99803343166175</v>
      </c>
    </row>
    <row r="59">
      <c r="A59" s="55" t="s">
        <v>164</v>
      </c>
      <c r="B59" s="55" t="s">
        <v>136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0.980825958702064</v>
      </c>
    </row>
    <row r="60">
      <c r="A60" s="55" t="s">
        <v>164</v>
      </c>
      <c r="B60" s="55" t="s">
        <v>137</v>
      </c>
      <c r="C60" s="55">
        <v>1.0</v>
      </c>
      <c r="D60" s="55">
        <v>1.0</v>
      </c>
      <c r="E60" s="55">
        <v>1.0</v>
      </c>
      <c r="F60" s="55">
        <v>1.0</v>
      </c>
      <c r="G60" s="55">
        <v>1.0</v>
      </c>
      <c r="H60" s="55">
        <v>1.0</v>
      </c>
      <c r="I60" s="55">
        <v>1.0</v>
      </c>
      <c r="J60" s="55">
        <v>1.0</v>
      </c>
      <c r="K60" s="55">
        <v>1.0</v>
      </c>
      <c r="L60" s="55">
        <v>1.0</v>
      </c>
      <c r="M60" s="55">
        <v>1.0</v>
      </c>
      <c r="N60" s="55">
        <v>1.0</v>
      </c>
      <c r="O60" s="55">
        <v>1.0</v>
      </c>
      <c r="P60" s="55">
        <v>1.0</v>
      </c>
      <c r="Q60" s="55">
        <v>1.0</v>
      </c>
      <c r="R60" s="55">
        <v>1.0</v>
      </c>
      <c r="S60" s="55">
        <v>0.980825958702064</v>
      </c>
    </row>
    <row r="61">
      <c r="A61" s="55" t="s">
        <v>164</v>
      </c>
      <c r="B61" s="55" t="s">
        <v>138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0.980825958702064</v>
      </c>
    </row>
    <row r="62">
      <c r="A62" s="55" t="s">
        <v>166</v>
      </c>
      <c r="B62" s="55" t="s">
        <v>136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0.983284169124877</v>
      </c>
    </row>
    <row r="63">
      <c r="A63" s="55" t="s">
        <v>166</v>
      </c>
      <c r="B63" s="55" t="s">
        <v>137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0.983284169124877</v>
      </c>
    </row>
    <row r="64">
      <c r="A64" s="55" t="s">
        <v>166</v>
      </c>
      <c r="B64" s="55" t="s">
        <v>138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0.983284169124877</v>
      </c>
    </row>
    <row r="65">
      <c r="A65" s="55" t="s">
        <v>294</v>
      </c>
      <c r="B65" s="55" t="s">
        <v>184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0.985250737463126</v>
      </c>
    </row>
    <row r="66">
      <c r="A66" s="55" t="s">
        <v>295</v>
      </c>
      <c r="B66" s="55" t="s">
        <v>184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0.998525073746312</v>
      </c>
    </row>
    <row r="67">
      <c r="A67" s="55" t="s">
        <v>296</v>
      </c>
      <c r="B67" s="55" t="s">
        <v>184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0.99803343166175</v>
      </c>
    </row>
    <row r="68">
      <c r="A68" s="55" t="s">
        <v>297</v>
      </c>
      <c r="B68" s="55" t="s">
        <v>184</v>
      </c>
      <c r="C68" s="55">
        <v>1.0</v>
      </c>
      <c r="D68" s="55">
        <v>1.0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1.0</v>
      </c>
      <c r="P68" s="55">
        <v>1.0</v>
      </c>
      <c r="Q68" s="55">
        <v>1.0</v>
      </c>
      <c r="R68" s="55">
        <v>1.0</v>
      </c>
      <c r="S68" s="55">
        <v>0.987708947885939</v>
      </c>
    </row>
    <row r="69">
      <c r="A69" s="55" t="s">
        <v>299</v>
      </c>
      <c r="B69" s="55" t="s">
        <v>184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0.989183874139626</v>
      </c>
    </row>
    <row r="70">
      <c r="A70" s="55" t="s">
        <v>187</v>
      </c>
      <c r="B70" s="55" t="s">
        <v>184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0.998525073746312</v>
      </c>
    </row>
    <row r="71">
      <c r="A71" s="55" t="s">
        <v>182</v>
      </c>
      <c r="B71" s="55" t="s">
        <v>184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0.998525073746312</v>
      </c>
    </row>
    <row r="72">
      <c r="A72" s="55" t="s">
        <v>300</v>
      </c>
      <c r="B72" s="55" t="s">
        <v>184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0.988692232055064</v>
      </c>
    </row>
    <row r="73">
      <c r="A73" s="55" t="s">
        <v>302</v>
      </c>
      <c r="B73" s="55" t="s">
        <v>184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0.990658800393313</v>
      </c>
    </row>
    <row r="74">
      <c r="A74" s="55" t="s">
        <v>303</v>
      </c>
      <c r="B74" s="55" t="s">
        <v>184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0.998525073746312</v>
      </c>
    </row>
    <row r="75">
      <c r="A75" s="55" t="s">
        <v>304</v>
      </c>
      <c r="B75" s="55" t="s">
        <v>184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0.998525073746312</v>
      </c>
    </row>
    <row r="76">
      <c r="A76" s="55" t="s">
        <v>306</v>
      </c>
      <c r="B76" s="55" t="s">
        <v>184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0.998525073746312</v>
      </c>
    </row>
    <row r="77">
      <c r="A77" s="55" t="s">
        <v>307</v>
      </c>
      <c r="B77" s="55" t="s">
        <v>184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0.99803343166175</v>
      </c>
    </row>
    <row r="78">
      <c r="A78" s="55" t="s">
        <v>309</v>
      </c>
      <c r="B78" s="55" t="s">
        <v>184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0.998525073746312</v>
      </c>
    </row>
    <row r="79">
      <c r="A79" s="55" t="s">
        <v>311</v>
      </c>
      <c r="B79" s="55" t="s">
        <v>184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0.992625368731563</v>
      </c>
    </row>
    <row r="80">
      <c r="A80" s="55" t="s">
        <v>313</v>
      </c>
      <c r="B80" s="55" t="s">
        <v>184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0.998525073746312</v>
      </c>
    </row>
    <row r="81">
      <c r="A81" s="55" t="s">
        <v>179</v>
      </c>
      <c r="B81" s="55" t="s">
        <v>184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0.998525073746312</v>
      </c>
    </row>
    <row r="82">
      <c r="A82" s="55" t="s">
        <v>314</v>
      </c>
      <c r="B82" s="55" t="s">
        <v>184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0.988692232055064</v>
      </c>
    </row>
    <row r="83">
      <c r="A83" s="55" t="s">
        <v>316</v>
      </c>
      <c r="B83" s="55" t="s">
        <v>184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0.988692232055064</v>
      </c>
    </row>
    <row r="84">
      <c r="A84" s="55" t="s">
        <v>317</v>
      </c>
      <c r="B84" s="55" t="s">
        <v>184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0.984759095378564</v>
      </c>
    </row>
    <row r="85">
      <c r="A85" s="55" t="s">
        <v>318</v>
      </c>
      <c r="B85" s="55" t="s">
        <v>184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0.998525073746312</v>
      </c>
    </row>
    <row r="86">
      <c r="A86" s="55" t="s">
        <v>320</v>
      </c>
      <c r="B86" s="55" t="s">
        <v>184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0.992625368731563</v>
      </c>
    </row>
    <row r="87">
      <c r="A87" s="55" t="s">
        <v>321</v>
      </c>
      <c r="B87" s="55" t="s">
        <v>184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0.99803343166175</v>
      </c>
    </row>
    <row r="88">
      <c r="A88" s="55" t="s">
        <v>323</v>
      </c>
      <c r="B88" s="55" t="s">
        <v>184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0.992625368731563</v>
      </c>
    </row>
    <row r="89">
      <c r="A89" s="55" t="s">
        <v>325</v>
      </c>
      <c r="B89" s="55" t="s">
        <v>184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0.983284169124877</v>
      </c>
    </row>
    <row r="90">
      <c r="A90" s="55" t="s">
        <v>170</v>
      </c>
      <c r="B90" s="55" t="s">
        <v>184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0.998525073746312</v>
      </c>
    </row>
    <row r="91">
      <c r="A91" s="55" t="s">
        <v>185</v>
      </c>
      <c r="B91" s="55" t="s">
        <v>184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0.998525073746312</v>
      </c>
    </row>
    <row r="92">
      <c r="A92" s="55" t="s">
        <v>328</v>
      </c>
      <c r="B92" s="55" t="s">
        <v>184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0.998525073746312</v>
      </c>
    </row>
    <row r="93">
      <c r="A93" s="55" t="s">
        <v>172</v>
      </c>
      <c r="B93" s="55" t="s">
        <v>184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0.998525073746312</v>
      </c>
    </row>
    <row r="94">
      <c r="A94" s="55" t="s">
        <v>186</v>
      </c>
      <c r="B94" s="55" t="s">
        <v>184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0.998525073746312</v>
      </c>
    </row>
    <row r="95">
      <c r="A95" s="55" t="s">
        <v>330</v>
      </c>
      <c r="B95" s="55" t="s">
        <v>184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0.992625368731563</v>
      </c>
    </row>
    <row r="96">
      <c r="A96" s="55" t="s">
        <v>332</v>
      </c>
      <c r="B96" s="55" t="s">
        <v>184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0.998525073746312</v>
      </c>
    </row>
    <row r="97">
      <c r="A97" s="55" t="s">
        <v>334</v>
      </c>
      <c r="B97" s="55" t="s">
        <v>184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0.981317600786627</v>
      </c>
    </row>
    <row r="98">
      <c r="A98" s="55" t="s">
        <v>336</v>
      </c>
      <c r="B98" s="55" t="s">
        <v>184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0.998525073746312</v>
      </c>
    </row>
    <row r="99">
      <c r="A99" s="55" t="s">
        <v>339</v>
      </c>
      <c r="B99" s="55" t="s">
        <v>184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0.998525073746312</v>
      </c>
    </row>
    <row r="100">
      <c r="A100" s="55" t="s">
        <v>342</v>
      </c>
      <c r="B100" s="55" t="s">
        <v>205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0.998525073746312</v>
      </c>
    </row>
    <row r="101">
      <c r="A101" s="55" t="s">
        <v>343</v>
      </c>
      <c r="B101" s="55" t="s">
        <v>205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0.998525073746312</v>
      </c>
    </row>
    <row r="102">
      <c r="A102" s="55" t="s">
        <v>344</v>
      </c>
      <c r="B102" s="55" t="s">
        <v>205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0.988692232055064</v>
      </c>
    </row>
    <row r="103">
      <c r="A103" s="55" t="s">
        <v>346</v>
      </c>
      <c r="B103" s="55" t="s">
        <v>205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0.990658800393313</v>
      </c>
    </row>
    <row r="104">
      <c r="A104" s="55" t="s">
        <v>347</v>
      </c>
      <c r="B104" s="55" t="s">
        <v>205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0.998525073746312</v>
      </c>
    </row>
    <row r="105">
      <c r="A105" s="55" t="s">
        <v>348</v>
      </c>
      <c r="B105" s="55" t="s">
        <v>205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0.998525073746312</v>
      </c>
    </row>
    <row r="106">
      <c r="A106" s="55" t="s">
        <v>350</v>
      </c>
      <c r="B106" s="55" t="s">
        <v>205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0.998525073746312</v>
      </c>
    </row>
    <row r="107">
      <c r="A107" s="55" t="s">
        <v>351</v>
      </c>
      <c r="B107" s="55" t="s">
        <v>205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0.99803343166175</v>
      </c>
    </row>
    <row r="108">
      <c r="A108" s="55" t="s">
        <v>353</v>
      </c>
      <c r="B108" s="55" t="s">
        <v>205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0.998525073746312</v>
      </c>
    </row>
    <row r="109">
      <c r="A109" s="55" t="s">
        <v>355</v>
      </c>
      <c r="B109" s="55" t="s">
        <v>205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0.992625368731563</v>
      </c>
    </row>
    <row r="110">
      <c r="A110" s="55" t="s">
        <v>193</v>
      </c>
      <c r="B110" s="55" t="s">
        <v>205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0.998525073746312</v>
      </c>
    </row>
    <row r="111">
      <c r="A111" s="55" t="s">
        <v>357</v>
      </c>
      <c r="B111" s="55" t="s">
        <v>205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0.998525073746312</v>
      </c>
    </row>
    <row r="112">
      <c r="A112" s="55" t="s">
        <v>359</v>
      </c>
      <c r="B112" s="55" t="s">
        <v>205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0.998525073746312</v>
      </c>
    </row>
    <row r="113">
      <c r="A113" s="55" t="s">
        <v>360</v>
      </c>
      <c r="B113" s="55" t="s">
        <v>205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0.998525073746312</v>
      </c>
    </row>
    <row r="114">
      <c r="A114" s="55" t="s">
        <v>362</v>
      </c>
      <c r="B114" s="55" t="s">
        <v>205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0.998525073746312</v>
      </c>
    </row>
    <row r="115">
      <c r="A115" s="55" t="s">
        <v>364</v>
      </c>
      <c r="B115" s="55" t="s">
        <v>205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0.992625368731563</v>
      </c>
    </row>
    <row r="116">
      <c r="A116" s="55" t="s">
        <v>366</v>
      </c>
      <c r="B116" s="55" t="s">
        <v>205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0.998525073746312</v>
      </c>
    </row>
    <row r="117">
      <c r="A117" s="55" t="s">
        <v>368</v>
      </c>
      <c r="B117" s="55" t="s">
        <v>205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0.998525073746312</v>
      </c>
    </row>
    <row r="118">
      <c r="A118" s="55" t="s">
        <v>370</v>
      </c>
      <c r="B118" s="55" t="s">
        <v>205</v>
      </c>
      <c r="C118" s="55">
        <v>1.0</v>
      </c>
      <c r="D118" s="55">
        <v>1.0</v>
      </c>
      <c r="E118" s="55">
        <v>1.0</v>
      </c>
      <c r="F118" s="55">
        <v>1.0</v>
      </c>
      <c r="G118" s="55">
        <v>1.0</v>
      </c>
      <c r="H118" s="55">
        <v>1.0</v>
      </c>
      <c r="I118" s="55">
        <v>1.0</v>
      </c>
      <c r="J118" s="55">
        <v>1.0</v>
      </c>
      <c r="K118" s="55">
        <v>1.0</v>
      </c>
      <c r="L118" s="55">
        <v>1.0</v>
      </c>
      <c r="M118" s="55">
        <v>1.0</v>
      </c>
      <c r="N118" s="55">
        <v>1.0</v>
      </c>
      <c r="O118" s="55">
        <v>1.0</v>
      </c>
      <c r="P118" s="55">
        <v>1.0</v>
      </c>
      <c r="Q118" s="55">
        <v>1.0</v>
      </c>
      <c r="R118" s="55">
        <v>1.0</v>
      </c>
      <c r="S118" s="55">
        <v>0.998525073746312</v>
      </c>
    </row>
    <row r="119">
      <c r="A119" s="55" t="s">
        <v>373</v>
      </c>
      <c r="B119" s="55" t="s">
        <v>205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0.998525073746312</v>
      </c>
    </row>
    <row r="120">
      <c r="A120" s="55" t="s">
        <v>376</v>
      </c>
      <c r="B120" s="55" t="s">
        <v>205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0.998525073746312</v>
      </c>
    </row>
    <row r="121">
      <c r="A121" s="55" t="s">
        <v>377</v>
      </c>
      <c r="B121" s="55" t="s">
        <v>205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0.998525073746312</v>
      </c>
    </row>
    <row r="122">
      <c r="A122" s="55" t="s">
        <v>379</v>
      </c>
      <c r="B122" s="55" t="s">
        <v>205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0.998525073746312</v>
      </c>
    </row>
    <row r="123">
      <c r="A123" s="55" t="s">
        <v>380</v>
      </c>
      <c r="B123" s="55" t="s">
        <v>205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0.998525073746312</v>
      </c>
    </row>
    <row r="124">
      <c r="A124" s="55" t="s">
        <v>382</v>
      </c>
      <c r="B124" s="55" t="s">
        <v>205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0.998525073746312</v>
      </c>
    </row>
    <row r="125">
      <c r="A125" s="55" t="s">
        <v>384</v>
      </c>
      <c r="B125" s="55" t="s">
        <v>205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0.992625368731563</v>
      </c>
    </row>
    <row r="126">
      <c r="A126" s="55" t="s">
        <v>386</v>
      </c>
      <c r="B126" s="55" t="s">
        <v>205</v>
      </c>
      <c r="C126" s="55">
        <v>1.0</v>
      </c>
      <c r="D126" s="55">
        <v>1.0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1.0</v>
      </c>
      <c r="P126" s="55">
        <v>1.0</v>
      </c>
      <c r="Q126" s="55">
        <v>1.0</v>
      </c>
      <c r="R126" s="55">
        <v>1.0</v>
      </c>
      <c r="S126" s="55">
        <v>0.998525073746312</v>
      </c>
    </row>
    <row r="127">
      <c r="A127" s="55" t="s">
        <v>388</v>
      </c>
      <c r="B127" s="55" t="s">
        <v>205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0.992625368731563</v>
      </c>
    </row>
    <row r="128">
      <c r="A128" s="55" t="s">
        <v>390</v>
      </c>
      <c r="B128" s="55" t="s">
        <v>205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0.998525073746312</v>
      </c>
    </row>
    <row r="129">
      <c r="A129" s="55" t="s">
        <v>393</v>
      </c>
      <c r="B129" s="55" t="s">
        <v>205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0.998525073746312</v>
      </c>
    </row>
    <row r="130">
      <c r="A130" s="55" t="s">
        <v>198</v>
      </c>
      <c r="B130" s="55" t="s">
        <v>205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0.998525073746312</v>
      </c>
    </row>
    <row r="131">
      <c r="A131" s="55" t="s">
        <v>396</v>
      </c>
      <c r="B131" s="55" t="s">
        <v>205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0.998525073746312</v>
      </c>
    </row>
    <row r="132">
      <c r="A132" s="55" t="s">
        <v>398</v>
      </c>
      <c r="B132" s="55" t="s">
        <v>205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0.998525073746312</v>
      </c>
    </row>
    <row r="133">
      <c r="A133" s="55" t="s">
        <v>401</v>
      </c>
      <c r="B133" s="55" t="s">
        <v>205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0.998525073746312</v>
      </c>
    </row>
    <row r="134">
      <c r="A134" s="55" t="s">
        <v>405</v>
      </c>
      <c r="B134" s="55" t="s">
        <v>205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0.998525073746312</v>
      </c>
    </row>
    <row r="135">
      <c r="A135" s="55" t="s">
        <v>199</v>
      </c>
      <c r="B135" s="55" t="s">
        <v>206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0.998525073746312</v>
      </c>
    </row>
    <row r="136">
      <c r="A136" s="55" t="s">
        <v>409</v>
      </c>
      <c r="B136" s="55" t="s">
        <v>206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0.998525073746312</v>
      </c>
    </row>
    <row r="137">
      <c r="A137" s="55" t="s">
        <v>411</v>
      </c>
      <c r="B137" s="55" t="s">
        <v>206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0.998525073746312</v>
      </c>
    </row>
    <row r="138">
      <c r="A138" s="55" t="s">
        <v>412</v>
      </c>
      <c r="B138" s="55" t="s">
        <v>206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0.998525073746312</v>
      </c>
    </row>
    <row r="139">
      <c r="A139" s="55" t="s">
        <v>414</v>
      </c>
      <c r="B139" s="55" t="s">
        <v>206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0.998525073746312</v>
      </c>
    </row>
    <row r="140">
      <c r="A140" s="55" t="s">
        <v>415</v>
      </c>
      <c r="B140" s="55" t="s">
        <v>206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0.992625368731563</v>
      </c>
    </row>
    <row r="141">
      <c r="A141" s="55" t="s">
        <v>416</v>
      </c>
      <c r="B141" s="55" t="s">
        <v>206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0.998525073746312</v>
      </c>
    </row>
    <row r="142">
      <c r="A142" s="55" t="s">
        <v>418</v>
      </c>
      <c r="B142" s="55" t="s">
        <v>206</v>
      </c>
      <c r="C142" s="55">
        <v>1.0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0.998525073746312</v>
      </c>
    </row>
    <row r="143">
      <c r="A143" s="55" t="s">
        <v>420</v>
      </c>
      <c r="B143" s="55" t="s">
        <v>206</v>
      </c>
      <c r="C143" s="55">
        <v>1.0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0.998525073746312</v>
      </c>
    </row>
    <row r="144">
      <c r="A144" s="55" t="s">
        <v>423</v>
      </c>
      <c r="B144" s="55" t="s">
        <v>206</v>
      </c>
      <c r="C144" s="55">
        <v>1.0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0.998525073746312</v>
      </c>
    </row>
    <row r="145">
      <c r="A145" s="55" t="s">
        <v>203</v>
      </c>
      <c r="B145" s="55" t="s">
        <v>206</v>
      </c>
      <c r="C145" s="55">
        <v>1.0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0.998525073746312</v>
      </c>
    </row>
    <row r="146">
      <c r="A146" s="55" t="s">
        <v>425</v>
      </c>
      <c r="B146" s="55" t="s">
        <v>206</v>
      </c>
      <c r="C146" s="55">
        <v>1.0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0.998525073746312</v>
      </c>
    </row>
    <row r="147">
      <c r="A147" s="55" t="s">
        <v>427</v>
      </c>
      <c r="B147" s="55" t="s">
        <v>206</v>
      </c>
      <c r="C147" s="55">
        <v>1.0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0.998525073746312</v>
      </c>
    </row>
    <row r="148">
      <c r="A148" s="55" t="s">
        <v>430</v>
      </c>
      <c r="B148" s="55" t="s">
        <v>206</v>
      </c>
      <c r="C148" s="55">
        <v>1.0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0.998525073746312</v>
      </c>
    </row>
    <row r="149">
      <c r="A149" s="55" t="s">
        <v>434</v>
      </c>
      <c r="B149" s="55" t="s">
        <v>206</v>
      </c>
      <c r="C149" s="55">
        <v>1.0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0.998525073746312</v>
      </c>
    </row>
    <row r="150">
      <c r="A150" s="55" t="s">
        <v>196</v>
      </c>
      <c r="B150" s="55" t="s">
        <v>206</v>
      </c>
      <c r="C150" s="55">
        <v>1.0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0.998525073746312</v>
      </c>
    </row>
    <row r="151">
      <c r="A151" s="55" t="s">
        <v>438</v>
      </c>
      <c r="B151" s="55" t="s">
        <v>206</v>
      </c>
      <c r="C151" s="55">
        <v>1.0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0.998525073746312</v>
      </c>
    </row>
    <row r="152">
      <c r="A152" s="55" t="s">
        <v>440</v>
      </c>
      <c r="B152" s="55" t="s">
        <v>206</v>
      </c>
      <c r="C152" s="55">
        <v>1.0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0.998525073746312</v>
      </c>
    </row>
    <row r="153">
      <c r="A153" s="55" t="s">
        <v>443</v>
      </c>
      <c r="B153" s="55" t="s">
        <v>206</v>
      </c>
      <c r="C153" s="55">
        <v>1.0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0.998525073746312</v>
      </c>
    </row>
    <row r="154">
      <c r="A154" s="55" t="s">
        <v>447</v>
      </c>
      <c r="B154" s="55" t="s">
        <v>206</v>
      </c>
      <c r="C154" s="55">
        <v>1.0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0.998525073746312</v>
      </c>
    </row>
    <row r="155">
      <c r="A155" s="55" t="s">
        <v>452</v>
      </c>
      <c r="B155" s="55" t="s">
        <v>206</v>
      </c>
      <c r="C155" s="55">
        <v>1.0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0.998525073746312</v>
      </c>
    </row>
    <row r="156">
      <c r="A156" s="55" t="s">
        <v>457</v>
      </c>
      <c r="B156" s="55" t="s">
        <v>458</v>
      </c>
      <c r="C156" s="55">
        <v>1.0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0.998525073746312</v>
      </c>
    </row>
    <row r="157">
      <c r="A157" s="55" t="s">
        <v>460</v>
      </c>
      <c r="B157" s="55" t="s">
        <v>458</v>
      </c>
      <c r="C157" s="55">
        <v>1.0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0.998525073746312</v>
      </c>
    </row>
    <row r="158">
      <c r="A158" s="55" t="s">
        <v>462</v>
      </c>
      <c r="B158" s="55" t="s">
        <v>458</v>
      </c>
      <c r="C158" s="55">
        <v>1.0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0.998525073746312</v>
      </c>
    </row>
    <row r="159">
      <c r="A159" s="55" t="s">
        <v>465</v>
      </c>
      <c r="B159" s="55" t="s">
        <v>458</v>
      </c>
      <c r="C159" s="55">
        <v>1.0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0.998525073746312</v>
      </c>
    </row>
    <row r="160">
      <c r="A160" s="55" t="s">
        <v>469</v>
      </c>
      <c r="B160" s="55" t="s">
        <v>458</v>
      </c>
      <c r="C160" s="55">
        <v>1.0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0.998525073746312</v>
      </c>
    </row>
    <row r="161">
      <c r="A161" s="55" t="s">
        <v>474</v>
      </c>
      <c r="B161" s="55" t="s">
        <v>458</v>
      </c>
      <c r="C161" s="55">
        <v>1.0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0.998525073746312</v>
      </c>
    </row>
    <row r="162">
      <c r="A162" s="55" t="s">
        <v>480</v>
      </c>
      <c r="B162" s="55" t="s">
        <v>458</v>
      </c>
      <c r="C162" s="55">
        <v>1.0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0.998525073746312</v>
      </c>
    </row>
    <row r="163">
      <c r="A163" s="55" t="s">
        <v>488</v>
      </c>
      <c r="B163" s="55" t="s">
        <v>487</v>
      </c>
      <c r="C163" s="55">
        <v>1.0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0.998525073746312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5A6BD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515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134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103" t="s">
        <v>135</v>
      </c>
      <c r="B3" s="103" t="s">
        <v>136</v>
      </c>
      <c r="C3" s="104">
        <f>E3-AVG_generate!E3</f>
        <v>0.0155877041</v>
      </c>
      <c r="D3" s="104">
        <f>F3-AVG_generate!F3</f>
        <v>0.01042663052</v>
      </c>
      <c r="E3" s="105">
        <f t="shared" ref="E3:E164" si="1">AVERAGE(G3,H3,I3,L3,M3,R3,S3,T3,U3,V3,W3)</f>
        <v>0.6273784417</v>
      </c>
      <c r="F3" s="10">
        <f>(G3*'Dataset lengths'!$B$2+H3*'Dataset lengths'!$C$2+I3*'Dataset lengths'!$D$2+L3*'Dataset lengths'!$G$2+M3*'Dataset lengths'!$H$2+R3*'Dataset lengths'!$M$2+S3*'Dataset lengths'!$N$2+T3*'Dataset lengths'!$O$2+U3*'Dataset lengths'!$P$2+V3*'Dataset lengths'!$Q$2+W3*'Dataset lengths'!$R$2)/'Dataset lengths'!$A$7</f>
        <v>0.563269075</v>
      </c>
      <c r="G3" s="87">
        <f>AVG_Gen_L2!G3*'AVG_generate Coverage'!C2</f>
        <v>0.452026296</v>
      </c>
      <c r="H3" s="87">
        <f>AVG_Gen_L2!H3*'AVG_generate Coverage'!D2</f>
        <v>0.7159225672</v>
      </c>
      <c r="I3" s="87">
        <f>AVG_Gen_L2!I3*'AVG_generate Coverage'!E2</f>
        <v>0.7111608163</v>
      </c>
      <c r="J3" s="87">
        <f>AVG_Gen_L2!J3*'AVG_generate Coverage'!F2</f>
        <v>0.8075167784</v>
      </c>
      <c r="K3" s="87">
        <f>AVG_Gen_L2!K3*'AVG_generate Coverage'!G2</f>
        <v>0.8032430115</v>
      </c>
      <c r="L3" s="87">
        <f>AVG_Gen_L2!L3*'AVG_generate Coverage'!H2</f>
        <v>0.8061497377</v>
      </c>
      <c r="M3" s="87">
        <f>AVG_Gen_L2!M3*'AVG_generate Coverage'!I2</f>
        <v>0.7441552312</v>
      </c>
      <c r="N3" s="87">
        <f>AVG_Gen_L2!N3*'AVG_generate Coverage'!J2</f>
        <v>0.6916854408</v>
      </c>
      <c r="O3" s="87">
        <f>AVG_Gen_L2!O3*'AVG_generate Coverage'!K2</f>
        <v>0.8073505515</v>
      </c>
      <c r="P3" s="87">
        <f>AVG_Gen_L2!P3*'AVG_generate Coverage'!L2</f>
        <v>0.7267717091</v>
      </c>
      <c r="Q3" s="87">
        <f>AVG_Gen_L2!Q3*'AVG_generate Coverage'!M2</f>
        <v>0.6926079443</v>
      </c>
      <c r="R3" s="87">
        <f>AVG_Gen_L2!R3*'AVG_generate Coverage'!N2</f>
        <v>0.7928664352</v>
      </c>
      <c r="S3" s="87">
        <f>AVG_Gen_L2!S3*'AVG_generate Coverage'!O2</f>
        <v>0.4457987216</v>
      </c>
      <c r="T3" s="87">
        <f>AVG_Gen_L2!T3*'AVG_generate Coverage'!P2</f>
        <v>0.8056081455</v>
      </c>
      <c r="U3" s="87">
        <f>AVG_Gen_L2!U3*'AVG_generate Coverage'!Q2</f>
        <v>0.5597077002</v>
      </c>
      <c r="V3" s="87">
        <f>AVG_Gen_L2!V3*'AVG_generate Coverage'!R2</f>
        <v>0.3465742972</v>
      </c>
      <c r="W3" s="87">
        <f>AVG_Gen_L2!W3*'AVG_generate Coverage'!S2</f>
        <v>0.5211929107</v>
      </c>
    </row>
    <row r="4">
      <c r="A4" s="103" t="s">
        <v>135</v>
      </c>
      <c r="B4" s="103" t="s">
        <v>137</v>
      </c>
      <c r="C4" s="104">
        <f>E4-AVG_generate!E4</f>
        <v>0.01835755327</v>
      </c>
      <c r="D4" s="104">
        <f>F4-AVG_generate!F4</f>
        <v>0.01408052285</v>
      </c>
      <c r="E4" s="105">
        <f t="shared" si="1"/>
        <v>0.6301228301</v>
      </c>
      <c r="F4" s="10">
        <f>(G4*'Dataset lengths'!$B$2+H4*'Dataset lengths'!$C$2+I4*'Dataset lengths'!$D$2+L4*'Dataset lengths'!$G$2+M4*'Dataset lengths'!$H$2+R4*'Dataset lengths'!$M$2+S4*'Dataset lengths'!$N$2+T4*'Dataset lengths'!$O$2+U4*'Dataset lengths'!$P$2+V4*'Dataset lengths'!$Q$2+W4*'Dataset lengths'!$R$2)/'Dataset lengths'!$A$7</f>
        <v>0.5669256949</v>
      </c>
      <c r="G4" s="87">
        <f>AVG_Gen_L2!G4*'AVG_generate Coverage'!C3</f>
        <v>0.4525945051</v>
      </c>
      <c r="H4" s="87">
        <f>AVG_Gen_L2!H4*'AVG_generate Coverage'!D3</f>
        <v>0.7269867101</v>
      </c>
      <c r="I4" s="87">
        <f>AVG_Gen_L2!I4*'AVG_generate Coverage'!E3</f>
        <v>0.727623689</v>
      </c>
      <c r="J4" s="87">
        <f>AVG_Gen_L2!J4*'AVG_generate Coverage'!F3</f>
        <v>0.8213899395</v>
      </c>
      <c r="K4" s="87">
        <f>AVG_Gen_L2!K4*'AVG_generate Coverage'!G3</f>
        <v>0.8197428606</v>
      </c>
      <c r="L4" s="87">
        <f>AVG_Gen_L2!L4*'AVG_generate Coverage'!H3</f>
        <v>0.8208712575</v>
      </c>
      <c r="M4" s="87">
        <f>AVG_Gen_L2!M4*'AVG_generate Coverage'!I3</f>
        <v>0.7649388142</v>
      </c>
      <c r="N4" s="87">
        <f>AVG_Gen_L2!N4*'AVG_generate Coverage'!J3</f>
        <v>0.7119561481</v>
      </c>
      <c r="O4" s="87">
        <f>AVG_Gen_L2!O4*'AVG_generate Coverage'!K3</f>
        <v>0.8204875507</v>
      </c>
      <c r="P4" s="87">
        <f>AVG_Gen_L2!P4*'AVG_generate Coverage'!L3</f>
        <v>0.7544492192</v>
      </c>
      <c r="Q4" s="87">
        <f>AVG_Gen_L2!Q4*'AVG_generate Coverage'!M3</f>
        <v>0.7137668937</v>
      </c>
      <c r="R4" s="87">
        <f>AVG_Gen_L2!R4*'AVG_generate Coverage'!N3</f>
        <v>0.7724972991</v>
      </c>
      <c r="S4" s="87">
        <f>AVG_Gen_L2!S4*'AVG_generate Coverage'!O3</f>
        <v>0.4213720005</v>
      </c>
      <c r="T4" s="87">
        <f>AVG_Gen_L2!T4*'AVG_generate Coverage'!P3</f>
        <v>0.8016023591</v>
      </c>
      <c r="U4" s="87">
        <f>AVG_Gen_L2!U4*'AVG_generate Coverage'!Q3</f>
        <v>0.5813845353</v>
      </c>
      <c r="V4" s="87">
        <f>AVG_Gen_L2!V4*'AVG_generate Coverage'!R3</f>
        <v>0.3386357834</v>
      </c>
      <c r="W4" s="87">
        <f>AVG_Gen_L2!W4*'AVG_generate Coverage'!S3</f>
        <v>0.5228441774</v>
      </c>
    </row>
    <row r="5">
      <c r="A5" s="103" t="s">
        <v>135</v>
      </c>
      <c r="B5" s="103" t="s">
        <v>138</v>
      </c>
      <c r="C5" s="104">
        <f>E5-AVG_generate!E5</f>
        <v>0.008303044309</v>
      </c>
      <c r="D5" s="104">
        <f>F5-AVG_generate!F5</f>
        <v>0.003545461533</v>
      </c>
      <c r="E5" s="105">
        <f t="shared" si="1"/>
        <v>0.6201113083</v>
      </c>
      <c r="F5" s="10">
        <f>(G5*'Dataset lengths'!$B$2+H5*'Dataset lengths'!$C$2+I5*'Dataset lengths'!$D$2+L5*'Dataset lengths'!$G$2+M5*'Dataset lengths'!$H$2+R5*'Dataset lengths'!$M$2+S5*'Dataset lengths'!$N$2+T5*'Dataset lengths'!$O$2+U5*'Dataset lengths'!$P$2+V5*'Dataset lengths'!$Q$2+W5*'Dataset lengths'!$R$2)/'Dataset lengths'!$A$7</f>
        <v>0.5564099095</v>
      </c>
      <c r="G5" s="87">
        <f>AVG_Gen_L2!G5*'AVG_generate Coverage'!C4</f>
        <v>0.4485525701</v>
      </c>
      <c r="H5" s="87">
        <f>AVG_Gen_L2!H5*'AVG_generate Coverage'!D4</f>
        <v>0.702013765</v>
      </c>
      <c r="I5" s="87">
        <f>AVG_Gen_L2!I5*'AVG_generate Coverage'!E4</f>
        <v>0.6879951845</v>
      </c>
      <c r="J5" s="87">
        <f>AVG_Gen_L2!J5*'AVG_generate Coverage'!F4</f>
        <v>0.788574467</v>
      </c>
      <c r="K5" s="87">
        <f>AVG_Gen_L2!K5*'AVG_generate Coverage'!G4</f>
        <v>0.7841331752</v>
      </c>
      <c r="L5" s="87">
        <f>AVG_Gen_L2!L5*'AVG_generate Coverage'!H4</f>
        <v>0.7870446543</v>
      </c>
      <c r="M5" s="87">
        <f>AVG_Gen_L2!M5*'AVG_generate Coverage'!I4</f>
        <v>0.7123353316</v>
      </c>
      <c r="N5" s="87">
        <f>AVG_Gen_L2!N5*'AVG_generate Coverage'!J4</f>
        <v>0.6550745855</v>
      </c>
      <c r="O5" s="87">
        <f>AVG_Gen_L2!O5*'AVG_generate Coverage'!K4</f>
        <v>0.7889616217</v>
      </c>
      <c r="P5" s="87">
        <f>AVG_Gen_L2!P5*'AVG_generate Coverage'!L4</f>
        <v>0.6804587906</v>
      </c>
      <c r="Q5" s="87">
        <f>AVG_Gen_L2!Q5*'AVG_generate Coverage'!M4</f>
        <v>0.670896207</v>
      </c>
      <c r="R5" s="87">
        <f>AVG_Gen_L2!R5*'AVG_generate Coverage'!N4</f>
        <v>0.7776114385</v>
      </c>
      <c r="S5" s="87">
        <f>AVG_Gen_L2!S5*'AVG_generate Coverage'!O4</f>
        <v>0.465521499</v>
      </c>
      <c r="T5" s="87">
        <f>AVG_Gen_L2!T5*'AVG_generate Coverage'!P4</f>
        <v>0.8178480482</v>
      </c>
      <c r="U5" s="87">
        <f>AVG_Gen_L2!U5*'AVG_generate Coverage'!Q4</f>
        <v>0.5533583899</v>
      </c>
      <c r="V5" s="87">
        <f>AVG_Gen_L2!V5*'AVG_generate Coverage'!R4</f>
        <v>0.3550939595</v>
      </c>
      <c r="W5" s="87">
        <f>AVG_Gen_L2!W5*'AVG_generate Coverage'!S4</f>
        <v>0.5138495507</v>
      </c>
    </row>
    <row r="6">
      <c r="A6" s="103" t="s">
        <v>139</v>
      </c>
      <c r="B6" s="103" t="s">
        <v>136</v>
      </c>
      <c r="C6" s="104">
        <f>E6-AVG_generate!E6</f>
        <v>-0.03202280852</v>
      </c>
      <c r="D6" s="104">
        <f>F6-AVG_generate!F6</f>
        <v>-0.03353336493</v>
      </c>
      <c r="E6" s="105">
        <f t="shared" si="1"/>
        <v>0.6425815535</v>
      </c>
      <c r="F6" s="10">
        <f>(G6*'Dataset lengths'!$B$2+H6*'Dataset lengths'!$C$2+I6*'Dataset lengths'!$D$2+L6*'Dataset lengths'!$G$2+M6*'Dataset lengths'!$H$2+R6*'Dataset lengths'!$M$2+S6*'Dataset lengths'!$N$2+T6*'Dataset lengths'!$O$2+U6*'Dataset lengths'!$P$2+V6*'Dataset lengths'!$Q$2+W6*'Dataset lengths'!$R$2)/'Dataset lengths'!$A$7</f>
        <v>0.5865506763</v>
      </c>
      <c r="G6" s="87">
        <f>AVG_Gen_L2!G6*'AVG_generate Coverage'!C5</f>
        <v>0.4666783415</v>
      </c>
      <c r="H6" s="87">
        <f>AVG_Gen_L2!H6*'AVG_generate Coverage'!D5</f>
        <v>0.7045233702</v>
      </c>
      <c r="I6" s="87">
        <f>AVG_Gen_L2!I6*'AVG_generate Coverage'!E5</f>
        <v>0.7389302911</v>
      </c>
      <c r="J6" s="87">
        <f>AVG_Gen_L2!J6*'AVG_generate Coverage'!F5</f>
        <v>0.8329196359</v>
      </c>
      <c r="K6" s="87">
        <f>AVG_Gen_L2!K6*'AVG_generate Coverage'!G5</f>
        <v>0.8324664101</v>
      </c>
      <c r="L6" s="87">
        <f>AVG_Gen_L2!L6*'AVG_generate Coverage'!H5</f>
        <v>0.8330890884</v>
      </c>
      <c r="M6" s="87">
        <f>AVG_Gen_L2!M6*'AVG_generate Coverage'!I5</f>
        <v>0.77431628</v>
      </c>
      <c r="N6" s="87">
        <f>AVG_Gen_L2!N6*'AVG_generate Coverage'!J5</f>
        <v>0.7225641212</v>
      </c>
      <c r="O6" s="87">
        <f>AVG_Gen_L2!O6*'AVG_generate Coverage'!K5</f>
        <v>0.8199115741</v>
      </c>
      <c r="P6" s="87">
        <f>AVG_Gen_L2!P6*'AVG_generate Coverage'!L5</f>
        <v>0.7450871171</v>
      </c>
      <c r="Q6" s="87">
        <f>AVG_Gen_L2!Q6*'AVG_generate Coverage'!M5</f>
        <v>0.7368587255</v>
      </c>
      <c r="R6" s="87">
        <f>AVG_Gen_L2!R6*'AVG_generate Coverage'!N5</f>
        <v>0.7863754122</v>
      </c>
      <c r="S6" s="87">
        <f>AVG_Gen_L2!S6*'AVG_generate Coverage'!O5</f>
        <v>0.4021318851</v>
      </c>
      <c r="T6" s="87">
        <f>AVG_Gen_L2!T6*'AVG_generate Coverage'!P5</f>
        <v>0.8358740869</v>
      </c>
      <c r="U6" s="87">
        <f>AVG_Gen_L2!U6*'AVG_generate Coverage'!Q5</f>
        <v>0.610234094</v>
      </c>
      <c r="V6" s="87">
        <f>AVG_Gen_L2!V6*'AVG_generate Coverage'!R5</f>
        <v>0.3737059574</v>
      </c>
      <c r="W6" s="87">
        <f>AVG_Gen_L2!W6*'AVG_generate Coverage'!S5</f>
        <v>0.5425382816</v>
      </c>
    </row>
    <row r="7">
      <c r="A7" s="103" t="s">
        <v>139</v>
      </c>
      <c r="B7" s="103" t="s">
        <v>137</v>
      </c>
      <c r="C7" s="104">
        <f>E7-AVG_generate!E7</f>
        <v>-0.04457829684</v>
      </c>
      <c r="D7" s="104">
        <f>F7-AVG_generate!F7</f>
        <v>-0.0461520014</v>
      </c>
      <c r="E7" s="105">
        <f t="shared" si="1"/>
        <v>0.6300368296</v>
      </c>
      <c r="F7" s="10">
        <f>(G7*'Dataset lengths'!$B$2+H7*'Dataset lengths'!$C$2+I7*'Dataset lengths'!$D$2+L7*'Dataset lengths'!$G$2+M7*'Dataset lengths'!$H$2+R7*'Dataset lengths'!$M$2+S7*'Dataset lengths'!$N$2+T7*'Dataset lengths'!$O$2+U7*'Dataset lengths'!$P$2+V7*'Dataset lengths'!$Q$2+W7*'Dataset lengths'!$R$2)/'Dataset lengths'!$A$7</f>
        <v>0.5739241475</v>
      </c>
      <c r="G7" s="87">
        <f>AVG_Gen_L2!G7*'AVG_generate Coverage'!C6</f>
        <v>0.4547810354</v>
      </c>
      <c r="H7" s="87">
        <f>AVG_Gen_L2!H7*'AVG_generate Coverage'!D6</f>
        <v>0.7119991356</v>
      </c>
      <c r="I7" s="87">
        <f>AVG_Gen_L2!I7*'AVG_generate Coverage'!E6</f>
        <v>0.7347441236</v>
      </c>
      <c r="J7" s="87">
        <f>AVG_Gen_L2!J7*'AVG_generate Coverage'!F6</f>
        <v>0.8306130461</v>
      </c>
      <c r="K7" s="87">
        <f>AVG_Gen_L2!K7*'AVG_generate Coverage'!G6</f>
        <v>0.829595944</v>
      </c>
      <c r="L7" s="87">
        <f>AVG_Gen_L2!L7*'AVG_generate Coverage'!H6</f>
        <v>0.830601605</v>
      </c>
      <c r="M7" s="87">
        <f>AVG_Gen_L2!M7*'AVG_generate Coverage'!I6</f>
        <v>0.7714075278</v>
      </c>
      <c r="N7" s="87">
        <f>AVG_Gen_L2!N7*'AVG_generate Coverage'!J6</f>
        <v>0.7189758877</v>
      </c>
      <c r="O7" s="87">
        <f>AVG_Gen_L2!O7*'AVG_generate Coverage'!K6</f>
        <v>0.8156007161</v>
      </c>
      <c r="P7" s="87">
        <f>AVG_Gen_L2!P7*'AVG_generate Coverage'!L6</f>
        <v>0.753487543</v>
      </c>
      <c r="Q7" s="87">
        <f>AVG_Gen_L2!Q7*'AVG_generate Coverage'!M6</f>
        <v>0.7241416044</v>
      </c>
      <c r="R7" s="87">
        <f>AVG_Gen_L2!R7*'AVG_generate Coverage'!N6</f>
        <v>0.7456371401</v>
      </c>
      <c r="S7" s="87">
        <f>AVG_Gen_L2!S7*'AVG_generate Coverage'!O6</f>
        <v>0.3905520185</v>
      </c>
      <c r="T7" s="87">
        <f>AVG_Gen_L2!T7*'AVG_generate Coverage'!P6</f>
        <v>0.8107266503</v>
      </c>
      <c r="U7" s="87">
        <f>AVG_Gen_L2!U7*'AVG_generate Coverage'!Q6</f>
        <v>0.60319815</v>
      </c>
      <c r="V7" s="87">
        <f>AVG_Gen_L2!V7*'AVG_generate Coverage'!R6</f>
        <v>0.3497720167</v>
      </c>
      <c r="W7" s="87">
        <f>AVG_Gen_L2!W7*'AVG_generate Coverage'!S6</f>
        <v>0.5269857231</v>
      </c>
    </row>
    <row r="8">
      <c r="A8" s="103" t="s">
        <v>139</v>
      </c>
      <c r="B8" s="103" t="s">
        <v>138</v>
      </c>
      <c r="C8" s="104">
        <f>E8-AVG_generate!E8</f>
        <v>-0.01637847675</v>
      </c>
      <c r="D8" s="104">
        <f>F8-AVG_generate!F8</f>
        <v>-0.01688468751</v>
      </c>
      <c r="E8" s="105">
        <f t="shared" si="1"/>
        <v>0.6582626244</v>
      </c>
      <c r="F8" s="10">
        <f>(G8*'Dataset lengths'!$B$2+H8*'Dataset lengths'!$C$2+I8*'Dataset lengths'!$D$2+L8*'Dataset lengths'!$G$2+M8*'Dataset lengths'!$H$2+R8*'Dataset lengths'!$M$2+S8*'Dataset lengths'!$N$2+T8*'Dataset lengths'!$O$2+U8*'Dataset lengths'!$P$2+V8*'Dataset lengths'!$Q$2+W8*'Dataset lengths'!$R$2)/'Dataset lengths'!$A$7</f>
        <v>0.6032135001</v>
      </c>
      <c r="G8" s="87">
        <f>AVG_Gen_L2!G8*'AVG_generate Coverage'!C7</f>
        <v>0.4840816963</v>
      </c>
      <c r="H8" s="87">
        <f>AVG_Gen_L2!H8*'AVG_generate Coverage'!D7</f>
        <v>0.7083153185</v>
      </c>
      <c r="I8" s="87">
        <f>AVG_Gen_L2!I8*'AVG_generate Coverage'!E7</f>
        <v>0.7484269618</v>
      </c>
      <c r="J8" s="87">
        <f>AVG_Gen_L2!J8*'AVG_generate Coverage'!F7</f>
        <v>0.8346398008</v>
      </c>
      <c r="K8" s="87">
        <f>AVG_Gen_L2!K8*'AVG_generate Coverage'!G7</f>
        <v>0.8351640259</v>
      </c>
      <c r="L8" s="87">
        <f>AVG_Gen_L2!L8*'AVG_generate Coverage'!H7</f>
        <v>0.8351523391</v>
      </c>
      <c r="M8" s="87">
        <f>AVG_Gen_L2!M8*'AVG_generate Coverage'!I7</f>
        <v>0.7811583407</v>
      </c>
      <c r="N8" s="87">
        <f>AVG_Gen_L2!N8*'AVG_generate Coverage'!J7</f>
        <v>0.7312486212</v>
      </c>
      <c r="O8" s="87">
        <f>AVG_Gen_L2!O8*'AVG_generate Coverage'!K7</f>
        <v>0.8276840297</v>
      </c>
      <c r="P8" s="87">
        <f>AVG_Gen_L2!P8*'AVG_generate Coverage'!L7</f>
        <v>0.7359210361</v>
      </c>
      <c r="Q8" s="87">
        <f>AVG_Gen_L2!Q8*'AVG_generate Coverage'!M7</f>
        <v>0.7582531911</v>
      </c>
      <c r="R8" s="87">
        <f>AVG_Gen_L2!R8*'AVG_generate Coverage'!N7</f>
        <v>0.8258242218</v>
      </c>
      <c r="S8" s="87">
        <f>AVG_Gen_L2!S8*'AVG_generate Coverage'!O7</f>
        <v>0.41875557</v>
      </c>
      <c r="T8" s="87">
        <f>AVG_Gen_L2!T8*'AVG_generate Coverage'!P7</f>
        <v>0.8487816207</v>
      </c>
      <c r="U8" s="87">
        <f>AVG_Gen_L2!U8*'AVG_generate Coverage'!Q7</f>
        <v>0.6229819551</v>
      </c>
      <c r="V8" s="87">
        <f>AVG_Gen_L2!V8*'AVG_generate Coverage'!R7</f>
        <v>0.4030579669</v>
      </c>
      <c r="W8" s="87">
        <f>AVG_Gen_L2!W8*'AVG_generate Coverage'!S7</f>
        <v>0.5643528777</v>
      </c>
    </row>
    <row r="9">
      <c r="A9" s="103" t="s">
        <v>141</v>
      </c>
      <c r="B9" s="103" t="s">
        <v>136</v>
      </c>
      <c r="C9" s="104">
        <f>E9-AVG_generate!E9</f>
        <v>0.02104707812</v>
      </c>
      <c r="D9" s="104">
        <f>F9-AVG_generate!F9</f>
        <v>0.01344699888</v>
      </c>
      <c r="E9" s="105">
        <f t="shared" si="1"/>
        <v>0.6743355832</v>
      </c>
      <c r="F9" s="10">
        <f>(G9*'Dataset lengths'!$B$2+H9*'Dataset lengths'!$C$2+I9*'Dataset lengths'!$D$2+L9*'Dataset lengths'!$G$2+M9*'Dataset lengths'!$H$2+R9*'Dataset lengths'!$M$2+S9*'Dataset lengths'!$N$2+T9*'Dataset lengths'!$O$2+U9*'Dataset lengths'!$P$2+V9*'Dataset lengths'!$Q$2+W9*'Dataset lengths'!$R$2)/'Dataset lengths'!$A$7</f>
        <v>0.6148779158</v>
      </c>
      <c r="G9" s="87">
        <f>AVG_Gen_L2!G9*'AVG_generate Coverage'!C8</f>
        <v>0.5159010709</v>
      </c>
      <c r="H9" s="87">
        <f>AVG_Gen_L2!H9*'AVG_generate Coverage'!D8</f>
        <v>0.7189385608</v>
      </c>
      <c r="I9" s="87">
        <f>AVG_Gen_L2!I9*'AVG_generate Coverage'!E8</f>
        <v>0.7627635569</v>
      </c>
      <c r="J9" s="87">
        <f>AVG_Gen_L2!J9*'AVG_generate Coverage'!F8</f>
        <v>0.8280974605</v>
      </c>
      <c r="K9" s="87">
        <f>AVG_Gen_L2!K9*'AVG_generate Coverage'!G8</f>
        <v>0.8313680759</v>
      </c>
      <c r="L9" s="87">
        <f>AVG_Gen_L2!L9*'AVG_generate Coverage'!H8</f>
        <v>0.829322585</v>
      </c>
      <c r="M9" s="87">
        <f>AVG_Gen_L2!M9*'AVG_generate Coverage'!I8</f>
        <v>0.7759790867</v>
      </c>
      <c r="N9" s="87">
        <f>AVG_Gen_L2!N9*'AVG_generate Coverage'!J8</f>
        <v>0.7046012067</v>
      </c>
      <c r="O9" s="87">
        <f>AVG_Gen_L2!O9*'AVG_generate Coverage'!K8</f>
        <v>0.8333469622</v>
      </c>
      <c r="P9" s="87">
        <f>AVG_Gen_L2!P9*'AVG_generate Coverage'!L8</f>
        <v>0.7703503844</v>
      </c>
      <c r="Q9" s="87">
        <f>AVG_Gen_L2!Q9*'AVG_generate Coverage'!M8</f>
        <v>0.7161100542</v>
      </c>
      <c r="R9" s="87">
        <f>AVG_Gen_L2!R9*'AVG_generate Coverage'!N8</f>
        <v>0.853361895</v>
      </c>
      <c r="S9" s="87">
        <f>AVG_Gen_L2!S9*'AVG_generate Coverage'!O8</f>
        <v>0.4186992595</v>
      </c>
      <c r="T9" s="87">
        <f>AVG_Gen_L2!T9*'AVG_generate Coverage'!P8</f>
        <v>0.8309781257</v>
      </c>
      <c r="U9" s="87">
        <f>AVG_Gen_L2!U9*'AVG_generate Coverage'!Q8</f>
        <v>0.7501186173</v>
      </c>
      <c r="V9" s="87">
        <f>AVG_Gen_L2!V9*'AVG_generate Coverage'!R8</f>
        <v>0.4708428239</v>
      </c>
      <c r="W9" s="87">
        <f>AVG_Gen_L2!W9*'AVG_generate Coverage'!S8</f>
        <v>0.4907858333</v>
      </c>
    </row>
    <row r="10">
      <c r="A10" s="103" t="s">
        <v>141</v>
      </c>
      <c r="B10" s="103" t="s">
        <v>137</v>
      </c>
      <c r="C10" s="104">
        <f>E10-AVG_generate!E10</f>
        <v>-0.001656056554</v>
      </c>
      <c r="D10" s="104">
        <f>F10-AVG_generate!F10</f>
        <v>-0.008349466254</v>
      </c>
      <c r="E10" s="105">
        <f t="shared" si="1"/>
        <v>0.6516524275</v>
      </c>
      <c r="F10" s="10">
        <f>(G10*'Dataset lengths'!$B$2+H10*'Dataset lengths'!$C$2+I10*'Dataset lengths'!$D$2+L10*'Dataset lengths'!$G$2+M10*'Dataset lengths'!$H$2+R10*'Dataset lengths'!$M$2+S10*'Dataset lengths'!$N$2+T10*'Dataset lengths'!$O$2+U10*'Dataset lengths'!$P$2+V10*'Dataset lengths'!$Q$2+W10*'Dataset lengths'!$R$2)/'Dataset lengths'!$A$7</f>
        <v>0.5930813713</v>
      </c>
      <c r="G10" s="87">
        <f>AVG_Gen_L2!G10*'AVG_generate Coverage'!C9</f>
        <v>0.480977435</v>
      </c>
      <c r="H10" s="87">
        <f>AVG_Gen_L2!H10*'AVG_generate Coverage'!D9</f>
        <v>0.7270285919</v>
      </c>
      <c r="I10" s="87">
        <f>AVG_Gen_L2!I10*'AVG_generate Coverage'!E9</f>
        <v>0.7571935906</v>
      </c>
      <c r="J10" s="87">
        <f>AVG_Gen_L2!J10*'AVG_generate Coverage'!F9</f>
        <v>0.8331985249</v>
      </c>
      <c r="K10" s="87">
        <f>AVG_Gen_L2!K10*'AVG_generate Coverage'!G9</f>
        <v>0.8324419642</v>
      </c>
      <c r="L10" s="87">
        <f>AVG_Gen_L2!L10*'AVG_generate Coverage'!H9</f>
        <v>0.8330472917</v>
      </c>
      <c r="M10" s="87">
        <f>AVG_Gen_L2!M10*'AVG_generate Coverage'!I9</f>
        <v>0.7792453628</v>
      </c>
      <c r="N10" s="87">
        <f>AVG_Gen_L2!N10*'AVG_generate Coverage'!J9</f>
        <v>0.725691921</v>
      </c>
      <c r="O10" s="87">
        <f>AVG_Gen_L2!O10*'AVG_generate Coverage'!K9</f>
        <v>0.8246090466</v>
      </c>
      <c r="P10" s="87">
        <f>AVG_Gen_L2!P10*'AVG_generate Coverage'!L9</f>
        <v>0.7659373964</v>
      </c>
      <c r="Q10" s="87">
        <f>AVG_Gen_L2!Q10*'AVG_generate Coverage'!M9</f>
        <v>0.7306498002</v>
      </c>
      <c r="R10" s="87">
        <f>AVG_Gen_L2!R10*'AVG_generate Coverage'!N9</f>
        <v>0.7985706675</v>
      </c>
      <c r="S10" s="87">
        <f>AVG_Gen_L2!S10*'AVG_generate Coverage'!O9</f>
        <v>0.4230572954</v>
      </c>
      <c r="T10" s="87">
        <f>AVG_Gen_L2!T10*'AVG_generate Coverage'!P9</f>
        <v>0.789585</v>
      </c>
      <c r="U10" s="87">
        <f>AVG_Gen_L2!U10*'AVG_generate Coverage'!Q9</f>
        <v>0.6610750809</v>
      </c>
      <c r="V10" s="87">
        <f>AVG_Gen_L2!V10*'AVG_generate Coverage'!R9</f>
        <v>0.3901031631</v>
      </c>
      <c r="W10" s="87">
        <f>AVG_Gen_L2!W10*'AVG_generate Coverage'!S9</f>
        <v>0.5282932241</v>
      </c>
    </row>
    <row r="11">
      <c r="A11" s="103" t="s">
        <v>141</v>
      </c>
      <c r="B11" s="103" t="s">
        <v>138</v>
      </c>
      <c r="C11" s="104">
        <f>E11-AVG_generate!E11</f>
        <v>0.01647451362</v>
      </c>
      <c r="D11" s="104">
        <f>F11-AVG_generate!F11</f>
        <v>0.0137883789</v>
      </c>
      <c r="E11" s="105">
        <f t="shared" si="1"/>
        <v>0.6697504411</v>
      </c>
      <c r="F11" s="10">
        <f>(G11*'Dataset lengths'!$B$2+H11*'Dataset lengths'!$C$2+I11*'Dataset lengths'!$D$2+L11*'Dataset lengths'!$G$2+M11*'Dataset lengths'!$H$2+R11*'Dataset lengths'!$M$2+S11*'Dataset lengths'!$N$2+T11*'Dataset lengths'!$O$2+U11*'Dataset lengths'!$P$2+V11*'Dataset lengths'!$Q$2+W11*'Dataset lengths'!$R$2)/'Dataset lengths'!$A$7</f>
        <v>0.6152139805</v>
      </c>
      <c r="G11" s="87">
        <f>AVG_Gen_L2!G11*'AVG_generate Coverage'!C10</f>
        <v>0.5360547478</v>
      </c>
      <c r="H11" s="87">
        <f>AVG_Gen_L2!H11*'AVG_generate Coverage'!D10</f>
        <v>0.69223958</v>
      </c>
      <c r="I11" s="87">
        <f>AVG_Gen_L2!I11*'AVG_generate Coverage'!E10</f>
        <v>0.7373014039</v>
      </c>
      <c r="J11" s="87">
        <f>AVG_Gen_L2!J11*'AVG_generate Coverage'!F10</f>
        <v>0.8060877199</v>
      </c>
      <c r="K11" s="87">
        <f>AVG_Gen_L2!K11*'AVG_generate Coverage'!G10</f>
        <v>0.8131246822</v>
      </c>
      <c r="L11" s="87">
        <f>AVG_Gen_L2!L11*'AVG_generate Coverage'!H10</f>
        <v>0.8085326693</v>
      </c>
      <c r="M11" s="87">
        <f>AVG_Gen_L2!M11*'AVG_generate Coverage'!I10</f>
        <v>0.7662584198</v>
      </c>
      <c r="N11" s="87">
        <f>AVG_Gen_L2!N11*'AVG_generate Coverage'!J10</f>
        <v>0.682534508</v>
      </c>
      <c r="O11" s="87">
        <f>AVG_Gen_L2!O11*'AVG_generate Coverage'!K10</f>
        <v>0.8320450974</v>
      </c>
      <c r="P11" s="87">
        <f>AVG_Gen_L2!P11*'AVG_generate Coverage'!L10</f>
        <v>0.7687721631</v>
      </c>
      <c r="Q11" s="87">
        <f>AVG_Gen_L2!Q11*'AVG_generate Coverage'!M10</f>
        <v>0.6935185067</v>
      </c>
      <c r="R11" s="87">
        <f>AVG_Gen_L2!R11*'AVG_generate Coverage'!N10</f>
        <v>0.8664532175</v>
      </c>
      <c r="S11" s="87">
        <f>AVG_Gen_L2!S11*'AVG_generate Coverage'!O10</f>
        <v>0.3510441199</v>
      </c>
      <c r="T11" s="87">
        <f>AVG_Gen_L2!T11*'AVG_generate Coverage'!P10</f>
        <v>0.8561255623</v>
      </c>
      <c r="U11" s="87">
        <f>AVG_Gen_L2!U11*'AVG_generate Coverage'!Q10</f>
        <v>0.797698778</v>
      </c>
      <c r="V11" s="87">
        <f>AVG_Gen_L2!V11*'AVG_generate Coverage'!R10</f>
        <v>0.532975438</v>
      </c>
      <c r="W11" s="87">
        <f>AVG_Gen_L2!W11*'AVG_generate Coverage'!S10</f>
        <v>0.4225709158</v>
      </c>
    </row>
    <row r="12">
      <c r="A12" s="103" t="s">
        <v>142</v>
      </c>
      <c r="B12" s="103" t="s">
        <v>136</v>
      </c>
      <c r="C12" s="104">
        <f>E12-AVG_generate!E12</f>
        <v>0.04234494646</v>
      </c>
      <c r="D12" s="104">
        <f>F12-AVG_generate!F12</f>
        <v>0.02239116124</v>
      </c>
      <c r="E12" s="105">
        <f t="shared" si="1"/>
        <v>0.6744107602</v>
      </c>
      <c r="F12" s="10">
        <f>(G12*'Dataset lengths'!$B$2+H12*'Dataset lengths'!$C$2+I12*'Dataset lengths'!$D$2+L12*'Dataset lengths'!$G$2+M12*'Dataset lengths'!$H$2+R12*'Dataset lengths'!$M$2+S12*'Dataset lengths'!$N$2+T12*'Dataset lengths'!$O$2+U12*'Dataset lengths'!$P$2+V12*'Dataset lengths'!$Q$2+W12*'Dataset lengths'!$R$2)/'Dataset lengths'!$A$7</f>
        <v>0.6191099046</v>
      </c>
      <c r="G12" s="87">
        <f>AVG_Gen_L2!G12*'AVG_generate Coverage'!C11</f>
        <v>0.5226601695</v>
      </c>
      <c r="H12" s="87">
        <f>AVG_Gen_L2!H12*'AVG_generate Coverage'!D11</f>
        <v>0.6938196642</v>
      </c>
      <c r="I12" s="87">
        <f>AVG_Gen_L2!I12*'AVG_generate Coverage'!E11</f>
        <v>0.7357852226</v>
      </c>
      <c r="J12" s="87">
        <f>AVG_Gen_L2!J12*'AVG_generate Coverage'!F11</f>
        <v>0.8318963128</v>
      </c>
      <c r="K12" s="87">
        <f>AVG_Gen_L2!K12*'AVG_generate Coverage'!G11</f>
        <v>0.8332193797</v>
      </c>
      <c r="L12" s="87">
        <f>AVG_Gen_L2!L12*'AVG_generate Coverage'!H11</f>
        <v>0.8325027162</v>
      </c>
      <c r="M12" s="87">
        <f>AVG_Gen_L2!M12*'AVG_generate Coverage'!I11</f>
        <v>0.7930522509</v>
      </c>
      <c r="N12" s="87">
        <f>AVG_Gen_L2!N12*'AVG_generate Coverage'!J11</f>
        <v>0.7328890101</v>
      </c>
      <c r="O12" s="87">
        <f>AVG_Gen_L2!O12*'AVG_generate Coverage'!K11</f>
        <v>0.8323061877</v>
      </c>
      <c r="P12" s="87">
        <f>AVG_Gen_L2!P12*'AVG_generate Coverage'!L11</f>
        <v>0.802859731</v>
      </c>
      <c r="Q12" s="87">
        <f>AVG_Gen_L2!Q12*'AVG_generate Coverage'!M11</f>
        <v>0.7063631365</v>
      </c>
      <c r="R12" s="87">
        <f>AVG_Gen_L2!R12*'AVG_generate Coverage'!N11</f>
        <v>0.8342166556</v>
      </c>
      <c r="S12" s="87">
        <f>AVG_Gen_L2!S12*'AVG_generate Coverage'!O11</f>
        <v>0.4551804649</v>
      </c>
      <c r="T12" s="87">
        <f>AVG_Gen_L2!T12*'AVG_generate Coverage'!P11</f>
        <v>0.8234116404</v>
      </c>
      <c r="U12" s="87">
        <f>AVG_Gen_L2!U12*'AVG_generate Coverage'!Q11</f>
        <v>0.7362300141</v>
      </c>
      <c r="V12" s="87">
        <f>AVG_Gen_L2!V12*'AVG_generate Coverage'!R11</f>
        <v>0.4643674796</v>
      </c>
      <c r="W12" s="87">
        <f>AVG_Gen_L2!W12*'AVG_generate Coverage'!S11</f>
        <v>0.5272920842</v>
      </c>
    </row>
    <row r="13">
      <c r="A13" s="103" t="s">
        <v>142</v>
      </c>
      <c r="B13" s="103" t="s">
        <v>137</v>
      </c>
      <c r="C13" s="104">
        <f>E13-AVG_generate!E13</f>
        <v>0.02433805067</v>
      </c>
      <c r="D13" s="104">
        <f>F13-AVG_generate!F13</f>
        <v>-0.003158873293</v>
      </c>
      <c r="E13" s="105">
        <f t="shared" si="1"/>
        <v>0.6563875526</v>
      </c>
      <c r="F13" s="10">
        <f>(G13*'Dataset lengths'!$B$2+H13*'Dataset lengths'!$C$2+I13*'Dataset lengths'!$D$2+L13*'Dataset lengths'!$G$2+M13*'Dataset lengths'!$H$2+R13*'Dataset lengths'!$M$2+S13*'Dataset lengths'!$N$2+T13*'Dataset lengths'!$O$2+U13*'Dataset lengths'!$P$2+V13*'Dataset lengths'!$Q$2+W13*'Dataset lengths'!$R$2)/'Dataset lengths'!$A$7</f>
        <v>0.5935253214</v>
      </c>
      <c r="G13" s="87">
        <f>AVG_Gen_L2!G13*'AVG_generate Coverage'!C12</f>
        <v>0.4819778612</v>
      </c>
      <c r="H13" s="87">
        <f>AVG_Gen_L2!H13*'AVG_generate Coverage'!D12</f>
        <v>0.7268615725</v>
      </c>
      <c r="I13" s="87">
        <f>AVG_Gen_L2!I13*'AVG_generate Coverage'!E12</f>
        <v>0.7382218374</v>
      </c>
      <c r="J13" s="87">
        <f>AVG_Gen_L2!J13*'AVG_generate Coverage'!F12</f>
        <v>0.8336788867</v>
      </c>
      <c r="K13" s="87">
        <f>AVG_Gen_L2!K13*'AVG_generate Coverage'!G12</f>
        <v>0.834575612</v>
      </c>
      <c r="L13" s="87">
        <f>AVG_Gen_L2!L13*'AVG_generate Coverage'!H12</f>
        <v>0.833989644</v>
      </c>
      <c r="M13" s="87">
        <f>AVG_Gen_L2!M13*'AVG_generate Coverage'!I12</f>
        <v>0.7894363625</v>
      </c>
      <c r="N13" s="87">
        <f>AVG_Gen_L2!N13*'AVG_generate Coverage'!J12</f>
        <v>0.7367697015</v>
      </c>
      <c r="O13" s="87">
        <f>AVG_Gen_L2!O13*'AVG_generate Coverage'!K12</f>
        <v>0.8256354755</v>
      </c>
      <c r="P13" s="87">
        <f>AVG_Gen_L2!P13*'AVG_generate Coverage'!L12</f>
        <v>0.7894515522</v>
      </c>
      <c r="Q13" s="87">
        <f>AVG_Gen_L2!Q13*'AVG_generate Coverage'!M12</f>
        <v>0.7204453512</v>
      </c>
      <c r="R13" s="87">
        <f>AVG_Gen_L2!R13*'AVG_generate Coverage'!N12</f>
        <v>0.7909868797</v>
      </c>
      <c r="S13" s="87">
        <f>AVG_Gen_L2!S13*'AVG_generate Coverage'!O12</f>
        <v>0.4616803136</v>
      </c>
      <c r="T13" s="87">
        <f>AVG_Gen_L2!T13*'AVG_generate Coverage'!P12</f>
        <v>0.808056126</v>
      </c>
      <c r="U13" s="87">
        <f>AVG_Gen_L2!U13*'AVG_generate Coverage'!Q12</f>
        <v>0.6657392661</v>
      </c>
      <c r="V13" s="87">
        <f>AVG_Gen_L2!V13*'AVG_generate Coverage'!R12</f>
        <v>0.3874043801</v>
      </c>
      <c r="W13" s="87">
        <f>AVG_Gen_L2!W13*'AVG_generate Coverage'!S12</f>
        <v>0.535908835</v>
      </c>
    </row>
    <row r="14">
      <c r="A14" s="103" t="s">
        <v>142</v>
      </c>
      <c r="B14" s="103" t="s">
        <v>138</v>
      </c>
      <c r="C14" s="104">
        <f>E14-AVG_generate!E14</f>
        <v>0.02816381406</v>
      </c>
      <c r="D14" s="104">
        <f>F14-AVG_generate!F14</f>
        <v>0.02134322714</v>
      </c>
      <c r="E14" s="105">
        <f t="shared" si="1"/>
        <v>0.6602273224</v>
      </c>
      <c r="F14" s="10">
        <f>(G14*'Dataset lengths'!$B$2+H14*'Dataset lengths'!$C$2+I14*'Dataset lengths'!$D$2+L14*'Dataset lengths'!$G$2+M14*'Dataset lengths'!$H$2+R14*'Dataset lengths'!$M$2+S14*'Dataset lengths'!$N$2+T14*'Dataset lengths'!$O$2+U14*'Dataset lengths'!$P$2+V14*'Dataset lengths'!$Q$2+W14*'Dataset lengths'!$R$2)/'Dataset lengths'!$A$7</f>
        <v>0.6180719358</v>
      </c>
      <c r="G14" s="87">
        <f>AVG_Gen_L2!G14*'AVG_generate Coverage'!C13</f>
        <v>0.5376054431</v>
      </c>
      <c r="H14" s="87">
        <f>AVG_Gen_L2!H14*'AVG_generate Coverage'!D13</f>
        <v>0.6158914348</v>
      </c>
      <c r="I14" s="87">
        <f>AVG_Gen_L2!I14*'AVG_generate Coverage'!E13</f>
        <v>0.7061296362</v>
      </c>
      <c r="J14" s="87">
        <f>AVG_Gen_L2!J14*'AVG_generate Coverage'!F13</f>
        <v>0.8032106949</v>
      </c>
      <c r="K14" s="87">
        <f>AVG_Gen_L2!K14*'AVG_generate Coverage'!G13</f>
        <v>0.8055604213</v>
      </c>
      <c r="L14" s="87">
        <f>AVG_Gen_L2!L14*'AVG_generate Coverage'!H13</f>
        <v>0.8039368342</v>
      </c>
      <c r="M14" s="87">
        <f>AVG_Gen_L2!M14*'AVG_generate Coverage'!I13</f>
        <v>0.7630015558</v>
      </c>
      <c r="N14" s="87">
        <f>AVG_Gen_L2!N14*'AVG_generate Coverage'!J13</f>
        <v>0.688397914</v>
      </c>
      <c r="O14" s="87">
        <f>AVG_Gen_L2!O14*'AVG_generate Coverage'!K13</f>
        <v>0.8168050307</v>
      </c>
      <c r="P14" s="87">
        <f>AVG_Gen_L2!P14*'AVG_generate Coverage'!L13</f>
        <v>0.7909878886</v>
      </c>
      <c r="Q14" s="87">
        <f>AVG_Gen_L2!Q14*'AVG_generate Coverage'!M13</f>
        <v>0.6578258117</v>
      </c>
      <c r="R14" s="87">
        <f>AVG_Gen_L2!R14*'AVG_generate Coverage'!N13</f>
        <v>0.846346345</v>
      </c>
      <c r="S14" s="87">
        <f>AVG_Gen_L2!S14*'AVG_generate Coverage'!O13</f>
        <v>0.3570954951</v>
      </c>
      <c r="T14" s="87">
        <f>AVG_Gen_L2!T14*'AVG_generate Coverage'!P13</f>
        <v>0.8498943391</v>
      </c>
      <c r="U14" s="87">
        <f>AVG_Gen_L2!U14*'AVG_generate Coverage'!Q13</f>
        <v>0.7748894076</v>
      </c>
      <c r="V14" s="87">
        <f>AVG_Gen_L2!V14*'AVG_generate Coverage'!R13</f>
        <v>0.5255758241</v>
      </c>
      <c r="W14" s="87">
        <f>AVG_Gen_L2!W14*'AVG_generate Coverage'!S13</f>
        <v>0.4821342316</v>
      </c>
    </row>
    <row r="15">
      <c r="A15" s="103" t="s">
        <v>143</v>
      </c>
      <c r="B15" s="103" t="s">
        <v>136</v>
      </c>
      <c r="C15" s="104">
        <f>E15-AVG_generate!E15</f>
        <v>-0.01077293706</v>
      </c>
      <c r="D15" s="104">
        <f>F15-AVG_generate!F15</f>
        <v>-0.009593650845</v>
      </c>
      <c r="E15" s="105">
        <f t="shared" si="1"/>
        <v>0.6176467399</v>
      </c>
      <c r="F15" s="10">
        <f>(G15*'Dataset lengths'!$B$2+H15*'Dataset lengths'!$C$2+I15*'Dataset lengths'!$D$2+L15*'Dataset lengths'!$G$2+M15*'Dataset lengths'!$H$2+R15*'Dataset lengths'!$M$2+S15*'Dataset lengths'!$N$2+T15*'Dataset lengths'!$O$2+U15*'Dataset lengths'!$P$2+V15*'Dataset lengths'!$Q$2+W15*'Dataset lengths'!$R$2)/'Dataset lengths'!$A$7</f>
        <v>0.562247232</v>
      </c>
      <c r="G15" s="87">
        <f>AVG_Gen_L2!G15*'AVG_generate Coverage'!C14</f>
        <v>0.4555075639</v>
      </c>
      <c r="H15" s="87">
        <f>AVG_Gen_L2!H15*'AVG_generate Coverage'!D14</f>
        <v>0.7064311474</v>
      </c>
      <c r="I15" s="87">
        <f>AVG_Gen_L2!I15*'AVG_generate Coverage'!E14</f>
        <v>0.7290598543</v>
      </c>
      <c r="J15" s="87">
        <f>AVG_Gen_L2!J15*'AVG_generate Coverage'!F14</f>
        <v>0.8142258786</v>
      </c>
      <c r="K15" s="87">
        <f>AVG_Gen_L2!K15*'AVG_generate Coverage'!G14</f>
        <v>0.8075737359</v>
      </c>
      <c r="L15" s="87">
        <f>AVG_Gen_L2!L15*'AVG_generate Coverage'!H14</f>
        <v>0.8118734181</v>
      </c>
      <c r="M15" s="87">
        <f>AVG_Gen_L2!M15*'AVG_generate Coverage'!I14</f>
        <v>0.736714069</v>
      </c>
      <c r="N15" s="87">
        <f>AVG_Gen_L2!N15*'AVG_generate Coverage'!J14</f>
        <v>0.6740491043</v>
      </c>
      <c r="O15" s="87">
        <f>AVG_Gen_L2!O15*'AVG_generate Coverage'!K14</f>
        <v>0.7821201967</v>
      </c>
      <c r="P15" s="87">
        <f>AVG_Gen_L2!P15*'AVG_generate Coverage'!L14</f>
        <v>0.7364437591</v>
      </c>
      <c r="Q15" s="87">
        <f>AVG_Gen_L2!Q15*'AVG_generate Coverage'!M14</f>
        <v>0.6943293122</v>
      </c>
      <c r="R15" s="87">
        <f>AVG_Gen_L2!R15*'AVG_generate Coverage'!N14</f>
        <v>0.7316716059</v>
      </c>
      <c r="S15" s="87">
        <f>AVG_Gen_L2!S15*'AVG_generate Coverage'!O14</f>
        <v>0.3851924588</v>
      </c>
      <c r="T15" s="87">
        <f>AVG_Gen_L2!T15*'AVG_generate Coverage'!P14</f>
        <v>0.7542005539</v>
      </c>
      <c r="U15" s="87">
        <f>AVG_Gen_L2!U15*'AVG_generate Coverage'!Q14</f>
        <v>0.6221858977</v>
      </c>
      <c r="V15" s="87">
        <f>AVG_Gen_L2!V15*'AVG_generate Coverage'!R14</f>
        <v>0.3320221983</v>
      </c>
      <c r="W15" s="87">
        <f>AVG_Gen_L2!W15*'AVG_generate Coverage'!S14</f>
        <v>0.5292553718</v>
      </c>
    </row>
    <row r="16">
      <c r="A16" s="103" t="s">
        <v>143</v>
      </c>
      <c r="B16" s="103" t="s">
        <v>137</v>
      </c>
      <c r="C16" s="104">
        <f>E16-AVG_generate!E16</f>
        <v>-0.004566427478</v>
      </c>
      <c r="D16" s="104">
        <f>F16-AVG_generate!F16</f>
        <v>-0.007755808985</v>
      </c>
      <c r="E16" s="105">
        <f t="shared" si="1"/>
        <v>0.6233884179</v>
      </c>
      <c r="F16" s="10">
        <f>(G16*'Dataset lengths'!$B$2+H16*'Dataset lengths'!$C$2+I16*'Dataset lengths'!$D$2+L16*'Dataset lengths'!$G$2+M16*'Dataset lengths'!$H$2+R16*'Dataset lengths'!$M$2+S16*'Dataset lengths'!$N$2+T16*'Dataset lengths'!$O$2+U16*'Dataset lengths'!$P$2+V16*'Dataset lengths'!$Q$2+W16*'Dataset lengths'!$R$2)/'Dataset lengths'!$A$7</f>
        <v>0.5640285581</v>
      </c>
      <c r="G16" s="87">
        <f>AVG_Gen_L2!G16*'AVG_generate Coverage'!C15</f>
        <v>0.4507221881</v>
      </c>
      <c r="H16" s="87">
        <f>AVG_Gen_L2!H16*'AVG_generate Coverage'!D15</f>
        <v>0.7124194761</v>
      </c>
      <c r="I16" s="87">
        <f>AVG_Gen_L2!I16*'AVG_generate Coverage'!E15</f>
        <v>0.7318429129</v>
      </c>
      <c r="J16" s="87">
        <f>AVG_Gen_L2!J16*'AVG_generate Coverage'!F15</f>
        <v>0.8213144234</v>
      </c>
      <c r="K16" s="87">
        <f>AVG_Gen_L2!K16*'AVG_generate Coverage'!G15</f>
        <v>0.8167211752</v>
      </c>
      <c r="L16" s="87">
        <f>AVG_Gen_L2!L16*'AVG_generate Coverage'!H15</f>
        <v>0.8196881655</v>
      </c>
      <c r="M16" s="87">
        <f>AVG_Gen_L2!M16*'AVG_generate Coverage'!I15</f>
        <v>0.7554803224</v>
      </c>
      <c r="N16" s="87">
        <f>AVG_Gen_L2!N16*'AVG_generate Coverage'!J15</f>
        <v>0.7011618268</v>
      </c>
      <c r="O16" s="87">
        <f>AVG_Gen_L2!O16*'AVG_generate Coverage'!K15</f>
        <v>0.7962750175</v>
      </c>
      <c r="P16" s="87">
        <f>AVG_Gen_L2!P16*'AVG_generate Coverage'!L15</f>
        <v>0.7540370722</v>
      </c>
      <c r="Q16" s="87">
        <f>AVG_Gen_L2!Q16*'AVG_generate Coverage'!M15</f>
        <v>0.7077634825</v>
      </c>
      <c r="R16" s="87">
        <f>AVG_Gen_L2!R16*'AVG_generate Coverage'!N15</f>
        <v>0.739648789</v>
      </c>
      <c r="S16" s="87">
        <f>AVG_Gen_L2!S16*'AVG_generate Coverage'!O15</f>
        <v>0.3814377504</v>
      </c>
      <c r="T16" s="87">
        <f>AVG_Gen_L2!T16*'AVG_generate Coverage'!P15</f>
        <v>0.7878046505</v>
      </c>
      <c r="U16" s="87">
        <f>AVG_Gen_L2!U16*'AVG_generate Coverage'!Q15</f>
        <v>0.6208591353</v>
      </c>
      <c r="V16" s="87">
        <f>AVG_Gen_L2!V16*'AVG_generate Coverage'!R15</f>
        <v>0.3307505358</v>
      </c>
      <c r="W16" s="87">
        <f>AVG_Gen_L2!W16*'AVG_generate Coverage'!S15</f>
        <v>0.5266186709</v>
      </c>
    </row>
    <row r="17">
      <c r="A17" s="103" t="s">
        <v>143</v>
      </c>
      <c r="B17" s="103" t="s">
        <v>138</v>
      </c>
      <c r="C17" s="104">
        <f>E17-AVG_generate!E17</f>
        <v>-0.008202241723</v>
      </c>
      <c r="D17" s="104">
        <f>F17-AVG_generate!F17</f>
        <v>-0.007198983845</v>
      </c>
      <c r="E17" s="105">
        <f t="shared" si="1"/>
        <v>0.6202714255</v>
      </c>
      <c r="F17" s="10">
        <f>(G17*'Dataset lengths'!$B$2+H17*'Dataset lengths'!$C$2+I17*'Dataset lengths'!$D$2+L17*'Dataset lengths'!$G$2+M17*'Dataset lengths'!$H$2+R17*'Dataset lengths'!$M$2+S17*'Dataset lengths'!$N$2+T17*'Dataset lengths'!$O$2+U17*'Dataset lengths'!$P$2+V17*'Dataset lengths'!$Q$2+W17*'Dataset lengths'!$R$2)/'Dataset lengths'!$A$7</f>
        <v>0.5646679284</v>
      </c>
      <c r="G17" s="87">
        <f>AVG_Gen_L2!G17*'AVG_generate Coverage'!C16</f>
        <v>0.4658873106</v>
      </c>
      <c r="H17" s="87">
        <f>AVG_Gen_L2!H17*'AVG_generate Coverage'!D16</f>
        <v>0.7093207343</v>
      </c>
      <c r="I17" s="87">
        <f>AVG_Gen_L2!I17*'AVG_generate Coverage'!E16</f>
        <v>0.7322046347</v>
      </c>
      <c r="J17" s="87">
        <f>AVG_Gen_L2!J17*'AVG_generate Coverage'!F16</f>
        <v>0.8094303009</v>
      </c>
      <c r="K17" s="87">
        <f>AVG_Gen_L2!K17*'AVG_generate Coverage'!G16</f>
        <v>0.8027401075</v>
      </c>
      <c r="L17" s="87">
        <f>AVG_Gen_L2!L17*'AVG_generate Coverage'!H16</f>
        <v>0.8071220821</v>
      </c>
      <c r="M17" s="87">
        <f>AVG_Gen_L2!M17*'AVG_generate Coverage'!I16</f>
        <v>0.728446005</v>
      </c>
      <c r="N17" s="87">
        <f>AVG_Gen_L2!N17*'AVG_generate Coverage'!J16</f>
        <v>0.6613455578</v>
      </c>
      <c r="O17" s="87">
        <f>AVG_Gen_L2!O17*'AVG_generate Coverage'!K16</f>
        <v>0.7869152193</v>
      </c>
      <c r="P17" s="87">
        <f>AVG_Gen_L2!P17*'AVG_generate Coverage'!L16</f>
        <v>0.7220672025</v>
      </c>
      <c r="Q17" s="87">
        <f>AVG_Gen_L2!Q17*'AVG_generate Coverage'!M16</f>
        <v>0.6925576909</v>
      </c>
      <c r="R17" s="87">
        <f>AVG_Gen_L2!R17*'AVG_generate Coverage'!N16</f>
        <v>0.7330922001</v>
      </c>
      <c r="S17" s="87">
        <f>AVG_Gen_L2!S17*'AVG_generate Coverage'!O16</f>
        <v>0.4100857532</v>
      </c>
      <c r="T17" s="87">
        <f>AVG_Gen_L2!T17*'AVG_generate Coverage'!P16</f>
        <v>0.7562034471</v>
      </c>
      <c r="U17" s="87">
        <f>AVG_Gen_L2!U17*'AVG_generate Coverage'!Q16</f>
        <v>0.6103599312</v>
      </c>
      <c r="V17" s="87">
        <f>AVG_Gen_L2!V17*'AVG_generate Coverage'!R16</f>
        <v>0.3391555103</v>
      </c>
      <c r="W17" s="87">
        <f>AVG_Gen_L2!W17*'AVG_generate Coverage'!S16</f>
        <v>0.5311080717</v>
      </c>
    </row>
    <row r="18">
      <c r="A18" s="103" t="s">
        <v>145</v>
      </c>
      <c r="B18" s="103" t="s">
        <v>136</v>
      </c>
      <c r="C18" s="104">
        <f>E18-AVG_generate!E18</f>
        <v>0.007724201287</v>
      </c>
      <c r="D18" s="104">
        <f>F18-AVG_generate!F18</f>
        <v>0.03068420217</v>
      </c>
      <c r="E18" s="105">
        <f t="shared" si="1"/>
        <v>0.6053372528</v>
      </c>
      <c r="F18" s="10">
        <f>(G18*'Dataset lengths'!$B$2+H18*'Dataset lengths'!$C$2+I18*'Dataset lengths'!$D$2+L18*'Dataset lengths'!$G$2+M18*'Dataset lengths'!$H$2+R18*'Dataset lengths'!$M$2+S18*'Dataset lengths'!$N$2+T18*'Dataset lengths'!$O$2+U18*'Dataset lengths'!$P$2+V18*'Dataset lengths'!$Q$2+W18*'Dataset lengths'!$R$2)/'Dataset lengths'!$A$7</f>
        <v>0.5562530727</v>
      </c>
      <c r="G18" s="87">
        <f>AVG_Gen_L2!G18*'AVG_generate Coverage'!C17</f>
        <v>0.4571927166</v>
      </c>
      <c r="H18" s="87">
        <f>AVG_Gen_L2!H18*'AVG_generate Coverage'!D17</f>
        <v>0.6773248544</v>
      </c>
      <c r="I18" s="87">
        <f>AVG_Gen_L2!I18*'AVG_generate Coverage'!E17</f>
        <v>0.7226809691</v>
      </c>
      <c r="J18" s="87">
        <f>AVG_Gen_L2!J18*'AVG_generate Coverage'!F17</f>
        <v>0.8119809423</v>
      </c>
      <c r="K18" s="87">
        <f>AVG_Gen_L2!K18*'AVG_generate Coverage'!G17</f>
        <v>0.8129718604</v>
      </c>
      <c r="L18" s="87">
        <f>AVG_Gen_L2!L18*'AVG_generate Coverage'!H17</f>
        <v>0.8126410466</v>
      </c>
      <c r="M18" s="87">
        <f>AVG_Gen_L2!M18*'AVG_generate Coverage'!I17</f>
        <v>0.7771006286</v>
      </c>
      <c r="N18" s="87">
        <f>AVG_Gen_L2!N18*'AVG_generate Coverage'!J17</f>
        <v>0.7214546559</v>
      </c>
      <c r="O18" s="87">
        <f>AVG_Gen_L2!O18*'AVG_generate Coverage'!K17</f>
        <v>0.8104097544</v>
      </c>
      <c r="P18" s="87">
        <f>AVG_Gen_L2!P18*'AVG_generate Coverage'!L17</f>
        <v>0.7734783451</v>
      </c>
      <c r="Q18" s="87">
        <f>AVG_Gen_L2!Q18*'AVG_generate Coverage'!M17</f>
        <v>0.7126455669</v>
      </c>
      <c r="R18" s="87">
        <f>AVG_Gen_L2!R18*'AVG_generate Coverage'!N17</f>
        <v>0.7876211641</v>
      </c>
      <c r="S18" s="87">
        <f>AVG_Gen_L2!S18*'AVG_generate Coverage'!O17</f>
        <v>0.3347623206</v>
      </c>
      <c r="T18" s="87">
        <f>AVG_Gen_L2!T18*'AVG_generate Coverage'!P17</f>
        <v>0.774006942</v>
      </c>
      <c r="U18" s="87">
        <f>AVG_Gen_L2!U18*'AVG_generate Coverage'!Q17</f>
        <v>0.476288542</v>
      </c>
      <c r="V18" s="87">
        <f>AVG_Gen_L2!V18*'AVG_generate Coverage'!R17</f>
        <v>0.328163318</v>
      </c>
      <c r="W18" s="87">
        <f>AVG_Gen_L2!W18*'AVG_generate Coverage'!S17</f>
        <v>0.5109272785</v>
      </c>
    </row>
    <row r="19">
      <c r="A19" s="103" t="s">
        <v>145</v>
      </c>
      <c r="B19" s="103" t="s">
        <v>137</v>
      </c>
      <c r="C19" s="104">
        <f>E19-AVG_generate!E19</f>
        <v>0.01656491501</v>
      </c>
      <c r="D19" s="104">
        <f>F19-AVG_generate!F19</f>
        <v>0.03940084886</v>
      </c>
      <c r="E19" s="105">
        <f t="shared" si="1"/>
        <v>0.6142414218</v>
      </c>
      <c r="F19" s="10">
        <f>(G19*'Dataset lengths'!$B$2+H19*'Dataset lengths'!$C$2+I19*'Dataset lengths'!$D$2+L19*'Dataset lengths'!$G$2+M19*'Dataset lengths'!$H$2+R19*'Dataset lengths'!$M$2+S19*'Dataset lengths'!$N$2+T19*'Dataset lengths'!$O$2+U19*'Dataset lengths'!$P$2+V19*'Dataset lengths'!$Q$2+W19*'Dataset lengths'!$R$2)/'Dataset lengths'!$A$7</f>
        <v>0.5649898071</v>
      </c>
      <c r="G19" s="87">
        <f>AVG_Gen_L2!G19*'AVG_generate Coverage'!C18</f>
        <v>0.4576000306</v>
      </c>
      <c r="H19" s="87">
        <f>AVG_Gen_L2!H19*'AVG_generate Coverage'!D18</f>
        <v>0.6947925899</v>
      </c>
      <c r="I19" s="87">
        <f>AVG_Gen_L2!I19*'AVG_generate Coverage'!E18</f>
        <v>0.7310377644</v>
      </c>
      <c r="J19" s="87">
        <f>AVG_Gen_L2!J19*'AVG_generate Coverage'!F18</f>
        <v>0.8233157027</v>
      </c>
      <c r="K19" s="87">
        <f>AVG_Gen_L2!K19*'AVG_generate Coverage'!G18</f>
        <v>0.8237615012</v>
      </c>
      <c r="L19" s="87">
        <f>AVG_Gen_L2!L19*'AVG_generate Coverage'!H18</f>
        <v>0.8236664219</v>
      </c>
      <c r="M19" s="87">
        <f>AVG_Gen_L2!M19*'AVG_generate Coverage'!I18</f>
        <v>0.7760111424</v>
      </c>
      <c r="N19" s="87">
        <f>AVG_Gen_L2!N19*'AVG_generate Coverage'!J18</f>
        <v>0.7250218924</v>
      </c>
      <c r="O19" s="87">
        <f>AVG_Gen_L2!O19*'AVG_generate Coverage'!K18</f>
        <v>0.8134488735</v>
      </c>
      <c r="P19" s="87">
        <f>AVG_Gen_L2!P19*'AVG_generate Coverage'!L18</f>
        <v>0.7695428444</v>
      </c>
      <c r="Q19" s="87">
        <f>AVG_Gen_L2!Q19*'AVG_generate Coverage'!M18</f>
        <v>0.7200380733</v>
      </c>
      <c r="R19" s="87">
        <f>AVG_Gen_L2!R19*'AVG_generate Coverage'!N18</f>
        <v>0.767470581</v>
      </c>
      <c r="S19" s="87">
        <f>AVG_Gen_L2!S19*'AVG_generate Coverage'!O18</f>
        <v>0.3592433412</v>
      </c>
      <c r="T19" s="87">
        <f>AVG_Gen_L2!T19*'AVG_generate Coverage'!P18</f>
        <v>0.7686658935</v>
      </c>
      <c r="U19" s="87">
        <f>AVG_Gen_L2!U19*'AVG_generate Coverage'!Q18</f>
        <v>0.521972937</v>
      </c>
      <c r="V19" s="87">
        <f>AVG_Gen_L2!V19*'AVG_generate Coverage'!R18</f>
        <v>0.3360074194</v>
      </c>
      <c r="W19" s="87">
        <f>AVG_Gen_L2!W19*'AVG_generate Coverage'!S18</f>
        <v>0.5201875188</v>
      </c>
    </row>
    <row r="20">
      <c r="A20" s="103" t="s">
        <v>145</v>
      </c>
      <c r="B20" s="103" t="s">
        <v>138</v>
      </c>
      <c r="C20" s="104">
        <f>E20-AVG_generate!E20</f>
        <v>0.00125450645</v>
      </c>
      <c r="D20" s="104">
        <f>F20-AVG_generate!F20</f>
        <v>0.01494473185</v>
      </c>
      <c r="E20" s="105">
        <f t="shared" si="1"/>
        <v>0.5989143277</v>
      </c>
      <c r="F20" s="10">
        <f>(G20*'Dataset lengths'!$B$2+H20*'Dataset lengths'!$C$2+I20*'Dataset lengths'!$D$2+L20*'Dataset lengths'!$G$2+M20*'Dataset lengths'!$H$2+R20*'Dataset lengths'!$M$2+S20*'Dataset lengths'!$N$2+T20*'Dataset lengths'!$O$2+U20*'Dataset lengths'!$P$2+V20*'Dataset lengths'!$Q$2+W20*'Dataset lengths'!$R$2)/'Dataset lengths'!$A$7</f>
        <v>0.5405272153</v>
      </c>
      <c r="G20" s="87">
        <f>AVG_Gen_L2!G20*'AVG_generate Coverage'!C19</f>
        <v>0.4461966878</v>
      </c>
      <c r="H20" s="87">
        <f>AVG_Gen_L2!H20*'AVG_generate Coverage'!D19</f>
        <v>0.6664975337</v>
      </c>
      <c r="I20" s="87">
        <f>AVG_Gen_L2!I20*'AVG_generate Coverage'!E19</f>
        <v>0.7070961915</v>
      </c>
      <c r="J20" s="87">
        <f>AVG_Gen_L2!J20*'AVG_generate Coverage'!F19</f>
        <v>0.7918982981</v>
      </c>
      <c r="K20" s="87">
        <f>AVG_Gen_L2!K20*'AVG_generate Coverage'!G19</f>
        <v>0.7901183632</v>
      </c>
      <c r="L20" s="87">
        <f>AVG_Gen_L2!L20*'AVG_generate Coverage'!H19</f>
        <v>0.791525162</v>
      </c>
      <c r="M20" s="87">
        <f>AVG_Gen_L2!M20*'AVG_generate Coverage'!I19</f>
        <v>0.7758104871</v>
      </c>
      <c r="N20" s="87">
        <f>AVG_Gen_L2!N20*'AVG_generate Coverage'!J19</f>
        <v>0.7156444922</v>
      </c>
      <c r="O20" s="87">
        <f>AVG_Gen_L2!O20*'AVG_generate Coverage'!K19</f>
        <v>0.8069115756</v>
      </c>
      <c r="P20" s="87">
        <f>AVG_Gen_L2!P20*'AVG_generate Coverage'!L19</f>
        <v>0.7784659933</v>
      </c>
      <c r="Q20" s="87">
        <f>AVG_Gen_L2!Q20*'AVG_generate Coverage'!M19</f>
        <v>0.6963634516</v>
      </c>
      <c r="R20" s="87">
        <f>AVG_Gen_L2!R20*'AVG_generate Coverage'!N19</f>
        <v>0.804362321</v>
      </c>
      <c r="S20" s="87">
        <f>AVG_Gen_L2!S20*'AVG_generate Coverage'!O19</f>
        <v>0.3205720568</v>
      </c>
      <c r="T20" s="87">
        <f>AVG_Gen_L2!T20*'AVG_generate Coverage'!P19</f>
        <v>0.8058306892</v>
      </c>
      <c r="U20" s="87">
        <f>AVG_Gen_L2!U20*'AVG_generate Coverage'!Q19</f>
        <v>0.4629962979</v>
      </c>
      <c r="V20" s="87">
        <f>AVG_Gen_L2!V20*'AVG_generate Coverage'!R19</f>
        <v>0.3136063057</v>
      </c>
      <c r="W20" s="87">
        <f>AVG_Gen_L2!W20*'AVG_generate Coverage'!S19</f>
        <v>0.4935638716</v>
      </c>
    </row>
    <row r="21">
      <c r="A21" s="103" t="s">
        <v>146</v>
      </c>
      <c r="B21" s="103" t="s">
        <v>136</v>
      </c>
      <c r="C21" s="104">
        <f>E21-AVG_generate!E21</f>
        <v>-0.009108435102</v>
      </c>
      <c r="D21" s="104">
        <f>F21-AVG_generate!F21</f>
        <v>-0.01394930908</v>
      </c>
      <c r="E21" s="105">
        <f t="shared" si="1"/>
        <v>0.6433609411</v>
      </c>
      <c r="F21" s="10">
        <f>(G21*'Dataset lengths'!$B$2+H21*'Dataset lengths'!$C$2+I21*'Dataset lengths'!$D$2+L21*'Dataset lengths'!$G$2+M21*'Dataset lengths'!$H$2+R21*'Dataset lengths'!$M$2+S21*'Dataset lengths'!$N$2+T21*'Dataset lengths'!$O$2+U21*'Dataset lengths'!$P$2+V21*'Dataset lengths'!$Q$2+W21*'Dataset lengths'!$R$2)/'Dataset lengths'!$A$7</f>
        <v>0.5841338869</v>
      </c>
      <c r="G21" s="87">
        <f>AVG_Gen_L2!G21*'AVG_generate Coverage'!C20</f>
        <v>0.4580264703</v>
      </c>
      <c r="H21" s="87">
        <f>AVG_Gen_L2!H21*'AVG_generate Coverage'!D20</f>
        <v>0.6904074438</v>
      </c>
      <c r="I21" s="87">
        <f>AVG_Gen_L2!I21*'AVG_generate Coverage'!E20</f>
        <v>0.7048517619</v>
      </c>
      <c r="J21" s="87">
        <f>AVG_Gen_L2!J21*'AVG_generate Coverage'!F20</f>
        <v>0.8004684246</v>
      </c>
      <c r="K21" s="87">
        <f>AVG_Gen_L2!K21*'AVG_generate Coverage'!G20</f>
        <v>0.8038985093</v>
      </c>
      <c r="L21" s="87">
        <f>AVG_Gen_L2!L21*'AVG_generate Coverage'!H20</f>
        <v>0.8018856811</v>
      </c>
      <c r="M21" s="87">
        <f>AVG_Gen_L2!M21*'AVG_generate Coverage'!I20</f>
        <v>0.7553747431</v>
      </c>
      <c r="N21" s="87">
        <f>AVG_Gen_L2!N21*'AVG_generate Coverage'!J20</f>
        <v>0.697290884</v>
      </c>
      <c r="O21" s="87">
        <f>AVG_Gen_L2!O21*'AVG_generate Coverage'!K20</f>
        <v>0.795242133</v>
      </c>
      <c r="P21" s="87">
        <f>AVG_Gen_L2!P21*'AVG_generate Coverage'!L20</f>
        <v>0.7273329661</v>
      </c>
      <c r="Q21" s="87">
        <f>AVG_Gen_L2!Q21*'AVG_generate Coverage'!M20</f>
        <v>0.7128068279</v>
      </c>
      <c r="R21" s="87">
        <f>AVG_Gen_L2!R21*'AVG_generate Coverage'!N20</f>
        <v>0.8048212822</v>
      </c>
      <c r="S21" s="87">
        <f>AVG_Gen_L2!S21*'AVG_generate Coverage'!O20</f>
        <v>0.4943585445</v>
      </c>
      <c r="T21" s="87">
        <f>AVG_Gen_L2!T21*'AVG_generate Coverage'!P20</f>
        <v>0.8525648633</v>
      </c>
      <c r="U21" s="87">
        <f>AVG_Gen_L2!U21*'AVG_generate Coverage'!Q20</f>
        <v>0.5665822442</v>
      </c>
      <c r="V21" s="87">
        <f>AVG_Gen_L2!V21*'AVG_generate Coverage'!R20</f>
        <v>0.3995106756</v>
      </c>
      <c r="W21" s="87">
        <f>AVG_Gen_L2!W21*'AVG_generate Coverage'!S20</f>
        <v>0.5485866423</v>
      </c>
    </row>
    <row r="22">
      <c r="A22" s="103" t="s">
        <v>146</v>
      </c>
      <c r="B22" s="103" t="s">
        <v>137</v>
      </c>
      <c r="C22" s="104">
        <f>E22-AVG_generate!E22</f>
        <v>-0.008586923077</v>
      </c>
      <c r="D22" s="104">
        <f>F22-AVG_generate!F22</f>
        <v>-0.01150430811</v>
      </c>
      <c r="E22" s="105">
        <f t="shared" si="1"/>
        <v>0.6249018914</v>
      </c>
      <c r="F22" s="10">
        <f>(G22*'Dataset lengths'!$B$2+H22*'Dataset lengths'!$C$2+I22*'Dataset lengths'!$D$2+L22*'Dataset lengths'!$G$2+M22*'Dataset lengths'!$H$2+R22*'Dataset lengths'!$M$2+S22*'Dataset lengths'!$N$2+T22*'Dataset lengths'!$O$2+U22*'Dataset lengths'!$P$2+V22*'Dataset lengths'!$Q$2+W22*'Dataset lengths'!$R$2)/'Dataset lengths'!$A$7</f>
        <v>0.564380632</v>
      </c>
      <c r="G22" s="87">
        <f>AVG_Gen_L2!G22*'AVG_generate Coverage'!C21</f>
        <v>0.4431163667</v>
      </c>
      <c r="H22" s="87">
        <f>AVG_Gen_L2!H22*'AVG_generate Coverage'!D21</f>
        <v>0.68424575</v>
      </c>
      <c r="I22" s="87">
        <f>AVG_Gen_L2!I22*'AVG_generate Coverage'!E21</f>
        <v>0.6814458201</v>
      </c>
      <c r="J22" s="87">
        <f>AVG_Gen_L2!J22*'AVG_generate Coverage'!F21</f>
        <v>0.7822616424</v>
      </c>
      <c r="K22" s="87">
        <f>AVG_Gen_L2!K22*'AVG_generate Coverage'!G21</f>
        <v>0.7851588918</v>
      </c>
      <c r="L22" s="87">
        <f>AVG_Gen_L2!L22*'AVG_generate Coverage'!H21</f>
        <v>0.7833844621</v>
      </c>
      <c r="M22" s="87">
        <f>AVG_Gen_L2!M22*'AVG_generate Coverage'!I21</f>
        <v>0.7209583278</v>
      </c>
      <c r="N22" s="87">
        <f>AVG_Gen_L2!N22*'AVG_generate Coverage'!J21</f>
        <v>0.6593905892</v>
      </c>
      <c r="O22" s="87">
        <f>AVG_Gen_L2!O22*'AVG_generate Coverage'!K21</f>
        <v>0.7763977299</v>
      </c>
      <c r="P22" s="87">
        <f>AVG_Gen_L2!P22*'AVG_generate Coverage'!L21</f>
        <v>0.6906870715</v>
      </c>
      <c r="Q22" s="87">
        <f>AVG_Gen_L2!Q22*'AVG_generate Coverage'!M21</f>
        <v>0.6735513889</v>
      </c>
      <c r="R22" s="87">
        <f>AVG_Gen_L2!R22*'AVG_generate Coverage'!N21</f>
        <v>0.787905283</v>
      </c>
      <c r="S22" s="87">
        <f>AVG_Gen_L2!S22*'AVG_generate Coverage'!O21</f>
        <v>0.4919633341</v>
      </c>
      <c r="T22" s="87">
        <f>AVG_Gen_L2!T22*'AVG_generate Coverage'!P21</f>
        <v>0.8256370773</v>
      </c>
      <c r="U22" s="87">
        <f>AVG_Gen_L2!U22*'AVG_generate Coverage'!Q21</f>
        <v>0.5501933094</v>
      </c>
      <c r="V22" s="87">
        <f>AVG_Gen_L2!V22*'AVG_generate Coverage'!R21</f>
        <v>0.3795869944</v>
      </c>
      <c r="W22" s="87">
        <f>AVG_Gen_L2!W22*'AVG_generate Coverage'!S21</f>
        <v>0.5254840804</v>
      </c>
    </row>
    <row r="23">
      <c r="A23" s="103" t="s">
        <v>146</v>
      </c>
      <c r="B23" s="103" t="s">
        <v>138</v>
      </c>
      <c r="C23" s="104">
        <f>E23-AVG_generate!E23</f>
        <v>-0.006520244152</v>
      </c>
      <c r="D23" s="104">
        <f>F23-AVG_generate!F23</f>
        <v>-0.008293095541</v>
      </c>
      <c r="E23" s="105">
        <f t="shared" si="1"/>
        <v>0.6603766721</v>
      </c>
      <c r="F23" s="10">
        <f>(G23*'Dataset lengths'!$B$2+H23*'Dataset lengths'!$C$2+I23*'Dataset lengths'!$D$2+L23*'Dataset lengths'!$G$2+M23*'Dataset lengths'!$H$2+R23*'Dataset lengths'!$M$2+S23*'Dataset lengths'!$N$2+T23*'Dataset lengths'!$O$2+U23*'Dataset lengths'!$P$2+V23*'Dataset lengths'!$Q$2+W23*'Dataset lengths'!$R$2)/'Dataset lengths'!$A$7</f>
        <v>0.6049517984</v>
      </c>
      <c r="G23" s="87">
        <f>AVG_Gen_L2!G23*'AVG_generate Coverage'!C22</f>
        <v>0.4796122068</v>
      </c>
      <c r="H23" s="87">
        <f>AVG_Gen_L2!H23*'AVG_generate Coverage'!D22</f>
        <v>0.7063849505</v>
      </c>
      <c r="I23" s="87">
        <f>AVG_Gen_L2!I23*'AVG_generate Coverage'!E22</f>
        <v>0.7339374433</v>
      </c>
      <c r="J23" s="87">
        <f>AVG_Gen_L2!J23*'AVG_generate Coverage'!F22</f>
        <v>0.8206805958</v>
      </c>
      <c r="K23" s="87">
        <f>AVG_Gen_L2!K23*'AVG_generate Coverage'!G22</f>
        <v>0.8247946542</v>
      </c>
      <c r="L23" s="87">
        <f>AVG_Gen_L2!L23*'AVG_generate Coverage'!H22</f>
        <v>0.822254752</v>
      </c>
      <c r="M23" s="87">
        <f>AVG_Gen_L2!M23*'AVG_generate Coverage'!I22</f>
        <v>0.7819870159</v>
      </c>
      <c r="N23" s="87">
        <f>AVG_Gen_L2!N23*'AVG_generate Coverage'!J22</f>
        <v>0.7289880716</v>
      </c>
      <c r="O23" s="87">
        <f>AVG_Gen_L2!O23*'AVG_generate Coverage'!K22</f>
        <v>0.8168509366</v>
      </c>
      <c r="P23" s="87">
        <f>AVG_Gen_L2!P23*'AVG_generate Coverage'!L22</f>
        <v>0.7406892076</v>
      </c>
      <c r="Q23" s="87">
        <f>AVG_Gen_L2!Q23*'AVG_generate Coverage'!M22</f>
        <v>0.7512604621</v>
      </c>
      <c r="R23" s="87">
        <f>AVG_Gen_L2!R23*'AVG_generate Coverage'!N22</f>
        <v>0.8343259321</v>
      </c>
      <c r="S23" s="87">
        <f>AVG_Gen_L2!S23*'AVG_generate Coverage'!O22</f>
        <v>0.4805363104</v>
      </c>
      <c r="T23" s="87">
        <f>AVG_Gen_L2!T23*'AVG_generate Coverage'!P22</f>
        <v>0.8447758343</v>
      </c>
      <c r="U23" s="87">
        <f>AVG_Gen_L2!U23*'AVG_generate Coverage'!Q22</f>
        <v>0.5900782483</v>
      </c>
      <c r="V23" s="87">
        <f>AVG_Gen_L2!V23*'AVG_generate Coverage'!R22</f>
        <v>0.418575303</v>
      </c>
      <c r="W23" s="87">
        <f>AVG_Gen_L2!W23*'AVG_generate Coverage'!S22</f>
        <v>0.5716753963</v>
      </c>
    </row>
    <row r="24">
      <c r="A24" s="103" t="s">
        <v>147</v>
      </c>
      <c r="B24" s="103" t="s">
        <v>136</v>
      </c>
      <c r="C24" s="104">
        <f>E24-AVG_generate!E24</f>
        <v>0.001151678103</v>
      </c>
      <c r="D24" s="104">
        <f>F24-AVG_generate!F24</f>
        <v>-0.004316365803</v>
      </c>
      <c r="E24" s="105">
        <f t="shared" si="1"/>
        <v>0.6596912494</v>
      </c>
      <c r="F24" s="10">
        <f>(G24*'Dataset lengths'!$B$2+H24*'Dataset lengths'!$C$2+I24*'Dataset lengths'!$D$2+L24*'Dataset lengths'!$G$2+M24*'Dataset lengths'!$H$2+R24*'Dataset lengths'!$M$2+S24*'Dataset lengths'!$N$2+T24*'Dataset lengths'!$O$2+U24*'Dataset lengths'!$P$2+V24*'Dataset lengths'!$Q$2+W24*'Dataset lengths'!$R$2)/'Dataset lengths'!$A$7</f>
        <v>0.6032254925</v>
      </c>
      <c r="G24" s="87">
        <f>AVG_Gen_L2!G24*'AVG_generate Coverage'!C23</f>
        <v>0.5134459508</v>
      </c>
      <c r="H24" s="87">
        <f>AVG_Gen_L2!H24*'AVG_generate Coverage'!D23</f>
        <v>0.6596022747</v>
      </c>
      <c r="I24" s="87">
        <f>AVG_Gen_L2!I24*'AVG_generate Coverage'!E23</f>
        <v>0.7177187034</v>
      </c>
      <c r="J24" s="87">
        <f>AVG_Gen_L2!J24*'AVG_generate Coverage'!F23</f>
        <v>0.7918407064</v>
      </c>
      <c r="K24" s="87">
        <f>AVG_Gen_L2!K24*'AVG_generate Coverage'!G23</f>
        <v>0.7950805715</v>
      </c>
      <c r="L24" s="87">
        <f>AVG_Gen_L2!L24*'AVG_generate Coverage'!H23</f>
        <v>0.7931448158</v>
      </c>
      <c r="M24" s="87">
        <f>AVG_Gen_L2!M24*'AVG_generate Coverage'!I23</f>
        <v>0.7508322389</v>
      </c>
      <c r="N24" s="87">
        <f>AVG_Gen_L2!N24*'AVG_generate Coverage'!J23</f>
        <v>0.683478997</v>
      </c>
      <c r="O24" s="87">
        <f>AVG_Gen_L2!O24*'AVG_generate Coverage'!K23</f>
        <v>0.8103796286</v>
      </c>
      <c r="P24" s="87">
        <f>AVG_Gen_L2!P24*'AVG_generate Coverage'!L23</f>
        <v>0.738373813</v>
      </c>
      <c r="Q24" s="87">
        <f>AVG_Gen_L2!Q24*'AVG_generate Coverage'!M23</f>
        <v>0.6882771476</v>
      </c>
      <c r="R24" s="87">
        <f>AVG_Gen_L2!R24*'AVG_generate Coverage'!N23</f>
        <v>0.8486630064</v>
      </c>
      <c r="S24" s="87">
        <f>AVG_Gen_L2!S24*'AVG_generate Coverage'!O23</f>
        <v>0.4148480186</v>
      </c>
      <c r="T24" s="87">
        <f>AVG_Gen_L2!T24*'AVG_generate Coverage'!P23</f>
        <v>0.8685880088</v>
      </c>
      <c r="U24" s="87">
        <f>AVG_Gen_L2!U24*'AVG_generate Coverage'!Q23</f>
        <v>0.7240320071</v>
      </c>
      <c r="V24" s="87">
        <f>AVG_Gen_L2!V24*'AVG_generate Coverage'!R23</f>
        <v>0.4944318322</v>
      </c>
      <c r="W24" s="87">
        <f>AVG_Gen_L2!W24*'AVG_generate Coverage'!S23</f>
        <v>0.4712968864</v>
      </c>
    </row>
    <row r="25">
      <c r="A25" s="103" t="s">
        <v>147</v>
      </c>
      <c r="B25" s="103" t="s">
        <v>137</v>
      </c>
      <c r="C25" s="104">
        <f>E25-AVG_generate!E25</f>
        <v>-0.03074014524</v>
      </c>
      <c r="D25" s="104">
        <f>F25-AVG_generate!F25</f>
        <v>-0.038172485</v>
      </c>
      <c r="E25" s="105">
        <f t="shared" si="1"/>
        <v>0.6348740508</v>
      </c>
      <c r="F25" s="10">
        <f>(G25*'Dataset lengths'!$B$2+H25*'Dataset lengths'!$C$2+I25*'Dataset lengths'!$D$2+L25*'Dataset lengths'!$G$2+M25*'Dataset lengths'!$H$2+R25*'Dataset lengths'!$M$2+S25*'Dataset lengths'!$N$2+T25*'Dataset lengths'!$O$2+U25*'Dataset lengths'!$P$2+V25*'Dataset lengths'!$Q$2+W25*'Dataset lengths'!$R$2)/'Dataset lengths'!$A$7</f>
        <v>0.5749767677</v>
      </c>
      <c r="G25" s="87">
        <f>AVG_Gen_L2!G25*'AVG_generate Coverage'!C24</f>
        <v>0.4728478665</v>
      </c>
      <c r="H25" s="87">
        <f>AVG_Gen_L2!H25*'AVG_generate Coverage'!D24</f>
        <v>0.6686969601</v>
      </c>
      <c r="I25" s="87">
        <f>AVG_Gen_L2!I25*'AVG_generate Coverage'!E24</f>
        <v>0.6986116481</v>
      </c>
      <c r="J25" s="87">
        <f>AVG_Gen_L2!J25*'AVG_generate Coverage'!F24</f>
        <v>0.781359356</v>
      </c>
      <c r="K25" s="87">
        <f>AVG_Gen_L2!K25*'AVG_generate Coverage'!G24</f>
        <v>0.7808242121</v>
      </c>
      <c r="L25" s="87">
        <f>AVG_Gen_L2!L25*'AVG_generate Coverage'!H24</f>
        <v>0.7812981093</v>
      </c>
      <c r="M25" s="87">
        <f>AVG_Gen_L2!M25*'AVG_generate Coverage'!I24</f>
        <v>0.715537769</v>
      </c>
      <c r="N25" s="87">
        <f>AVG_Gen_L2!N25*'AVG_generate Coverage'!J24</f>
        <v>0.6525785697</v>
      </c>
      <c r="O25" s="87">
        <f>AVG_Gen_L2!O25*'AVG_generate Coverage'!K24</f>
        <v>0.7845180667</v>
      </c>
      <c r="P25" s="87">
        <f>AVG_Gen_L2!P25*'AVG_generate Coverage'!L24</f>
        <v>0.6856776432</v>
      </c>
      <c r="Q25" s="87">
        <f>AVG_Gen_L2!Q25*'AVG_generate Coverage'!M24</f>
        <v>0.6716950117</v>
      </c>
      <c r="R25" s="87">
        <f>AVG_Gen_L2!R25*'AVG_generate Coverage'!N24</f>
        <v>0.7896755619</v>
      </c>
      <c r="S25" s="87">
        <f>AVG_Gen_L2!S25*'AVG_generate Coverage'!O24</f>
        <v>0.4721219023</v>
      </c>
      <c r="T25" s="87">
        <f>AVG_Gen_L2!T25*'AVG_generate Coverage'!P24</f>
        <v>0.8352064558</v>
      </c>
      <c r="U25" s="87">
        <f>AVG_Gen_L2!U25*'AVG_generate Coverage'!Q24</f>
        <v>0.6325674713</v>
      </c>
      <c r="V25" s="87">
        <f>AVG_Gen_L2!V25*'AVG_generate Coverage'!R24</f>
        <v>0.4184356055</v>
      </c>
      <c r="W25" s="87">
        <f>AVG_Gen_L2!W25*'AVG_generate Coverage'!S24</f>
        <v>0.4986152093</v>
      </c>
    </row>
    <row r="26">
      <c r="A26" s="103" t="s">
        <v>147</v>
      </c>
      <c r="B26" s="103" t="s">
        <v>138</v>
      </c>
      <c r="C26" s="104">
        <f>E26-AVG_generate!E26</f>
        <v>0.008125863728</v>
      </c>
      <c r="D26" s="104">
        <f>F26-AVG_generate!F26</f>
        <v>0.004469298478</v>
      </c>
      <c r="E26" s="105">
        <f t="shared" si="1"/>
        <v>0.6628426287</v>
      </c>
      <c r="F26" s="10">
        <f>(G26*'Dataset lengths'!$B$2+H26*'Dataset lengths'!$C$2+I26*'Dataset lengths'!$D$2+L26*'Dataset lengths'!$G$2+M26*'Dataset lengths'!$H$2+R26*'Dataset lengths'!$M$2+S26*'Dataset lengths'!$N$2+T26*'Dataset lengths'!$O$2+U26*'Dataset lengths'!$P$2+V26*'Dataset lengths'!$Q$2+W26*'Dataset lengths'!$R$2)/'Dataset lengths'!$A$7</f>
        <v>0.6085228422</v>
      </c>
      <c r="G26" s="87">
        <f>AVG_Gen_L2!G26*'AVG_generate Coverage'!C25</f>
        <v>0.5345874941</v>
      </c>
      <c r="H26" s="87">
        <f>AVG_Gen_L2!H26*'AVG_generate Coverage'!D25</f>
        <v>0.6405597854</v>
      </c>
      <c r="I26" s="87">
        <f>AVG_Gen_L2!I26*'AVG_generate Coverage'!E25</f>
        <v>0.7109519262</v>
      </c>
      <c r="J26" s="87">
        <f>AVG_Gen_L2!J26*'AVG_generate Coverage'!F25</f>
        <v>0.7886695006</v>
      </c>
      <c r="K26" s="87">
        <f>AVG_Gen_L2!K26*'AVG_generate Coverage'!G25</f>
        <v>0.7943107484</v>
      </c>
      <c r="L26" s="87">
        <f>AVG_Gen_L2!L26*'AVG_generate Coverage'!H25</f>
        <v>0.7906990086</v>
      </c>
      <c r="M26" s="87">
        <f>AVG_Gen_L2!M26*'AVG_generate Coverage'!I25</f>
        <v>0.7644671173</v>
      </c>
      <c r="N26" s="87">
        <f>AVG_Gen_L2!N26*'AVG_generate Coverage'!J25</f>
        <v>0.6888917179</v>
      </c>
      <c r="O26" s="87">
        <f>AVG_Gen_L2!O26*'AVG_generate Coverage'!K25</f>
        <v>0.8249877709</v>
      </c>
      <c r="P26" s="87">
        <f>AVG_Gen_L2!P26*'AVG_generate Coverage'!L25</f>
        <v>0.7683935241</v>
      </c>
      <c r="Q26" s="87">
        <f>AVG_Gen_L2!Q26*'AVG_generate Coverage'!M25</f>
        <v>0.68612225</v>
      </c>
      <c r="R26" s="87">
        <f>AVG_Gen_L2!R26*'AVG_generate Coverage'!N25</f>
        <v>0.8770530361</v>
      </c>
      <c r="S26" s="87">
        <f>AVG_Gen_L2!S26*'AVG_generate Coverage'!O25</f>
        <v>0.3389212584</v>
      </c>
      <c r="T26" s="87">
        <f>AVG_Gen_L2!T26*'AVG_generate Coverage'!P25</f>
        <v>0.8794926494</v>
      </c>
      <c r="U26" s="87">
        <f>AVG_Gen_L2!U26*'AVG_generate Coverage'!Q25</f>
        <v>0.7980188423</v>
      </c>
      <c r="V26" s="87">
        <f>AVG_Gen_L2!V26*'AVG_generate Coverage'!R25</f>
        <v>0.5421077477</v>
      </c>
      <c r="W26" s="87">
        <f>AVG_Gen_L2!W26*'AVG_generate Coverage'!S25</f>
        <v>0.4144100499</v>
      </c>
    </row>
    <row r="27">
      <c r="A27" s="103" t="s">
        <v>148</v>
      </c>
      <c r="B27" s="103" t="s">
        <v>136</v>
      </c>
      <c r="C27" s="104">
        <f>E27-AVG_generate!E27</f>
        <v>-0.003202928763</v>
      </c>
      <c r="D27" s="104">
        <f>F27-AVG_generate!F27</f>
        <v>-0.01005175186</v>
      </c>
      <c r="E27" s="105">
        <f t="shared" si="1"/>
        <v>0.6523255637</v>
      </c>
      <c r="F27" s="10">
        <f>(G27*'Dataset lengths'!$B$2+H27*'Dataset lengths'!$C$2+I27*'Dataset lengths'!$D$2+L27*'Dataset lengths'!$G$2+M27*'Dataset lengths'!$H$2+R27*'Dataset lengths'!$M$2+S27*'Dataset lengths'!$N$2+T27*'Dataset lengths'!$O$2+U27*'Dataset lengths'!$P$2+V27*'Dataset lengths'!$Q$2+W27*'Dataset lengths'!$R$2)/'Dataset lengths'!$A$7</f>
        <v>0.6060106572</v>
      </c>
      <c r="G27" s="87">
        <f>AVG_Gen_L2!G27*'AVG_generate Coverage'!C26</f>
        <v>0.5190196073</v>
      </c>
      <c r="H27" s="87">
        <f>AVG_Gen_L2!H27*'AVG_generate Coverage'!D26</f>
        <v>0.6541455393</v>
      </c>
      <c r="I27" s="87">
        <f>AVG_Gen_L2!I27*'AVG_generate Coverage'!E26</f>
        <v>0.7098660538</v>
      </c>
      <c r="J27" s="87">
        <f>AVG_Gen_L2!J27*'AVG_generate Coverage'!F26</f>
        <v>0.7892820076</v>
      </c>
      <c r="K27" s="87">
        <f>AVG_Gen_L2!K27*'AVG_generate Coverage'!G26</f>
        <v>0.7868832121</v>
      </c>
      <c r="L27" s="87">
        <f>AVG_Gen_L2!L27*'AVG_generate Coverage'!H26</f>
        <v>0.7885574774</v>
      </c>
      <c r="M27" s="87">
        <f>AVG_Gen_L2!M27*'AVG_generate Coverage'!I26</f>
        <v>0.7317608421</v>
      </c>
      <c r="N27" s="87">
        <f>AVG_Gen_L2!N27*'AVG_generate Coverage'!J26</f>
        <v>0.6436556041</v>
      </c>
      <c r="O27" s="87">
        <f>AVG_Gen_L2!O27*'AVG_generate Coverage'!K26</f>
        <v>0.786937455</v>
      </c>
      <c r="P27" s="87">
        <f>AVG_Gen_L2!P27*'AVG_generate Coverage'!L26</f>
        <v>0.7469401029</v>
      </c>
      <c r="Q27" s="87">
        <f>AVG_Gen_L2!Q27*'AVG_generate Coverage'!M26</f>
        <v>0.6535505188</v>
      </c>
      <c r="R27" s="87">
        <f>AVG_Gen_L2!R27*'AVG_generate Coverage'!N26</f>
        <v>0.8077061813</v>
      </c>
      <c r="S27" s="87">
        <f>AVG_Gen_L2!S27*'AVG_generate Coverage'!O26</f>
        <v>0.3939362289</v>
      </c>
      <c r="T27" s="87">
        <f>AVG_Gen_L2!T27*'AVG_generate Coverage'!P26</f>
        <v>0.8576833681</v>
      </c>
      <c r="U27" s="87">
        <f>AVG_Gen_L2!U27*'AVG_generate Coverage'!Q26</f>
        <v>0.713177176</v>
      </c>
      <c r="V27" s="87">
        <f>AVG_Gen_L2!V27*'AVG_generate Coverage'!R26</f>
        <v>0.4891868946</v>
      </c>
      <c r="W27" s="87">
        <f>AVG_Gen_L2!W27*'AVG_generate Coverage'!S26</f>
        <v>0.5105418325</v>
      </c>
    </row>
    <row r="28">
      <c r="A28" s="103" t="s">
        <v>148</v>
      </c>
      <c r="B28" s="103" t="s">
        <v>137</v>
      </c>
      <c r="C28" s="104">
        <f>E28-AVG_generate!E28</f>
        <v>-0.01938915126</v>
      </c>
      <c r="D28" s="104">
        <f>F28-AVG_generate!F28</f>
        <v>-0.02749021693</v>
      </c>
      <c r="E28" s="105">
        <f t="shared" si="1"/>
        <v>0.6317924432</v>
      </c>
      <c r="F28" s="10">
        <f>(G28*'Dataset lengths'!$B$2+H28*'Dataset lengths'!$C$2+I28*'Dataset lengths'!$D$2+L28*'Dataset lengths'!$G$2+M28*'Dataset lengths'!$H$2+R28*'Dataset lengths'!$M$2+S28*'Dataset lengths'!$N$2+T28*'Dataset lengths'!$O$2+U28*'Dataset lengths'!$P$2+V28*'Dataset lengths'!$Q$2+W28*'Dataset lengths'!$R$2)/'Dataset lengths'!$A$7</f>
        <v>0.5759975525</v>
      </c>
      <c r="G28" s="87">
        <f>AVG_Gen_L2!G28*'AVG_generate Coverage'!C27</f>
        <v>0.4778954107</v>
      </c>
      <c r="H28" s="87">
        <f>AVG_Gen_L2!H28*'AVG_generate Coverage'!D27</f>
        <v>0.681594841</v>
      </c>
      <c r="I28" s="87">
        <f>AVG_Gen_L2!I28*'AVG_generate Coverage'!E27</f>
        <v>0.6937941365</v>
      </c>
      <c r="J28" s="87">
        <f>AVG_Gen_L2!J28*'AVG_generate Coverage'!F27</f>
        <v>0.781060409</v>
      </c>
      <c r="K28" s="87">
        <f>AVG_Gen_L2!K28*'AVG_generate Coverage'!G27</f>
        <v>0.7789207393</v>
      </c>
      <c r="L28" s="87">
        <f>AVG_Gen_L2!L28*'AVG_generate Coverage'!H27</f>
        <v>0.7805060944</v>
      </c>
      <c r="M28" s="87">
        <f>AVG_Gen_L2!M28*'AVG_generate Coverage'!I27</f>
        <v>0.7092623448</v>
      </c>
      <c r="N28" s="87">
        <f>AVG_Gen_L2!N28*'AVG_generate Coverage'!J27</f>
        <v>0.625502217</v>
      </c>
      <c r="O28" s="87">
        <f>AVG_Gen_L2!O28*'AVG_generate Coverage'!K27</f>
        <v>0.7820104527</v>
      </c>
      <c r="P28" s="87">
        <f>AVG_Gen_L2!P28*'AVG_generate Coverage'!L27</f>
        <v>0.6950414207</v>
      </c>
      <c r="Q28" s="87">
        <f>AVG_Gen_L2!Q28*'AVG_generate Coverage'!M27</f>
        <v>0.6552381344</v>
      </c>
      <c r="R28" s="87">
        <f>AVG_Gen_L2!R28*'AVG_generate Coverage'!N27</f>
        <v>0.7763656866</v>
      </c>
      <c r="S28" s="87">
        <f>AVG_Gen_L2!S28*'AVG_generate Coverage'!O27</f>
        <v>0.4560598891</v>
      </c>
      <c r="T28" s="87">
        <f>AVG_Gen_L2!T28*'AVG_generate Coverage'!P27</f>
        <v>0.8280850578</v>
      </c>
      <c r="U28" s="87">
        <f>AVG_Gen_L2!U28*'AVG_generate Coverage'!Q27</f>
        <v>0.6198934711</v>
      </c>
      <c r="V28" s="87">
        <f>AVG_Gen_L2!V28*'AVG_generate Coverage'!R27</f>
        <v>0.4166740006</v>
      </c>
      <c r="W28" s="87">
        <f>AVG_Gen_L2!W28*'AVG_generate Coverage'!S27</f>
        <v>0.5095859429</v>
      </c>
    </row>
    <row r="29">
      <c r="A29" s="103" t="s">
        <v>148</v>
      </c>
      <c r="B29" s="103" t="s">
        <v>138</v>
      </c>
      <c r="C29" s="104">
        <f>E29-AVG_generate!E29</f>
        <v>0.006748048899</v>
      </c>
      <c r="D29" s="104">
        <f>F29-AVG_generate!F29</f>
        <v>0.003486362883</v>
      </c>
      <c r="E29" s="105">
        <f t="shared" si="1"/>
        <v>0.6484782979</v>
      </c>
      <c r="F29" s="10">
        <f>(G29*'Dataset lengths'!$B$2+H29*'Dataset lengths'!$C$2+I29*'Dataset lengths'!$D$2+L29*'Dataset lengths'!$G$2+M29*'Dataset lengths'!$H$2+R29*'Dataset lengths'!$M$2+S29*'Dataset lengths'!$N$2+T29*'Dataset lengths'!$O$2+U29*'Dataset lengths'!$P$2+V29*'Dataset lengths'!$Q$2+W29*'Dataset lengths'!$R$2)/'Dataset lengths'!$A$7</f>
        <v>0.6106873185</v>
      </c>
      <c r="G29" s="87">
        <f>AVG_Gen_L2!G29*'AVG_generate Coverage'!C28</f>
        <v>0.5350303392</v>
      </c>
      <c r="H29" s="87">
        <f>AVG_Gen_L2!H29*'AVG_generate Coverage'!D28</f>
        <v>0.5998109982</v>
      </c>
      <c r="I29" s="87">
        <f>AVG_Gen_L2!I29*'AVG_generate Coverage'!E28</f>
        <v>0.6992413294</v>
      </c>
      <c r="J29" s="87">
        <f>AVG_Gen_L2!J29*'AVG_generate Coverage'!F28</f>
        <v>0.7793458976</v>
      </c>
      <c r="K29" s="87">
        <f>AVG_Gen_L2!K29*'AVG_generate Coverage'!G28</f>
        <v>0.7780257334</v>
      </c>
      <c r="L29" s="87">
        <f>AVG_Gen_L2!L29*'AVG_generate Coverage'!H28</f>
        <v>0.7791994432</v>
      </c>
      <c r="M29" s="87">
        <f>AVG_Gen_L2!M29*'AVG_generate Coverage'!I28</f>
        <v>0.7282870903</v>
      </c>
      <c r="N29" s="87">
        <f>AVG_Gen_L2!N29*'AVG_generate Coverage'!J28</f>
        <v>0.636069321</v>
      </c>
      <c r="O29" s="87">
        <f>AVG_Gen_L2!O29*'AVG_generate Coverage'!K28</f>
        <v>0.7829364623</v>
      </c>
      <c r="P29" s="87">
        <f>AVG_Gen_L2!P29*'AVG_generate Coverage'!L28</f>
        <v>0.7675323715</v>
      </c>
      <c r="Q29" s="87">
        <f>AVG_Gen_L2!Q29*'AVG_generate Coverage'!M28</f>
        <v>0.6279392644</v>
      </c>
      <c r="R29" s="87">
        <f>AVG_Gen_L2!R29*'AVG_generate Coverage'!N28</f>
        <v>0.829670754</v>
      </c>
      <c r="S29" s="87">
        <f>AVG_Gen_L2!S29*'AVG_generate Coverage'!O28</f>
        <v>0.3026448185</v>
      </c>
      <c r="T29" s="87">
        <f>AVG_Gen_L2!T29*'AVG_generate Coverage'!P28</f>
        <v>0.8857238726</v>
      </c>
      <c r="U29" s="87">
        <f>AVG_Gen_L2!U29*'AVG_generate Coverage'!Q28</f>
        <v>0.7608941162</v>
      </c>
      <c r="V29" s="87">
        <f>AVG_Gen_L2!V29*'AVG_generate Coverage'!R28</f>
        <v>0.5356873177</v>
      </c>
      <c r="W29" s="87">
        <f>AVG_Gen_L2!W29*'AVG_generate Coverage'!S28</f>
        <v>0.477071197</v>
      </c>
    </row>
    <row r="30">
      <c r="A30" s="103" t="s">
        <v>149</v>
      </c>
      <c r="B30" s="103" t="s">
        <v>136</v>
      </c>
      <c r="C30" s="104">
        <f>E30-AVG_generate!E30</f>
        <v>0.005331148924</v>
      </c>
      <c r="D30" s="104">
        <f>F30-AVG_generate!F30</f>
        <v>0.003543622482</v>
      </c>
      <c r="E30" s="105">
        <f t="shared" si="1"/>
        <v>0.6200279085</v>
      </c>
      <c r="F30" s="10">
        <f>(G30*'Dataset lengths'!$B$2+H30*'Dataset lengths'!$C$2+I30*'Dataset lengths'!$D$2+L30*'Dataset lengths'!$G$2+M30*'Dataset lengths'!$H$2+R30*'Dataset lengths'!$M$2+S30*'Dataset lengths'!$N$2+T30*'Dataset lengths'!$O$2+U30*'Dataset lengths'!$P$2+V30*'Dataset lengths'!$Q$2+W30*'Dataset lengths'!$R$2)/'Dataset lengths'!$A$7</f>
        <v>0.5593724914</v>
      </c>
      <c r="G30" s="87">
        <f>AVG_Gen_L2!G30*'AVG_generate Coverage'!C29</f>
        <v>0.4662346538</v>
      </c>
      <c r="H30" s="87">
        <f>AVG_Gen_L2!H30*'AVG_generate Coverage'!D29</f>
        <v>0.7064225172</v>
      </c>
      <c r="I30" s="87">
        <f>AVG_Gen_L2!I30*'AVG_generate Coverage'!E29</f>
        <v>0.6920137791</v>
      </c>
      <c r="J30" s="87">
        <f>AVG_Gen_L2!J30*'AVG_generate Coverage'!F29</f>
        <v>0.7876106995</v>
      </c>
      <c r="K30" s="87">
        <f>AVG_Gen_L2!K30*'AVG_generate Coverage'!G29</f>
        <v>0.7920577337</v>
      </c>
      <c r="L30" s="87">
        <f>AVG_Gen_L2!L30*'AVG_generate Coverage'!H29</f>
        <v>0.7890994835</v>
      </c>
      <c r="M30" s="87">
        <f>AVG_Gen_L2!M30*'AVG_generate Coverage'!I29</f>
        <v>0.7010927669</v>
      </c>
      <c r="N30" s="87">
        <f>AVG_Gen_L2!N30*'AVG_generate Coverage'!J29</f>
        <v>0.6304755012</v>
      </c>
      <c r="O30" s="87">
        <f>AVG_Gen_L2!O30*'AVG_generate Coverage'!K29</f>
        <v>0.7820936573</v>
      </c>
      <c r="P30" s="87">
        <f>AVG_Gen_L2!P30*'AVG_generate Coverage'!L29</f>
        <v>0.6870765972</v>
      </c>
      <c r="Q30" s="87">
        <f>AVG_Gen_L2!Q30*'AVG_generate Coverage'!M29</f>
        <v>0.6395710612</v>
      </c>
      <c r="R30" s="87">
        <f>AVG_Gen_L2!R30*'AVG_generate Coverage'!N29</f>
        <v>0.7977620215</v>
      </c>
      <c r="S30" s="87">
        <f>AVG_Gen_L2!S30*'AVG_generate Coverage'!O29</f>
        <v>0.446530759</v>
      </c>
      <c r="T30" s="87">
        <f>AVG_Gen_L2!T30*'AVG_generate Coverage'!P29</f>
        <v>0.7940358738</v>
      </c>
      <c r="U30" s="87">
        <f>AVG_Gen_L2!U30*'AVG_generate Coverage'!Q29</f>
        <v>0.5520535123</v>
      </c>
      <c r="V30" s="87">
        <f>AVG_Gen_L2!V30*'AVG_generate Coverage'!R29</f>
        <v>0.3545185208</v>
      </c>
      <c r="W30" s="87">
        <f>AVG_Gen_L2!W30*'AVG_generate Coverage'!S29</f>
        <v>0.5205431053</v>
      </c>
    </row>
    <row r="31">
      <c r="A31" s="103" t="s">
        <v>149</v>
      </c>
      <c r="B31" s="103" t="s">
        <v>137</v>
      </c>
      <c r="C31" s="104">
        <f>E31-AVG_generate!E31</f>
        <v>0.0006334795615</v>
      </c>
      <c r="D31" s="104">
        <f>F31-AVG_generate!F31</f>
        <v>-0.00001847325769</v>
      </c>
      <c r="E31" s="105">
        <f t="shared" si="1"/>
        <v>0.6141254891</v>
      </c>
      <c r="F31" s="10">
        <f>(G31*'Dataset lengths'!$B$2+H31*'Dataset lengths'!$C$2+I31*'Dataset lengths'!$D$2+L31*'Dataset lengths'!$G$2+M31*'Dataset lengths'!$H$2+R31*'Dataset lengths'!$M$2+S31*'Dataset lengths'!$N$2+T31*'Dataset lengths'!$O$2+U31*'Dataset lengths'!$P$2+V31*'Dataset lengths'!$Q$2+W31*'Dataset lengths'!$R$2)/'Dataset lengths'!$A$7</f>
        <v>0.5538859497</v>
      </c>
      <c r="G31" s="87">
        <f>AVG_Gen_L2!G31*'AVG_generate Coverage'!C30</f>
        <v>0.4546978767</v>
      </c>
      <c r="H31" s="87">
        <f>AVG_Gen_L2!H31*'AVG_generate Coverage'!D30</f>
        <v>0.6969171368</v>
      </c>
      <c r="I31" s="87">
        <f>AVG_Gen_L2!I31*'AVG_generate Coverage'!E30</f>
        <v>0.6750418252</v>
      </c>
      <c r="J31" s="87">
        <f>AVG_Gen_L2!J31*'AVG_generate Coverage'!F30</f>
        <v>0.7779572327</v>
      </c>
      <c r="K31" s="87">
        <f>AVG_Gen_L2!K31*'AVG_generate Coverage'!G30</f>
        <v>0.7808603379</v>
      </c>
      <c r="L31" s="87">
        <f>AVG_Gen_L2!L31*'AVG_generate Coverage'!H30</f>
        <v>0.7788887836</v>
      </c>
      <c r="M31" s="87">
        <f>AVG_Gen_L2!M31*'AVG_generate Coverage'!I30</f>
        <v>0.688305388</v>
      </c>
      <c r="N31" s="87">
        <f>AVG_Gen_L2!N31*'AVG_generate Coverage'!J30</f>
        <v>0.6191288844</v>
      </c>
      <c r="O31" s="87">
        <f>AVG_Gen_L2!O31*'AVG_generate Coverage'!K30</f>
        <v>0.773624722</v>
      </c>
      <c r="P31" s="87">
        <f>AVG_Gen_L2!P31*'AVG_generate Coverage'!L30</f>
        <v>0.6604596116</v>
      </c>
      <c r="Q31" s="87">
        <f>AVG_Gen_L2!Q31*'AVG_generate Coverage'!M30</f>
        <v>0.629260855</v>
      </c>
      <c r="R31" s="87">
        <f>AVG_Gen_L2!R31*'AVG_generate Coverage'!N30</f>
        <v>0.7850422392</v>
      </c>
      <c r="S31" s="87">
        <f>AVG_Gen_L2!S31*'AVG_generate Coverage'!O30</f>
        <v>0.4563931533</v>
      </c>
      <c r="T31" s="87">
        <f>AVG_Gen_L2!T31*'AVG_generate Coverage'!P30</f>
        <v>0.7929231553</v>
      </c>
      <c r="U31" s="87">
        <f>AVG_Gen_L2!U31*'AVG_generate Coverage'!Q30</f>
        <v>0.5550435149</v>
      </c>
      <c r="V31" s="87">
        <f>AVG_Gen_L2!V31*'AVG_generate Coverage'!R30</f>
        <v>0.3582259877</v>
      </c>
      <c r="W31" s="87">
        <f>AVG_Gen_L2!W31*'AVG_generate Coverage'!S30</f>
        <v>0.5139013196</v>
      </c>
    </row>
    <row r="32">
      <c r="A32" s="103" t="s">
        <v>149</v>
      </c>
      <c r="B32" s="103" t="s">
        <v>138</v>
      </c>
      <c r="C32" s="104">
        <f>E32-AVG_generate!E32</f>
        <v>0.006071996918</v>
      </c>
      <c r="D32" s="104">
        <f>F32-AVG_generate!F32</f>
        <v>0.003885810603</v>
      </c>
      <c r="E32" s="105">
        <f t="shared" si="1"/>
        <v>0.6259936417</v>
      </c>
      <c r="F32" s="10">
        <f>(G32*'Dataset lengths'!$B$2+H32*'Dataset lengths'!$C$2+I32*'Dataset lengths'!$D$2+L32*'Dataset lengths'!$G$2+M32*'Dataset lengths'!$H$2+R32*'Dataset lengths'!$M$2+S32*'Dataset lengths'!$N$2+T32*'Dataset lengths'!$O$2+U32*'Dataset lengths'!$P$2+V32*'Dataset lengths'!$Q$2+W32*'Dataset lengths'!$R$2)/'Dataset lengths'!$A$7</f>
        <v>0.5646758497</v>
      </c>
      <c r="G32" s="87">
        <f>AVG_Gen_L2!G32*'AVG_generate Coverage'!C31</f>
        <v>0.4752521634</v>
      </c>
      <c r="H32" s="87">
        <f>AVG_Gen_L2!H32*'AVG_generate Coverage'!D31</f>
        <v>0.7186629027</v>
      </c>
      <c r="I32" s="87">
        <f>AVG_Gen_L2!I32*'AVG_generate Coverage'!E31</f>
        <v>0.7136585428</v>
      </c>
      <c r="J32" s="87">
        <f>AVG_Gen_L2!J32*'AVG_generate Coverage'!F31</f>
        <v>0.7974537673</v>
      </c>
      <c r="K32" s="87">
        <f>AVG_Gen_L2!K32*'AVG_generate Coverage'!G31</f>
        <v>0.8014008848</v>
      </c>
      <c r="L32" s="87">
        <f>AVG_Gen_L2!L32*'AVG_generate Coverage'!H31</f>
        <v>0.798557309</v>
      </c>
      <c r="M32" s="87">
        <f>AVG_Gen_L2!M32*'AVG_generate Coverage'!I31</f>
        <v>0.7202229553</v>
      </c>
      <c r="N32" s="87">
        <f>AVG_Gen_L2!N32*'AVG_generate Coverage'!J31</f>
        <v>0.6528695278</v>
      </c>
      <c r="O32" s="87">
        <f>AVG_Gen_L2!O32*'AVG_generate Coverage'!K31</f>
        <v>0.7987976943</v>
      </c>
      <c r="P32" s="87">
        <f>AVG_Gen_L2!P32*'AVG_generate Coverage'!L31</f>
        <v>0.710505308</v>
      </c>
      <c r="Q32" s="87">
        <f>AVG_Gen_L2!Q32*'AVG_generate Coverage'!M31</f>
        <v>0.6636522108</v>
      </c>
      <c r="R32" s="87">
        <f>AVG_Gen_L2!R32*'AVG_generate Coverage'!N31</f>
        <v>0.7712515473</v>
      </c>
      <c r="S32" s="87">
        <f>AVG_Gen_L2!S32*'AVG_generate Coverage'!O31</f>
        <v>0.4376457554</v>
      </c>
      <c r="T32" s="87">
        <f>AVG_Gen_L2!T32*'AVG_generate Coverage'!P31</f>
        <v>0.8107266503</v>
      </c>
      <c r="U32" s="87">
        <f>AVG_Gen_L2!U32*'AVG_generate Coverage'!Q31</f>
        <v>0.5641092685</v>
      </c>
      <c r="V32" s="87">
        <f>AVG_Gen_L2!V32*'AVG_generate Coverage'!R31</f>
        <v>0.3511121588</v>
      </c>
      <c r="W32" s="87">
        <f>AVG_Gen_L2!W32*'AVG_generate Coverage'!S31</f>
        <v>0.524730805</v>
      </c>
    </row>
    <row r="33">
      <c r="A33" s="103" t="s">
        <v>151</v>
      </c>
      <c r="B33" s="103" t="s">
        <v>136</v>
      </c>
      <c r="C33" s="104">
        <f>E33-AVG_generate!E33</f>
        <v>0.008055775769</v>
      </c>
      <c r="D33" s="104">
        <f>F33-AVG_generate!F33</f>
        <v>0.01086108484</v>
      </c>
      <c r="E33" s="105">
        <f t="shared" si="1"/>
        <v>0.6083366038</v>
      </c>
      <c r="F33" s="10">
        <f>(G33*'Dataset lengths'!$B$2+H33*'Dataset lengths'!$C$2+I33*'Dataset lengths'!$D$2+L33*'Dataset lengths'!$G$2+M33*'Dataset lengths'!$H$2+R33*'Dataset lengths'!$M$2+S33*'Dataset lengths'!$N$2+T33*'Dataset lengths'!$O$2+U33*'Dataset lengths'!$P$2+V33*'Dataset lengths'!$Q$2+W33*'Dataset lengths'!$R$2)/'Dataset lengths'!$A$7</f>
        <v>0.5446239274</v>
      </c>
      <c r="G33" s="87">
        <f>AVG_Gen_L2!G33*'AVG_generate Coverage'!C32</f>
        <v>0.4315604098</v>
      </c>
      <c r="H33" s="87">
        <f>AVG_Gen_L2!H33*'AVG_generate Coverage'!D32</f>
        <v>0.6682311843</v>
      </c>
      <c r="I33" s="87">
        <f>AVG_Gen_L2!I33*'AVG_generate Coverage'!E32</f>
        <v>0.6856371065</v>
      </c>
      <c r="J33" s="87">
        <f>AVG_Gen_L2!J33*'AVG_generate Coverage'!F32</f>
        <v>0.7822421711</v>
      </c>
      <c r="K33" s="87">
        <f>AVG_Gen_L2!K33*'AVG_generate Coverage'!G32</f>
        <v>0.7776071809</v>
      </c>
      <c r="L33" s="87">
        <f>AVG_Gen_L2!L33*'AVG_generate Coverage'!H32</f>
        <v>0.7807313282</v>
      </c>
      <c r="M33" s="87">
        <f>AVG_Gen_L2!M33*'AVG_generate Coverage'!I32</f>
        <v>0.7449118833</v>
      </c>
      <c r="N33" s="87">
        <f>AVG_Gen_L2!N33*'AVG_generate Coverage'!J32</f>
        <v>0.6856506844</v>
      </c>
      <c r="O33" s="87">
        <f>AVG_Gen_L2!O33*'AVG_generate Coverage'!K32</f>
        <v>0.795561323</v>
      </c>
      <c r="P33" s="87">
        <f>AVG_Gen_L2!P33*'AVG_generate Coverage'!L32</f>
        <v>0.716665732</v>
      </c>
      <c r="Q33" s="87">
        <f>AVG_Gen_L2!Q33*'AVG_generate Coverage'!M32</f>
        <v>0.6915983751</v>
      </c>
      <c r="R33" s="87">
        <f>AVG_Gen_L2!R33*'AVG_generate Coverage'!N32</f>
        <v>0.7674924363</v>
      </c>
      <c r="S33" s="87">
        <f>AVG_Gen_L2!S33*'AVG_generate Coverage'!O32</f>
        <v>0.4554579956</v>
      </c>
      <c r="T33" s="87">
        <f>AVG_Gen_L2!T33*'AVG_generate Coverage'!P32</f>
        <v>0.8131746308</v>
      </c>
      <c r="U33" s="87">
        <f>AVG_Gen_L2!U33*'AVG_generate Coverage'!Q32</f>
        <v>0.5117554989</v>
      </c>
      <c r="V33" s="87">
        <f>AVG_Gen_L2!V33*'AVG_generate Coverage'!R32</f>
        <v>0.3440893219</v>
      </c>
      <c r="W33" s="87">
        <f>AVG_Gen_L2!W33*'AVG_generate Coverage'!S32</f>
        <v>0.4886608468</v>
      </c>
    </row>
    <row r="34">
      <c r="A34" s="103" t="s">
        <v>151</v>
      </c>
      <c r="B34" s="103" t="s">
        <v>137</v>
      </c>
      <c r="C34" s="104">
        <f>E34-AVG_generate!E34</f>
        <v>0.007078314723</v>
      </c>
      <c r="D34" s="104">
        <f>F34-AVG_generate!F34</f>
        <v>0.005251040304</v>
      </c>
      <c r="E34" s="105">
        <f t="shared" si="1"/>
        <v>0.6127254991</v>
      </c>
      <c r="F34" s="10">
        <f>(G34*'Dataset lengths'!$B$2+H34*'Dataset lengths'!$C$2+I34*'Dataset lengths'!$D$2+L34*'Dataset lengths'!$G$2+M34*'Dataset lengths'!$H$2+R34*'Dataset lengths'!$M$2+S34*'Dataset lengths'!$N$2+T34*'Dataset lengths'!$O$2+U34*'Dataset lengths'!$P$2+V34*'Dataset lengths'!$Q$2+W34*'Dataset lengths'!$R$2)/'Dataset lengths'!$A$7</f>
        <v>0.5486341558</v>
      </c>
      <c r="G34" s="87">
        <f>AVG_Gen_L2!G34*'AVG_generate Coverage'!C33</f>
        <v>0.4346845129</v>
      </c>
      <c r="H34" s="87">
        <f>AVG_Gen_L2!H34*'AVG_generate Coverage'!D33</f>
        <v>0.6679375044</v>
      </c>
      <c r="I34" s="87">
        <f>AVG_Gen_L2!I34*'AVG_generate Coverage'!E33</f>
        <v>0.6759344258</v>
      </c>
      <c r="J34" s="87">
        <f>AVG_Gen_L2!J34*'AVG_generate Coverage'!F33</f>
        <v>0.7778606256</v>
      </c>
      <c r="K34" s="87">
        <f>AVG_Gen_L2!K34*'AVG_generate Coverage'!G33</f>
        <v>0.7745458105</v>
      </c>
      <c r="L34" s="87">
        <f>AVG_Gen_L2!L34*'AVG_generate Coverage'!H33</f>
        <v>0.7767012604</v>
      </c>
      <c r="M34" s="87">
        <f>AVG_Gen_L2!M34*'AVG_generate Coverage'!I33</f>
        <v>0.7165807403</v>
      </c>
      <c r="N34" s="87">
        <f>AVG_Gen_L2!N34*'AVG_generate Coverage'!J33</f>
        <v>0.6544165552</v>
      </c>
      <c r="O34" s="87">
        <f>AVG_Gen_L2!O34*'AVG_generate Coverage'!K33</f>
        <v>0.7833173385</v>
      </c>
      <c r="P34" s="87">
        <f>AVG_Gen_L2!P34*'AVG_generate Coverage'!L33</f>
        <v>0.6839469611</v>
      </c>
      <c r="Q34" s="87">
        <f>AVG_Gen_L2!Q34*'AVG_generate Coverage'!M33</f>
        <v>0.6717197634</v>
      </c>
      <c r="R34" s="87">
        <f>AVG_Gen_L2!R34*'AVG_generate Coverage'!N33</f>
        <v>0.7694375577</v>
      </c>
      <c r="S34" s="87">
        <f>AVG_Gen_L2!S34*'AVG_generate Coverage'!O33</f>
        <v>0.4883313023</v>
      </c>
      <c r="T34" s="87">
        <f>AVG_Gen_L2!T34*'AVG_generate Coverage'!P33</f>
        <v>0.8256370773</v>
      </c>
      <c r="U34" s="87">
        <f>AVG_Gen_L2!U34*'AVG_generate Coverage'!Q33</f>
        <v>0.5315693955</v>
      </c>
      <c r="V34" s="87">
        <f>AVG_Gen_L2!V34*'AVG_generate Coverage'!R33</f>
        <v>0.3594820664</v>
      </c>
      <c r="W34" s="87">
        <f>AVG_Gen_L2!W34*'AVG_generate Coverage'!S33</f>
        <v>0.4936846477</v>
      </c>
    </row>
    <row r="35">
      <c r="A35" s="103" t="s">
        <v>151</v>
      </c>
      <c r="B35" s="103" t="s">
        <v>138</v>
      </c>
      <c r="C35" s="104">
        <f>E35-AVG_generate!E35</f>
        <v>0.003068938562</v>
      </c>
      <c r="D35" s="104">
        <f>F35-AVG_generate!F35</f>
        <v>0.005079505507</v>
      </c>
      <c r="E35" s="105">
        <f t="shared" si="1"/>
        <v>0.6011819698</v>
      </c>
      <c r="F35" s="10">
        <f>(G35*'Dataset lengths'!$B$2+H35*'Dataset lengths'!$C$2+I35*'Dataset lengths'!$D$2+L35*'Dataset lengths'!$G$2+M35*'Dataset lengths'!$H$2+R35*'Dataset lengths'!$M$2+S35*'Dataset lengths'!$N$2+T35*'Dataset lengths'!$O$2+U35*'Dataset lengths'!$P$2+V35*'Dataset lengths'!$Q$2+W35*'Dataset lengths'!$R$2)/'Dataset lengths'!$A$7</f>
        <v>0.5342780354</v>
      </c>
      <c r="G35" s="87">
        <f>AVG_Gen_L2!G35*'AVG_generate Coverage'!C34</f>
        <v>0.4266590222</v>
      </c>
      <c r="H35" s="87">
        <f>AVG_Gen_L2!H35*'AVG_generate Coverage'!D34</f>
        <v>0.6710332002</v>
      </c>
      <c r="I35" s="87">
        <f>AVG_Gen_L2!I35*'AVG_generate Coverage'!E34</f>
        <v>0.689256367</v>
      </c>
      <c r="J35" s="87">
        <f>AVG_Gen_L2!J35*'AVG_generate Coverage'!F34</f>
        <v>0.7807260738</v>
      </c>
      <c r="K35" s="87">
        <f>AVG_Gen_L2!K35*'AVG_generate Coverage'!G34</f>
        <v>0.7756190505</v>
      </c>
      <c r="L35" s="87">
        <f>AVG_Gen_L2!L35*'AVG_generate Coverage'!H34</f>
        <v>0.7789407833</v>
      </c>
      <c r="M35" s="87">
        <f>AVG_Gen_L2!M35*'AVG_generate Coverage'!I34</f>
        <v>0.7604261833</v>
      </c>
      <c r="N35" s="87">
        <f>AVG_Gen_L2!N35*'AVG_generate Coverage'!J34</f>
        <v>0.6996080504</v>
      </c>
      <c r="O35" s="87">
        <f>AVG_Gen_L2!O35*'AVG_generate Coverage'!K34</f>
        <v>0.7975553638</v>
      </c>
      <c r="P35" s="87">
        <f>AVG_Gen_L2!P35*'AVG_generate Coverage'!L34</f>
        <v>0.7421183188</v>
      </c>
      <c r="Q35" s="87">
        <f>AVG_Gen_L2!Q35*'AVG_generate Coverage'!M34</f>
        <v>0.6872803294</v>
      </c>
      <c r="R35" s="87">
        <f>AVG_Gen_L2!R35*'AVG_generate Coverage'!N34</f>
        <v>0.7724317333</v>
      </c>
      <c r="S35" s="87">
        <f>AVG_Gen_L2!S35*'AVG_generate Coverage'!O34</f>
        <v>0.4086659224</v>
      </c>
      <c r="T35" s="87">
        <f>AVG_Gen_L2!T35*'AVG_generate Coverage'!P34</f>
        <v>0.8125069998</v>
      </c>
      <c r="U35" s="87">
        <f>AVG_Gen_L2!U35*'AVG_generate Coverage'!Q34</f>
        <v>0.4952489337</v>
      </c>
      <c r="V35" s="87">
        <f>AVG_Gen_L2!V35*'AVG_generate Coverage'!R34</f>
        <v>0.319368481</v>
      </c>
      <c r="W35" s="87">
        <f>AVG_Gen_L2!W35*'AVG_generate Coverage'!S34</f>
        <v>0.4784640418</v>
      </c>
    </row>
    <row r="36">
      <c r="A36" s="103" t="s">
        <v>152</v>
      </c>
      <c r="B36" s="103" t="s">
        <v>136</v>
      </c>
      <c r="C36" s="104">
        <f>E36-AVG_generate!E36</f>
        <v>0.01562103683</v>
      </c>
      <c r="D36" s="104">
        <f>F36-AVG_generate!F36</f>
        <v>0.01389822013</v>
      </c>
      <c r="E36" s="105">
        <f t="shared" si="1"/>
        <v>0.6805047772</v>
      </c>
      <c r="F36" s="10">
        <f>(G36*'Dataset lengths'!$B$2+H36*'Dataset lengths'!$C$2+I36*'Dataset lengths'!$D$2+L36*'Dataset lengths'!$G$2+M36*'Dataset lengths'!$H$2+R36*'Dataset lengths'!$M$2+S36*'Dataset lengths'!$N$2+T36*'Dataset lengths'!$O$2+U36*'Dataset lengths'!$P$2+V36*'Dataset lengths'!$Q$2+W36*'Dataset lengths'!$R$2)/'Dataset lengths'!$A$7</f>
        <v>0.6279955619</v>
      </c>
      <c r="G36" s="87">
        <f>AVG_Gen_L2!G36*'AVG_generate Coverage'!C35</f>
        <v>0.5450166497</v>
      </c>
      <c r="H36" s="87">
        <f>AVG_Gen_L2!H36*'AVG_generate Coverage'!D35</f>
        <v>0.6785148037</v>
      </c>
      <c r="I36" s="87">
        <f>AVG_Gen_L2!I36*'AVG_generate Coverage'!E35</f>
        <v>0.742731486</v>
      </c>
      <c r="J36" s="87">
        <f>AVG_Gen_L2!J36*'AVG_generate Coverage'!F35</f>
        <v>0.8146716798</v>
      </c>
      <c r="K36" s="87">
        <f>AVG_Gen_L2!K36*'AVG_generate Coverage'!G35</f>
        <v>0.823662745</v>
      </c>
      <c r="L36" s="87">
        <f>AVG_Gen_L2!L36*'AVG_generate Coverage'!H35</f>
        <v>0.8179186021</v>
      </c>
      <c r="M36" s="87">
        <f>AVG_Gen_L2!M36*'AVG_generate Coverage'!I35</f>
        <v>0.7861635389</v>
      </c>
      <c r="N36" s="87">
        <f>AVG_Gen_L2!N36*'AVG_generate Coverage'!J35</f>
        <v>0.7058134073</v>
      </c>
      <c r="O36" s="87">
        <f>AVG_Gen_L2!O36*'AVG_generate Coverage'!K35</f>
        <v>0.8466812137</v>
      </c>
      <c r="P36" s="87">
        <f>AVG_Gen_L2!P36*'AVG_generate Coverage'!L35</f>
        <v>0.781071231</v>
      </c>
      <c r="Q36" s="87">
        <f>AVG_Gen_L2!Q36*'AVG_generate Coverage'!M35</f>
        <v>0.7194140305</v>
      </c>
      <c r="R36" s="87">
        <f>AVG_Gen_L2!R36*'AVG_generate Coverage'!N35</f>
        <v>0.8888548961</v>
      </c>
      <c r="S36" s="87">
        <f>AVG_Gen_L2!S36*'AVG_generate Coverage'!O35</f>
        <v>0.3533769864</v>
      </c>
      <c r="T36" s="87">
        <f>AVG_Gen_L2!T36*'AVG_generate Coverage'!P35</f>
        <v>0.8866140474</v>
      </c>
      <c r="U36" s="87">
        <f>AVG_Gen_L2!U36*'AVG_generate Coverage'!Q35</f>
        <v>0.7721510794</v>
      </c>
      <c r="V36" s="87">
        <f>AVG_Gen_L2!V36*'AVG_generate Coverage'!R35</f>
        <v>0.520359419</v>
      </c>
      <c r="W36" s="87">
        <f>AVG_Gen_L2!W36*'AVG_generate Coverage'!S35</f>
        <v>0.4938510405</v>
      </c>
    </row>
    <row r="37">
      <c r="A37" s="103" t="s">
        <v>152</v>
      </c>
      <c r="B37" s="103" t="s">
        <v>137</v>
      </c>
      <c r="C37" s="104">
        <f>E37-AVG_generate!E37</f>
        <v>0.002624093167</v>
      </c>
      <c r="D37" s="104">
        <f>F37-AVG_generate!F37</f>
        <v>-0.002376278882</v>
      </c>
      <c r="E37" s="105">
        <f t="shared" si="1"/>
        <v>0.6820190971</v>
      </c>
      <c r="F37" s="10">
        <f>(G37*'Dataset lengths'!$B$2+H37*'Dataset lengths'!$C$2+I37*'Dataset lengths'!$D$2+L37*'Dataset lengths'!$G$2+M37*'Dataset lengths'!$H$2+R37*'Dataset lengths'!$M$2+S37*'Dataset lengths'!$N$2+T37*'Dataset lengths'!$O$2+U37*'Dataset lengths'!$P$2+V37*'Dataset lengths'!$Q$2+W37*'Dataset lengths'!$R$2)/'Dataset lengths'!$A$7</f>
        <v>0.627386753</v>
      </c>
      <c r="G37" s="87">
        <f>AVG_Gen_L2!G37*'AVG_generate Coverage'!C36</f>
        <v>0.5248555705</v>
      </c>
      <c r="H37" s="87">
        <f>AVG_Gen_L2!H37*'AVG_generate Coverage'!D36</f>
        <v>0.7054346156</v>
      </c>
      <c r="I37" s="87">
        <f>AVG_Gen_L2!I37*'AVG_generate Coverage'!E36</f>
        <v>0.7566017572</v>
      </c>
      <c r="J37" s="87">
        <f>AVG_Gen_L2!J37*'AVG_generate Coverage'!F36</f>
        <v>0.8266568965</v>
      </c>
      <c r="K37" s="87">
        <f>AVG_Gen_L2!K37*'AVG_generate Coverage'!G36</f>
        <v>0.8351499753</v>
      </c>
      <c r="L37" s="87">
        <f>AVG_Gen_L2!L37*'AVG_generate Coverage'!H36</f>
        <v>0.8296216971</v>
      </c>
      <c r="M37" s="87">
        <f>AVG_Gen_L2!M37*'AVG_generate Coverage'!I36</f>
        <v>0.7896513407</v>
      </c>
      <c r="N37" s="87">
        <f>AVG_Gen_L2!N37*'AVG_generate Coverage'!J36</f>
        <v>0.72361472</v>
      </c>
      <c r="O37" s="87">
        <f>AVG_Gen_L2!O37*'AVG_generate Coverage'!K36</f>
        <v>0.8413912672</v>
      </c>
      <c r="P37" s="87">
        <f>AVG_Gen_L2!P37*'AVG_generate Coverage'!L36</f>
        <v>0.7638934156</v>
      </c>
      <c r="Q37" s="87">
        <f>AVG_Gen_L2!Q37*'AVG_generate Coverage'!M36</f>
        <v>0.7460738568</v>
      </c>
      <c r="R37" s="87">
        <f>AVG_Gen_L2!R37*'AVG_generate Coverage'!N36</f>
        <v>0.8822327413</v>
      </c>
      <c r="S37" s="87">
        <f>AVG_Gen_L2!S37*'AVG_generate Coverage'!O36</f>
        <v>0.4128670932</v>
      </c>
      <c r="T37" s="87">
        <f>AVG_Gen_L2!T37*'AVG_generate Coverage'!P36</f>
        <v>0.8659174845</v>
      </c>
      <c r="U37" s="87">
        <f>AVG_Gen_L2!U37*'AVG_generate Coverage'!Q36</f>
        <v>0.7045682663</v>
      </c>
      <c r="V37" s="87">
        <f>AVG_Gen_L2!V37*'AVG_generate Coverage'!R36</f>
        <v>0.4703682832</v>
      </c>
      <c r="W37" s="87">
        <f>AVG_Gen_L2!W37*'AVG_generate Coverage'!S36</f>
        <v>0.5600912183</v>
      </c>
    </row>
    <row r="38">
      <c r="A38" s="103" t="s">
        <v>152</v>
      </c>
      <c r="B38" s="103" t="s">
        <v>138</v>
      </c>
      <c r="C38" s="104">
        <f>E38-AVG_generate!E38</f>
        <v>0.009611724079</v>
      </c>
      <c r="D38" s="104">
        <f>F38-AVG_generate!F38</f>
        <v>0.008810839079</v>
      </c>
      <c r="E38" s="105">
        <f t="shared" si="1"/>
        <v>0.665690788</v>
      </c>
      <c r="F38" s="10">
        <f>(G38*'Dataset lengths'!$B$2+H38*'Dataset lengths'!$C$2+I38*'Dataset lengths'!$D$2+L38*'Dataset lengths'!$G$2+M38*'Dataset lengths'!$H$2+R38*'Dataset lengths'!$M$2+S38*'Dataset lengths'!$N$2+T38*'Dataset lengths'!$O$2+U38*'Dataset lengths'!$P$2+V38*'Dataset lengths'!$Q$2+W38*'Dataset lengths'!$R$2)/'Dataset lengths'!$A$7</f>
        <v>0.6141007441</v>
      </c>
      <c r="G38" s="87">
        <f>AVG_Gen_L2!G38*'AVG_generate Coverage'!C37</f>
        <v>0.5468038461</v>
      </c>
      <c r="H38" s="87">
        <f>AVG_Gen_L2!H38*'AVG_generate Coverage'!D37</f>
        <v>0.64031281</v>
      </c>
      <c r="I38" s="87">
        <f>AVG_Gen_L2!I38*'AVG_generate Coverage'!E37</f>
        <v>0.7139365829</v>
      </c>
      <c r="J38" s="87">
        <f>AVG_Gen_L2!J38*'AVG_generate Coverage'!F37</f>
        <v>0.7947733147</v>
      </c>
      <c r="K38" s="87">
        <f>AVG_Gen_L2!K38*'AVG_generate Coverage'!G37</f>
        <v>0.8021602644</v>
      </c>
      <c r="L38" s="87">
        <f>AVG_Gen_L2!L38*'AVG_generate Coverage'!H37</f>
        <v>0.7975027429</v>
      </c>
      <c r="M38" s="87">
        <f>AVG_Gen_L2!M38*'AVG_generate Coverage'!I37</f>
        <v>0.7718946387</v>
      </c>
      <c r="N38" s="87">
        <f>AVG_Gen_L2!N38*'AVG_generate Coverage'!J37</f>
        <v>0.681492158</v>
      </c>
      <c r="O38" s="87">
        <f>AVG_Gen_L2!O38*'AVG_generate Coverage'!K37</f>
        <v>0.84067829</v>
      </c>
      <c r="P38" s="87">
        <f>AVG_Gen_L2!P38*'AVG_generate Coverage'!L37</f>
        <v>0.7840752126</v>
      </c>
      <c r="Q38" s="87">
        <f>AVG_Gen_L2!Q38*'AVG_generate Coverage'!M37</f>
        <v>0.6861665031</v>
      </c>
      <c r="R38" s="87">
        <f>AVG_Gen_L2!R38*'AVG_generate Coverage'!N37</f>
        <v>0.8793696975</v>
      </c>
      <c r="S38" s="87">
        <f>AVG_Gen_L2!S38*'AVG_generate Coverage'!O37</f>
        <v>0.3068282553</v>
      </c>
      <c r="T38" s="87">
        <f>AVG_Gen_L2!T38*'AVG_generate Coverage'!P37</f>
        <v>0.8859464163</v>
      </c>
      <c r="U38" s="87">
        <f>AVG_Gen_L2!U38*'AVG_generate Coverage'!Q37</f>
        <v>0.8133737231</v>
      </c>
      <c r="V38" s="87">
        <f>AVG_Gen_L2!V38*'AVG_generate Coverage'!R37</f>
        <v>0.5471201592</v>
      </c>
      <c r="W38" s="87">
        <f>AVG_Gen_L2!W38*'AVG_generate Coverage'!S37</f>
        <v>0.4195097958</v>
      </c>
    </row>
    <row r="39">
      <c r="A39" s="103" t="s">
        <v>153</v>
      </c>
      <c r="B39" s="103" t="s">
        <v>136</v>
      </c>
      <c r="C39" s="104">
        <f>E39-AVG_generate!E39</f>
        <v>-0.0004095075786</v>
      </c>
      <c r="D39" s="104">
        <f>F39-AVG_generate!F39</f>
        <v>-0.001452008778</v>
      </c>
      <c r="E39" s="105">
        <f t="shared" si="1"/>
        <v>0.6884900004</v>
      </c>
      <c r="F39" s="10">
        <f>(G39*'Dataset lengths'!$B$2+H39*'Dataset lengths'!$C$2+I39*'Dataset lengths'!$D$2+L39*'Dataset lengths'!$G$2+M39*'Dataset lengths'!$H$2+R39*'Dataset lengths'!$M$2+S39*'Dataset lengths'!$N$2+T39*'Dataset lengths'!$O$2+U39*'Dataset lengths'!$P$2+V39*'Dataset lengths'!$Q$2+W39*'Dataset lengths'!$R$2)/'Dataset lengths'!$A$7</f>
        <v>0.6382447599</v>
      </c>
      <c r="G39" s="87">
        <f>AVG_Gen_L2!G39*'AVG_generate Coverage'!C38</f>
        <v>0.5394246741</v>
      </c>
      <c r="H39" s="87">
        <f>AVG_Gen_L2!H39*'AVG_generate Coverage'!D38</f>
        <v>0.650682985</v>
      </c>
      <c r="I39" s="87">
        <f>AVG_Gen_L2!I39*'AVG_generate Coverage'!E38</f>
        <v>0.7571684285</v>
      </c>
      <c r="J39" s="87">
        <f>AVG_Gen_L2!J39*'AVG_generate Coverage'!F38</f>
        <v>0.8196147103</v>
      </c>
      <c r="K39" s="87">
        <f>AVG_Gen_L2!K39*'AVG_generate Coverage'!G38</f>
        <v>0.8157166936</v>
      </c>
      <c r="L39" s="87">
        <f>AVG_Gen_L2!L39*'AVG_generate Coverage'!H38</f>
        <v>0.8184580719</v>
      </c>
      <c r="M39" s="87">
        <f>AVG_Gen_L2!M39*'AVG_generate Coverage'!I38</f>
        <v>0.7736632976</v>
      </c>
      <c r="N39" s="87">
        <f>AVG_Gen_L2!N39*'AVG_generate Coverage'!J38</f>
        <v>0.7077683759</v>
      </c>
      <c r="O39" s="87">
        <f>AVG_Gen_L2!O39*'AVG_generate Coverage'!K38</f>
        <v>0.8204925716</v>
      </c>
      <c r="P39" s="87">
        <f>AVG_Gen_L2!P39*'AVG_generate Coverage'!L38</f>
        <v>0.7511503683</v>
      </c>
      <c r="Q39" s="87">
        <f>AVG_Gen_L2!Q39*'AVG_generate Coverage'!M38</f>
        <v>0.7403449643</v>
      </c>
      <c r="R39" s="87">
        <f>AVG_Gen_L2!R39*'AVG_generate Coverage'!N38</f>
        <v>0.8804624623</v>
      </c>
      <c r="S39" s="87">
        <f>AVG_Gen_L2!S39*'AVG_generate Coverage'!O38</f>
        <v>0.4475544048</v>
      </c>
      <c r="T39" s="87">
        <f>AVG_Gen_L2!T39*'AVG_generate Coverage'!P38</f>
        <v>0.8919550959</v>
      </c>
      <c r="U39" s="87">
        <f>AVG_Gen_L2!U39*'AVG_generate Coverage'!Q38</f>
        <v>0.7442699205</v>
      </c>
      <c r="V39" s="87">
        <f>AVG_Gen_L2!V39*'AVG_generate Coverage'!R38</f>
        <v>0.5194495213</v>
      </c>
      <c r="W39" s="87">
        <f>AVG_Gen_L2!W39*'AVG_generate Coverage'!S38</f>
        <v>0.550301142</v>
      </c>
    </row>
    <row r="40">
      <c r="A40" s="103" t="s">
        <v>153</v>
      </c>
      <c r="B40" s="103" t="s">
        <v>137</v>
      </c>
      <c r="C40" s="104">
        <f>E40-AVG_generate!E40</f>
        <v>-0.004066281368</v>
      </c>
      <c r="D40" s="104">
        <f>F40-AVG_generate!F40</f>
        <v>-0.005315914508</v>
      </c>
      <c r="E40" s="105">
        <f t="shared" si="1"/>
        <v>0.6896483368</v>
      </c>
      <c r="F40" s="10">
        <f>(G40*'Dataset lengths'!$B$2+H40*'Dataset lengths'!$C$2+I40*'Dataset lengths'!$D$2+L40*'Dataset lengths'!$G$2+M40*'Dataset lengths'!$H$2+R40*'Dataset lengths'!$M$2+S40*'Dataset lengths'!$N$2+T40*'Dataset lengths'!$O$2+U40*'Dataset lengths'!$P$2+V40*'Dataset lengths'!$Q$2+W40*'Dataset lengths'!$R$2)/'Dataset lengths'!$A$7</f>
        <v>0.6324661368</v>
      </c>
      <c r="G40" s="87">
        <f>AVG_Gen_L2!G40*'AVG_generate Coverage'!C39</f>
        <v>0.5208926886</v>
      </c>
      <c r="H40" s="87">
        <f>AVG_Gen_L2!H40*'AVG_generate Coverage'!D39</f>
        <v>0.7011834911</v>
      </c>
      <c r="I40" s="87">
        <f>AVG_Gen_L2!I40*'AVG_generate Coverage'!E39</f>
        <v>0.7718276407</v>
      </c>
      <c r="J40" s="87">
        <f>AVG_Gen_L2!J40*'AVG_generate Coverage'!F39</f>
        <v>0.8340401579</v>
      </c>
      <c r="K40" s="87">
        <f>AVG_Gen_L2!K40*'AVG_generate Coverage'!G39</f>
        <v>0.8321677107</v>
      </c>
      <c r="L40" s="87">
        <f>AVG_Gen_L2!L40*'AVG_generate Coverage'!H39</f>
        <v>0.833632302</v>
      </c>
      <c r="M40" s="87">
        <f>AVG_Gen_L2!M40*'AVG_generate Coverage'!I39</f>
        <v>0.7844699041</v>
      </c>
      <c r="N40" s="87">
        <f>AVG_Gen_L2!N40*'AVG_generate Coverage'!J39</f>
        <v>0.7306333347</v>
      </c>
      <c r="O40" s="87">
        <f>AVG_Gen_L2!O40*'AVG_generate Coverage'!K39</f>
        <v>0.8276374064</v>
      </c>
      <c r="P40" s="87">
        <f>AVG_Gen_L2!P40*'AVG_generate Coverage'!L39</f>
        <v>0.7393756987</v>
      </c>
      <c r="Q40" s="87">
        <f>AVG_Gen_L2!Q40*'AVG_generate Coverage'!M39</f>
        <v>0.7656366968</v>
      </c>
      <c r="R40" s="87">
        <f>AVG_Gen_L2!R40*'AVG_generate Coverage'!N39</f>
        <v>0.8697315119</v>
      </c>
      <c r="S40" s="87">
        <f>AVG_Gen_L2!S40*'AVG_generate Coverage'!O39</f>
        <v>0.5051621297</v>
      </c>
      <c r="T40" s="87">
        <f>AVG_Gen_L2!T40*'AVG_generate Coverage'!P39</f>
        <v>0.863469504</v>
      </c>
      <c r="U40" s="87">
        <f>AVG_Gen_L2!U40*'AVG_generate Coverage'!Q39</f>
        <v>0.6890875483</v>
      </c>
      <c r="V40" s="87">
        <f>AVG_Gen_L2!V40*'AVG_generate Coverage'!R39</f>
        <v>0.4685441843</v>
      </c>
      <c r="W40" s="87">
        <f>AVG_Gen_L2!W40*'AVG_generate Coverage'!S39</f>
        <v>0.5781308004</v>
      </c>
    </row>
    <row r="41">
      <c r="A41" s="103" t="s">
        <v>153</v>
      </c>
      <c r="B41" s="103" t="s">
        <v>138</v>
      </c>
      <c r="C41" s="104">
        <f>E41-AVG_generate!E41</f>
        <v>0.002767401147</v>
      </c>
      <c r="D41" s="104">
        <f>F41-AVG_generate!F41</f>
        <v>0.00158849546</v>
      </c>
      <c r="E41" s="105">
        <f t="shared" si="1"/>
        <v>0.6594117608</v>
      </c>
      <c r="F41" s="10">
        <f>(G41*'Dataset lengths'!$B$2+H41*'Dataset lengths'!$C$2+I41*'Dataset lengths'!$D$2+L41*'Dataset lengths'!$G$2+M41*'Dataset lengths'!$H$2+R41*'Dataset lengths'!$M$2+S41*'Dataset lengths'!$N$2+T41*'Dataset lengths'!$O$2+U41*'Dataset lengths'!$P$2+V41*'Dataset lengths'!$Q$2+W41*'Dataset lengths'!$R$2)/'Dataset lengths'!$A$7</f>
        <v>0.6212989116</v>
      </c>
      <c r="G41" s="87">
        <f>AVG_Gen_L2!G41*'AVG_generate Coverage'!C40</f>
        <v>0.5339761409</v>
      </c>
      <c r="H41" s="87">
        <f>AVG_Gen_L2!H41*'AVG_generate Coverage'!D40</f>
        <v>0.5919581725</v>
      </c>
      <c r="I41" s="87">
        <f>AVG_Gen_L2!I41*'AVG_generate Coverage'!E40</f>
        <v>0.7190692232</v>
      </c>
      <c r="J41" s="87">
        <f>AVG_Gen_L2!J41*'AVG_generate Coverage'!F40</f>
        <v>0.7882491867</v>
      </c>
      <c r="K41" s="87">
        <f>AVG_Gen_L2!K41*'AVG_generate Coverage'!G40</f>
        <v>0.784150911</v>
      </c>
      <c r="L41" s="87">
        <f>AVG_Gen_L2!L41*'AVG_generate Coverage'!H40</f>
        <v>0.7871262024</v>
      </c>
      <c r="M41" s="87">
        <f>AVG_Gen_L2!M41*'AVG_generate Coverage'!I40</f>
        <v>0.7403798825</v>
      </c>
      <c r="N41" s="87">
        <f>AVG_Gen_L2!N41*'AVG_generate Coverage'!J40</f>
        <v>0.6569594392</v>
      </c>
      <c r="O41" s="87">
        <f>AVG_Gen_L2!O41*'AVG_generate Coverage'!K40</f>
        <v>0.8027298281</v>
      </c>
      <c r="P41" s="87">
        <f>AVG_Gen_L2!P41*'AVG_generate Coverage'!L40</f>
        <v>0.7528525686</v>
      </c>
      <c r="Q41" s="87">
        <f>AVG_Gen_L2!Q41*'AVG_generate Coverage'!M40</f>
        <v>0.6720625369</v>
      </c>
      <c r="R41" s="87">
        <f>AVG_Gen_L2!R41*'AVG_generate Coverage'!N40</f>
        <v>0.8525095385</v>
      </c>
      <c r="S41" s="87">
        <f>AVG_Gen_L2!S41*'AVG_generate Coverage'!O40</f>
        <v>0.3294691269</v>
      </c>
      <c r="T41" s="87">
        <f>AVG_Gen_L2!T41*'AVG_generate Coverage'!P40</f>
        <v>0.88194063</v>
      </c>
      <c r="U41" s="87">
        <f>AVG_Gen_L2!U41*'AVG_generate Coverage'!Q40</f>
        <v>0.7749660041</v>
      </c>
      <c r="V41" s="87">
        <f>AVG_Gen_L2!V41*'AVG_generate Coverage'!R40</f>
        <v>0.5446953677</v>
      </c>
      <c r="W41" s="87">
        <f>AVG_Gen_L2!W41*'AVG_generate Coverage'!S40</f>
        <v>0.4974390805</v>
      </c>
    </row>
    <row r="42">
      <c r="A42" s="103" t="s">
        <v>155</v>
      </c>
      <c r="B42" s="103" t="s">
        <v>136</v>
      </c>
      <c r="C42" s="104">
        <f>E42-AVG_generate!E42</f>
        <v>-0.01780502776</v>
      </c>
      <c r="D42" s="104">
        <f>F42-AVG_generate!F42</f>
        <v>-0.01950997399</v>
      </c>
      <c r="E42" s="105">
        <f t="shared" si="1"/>
        <v>0.6560233581</v>
      </c>
      <c r="F42" s="10">
        <f>(G42*'Dataset lengths'!$B$2+H42*'Dataset lengths'!$C$2+I42*'Dataset lengths'!$D$2+L42*'Dataset lengths'!$G$2+M42*'Dataset lengths'!$H$2+R42*'Dataset lengths'!$M$2+S42*'Dataset lengths'!$N$2+T42*'Dataset lengths'!$O$2+U42*'Dataset lengths'!$P$2+V42*'Dataset lengths'!$Q$2+W42*'Dataset lengths'!$R$2)/'Dataset lengths'!$A$7</f>
        <v>0.5976278863</v>
      </c>
      <c r="G42" s="87">
        <f>AVG_Gen_L2!G42*'AVG_generate Coverage'!C41</f>
        <v>0.491672701</v>
      </c>
      <c r="H42" s="87">
        <f>AVG_Gen_L2!H42*'AVG_generate Coverage'!D41</f>
        <v>0.7338504943</v>
      </c>
      <c r="I42" s="87">
        <f>AVG_Gen_L2!I42*'AVG_generate Coverage'!E41</f>
        <v>0.7420468853</v>
      </c>
      <c r="J42" s="87">
        <f>AVG_Gen_L2!J42*'AVG_generate Coverage'!F41</f>
        <v>0.8186779804</v>
      </c>
      <c r="K42" s="87">
        <f>AVG_Gen_L2!K42*'AVG_generate Coverage'!G41</f>
        <v>0.8276736851</v>
      </c>
      <c r="L42" s="87">
        <f>AVG_Gen_L2!L42*'AVG_generate Coverage'!H41</f>
        <v>0.8215794838</v>
      </c>
      <c r="M42" s="87">
        <f>AVG_Gen_L2!M42*'AVG_generate Coverage'!I41</f>
        <v>0.745203386</v>
      </c>
      <c r="N42" s="87">
        <f>AVG_Gen_L2!N42*'AVG_generate Coverage'!J41</f>
        <v>0.6767697127</v>
      </c>
      <c r="O42" s="87">
        <f>AVG_Gen_L2!O42*'AVG_generate Coverage'!K41</f>
        <v>0.7891796751</v>
      </c>
      <c r="P42" s="87">
        <f>AVG_Gen_L2!P42*'AVG_generate Coverage'!L41</f>
        <v>0.6978309518</v>
      </c>
      <c r="Q42" s="87">
        <f>AVG_Gen_L2!Q42*'AVG_generate Coverage'!M41</f>
        <v>0.7459440979</v>
      </c>
      <c r="R42" s="87">
        <f>AVG_Gen_L2!R42*'AVG_generate Coverage'!N41</f>
        <v>0.8163827339</v>
      </c>
      <c r="S42" s="87">
        <f>AVG_Gen_L2!S42*'AVG_generate Coverage'!O41</f>
        <v>0.4603268488</v>
      </c>
      <c r="T42" s="87">
        <f>AVG_Gen_L2!T42*'AVG_generate Coverage'!P41</f>
        <v>0.8120619124</v>
      </c>
      <c r="U42" s="87">
        <f>AVG_Gen_L2!U42*'AVG_generate Coverage'!Q41</f>
        <v>0.6276899098</v>
      </c>
      <c r="V42" s="87">
        <f>AVG_Gen_L2!V42*'AVG_generate Coverage'!R41</f>
        <v>0.3889707078</v>
      </c>
      <c r="W42" s="87">
        <f>AVG_Gen_L2!W42*'AVG_generate Coverage'!S41</f>
        <v>0.576471876</v>
      </c>
    </row>
    <row r="43">
      <c r="A43" s="103" t="s">
        <v>155</v>
      </c>
      <c r="B43" s="103" t="s">
        <v>137</v>
      </c>
      <c r="C43" s="104">
        <f>E43-AVG_generate!E43</f>
        <v>-0.008945961233</v>
      </c>
      <c r="D43" s="104">
        <f>F43-AVG_generate!F43</f>
        <v>-0.008407327845</v>
      </c>
      <c r="E43" s="105">
        <f t="shared" si="1"/>
        <v>0.6687356082</v>
      </c>
      <c r="F43" s="10">
        <f>(G43*'Dataset lengths'!$B$2+H43*'Dataset lengths'!$C$2+I43*'Dataset lengths'!$D$2+L43*'Dataset lengths'!$G$2+M43*'Dataset lengths'!$H$2+R43*'Dataset lengths'!$M$2+S43*'Dataset lengths'!$N$2+T43*'Dataset lengths'!$O$2+U43*'Dataset lengths'!$P$2+V43*'Dataset lengths'!$Q$2+W43*'Dataset lengths'!$R$2)/'Dataset lengths'!$A$7</f>
        <v>0.6117620523</v>
      </c>
      <c r="G43" s="87">
        <f>AVG_Gen_L2!G43*'AVG_generate Coverage'!C42</f>
        <v>0.5005161177</v>
      </c>
      <c r="H43" s="87">
        <f>AVG_Gen_L2!H43*'AVG_generate Coverage'!D42</f>
        <v>0.734415771</v>
      </c>
      <c r="I43" s="87">
        <f>AVG_Gen_L2!I43*'AVG_generate Coverage'!E42</f>
        <v>0.751105235</v>
      </c>
      <c r="J43" s="87">
        <f>AVG_Gen_L2!J43*'AVG_generate Coverage'!F42</f>
        <v>0.8279812335</v>
      </c>
      <c r="K43" s="87">
        <f>AVG_Gen_L2!K43*'AVG_generate Coverage'!G42</f>
        <v>0.8369993885</v>
      </c>
      <c r="L43" s="87">
        <f>AVG_Gen_L2!L43*'AVG_generate Coverage'!H42</f>
        <v>0.8310588611</v>
      </c>
      <c r="M43" s="87">
        <f>AVG_Gen_L2!M43*'AVG_generate Coverage'!I42</f>
        <v>0.7636530377</v>
      </c>
      <c r="N43" s="87">
        <f>AVG_Gen_L2!N43*'AVG_generate Coverage'!J42</f>
        <v>0.6998315183</v>
      </c>
      <c r="O43" s="87">
        <f>AVG_Gen_L2!O43*'AVG_generate Coverage'!K42</f>
        <v>0.8043343854</v>
      </c>
      <c r="P43" s="87">
        <f>AVG_Gen_L2!P43*'AVG_generate Coverage'!L42</f>
        <v>0.7072734728</v>
      </c>
      <c r="Q43" s="87">
        <f>AVG_Gen_L2!Q43*'AVG_generate Coverage'!M42</f>
        <v>0.7637758194</v>
      </c>
      <c r="R43" s="87">
        <f>AVG_Gen_L2!R43*'AVG_generate Coverage'!N42</f>
        <v>0.8455595543</v>
      </c>
      <c r="S43" s="87">
        <f>AVG_Gen_L2!S43*'AVG_generate Coverage'!O42</f>
        <v>0.4661489596</v>
      </c>
      <c r="T43" s="87">
        <f>AVG_Gen_L2!T43*'AVG_generate Coverage'!P42</f>
        <v>0.825859621</v>
      </c>
      <c r="U43" s="87">
        <f>AVG_Gen_L2!U43*'AVG_generate Coverage'!Q42</f>
        <v>0.6370046023</v>
      </c>
      <c r="V43" s="87">
        <f>AVG_Gen_L2!V43*'AVG_generate Coverage'!R42</f>
        <v>0.4113121968</v>
      </c>
      <c r="W43" s="87">
        <f>AVG_Gen_L2!W43*'AVG_generate Coverage'!S42</f>
        <v>0.5894577338</v>
      </c>
    </row>
    <row r="44">
      <c r="A44" s="103" t="s">
        <v>155</v>
      </c>
      <c r="B44" s="103" t="s">
        <v>138</v>
      </c>
      <c r="C44" s="104">
        <f>E44-AVG_generate!E44</f>
        <v>-0.02072104149</v>
      </c>
      <c r="D44" s="104">
        <f>F44-AVG_generate!F44</f>
        <v>-0.02315507371</v>
      </c>
      <c r="E44" s="105">
        <f t="shared" si="1"/>
        <v>0.6421823033</v>
      </c>
      <c r="F44" s="10">
        <f>(G44*'Dataset lengths'!$B$2+H44*'Dataset lengths'!$C$2+I44*'Dataset lengths'!$D$2+L44*'Dataset lengths'!$G$2+M44*'Dataset lengths'!$H$2+R44*'Dataset lengths'!$M$2+S44*'Dataset lengths'!$N$2+T44*'Dataset lengths'!$O$2+U44*'Dataset lengths'!$P$2+V44*'Dataset lengths'!$Q$2+W44*'Dataset lengths'!$R$2)/'Dataset lengths'!$A$7</f>
        <v>0.5835074016</v>
      </c>
      <c r="G44" s="87">
        <f>AVG_Gen_L2!G44*'AVG_generate Coverage'!C43</f>
        <v>0.4833380401</v>
      </c>
      <c r="H44" s="87">
        <f>AVG_Gen_L2!H44*'AVG_generate Coverage'!D43</f>
        <v>0.7281974734</v>
      </c>
      <c r="I44" s="87">
        <f>AVG_Gen_L2!I44*'AVG_generate Coverage'!E43</f>
        <v>0.738060483</v>
      </c>
      <c r="J44" s="87">
        <f>AVG_Gen_L2!J44*'AVG_generate Coverage'!F43</f>
        <v>0.8120221116</v>
      </c>
      <c r="K44" s="87">
        <f>AVG_Gen_L2!K44*'AVG_generate Coverage'!G43</f>
        <v>0.8179512703</v>
      </c>
      <c r="L44" s="87">
        <f>AVG_Gen_L2!L44*'AVG_generate Coverage'!H43</f>
        <v>0.8139284977</v>
      </c>
      <c r="M44" s="87">
        <f>AVG_Gen_L2!M44*'AVG_generate Coverage'!I43</f>
        <v>0.7341692519</v>
      </c>
      <c r="N44" s="87">
        <f>AVG_Gen_L2!N44*'AVG_generate Coverage'!J43</f>
        <v>0.6665659314</v>
      </c>
      <c r="O44" s="87">
        <f>AVG_Gen_L2!O44*'AVG_generate Coverage'!K43</f>
        <v>0.7838380844</v>
      </c>
      <c r="P44" s="87">
        <f>AVG_Gen_L2!P44*'AVG_generate Coverage'!L43</f>
        <v>0.698286659</v>
      </c>
      <c r="Q44" s="87">
        <f>AVG_Gen_L2!Q44*'AVG_generate Coverage'!M43</f>
        <v>0.7256679589</v>
      </c>
      <c r="R44" s="87">
        <f>AVG_Gen_L2!R44*'AVG_generate Coverage'!N43</f>
        <v>0.7760160018</v>
      </c>
      <c r="S44" s="87">
        <f>AVG_Gen_L2!S44*'AVG_generate Coverage'!O43</f>
        <v>0.4535052254</v>
      </c>
      <c r="T44" s="87">
        <f>AVG_Gen_L2!T44*'AVG_generate Coverage'!P43</f>
        <v>0.8056081455</v>
      </c>
      <c r="U44" s="87">
        <f>AVG_Gen_L2!U44*'AVG_generate Coverage'!Q43</f>
        <v>0.6064124712</v>
      </c>
      <c r="V44" s="87">
        <f>AVG_Gen_L2!V44*'AVG_generate Coverage'!R43</f>
        <v>0.3681109578</v>
      </c>
      <c r="W44" s="87">
        <f>AVG_Gen_L2!W44*'AVG_generate Coverage'!S43</f>
        <v>0.5566587884</v>
      </c>
    </row>
    <row r="45">
      <c r="A45" s="103" t="s">
        <v>157</v>
      </c>
      <c r="B45" s="103" t="s">
        <v>136</v>
      </c>
      <c r="C45" s="104">
        <f>E45-AVG_generate!E45</f>
        <v>0.0244955873</v>
      </c>
      <c r="D45" s="104">
        <f>F45-AVG_generate!F45</f>
        <v>0.02901601533</v>
      </c>
      <c r="E45" s="105">
        <f t="shared" si="1"/>
        <v>0.6297890313</v>
      </c>
      <c r="F45" s="10">
        <f>(G45*'Dataset lengths'!$B$2+H45*'Dataset lengths'!$C$2+I45*'Dataset lengths'!$D$2+L45*'Dataset lengths'!$G$2+M45*'Dataset lengths'!$H$2+R45*'Dataset lengths'!$M$2+S45*'Dataset lengths'!$N$2+T45*'Dataset lengths'!$O$2+U45*'Dataset lengths'!$P$2+V45*'Dataset lengths'!$Q$2+W45*'Dataset lengths'!$R$2)/'Dataset lengths'!$A$7</f>
        <v>0.5750660912</v>
      </c>
      <c r="G45" s="87">
        <f>AVG_Gen_L2!G45*'AVG_generate Coverage'!C44</f>
        <v>0.4656157057</v>
      </c>
      <c r="H45" s="87">
        <f>AVG_Gen_L2!H45*'AVG_generate Coverage'!D44</f>
        <v>0.7056554466</v>
      </c>
      <c r="I45" s="87">
        <f>AVG_Gen_L2!I45*'AVG_generate Coverage'!E44</f>
        <v>0.72884866</v>
      </c>
      <c r="J45" s="87">
        <f>AVG_Gen_L2!J45*'AVG_generate Coverage'!F44</f>
        <v>0.8174471266</v>
      </c>
      <c r="K45" s="87">
        <f>AVG_Gen_L2!K45*'AVG_generate Coverage'!G44</f>
        <v>0.8098811284</v>
      </c>
      <c r="L45" s="87">
        <f>AVG_Gen_L2!L45*'AVG_generate Coverage'!H44</f>
        <v>0.8151268339</v>
      </c>
      <c r="M45" s="87">
        <f>AVG_Gen_L2!M45*'AVG_generate Coverage'!I44</f>
        <v>0.7847326248</v>
      </c>
      <c r="N45" s="87">
        <f>AVG_Gen_L2!N45*'AVG_generate Coverage'!J44</f>
        <v>0.7200816035</v>
      </c>
      <c r="O45" s="87">
        <f>AVG_Gen_L2!O45*'AVG_generate Coverage'!K44</f>
        <v>0.8164306101</v>
      </c>
      <c r="P45" s="87">
        <f>AVG_Gen_L2!P45*'AVG_generate Coverage'!L44</f>
        <v>0.7757401271</v>
      </c>
      <c r="Q45" s="87">
        <f>AVG_Gen_L2!Q45*'AVG_generate Coverage'!M44</f>
        <v>0.7132591089</v>
      </c>
      <c r="R45" s="87">
        <f>AVG_Gen_L2!R45*'AVG_generate Coverage'!N44</f>
        <v>0.8145031784</v>
      </c>
      <c r="S45" s="87">
        <f>AVG_Gen_L2!S45*'AVG_generate Coverage'!O44</f>
        <v>0.3438645221</v>
      </c>
      <c r="T45" s="87">
        <f>AVG_Gen_L2!T45*'AVG_generate Coverage'!P44</f>
        <v>0.852119776</v>
      </c>
      <c r="U45" s="87">
        <f>AVG_Gen_L2!U45*'AVG_generate Coverage'!Q44</f>
        <v>0.5156810742</v>
      </c>
      <c r="V45" s="87">
        <f>AVG_Gen_L2!V45*'AVG_generate Coverage'!R44</f>
        <v>0.3580761284</v>
      </c>
      <c r="W45" s="87">
        <f>AVG_Gen_L2!W45*'AVG_generate Coverage'!S44</f>
        <v>0.543455394</v>
      </c>
    </row>
    <row r="46">
      <c r="A46" s="103" t="s">
        <v>157</v>
      </c>
      <c r="B46" s="103" t="s">
        <v>137</v>
      </c>
      <c r="C46" s="104">
        <f>E46-AVG_generate!E46</f>
        <v>0.02347402235</v>
      </c>
      <c r="D46" s="104">
        <f>F46-AVG_generate!F46</f>
        <v>0.02449878676</v>
      </c>
      <c r="E46" s="105">
        <f t="shared" si="1"/>
        <v>0.6551854649</v>
      </c>
      <c r="F46" s="10">
        <f>(G46*'Dataset lengths'!$B$2+H46*'Dataset lengths'!$C$2+I46*'Dataset lengths'!$D$2+L46*'Dataset lengths'!$G$2+M46*'Dataset lengths'!$H$2+R46*'Dataset lengths'!$M$2+S46*'Dataset lengths'!$N$2+T46*'Dataset lengths'!$O$2+U46*'Dataset lengths'!$P$2+V46*'Dataset lengths'!$Q$2+W46*'Dataset lengths'!$R$2)/'Dataset lengths'!$A$7</f>
        <v>0.6014376058</v>
      </c>
      <c r="G46" s="87">
        <f>AVG_Gen_L2!G46*'AVG_generate Coverage'!C45</f>
        <v>0.488209987</v>
      </c>
      <c r="H46" s="87">
        <f>AVG_Gen_L2!H46*'AVG_generate Coverage'!D45</f>
        <v>0.7226071482</v>
      </c>
      <c r="I46" s="87">
        <f>AVG_Gen_L2!I46*'AVG_generate Coverage'!E45</f>
        <v>0.7477740689</v>
      </c>
      <c r="J46" s="87">
        <f>AVG_Gen_L2!J46*'AVG_generate Coverage'!F45</f>
        <v>0.8308760455</v>
      </c>
      <c r="K46" s="87">
        <f>AVG_Gen_L2!K46*'AVG_generate Coverage'!G45</f>
        <v>0.8296666651</v>
      </c>
      <c r="L46" s="87">
        <f>AVG_Gen_L2!L46*'AVG_generate Coverage'!H45</f>
        <v>0.830526677</v>
      </c>
      <c r="M46" s="87">
        <f>AVG_Gen_L2!M46*'AVG_generate Coverage'!I45</f>
        <v>0.7900806149</v>
      </c>
      <c r="N46" s="87">
        <f>AVG_Gen_L2!N46*'AVG_generate Coverage'!J45</f>
        <v>0.7349455891</v>
      </c>
      <c r="O46" s="87">
        <f>AVG_Gen_L2!O46*'AVG_generate Coverage'!K45</f>
        <v>0.8264044006</v>
      </c>
      <c r="P46" s="87">
        <f>AVG_Gen_L2!P46*'AVG_generate Coverage'!L45</f>
        <v>0.7619130998</v>
      </c>
      <c r="Q46" s="87">
        <f>AVG_Gen_L2!Q46*'AVG_generate Coverage'!M45</f>
        <v>0.7402924607</v>
      </c>
      <c r="R46" s="87">
        <f>AVG_Gen_L2!R46*'AVG_generate Coverage'!N45</f>
        <v>0.8371452653</v>
      </c>
      <c r="S46" s="87">
        <f>AVG_Gen_L2!S46*'AVG_generate Coverage'!O45</f>
        <v>0.3909200483</v>
      </c>
      <c r="T46" s="87">
        <f>AVG_Gen_L2!T46*'AVG_generate Coverage'!P45</f>
        <v>0.8650273098</v>
      </c>
      <c r="U46" s="87">
        <f>AVG_Gen_L2!U46*'AVG_generate Coverage'!Q45</f>
        <v>0.5658791969</v>
      </c>
      <c r="V46" s="87">
        <f>AVG_Gen_L2!V46*'AVG_generate Coverage'!R45</f>
        <v>0.3963424949</v>
      </c>
      <c r="W46" s="87">
        <f>AVG_Gen_L2!W46*'AVG_generate Coverage'!S45</f>
        <v>0.5725273031</v>
      </c>
    </row>
    <row r="47">
      <c r="A47" s="103" t="s">
        <v>157</v>
      </c>
      <c r="B47" s="103" t="s">
        <v>138</v>
      </c>
      <c r="C47" s="104">
        <f>E47-AVG_generate!E47</f>
        <v>0.009776863527</v>
      </c>
      <c r="D47" s="104">
        <f>F47-AVG_generate!F47</f>
        <v>0.01364505179</v>
      </c>
      <c r="E47" s="105">
        <f t="shared" si="1"/>
        <v>0.6059641092</v>
      </c>
      <c r="F47" s="10">
        <f>(G47*'Dataset lengths'!$B$2+H47*'Dataset lengths'!$C$2+I47*'Dataset lengths'!$D$2+L47*'Dataset lengths'!$G$2+M47*'Dataset lengths'!$H$2+R47*'Dataset lengths'!$M$2+S47*'Dataset lengths'!$N$2+T47*'Dataset lengths'!$O$2+U47*'Dataset lengths'!$P$2+V47*'Dataset lengths'!$Q$2+W47*'Dataset lengths'!$R$2)/'Dataset lengths'!$A$7</f>
        <v>0.5443755451</v>
      </c>
      <c r="G47" s="87">
        <f>AVG_Gen_L2!G47*'AVG_generate Coverage'!C46</f>
        <v>0.4388730693</v>
      </c>
      <c r="H47" s="87">
        <f>AVG_Gen_L2!H47*'AVG_generate Coverage'!D46</f>
        <v>0.6929919285</v>
      </c>
      <c r="I47" s="87">
        <f>AVG_Gen_L2!I47*'AVG_generate Coverage'!E46</f>
        <v>0.7058153192</v>
      </c>
      <c r="J47" s="87">
        <f>AVG_Gen_L2!J47*'AVG_generate Coverage'!F46</f>
        <v>0.7961811943</v>
      </c>
      <c r="K47" s="87">
        <f>AVG_Gen_L2!K47*'AVG_generate Coverage'!G46</f>
        <v>0.7848795306</v>
      </c>
      <c r="L47" s="87">
        <f>AVG_Gen_L2!L47*'AVG_generate Coverage'!H46</f>
        <v>0.7927718152</v>
      </c>
      <c r="M47" s="87">
        <f>AVG_Gen_L2!M47*'AVG_generate Coverage'!I46</f>
        <v>0.7753990822</v>
      </c>
      <c r="N47" s="87">
        <f>AVG_Gen_L2!N47*'AVG_generate Coverage'!J46</f>
        <v>0.705926266</v>
      </c>
      <c r="O47" s="87">
        <f>AVG_Gen_L2!O47*'AVG_generate Coverage'!K46</f>
        <v>0.804644968</v>
      </c>
      <c r="P47" s="87">
        <f>AVG_Gen_L2!P47*'AVG_generate Coverage'!L46</f>
        <v>0.7760014886</v>
      </c>
      <c r="Q47" s="87">
        <f>AVG_Gen_L2!Q47*'AVG_generate Coverage'!M46</f>
        <v>0.6906143077</v>
      </c>
      <c r="R47" s="87">
        <f>AVG_Gen_L2!R47*'AVG_generate Coverage'!N46</f>
        <v>0.7967348226</v>
      </c>
      <c r="S47" s="87">
        <f>AVG_Gen_L2!S47*'AVG_generate Coverage'!O46</f>
        <v>0.3141466184</v>
      </c>
      <c r="T47" s="87">
        <f>AVG_Gen_L2!T47*'AVG_generate Coverage'!P46</f>
        <v>0.8396573295</v>
      </c>
      <c r="U47" s="87">
        <f>AVG_Gen_L2!U47*'AVG_generate Coverage'!Q46</f>
        <v>0.4858001971</v>
      </c>
      <c r="V47" s="87">
        <f>AVG_Gen_L2!V47*'AVG_generate Coverage'!R46</f>
        <v>0.3170449921</v>
      </c>
      <c r="W47" s="87">
        <f>AVG_Gen_L2!W47*'AVG_generate Coverage'!S46</f>
        <v>0.5063700274</v>
      </c>
    </row>
    <row r="48">
      <c r="A48" s="103" t="s">
        <v>158</v>
      </c>
      <c r="B48" s="103" t="s">
        <v>136</v>
      </c>
      <c r="C48" s="104">
        <f>E48-AVG_generate!E48</f>
        <v>-0.01895183643</v>
      </c>
      <c r="D48" s="104">
        <f>F48-AVG_generate!F48</f>
        <v>-0.01848120594</v>
      </c>
      <c r="E48" s="105">
        <f t="shared" si="1"/>
        <v>0.6205132253</v>
      </c>
      <c r="F48" s="10">
        <f>(G48*'Dataset lengths'!$B$2+H48*'Dataset lengths'!$C$2+I48*'Dataset lengths'!$D$2+L48*'Dataset lengths'!$G$2+M48*'Dataset lengths'!$H$2+R48*'Dataset lengths'!$M$2+S48*'Dataset lengths'!$N$2+T48*'Dataset lengths'!$O$2+U48*'Dataset lengths'!$P$2+V48*'Dataset lengths'!$Q$2+W48*'Dataset lengths'!$R$2)/'Dataset lengths'!$A$7</f>
        <v>0.5765835105</v>
      </c>
      <c r="G48" s="87">
        <f>AVG_Gen_L2!G48*'AVG_generate Coverage'!C47</f>
        <v>0.5278900274</v>
      </c>
      <c r="H48" s="87">
        <f>AVG_Gen_L2!H48*'AVG_generate Coverage'!D47</f>
        <v>0.5571767754</v>
      </c>
      <c r="I48" s="87">
        <f>AVG_Gen_L2!I48*'AVG_generate Coverage'!E47</f>
        <v>0.6806098932</v>
      </c>
      <c r="J48" s="87">
        <f>AVG_Gen_L2!J48*'AVG_generate Coverage'!F47</f>
        <v>0.7504843485</v>
      </c>
      <c r="K48" s="87">
        <f>AVG_Gen_L2!K48*'AVG_generate Coverage'!G47</f>
        <v>0.7519388377</v>
      </c>
      <c r="L48" s="87">
        <f>AVG_Gen_L2!L48*'AVG_generate Coverage'!H47</f>
        <v>0.751731613</v>
      </c>
      <c r="M48" s="87">
        <f>AVG_Gen_L2!M48*'AVG_generate Coverage'!I47</f>
        <v>0.7386224091</v>
      </c>
      <c r="N48" s="87">
        <f>AVG_Gen_L2!N48*'AVG_generate Coverage'!J47</f>
        <v>0.6355526454</v>
      </c>
      <c r="O48" s="87">
        <f>AVG_Gen_L2!O48*'AVG_generate Coverage'!K47</f>
        <v>0.8059131206</v>
      </c>
      <c r="P48" s="87">
        <f>AVG_Gen_L2!P48*'AVG_generate Coverage'!L47</f>
        <v>0.761624932</v>
      </c>
      <c r="Q48" s="87">
        <f>AVG_Gen_L2!Q48*'AVG_generate Coverage'!M47</f>
        <v>0.6348157355</v>
      </c>
      <c r="R48" s="87">
        <f>AVG_Gen_L2!R48*'AVG_generate Coverage'!N47</f>
        <v>0.8113123052</v>
      </c>
      <c r="S48" s="87">
        <f>AVG_Gen_L2!S48*'AVG_generate Coverage'!O47</f>
        <v>0.2720826221</v>
      </c>
      <c r="T48" s="87">
        <f>AVG_Gen_L2!T48*'AVG_generate Coverage'!P47</f>
        <v>0.8587960866</v>
      </c>
      <c r="U48" s="87">
        <f>AVG_Gen_L2!U48*'AVG_generate Coverage'!Q47</f>
        <v>0.741695728</v>
      </c>
      <c r="V48" s="87">
        <f>AVG_Gen_L2!V48*'AVG_generate Coverage'!R47</f>
        <v>0.5315609087</v>
      </c>
      <c r="W48" s="87">
        <f>AVG_Gen_L2!W48*'AVG_generate Coverage'!S47</f>
        <v>0.3541671093</v>
      </c>
    </row>
    <row r="49">
      <c r="A49" s="103" t="s">
        <v>158</v>
      </c>
      <c r="B49" s="103" t="s">
        <v>137</v>
      </c>
      <c r="C49" s="104">
        <f>E49-AVG_generate!E49</f>
        <v>-0.0124232003</v>
      </c>
      <c r="D49" s="104">
        <f>F49-AVG_generate!F49</f>
        <v>-0.01554278733</v>
      </c>
      <c r="E49" s="105">
        <f t="shared" si="1"/>
        <v>0.6371628229</v>
      </c>
      <c r="F49" s="10">
        <f>(G49*'Dataset lengths'!$B$2+H49*'Dataset lengths'!$C$2+I49*'Dataset lengths'!$D$2+L49*'Dataset lengths'!$G$2+M49*'Dataset lengths'!$H$2+R49*'Dataset lengths'!$M$2+S49*'Dataset lengths'!$N$2+T49*'Dataset lengths'!$O$2+U49*'Dataset lengths'!$P$2+V49*'Dataset lengths'!$Q$2+W49*'Dataset lengths'!$R$2)/'Dataset lengths'!$A$7</f>
        <v>0.586356364</v>
      </c>
      <c r="G49" s="87">
        <f>AVG_Gen_L2!G49*'AVG_generate Coverage'!C48</f>
        <v>0.5354752667</v>
      </c>
      <c r="H49" s="87">
        <f>AVG_Gen_L2!H49*'AVG_generate Coverage'!D48</f>
        <v>0.5933522001</v>
      </c>
      <c r="I49" s="87">
        <f>AVG_Gen_L2!I49*'AVG_generate Coverage'!E48</f>
        <v>0.686754425</v>
      </c>
      <c r="J49" s="87">
        <f>AVG_Gen_L2!J49*'AVG_generate Coverage'!F48</f>
        <v>0.765038134</v>
      </c>
      <c r="K49" s="87">
        <f>AVG_Gen_L2!K49*'AVG_generate Coverage'!G48</f>
        <v>0.7668709275</v>
      </c>
      <c r="L49" s="87">
        <f>AVG_Gen_L2!L49*'AVG_generate Coverage'!H48</f>
        <v>0.7663262879</v>
      </c>
      <c r="M49" s="87">
        <f>AVG_Gen_L2!M49*'AVG_generate Coverage'!I48</f>
        <v>0.7493036572</v>
      </c>
      <c r="N49" s="87">
        <f>AVG_Gen_L2!N49*'AVG_generate Coverage'!J48</f>
        <v>0.6482816882</v>
      </c>
      <c r="O49" s="87">
        <f>AVG_Gen_L2!O49*'AVG_generate Coverage'!K48</f>
        <v>0.8190436643</v>
      </c>
      <c r="P49" s="87">
        <f>AVG_Gen_L2!P49*'AVG_generate Coverage'!L48</f>
        <v>0.7643273427</v>
      </c>
      <c r="Q49" s="87">
        <f>AVG_Gen_L2!Q49*'AVG_generate Coverage'!M48</f>
        <v>0.6551961316</v>
      </c>
      <c r="R49" s="87">
        <f>AVG_Gen_L2!R49*'AVG_generate Coverage'!N48</f>
        <v>0.8423905364</v>
      </c>
      <c r="S49" s="87">
        <f>AVG_Gen_L2!S49*'AVG_generate Coverage'!O48</f>
        <v>0.3042681355</v>
      </c>
      <c r="T49" s="87">
        <f>AVG_Gen_L2!T49*'AVG_generate Coverage'!P48</f>
        <v>0.8652498535</v>
      </c>
      <c r="U49" s="87">
        <f>AVG_Gen_L2!U49*'AVG_generate Coverage'!Q48</f>
        <v>0.7730647673</v>
      </c>
      <c r="V49" s="87">
        <f>AVG_Gen_L2!V49*'AVG_generate Coverage'!R48</f>
        <v>0.5420604356</v>
      </c>
      <c r="W49" s="87">
        <f>AVG_Gen_L2!W49*'AVG_generate Coverage'!S48</f>
        <v>0.3505454869</v>
      </c>
    </row>
    <row r="50">
      <c r="A50" s="103" t="s">
        <v>158</v>
      </c>
      <c r="B50" s="103" t="s">
        <v>138</v>
      </c>
      <c r="C50" s="104">
        <f>E50-AVG_generate!E50</f>
        <v>-0.01304948405</v>
      </c>
      <c r="D50" s="104">
        <f>F50-AVG_generate!F50</f>
        <v>-0.01132247161</v>
      </c>
      <c r="E50" s="105">
        <f t="shared" si="1"/>
        <v>0.6110025494</v>
      </c>
      <c r="F50" s="10">
        <f>(G50*'Dataset lengths'!$B$2+H50*'Dataset lengths'!$C$2+I50*'Dataset lengths'!$D$2+L50*'Dataset lengths'!$G$2+M50*'Dataset lengths'!$H$2+R50*'Dataset lengths'!$M$2+S50*'Dataset lengths'!$N$2+T50*'Dataset lengths'!$O$2+U50*'Dataset lengths'!$P$2+V50*'Dataset lengths'!$Q$2+W50*'Dataset lengths'!$R$2)/'Dataset lengths'!$A$7</f>
        <v>0.5735340669</v>
      </c>
      <c r="G50" s="87">
        <f>AVG_Gen_L2!G50*'AVG_generate Coverage'!C49</f>
        <v>0.5228332513</v>
      </c>
      <c r="H50" s="87">
        <f>AVG_Gen_L2!H50*'AVG_generate Coverage'!D49</f>
        <v>0.5238932221</v>
      </c>
      <c r="I50" s="87">
        <f>AVG_Gen_L2!I50*'AVG_generate Coverage'!E49</f>
        <v>0.6785851935</v>
      </c>
      <c r="J50" s="87">
        <f>AVG_Gen_L2!J50*'AVG_generate Coverage'!F49</f>
        <v>0.7471826562</v>
      </c>
      <c r="K50" s="87">
        <f>AVG_Gen_L2!K50*'AVG_generate Coverage'!G49</f>
        <v>0.7479845621</v>
      </c>
      <c r="L50" s="87">
        <f>AVG_Gen_L2!L50*'AVG_generate Coverage'!H49</f>
        <v>0.747958975</v>
      </c>
      <c r="M50" s="87">
        <f>AVG_Gen_L2!M50*'AVG_generate Coverage'!I49</f>
        <v>0.7274288147</v>
      </c>
      <c r="N50" s="87">
        <f>AVG_Gen_L2!N50*'AVG_generate Coverage'!J49</f>
        <v>0.6283454328</v>
      </c>
      <c r="O50" s="87">
        <f>AVG_Gen_L2!O50*'AVG_generate Coverage'!K49</f>
        <v>0.7936469004</v>
      </c>
      <c r="P50" s="87">
        <f>AVG_Gen_L2!P50*'AVG_generate Coverage'!L49</f>
        <v>0.7637476563</v>
      </c>
      <c r="Q50" s="87">
        <f>AVG_Gen_L2!Q50*'AVG_generate Coverage'!M49</f>
        <v>0.613056745</v>
      </c>
      <c r="R50" s="87">
        <f>AVG_Gen_L2!R50*'AVG_generate Coverage'!N49</f>
        <v>0.8057610599</v>
      </c>
      <c r="S50" s="87">
        <f>AVG_Gen_L2!S50*'AVG_generate Coverage'!O49</f>
        <v>0.2258053885</v>
      </c>
      <c r="T50" s="87">
        <f>AVG_Gen_L2!T50*'AVG_generate Coverage'!P49</f>
        <v>0.8659174845</v>
      </c>
      <c r="U50" s="87">
        <f>AVG_Gen_L2!U50*'AVG_generate Coverage'!Q49</f>
        <v>0.7355625295</v>
      </c>
      <c r="V50" s="87">
        <f>AVG_Gen_L2!V50*'AVG_generate Coverage'!R49</f>
        <v>0.5325045739</v>
      </c>
      <c r="W50" s="87">
        <f>AVG_Gen_L2!W50*'AVG_generate Coverage'!S49</f>
        <v>0.3547775508</v>
      </c>
    </row>
    <row r="51">
      <c r="A51" s="103" t="s">
        <v>159</v>
      </c>
      <c r="B51" s="103" t="s">
        <v>136</v>
      </c>
      <c r="C51" s="104">
        <f>E51-AVG_generate!E51</f>
        <v>0.006092376643</v>
      </c>
      <c r="D51" s="104">
        <f>F51-AVG_generate!F51</f>
        <v>0.01204139136</v>
      </c>
      <c r="E51" s="105">
        <f t="shared" si="1"/>
        <v>0.6592785871</v>
      </c>
      <c r="F51" s="10">
        <f>(G51*'Dataset lengths'!$B$2+H51*'Dataset lengths'!$C$2+I51*'Dataset lengths'!$D$2+L51*'Dataset lengths'!$G$2+M51*'Dataset lengths'!$H$2+R51*'Dataset lengths'!$M$2+S51*'Dataset lengths'!$N$2+T51*'Dataset lengths'!$O$2+U51*'Dataset lengths'!$P$2+V51*'Dataset lengths'!$Q$2+W51*'Dataset lengths'!$R$2)/'Dataset lengths'!$A$7</f>
        <v>0.6165188533</v>
      </c>
      <c r="G51" s="87">
        <f>AVG_Gen_L2!G51*'AVG_generate Coverage'!C50</f>
        <v>0.5202541935</v>
      </c>
      <c r="H51" s="87">
        <f>AVG_Gen_L2!H51*'AVG_generate Coverage'!D50</f>
        <v>0.6883920432</v>
      </c>
      <c r="I51" s="87">
        <f>AVG_Gen_L2!I51*'AVG_generate Coverage'!E50</f>
        <v>0.7481930797</v>
      </c>
      <c r="J51" s="87">
        <f>AVG_Gen_L2!J51*'AVG_generate Coverage'!F50</f>
        <v>0.8114482952</v>
      </c>
      <c r="K51" s="87">
        <f>AVG_Gen_L2!K51*'AVG_generate Coverage'!G50</f>
        <v>0.8169921275</v>
      </c>
      <c r="L51" s="87">
        <f>AVG_Gen_L2!L51*'AVG_generate Coverage'!H50</f>
        <v>0.8135120305</v>
      </c>
      <c r="M51" s="87">
        <f>AVG_Gen_L2!M51*'AVG_generate Coverage'!I50</f>
        <v>0.7664892212</v>
      </c>
      <c r="N51" s="87">
        <f>AVG_Gen_L2!N51*'AVG_generate Coverage'!J50</f>
        <v>0.7053979671</v>
      </c>
      <c r="O51" s="87">
        <f>AVG_Gen_L2!O51*'AVG_generate Coverage'!K50</f>
        <v>0.8311929677</v>
      </c>
      <c r="P51" s="87">
        <f>AVG_Gen_L2!P51*'AVG_generate Coverage'!L50</f>
        <v>0.758461788</v>
      </c>
      <c r="Q51" s="87">
        <f>AVG_Gen_L2!Q51*'AVG_generate Coverage'!M50</f>
        <v>0.7146917071</v>
      </c>
      <c r="R51" s="87">
        <f>AVG_Gen_L2!R51*'AVG_generate Coverage'!N50</f>
        <v>0.8269825525</v>
      </c>
      <c r="S51" s="87">
        <f>AVG_Gen_L2!S51*'AVG_generate Coverage'!O50</f>
        <v>0.3781757595</v>
      </c>
      <c r="T51" s="87">
        <f>AVG_Gen_L2!T51*'AVG_generate Coverage'!P50</f>
        <v>0.7815734273</v>
      </c>
      <c r="U51" s="87">
        <f>AVG_Gen_L2!U51*'AVG_generate Coverage'!Q50</f>
        <v>0.7354202787</v>
      </c>
      <c r="V51" s="87">
        <f>AVG_Gen_L2!V51*'AVG_generate Coverage'!R50</f>
        <v>0.4926606263</v>
      </c>
      <c r="W51" s="87">
        <f>AVG_Gen_L2!W51*'AVG_generate Coverage'!S50</f>
        <v>0.5004112456</v>
      </c>
    </row>
    <row r="52">
      <c r="A52" s="103" t="s">
        <v>159</v>
      </c>
      <c r="B52" s="103" t="s">
        <v>137</v>
      </c>
      <c r="C52" s="104">
        <f>E52-AVG_generate!E52</f>
        <v>0.009681262611</v>
      </c>
      <c r="D52" s="104">
        <f>F52-AVG_generate!F52</f>
        <v>0.01097886075</v>
      </c>
      <c r="E52" s="105">
        <f t="shared" si="1"/>
        <v>0.662602444</v>
      </c>
      <c r="F52" s="10">
        <f>(G52*'Dataset lengths'!$B$2+H52*'Dataset lengths'!$C$2+I52*'Dataset lengths'!$D$2+L52*'Dataset lengths'!$G$2+M52*'Dataset lengths'!$H$2+R52*'Dataset lengths'!$M$2+S52*'Dataset lengths'!$N$2+T52*'Dataset lengths'!$O$2+U52*'Dataset lengths'!$P$2+V52*'Dataset lengths'!$Q$2+W52*'Dataset lengths'!$R$2)/'Dataset lengths'!$A$7</f>
        <v>0.6142109712</v>
      </c>
      <c r="G52" s="87">
        <f>AVG_Gen_L2!G52*'AVG_generate Coverage'!C51</f>
        <v>0.533395751</v>
      </c>
      <c r="H52" s="87">
        <f>AVG_Gen_L2!H52*'AVG_generate Coverage'!D51</f>
        <v>0.6622712844</v>
      </c>
      <c r="I52" s="87">
        <f>AVG_Gen_L2!I52*'AVG_generate Coverage'!E51</f>
        <v>0.7217152517</v>
      </c>
      <c r="J52" s="87">
        <f>AVG_Gen_L2!J52*'AVG_generate Coverage'!F51</f>
        <v>0.7978470914</v>
      </c>
      <c r="K52" s="87">
        <f>AVG_Gen_L2!K52*'AVG_generate Coverage'!G51</f>
        <v>0.8060326493</v>
      </c>
      <c r="L52" s="87">
        <f>AVG_Gen_L2!L52*'AVG_generate Coverage'!H51</f>
        <v>0.8006545325</v>
      </c>
      <c r="M52" s="87">
        <f>AVG_Gen_L2!M52*'AVG_generate Coverage'!I51</f>
        <v>0.7606625774</v>
      </c>
      <c r="N52" s="87">
        <f>AVG_Gen_L2!N52*'AVG_generate Coverage'!J51</f>
        <v>0.6848014317</v>
      </c>
      <c r="O52" s="87">
        <f>AVG_Gen_L2!O52*'AVG_generate Coverage'!K51</f>
        <v>0.8286616835</v>
      </c>
      <c r="P52" s="87">
        <f>AVG_Gen_L2!P52*'AVG_generate Coverage'!L51</f>
        <v>0.7706134212</v>
      </c>
      <c r="Q52" s="87">
        <f>AVG_Gen_L2!Q52*'AVG_generate Coverage'!M51</f>
        <v>0.6838480942</v>
      </c>
      <c r="R52" s="87">
        <f>AVG_Gen_L2!R52*'AVG_generate Coverage'!N51</f>
        <v>0.8629345148</v>
      </c>
      <c r="S52" s="87">
        <f>AVG_Gen_L2!S52*'AVG_generate Coverage'!O51</f>
        <v>0.3369926214</v>
      </c>
      <c r="T52" s="87">
        <f>AVG_Gen_L2!T52*'AVG_generate Coverage'!P51</f>
        <v>0.8465561838</v>
      </c>
      <c r="U52" s="87">
        <f>AVG_Gen_L2!U52*'AVG_generate Coverage'!Q51</f>
        <v>0.7931877859</v>
      </c>
      <c r="V52" s="87">
        <f>AVG_Gen_L2!V52*'AVG_generate Coverage'!R51</f>
        <v>0.5403030686</v>
      </c>
      <c r="W52" s="87">
        <f>AVG_Gen_L2!W52*'AVG_generate Coverage'!S51</f>
        <v>0.429953313</v>
      </c>
    </row>
    <row r="53">
      <c r="A53" s="103" t="s">
        <v>159</v>
      </c>
      <c r="B53" s="103" t="s">
        <v>138</v>
      </c>
      <c r="C53" s="104">
        <f>E53-AVG_generate!E53</f>
        <v>-0.009301797405</v>
      </c>
      <c r="D53" s="104">
        <f>F53-AVG_generate!F53</f>
        <v>-0.01278502686</v>
      </c>
      <c r="E53" s="105">
        <f t="shared" si="1"/>
        <v>0.6472642005</v>
      </c>
      <c r="F53" s="10">
        <f>(G53*'Dataset lengths'!$B$2+H53*'Dataset lengths'!$C$2+I53*'Dataset lengths'!$D$2+L53*'Dataset lengths'!$G$2+M53*'Dataset lengths'!$H$2+R53*'Dataset lengths'!$M$2+S53*'Dataset lengths'!$N$2+T53*'Dataset lengths'!$O$2+U53*'Dataset lengths'!$P$2+V53*'Dataset lengths'!$Q$2+W53*'Dataset lengths'!$R$2)/'Dataset lengths'!$A$7</f>
        <v>0.5964528601</v>
      </c>
      <c r="G53" s="87">
        <f>AVG_Gen_L2!G53*'AVG_generate Coverage'!C52</f>
        <v>0.4949039872</v>
      </c>
      <c r="H53" s="87">
        <f>AVG_Gen_L2!H53*'AVG_generate Coverage'!D52</f>
        <v>0.7052879025</v>
      </c>
      <c r="I53" s="87">
        <f>AVG_Gen_L2!I53*'AVG_generate Coverage'!E52</f>
        <v>0.748326562</v>
      </c>
      <c r="J53" s="87">
        <f>AVG_Gen_L2!J53*'AVG_generate Coverage'!F52</f>
        <v>0.8112791549</v>
      </c>
      <c r="K53" s="87">
        <f>AVG_Gen_L2!K53*'AVG_generate Coverage'!G52</f>
        <v>0.8133450681</v>
      </c>
      <c r="L53" s="87">
        <f>AVG_Gen_L2!L53*'AVG_generate Coverage'!H52</f>
        <v>0.8120502755</v>
      </c>
      <c r="M53" s="87">
        <f>AVG_Gen_L2!M53*'AVG_generate Coverage'!I52</f>
        <v>0.7550176284</v>
      </c>
      <c r="N53" s="87">
        <f>AVG_Gen_L2!N53*'AVG_generate Coverage'!J52</f>
        <v>0.6984873368</v>
      </c>
      <c r="O53" s="87">
        <f>AVG_Gen_L2!O53*'AVG_generate Coverage'!K52</f>
        <v>0.822324507</v>
      </c>
      <c r="P53" s="87">
        <f>AVG_Gen_L2!P53*'AVG_generate Coverage'!L52</f>
        <v>0.7373836551</v>
      </c>
      <c r="Q53" s="87">
        <f>AVG_Gen_L2!Q53*'AVG_generate Coverage'!M52</f>
        <v>0.7204851039</v>
      </c>
      <c r="R53" s="87">
        <f>AVG_Gen_L2!R53*'AVG_generate Coverage'!N52</f>
        <v>0.7862442804</v>
      </c>
      <c r="S53" s="87">
        <f>AVG_Gen_L2!S53*'AVG_generate Coverage'!O52</f>
        <v>0.4339272467</v>
      </c>
      <c r="T53" s="87">
        <f>AVG_Gen_L2!T53*'AVG_generate Coverage'!P52</f>
        <v>0.7831312331</v>
      </c>
      <c r="U53" s="87">
        <f>AVG_Gen_L2!U53*'AVG_generate Coverage'!Q52</f>
        <v>0.6469676303</v>
      </c>
      <c r="V53" s="87">
        <f>AVG_Gen_L2!V53*'AVG_generate Coverage'!R52</f>
        <v>0.415746886</v>
      </c>
      <c r="W53" s="87">
        <f>AVG_Gen_L2!W53*'AVG_generate Coverage'!S52</f>
        <v>0.5383025737</v>
      </c>
    </row>
    <row r="54">
      <c r="A54" s="103" t="s">
        <v>161</v>
      </c>
      <c r="B54" s="103" t="s">
        <v>136</v>
      </c>
      <c r="C54" s="104">
        <f>E54-AVG_generate!E54</f>
        <v>-0.005789269444</v>
      </c>
      <c r="D54" s="104">
        <f>F54-AVG_generate!F54</f>
        <v>-0.01115110012</v>
      </c>
      <c r="E54" s="105">
        <f t="shared" si="1"/>
        <v>0.6527674064</v>
      </c>
      <c r="F54" s="10">
        <f>(G54*'Dataset lengths'!$B$2+H54*'Dataset lengths'!$C$2+I54*'Dataset lengths'!$D$2+L54*'Dataset lengths'!$G$2+M54*'Dataset lengths'!$H$2+R54*'Dataset lengths'!$M$2+S54*'Dataset lengths'!$N$2+T54*'Dataset lengths'!$O$2+U54*'Dataset lengths'!$P$2+V54*'Dataset lengths'!$Q$2+W54*'Dataset lengths'!$R$2)/'Dataset lengths'!$A$7</f>
        <v>0.5913622395</v>
      </c>
      <c r="G54" s="87">
        <f>AVG_Gen_L2!G54*'AVG_generate Coverage'!C53</f>
        <v>0.5075043992</v>
      </c>
      <c r="H54" s="87">
        <f>AVG_Gen_L2!H54*'AVG_generate Coverage'!D53</f>
        <v>0.6476860285</v>
      </c>
      <c r="I54" s="87">
        <f>AVG_Gen_L2!I54*'AVG_generate Coverage'!E53</f>
        <v>0.7214545056</v>
      </c>
      <c r="J54" s="87">
        <f>AVG_Gen_L2!J54*'AVG_generate Coverage'!F53</f>
        <v>0.793378864</v>
      </c>
      <c r="K54" s="87">
        <f>AVG_Gen_L2!K54*'AVG_generate Coverage'!G53</f>
        <v>0.7973345826</v>
      </c>
      <c r="L54" s="87">
        <f>AVG_Gen_L2!L54*'AVG_generate Coverage'!H53</f>
        <v>0.7948902634</v>
      </c>
      <c r="M54" s="87">
        <f>AVG_Gen_L2!M54*'AVG_generate Coverage'!I53</f>
        <v>0.7871943699</v>
      </c>
      <c r="N54" s="87">
        <f>AVG_Gen_L2!N54*'AVG_generate Coverage'!J53</f>
        <v>0.7204059319</v>
      </c>
      <c r="O54" s="87">
        <f>AVG_Gen_L2!O54*'AVG_generate Coverage'!K53</f>
        <v>0.8285655679</v>
      </c>
      <c r="P54" s="87">
        <f>AVG_Gen_L2!P54*'AVG_generate Coverage'!L53</f>
        <v>0.7898335421</v>
      </c>
      <c r="Q54" s="87">
        <f>AVG_Gen_L2!Q54*'AVG_generate Coverage'!M53</f>
        <v>0.7083852751</v>
      </c>
      <c r="R54" s="87">
        <f>AVG_Gen_L2!R54*'AVG_generate Coverage'!N53</f>
        <v>0.8543672387</v>
      </c>
      <c r="S54" s="87">
        <f>AVG_Gen_L2!S54*'AVG_generate Coverage'!O53</f>
        <v>0.3956360586</v>
      </c>
      <c r="T54" s="87">
        <f>AVG_Gen_L2!T54*'AVG_generate Coverage'!P53</f>
        <v>0.8681429214</v>
      </c>
      <c r="U54" s="87">
        <f>AVG_Gen_L2!U54*'AVG_generate Coverage'!Q53</f>
        <v>0.6875638232</v>
      </c>
      <c r="V54" s="87">
        <f>AVG_Gen_L2!V54*'AVG_generate Coverage'!R53</f>
        <v>0.4688441804</v>
      </c>
      <c r="W54" s="87">
        <f>AVG_Gen_L2!W54*'AVG_generate Coverage'!S53</f>
        <v>0.4471576818</v>
      </c>
    </row>
    <row r="55">
      <c r="A55" s="103" t="s">
        <v>161</v>
      </c>
      <c r="B55" s="103" t="s">
        <v>137</v>
      </c>
      <c r="C55" s="104">
        <f>E55-AVG_generate!E55</f>
        <v>0.0002162726851</v>
      </c>
      <c r="D55" s="104">
        <f>F55-AVG_generate!F55</f>
        <v>-0.004210132024</v>
      </c>
      <c r="E55" s="105">
        <f t="shared" si="1"/>
        <v>0.6581675144</v>
      </c>
      <c r="F55" s="10">
        <f>(G55*'Dataset lengths'!$B$2+H55*'Dataset lengths'!$C$2+I55*'Dataset lengths'!$D$2+L55*'Dataset lengths'!$G$2+M55*'Dataset lengths'!$H$2+R55*'Dataset lengths'!$M$2+S55*'Dataset lengths'!$N$2+T55*'Dataset lengths'!$O$2+U55*'Dataset lengths'!$P$2+V55*'Dataset lengths'!$Q$2+W55*'Dataset lengths'!$R$2)/'Dataset lengths'!$A$7</f>
        <v>0.6023856786</v>
      </c>
      <c r="G55" s="87">
        <f>AVG_Gen_L2!G55*'AVG_generate Coverage'!C54</f>
        <v>0.5340245508</v>
      </c>
      <c r="H55" s="87">
        <f>AVG_Gen_L2!H55*'AVG_generate Coverage'!D54</f>
        <v>0.6303353081</v>
      </c>
      <c r="I55" s="87">
        <f>AVG_Gen_L2!I55*'AVG_generate Coverage'!E54</f>
        <v>0.7120865911</v>
      </c>
      <c r="J55" s="87">
        <f>AVG_Gen_L2!J55*'AVG_generate Coverage'!F54</f>
        <v>0.7888337967</v>
      </c>
      <c r="K55" s="87">
        <f>AVG_Gen_L2!K55*'AVG_generate Coverage'!G54</f>
        <v>0.7967013281</v>
      </c>
      <c r="L55" s="87">
        <f>AVG_Gen_L2!L55*'AVG_generate Coverage'!H54</f>
        <v>0.7917136859</v>
      </c>
      <c r="M55" s="87">
        <f>AVG_Gen_L2!M55*'AVG_generate Coverage'!I54</f>
        <v>0.776021373</v>
      </c>
      <c r="N55" s="87">
        <f>AVG_Gen_L2!N55*'AVG_generate Coverage'!J54</f>
        <v>0.7021276878</v>
      </c>
      <c r="O55" s="87">
        <f>AVG_Gen_L2!O55*'AVG_generate Coverage'!K54</f>
        <v>0.8313156228</v>
      </c>
      <c r="P55" s="87">
        <f>AVG_Gen_L2!P55*'AVG_generate Coverage'!L54</f>
        <v>0.7891801384</v>
      </c>
      <c r="Q55" s="87">
        <f>AVG_Gen_L2!Q55*'AVG_generate Coverage'!M54</f>
        <v>0.6970872511</v>
      </c>
      <c r="R55" s="87">
        <f>AVG_Gen_L2!R55*'AVG_generate Coverage'!N54</f>
        <v>0.8731627934</v>
      </c>
      <c r="S55" s="87">
        <f>AVG_Gen_L2!S55*'AVG_generate Coverage'!O54</f>
        <v>0.3466941283</v>
      </c>
      <c r="T55" s="87">
        <f>AVG_Gen_L2!T55*'AVG_generate Coverage'!P54</f>
        <v>0.871258533</v>
      </c>
      <c r="U55" s="87">
        <f>AVG_Gen_L2!U55*'AVG_generate Coverage'!Q54</f>
        <v>0.7753654006</v>
      </c>
      <c r="V55" s="87">
        <f>AVG_Gen_L2!V55*'AVG_generate Coverage'!R54</f>
        <v>0.5311934144</v>
      </c>
      <c r="W55" s="87">
        <f>AVG_Gen_L2!W55*'AVG_generate Coverage'!S54</f>
        <v>0.3979868801</v>
      </c>
    </row>
    <row r="56">
      <c r="A56" s="103" t="s">
        <v>161</v>
      </c>
      <c r="B56" s="103" t="s">
        <v>138</v>
      </c>
      <c r="C56" s="104">
        <f>E56-AVG_generate!E56</f>
        <v>-0.01055374814</v>
      </c>
      <c r="D56" s="104">
        <f>F56-AVG_generate!F56</f>
        <v>-0.01494538974</v>
      </c>
      <c r="E56" s="105">
        <f t="shared" si="1"/>
        <v>0.6272737105</v>
      </c>
      <c r="F56" s="10">
        <f>(G56*'Dataset lengths'!$B$2+H56*'Dataset lengths'!$C$2+I56*'Dataset lengths'!$D$2+L56*'Dataset lengths'!$G$2+M56*'Dataset lengths'!$H$2+R56*'Dataset lengths'!$M$2+S56*'Dataset lengths'!$N$2+T56*'Dataset lengths'!$O$2+U56*'Dataset lengths'!$P$2+V56*'Dataset lengths'!$Q$2+W56*'Dataset lengths'!$R$2)/'Dataset lengths'!$A$7</f>
        <v>0.559222691</v>
      </c>
      <c r="G56" s="87">
        <f>AVG_Gen_L2!G56*'AVG_generate Coverage'!C55</f>
        <v>0.4639489445</v>
      </c>
      <c r="H56" s="87">
        <f>AVG_Gen_L2!H56*'AVG_generate Coverage'!D55</f>
        <v>0.6557372238</v>
      </c>
      <c r="I56" s="87">
        <f>AVG_Gen_L2!I56*'AVG_generate Coverage'!E55</f>
        <v>0.7129709702</v>
      </c>
      <c r="J56" s="87">
        <f>AVG_Gen_L2!J56*'AVG_generate Coverage'!F55</f>
        <v>0.7877412242</v>
      </c>
      <c r="K56" s="87">
        <f>AVG_Gen_L2!K56*'AVG_generate Coverage'!G55</f>
        <v>0.7853584028</v>
      </c>
      <c r="L56" s="87">
        <f>AVG_Gen_L2!L56*'AVG_generate Coverage'!H55</f>
        <v>0.7873769366</v>
      </c>
      <c r="M56" s="87">
        <f>AVG_Gen_L2!M56*'AVG_generate Coverage'!I55</f>
        <v>0.7835004564</v>
      </c>
      <c r="N56" s="87">
        <f>AVG_Gen_L2!N56*'AVG_generate Coverage'!J55</f>
        <v>0.7197351534</v>
      </c>
      <c r="O56" s="87">
        <f>AVG_Gen_L2!O56*'AVG_generate Coverage'!K55</f>
        <v>0.8206180958</v>
      </c>
      <c r="P56" s="87">
        <f>AVG_Gen_L2!P56*'AVG_generate Coverage'!L55</f>
        <v>0.7861996123</v>
      </c>
      <c r="Q56" s="87">
        <f>AVG_Gen_L2!Q56*'AVG_generate Coverage'!M55</f>
        <v>0.703581946</v>
      </c>
      <c r="R56" s="87">
        <f>AVG_Gen_L2!R56*'AVG_generate Coverage'!N55</f>
        <v>0.8245566147</v>
      </c>
      <c r="S56" s="87">
        <f>AVG_Gen_L2!S56*'AVG_generate Coverage'!O55</f>
        <v>0.3908355824</v>
      </c>
      <c r="T56" s="87">
        <f>AVG_Gen_L2!T56*'AVG_generate Coverage'!P55</f>
        <v>0.8516746886</v>
      </c>
      <c r="U56" s="87">
        <f>AVG_Gen_L2!U56*'AVG_generate Coverage'!Q55</f>
        <v>0.5790373969</v>
      </c>
      <c r="V56" s="87">
        <f>AVG_Gen_L2!V56*'AVG_generate Coverage'!R55</f>
        <v>0.3724688807</v>
      </c>
      <c r="W56" s="87">
        <f>AVG_Gen_L2!W56*'AVG_generate Coverage'!S55</f>
        <v>0.4779031205</v>
      </c>
    </row>
    <row r="57">
      <c r="A57" s="103" t="s">
        <v>162</v>
      </c>
      <c r="B57" s="103" t="s">
        <v>136</v>
      </c>
      <c r="C57" s="104">
        <f>E57-AVG_generate!E57</f>
        <v>0.02148205858</v>
      </c>
      <c r="D57" s="104">
        <f>F57-AVG_generate!F57</f>
        <v>0.008739147568</v>
      </c>
      <c r="E57" s="105">
        <f t="shared" si="1"/>
        <v>0.6649312751</v>
      </c>
      <c r="F57" s="10">
        <f>(G57*'Dataset lengths'!$B$2+H57*'Dataset lengths'!$C$2+I57*'Dataset lengths'!$D$2+L57*'Dataset lengths'!$G$2+M57*'Dataset lengths'!$H$2+R57*'Dataset lengths'!$M$2+S57*'Dataset lengths'!$N$2+T57*'Dataset lengths'!$O$2+U57*'Dataset lengths'!$P$2+V57*'Dataset lengths'!$Q$2+W57*'Dataset lengths'!$R$2)/'Dataset lengths'!$A$7</f>
        <v>0.6205545018</v>
      </c>
      <c r="G57" s="87">
        <f>AVG_Gen_L2!G57*'AVG_generate Coverage'!C56</f>
        <v>0.5288658515</v>
      </c>
      <c r="H57" s="87">
        <f>AVG_Gen_L2!H57*'AVG_generate Coverage'!D56</f>
        <v>0.6673684202</v>
      </c>
      <c r="I57" s="87">
        <f>AVG_Gen_L2!I57*'AVG_generate Coverage'!E56</f>
        <v>0.7570630016</v>
      </c>
      <c r="J57" s="87">
        <f>AVG_Gen_L2!J57*'AVG_generate Coverage'!F56</f>
        <v>0.8181416744</v>
      </c>
      <c r="K57" s="87">
        <f>AVG_Gen_L2!K57*'AVG_generate Coverage'!G56</f>
        <v>0.8140670316</v>
      </c>
      <c r="L57" s="87">
        <f>AVG_Gen_L2!L57*'AVG_generate Coverage'!H56</f>
        <v>0.8171444974</v>
      </c>
      <c r="M57" s="87">
        <f>AVG_Gen_L2!M57*'AVG_generate Coverage'!I56</f>
        <v>0.7745986434</v>
      </c>
      <c r="N57" s="87">
        <f>AVG_Gen_L2!N57*'AVG_generate Coverage'!J56</f>
        <v>0.7057867861</v>
      </c>
      <c r="O57" s="87">
        <f>AVG_Gen_L2!O57*'AVG_generate Coverage'!K56</f>
        <v>0.8095719703</v>
      </c>
      <c r="P57" s="87">
        <f>AVG_Gen_L2!P57*'AVG_generate Coverage'!L56</f>
        <v>0.7931843302</v>
      </c>
      <c r="Q57" s="87">
        <f>AVG_Gen_L2!Q57*'AVG_generate Coverage'!M56</f>
        <v>0.7013325419</v>
      </c>
      <c r="R57" s="87">
        <f>AVG_Gen_L2!R57*'AVG_generate Coverage'!N56</f>
        <v>0.8013025795</v>
      </c>
      <c r="S57" s="87">
        <f>AVG_Gen_L2!S57*'AVG_generate Coverage'!O56</f>
        <v>0.3887601357</v>
      </c>
      <c r="T57" s="87">
        <f>AVG_Gen_L2!T57*'AVG_generate Coverage'!P56</f>
        <v>0.8590186303</v>
      </c>
      <c r="U57" s="87">
        <f>AVG_Gen_L2!U57*'AVG_generate Coverage'!Q56</f>
        <v>0.7069071979</v>
      </c>
      <c r="V57" s="87">
        <f>AVG_Gen_L2!V57*'AVG_generate Coverage'!R56</f>
        <v>0.4810947459</v>
      </c>
      <c r="W57" s="87">
        <f>AVG_Gen_L2!W57*'AVG_generate Coverage'!S56</f>
        <v>0.5321203228</v>
      </c>
    </row>
    <row r="58">
      <c r="A58" s="103" t="s">
        <v>162</v>
      </c>
      <c r="B58" s="103" t="s">
        <v>137</v>
      </c>
      <c r="C58" s="104">
        <f>E58-AVG_generate!E58</f>
        <v>0.01616177412</v>
      </c>
      <c r="D58" s="104">
        <f>F58-AVG_generate!F58</f>
        <v>0.01550677531</v>
      </c>
      <c r="E58" s="105">
        <f t="shared" si="1"/>
        <v>0.6518817831</v>
      </c>
      <c r="F58" s="10">
        <f>(G58*'Dataset lengths'!$B$2+H58*'Dataset lengths'!$C$2+I58*'Dataset lengths'!$D$2+L58*'Dataset lengths'!$G$2+M58*'Dataset lengths'!$H$2+R58*'Dataset lengths'!$M$2+S58*'Dataset lengths'!$N$2+T58*'Dataset lengths'!$O$2+U58*'Dataset lengths'!$P$2+V58*'Dataset lengths'!$Q$2+W58*'Dataset lengths'!$R$2)/'Dataset lengths'!$A$7</f>
        <v>0.6190917427</v>
      </c>
      <c r="G58" s="87">
        <f>AVG_Gen_L2!G58*'AVG_generate Coverage'!C57</f>
        <v>0.5360495301</v>
      </c>
      <c r="H58" s="87">
        <f>AVG_Gen_L2!H58*'AVG_generate Coverage'!D57</f>
        <v>0.6016683927</v>
      </c>
      <c r="I58" s="87">
        <f>AVG_Gen_L2!I58*'AVG_generate Coverage'!E57</f>
        <v>0.7234726202</v>
      </c>
      <c r="J58" s="87">
        <f>AVG_Gen_L2!J58*'AVG_generate Coverage'!F57</f>
        <v>0.7945982371</v>
      </c>
      <c r="K58" s="87">
        <f>AVG_Gen_L2!K58*'AVG_generate Coverage'!G57</f>
        <v>0.7945980261</v>
      </c>
      <c r="L58" s="87">
        <f>AVG_Gen_L2!L58*'AVG_generate Coverage'!H57</f>
        <v>0.7949332702</v>
      </c>
      <c r="M58" s="87">
        <f>AVG_Gen_L2!M58*'AVG_generate Coverage'!I57</f>
        <v>0.7482684611</v>
      </c>
      <c r="N58" s="87">
        <f>AVG_Gen_L2!N58*'AVG_generate Coverage'!J57</f>
        <v>0.6696179921</v>
      </c>
      <c r="O58" s="87">
        <f>AVG_Gen_L2!O58*'AVG_generate Coverage'!K57</f>
        <v>0.7894723257</v>
      </c>
      <c r="P58" s="87">
        <f>AVG_Gen_L2!P58*'AVG_generate Coverage'!L57</f>
        <v>0.7884882006</v>
      </c>
      <c r="Q58" s="87">
        <f>AVG_Gen_L2!Q58*'AVG_generate Coverage'!M57</f>
        <v>0.6491019641</v>
      </c>
      <c r="R58" s="87">
        <f>AVG_Gen_L2!R58*'AVG_generate Coverage'!N57</f>
        <v>0.8175410646</v>
      </c>
      <c r="S58" s="87">
        <f>AVG_Gen_L2!S58*'AVG_generate Coverage'!O57</f>
        <v>0.3044571781</v>
      </c>
      <c r="T58" s="87">
        <f>AVG_Gen_L2!T58*'AVG_generate Coverage'!P57</f>
        <v>0.8741516009</v>
      </c>
      <c r="U58" s="87">
        <f>AVG_Gen_L2!U58*'AVG_generate Coverage'!Q57</f>
        <v>0.7437775139</v>
      </c>
      <c r="V58" s="87">
        <f>AVG_Gen_L2!V58*'AVG_generate Coverage'!R57</f>
        <v>0.5329482239</v>
      </c>
      <c r="W58" s="87">
        <f>AVG_Gen_L2!W58*'AVG_generate Coverage'!S57</f>
        <v>0.4934317587</v>
      </c>
    </row>
    <row r="59">
      <c r="A59" s="103" t="s">
        <v>162</v>
      </c>
      <c r="B59" s="103" t="s">
        <v>138</v>
      </c>
      <c r="C59" s="104">
        <f>E59-AVG_generate!E59</f>
        <v>-0.01380235838</v>
      </c>
      <c r="D59" s="104">
        <f>F59-AVG_generate!F59</f>
        <v>-0.02965819088</v>
      </c>
      <c r="E59" s="105">
        <f t="shared" si="1"/>
        <v>0.6477978359</v>
      </c>
      <c r="F59" s="10">
        <f>(G59*'Dataset lengths'!$B$2+H59*'Dataset lengths'!$C$2+I59*'Dataset lengths'!$D$2+L59*'Dataset lengths'!$G$2+M59*'Dataset lengths'!$H$2+R59*'Dataset lengths'!$M$2+S59*'Dataset lengths'!$N$2+T59*'Dataset lengths'!$O$2+U59*'Dataset lengths'!$P$2+V59*'Dataset lengths'!$Q$2+W59*'Dataset lengths'!$R$2)/'Dataset lengths'!$A$7</f>
        <v>0.5957979258</v>
      </c>
      <c r="G59" s="87">
        <f>AVG_Gen_L2!G59*'AVG_generate Coverage'!C58</f>
        <v>0.4983473288</v>
      </c>
      <c r="H59" s="87">
        <f>AVG_Gen_L2!H59*'AVG_generate Coverage'!D58</f>
        <v>0.6952913635</v>
      </c>
      <c r="I59" s="87">
        <f>AVG_Gen_L2!I59*'AVG_generate Coverage'!E58</f>
        <v>0.7589596781</v>
      </c>
      <c r="J59" s="87">
        <f>AVG_Gen_L2!J59*'AVG_generate Coverage'!F58</f>
        <v>0.8183420908</v>
      </c>
      <c r="K59" s="87">
        <f>AVG_Gen_L2!K59*'AVG_generate Coverage'!G58</f>
        <v>0.8112494487</v>
      </c>
      <c r="L59" s="87">
        <f>AVG_Gen_L2!L59*'AVG_generate Coverage'!H58</f>
        <v>0.8161413583</v>
      </c>
      <c r="M59" s="87">
        <f>AVG_Gen_L2!M59*'AVG_generate Coverage'!I58</f>
        <v>0.7626728138</v>
      </c>
      <c r="N59" s="87">
        <f>AVG_Gen_L2!N59*'AVG_generate Coverage'!J58</f>
        <v>0.6996230483</v>
      </c>
      <c r="O59" s="87">
        <f>AVG_Gen_L2!O59*'AVG_generate Coverage'!K58</f>
        <v>0.8106213523</v>
      </c>
      <c r="P59" s="87">
        <f>AVG_Gen_L2!P59*'AVG_generate Coverage'!L58</f>
        <v>0.7570092213</v>
      </c>
      <c r="Q59" s="87">
        <f>AVG_Gen_L2!Q59*'AVG_generate Coverage'!M58</f>
        <v>0.7113112255</v>
      </c>
      <c r="R59" s="87">
        <f>AVG_Gen_L2!R59*'AVG_generate Coverage'!N58</f>
        <v>0.7696998212</v>
      </c>
      <c r="S59" s="87">
        <f>AVG_Gen_L2!S59*'AVG_generate Coverage'!O58</f>
        <v>0.4234695692</v>
      </c>
      <c r="T59" s="87">
        <f>AVG_Gen_L2!T59*'AVG_generate Coverage'!P58</f>
        <v>0.8149549803</v>
      </c>
      <c r="U59" s="87">
        <f>AVG_Gen_L2!U59*'AVG_generate Coverage'!Q58</f>
        <v>0.6389523442</v>
      </c>
      <c r="V59" s="87">
        <f>AVG_Gen_L2!V59*'AVG_generate Coverage'!R58</f>
        <v>0.4056989432</v>
      </c>
      <c r="W59" s="87">
        <f>AVG_Gen_L2!W59*'AVG_generate Coverage'!S58</f>
        <v>0.5415879941</v>
      </c>
    </row>
    <row r="60">
      <c r="A60" s="103" t="s">
        <v>164</v>
      </c>
      <c r="B60" s="103" t="s">
        <v>136</v>
      </c>
      <c r="C60" s="104">
        <f>E60-AVG_generate!E60</f>
        <v>0.0113510185</v>
      </c>
      <c r="D60" s="104">
        <f>F60-AVG_generate!F60</f>
        <v>0.02168536002</v>
      </c>
      <c r="E60" s="105">
        <f t="shared" si="1"/>
        <v>0.6419393167</v>
      </c>
      <c r="F60" s="10">
        <f>(G60*'Dataset lengths'!$B$2+H60*'Dataset lengths'!$C$2+I60*'Dataset lengths'!$D$2+L60*'Dataset lengths'!$G$2+M60*'Dataset lengths'!$H$2+R60*'Dataset lengths'!$M$2+S60*'Dataset lengths'!$N$2+T60*'Dataset lengths'!$O$2+U60*'Dataset lengths'!$P$2+V60*'Dataset lengths'!$Q$2+W60*'Dataset lengths'!$R$2)/'Dataset lengths'!$A$7</f>
        <v>0.5895733925</v>
      </c>
      <c r="G60" s="87">
        <f>AVG_Gen_L2!G60*'AVG_generate Coverage'!C59</f>
        <v>0.4982579789</v>
      </c>
      <c r="H60" s="87">
        <f>AVG_Gen_L2!H60*'AVG_generate Coverage'!D59</f>
        <v>0.6475418538</v>
      </c>
      <c r="I60" s="87">
        <f>AVG_Gen_L2!I60*'AVG_generate Coverage'!E59</f>
        <v>0.7132094212</v>
      </c>
      <c r="J60" s="87">
        <f>AVG_Gen_L2!J60*'AVG_generate Coverage'!F59</f>
        <v>0.7971050616</v>
      </c>
      <c r="K60" s="87">
        <f>AVG_Gen_L2!K60*'AVG_generate Coverage'!G59</f>
        <v>0.7768258221</v>
      </c>
      <c r="L60" s="87">
        <f>AVG_Gen_L2!L60*'AVG_generate Coverage'!H59</f>
        <v>0.7910013375</v>
      </c>
      <c r="M60" s="87">
        <f>AVG_Gen_L2!M60*'AVG_generate Coverage'!I59</f>
        <v>0.7618678735</v>
      </c>
      <c r="N60" s="87">
        <f>AVG_Gen_L2!N60*'AVG_generate Coverage'!J59</f>
        <v>0.6850938896</v>
      </c>
      <c r="O60" s="87">
        <f>AVG_Gen_L2!O60*'AVG_generate Coverage'!K59</f>
        <v>0.7769457325</v>
      </c>
      <c r="P60" s="87">
        <f>AVG_Gen_L2!P60*'AVG_generate Coverage'!L59</f>
        <v>0.7999194144</v>
      </c>
      <c r="Q60" s="87">
        <f>AVG_Gen_L2!Q60*'AVG_generate Coverage'!M59</f>
        <v>0.6414019366</v>
      </c>
      <c r="R60" s="87">
        <f>AVG_Gen_L2!R60*'AVG_generate Coverage'!N59</f>
        <v>0.8304356893</v>
      </c>
      <c r="S60" s="87">
        <f>AVG_Gen_L2!S60*'AVG_generate Coverage'!O59</f>
        <v>0.3233252414</v>
      </c>
      <c r="T60" s="87">
        <f>AVG_Gen_L2!T60*'AVG_generate Coverage'!P59</f>
        <v>0.8761544941</v>
      </c>
      <c r="U60" s="87">
        <f>AVG_Gen_L2!U60*'AVG_generate Coverage'!Q59</f>
        <v>0.6819968925</v>
      </c>
      <c r="V60" s="87">
        <f>AVG_Gen_L2!V60*'AVG_generate Coverage'!R59</f>
        <v>0.458370065</v>
      </c>
      <c r="W60" s="87">
        <f>AVG_Gen_L2!W60*'AVG_generate Coverage'!S59</f>
        <v>0.4791716361</v>
      </c>
    </row>
    <row r="61">
      <c r="A61" s="103" t="s">
        <v>164</v>
      </c>
      <c r="B61" s="103" t="s">
        <v>137</v>
      </c>
      <c r="C61" s="104">
        <f>E61-AVG_generate!E61</f>
        <v>-0.004824509825</v>
      </c>
      <c r="D61" s="104">
        <f>F61-AVG_generate!F61</f>
        <v>0.001974042878</v>
      </c>
      <c r="E61" s="105">
        <f t="shared" si="1"/>
        <v>0.6406574993</v>
      </c>
      <c r="F61" s="10">
        <f>(G61*'Dataset lengths'!$B$2+H61*'Dataset lengths'!$C$2+I61*'Dataset lengths'!$D$2+L61*'Dataset lengths'!$G$2+M61*'Dataset lengths'!$H$2+R61*'Dataset lengths'!$M$2+S61*'Dataset lengths'!$N$2+T61*'Dataset lengths'!$O$2+U61*'Dataset lengths'!$P$2+V61*'Dataset lengths'!$Q$2+W61*'Dataset lengths'!$R$2)/'Dataset lengths'!$A$7</f>
        <v>0.6009260228</v>
      </c>
      <c r="G61" s="87">
        <f>AVG_Gen_L2!G61*'AVG_generate Coverage'!C60</f>
        <v>0.5215271695</v>
      </c>
      <c r="H61" s="87">
        <f>AVG_Gen_L2!H61*'AVG_generate Coverage'!D60</f>
        <v>0.593312349</v>
      </c>
      <c r="I61" s="87">
        <f>AVG_Gen_L2!I61*'AVG_generate Coverage'!E60</f>
        <v>0.7013127119</v>
      </c>
      <c r="J61" s="87">
        <f>AVG_Gen_L2!J61*'AVG_generate Coverage'!F60</f>
        <v>0.7819808087</v>
      </c>
      <c r="K61" s="87">
        <f>AVG_Gen_L2!K61*'AVG_generate Coverage'!G60</f>
        <v>0.7662940194</v>
      </c>
      <c r="L61" s="87">
        <f>AVG_Gen_L2!L61*'AVG_generate Coverage'!H60</f>
        <v>0.7773896673</v>
      </c>
      <c r="M61" s="87">
        <f>AVG_Gen_L2!M61*'AVG_generate Coverage'!I60</f>
        <v>0.7356664599</v>
      </c>
      <c r="N61" s="87">
        <f>AVG_Gen_L2!N61*'AVG_generate Coverage'!J60</f>
        <v>0.6496577401</v>
      </c>
      <c r="O61" s="87">
        <f>AVG_Gen_L2!O61*'AVG_generate Coverage'!K60</f>
        <v>0.7740428968</v>
      </c>
      <c r="P61" s="87">
        <f>AVG_Gen_L2!P61*'AVG_generate Coverage'!L60</f>
        <v>0.7847721766</v>
      </c>
      <c r="Q61" s="87">
        <f>AVG_Gen_L2!Q61*'AVG_generate Coverage'!M60</f>
        <v>0.6116128961</v>
      </c>
      <c r="R61" s="87">
        <f>AVG_Gen_L2!R61*'AVG_generate Coverage'!N60</f>
        <v>0.834172945</v>
      </c>
      <c r="S61" s="87">
        <f>AVG_Gen_L2!S61*'AVG_generate Coverage'!O60</f>
        <v>0.2731907337</v>
      </c>
      <c r="T61" s="87">
        <f>AVG_Gen_L2!T61*'AVG_generate Coverage'!P60</f>
        <v>0.8908423774</v>
      </c>
      <c r="U61" s="87">
        <f>AVG_Gen_L2!U61*'AVG_generate Coverage'!Q60</f>
        <v>0.7413537789</v>
      </c>
      <c r="V61" s="87">
        <f>AVG_Gen_L2!V61*'AVG_generate Coverage'!R60</f>
        <v>0.5235744142</v>
      </c>
      <c r="W61" s="87">
        <f>AVG_Gen_L2!W61*'AVG_generate Coverage'!S60</f>
        <v>0.4548898855</v>
      </c>
    </row>
    <row r="62">
      <c r="A62" s="103" t="s">
        <v>164</v>
      </c>
      <c r="B62" s="103" t="s">
        <v>138</v>
      </c>
      <c r="C62" s="104">
        <f>E62-AVG_generate!E62</f>
        <v>0.01658236681</v>
      </c>
      <c r="D62" s="104">
        <f>F62-AVG_generate!F62</f>
        <v>0.01657494596</v>
      </c>
      <c r="E62" s="105">
        <f t="shared" si="1"/>
        <v>0.6247851399</v>
      </c>
      <c r="F62" s="10">
        <f>(G62*'Dataset lengths'!$B$2+H62*'Dataset lengths'!$C$2+I62*'Dataset lengths'!$D$2+L62*'Dataset lengths'!$G$2+M62*'Dataset lengths'!$H$2+R62*'Dataset lengths'!$M$2+S62*'Dataset lengths'!$N$2+T62*'Dataset lengths'!$O$2+U62*'Dataset lengths'!$P$2+V62*'Dataset lengths'!$Q$2+W62*'Dataset lengths'!$R$2)/'Dataset lengths'!$A$7</f>
        <v>0.5556904789</v>
      </c>
      <c r="G62" s="87">
        <f>AVG_Gen_L2!G62*'AVG_generate Coverage'!C61</f>
        <v>0.45564491</v>
      </c>
      <c r="H62" s="87">
        <f>AVG_Gen_L2!H62*'AVG_generate Coverage'!D61</f>
        <v>0.6812784915</v>
      </c>
      <c r="I62" s="87">
        <f>AVG_Gen_L2!I62*'AVG_generate Coverage'!E61</f>
        <v>0.7066845775</v>
      </c>
      <c r="J62" s="87">
        <f>AVG_Gen_L2!J62*'AVG_generate Coverage'!F61</f>
        <v>0.7926912528</v>
      </c>
      <c r="K62" s="87">
        <f>AVG_Gen_L2!K62*'AVG_generate Coverage'!G61</f>
        <v>0.7769097475</v>
      </c>
      <c r="L62" s="87">
        <f>AVG_Gen_L2!L62*'AVG_generate Coverage'!H61</f>
        <v>0.7878788387</v>
      </c>
      <c r="M62" s="87">
        <f>AVG_Gen_L2!M62*'AVG_generate Coverage'!I61</f>
        <v>0.7663563603</v>
      </c>
      <c r="N62" s="87">
        <f>AVG_Gen_L2!N62*'AVG_generate Coverage'!J61</f>
        <v>0.6915144654</v>
      </c>
      <c r="O62" s="87">
        <f>AVG_Gen_L2!O62*'AVG_generate Coverage'!K61</f>
        <v>0.7817629908</v>
      </c>
      <c r="P62" s="87">
        <f>AVG_Gen_L2!P62*'AVG_generate Coverage'!L61</f>
        <v>0.7956588873</v>
      </c>
      <c r="Q62" s="87">
        <f>AVG_Gen_L2!Q62*'AVG_generate Coverage'!M61</f>
        <v>0.6509463404</v>
      </c>
      <c r="R62" s="87">
        <f>AVG_Gen_L2!R62*'AVG_generate Coverage'!N61</f>
        <v>0.7983739698</v>
      </c>
      <c r="S62" s="87">
        <f>AVG_Gen_L2!S62*'AVG_generate Coverage'!O61</f>
        <v>0.3826645164</v>
      </c>
      <c r="T62" s="87">
        <f>AVG_Gen_L2!T62*'AVG_generate Coverage'!P61</f>
        <v>0.8510070575</v>
      </c>
      <c r="U62" s="87">
        <f>AVG_Gen_L2!U62*'AVG_generate Coverage'!Q61</f>
        <v>0.5991522087</v>
      </c>
      <c r="V62" s="87">
        <f>AVG_Gen_L2!V62*'AVG_generate Coverage'!R61</f>
        <v>0.3618721764</v>
      </c>
      <c r="W62" s="87">
        <f>AVG_Gen_L2!W62*'AVG_generate Coverage'!S61</f>
        <v>0.4817234319</v>
      </c>
    </row>
    <row r="63">
      <c r="A63" s="103" t="s">
        <v>166</v>
      </c>
      <c r="B63" s="103" t="s">
        <v>136</v>
      </c>
      <c r="C63" s="104">
        <f>E63-AVG_generate!E63</f>
        <v>0.02126358572</v>
      </c>
      <c r="D63" s="104">
        <f>F63-AVG_generate!F63</f>
        <v>0.02831105593</v>
      </c>
      <c r="E63" s="105">
        <f t="shared" si="1"/>
        <v>0.6208975287</v>
      </c>
      <c r="F63" s="10">
        <f>(G63*'Dataset lengths'!$B$2+H63*'Dataset lengths'!$C$2+I63*'Dataset lengths'!$D$2+L63*'Dataset lengths'!$G$2+M63*'Dataset lengths'!$H$2+R63*'Dataset lengths'!$M$2+S63*'Dataset lengths'!$N$2+T63*'Dataset lengths'!$O$2+U63*'Dataset lengths'!$P$2+V63*'Dataset lengths'!$Q$2+W63*'Dataset lengths'!$R$2)/'Dataset lengths'!$A$7</f>
        <v>0.5570261148</v>
      </c>
      <c r="G63" s="87">
        <f>AVG_Gen_L2!G63*'AVG_generate Coverage'!C62</f>
        <v>0.4523747224</v>
      </c>
      <c r="H63" s="87">
        <f>AVG_Gen_L2!H63*'AVG_generate Coverage'!D62</f>
        <v>0.6973270703</v>
      </c>
      <c r="I63" s="87">
        <f>AVG_Gen_L2!I63*'AVG_generate Coverage'!E62</f>
        <v>0.7140256191</v>
      </c>
      <c r="J63" s="87">
        <f>AVG_Gen_L2!J63*'AVG_generate Coverage'!F62</f>
        <v>0.7957905098</v>
      </c>
      <c r="K63" s="87">
        <f>AVG_Gen_L2!K63*'AVG_generate Coverage'!G62</f>
        <v>0.7920017654</v>
      </c>
      <c r="L63" s="87">
        <f>AVG_Gen_L2!L63*'AVG_generate Coverage'!H62</f>
        <v>0.7943796364</v>
      </c>
      <c r="M63" s="87">
        <f>AVG_Gen_L2!M63*'AVG_generate Coverage'!I62</f>
        <v>0.7537329431</v>
      </c>
      <c r="N63" s="87">
        <f>AVG_Gen_L2!N63*'AVG_generate Coverage'!J62</f>
        <v>0.6820632008</v>
      </c>
      <c r="O63" s="87">
        <f>AVG_Gen_L2!O63*'AVG_generate Coverage'!K62</f>
        <v>0.7940722479</v>
      </c>
      <c r="P63" s="87">
        <f>AVG_Gen_L2!P63*'AVG_generate Coverage'!L62</f>
        <v>0.7252672052</v>
      </c>
      <c r="Q63" s="87">
        <f>AVG_Gen_L2!Q63*'AVG_generate Coverage'!M62</f>
        <v>0.7079892479</v>
      </c>
      <c r="R63" s="87">
        <f>AVG_Gen_L2!R63*'AVG_generate Coverage'!N62</f>
        <v>0.8326867849</v>
      </c>
      <c r="S63" s="87">
        <f>AVG_Gen_L2!S63*'AVG_generate Coverage'!O62</f>
        <v>0.4274555532</v>
      </c>
      <c r="T63" s="87">
        <f>AVG_Gen_L2!T63*'AVG_generate Coverage'!P62</f>
        <v>0.7973740291</v>
      </c>
      <c r="U63" s="87">
        <f>AVG_Gen_L2!U63*'AVG_generate Coverage'!Q62</f>
        <v>0.5021590404</v>
      </c>
      <c r="V63" s="87">
        <f>AVG_Gen_L2!V63*'AVG_generate Coverage'!R62</f>
        <v>0.3404377258</v>
      </c>
      <c r="W63" s="87">
        <f>AVG_Gen_L2!W63*'AVG_generate Coverage'!S62</f>
        <v>0.5179196912</v>
      </c>
    </row>
    <row r="64">
      <c r="A64" s="103" t="s">
        <v>166</v>
      </c>
      <c r="B64" s="103" t="s">
        <v>137</v>
      </c>
      <c r="C64" s="104">
        <f>E64-AVG_generate!E64</f>
        <v>0.0175718408</v>
      </c>
      <c r="D64" s="104">
        <f>F64-AVG_generate!F64</f>
        <v>0.03074279931</v>
      </c>
      <c r="E64" s="105">
        <f t="shared" si="1"/>
        <v>0.6228143921</v>
      </c>
      <c r="F64" s="10">
        <f>(G64*'Dataset lengths'!$B$2+H64*'Dataset lengths'!$C$2+I64*'Dataset lengths'!$D$2+L64*'Dataset lengths'!$G$2+M64*'Dataset lengths'!$H$2+R64*'Dataset lengths'!$M$2+S64*'Dataset lengths'!$N$2+T64*'Dataset lengths'!$O$2+U64*'Dataset lengths'!$P$2+V64*'Dataset lengths'!$Q$2+W64*'Dataset lengths'!$R$2)/'Dataset lengths'!$A$7</f>
        <v>0.5664253631</v>
      </c>
      <c r="G64" s="87">
        <f>AVG_Gen_L2!G64*'AVG_generate Coverage'!C63</f>
        <v>0.463911644</v>
      </c>
      <c r="H64" s="87">
        <f>AVG_Gen_L2!H64*'AVG_generate Coverage'!D63</f>
        <v>0.7102324873</v>
      </c>
      <c r="I64" s="87">
        <f>AVG_Gen_L2!I64*'AVG_generate Coverage'!E63</f>
        <v>0.7263739748</v>
      </c>
      <c r="J64" s="87">
        <f>AVG_Gen_L2!J64*'AVG_generate Coverage'!F63</f>
        <v>0.8027289371</v>
      </c>
      <c r="K64" s="87">
        <f>AVG_Gen_L2!K64*'AVG_generate Coverage'!G63</f>
        <v>0.8001315068</v>
      </c>
      <c r="L64" s="87">
        <f>AVG_Gen_L2!L64*'AVG_generate Coverage'!H63</f>
        <v>0.8018181533</v>
      </c>
      <c r="M64" s="87">
        <f>AVG_Gen_L2!M64*'AVG_generate Coverage'!I63</f>
        <v>0.7434985658</v>
      </c>
      <c r="N64" s="87">
        <f>AVG_Gen_L2!N64*'AVG_generate Coverage'!J63</f>
        <v>0.6752823018</v>
      </c>
      <c r="O64" s="87">
        <f>AVG_Gen_L2!O64*'AVG_generate Coverage'!K63</f>
        <v>0.7941095465</v>
      </c>
      <c r="P64" s="87">
        <f>AVG_Gen_L2!P64*'AVG_generate Coverage'!L63</f>
        <v>0.7091013277</v>
      </c>
      <c r="Q64" s="87">
        <f>AVG_Gen_L2!Q64*'AVG_generate Coverage'!M63</f>
        <v>0.7140511632</v>
      </c>
      <c r="R64" s="87">
        <f>AVG_Gen_L2!R64*'AVG_generate Coverage'!N63</f>
        <v>0.7847799756</v>
      </c>
      <c r="S64" s="87">
        <f>AVG_Gen_L2!S64*'AVG_generate Coverage'!O63</f>
        <v>0.4496881732</v>
      </c>
      <c r="T64" s="87">
        <f>AVG_Gen_L2!T64*'AVG_generate Coverage'!P63</f>
        <v>0.759764146</v>
      </c>
      <c r="U64" s="87">
        <f>AVG_Gen_L2!U64*'AVG_generate Coverage'!Q63</f>
        <v>0.5306830636</v>
      </c>
      <c r="V64" s="87">
        <f>AVG_Gen_L2!V64*'AVG_generate Coverage'!R63</f>
        <v>0.35119443</v>
      </c>
      <c r="W64" s="87">
        <f>AVG_Gen_L2!W64*'AVG_generate Coverage'!S63</f>
        <v>0.5290136997</v>
      </c>
    </row>
    <row r="65">
      <c r="A65" s="103" t="s">
        <v>166</v>
      </c>
      <c r="B65" s="103" t="s">
        <v>138</v>
      </c>
      <c r="C65" s="104">
        <f>E65-AVG_generate!E65</f>
        <v>0.01250779194</v>
      </c>
      <c r="D65" s="104">
        <f>F65-AVG_generate!F65</f>
        <v>0.01363168357</v>
      </c>
      <c r="E65" s="105">
        <f t="shared" si="1"/>
        <v>0.6105151416</v>
      </c>
      <c r="F65" s="10">
        <f>(G65*'Dataset lengths'!$B$2+H65*'Dataset lengths'!$C$2+I65*'Dataset lengths'!$D$2+L65*'Dataset lengths'!$G$2+M65*'Dataset lengths'!$H$2+R65*'Dataset lengths'!$M$2+S65*'Dataset lengths'!$N$2+T65*'Dataset lengths'!$O$2+U65*'Dataset lengths'!$P$2+V65*'Dataset lengths'!$Q$2+W65*'Dataset lengths'!$R$2)/'Dataset lengths'!$A$7</f>
        <v>0.5402864547</v>
      </c>
      <c r="G65" s="87">
        <f>AVG_Gen_L2!G65*'AVG_generate Coverage'!C64</f>
        <v>0.4366808337</v>
      </c>
      <c r="H65" s="87">
        <f>AVG_Gen_L2!H65*'AVG_generate Coverage'!D64</f>
        <v>0.6810282163</v>
      </c>
      <c r="I65" s="87">
        <f>AVG_Gen_L2!I65*'AVG_generate Coverage'!E64</f>
        <v>0.6948761469</v>
      </c>
      <c r="J65" s="87">
        <f>AVG_Gen_L2!J65*'AVG_generate Coverage'!F64</f>
        <v>0.7834759905</v>
      </c>
      <c r="K65" s="87">
        <f>AVG_Gen_L2!K65*'AVG_generate Coverage'!G64</f>
        <v>0.7775849257</v>
      </c>
      <c r="L65" s="87">
        <f>AVG_Gen_L2!L65*'AVG_generate Coverage'!H64</f>
        <v>0.7815160932</v>
      </c>
      <c r="M65" s="87">
        <f>AVG_Gen_L2!M65*'AVG_generate Coverage'!I64</f>
        <v>0.7621634685</v>
      </c>
      <c r="N65" s="87">
        <f>AVG_Gen_L2!N65*'AVG_generate Coverage'!J64</f>
        <v>0.6919831479</v>
      </c>
      <c r="O65" s="87">
        <f>AVG_Gen_L2!O65*'AVG_generate Coverage'!K64</f>
        <v>0.7943275999</v>
      </c>
      <c r="P65" s="87">
        <f>AVG_Gen_L2!P65*'AVG_generate Coverage'!L64</f>
        <v>0.7530552913</v>
      </c>
      <c r="Q65" s="87">
        <f>AVG_Gen_L2!Q65*'AVG_generate Coverage'!M64</f>
        <v>0.6897119959</v>
      </c>
      <c r="R65" s="87">
        <f>AVG_Gen_L2!R65*'AVG_generate Coverage'!N64</f>
        <v>0.8368830017</v>
      </c>
      <c r="S65" s="87">
        <f>AVG_Gen_L2!S65*'AVG_generate Coverage'!O64</f>
        <v>0.3944052704</v>
      </c>
      <c r="T65" s="87">
        <f>AVG_Gen_L2!T65*'AVG_generate Coverage'!P64</f>
        <v>0.8234116404</v>
      </c>
      <c r="U65" s="87">
        <f>AVG_Gen_L2!U65*'AVG_generate Coverage'!Q64</f>
        <v>0.4870366849</v>
      </c>
      <c r="V65" s="87">
        <f>AVG_Gen_L2!V65*'AVG_generate Coverage'!R64</f>
        <v>0.3198363071</v>
      </c>
      <c r="W65" s="87">
        <f>AVG_Gen_L2!W65*'AVG_generate Coverage'!S64</f>
        <v>0.497828894</v>
      </c>
    </row>
    <row r="66">
      <c r="A66" s="103" t="s">
        <v>294</v>
      </c>
      <c r="B66" s="103" t="s">
        <v>184</v>
      </c>
      <c r="C66" s="104">
        <f>E66-AVG_generate!E66</f>
        <v>-0.01411624424</v>
      </c>
      <c r="D66" s="104">
        <f>F66-AVG_generate!F66</f>
        <v>-0.0202719868</v>
      </c>
      <c r="E66" s="105">
        <f t="shared" si="1"/>
        <v>0.638016934</v>
      </c>
      <c r="F66" s="10">
        <f>(G66*'Dataset lengths'!$B$2+H66*'Dataset lengths'!$C$2+I66*'Dataset lengths'!$D$2+L66*'Dataset lengths'!$G$2+M66*'Dataset lengths'!$H$2+R66*'Dataset lengths'!$M$2+S66*'Dataset lengths'!$N$2+T66*'Dataset lengths'!$O$2+U66*'Dataset lengths'!$P$2+V66*'Dataset lengths'!$Q$2+W66*'Dataset lengths'!$R$2)/'Dataset lengths'!$A$7</f>
        <v>0.5777474731</v>
      </c>
      <c r="G66" s="87">
        <f>AVG_Gen_L2!G66*'AVG_generate Coverage'!C65</f>
        <v>0.4509155631</v>
      </c>
      <c r="H66" s="87">
        <f>AVG_Gen_L2!H66*'AVG_generate Coverage'!D65</f>
        <v>0.7085612786</v>
      </c>
      <c r="I66" s="87">
        <f>AVG_Gen_L2!I66*'AVG_generate Coverage'!E65</f>
        <v>0.7180750314</v>
      </c>
      <c r="J66" s="87">
        <f>AVG_Gen_L2!J66*'AVG_generate Coverage'!F65</f>
        <v>0.8152518349</v>
      </c>
      <c r="K66" s="87">
        <f>AVG_Gen_L2!K66*'AVG_generate Coverage'!G65</f>
        <v>0.8130036107</v>
      </c>
      <c r="L66" s="87">
        <f>AVG_Gen_L2!L66*'AVG_generate Coverage'!H65</f>
        <v>0.8145734883</v>
      </c>
      <c r="M66" s="87">
        <f>AVG_Gen_L2!M66*'AVG_generate Coverage'!I65</f>
        <v>0.7653941422</v>
      </c>
      <c r="N66" s="87">
        <f>AVG_Gen_L2!N66*'AVG_generate Coverage'!J65</f>
        <v>0.719230476</v>
      </c>
      <c r="O66" s="87">
        <f>AVG_Gen_L2!O66*'AVG_generate Coverage'!K65</f>
        <v>0.806376484</v>
      </c>
      <c r="P66" s="87">
        <f>AVG_Gen_L2!P66*'AVG_generate Coverage'!L65</f>
        <v>0.7443532945</v>
      </c>
      <c r="Q66" s="87">
        <f>AVG_Gen_L2!Q66*'AVG_generate Coverage'!M65</f>
        <v>0.7216431832</v>
      </c>
      <c r="R66" s="87">
        <f>AVG_Gen_L2!R66*'AVG_generate Coverage'!N65</f>
        <v>0.794549293</v>
      </c>
      <c r="S66" s="87">
        <f>AVG_Gen_L2!S66*'AVG_generate Coverage'!O65</f>
        <v>0.4374707904</v>
      </c>
      <c r="T66" s="87">
        <f>AVG_Gen_L2!T66*'AVG_generate Coverage'!P65</f>
        <v>0.8409925916</v>
      </c>
      <c r="U66" s="87">
        <f>AVG_Gen_L2!U66*'AVG_generate Coverage'!Q65</f>
        <v>0.576277184</v>
      </c>
      <c r="V66" s="87">
        <f>AVG_Gen_L2!V66*'AVG_generate Coverage'!R65</f>
        <v>0.3725559581</v>
      </c>
      <c r="W66" s="87">
        <f>AVG_Gen_L2!W66*'AVG_generate Coverage'!S65</f>
        <v>0.5388209536</v>
      </c>
    </row>
    <row r="67">
      <c r="A67" s="103" t="s">
        <v>295</v>
      </c>
      <c r="B67" s="103" t="s">
        <v>184</v>
      </c>
      <c r="C67" s="104">
        <f>E67-AVG_generate!E67</f>
        <v>0.001230020999</v>
      </c>
      <c r="D67" s="104">
        <f>F67-AVG_generate!F67</f>
        <v>-0.006081123582</v>
      </c>
      <c r="E67" s="105">
        <f t="shared" si="1"/>
        <v>0.6593290705</v>
      </c>
      <c r="F67" s="10">
        <f>(G67*'Dataset lengths'!$B$2+H67*'Dataset lengths'!$C$2+I67*'Dataset lengths'!$D$2+L67*'Dataset lengths'!$G$2+M67*'Dataset lengths'!$H$2+R67*'Dataset lengths'!$M$2+S67*'Dataset lengths'!$N$2+T67*'Dataset lengths'!$O$2+U67*'Dataset lengths'!$P$2+V67*'Dataset lengths'!$Q$2+W67*'Dataset lengths'!$R$2)/'Dataset lengths'!$A$7</f>
        <v>0.6001379095</v>
      </c>
      <c r="G67" s="87">
        <f>AVG_Gen_L2!G67*'AVG_generate Coverage'!C66</f>
        <v>0.4958720419</v>
      </c>
      <c r="H67" s="87">
        <f>AVG_Gen_L2!H67*'AVG_generate Coverage'!D66</f>
        <v>0.7003694622</v>
      </c>
      <c r="I67" s="87">
        <f>AVG_Gen_L2!I67*'AVG_generate Coverage'!E66</f>
        <v>0.7426115012</v>
      </c>
      <c r="J67" s="87">
        <f>AVG_Gen_L2!J67*'AVG_generate Coverage'!F66</f>
        <v>0.8148613117</v>
      </c>
      <c r="K67" s="87">
        <f>AVG_Gen_L2!K67*'AVG_generate Coverage'!G66</f>
        <v>0.8115223277</v>
      </c>
      <c r="L67" s="87">
        <f>AVG_Gen_L2!L67*'AVG_generate Coverage'!H66</f>
        <v>0.8139289378</v>
      </c>
      <c r="M67" s="87">
        <f>AVG_Gen_L2!M67*'AVG_generate Coverage'!I66</f>
        <v>0.7655450089</v>
      </c>
      <c r="N67" s="87">
        <f>AVG_Gen_L2!N67*'AVG_generate Coverage'!J66</f>
        <v>0.709517874</v>
      </c>
      <c r="O67" s="87">
        <f>AVG_Gen_L2!O67*'AVG_generate Coverage'!K66</f>
        <v>0.8221215165</v>
      </c>
      <c r="P67" s="87">
        <f>AVG_Gen_L2!P67*'AVG_generate Coverage'!L66</f>
        <v>0.7533015742</v>
      </c>
      <c r="Q67" s="87">
        <f>AVG_Gen_L2!Q67*'AVG_generate Coverage'!M66</f>
        <v>0.7117762573</v>
      </c>
      <c r="R67" s="87">
        <f>AVG_Gen_L2!R67*'AVG_generate Coverage'!N66</f>
        <v>0.826130196</v>
      </c>
      <c r="S67" s="87">
        <f>AVG_Gen_L2!S67*'AVG_generate Coverage'!O66</f>
        <v>0.4570688801</v>
      </c>
      <c r="T67" s="87">
        <f>AVG_Gen_L2!T67*'AVG_generate Coverage'!P66</f>
        <v>0.8347613684</v>
      </c>
      <c r="U67" s="87">
        <f>AVG_Gen_L2!U67*'AVG_generate Coverage'!Q66</f>
        <v>0.6643441139</v>
      </c>
      <c r="V67" s="87">
        <f>AVG_Gen_L2!V67*'AVG_generate Coverage'!R66</f>
        <v>0.4373343835</v>
      </c>
      <c r="W67" s="87">
        <f>AVG_Gen_L2!W67*'AVG_generate Coverage'!S66</f>
        <v>0.5146538821</v>
      </c>
    </row>
    <row r="68">
      <c r="A68" s="103" t="s">
        <v>296</v>
      </c>
      <c r="B68" s="103" t="s">
        <v>184</v>
      </c>
      <c r="C68" s="104">
        <f>E68-AVG_generate!E68</f>
        <v>0.01088980092</v>
      </c>
      <c r="D68" s="104">
        <f>F68-AVG_generate!F68</f>
        <v>-0.01283561591</v>
      </c>
      <c r="E68" s="105">
        <f t="shared" si="1"/>
        <v>0.6660748361</v>
      </c>
      <c r="F68" s="10">
        <f>(G68*'Dataset lengths'!$B$2+H68*'Dataset lengths'!$C$2+I68*'Dataset lengths'!$D$2+L68*'Dataset lengths'!$G$2+M68*'Dataset lengths'!$H$2+R68*'Dataset lengths'!$M$2+S68*'Dataset lengths'!$N$2+T68*'Dataset lengths'!$O$2+U68*'Dataset lengths'!$P$2+V68*'Dataset lengths'!$Q$2+W68*'Dataset lengths'!$R$2)/'Dataset lengths'!$A$7</f>
        <v>0.6022462978</v>
      </c>
      <c r="G68" s="87">
        <f>AVG_Gen_L2!G68*'AVG_generate Coverage'!C67</f>
        <v>0.5037933103</v>
      </c>
      <c r="H68" s="87">
        <f>AVG_Gen_L2!H68*'AVG_generate Coverage'!D67</f>
        <v>0.691093543</v>
      </c>
      <c r="I68" s="87">
        <f>AVG_Gen_L2!I68*'AVG_generate Coverage'!E67</f>
        <v>0.7220542988</v>
      </c>
      <c r="J68" s="87">
        <f>AVG_Gen_L2!J68*'AVG_generate Coverage'!F67</f>
        <v>0.8138315218</v>
      </c>
      <c r="K68" s="87">
        <f>AVG_Gen_L2!K68*'AVG_generate Coverage'!G67</f>
        <v>0.813212791</v>
      </c>
      <c r="L68" s="87">
        <f>AVG_Gen_L2!L68*'AVG_generate Coverage'!H67</f>
        <v>0.8134286284</v>
      </c>
      <c r="M68" s="87">
        <f>AVG_Gen_L2!M68*'AVG_generate Coverage'!I67</f>
        <v>0.7734222656</v>
      </c>
      <c r="N68" s="87">
        <f>AVG_Gen_L2!N68*'AVG_generate Coverage'!J67</f>
        <v>0.7141559565</v>
      </c>
      <c r="O68" s="87">
        <f>AVG_Gen_L2!O68*'AVG_generate Coverage'!K67</f>
        <v>0.818118372</v>
      </c>
      <c r="P68" s="87">
        <f>AVG_Gen_L2!P68*'AVG_generate Coverage'!L67</f>
        <v>0.7865832776</v>
      </c>
      <c r="Q68" s="87">
        <f>AVG_Gen_L2!Q68*'AVG_generate Coverage'!M67</f>
        <v>0.6930714761</v>
      </c>
      <c r="R68" s="87">
        <f>AVG_Gen_L2!R68*'AVG_generate Coverage'!N67</f>
        <v>0.8271136843</v>
      </c>
      <c r="S68" s="87">
        <f>AVG_Gen_L2!S68*'AVG_generate Coverage'!O67</f>
        <v>0.490821034</v>
      </c>
      <c r="T68" s="87">
        <f>AVG_Gen_L2!T68*'AVG_generate Coverage'!P67</f>
        <v>0.8576833681</v>
      </c>
      <c r="U68" s="87">
        <f>AVG_Gen_L2!U68*'AVG_generate Coverage'!Q67</f>
        <v>0.6784597713</v>
      </c>
      <c r="V68" s="87">
        <f>AVG_Gen_L2!V68*'AVG_generate Coverage'!R67</f>
        <v>0.4313433192</v>
      </c>
      <c r="W68" s="87">
        <f>AVG_Gen_L2!W68*'AVG_generate Coverage'!S67</f>
        <v>0.5376099738</v>
      </c>
    </row>
    <row r="69">
      <c r="A69" s="103" t="s">
        <v>297</v>
      </c>
      <c r="B69" s="103" t="s">
        <v>184</v>
      </c>
      <c r="C69" s="104">
        <f>E69-AVG_generate!E69</f>
        <v>0.005766850329</v>
      </c>
      <c r="D69" s="104">
        <f>F69-AVG_generate!F69</f>
        <v>0.004027588282</v>
      </c>
      <c r="E69" s="105">
        <f t="shared" si="1"/>
        <v>0.6201991622</v>
      </c>
      <c r="F69" s="10">
        <f>(G69*'Dataset lengths'!$B$2+H69*'Dataset lengths'!$C$2+I69*'Dataset lengths'!$D$2+L69*'Dataset lengths'!$G$2+M69*'Dataset lengths'!$H$2+R69*'Dataset lengths'!$M$2+S69*'Dataset lengths'!$N$2+T69*'Dataset lengths'!$O$2+U69*'Dataset lengths'!$P$2+V69*'Dataset lengths'!$Q$2+W69*'Dataset lengths'!$R$2)/'Dataset lengths'!$A$7</f>
        <v>0.5591842795</v>
      </c>
      <c r="G69" s="87">
        <f>AVG_Gen_L2!G69*'AVG_generate Coverage'!C68</f>
        <v>0.45826583</v>
      </c>
      <c r="H69" s="87">
        <f>AVG_Gen_L2!H69*'AVG_generate Coverage'!D68</f>
        <v>0.7181824048</v>
      </c>
      <c r="I69" s="87">
        <f>AVG_Gen_L2!I69*'AVG_generate Coverage'!E68</f>
        <v>0.7057129557</v>
      </c>
      <c r="J69" s="87">
        <f>AVG_Gen_L2!J69*'AVG_generate Coverage'!F68</f>
        <v>0.8028990241</v>
      </c>
      <c r="K69" s="87">
        <f>AVG_Gen_L2!K69*'AVG_generate Coverage'!G68</f>
        <v>0.7992834722</v>
      </c>
      <c r="L69" s="87">
        <f>AVG_Gen_L2!L69*'AVG_generate Coverage'!H68</f>
        <v>0.8016386578</v>
      </c>
      <c r="M69" s="87">
        <f>AVG_Gen_L2!M69*'AVG_generate Coverage'!I68</f>
        <v>0.7253687895</v>
      </c>
      <c r="N69" s="87">
        <f>AVG_Gen_L2!N69*'AVG_generate Coverage'!J68</f>
        <v>0.6596553011</v>
      </c>
      <c r="O69" s="87">
        <f>AVG_Gen_L2!O69*'AVG_generate Coverage'!K68</f>
        <v>0.7913114338</v>
      </c>
      <c r="P69" s="87">
        <f>AVG_Gen_L2!P69*'AVG_generate Coverage'!L68</f>
        <v>0.7241379896</v>
      </c>
      <c r="Q69" s="87">
        <f>AVG_Gen_L2!Q69*'AVG_generate Coverage'!M68</f>
        <v>0.6691845898</v>
      </c>
      <c r="R69" s="87">
        <f>AVG_Gen_L2!R69*'AVG_generate Coverage'!N68</f>
        <v>0.762159744</v>
      </c>
      <c r="S69" s="87">
        <f>AVG_Gen_L2!S69*'AVG_generate Coverage'!O68</f>
        <v>0.4130320027</v>
      </c>
      <c r="T69" s="87">
        <f>AVG_Gen_L2!T69*'AVG_generate Coverage'!P68</f>
        <v>0.7771225536</v>
      </c>
      <c r="U69" s="87">
        <f>AVG_Gen_L2!U69*'AVG_generate Coverage'!Q68</f>
        <v>0.5982932326</v>
      </c>
      <c r="V69" s="87">
        <f>AVG_Gen_L2!V69*'AVG_generate Coverage'!R68</f>
        <v>0.3361458955</v>
      </c>
      <c r="W69" s="87">
        <f>AVG_Gen_L2!W69*'AVG_generate Coverage'!S68</f>
        <v>0.5262687177</v>
      </c>
    </row>
    <row r="70">
      <c r="A70" s="103" t="s">
        <v>299</v>
      </c>
      <c r="B70" s="103" t="s">
        <v>184</v>
      </c>
      <c r="C70" s="104">
        <f>E70-AVG_generate!E70</f>
        <v>0.02026683723</v>
      </c>
      <c r="D70" s="104">
        <f>F70-AVG_generate!F70</f>
        <v>0.0257757424</v>
      </c>
      <c r="E70" s="105">
        <f t="shared" si="1"/>
        <v>0.6193774832</v>
      </c>
      <c r="F70" s="10">
        <f>(G70*'Dataset lengths'!$B$2+H70*'Dataset lengths'!$C$2+I70*'Dataset lengths'!$D$2+L70*'Dataset lengths'!$G$2+M70*'Dataset lengths'!$H$2+R70*'Dataset lengths'!$M$2+S70*'Dataset lengths'!$N$2+T70*'Dataset lengths'!$O$2+U70*'Dataset lengths'!$P$2+V70*'Dataset lengths'!$Q$2+W70*'Dataset lengths'!$R$2)/'Dataset lengths'!$A$7</f>
        <v>0.5576985544</v>
      </c>
      <c r="G70" s="87">
        <f>AVG_Gen_L2!G70*'AVG_generate Coverage'!C69</f>
        <v>0.4488687801</v>
      </c>
      <c r="H70" s="87">
        <f>AVG_Gen_L2!H70*'AVG_generate Coverage'!D69</f>
        <v>0.6865487386</v>
      </c>
      <c r="I70" s="87">
        <f>AVG_Gen_L2!I70*'AVG_generate Coverage'!E69</f>
        <v>0.7104895166</v>
      </c>
      <c r="J70" s="87">
        <f>AVG_Gen_L2!J70*'AVG_generate Coverage'!F69</f>
        <v>0.8041400157</v>
      </c>
      <c r="K70" s="87">
        <f>AVG_Gen_L2!K70*'AVG_generate Coverage'!G69</f>
        <v>0.799684619</v>
      </c>
      <c r="L70" s="87">
        <f>AVG_Gen_L2!L70*'AVG_generate Coverage'!H69</f>
        <v>0.8027766272</v>
      </c>
      <c r="M70" s="87">
        <f>AVG_Gen_L2!M70*'AVG_generate Coverage'!I69</f>
        <v>0.7636234373</v>
      </c>
      <c r="N70" s="87">
        <f>AVG_Gen_L2!N70*'AVG_generate Coverage'!J69</f>
        <v>0.7120588833</v>
      </c>
      <c r="O70" s="87">
        <f>AVG_Gen_L2!O70*'AVG_generate Coverage'!K69</f>
        <v>0.8153360394</v>
      </c>
      <c r="P70" s="87">
        <f>AVG_Gen_L2!P70*'AVG_generate Coverage'!L69</f>
        <v>0.7488349736</v>
      </c>
      <c r="Q70" s="87">
        <f>AVG_Gen_L2!Q70*'AVG_generate Coverage'!M69</f>
        <v>0.7094811001</v>
      </c>
      <c r="R70" s="87">
        <f>AVG_Gen_L2!R70*'AVG_generate Coverage'!N69</f>
        <v>0.7956202025</v>
      </c>
      <c r="S70" s="87">
        <f>AVG_Gen_L2!S70*'AVG_generate Coverage'!O69</f>
        <v>0.4200989794</v>
      </c>
      <c r="T70" s="87">
        <f>AVG_Gen_L2!T70*'AVG_generate Coverage'!P69</f>
        <v>0.8432180285</v>
      </c>
      <c r="U70" s="87">
        <f>AVG_Gen_L2!U70*'AVG_generate Coverage'!Q69</f>
        <v>0.486875285</v>
      </c>
      <c r="V70" s="87">
        <f>AVG_Gen_L2!V70*'AVG_generate Coverage'!R69</f>
        <v>0.3398168673</v>
      </c>
      <c r="W70" s="87">
        <f>AVG_Gen_L2!W70*'AVG_generate Coverage'!S69</f>
        <v>0.5152158531</v>
      </c>
    </row>
    <row r="71">
      <c r="A71" s="103" t="s">
        <v>187</v>
      </c>
      <c r="B71" s="103" t="s">
        <v>184</v>
      </c>
      <c r="C71" s="104">
        <f>E71-AVG_generate!E71</f>
        <v>0.006177528287</v>
      </c>
      <c r="D71" s="104">
        <f>F71-AVG_generate!F71</f>
        <v>-0.00002462746521</v>
      </c>
      <c r="E71" s="105">
        <f t="shared" si="1"/>
        <v>0.6705490416</v>
      </c>
      <c r="F71" s="10">
        <f>(G71*'Dataset lengths'!$B$2+H71*'Dataset lengths'!$C$2+I71*'Dataset lengths'!$D$2+L71*'Dataset lengths'!$G$2+M71*'Dataset lengths'!$H$2+R71*'Dataset lengths'!$M$2+S71*'Dataset lengths'!$N$2+T71*'Dataset lengths'!$O$2+U71*'Dataset lengths'!$P$2+V71*'Dataset lengths'!$Q$2+W71*'Dataset lengths'!$R$2)/'Dataset lengths'!$A$7</f>
        <v>0.6130418755</v>
      </c>
      <c r="G71" s="87">
        <f>AVG_Gen_L2!G71*'AVG_generate Coverage'!C70</f>
        <v>0.507448954</v>
      </c>
      <c r="H71" s="87">
        <f>AVG_Gen_L2!H71*'AVG_generate Coverage'!D70</f>
        <v>0.7049360958</v>
      </c>
      <c r="I71" s="87">
        <f>AVG_Gen_L2!I71*'AVG_generate Coverage'!E70</f>
        <v>0.7542187657</v>
      </c>
      <c r="J71" s="87">
        <f>AVG_Gen_L2!J71*'AVG_generate Coverage'!F70</f>
        <v>0.8279275542</v>
      </c>
      <c r="K71" s="87">
        <f>AVG_Gen_L2!K71*'AVG_generate Coverage'!G70</f>
        <v>0.8312448438</v>
      </c>
      <c r="L71" s="87">
        <f>AVG_Gen_L2!L71*'AVG_generate Coverage'!H70</f>
        <v>0.8292243444</v>
      </c>
      <c r="M71" s="87">
        <f>AVG_Gen_L2!M71*'AVG_generate Coverage'!I70</f>
        <v>0.7826416352</v>
      </c>
      <c r="N71" s="87">
        <f>AVG_Gen_L2!N71*'AVG_generate Coverage'!J70</f>
        <v>0.719730654</v>
      </c>
      <c r="O71" s="87">
        <f>AVG_Gen_L2!O71*'AVG_generate Coverage'!K70</f>
        <v>0.8371026449</v>
      </c>
      <c r="P71" s="87">
        <f>AVG_Gen_L2!P71*'AVG_generate Coverage'!L70</f>
        <v>0.7651214794</v>
      </c>
      <c r="Q71" s="87">
        <f>AVG_Gen_L2!Q71*'AVG_generate Coverage'!M70</f>
        <v>0.7332374775</v>
      </c>
      <c r="R71" s="87">
        <f>AVG_Gen_L2!R71*'AVG_generate Coverage'!N70</f>
        <v>0.843177327</v>
      </c>
      <c r="S71" s="87">
        <f>AVG_Gen_L2!S71*'AVG_generate Coverage'!O70</f>
        <v>0.3940633848</v>
      </c>
      <c r="T71" s="87">
        <f>AVG_Gen_L2!T71*'AVG_generate Coverage'!P70</f>
        <v>0.8534550381</v>
      </c>
      <c r="U71" s="87">
        <f>AVG_Gen_L2!U71*'AVG_generate Coverage'!Q70</f>
        <v>0.7327202489</v>
      </c>
      <c r="V71" s="87">
        <f>AVG_Gen_L2!V71*'AVG_generate Coverage'!R70</f>
        <v>0.45484235</v>
      </c>
      <c r="W71" s="87">
        <f>AVG_Gen_L2!W71*'AVG_generate Coverage'!S70</f>
        <v>0.5193113139</v>
      </c>
    </row>
    <row r="72">
      <c r="A72" s="103" t="s">
        <v>182</v>
      </c>
      <c r="B72" s="103" t="s">
        <v>184</v>
      </c>
      <c r="C72" s="104">
        <f>E72-AVG_generate!E72</f>
        <v>-0.01420826834</v>
      </c>
      <c r="D72" s="104">
        <f>F72-AVG_generate!F72</f>
        <v>-0.02016421285</v>
      </c>
      <c r="E72" s="105">
        <f t="shared" si="1"/>
        <v>0.6735980447</v>
      </c>
      <c r="F72" s="10">
        <f>(G72*'Dataset lengths'!$B$2+H72*'Dataset lengths'!$C$2+I72*'Dataset lengths'!$D$2+L72*'Dataset lengths'!$G$2+M72*'Dataset lengths'!$H$2+R72*'Dataset lengths'!$M$2+S72*'Dataset lengths'!$N$2+T72*'Dataset lengths'!$O$2+U72*'Dataset lengths'!$P$2+V72*'Dataset lengths'!$Q$2+W72*'Dataset lengths'!$R$2)/'Dataset lengths'!$A$7</f>
        <v>0.6177809781</v>
      </c>
      <c r="G72" s="87">
        <f>AVG_Gen_L2!G72*'AVG_generate Coverage'!C71</f>
        <v>0.5069534079</v>
      </c>
      <c r="H72" s="87">
        <f>AVG_Gen_L2!H72*'AVG_generate Coverage'!D71</f>
        <v>0.6780843101</v>
      </c>
      <c r="I72" s="87">
        <f>AVG_Gen_L2!I72*'AVG_generate Coverage'!E71</f>
        <v>0.7494171736</v>
      </c>
      <c r="J72" s="87">
        <f>AVG_Gen_L2!J72*'AVG_generate Coverage'!F71</f>
        <v>0.8342621515</v>
      </c>
      <c r="K72" s="87">
        <f>AVG_Gen_L2!K72*'AVG_generate Coverage'!G71</f>
        <v>0.8310882167</v>
      </c>
      <c r="L72" s="87">
        <f>AVG_Gen_L2!L72*'AVG_generate Coverage'!H71</f>
        <v>0.8335132623</v>
      </c>
      <c r="M72" s="87">
        <f>AVG_Gen_L2!M72*'AVG_generate Coverage'!I71</f>
        <v>0.78449664</v>
      </c>
      <c r="N72" s="87">
        <f>AVG_Gen_L2!N72*'AVG_generate Coverage'!J71</f>
        <v>0.7273645552</v>
      </c>
      <c r="O72" s="87">
        <f>AVG_Gen_L2!O72*'AVG_generate Coverage'!K71</f>
        <v>0.8306091011</v>
      </c>
      <c r="P72" s="87">
        <f>AVG_Gen_L2!P72*'AVG_generate Coverage'!L71</f>
        <v>0.7666025278</v>
      </c>
      <c r="Q72" s="87">
        <f>AVG_Gen_L2!Q72*'AVG_generate Coverage'!M71</f>
        <v>0.7308103112</v>
      </c>
      <c r="R72" s="87">
        <f>AVG_Gen_L2!R72*'AVG_generate Coverage'!N71</f>
        <v>0.8278349091</v>
      </c>
      <c r="S72" s="87">
        <f>AVG_Gen_L2!S72*'AVG_generate Coverage'!O71</f>
        <v>0.4746035896</v>
      </c>
      <c r="T72" s="87">
        <f>AVG_Gen_L2!T72*'AVG_generate Coverage'!P71</f>
        <v>0.8363191742</v>
      </c>
      <c r="U72" s="87">
        <f>AVG_Gen_L2!U72*'AVG_generate Coverage'!Q71</f>
        <v>0.7219392788</v>
      </c>
      <c r="V72" s="87">
        <f>AVG_Gen_L2!V72*'AVG_generate Coverage'!R71</f>
        <v>0.4534967835</v>
      </c>
      <c r="W72" s="87">
        <f>AVG_Gen_L2!W72*'AVG_generate Coverage'!S71</f>
        <v>0.5429199621</v>
      </c>
    </row>
    <row r="73">
      <c r="A73" s="103" t="s">
        <v>300</v>
      </c>
      <c r="B73" s="103" t="s">
        <v>184</v>
      </c>
      <c r="C73" s="104">
        <f>E73-AVG_generate!E73</f>
        <v>-0.03354676748</v>
      </c>
      <c r="D73" s="104">
        <f>F73-AVG_generate!F73</f>
        <v>-0.03620405203</v>
      </c>
      <c r="E73" s="105">
        <f t="shared" si="1"/>
        <v>0.6403224613</v>
      </c>
      <c r="F73" s="10">
        <f>(G73*'Dataset lengths'!$B$2+H73*'Dataset lengths'!$C$2+I73*'Dataset lengths'!$D$2+L73*'Dataset lengths'!$G$2+M73*'Dataset lengths'!$H$2+R73*'Dataset lengths'!$M$2+S73*'Dataset lengths'!$N$2+T73*'Dataset lengths'!$O$2+U73*'Dataset lengths'!$P$2+V73*'Dataset lengths'!$Q$2+W73*'Dataset lengths'!$R$2)/'Dataset lengths'!$A$7</f>
        <v>0.5809193147</v>
      </c>
      <c r="G73" s="87">
        <f>AVG_Gen_L2!G73*'AVG_generate Coverage'!C72</f>
        <v>0.4655345751</v>
      </c>
      <c r="H73" s="87">
        <f>AVG_Gen_L2!H73*'AVG_generate Coverage'!D72</f>
        <v>0.7216639205</v>
      </c>
      <c r="I73" s="87">
        <f>AVG_Gen_L2!I73*'AVG_generate Coverage'!E72</f>
        <v>0.7363757469</v>
      </c>
      <c r="J73" s="87">
        <f>AVG_Gen_L2!J73*'AVG_generate Coverage'!F72</f>
        <v>0.8209564637</v>
      </c>
      <c r="K73" s="87">
        <f>AVG_Gen_L2!K73*'AVG_generate Coverage'!G72</f>
        <v>0.8204429769</v>
      </c>
      <c r="L73" s="87">
        <f>AVG_Gen_L2!L73*'AVG_generate Coverage'!H72</f>
        <v>0.8210137301</v>
      </c>
      <c r="M73" s="87">
        <f>AVG_Gen_L2!M73*'AVG_generate Coverage'!I72</f>
        <v>0.7426596601</v>
      </c>
      <c r="N73" s="87">
        <f>AVG_Gen_L2!N73*'AVG_generate Coverage'!J72</f>
        <v>0.6799841251</v>
      </c>
      <c r="O73" s="87">
        <f>AVG_Gen_L2!O73*'AVG_generate Coverage'!K72</f>
        <v>0.7773036556</v>
      </c>
      <c r="P73" s="87">
        <f>AVG_Gen_L2!P73*'AVG_generate Coverage'!L72</f>
        <v>0.7096793387</v>
      </c>
      <c r="Q73" s="87">
        <f>AVG_Gen_L2!Q73*'AVG_generate Coverage'!M72</f>
        <v>0.7253274356</v>
      </c>
      <c r="R73" s="87">
        <f>AVG_Gen_L2!R73*'AVG_generate Coverage'!N72</f>
        <v>0.7660718421</v>
      </c>
      <c r="S73" s="87">
        <f>AVG_Gen_L2!S73*'AVG_generate Coverage'!O72</f>
        <v>0.4239381536</v>
      </c>
      <c r="T73" s="87">
        <f>AVG_Gen_L2!T73*'AVG_generate Coverage'!P72</f>
        <v>0.8029376212</v>
      </c>
      <c r="U73" s="87">
        <f>AVG_Gen_L2!U73*'AVG_generate Coverage'!Q72</f>
        <v>0.6494023076</v>
      </c>
      <c r="V73" s="87">
        <f>AVG_Gen_L2!V73*'AVG_generate Coverage'!R72</f>
        <v>0.360492742</v>
      </c>
      <c r="W73" s="87">
        <f>AVG_Gen_L2!W73*'AVG_generate Coverage'!S72</f>
        <v>0.5534567752</v>
      </c>
    </row>
    <row r="74">
      <c r="A74" s="103" t="s">
        <v>302</v>
      </c>
      <c r="B74" s="103" t="s">
        <v>184</v>
      </c>
      <c r="C74" s="104">
        <f>E74-AVG_generate!E74</f>
        <v>0.01447015066</v>
      </c>
      <c r="D74" s="104">
        <f>F74-AVG_generate!F74</f>
        <v>0.02499824148</v>
      </c>
      <c r="E74" s="105">
        <f t="shared" si="1"/>
        <v>0.6194916974</v>
      </c>
      <c r="F74" s="10">
        <f>(G74*'Dataset lengths'!$B$2+H74*'Dataset lengths'!$C$2+I74*'Dataset lengths'!$D$2+L74*'Dataset lengths'!$G$2+M74*'Dataset lengths'!$H$2+R74*'Dataset lengths'!$M$2+S74*'Dataset lengths'!$N$2+T74*'Dataset lengths'!$O$2+U74*'Dataset lengths'!$P$2+V74*'Dataset lengths'!$Q$2+W74*'Dataset lengths'!$R$2)/'Dataset lengths'!$A$7</f>
        <v>0.5704276891</v>
      </c>
      <c r="G74" s="87">
        <f>AVG_Gen_L2!G74*'AVG_generate Coverage'!C73</f>
        <v>0.4617026058</v>
      </c>
      <c r="H74" s="87">
        <f>AVG_Gen_L2!H74*'AVG_generate Coverage'!D73</f>
        <v>0.6873112403</v>
      </c>
      <c r="I74" s="87">
        <f>AVG_Gen_L2!I74*'AVG_generate Coverage'!E73</f>
        <v>0.7316569986</v>
      </c>
      <c r="J74" s="87">
        <f>AVG_Gen_L2!J74*'AVG_generate Coverage'!F73</f>
        <v>0.8239932714</v>
      </c>
      <c r="K74" s="87">
        <f>AVG_Gen_L2!K74*'AVG_generate Coverage'!G73</f>
        <v>0.8178457919</v>
      </c>
      <c r="L74" s="87">
        <f>AVG_Gen_L2!L74*'AVG_generate Coverage'!H73</f>
        <v>0.8222343638</v>
      </c>
      <c r="M74" s="87">
        <f>AVG_Gen_L2!M74*'AVG_generate Coverage'!I73</f>
        <v>0.7841264302</v>
      </c>
      <c r="N74" s="87">
        <f>AVG_Gen_L2!N74*'AVG_generate Coverage'!J73</f>
        <v>0.7308792993</v>
      </c>
      <c r="O74" s="87">
        <f>AVG_Gen_L2!O74*'AVG_generate Coverage'!K73</f>
        <v>0.8212371092</v>
      </c>
      <c r="P74" s="87">
        <f>AVG_Gen_L2!P74*'AVG_generate Coverage'!L73</f>
        <v>0.7690536293</v>
      </c>
      <c r="Q74" s="87">
        <f>AVG_Gen_L2!Q74*'AVG_generate Coverage'!M73</f>
        <v>0.7263932586</v>
      </c>
      <c r="R74" s="87">
        <f>AVG_Gen_L2!R74*'AVG_generate Coverage'!N73</f>
        <v>0.7976746004</v>
      </c>
      <c r="S74" s="87">
        <f>AVG_Gen_L2!S74*'AVG_generate Coverage'!O73</f>
        <v>0.3328377057</v>
      </c>
      <c r="T74" s="87">
        <f>AVG_Gen_L2!T74*'AVG_generate Coverage'!P73</f>
        <v>0.8425503975</v>
      </c>
      <c r="U74" s="87">
        <f>AVG_Gen_L2!U74*'AVG_generate Coverage'!Q73</f>
        <v>0.4757797217</v>
      </c>
      <c r="V74" s="87">
        <f>AVG_Gen_L2!V74*'AVG_generate Coverage'!R73</f>
        <v>0.3501345193</v>
      </c>
      <c r="W74" s="87">
        <f>AVG_Gen_L2!W74*'AVG_generate Coverage'!S73</f>
        <v>0.5284000881</v>
      </c>
    </row>
    <row r="75">
      <c r="A75" s="103" t="s">
        <v>303</v>
      </c>
      <c r="B75" s="103" t="s">
        <v>184</v>
      </c>
      <c r="C75" s="104">
        <f>E75-AVG_generate!E75</f>
        <v>0.03160904345</v>
      </c>
      <c r="D75" s="104">
        <f>F75-AVG_generate!F75</f>
        <v>0.02325166347</v>
      </c>
      <c r="E75" s="105">
        <f t="shared" si="1"/>
        <v>0.673071358</v>
      </c>
      <c r="F75" s="10">
        <f>(G75*'Dataset lengths'!$B$2+H75*'Dataset lengths'!$C$2+I75*'Dataset lengths'!$D$2+L75*'Dataset lengths'!$G$2+M75*'Dataset lengths'!$H$2+R75*'Dataset lengths'!$M$2+S75*'Dataset lengths'!$N$2+T75*'Dataset lengths'!$O$2+U75*'Dataset lengths'!$P$2+V75*'Dataset lengths'!$Q$2+W75*'Dataset lengths'!$R$2)/'Dataset lengths'!$A$7</f>
        <v>0.6177706888</v>
      </c>
      <c r="G75" s="87">
        <f>AVG_Gen_L2!G75*'AVG_generate Coverage'!C74</f>
        <v>0.5273915866</v>
      </c>
      <c r="H75" s="87">
        <f>AVG_Gen_L2!H75*'AVG_generate Coverage'!D74</f>
        <v>0.6952294292</v>
      </c>
      <c r="I75" s="87">
        <f>AVG_Gen_L2!I75*'AVG_generate Coverage'!E74</f>
        <v>0.7372497574</v>
      </c>
      <c r="J75" s="87">
        <f>AVG_Gen_L2!J75*'AVG_generate Coverage'!F74</f>
        <v>0.8167558161</v>
      </c>
      <c r="K75" s="87">
        <f>AVG_Gen_L2!K75*'AVG_generate Coverage'!G74</f>
        <v>0.8214511437</v>
      </c>
      <c r="L75" s="87">
        <f>AVG_Gen_L2!L75*'AVG_generate Coverage'!H74</f>
        <v>0.8183726181</v>
      </c>
      <c r="M75" s="87">
        <f>AVG_Gen_L2!M75*'AVG_generate Coverage'!I74</f>
        <v>0.7820082955</v>
      </c>
      <c r="N75" s="87">
        <f>AVG_Gen_L2!N75*'AVG_generate Coverage'!J74</f>
        <v>0.7042978754</v>
      </c>
      <c r="O75" s="87">
        <f>AVG_Gen_L2!O75*'AVG_generate Coverage'!K74</f>
        <v>0.8331181496</v>
      </c>
      <c r="P75" s="87">
        <f>AVG_Gen_L2!P75*'AVG_generate Coverage'!L74</f>
        <v>0.782843798</v>
      </c>
      <c r="Q75" s="87">
        <f>AVG_Gen_L2!Q75*'AVG_generate Coverage'!M74</f>
        <v>0.6978770552</v>
      </c>
      <c r="R75" s="87">
        <f>AVG_Gen_L2!R75*'AVG_generate Coverage'!N74</f>
        <v>0.8450350272</v>
      </c>
      <c r="S75" s="87">
        <f>AVG_Gen_L2!S75*'AVG_generate Coverage'!O74</f>
        <v>0.4029745326</v>
      </c>
      <c r="T75" s="87">
        <f>AVG_Gen_L2!T75*'AVG_generate Coverage'!P74</f>
        <v>0.8572382808</v>
      </c>
      <c r="U75" s="87">
        <f>AVG_Gen_L2!U75*'AVG_generate Coverage'!Q74</f>
        <v>0.7530128742</v>
      </c>
      <c r="V75" s="87">
        <f>AVG_Gen_L2!V75*'AVG_generate Coverage'!R74</f>
        <v>0.4926668795</v>
      </c>
      <c r="W75" s="87">
        <f>AVG_Gen_L2!W75*'AVG_generate Coverage'!S74</f>
        <v>0.4926056566</v>
      </c>
    </row>
    <row r="76">
      <c r="A76" s="103" t="s">
        <v>304</v>
      </c>
      <c r="B76" s="103" t="s">
        <v>184</v>
      </c>
      <c r="C76" s="104">
        <f>E76-AVG_generate!E76</f>
        <v>0.001836136874</v>
      </c>
      <c r="D76" s="104">
        <f>F76-AVG_generate!F76</f>
        <v>-0.001848566991</v>
      </c>
      <c r="E76" s="105">
        <f t="shared" si="1"/>
        <v>0.6542592262</v>
      </c>
      <c r="F76" s="10">
        <f>(G76*'Dataset lengths'!$B$2+H76*'Dataset lengths'!$C$2+I76*'Dataset lengths'!$D$2+L76*'Dataset lengths'!$G$2+M76*'Dataset lengths'!$H$2+R76*'Dataset lengths'!$M$2+S76*'Dataset lengths'!$N$2+T76*'Dataset lengths'!$O$2+U76*'Dataset lengths'!$P$2+V76*'Dataset lengths'!$Q$2+W76*'Dataset lengths'!$R$2)/'Dataset lengths'!$A$7</f>
        <v>0.6011471852</v>
      </c>
      <c r="G76" s="87">
        <f>AVG_Gen_L2!G76*'AVG_generate Coverage'!C75</f>
        <v>0.491596752</v>
      </c>
      <c r="H76" s="87">
        <f>AVG_Gen_L2!H76*'AVG_generate Coverage'!D75</f>
        <v>0.7161809649</v>
      </c>
      <c r="I76" s="87">
        <f>AVG_Gen_L2!I76*'AVG_generate Coverage'!E75</f>
        <v>0.7558900044</v>
      </c>
      <c r="J76" s="87">
        <f>AVG_Gen_L2!J76*'AVG_generate Coverage'!F75</f>
        <v>0.8193606522</v>
      </c>
      <c r="K76" s="87">
        <f>AVG_Gen_L2!K76*'AVG_generate Coverage'!G75</f>
        <v>0.8187140771</v>
      </c>
      <c r="L76" s="87">
        <f>AVG_Gen_L2!L76*'AVG_generate Coverage'!H75</f>
        <v>0.8191842973</v>
      </c>
      <c r="M76" s="87">
        <f>AVG_Gen_L2!M76*'AVG_generate Coverage'!I75</f>
        <v>0.7602304387</v>
      </c>
      <c r="N76" s="87">
        <f>AVG_Gen_L2!N76*'AVG_generate Coverage'!J75</f>
        <v>0.6952845478</v>
      </c>
      <c r="O76" s="87">
        <f>AVG_Gen_L2!O76*'AVG_generate Coverage'!K75</f>
        <v>0.8179376172</v>
      </c>
      <c r="P76" s="87">
        <f>AVG_Gen_L2!P76*'AVG_generate Coverage'!L75</f>
        <v>0.7566908965</v>
      </c>
      <c r="Q76" s="87">
        <f>AVG_Gen_L2!Q76*'AVG_generate Coverage'!M75</f>
        <v>0.7254099413</v>
      </c>
      <c r="R76" s="87">
        <f>AVG_Gen_L2!R76*'AVG_generate Coverage'!N75</f>
        <v>0.7938717788</v>
      </c>
      <c r="S76" s="87">
        <f>AVG_Gen_L2!S76*'AVG_generate Coverage'!O75</f>
        <v>0.4033385402</v>
      </c>
      <c r="T76" s="87">
        <f>AVG_Gen_L2!T76*'AVG_generate Coverage'!P75</f>
        <v>0.7855792137</v>
      </c>
      <c r="U76" s="87">
        <f>AVG_Gen_L2!U76*'AVG_generate Coverage'!Q75</f>
        <v>0.7169933275</v>
      </c>
      <c r="V76" s="87">
        <f>AVG_Gen_L2!V76*'AVG_generate Coverage'!R75</f>
        <v>0.4287563357</v>
      </c>
      <c r="W76" s="87">
        <f>AVG_Gen_L2!W76*'AVG_generate Coverage'!S75</f>
        <v>0.5252298348</v>
      </c>
    </row>
    <row r="77">
      <c r="A77" s="103" t="s">
        <v>306</v>
      </c>
      <c r="B77" s="103" t="s">
        <v>184</v>
      </c>
      <c r="C77" s="104">
        <f>E77-AVG_generate!E77</f>
        <v>-0.008246075531</v>
      </c>
      <c r="D77" s="104">
        <f>F77-AVG_generate!F77</f>
        <v>-0.00551968214</v>
      </c>
      <c r="E77" s="105">
        <f t="shared" si="1"/>
        <v>0.6506985799</v>
      </c>
      <c r="F77" s="10">
        <f>(G77*'Dataset lengths'!$B$2+H77*'Dataset lengths'!$C$2+I77*'Dataset lengths'!$D$2+L77*'Dataset lengths'!$G$2+M77*'Dataset lengths'!$H$2+R77*'Dataset lengths'!$M$2+S77*'Dataset lengths'!$N$2+T77*'Dataset lengths'!$O$2+U77*'Dataset lengths'!$P$2+V77*'Dataset lengths'!$Q$2+W77*'Dataset lengths'!$R$2)/'Dataset lengths'!$A$7</f>
        <v>0.5972601254</v>
      </c>
      <c r="G77" s="87">
        <f>AVG_Gen_L2!G77*'AVG_generate Coverage'!C76</f>
        <v>0.5020199978</v>
      </c>
      <c r="H77" s="87">
        <f>AVG_Gen_L2!H77*'AVG_generate Coverage'!D76</f>
        <v>0.6857956286</v>
      </c>
      <c r="I77" s="87">
        <f>AVG_Gen_L2!I77*'AVG_generate Coverage'!E76</f>
        <v>0.7512645864</v>
      </c>
      <c r="J77" s="87">
        <f>AVG_Gen_L2!J77*'AVG_generate Coverage'!F76</f>
        <v>0.8192582421</v>
      </c>
      <c r="K77" s="87">
        <f>AVG_Gen_L2!K77*'AVG_generate Coverage'!G76</f>
        <v>0.8229353318</v>
      </c>
      <c r="L77" s="87">
        <f>AVG_Gen_L2!L77*'AVG_generate Coverage'!H76</f>
        <v>0.8205996698</v>
      </c>
      <c r="M77" s="87">
        <f>AVG_Gen_L2!M77*'AVG_generate Coverage'!I76</f>
        <v>0.7904524615</v>
      </c>
      <c r="N77" s="87">
        <f>AVG_Gen_L2!N77*'AVG_generate Coverage'!J76</f>
        <v>0.7329711233</v>
      </c>
      <c r="O77" s="87">
        <f>AVG_Gen_L2!O77*'AVG_generate Coverage'!K76</f>
        <v>0.8345907272</v>
      </c>
      <c r="P77" s="87">
        <f>AVG_Gen_L2!P77*'AVG_generate Coverage'!L76</f>
        <v>0.780399398</v>
      </c>
      <c r="Q77" s="87">
        <f>AVG_Gen_L2!Q77*'AVG_generate Coverage'!M76</f>
        <v>0.7388163596</v>
      </c>
      <c r="R77" s="87">
        <f>AVG_Gen_L2!R77*'AVG_generate Coverage'!N76</f>
        <v>0.8320748366</v>
      </c>
      <c r="S77" s="87">
        <f>AVG_Gen_L2!S77*'AVG_generate Coverage'!O76</f>
        <v>0.3937918874</v>
      </c>
      <c r="T77" s="87">
        <f>AVG_Gen_L2!T77*'AVG_generate Coverage'!P76</f>
        <v>0.830087951</v>
      </c>
      <c r="U77" s="87">
        <f>AVG_Gen_L2!U77*'AVG_generate Coverage'!Q76</f>
        <v>0.6176557565</v>
      </c>
      <c r="V77" s="87">
        <f>AVG_Gen_L2!V77*'AVG_generate Coverage'!R76</f>
        <v>0.4248176986</v>
      </c>
      <c r="W77" s="87">
        <f>AVG_Gen_L2!W77*'AVG_generate Coverage'!S76</f>
        <v>0.5091239052</v>
      </c>
    </row>
    <row r="78">
      <c r="A78" s="103" t="s">
        <v>307</v>
      </c>
      <c r="B78" s="103" t="s">
        <v>184</v>
      </c>
      <c r="C78" s="104">
        <f>E78-AVG_generate!E78</f>
        <v>0.01367599261</v>
      </c>
      <c r="D78" s="104">
        <f>F78-AVG_generate!F78</f>
        <v>-0.007348587154</v>
      </c>
      <c r="E78" s="105">
        <f t="shared" si="1"/>
        <v>0.6563205031</v>
      </c>
      <c r="F78" s="10">
        <f>(G78*'Dataset lengths'!$B$2+H78*'Dataset lengths'!$C$2+I78*'Dataset lengths'!$D$2+L78*'Dataset lengths'!$G$2+M78*'Dataset lengths'!$H$2+R78*'Dataset lengths'!$M$2+S78*'Dataset lengths'!$N$2+T78*'Dataset lengths'!$O$2+U78*'Dataset lengths'!$P$2+V78*'Dataset lengths'!$Q$2+W78*'Dataset lengths'!$R$2)/'Dataset lengths'!$A$7</f>
        <v>0.6019265474</v>
      </c>
      <c r="G78" s="87">
        <f>AVG_Gen_L2!G78*'AVG_generate Coverage'!C77</f>
        <v>0.5027384439</v>
      </c>
      <c r="H78" s="87">
        <f>AVG_Gen_L2!H78*'AVG_generate Coverage'!D77</f>
        <v>0.6854247847</v>
      </c>
      <c r="I78" s="87">
        <f>AVG_Gen_L2!I78*'AVG_generate Coverage'!E77</f>
        <v>0.7443716582</v>
      </c>
      <c r="J78" s="87">
        <f>AVG_Gen_L2!J78*'AVG_generate Coverage'!F77</f>
        <v>0.8249301671</v>
      </c>
      <c r="K78" s="87">
        <f>AVG_Gen_L2!K78*'AVG_generate Coverage'!G77</f>
        <v>0.8186598434</v>
      </c>
      <c r="L78" s="87">
        <f>AVG_Gen_L2!L78*'AVG_generate Coverage'!H77</f>
        <v>0.8230170898</v>
      </c>
      <c r="M78" s="87">
        <f>AVG_Gen_L2!M78*'AVG_generate Coverage'!I77</f>
        <v>0.7701971846</v>
      </c>
      <c r="N78" s="87">
        <f>AVG_Gen_L2!N78*'AVG_generate Coverage'!J77</f>
        <v>0.7085745098</v>
      </c>
      <c r="O78" s="87">
        <f>AVG_Gen_L2!O78*'AVG_generate Coverage'!K77</f>
        <v>0.7976062908</v>
      </c>
      <c r="P78" s="87">
        <f>AVG_Gen_L2!P78*'AVG_generate Coverage'!L77</f>
        <v>0.7870255816</v>
      </c>
      <c r="Q78" s="87">
        <f>AVG_Gen_L2!Q78*'AVG_generate Coverage'!M77</f>
        <v>0.6974277745</v>
      </c>
      <c r="R78" s="87">
        <f>AVG_Gen_L2!R78*'AVG_generate Coverage'!N77</f>
        <v>0.7930849882</v>
      </c>
      <c r="S78" s="87">
        <f>AVG_Gen_L2!S78*'AVG_generate Coverage'!O77</f>
        <v>0.4269809355</v>
      </c>
      <c r="T78" s="87">
        <f>AVG_Gen_L2!T78*'AVG_generate Coverage'!P77</f>
        <v>0.7933682427</v>
      </c>
      <c r="U78" s="87">
        <f>AVG_Gen_L2!U78*'AVG_generate Coverage'!Q77</f>
        <v>0.7220897364</v>
      </c>
      <c r="V78" s="87">
        <f>AVG_Gen_L2!V78*'AVG_generate Coverage'!R77</f>
        <v>0.4201957514</v>
      </c>
      <c r="W78" s="87">
        <f>AVG_Gen_L2!W78*'AVG_generate Coverage'!S77</f>
        <v>0.538056719</v>
      </c>
    </row>
    <row r="79">
      <c r="A79" s="103" t="s">
        <v>309</v>
      </c>
      <c r="B79" s="103" t="s">
        <v>184</v>
      </c>
      <c r="C79" s="104">
        <f>E79-AVG_generate!E79</f>
        <v>0.01703676091</v>
      </c>
      <c r="D79" s="104">
        <f>F79-AVG_generate!F79</f>
        <v>0.02756909202</v>
      </c>
      <c r="E79" s="105">
        <f t="shared" si="1"/>
        <v>0.6495037923</v>
      </c>
      <c r="F79" s="10">
        <f>(G79*'Dataset lengths'!$B$2+H79*'Dataset lengths'!$C$2+I79*'Dataset lengths'!$D$2+L79*'Dataset lengths'!$G$2+M79*'Dataset lengths'!$H$2+R79*'Dataset lengths'!$M$2+S79*'Dataset lengths'!$N$2+T79*'Dataset lengths'!$O$2+U79*'Dataset lengths'!$P$2+V79*'Dataset lengths'!$Q$2+W79*'Dataset lengths'!$R$2)/'Dataset lengths'!$A$7</f>
        <v>0.5966204004</v>
      </c>
      <c r="G79" s="87">
        <f>AVG_Gen_L2!G79*'AVG_generate Coverage'!C78</f>
        <v>0.4980661791</v>
      </c>
      <c r="H79" s="87">
        <f>AVG_Gen_L2!H79*'AVG_generate Coverage'!D78</f>
        <v>0.6815810554</v>
      </c>
      <c r="I79" s="87">
        <f>AVG_Gen_L2!I79*'AVG_generate Coverage'!E78</f>
        <v>0.7278588933</v>
      </c>
      <c r="J79" s="87">
        <f>AVG_Gen_L2!J79*'AVG_generate Coverage'!F78</f>
        <v>0.8216122677</v>
      </c>
      <c r="K79" s="87">
        <f>AVG_Gen_L2!K79*'AVG_generate Coverage'!G78</f>
        <v>0.815405312</v>
      </c>
      <c r="L79" s="87">
        <f>AVG_Gen_L2!L79*'AVG_generate Coverage'!H78</f>
        <v>0.8198961408</v>
      </c>
      <c r="M79" s="87">
        <f>AVG_Gen_L2!M79*'AVG_generate Coverage'!I78</f>
        <v>0.7860219479</v>
      </c>
      <c r="N79" s="87">
        <f>AVG_Gen_L2!N79*'AVG_generate Coverage'!J78</f>
        <v>0.7201280968</v>
      </c>
      <c r="O79" s="87">
        <f>AVG_Gen_L2!O79*'AVG_generate Coverage'!K78</f>
        <v>0.8121541815</v>
      </c>
      <c r="P79" s="87">
        <f>AVG_Gen_L2!P79*'AVG_generate Coverage'!L78</f>
        <v>0.8015160649</v>
      </c>
      <c r="Q79" s="87">
        <f>AVG_Gen_L2!Q79*'AVG_generate Coverage'!M78</f>
        <v>0.6972140098</v>
      </c>
      <c r="R79" s="87">
        <f>AVG_Gen_L2!R79*'AVG_generate Coverage'!N78</f>
        <v>0.8234419946</v>
      </c>
      <c r="S79" s="87">
        <f>AVG_Gen_L2!S79*'AVG_generate Coverage'!O78</f>
        <v>0.4120164014</v>
      </c>
      <c r="T79" s="87">
        <f>AVG_Gen_L2!T79*'AVG_generate Coverage'!P78</f>
        <v>0.8254145336</v>
      </c>
      <c r="U79" s="87">
        <f>AVG_Gen_L2!U79*'AVG_generate Coverage'!Q78</f>
        <v>0.6261935407</v>
      </c>
      <c r="V79" s="87">
        <f>AVG_Gen_L2!V79*'AVG_generate Coverage'!R78</f>
        <v>0.4221213223</v>
      </c>
      <c r="W79" s="87">
        <f>AVG_Gen_L2!W79*'AVG_generate Coverage'!S78</f>
        <v>0.5219297058</v>
      </c>
    </row>
    <row r="80">
      <c r="A80" s="103" t="s">
        <v>311</v>
      </c>
      <c r="B80" s="103" t="s">
        <v>184</v>
      </c>
      <c r="C80" s="104">
        <f>E80-AVG_generate!E80</f>
        <v>0.008418843823</v>
      </c>
      <c r="D80" s="104">
        <f>F80-AVG_generate!F80</f>
        <v>0.0296414128</v>
      </c>
      <c r="E80" s="105">
        <f t="shared" si="1"/>
        <v>0.6077917786</v>
      </c>
      <c r="F80" s="10">
        <f>(G80*'Dataset lengths'!$B$2+H80*'Dataset lengths'!$C$2+I80*'Dataset lengths'!$D$2+L80*'Dataset lengths'!$G$2+M80*'Dataset lengths'!$H$2+R80*'Dataset lengths'!$M$2+S80*'Dataset lengths'!$N$2+T80*'Dataset lengths'!$O$2+U80*'Dataset lengths'!$P$2+V80*'Dataset lengths'!$Q$2+W80*'Dataset lengths'!$R$2)/'Dataset lengths'!$A$7</f>
        <v>0.5578293728</v>
      </c>
      <c r="G80" s="87">
        <f>AVG_Gen_L2!G80*'AVG_generate Coverage'!C79</f>
        <v>0.4535792842</v>
      </c>
      <c r="H80" s="87">
        <f>AVG_Gen_L2!H80*'AVG_generate Coverage'!D79</f>
        <v>0.6862284067</v>
      </c>
      <c r="I80" s="87">
        <f>AVG_Gen_L2!I80*'AVG_generate Coverage'!E79</f>
        <v>0.7218707803</v>
      </c>
      <c r="J80" s="87">
        <f>AVG_Gen_L2!J80*'AVG_generate Coverage'!F79</f>
        <v>0.8083364621</v>
      </c>
      <c r="K80" s="87">
        <f>AVG_Gen_L2!K80*'AVG_generate Coverage'!G79</f>
        <v>0.8001737606</v>
      </c>
      <c r="L80" s="87">
        <f>AVG_Gen_L2!L80*'AVG_generate Coverage'!H79</f>
        <v>0.8055912332</v>
      </c>
      <c r="M80" s="87">
        <f>AVG_Gen_L2!M80*'AVG_generate Coverage'!I79</f>
        <v>0.7514040589</v>
      </c>
      <c r="N80" s="87">
        <f>AVG_Gen_L2!N80*'AVG_generate Coverage'!J79</f>
        <v>0.6839626774</v>
      </c>
      <c r="O80" s="87">
        <f>AVG_Gen_L2!O80*'AVG_generate Coverage'!K79</f>
        <v>0.7834407108</v>
      </c>
      <c r="P80" s="87">
        <f>AVG_Gen_L2!P80*'AVG_generate Coverage'!L79</f>
        <v>0.7442343415</v>
      </c>
      <c r="Q80" s="87">
        <f>AVG_Gen_L2!Q80*'AVG_generate Coverage'!M79</f>
        <v>0.7093670923</v>
      </c>
      <c r="R80" s="87">
        <f>AVG_Gen_L2!R80*'AVG_generate Coverage'!N79</f>
        <v>0.7726939968</v>
      </c>
      <c r="S80" s="87">
        <f>AVG_Gen_L2!S80*'AVG_generate Coverage'!O79</f>
        <v>0.3829340027</v>
      </c>
      <c r="T80" s="87">
        <f>AVG_Gen_L2!T80*'AVG_generate Coverage'!P79</f>
        <v>0.7419606511</v>
      </c>
      <c r="U80" s="87">
        <f>AVG_Gen_L2!U80*'AVG_generate Coverage'!Q79</f>
        <v>0.513487129</v>
      </c>
      <c r="V80" s="87">
        <f>AVG_Gen_L2!V80*'AVG_generate Coverage'!R79</f>
        <v>0.331968824</v>
      </c>
      <c r="W80" s="87">
        <f>AVG_Gen_L2!W80*'AVG_generate Coverage'!S79</f>
        <v>0.5239911978</v>
      </c>
    </row>
    <row r="81">
      <c r="A81" s="103" t="s">
        <v>313</v>
      </c>
      <c r="B81" s="103" t="s">
        <v>184</v>
      </c>
      <c r="C81" s="104">
        <f>E81-AVG_generate!E81</f>
        <v>-0.001838960269</v>
      </c>
      <c r="D81" s="104">
        <f>F81-AVG_generate!F81</f>
        <v>-0.005586072039</v>
      </c>
      <c r="E81" s="105">
        <f t="shared" si="1"/>
        <v>0.6676990516</v>
      </c>
      <c r="F81" s="10">
        <f>(G81*'Dataset lengths'!$B$2+H81*'Dataset lengths'!$C$2+I81*'Dataset lengths'!$D$2+L81*'Dataset lengths'!$G$2+M81*'Dataset lengths'!$H$2+R81*'Dataset lengths'!$M$2+S81*'Dataset lengths'!$N$2+T81*'Dataset lengths'!$O$2+U81*'Dataset lengths'!$P$2+V81*'Dataset lengths'!$Q$2+W81*'Dataset lengths'!$R$2)/'Dataset lengths'!$A$7</f>
        <v>0.6107764405</v>
      </c>
      <c r="G81" s="87">
        <f>AVG_Gen_L2!G81*'AVG_generate Coverage'!C80</f>
        <v>0.5053003079</v>
      </c>
      <c r="H81" s="87">
        <f>AVG_Gen_L2!H81*'AVG_generate Coverage'!D80</f>
        <v>0.6653685032</v>
      </c>
      <c r="I81" s="87">
        <f>AVG_Gen_L2!I81*'AVG_generate Coverage'!E80</f>
        <v>0.7218546776</v>
      </c>
      <c r="J81" s="87">
        <f>AVG_Gen_L2!J81*'AVG_generate Coverage'!F80</f>
        <v>0.8026255607</v>
      </c>
      <c r="K81" s="87">
        <f>AVG_Gen_L2!K81*'AVG_generate Coverage'!G80</f>
        <v>0.8095870325</v>
      </c>
      <c r="L81" s="87">
        <f>AVG_Gen_L2!L81*'AVG_generate Coverage'!H80</f>
        <v>0.8051620125</v>
      </c>
      <c r="M81" s="87">
        <f>AVG_Gen_L2!M81*'AVG_generate Coverage'!I80</f>
        <v>0.7730380059</v>
      </c>
      <c r="N81" s="87">
        <f>AVG_Gen_L2!N81*'AVG_generate Coverage'!J80</f>
        <v>0.7060623714</v>
      </c>
      <c r="O81" s="87">
        <f>AVG_Gen_L2!O81*'AVG_generate Coverage'!K80</f>
        <v>0.8135622038</v>
      </c>
      <c r="P81" s="87">
        <f>AVG_Gen_L2!P81*'AVG_generate Coverage'!L80</f>
        <v>0.7668169783</v>
      </c>
      <c r="Q81" s="87">
        <f>AVG_Gen_L2!Q81*'AVG_generate Coverage'!M80</f>
        <v>0.7120305248</v>
      </c>
      <c r="R81" s="87">
        <f>AVG_Gen_L2!R81*'AVG_generate Coverage'!N80</f>
        <v>0.8571428613</v>
      </c>
      <c r="S81" s="87">
        <f>AVG_Gen_L2!S81*'AVG_generate Coverage'!O80</f>
        <v>0.4192543208</v>
      </c>
      <c r="T81" s="87">
        <f>AVG_Gen_L2!T81*'AVG_generate Coverage'!P80</f>
        <v>0.8966285133</v>
      </c>
      <c r="U81" s="87">
        <f>AVG_Gen_L2!U81*'AVG_generate Coverage'!Q80</f>
        <v>0.7006317487</v>
      </c>
      <c r="V81" s="87">
        <f>AVG_Gen_L2!V81*'AVG_generate Coverage'!R80</f>
        <v>0.4777244731</v>
      </c>
      <c r="W81" s="87">
        <f>AVG_Gen_L2!W81*'AVG_generate Coverage'!S80</f>
        <v>0.5225841429</v>
      </c>
    </row>
    <row r="82">
      <c r="A82" s="103" t="s">
        <v>179</v>
      </c>
      <c r="B82" s="103" t="s">
        <v>184</v>
      </c>
      <c r="C82" s="104">
        <f>E82-AVG_generate!E82</f>
        <v>-0.0128639346</v>
      </c>
      <c r="D82" s="104">
        <f>F82-AVG_generate!F82</f>
        <v>-0.01511010677</v>
      </c>
      <c r="E82" s="105">
        <f t="shared" si="1"/>
        <v>0.6657249786</v>
      </c>
      <c r="F82" s="10">
        <f>(G82*'Dataset lengths'!$B$2+H82*'Dataset lengths'!$C$2+I82*'Dataset lengths'!$D$2+L82*'Dataset lengths'!$G$2+M82*'Dataset lengths'!$H$2+R82*'Dataset lengths'!$M$2+S82*'Dataset lengths'!$N$2+T82*'Dataset lengths'!$O$2+U82*'Dataset lengths'!$P$2+V82*'Dataset lengths'!$Q$2+W82*'Dataset lengths'!$R$2)/'Dataset lengths'!$A$7</f>
        <v>0.616799431</v>
      </c>
      <c r="G82" s="87">
        <f>AVG_Gen_L2!G82*'AVG_generate Coverage'!C81</f>
        <v>0.5050063697</v>
      </c>
      <c r="H82" s="87">
        <f>AVG_Gen_L2!H82*'AVG_generate Coverage'!D81</f>
        <v>0.6600804881</v>
      </c>
      <c r="I82" s="87">
        <f>AVG_Gen_L2!I82*'AVG_generate Coverage'!E81</f>
        <v>0.7301370338</v>
      </c>
      <c r="J82" s="87">
        <f>AVG_Gen_L2!J82*'AVG_generate Coverage'!F81</f>
        <v>0.8083579778</v>
      </c>
      <c r="K82" s="87">
        <f>AVG_Gen_L2!K82*'AVG_generate Coverage'!G81</f>
        <v>0.8067328677</v>
      </c>
      <c r="L82" s="87">
        <f>AVG_Gen_L2!L82*'AVG_generate Coverage'!H81</f>
        <v>0.808122738</v>
      </c>
      <c r="M82" s="87">
        <f>AVG_Gen_L2!M82*'AVG_generate Coverage'!I81</f>
        <v>0.7677411686</v>
      </c>
      <c r="N82" s="87">
        <f>AVG_Gen_L2!N82*'AVG_generate Coverage'!J81</f>
        <v>0.7032499012</v>
      </c>
      <c r="O82" s="87">
        <f>AVG_Gen_L2!O82*'AVG_generate Coverage'!K81</f>
        <v>0.7952722588</v>
      </c>
      <c r="P82" s="87">
        <f>AVG_Gen_L2!P82*'AVG_generate Coverage'!L81</f>
        <v>0.7540906849</v>
      </c>
      <c r="Q82" s="87">
        <f>AVG_Gen_L2!Q82*'AVG_generate Coverage'!M81</f>
        <v>0.7207911249</v>
      </c>
      <c r="R82" s="87">
        <f>AVG_Gen_L2!R82*'AVG_generate Coverage'!N81</f>
        <v>0.8152899691</v>
      </c>
      <c r="S82" s="87">
        <f>AVG_Gen_L2!S82*'AVG_generate Coverage'!O81</f>
        <v>0.4767614911</v>
      </c>
      <c r="T82" s="87">
        <f>AVG_Gen_L2!T82*'AVG_generate Coverage'!P81</f>
        <v>0.8570157371</v>
      </c>
      <c r="U82" s="87">
        <f>AVG_Gen_L2!U82*'AVG_generate Coverage'!Q81</f>
        <v>0.675964911</v>
      </c>
      <c r="V82" s="87">
        <f>AVG_Gen_L2!V82*'AVG_generate Coverage'!R81</f>
        <v>0.4786731287</v>
      </c>
      <c r="W82" s="87">
        <f>AVG_Gen_L2!W82*'AVG_generate Coverage'!S81</f>
        <v>0.5481817288</v>
      </c>
    </row>
    <row r="83">
      <c r="A83" s="103" t="s">
        <v>314</v>
      </c>
      <c r="B83" s="103" t="s">
        <v>184</v>
      </c>
      <c r="C83" s="104">
        <f>E83-AVG_generate!E83</f>
        <v>-0.01113956708</v>
      </c>
      <c r="D83" s="104">
        <f>F83-AVG_generate!F83</f>
        <v>-0.0144576294</v>
      </c>
      <c r="E83" s="105">
        <f t="shared" si="1"/>
        <v>0.6439959241</v>
      </c>
      <c r="F83" s="10">
        <f>(G83*'Dataset lengths'!$B$2+H83*'Dataset lengths'!$C$2+I83*'Dataset lengths'!$D$2+L83*'Dataset lengths'!$G$2+M83*'Dataset lengths'!$H$2+R83*'Dataset lengths'!$M$2+S83*'Dataset lengths'!$N$2+T83*'Dataset lengths'!$O$2+U83*'Dataset lengths'!$P$2+V83*'Dataset lengths'!$Q$2+W83*'Dataset lengths'!$R$2)/'Dataset lengths'!$A$7</f>
        <v>0.5831500308</v>
      </c>
      <c r="G83" s="87">
        <f>AVG_Gen_L2!G83*'AVG_generate Coverage'!C82</f>
        <v>0.4725838926</v>
      </c>
      <c r="H83" s="87">
        <f>AVG_Gen_L2!H83*'AVG_generate Coverage'!D82</f>
        <v>0.7257619862</v>
      </c>
      <c r="I83" s="87">
        <f>AVG_Gen_L2!I83*'AVG_generate Coverage'!E82</f>
        <v>0.7050563056</v>
      </c>
      <c r="J83" s="87">
        <f>AVG_Gen_L2!J83*'AVG_generate Coverage'!F82</f>
        <v>0.8026237414</v>
      </c>
      <c r="K83" s="87">
        <f>AVG_Gen_L2!K83*'AVG_generate Coverage'!G82</f>
        <v>0.8137561422</v>
      </c>
      <c r="L83" s="87">
        <f>AVG_Gen_L2!L83*'AVG_generate Coverage'!H82</f>
        <v>0.8064582247</v>
      </c>
      <c r="M83" s="87">
        <f>AVG_Gen_L2!M83*'AVG_generate Coverage'!I82</f>
        <v>0.7370789589</v>
      </c>
      <c r="N83" s="87">
        <f>AVG_Gen_L2!N83*'AVG_generate Coverage'!J82</f>
        <v>0.6728579008</v>
      </c>
      <c r="O83" s="87">
        <f>AVG_Gen_L2!O83*'AVG_generate Coverage'!K82</f>
        <v>0.7807810333</v>
      </c>
      <c r="P83" s="87">
        <f>AVG_Gen_L2!P83*'AVG_generate Coverage'!L82</f>
        <v>0.7103595487</v>
      </c>
      <c r="Q83" s="87">
        <f>AVG_Gen_L2!Q83*'AVG_generate Coverage'!M82</f>
        <v>0.6954896417</v>
      </c>
      <c r="R83" s="87">
        <f>AVG_Gen_L2!R83*'AVG_generate Coverage'!N82</f>
        <v>0.8133448477</v>
      </c>
      <c r="S83" s="87">
        <f>AVG_Gen_L2!S83*'AVG_generate Coverage'!O82</f>
        <v>0.4753054607</v>
      </c>
      <c r="T83" s="87">
        <f>AVG_Gen_L2!T83*'AVG_generate Coverage'!P82</f>
        <v>0.8298654073</v>
      </c>
      <c r="U83" s="87">
        <f>AVG_Gen_L2!U83*'AVG_generate Coverage'!Q82</f>
        <v>0.5787474241</v>
      </c>
      <c r="V83" s="87">
        <f>AVG_Gen_L2!V83*'AVG_generate Coverage'!R82</f>
        <v>0.3824746988</v>
      </c>
      <c r="W83" s="87">
        <f>AVG_Gen_L2!W83*'AVG_generate Coverage'!S82</f>
        <v>0.5572779583</v>
      </c>
    </row>
    <row r="84">
      <c r="A84" s="103" t="s">
        <v>316</v>
      </c>
      <c r="B84" s="103" t="s">
        <v>184</v>
      </c>
      <c r="C84" s="104">
        <f>E84-AVG_generate!E84</f>
        <v>0.01784437788</v>
      </c>
      <c r="D84" s="104">
        <f>F84-AVG_generate!F84</f>
        <v>0.02042755299</v>
      </c>
      <c r="E84" s="105">
        <f t="shared" si="1"/>
        <v>0.6270041184</v>
      </c>
      <c r="F84" s="10">
        <f>(G84*'Dataset lengths'!$B$2+H84*'Dataset lengths'!$C$2+I84*'Dataset lengths'!$D$2+L84*'Dataset lengths'!$G$2+M84*'Dataset lengths'!$H$2+R84*'Dataset lengths'!$M$2+S84*'Dataset lengths'!$N$2+T84*'Dataset lengths'!$O$2+U84*'Dataset lengths'!$P$2+V84*'Dataset lengths'!$Q$2+W84*'Dataset lengths'!$R$2)/'Dataset lengths'!$A$7</f>
        <v>0.570296729</v>
      </c>
      <c r="G84" s="87">
        <f>AVG_Gen_L2!G84*'AVG_generate Coverage'!C83</f>
        <v>0.442465378</v>
      </c>
      <c r="H84" s="87">
        <f>AVG_Gen_L2!H84*'AVG_generate Coverage'!D83</f>
        <v>0.6845457756</v>
      </c>
      <c r="I84" s="87">
        <f>AVG_Gen_L2!I84*'AVG_generate Coverage'!E83</f>
        <v>0.7051387829</v>
      </c>
      <c r="J84" s="87">
        <f>AVG_Gen_L2!J84*'AVG_generate Coverage'!F83</f>
        <v>0.8024747656</v>
      </c>
      <c r="K84" s="87">
        <f>AVG_Gen_L2!K84*'AVG_generate Coverage'!G83</f>
        <v>0.7991169479</v>
      </c>
      <c r="L84" s="87">
        <f>AVG_Gen_L2!L84*'AVG_generate Coverage'!H83</f>
        <v>0.8013524154</v>
      </c>
      <c r="M84" s="87">
        <f>AVG_Gen_L2!M84*'AVG_generate Coverage'!I83</f>
        <v>0.7730899771</v>
      </c>
      <c r="N84" s="87">
        <f>AVG_Gen_L2!N84*'AVG_generate Coverage'!J83</f>
        <v>0.7201153487</v>
      </c>
      <c r="O84" s="87">
        <f>AVG_Gen_L2!O84*'AVG_generate Coverage'!K83</f>
        <v>0.799116167</v>
      </c>
      <c r="P84" s="87">
        <f>AVG_Gen_L2!P84*'AVG_generate Coverage'!L83</f>
        <v>0.7597384383</v>
      </c>
      <c r="Q84" s="87">
        <f>AVG_Gen_L2!Q84*'AVG_generate Coverage'!M83</f>
        <v>0.7171511255</v>
      </c>
      <c r="R84" s="87">
        <f>AVG_Gen_L2!R84*'AVG_generate Coverage'!N83</f>
        <v>0.7972593497</v>
      </c>
      <c r="S84" s="87">
        <f>AVG_Gen_L2!S84*'AVG_generate Coverage'!O83</f>
        <v>0.4402420749</v>
      </c>
      <c r="T84" s="87">
        <f>AVG_Gen_L2!T84*'AVG_generate Coverage'!P83</f>
        <v>0.8352064558</v>
      </c>
      <c r="U84" s="87">
        <f>AVG_Gen_L2!U84*'AVG_generate Coverage'!Q83</f>
        <v>0.5113889295</v>
      </c>
      <c r="V84" s="87">
        <f>AVG_Gen_L2!V84*'AVG_generate Coverage'!R83</f>
        <v>0.3699709601</v>
      </c>
      <c r="W84" s="87">
        <f>AVG_Gen_L2!W84*'AVG_generate Coverage'!S83</f>
        <v>0.5363852034</v>
      </c>
    </row>
    <row r="85">
      <c r="A85" s="103" t="s">
        <v>317</v>
      </c>
      <c r="B85" s="103" t="s">
        <v>184</v>
      </c>
      <c r="C85" s="104">
        <f>E85-AVG_generate!E85</f>
        <v>0.004407567259</v>
      </c>
      <c r="D85" s="104">
        <f>F85-AVG_generate!F85</f>
        <v>0.005700772737</v>
      </c>
      <c r="E85" s="105">
        <f t="shared" si="1"/>
        <v>0.6509671174</v>
      </c>
      <c r="F85" s="10">
        <f>(G85*'Dataset lengths'!$B$2+H85*'Dataset lengths'!$C$2+I85*'Dataset lengths'!$D$2+L85*'Dataset lengths'!$G$2+M85*'Dataset lengths'!$H$2+R85*'Dataset lengths'!$M$2+S85*'Dataset lengths'!$N$2+T85*'Dataset lengths'!$O$2+U85*'Dataset lengths'!$P$2+V85*'Dataset lengths'!$Q$2+W85*'Dataset lengths'!$R$2)/'Dataset lengths'!$A$7</f>
        <v>0.6059172367</v>
      </c>
      <c r="G85" s="87">
        <f>AVG_Gen_L2!G85*'AVG_generate Coverage'!C84</f>
        <v>0.5282283374</v>
      </c>
      <c r="H85" s="87">
        <f>AVG_Gen_L2!H85*'AVG_generate Coverage'!D84</f>
        <v>0.6354365052</v>
      </c>
      <c r="I85" s="87">
        <f>AVG_Gen_L2!I85*'AVG_generate Coverage'!E84</f>
        <v>0.7101720445</v>
      </c>
      <c r="J85" s="87">
        <f>AVG_Gen_L2!J85*'AVG_generate Coverage'!F84</f>
        <v>0.7835033429</v>
      </c>
      <c r="K85" s="87">
        <f>AVG_Gen_L2!K85*'AVG_generate Coverage'!G84</f>
        <v>0.7857856702</v>
      </c>
      <c r="L85" s="87">
        <f>AVG_Gen_L2!L85*'AVG_generate Coverage'!H84</f>
        <v>0.7841415583</v>
      </c>
      <c r="M85" s="87">
        <f>AVG_Gen_L2!M85*'AVG_generate Coverage'!I84</f>
        <v>0.7450592033</v>
      </c>
      <c r="N85" s="87">
        <f>AVG_Gen_L2!N85*'AVG_generate Coverage'!J84</f>
        <v>0.6537120316</v>
      </c>
      <c r="O85" s="87">
        <f>AVG_Gen_L2!O85*'AVG_generate Coverage'!K84</f>
        <v>0.7976335475</v>
      </c>
      <c r="P85" s="87">
        <f>AVG_Gen_L2!P85*'AVG_generate Coverage'!L84</f>
        <v>0.7506159175</v>
      </c>
      <c r="Q85" s="87">
        <f>AVG_Gen_L2!Q85*'AVG_generate Coverage'!M84</f>
        <v>0.669305348</v>
      </c>
      <c r="R85" s="87">
        <f>AVG_Gen_L2!R85*'AVG_generate Coverage'!N84</f>
        <v>0.819639173</v>
      </c>
      <c r="S85" s="87">
        <f>AVG_Gen_L2!S85*'AVG_generate Coverage'!O84</f>
        <v>0.3574796137</v>
      </c>
      <c r="T85" s="87">
        <f>AVG_Gen_L2!T85*'AVG_generate Coverage'!P84</f>
        <v>0.8708134456</v>
      </c>
      <c r="U85" s="87">
        <f>AVG_Gen_L2!U85*'AVG_generate Coverage'!Q84</f>
        <v>0.7215672382</v>
      </c>
      <c r="V85" s="87">
        <f>AVG_Gen_L2!V85*'AVG_generate Coverage'!R84</f>
        <v>0.5096988775</v>
      </c>
      <c r="W85" s="87">
        <f>AVG_Gen_L2!W85*'AVG_generate Coverage'!S84</f>
        <v>0.4784022945</v>
      </c>
    </row>
    <row r="86">
      <c r="A86" s="103" t="s">
        <v>318</v>
      </c>
      <c r="B86" s="103" t="s">
        <v>184</v>
      </c>
      <c r="C86" s="104">
        <f>E86-AVG_generate!E86</f>
        <v>-0.009911809649</v>
      </c>
      <c r="D86" s="104">
        <f>F86-AVG_generate!F86</f>
        <v>-0.009589342752</v>
      </c>
      <c r="E86" s="105">
        <f t="shared" si="1"/>
        <v>0.6501376507</v>
      </c>
      <c r="F86" s="10">
        <f>(G86*'Dataset lengths'!$B$2+H86*'Dataset lengths'!$C$2+I86*'Dataset lengths'!$D$2+L86*'Dataset lengths'!$G$2+M86*'Dataset lengths'!$H$2+R86*'Dataset lengths'!$M$2+S86*'Dataset lengths'!$N$2+T86*'Dataset lengths'!$O$2+U86*'Dataset lengths'!$P$2+V86*'Dataset lengths'!$Q$2+W86*'Dataset lengths'!$R$2)/'Dataset lengths'!$A$7</f>
        <v>0.5985053532</v>
      </c>
      <c r="G86" s="87">
        <f>AVG_Gen_L2!G86*'AVG_generate Coverage'!C85</f>
        <v>0.5001584894</v>
      </c>
      <c r="H86" s="87">
        <f>AVG_Gen_L2!H86*'AVG_generate Coverage'!D85</f>
        <v>0.6926246382</v>
      </c>
      <c r="I86" s="87">
        <f>AVG_Gen_L2!I86*'AVG_generate Coverage'!E85</f>
        <v>0.7233109778</v>
      </c>
      <c r="J86" s="87">
        <f>AVG_Gen_L2!J86*'AVG_generate Coverage'!F85</f>
        <v>0.7993181667</v>
      </c>
      <c r="K86" s="87">
        <f>AVG_Gen_L2!K86*'AVG_generate Coverage'!G85</f>
        <v>0.8036762628</v>
      </c>
      <c r="L86" s="87">
        <f>AVG_Gen_L2!L86*'AVG_generate Coverage'!H85</f>
        <v>0.8009026191</v>
      </c>
      <c r="M86" s="87">
        <f>AVG_Gen_L2!M86*'AVG_generate Coverage'!I85</f>
        <v>0.7444841096</v>
      </c>
      <c r="N86" s="87">
        <f>AVG_Gen_L2!N86*'AVG_generate Coverage'!J85</f>
        <v>0.6780062847</v>
      </c>
      <c r="O86" s="87">
        <f>AVG_Gen_L2!O86*'AVG_generate Coverage'!K85</f>
        <v>0.8152908507</v>
      </c>
      <c r="P86" s="87">
        <f>AVG_Gen_L2!P86*'AVG_generate Coverage'!L85</f>
        <v>0.7358858528</v>
      </c>
      <c r="Q86" s="87">
        <f>AVG_Gen_L2!Q86*'AVG_generate Coverage'!M85</f>
        <v>0.6733871277</v>
      </c>
      <c r="R86" s="87">
        <f>AVG_Gen_L2!R86*'AVG_generate Coverage'!N85</f>
        <v>0.8217372815</v>
      </c>
      <c r="S86" s="87">
        <f>AVG_Gen_L2!S86*'AVG_generate Coverage'!O85</f>
        <v>0.42280792</v>
      </c>
      <c r="T86" s="87">
        <f>AVG_Gen_L2!T86*'AVG_generate Coverage'!P85</f>
        <v>0.8069434076</v>
      </c>
      <c r="U86" s="87">
        <f>AVG_Gen_L2!U86*'AVG_generate Coverage'!Q85</f>
        <v>0.6744822198</v>
      </c>
      <c r="V86" s="87">
        <f>AVG_Gen_L2!V86*'AVG_generate Coverage'!R85</f>
        <v>0.4516879794</v>
      </c>
      <c r="W86" s="87">
        <f>AVG_Gen_L2!W86*'AVG_generate Coverage'!S85</f>
        <v>0.5123745156</v>
      </c>
    </row>
    <row r="87">
      <c r="A87" s="103" t="s">
        <v>320</v>
      </c>
      <c r="B87" s="103" t="s">
        <v>184</v>
      </c>
      <c r="C87" s="104">
        <f>E87-AVG_generate!E87</f>
        <v>-0.009856996922</v>
      </c>
      <c r="D87" s="104">
        <f>F87-AVG_generate!F87</f>
        <v>-0.01326883242</v>
      </c>
      <c r="E87" s="105">
        <f t="shared" si="1"/>
        <v>0.6488115305</v>
      </c>
      <c r="F87" s="10">
        <f>(G87*'Dataset lengths'!$B$2+H87*'Dataset lengths'!$C$2+I87*'Dataset lengths'!$D$2+L87*'Dataset lengths'!$G$2+M87*'Dataset lengths'!$H$2+R87*'Dataset lengths'!$M$2+S87*'Dataset lengths'!$N$2+T87*'Dataset lengths'!$O$2+U87*'Dataset lengths'!$P$2+V87*'Dataset lengths'!$Q$2+W87*'Dataset lengths'!$R$2)/'Dataset lengths'!$A$7</f>
        <v>0.5910446747</v>
      </c>
      <c r="G87" s="87">
        <f>AVG_Gen_L2!G87*'AVG_generate Coverage'!C86</f>
        <v>0.4845084609</v>
      </c>
      <c r="H87" s="87">
        <f>AVG_Gen_L2!H87*'AVG_generate Coverage'!D86</f>
        <v>0.6635218988</v>
      </c>
      <c r="I87" s="87">
        <f>AVG_Gen_L2!I87*'AVG_generate Coverage'!E86</f>
        <v>0.7208017568</v>
      </c>
      <c r="J87" s="87">
        <f>AVG_Gen_L2!J87*'AVG_generate Coverage'!F86</f>
        <v>0.7988026726</v>
      </c>
      <c r="K87" s="87">
        <f>AVG_Gen_L2!K87*'AVG_generate Coverage'!G86</f>
        <v>0.7991732823</v>
      </c>
      <c r="L87" s="87">
        <f>AVG_Gen_L2!L87*'AVG_generate Coverage'!H86</f>
        <v>0.7990895867</v>
      </c>
      <c r="M87" s="87">
        <f>AVG_Gen_L2!M87*'AVG_generate Coverage'!I86</f>
        <v>0.7715953608</v>
      </c>
      <c r="N87" s="87">
        <f>AVG_Gen_L2!N87*'AVG_generate Coverage'!J86</f>
        <v>0.7114975891</v>
      </c>
      <c r="O87" s="87">
        <f>AVG_Gen_L2!O87*'AVG_generate Coverage'!K86</f>
        <v>0.8166056266</v>
      </c>
      <c r="P87" s="87">
        <f>AVG_Gen_L2!P87*'AVG_generate Coverage'!L86</f>
        <v>0.7506460746</v>
      </c>
      <c r="Q87" s="87">
        <f>AVG_Gen_L2!Q87*'AVG_generate Coverage'!M86</f>
        <v>0.7189414982</v>
      </c>
      <c r="R87" s="87">
        <f>AVG_Gen_L2!R87*'AVG_generate Coverage'!N86</f>
        <v>0.8221525321</v>
      </c>
      <c r="S87" s="87">
        <f>AVG_Gen_L2!S87*'AVG_generate Coverage'!O86</f>
        <v>0.4507218744</v>
      </c>
      <c r="T87" s="87">
        <f>AVG_Gen_L2!T87*'AVG_generate Coverage'!P86</f>
        <v>0.8596862613</v>
      </c>
      <c r="U87" s="87">
        <f>AVG_Gen_L2!U87*'AVG_generate Coverage'!Q86</f>
        <v>0.6251622223</v>
      </c>
      <c r="V87" s="87">
        <f>AVG_Gen_L2!V87*'AVG_generate Coverage'!R86</f>
        <v>0.4433321506</v>
      </c>
      <c r="W87" s="87">
        <f>AVG_Gen_L2!W87*'AVG_generate Coverage'!S86</f>
        <v>0.4963547305</v>
      </c>
    </row>
    <row r="88">
      <c r="A88" s="103" t="s">
        <v>321</v>
      </c>
      <c r="B88" s="103" t="s">
        <v>184</v>
      </c>
      <c r="C88" s="104">
        <f>E88-AVG_generate!E88</f>
        <v>-0.004057912682</v>
      </c>
      <c r="D88" s="104">
        <f>F88-AVG_generate!F88</f>
        <v>-0.01633069484</v>
      </c>
      <c r="E88" s="105">
        <f t="shared" si="1"/>
        <v>0.6511199799</v>
      </c>
      <c r="F88" s="10">
        <f>(G88*'Dataset lengths'!$B$2+H88*'Dataset lengths'!$C$2+I88*'Dataset lengths'!$D$2+L88*'Dataset lengths'!$G$2+M88*'Dataset lengths'!$H$2+R88*'Dataset lengths'!$M$2+S88*'Dataset lengths'!$N$2+T88*'Dataset lengths'!$O$2+U88*'Dataset lengths'!$P$2+V88*'Dataset lengths'!$Q$2+W88*'Dataset lengths'!$R$2)/'Dataset lengths'!$A$7</f>
        <v>0.6008393871</v>
      </c>
      <c r="G88" s="87">
        <f>AVG_Gen_L2!G88*'AVG_generate Coverage'!C87</f>
        <v>0.509566053</v>
      </c>
      <c r="H88" s="87">
        <f>AVG_Gen_L2!H88*'AVG_generate Coverage'!D87</f>
        <v>0.6906407125</v>
      </c>
      <c r="I88" s="87">
        <f>AVG_Gen_L2!I88*'AVG_generate Coverage'!E87</f>
        <v>0.7258096338</v>
      </c>
      <c r="J88" s="87">
        <f>AVG_Gen_L2!J88*'AVG_generate Coverage'!F87</f>
        <v>0.8039404853</v>
      </c>
      <c r="K88" s="87">
        <f>AVG_Gen_L2!K88*'AVG_generate Coverage'!G87</f>
        <v>0.8000874044</v>
      </c>
      <c r="L88" s="87">
        <f>AVG_Gen_L2!L88*'AVG_generate Coverage'!H87</f>
        <v>0.8028757788</v>
      </c>
      <c r="M88" s="87">
        <f>AVG_Gen_L2!M88*'AVG_generate Coverage'!I87</f>
        <v>0.7418952328</v>
      </c>
      <c r="N88" s="87">
        <f>AVG_Gen_L2!N88*'AVG_generate Coverage'!J87</f>
        <v>0.6573253865</v>
      </c>
      <c r="O88" s="87">
        <f>AVG_Gen_L2!O88*'AVG_generate Coverage'!K87</f>
        <v>0.7976464585</v>
      </c>
      <c r="P88" s="87">
        <f>AVG_Gen_L2!P88*'AVG_generate Coverage'!L87</f>
        <v>0.7589493277</v>
      </c>
      <c r="Q88" s="87">
        <f>AVG_Gen_L2!Q88*'AVG_generate Coverage'!M87</f>
        <v>0.660969277</v>
      </c>
      <c r="R88" s="87">
        <f>AVG_Gen_L2!R88*'AVG_generate Coverage'!N87</f>
        <v>0.797281205</v>
      </c>
      <c r="S88" s="87">
        <f>AVG_Gen_L2!S88*'AVG_generate Coverage'!O87</f>
        <v>0.4153568249</v>
      </c>
      <c r="T88" s="87">
        <f>AVG_Gen_L2!T88*'AVG_generate Coverage'!P87</f>
        <v>0.8367642616</v>
      </c>
      <c r="U88" s="87">
        <f>AVG_Gen_L2!U88*'AVG_generate Coverage'!Q87</f>
        <v>0.6666091845</v>
      </c>
      <c r="V88" s="87">
        <f>AVG_Gen_L2!V88*'AVG_generate Coverage'!R87</f>
        <v>0.4449548135</v>
      </c>
      <c r="W88" s="87">
        <f>AVG_Gen_L2!W88*'AVG_generate Coverage'!S87</f>
        <v>0.5305660786</v>
      </c>
    </row>
    <row r="89">
      <c r="A89" s="103" t="s">
        <v>323</v>
      </c>
      <c r="B89" s="103" t="s">
        <v>184</v>
      </c>
      <c r="C89" s="104">
        <f>E89-AVG_generate!E89</f>
        <v>0.01446076207</v>
      </c>
      <c r="D89" s="104">
        <f>F89-AVG_generate!F89</f>
        <v>0.0180010369</v>
      </c>
      <c r="E89" s="105">
        <f t="shared" si="1"/>
        <v>0.6452791972</v>
      </c>
      <c r="F89" s="10">
        <f>(G89*'Dataset lengths'!$B$2+H89*'Dataset lengths'!$C$2+I89*'Dataset lengths'!$D$2+L89*'Dataset lengths'!$G$2+M89*'Dataset lengths'!$H$2+R89*'Dataset lengths'!$M$2+S89*'Dataset lengths'!$N$2+T89*'Dataset lengths'!$O$2+U89*'Dataset lengths'!$P$2+V89*'Dataset lengths'!$Q$2+W89*'Dataset lengths'!$R$2)/'Dataset lengths'!$A$7</f>
        <v>0.5879497819</v>
      </c>
      <c r="G89" s="87">
        <f>AVG_Gen_L2!G89*'AVG_generate Coverage'!C88</f>
        <v>0.4827015732</v>
      </c>
      <c r="H89" s="87">
        <f>AVG_Gen_L2!H89*'AVG_generate Coverage'!D88</f>
        <v>0.646712849</v>
      </c>
      <c r="I89" s="87">
        <f>AVG_Gen_L2!I89*'AVG_generate Coverage'!E88</f>
        <v>0.7109938194</v>
      </c>
      <c r="J89" s="87">
        <f>AVG_Gen_L2!J89*'AVG_generate Coverage'!F88</f>
        <v>0.7977124599</v>
      </c>
      <c r="K89" s="87">
        <f>AVG_Gen_L2!K89*'AVG_generate Coverage'!G88</f>
        <v>0.7813467725</v>
      </c>
      <c r="L89" s="87">
        <f>AVG_Gen_L2!L89*'AVG_generate Coverage'!H88</f>
        <v>0.792369688</v>
      </c>
      <c r="M89" s="87">
        <f>AVG_Gen_L2!M89*'AVG_generate Coverage'!I88</f>
        <v>0.7546614686</v>
      </c>
      <c r="N89" s="87">
        <f>AVG_Gen_L2!N89*'AVG_generate Coverage'!J88</f>
        <v>0.6765968626</v>
      </c>
      <c r="O89" s="87">
        <f>AVG_Gen_L2!O89*'AVG_generate Coverage'!K88</f>
        <v>0.7847805915</v>
      </c>
      <c r="P89" s="87">
        <f>AVG_Gen_L2!P89*'AVG_generate Coverage'!L88</f>
        <v>0.7650594899</v>
      </c>
      <c r="Q89" s="87">
        <f>AVG_Gen_L2!Q89*'AVG_generate Coverage'!M88</f>
        <v>0.67356789</v>
      </c>
      <c r="R89" s="87">
        <f>AVG_Gen_L2!R89*'AVG_generate Coverage'!N88</f>
        <v>0.807465773</v>
      </c>
      <c r="S89" s="87">
        <f>AVG_Gen_L2!S89*'AVG_generate Coverage'!O88</f>
        <v>0.4245173481</v>
      </c>
      <c r="T89" s="87">
        <f>AVG_Gen_L2!T89*'AVG_generate Coverage'!P88</f>
        <v>0.8908423774</v>
      </c>
      <c r="U89" s="87">
        <f>AVG_Gen_L2!U89*'AVG_generate Coverage'!Q88</f>
        <v>0.6400192253</v>
      </c>
      <c r="V89" s="87">
        <f>AVG_Gen_L2!V89*'AVG_generate Coverage'!R88</f>
        <v>0.4369899236</v>
      </c>
      <c r="W89" s="87">
        <f>AVG_Gen_L2!W89*'AVG_generate Coverage'!S88</f>
        <v>0.5107971236</v>
      </c>
    </row>
    <row r="90">
      <c r="A90" s="103" t="s">
        <v>325</v>
      </c>
      <c r="B90" s="103" t="s">
        <v>184</v>
      </c>
      <c r="C90" s="104">
        <f>E90-AVG_generate!E90</f>
        <v>0.01722904134</v>
      </c>
      <c r="D90" s="104">
        <f>F90-AVG_generate!F90</f>
        <v>0.02031332417</v>
      </c>
      <c r="E90" s="105">
        <f t="shared" si="1"/>
        <v>0.6190903904</v>
      </c>
      <c r="F90" s="10">
        <f>(G90*'Dataset lengths'!$B$2+H90*'Dataset lengths'!$C$2+I90*'Dataset lengths'!$D$2+L90*'Dataset lengths'!$G$2+M90*'Dataset lengths'!$H$2+R90*'Dataset lengths'!$M$2+S90*'Dataset lengths'!$N$2+T90*'Dataset lengths'!$O$2+U90*'Dataset lengths'!$P$2+V90*'Dataset lengths'!$Q$2+W90*'Dataset lengths'!$R$2)/'Dataset lengths'!$A$7</f>
        <v>0.5546750332</v>
      </c>
      <c r="G90" s="87">
        <f>AVG_Gen_L2!G90*'AVG_generate Coverage'!C89</f>
        <v>0.4456409723</v>
      </c>
      <c r="H90" s="87">
        <f>AVG_Gen_L2!H90*'AVG_generate Coverage'!D89</f>
        <v>0.6900028407</v>
      </c>
      <c r="I90" s="87">
        <f>AVG_Gen_L2!I90*'AVG_generate Coverage'!E89</f>
        <v>0.6887923602</v>
      </c>
      <c r="J90" s="87">
        <f>AVG_Gen_L2!J90*'AVG_generate Coverage'!F89</f>
        <v>0.7884357225</v>
      </c>
      <c r="K90" s="87">
        <f>AVG_Gen_L2!K90*'AVG_generate Coverage'!G89</f>
        <v>0.7892016542</v>
      </c>
      <c r="L90" s="87">
        <f>AVG_Gen_L2!L90*'AVG_generate Coverage'!H89</f>
        <v>0.7885248451</v>
      </c>
      <c r="M90" s="87">
        <f>AVG_Gen_L2!M90*'AVG_generate Coverage'!I89</f>
        <v>0.7347349335</v>
      </c>
      <c r="N90" s="87">
        <f>AVG_Gen_L2!N90*'AVG_generate Coverage'!J89</f>
        <v>0.6700743014</v>
      </c>
      <c r="O90" s="87">
        <f>AVG_Gen_L2!O90*'AVG_generate Coverage'!K89</f>
        <v>0.7892607278</v>
      </c>
      <c r="P90" s="87">
        <f>AVG_Gen_L2!P90*'AVG_generate Coverage'!L89</f>
        <v>0.7087930552</v>
      </c>
      <c r="Q90" s="87">
        <f>AVG_Gen_L2!Q90*'AVG_generate Coverage'!M89</f>
        <v>0.6778109307</v>
      </c>
      <c r="R90" s="87">
        <f>AVG_Gen_L2!R90*'AVG_generate Coverage'!N89</f>
        <v>0.8170383928</v>
      </c>
      <c r="S90" s="87">
        <f>AVG_Gen_L2!S90*'AVG_generate Coverage'!O89</f>
        <v>0.4617527129</v>
      </c>
      <c r="T90" s="87">
        <f>AVG_Gen_L2!T90*'AVG_generate Coverage'!P89</f>
        <v>0.8249694462</v>
      </c>
      <c r="U90" s="87">
        <f>AVG_Gen_L2!U90*'AVG_generate Coverage'!Q89</f>
        <v>0.4944692898</v>
      </c>
      <c r="V90" s="87">
        <f>AVG_Gen_L2!V90*'AVG_generate Coverage'!R89</f>
        <v>0.347661882</v>
      </c>
      <c r="W90" s="87">
        <f>AVG_Gen_L2!W90*'AVG_generate Coverage'!S89</f>
        <v>0.516406619</v>
      </c>
    </row>
    <row r="91">
      <c r="A91" s="103" t="s">
        <v>170</v>
      </c>
      <c r="B91" s="103" t="s">
        <v>184</v>
      </c>
      <c r="C91" s="104">
        <f>E91-AVG_generate!E91</f>
        <v>0.01424470327</v>
      </c>
      <c r="D91" s="104">
        <f>F91-AVG_generate!F91</f>
        <v>0.01347046734</v>
      </c>
      <c r="E91" s="105">
        <f t="shared" si="1"/>
        <v>0.6681522805</v>
      </c>
      <c r="F91" s="10">
        <f>(G91*'Dataset lengths'!$B$2+H91*'Dataset lengths'!$C$2+I91*'Dataset lengths'!$D$2+L91*'Dataset lengths'!$G$2+M91*'Dataset lengths'!$H$2+R91*'Dataset lengths'!$M$2+S91*'Dataset lengths'!$N$2+T91*'Dataset lengths'!$O$2+U91*'Dataset lengths'!$P$2+V91*'Dataset lengths'!$Q$2+W91*'Dataset lengths'!$R$2)/'Dataset lengths'!$A$7</f>
        <v>0.621379038</v>
      </c>
      <c r="G91" s="87">
        <f>AVG_Gen_L2!G91*'AVG_generate Coverage'!C90</f>
        <v>0.5395180516</v>
      </c>
      <c r="H91" s="87">
        <f>AVG_Gen_L2!H91*'AVG_generate Coverage'!D90</f>
        <v>0.622684147</v>
      </c>
      <c r="I91" s="87">
        <f>AVG_Gen_L2!I91*'AVG_generate Coverage'!E90</f>
        <v>0.7319087246</v>
      </c>
      <c r="J91" s="87">
        <f>AVG_Gen_L2!J91*'AVG_generate Coverage'!F90</f>
        <v>0.7976371559</v>
      </c>
      <c r="K91" s="87">
        <f>AVG_Gen_L2!K91*'AVG_generate Coverage'!G90</f>
        <v>0.8008746331</v>
      </c>
      <c r="L91" s="87">
        <f>AVG_Gen_L2!L91*'AVG_generate Coverage'!H90</f>
        <v>0.7991161365</v>
      </c>
      <c r="M91" s="87">
        <f>AVG_Gen_L2!M91*'AVG_generate Coverage'!I90</f>
        <v>0.7724472253</v>
      </c>
      <c r="N91" s="87">
        <f>AVG_Gen_L2!N91*'AVG_generate Coverage'!J90</f>
        <v>0.6848861695</v>
      </c>
      <c r="O91" s="87">
        <f>AVG_Gen_L2!O91*'AVG_generate Coverage'!K90</f>
        <v>0.8332788205</v>
      </c>
      <c r="P91" s="87">
        <f>AVG_Gen_L2!P91*'AVG_generate Coverage'!L90</f>
        <v>0.766773418</v>
      </c>
      <c r="Q91" s="87">
        <f>AVG_Gen_L2!Q91*'AVG_generate Coverage'!M90</f>
        <v>0.709976134</v>
      </c>
      <c r="R91" s="87">
        <f>AVG_Gen_L2!R91*'AVG_generate Coverage'!N90</f>
        <v>0.8566183342</v>
      </c>
      <c r="S91" s="87">
        <f>AVG_Gen_L2!S91*'AVG_generate Coverage'!O90</f>
        <v>0.3483733899</v>
      </c>
      <c r="T91" s="87">
        <f>AVG_Gen_L2!T91*'AVG_generate Coverage'!P90</f>
        <v>0.8870591348</v>
      </c>
      <c r="U91" s="87">
        <f>AVG_Gen_L2!U91*'AVG_generate Coverage'!Q90</f>
        <v>0.770764134</v>
      </c>
      <c r="V91" s="87">
        <f>AVG_Gen_L2!V91*'AVG_generate Coverage'!R90</f>
        <v>0.5238057721</v>
      </c>
      <c r="W91" s="87">
        <f>AVG_Gen_L2!W91*'AVG_generate Coverage'!S90</f>
        <v>0.4973800358</v>
      </c>
    </row>
    <row r="92">
      <c r="A92" s="103" t="s">
        <v>185</v>
      </c>
      <c r="B92" s="103" t="s">
        <v>184</v>
      </c>
      <c r="C92" s="104">
        <f>E92-AVG_generate!E92</f>
        <v>0.006882794578</v>
      </c>
      <c r="D92" s="104">
        <f>F92-AVG_generate!F92</f>
        <v>0.004924723075</v>
      </c>
      <c r="E92" s="105">
        <f t="shared" si="1"/>
        <v>0.6728040602</v>
      </c>
      <c r="F92" s="10">
        <f>(G92*'Dataset lengths'!$B$2+H92*'Dataset lengths'!$C$2+I92*'Dataset lengths'!$D$2+L92*'Dataset lengths'!$G$2+M92*'Dataset lengths'!$H$2+R92*'Dataset lengths'!$M$2+S92*'Dataset lengths'!$N$2+T92*'Dataset lengths'!$O$2+U92*'Dataset lengths'!$P$2+V92*'Dataset lengths'!$Q$2+W92*'Dataset lengths'!$R$2)/'Dataset lengths'!$A$7</f>
        <v>0.6202013563</v>
      </c>
      <c r="G92" s="87">
        <f>AVG_Gen_L2!G92*'AVG_generate Coverage'!C91</f>
        <v>0.5184317609</v>
      </c>
      <c r="H92" s="87">
        <f>AVG_Gen_L2!H92*'AVG_generate Coverage'!D91</f>
        <v>0.7080645356</v>
      </c>
      <c r="I92" s="87">
        <f>AVG_Gen_L2!I92*'AVG_generate Coverage'!E91</f>
        <v>0.7523308475</v>
      </c>
      <c r="J92" s="87">
        <f>AVG_Gen_L2!J92*'AVG_generate Coverage'!F91</f>
        <v>0.81269512</v>
      </c>
      <c r="K92" s="87">
        <f>AVG_Gen_L2!K92*'AVG_generate Coverage'!G91</f>
        <v>0.8247122353</v>
      </c>
      <c r="L92" s="87">
        <f>AVG_Gen_L2!L92*'AVG_generate Coverage'!H91</f>
        <v>0.8166393287</v>
      </c>
      <c r="M92" s="87">
        <f>AVG_Gen_L2!M92*'AVG_generate Coverage'!I91</f>
        <v>0.7702801203</v>
      </c>
      <c r="N92" s="87">
        <f>AVG_Gen_L2!N92*'AVG_generate Coverage'!J91</f>
        <v>0.7020823193</v>
      </c>
      <c r="O92" s="87">
        <f>AVG_Gen_L2!O92*'AVG_generate Coverage'!K91</f>
        <v>0.8252137144</v>
      </c>
      <c r="P92" s="87">
        <f>AVG_Gen_L2!P92*'AVG_generate Coverage'!L91</f>
        <v>0.7525158144</v>
      </c>
      <c r="Q92" s="87">
        <f>AVG_Gen_L2!Q92*'AVG_generate Coverage'!M91</f>
        <v>0.7340812853</v>
      </c>
      <c r="R92" s="87">
        <f>AVG_Gen_L2!R92*'AVG_generate Coverage'!N91</f>
        <v>0.8603993004</v>
      </c>
      <c r="S92" s="87">
        <f>AVG_Gen_L2!S92*'AVG_generate Coverage'!O91</f>
        <v>0.4052128778</v>
      </c>
      <c r="T92" s="87">
        <f>AVG_Gen_L2!T92*'AVG_generate Coverage'!P91</f>
        <v>0.8260821646</v>
      </c>
      <c r="U92" s="87">
        <f>AVG_Gen_L2!U92*'AVG_generate Coverage'!Q91</f>
        <v>0.7284116907</v>
      </c>
      <c r="V92" s="87">
        <f>AVG_Gen_L2!V92*'AVG_generate Coverage'!R91</f>
        <v>0.474140345</v>
      </c>
      <c r="W92" s="87">
        <f>AVG_Gen_L2!W92*'AVG_generate Coverage'!S91</f>
        <v>0.5408516911</v>
      </c>
    </row>
    <row r="93">
      <c r="A93" s="103" t="s">
        <v>328</v>
      </c>
      <c r="B93" s="103" t="s">
        <v>184</v>
      </c>
      <c r="C93" s="104">
        <f>E93-AVG_generate!E93</f>
        <v>-0.001272400843</v>
      </c>
      <c r="D93" s="104">
        <f>F93-AVG_generate!F93</f>
        <v>-0.0001932558064</v>
      </c>
      <c r="E93" s="105">
        <f t="shared" si="1"/>
        <v>0.6587697921</v>
      </c>
      <c r="F93" s="10">
        <f>(G93*'Dataset lengths'!$B$2+H93*'Dataset lengths'!$C$2+I93*'Dataset lengths'!$D$2+L93*'Dataset lengths'!$G$2+M93*'Dataset lengths'!$H$2+R93*'Dataset lengths'!$M$2+S93*'Dataset lengths'!$N$2+T93*'Dataset lengths'!$O$2+U93*'Dataset lengths'!$P$2+V93*'Dataset lengths'!$Q$2+W93*'Dataset lengths'!$R$2)/'Dataset lengths'!$A$7</f>
        <v>0.6059393501</v>
      </c>
      <c r="G93" s="87">
        <f>AVG_Gen_L2!G93*'AVG_generate Coverage'!C92</f>
        <v>0.5135562875</v>
      </c>
      <c r="H93" s="87">
        <f>AVG_Gen_L2!H93*'AVG_generate Coverage'!D92</f>
        <v>0.6610518909</v>
      </c>
      <c r="I93" s="87">
        <f>AVG_Gen_L2!I93*'AVG_generate Coverage'!E92</f>
        <v>0.7437166053</v>
      </c>
      <c r="J93" s="87">
        <f>AVG_Gen_L2!J93*'AVG_generate Coverage'!F92</f>
        <v>0.81184009</v>
      </c>
      <c r="K93" s="87">
        <f>AVG_Gen_L2!K93*'AVG_generate Coverage'!G92</f>
        <v>0.8180805465</v>
      </c>
      <c r="L93" s="87">
        <f>AVG_Gen_L2!L93*'AVG_generate Coverage'!H92</f>
        <v>0.8139640864</v>
      </c>
      <c r="M93" s="87">
        <f>AVG_Gen_L2!M93*'AVG_generate Coverage'!I92</f>
        <v>0.7906075568</v>
      </c>
      <c r="N93" s="87">
        <f>AVG_Gen_L2!N93*'AVG_generate Coverage'!J92</f>
        <v>0.720793626</v>
      </c>
      <c r="O93" s="87">
        <f>AVG_Gen_L2!O93*'AVG_generate Coverage'!K92</f>
        <v>0.8367346798</v>
      </c>
      <c r="P93" s="87">
        <f>AVG_Gen_L2!P93*'AVG_generate Coverage'!L92</f>
        <v>0.7856433815</v>
      </c>
      <c r="Q93" s="87">
        <f>AVG_Gen_L2!Q93*'AVG_generate Coverage'!M92</f>
        <v>0.7212366554</v>
      </c>
      <c r="R93" s="87">
        <f>AVG_Gen_L2!R93*'AVG_generate Coverage'!N92</f>
        <v>0.8536241586</v>
      </c>
      <c r="S93" s="87">
        <f>AVG_Gen_L2!S93*'AVG_generate Coverage'!O92</f>
        <v>0.3640659393</v>
      </c>
      <c r="T93" s="87">
        <f>AVG_Gen_L2!T93*'AVG_generate Coverage'!P92</f>
        <v>0.8772672126</v>
      </c>
      <c r="U93" s="87">
        <f>AVG_Gen_L2!U93*'AVG_generate Coverage'!Q92</f>
        <v>0.6581124342</v>
      </c>
      <c r="V93" s="87">
        <f>AVG_Gen_L2!V93*'AVG_generate Coverage'!R92</f>
        <v>0.4529748837</v>
      </c>
      <c r="W93" s="87">
        <f>AVG_Gen_L2!W93*'AVG_generate Coverage'!S92</f>
        <v>0.5175266582</v>
      </c>
    </row>
    <row r="94">
      <c r="A94" s="103" t="s">
        <v>172</v>
      </c>
      <c r="B94" s="103" t="s">
        <v>184</v>
      </c>
      <c r="C94" s="104">
        <f>E94-AVG_generate!E94</f>
        <v>-0.006935341201</v>
      </c>
      <c r="D94" s="104">
        <f>F94-AVG_generate!F94</f>
        <v>-0.01372320685</v>
      </c>
      <c r="E94" s="105">
        <f t="shared" si="1"/>
        <v>0.6785051294</v>
      </c>
      <c r="F94" s="10">
        <f>(G94*'Dataset lengths'!$B$2+H94*'Dataset lengths'!$C$2+I94*'Dataset lengths'!$D$2+L94*'Dataset lengths'!$G$2+M94*'Dataset lengths'!$H$2+R94*'Dataset lengths'!$M$2+S94*'Dataset lengths'!$N$2+T94*'Dataset lengths'!$O$2+U94*'Dataset lengths'!$P$2+V94*'Dataset lengths'!$Q$2+W94*'Dataset lengths'!$R$2)/'Dataset lengths'!$A$7</f>
        <v>0.6267845126</v>
      </c>
      <c r="G94" s="87">
        <f>AVG_Gen_L2!G94*'AVG_generate Coverage'!C93</f>
        <v>0.5197415318</v>
      </c>
      <c r="H94" s="87">
        <f>AVG_Gen_L2!H94*'AVG_generate Coverage'!D93</f>
        <v>0.6868218584</v>
      </c>
      <c r="I94" s="87">
        <f>AVG_Gen_L2!I94*'AVG_generate Coverage'!E93</f>
        <v>0.7631370989</v>
      </c>
      <c r="J94" s="87">
        <f>AVG_Gen_L2!J94*'AVG_generate Coverage'!F93</f>
        <v>0.8258790394</v>
      </c>
      <c r="K94" s="87">
        <f>AVG_Gen_L2!K94*'AVG_generate Coverage'!G93</f>
        <v>0.8281257345</v>
      </c>
      <c r="L94" s="87">
        <f>AVG_Gen_L2!L94*'AVG_generate Coverage'!H93</f>
        <v>0.8267598155</v>
      </c>
      <c r="M94" s="87">
        <f>AVG_Gen_L2!M94*'AVG_generate Coverage'!I93</f>
        <v>0.7751871051</v>
      </c>
      <c r="N94" s="87">
        <f>AVG_Gen_L2!N94*'AVG_generate Coverage'!J93</f>
        <v>0.7151311911</v>
      </c>
      <c r="O94" s="87">
        <f>AVG_Gen_L2!O94*'AVG_generate Coverage'!K93</f>
        <v>0.7989562134</v>
      </c>
      <c r="P94" s="87">
        <f>AVG_Gen_L2!P94*'AVG_generate Coverage'!L93</f>
        <v>0.7495687962</v>
      </c>
      <c r="Q94" s="87">
        <f>AVG_Gen_L2!Q94*'AVG_generate Coverage'!M93</f>
        <v>0.7552379845</v>
      </c>
      <c r="R94" s="87">
        <f>AVG_Gen_L2!R94*'AVG_generate Coverage'!N93</f>
        <v>0.8271355396</v>
      </c>
      <c r="S94" s="87">
        <f>AVG_Gen_L2!S94*'AVG_generate Coverage'!O93</f>
        <v>0.4971237957</v>
      </c>
      <c r="T94" s="87">
        <f>AVG_Gen_L2!T94*'AVG_generate Coverage'!P93</f>
        <v>0.8243018151</v>
      </c>
      <c r="U94" s="87">
        <f>AVG_Gen_L2!U94*'AVG_generate Coverage'!Q93</f>
        <v>0.7093446108</v>
      </c>
      <c r="V94" s="87">
        <f>AVG_Gen_L2!V94*'AVG_generate Coverage'!R93</f>
        <v>0.4684298925</v>
      </c>
      <c r="W94" s="87">
        <f>AVG_Gen_L2!W94*'AVG_generate Coverage'!S93</f>
        <v>0.5655733604</v>
      </c>
    </row>
    <row r="95">
      <c r="A95" s="103" t="s">
        <v>186</v>
      </c>
      <c r="B95" s="103" t="s">
        <v>184</v>
      </c>
      <c r="C95" s="104">
        <f>E95-AVG_generate!E95</f>
        <v>0.02378004557</v>
      </c>
      <c r="D95" s="104">
        <f>F95-AVG_generate!F95</f>
        <v>0.02911019475</v>
      </c>
      <c r="E95" s="105">
        <f t="shared" si="1"/>
        <v>0.6624747623</v>
      </c>
      <c r="F95" s="10">
        <f>(G95*'Dataset lengths'!$B$2+H95*'Dataset lengths'!$C$2+I95*'Dataset lengths'!$D$2+L95*'Dataset lengths'!$G$2+M95*'Dataset lengths'!$H$2+R95*'Dataset lengths'!$M$2+S95*'Dataset lengths'!$N$2+T95*'Dataset lengths'!$O$2+U95*'Dataset lengths'!$P$2+V95*'Dataset lengths'!$Q$2+W95*'Dataset lengths'!$R$2)/'Dataset lengths'!$A$7</f>
        <v>0.6073202381</v>
      </c>
      <c r="G95" s="87">
        <f>AVG_Gen_L2!G95*'AVG_generate Coverage'!C94</f>
        <v>0.5031151798</v>
      </c>
      <c r="H95" s="87">
        <f>AVG_Gen_L2!H95*'AVG_generate Coverage'!D94</f>
        <v>0.680143623</v>
      </c>
      <c r="I95" s="87">
        <f>AVG_Gen_L2!I95*'AVG_generate Coverage'!E94</f>
        <v>0.7439962164</v>
      </c>
      <c r="J95" s="87">
        <f>AVG_Gen_L2!J95*'AVG_generate Coverage'!F94</f>
        <v>0.8176699432</v>
      </c>
      <c r="K95" s="87">
        <f>AVG_Gen_L2!K95*'AVG_generate Coverage'!G94</f>
        <v>0.8000699687</v>
      </c>
      <c r="L95" s="87">
        <f>AVG_Gen_L2!L95*'AVG_generate Coverage'!H94</f>
        <v>0.8121900837</v>
      </c>
      <c r="M95" s="87">
        <f>AVG_Gen_L2!M95*'AVG_generate Coverage'!I94</f>
        <v>0.7782779612</v>
      </c>
      <c r="N95" s="87">
        <f>AVG_Gen_L2!N95*'AVG_generate Coverage'!J94</f>
        <v>0.7120285127</v>
      </c>
      <c r="O95" s="87">
        <f>AVG_Gen_L2!O95*'AVG_generate Coverage'!K94</f>
        <v>0.8019171488</v>
      </c>
      <c r="P95" s="87">
        <f>AVG_Gen_L2!P95*'AVG_generate Coverage'!L94</f>
        <v>0.7843851605</v>
      </c>
      <c r="Q95" s="87">
        <f>AVG_Gen_L2!Q95*'AVG_generate Coverage'!M94</f>
        <v>0.7047287746</v>
      </c>
      <c r="R95" s="87">
        <f>AVG_Gen_L2!R95*'AVG_generate Coverage'!N94</f>
        <v>0.842587234</v>
      </c>
      <c r="S95" s="87">
        <f>AVG_Gen_L2!S95*'AVG_generate Coverage'!O94</f>
        <v>0.4053174546</v>
      </c>
      <c r="T95" s="87">
        <f>AVG_Gen_L2!T95*'AVG_generate Coverage'!P94</f>
        <v>0.88194063</v>
      </c>
      <c r="U95" s="87">
        <f>AVG_Gen_L2!U95*'AVG_generate Coverage'!Q94</f>
        <v>0.6518616053</v>
      </c>
      <c r="V95" s="87">
        <f>AVG_Gen_L2!V95*'AVG_generate Coverage'!R94</f>
        <v>0.4463664851</v>
      </c>
      <c r="W95" s="87">
        <f>AVG_Gen_L2!W95*'AVG_generate Coverage'!S94</f>
        <v>0.5414259124</v>
      </c>
    </row>
    <row r="96">
      <c r="A96" s="103" t="s">
        <v>330</v>
      </c>
      <c r="B96" s="103" t="s">
        <v>184</v>
      </c>
      <c r="C96" s="104">
        <f>E96-AVG_generate!E96</f>
        <v>0.02790202081</v>
      </c>
      <c r="D96" s="104">
        <f>F96-AVG_generate!F96</f>
        <v>0.03059443726</v>
      </c>
      <c r="E96" s="105">
        <f t="shared" si="1"/>
        <v>0.6354148535</v>
      </c>
      <c r="F96" s="10">
        <f>(G96*'Dataset lengths'!$B$2+H96*'Dataset lengths'!$C$2+I96*'Dataset lengths'!$D$2+L96*'Dataset lengths'!$G$2+M96*'Dataset lengths'!$H$2+R96*'Dataset lengths'!$M$2+S96*'Dataset lengths'!$N$2+T96*'Dataset lengths'!$O$2+U96*'Dataset lengths'!$P$2+V96*'Dataset lengths'!$Q$2+W96*'Dataset lengths'!$R$2)/'Dataset lengths'!$A$7</f>
        <v>0.5787320785</v>
      </c>
      <c r="G96" s="87">
        <f>AVG_Gen_L2!G96*'AVG_generate Coverage'!C95</f>
        <v>0.4629824365</v>
      </c>
      <c r="H96" s="87">
        <f>AVG_Gen_L2!H96*'AVG_generate Coverage'!D95</f>
        <v>0.7237661305</v>
      </c>
      <c r="I96" s="87">
        <f>AVG_Gen_L2!I96*'AVG_generate Coverage'!E95</f>
        <v>0.723237573</v>
      </c>
      <c r="J96" s="87">
        <f>AVG_Gen_L2!J96*'AVG_generate Coverage'!F95</f>
        <v>0.8124823074</v>
      </c>
      <c r="K96" s="87">
        <f>AVG_Gen_L2!K96*'AVG_generate Coverage'!G95</f>
        <v>0.8121110597</v>
      </c>
      <c r="L96" s="87">
        <f>AVG_Gen_L2!L96*'AVG_generate Coverage'!H95</f>
        <v>0.8121310581</v>
      </c>
      <c r="M96" s="87">
        <f>AVG_Gen_L2!M96*'AVG_generate Coverage'!I95</f>
        <v>0.7607873902</v>
      </c>
      <c r="N96" s="87">
        <f>AVG_Gen_L2!N96*'AVG_generate Coverage'!J95</f>
        <v>0.68602863</v>
      </c>
      <c r="O96" s="87">
        <f>AVG_Gen_L2!O96*'AVG_generate Coverage'!K95</f>
        <v>0.7886983796</v>
      </c>
      <c r="P96" s="87">
        <f>AVG_Gen_L2!P96*'AVG_generate Coverage'!L95</f>
        <v>0.7307340161</v>
      </c>
      <c r="Q96" s="87">
        <f>AVG_Gen_L2!Q96*'AVG_generate Coverage'!M95</f>
        <v>0.7309423202</v>
      </c>
      <c r="R96" s="87">
        <f>AVG_Gen_L2!R96*'AVG_generate Coverage'!N95</f>
        <v>0.8278130538</v>
      </c>
      <c r="S96" s="87">
        <f>AVG_Gen_L2!S96*'AVG_generate Coverage'!O95</f>
        <v>0.4059026823</v>
      </c>
      <c r="T96" s="87">
        <f>AVG_Gen_L2!T96*'AVG_generate Coverage'!P95</f>
        <v>0.8138422619</v>
      </c>
      <c r="U96" s="87">
        <f>AVG_Gen_L2!U96*'AVG_generate Coverage'!Q95</f>
        <v>0.538353665</v>
      </c>
      <c r="V96" s="87">
        <f>AVG_Gen_L2!V96*'AVG_generate Coverage'!R95</f>
        <v>0.3648906018</v>
      </c>
      <c r="W96" s="87">
        <f>AVG_Gen_L2!W96*'AVG_generate Coverage'!S95</f>
        <v>0.5558565357</v>
      </c>
    </row>
    <row r="97">
      <c r="A97" s="103" t="s">
        <v>332</v>
      </c>
      <c r="B97" s="103" t="s">
        <v>184</v>
      </c>
      <c r="C97" s="104">
        <f>E97-AVG_generate!E97</f>
        <v>0.01163170508</v>
      </c>
      <c r="D97" s="104">
        <f>F97-AVG_generate!F97</f>
        <v>0.01717170738</v>
      </c>
      <c r="E97" s="105">
        <f t="shared" si="1"/>
        <v>0.6526081469</v>
      </c>
      <c r="F97" s="10">
        <f>(G97*'Dataset lengths'!$B$2+H97*'Dataset lengths'!$C$2+I97*'Dataset lengths'!$D$2+L97*'Dataset lengths'!$G$2+M97*'Dataset lengths'!$H$2+R97*'Dataset lengths'!$M$2+S97*'Dataset lengths'!$N$2+T97*'Dataset lengths'!$O$2+U97*'Dataset lengths'!$P$2+V97*'Dataset lengths'!$Q$2+W97*'Dataset lengths'!$R$2)/'Dataset lengths'!$A$7</f>
        <v>0.6116667611</v>
      </c>
      <c r="G97" s="87">
        <f>AVG_Gen_L2!G97*'AVG_generate Coverage'!C96</f>
        <v>0.5267628229</v>
      </c>
      <c r="H97" s="87">
        <f>AVG_Gen_L2!H97*'AVG_generate Coverage'!D96</f>
        <v>0.6402610289</v>
      </c>
      <c r="I97" s="87">
        <f>AVG_Gen_L2!I97*'AVG_generate Coverage'!E96</f>
        <v>0.7392689978</v>
      </c>
      <c r="J97" s="87">
        <f>AVG_Gen_L2!J97*'AVG_generate Coverage'!F96</f>
        <v>0.8034763133</v>
      </c>
      <c r="K97" s="87">
        <f>AVG_Gen_L2!K97*'AVG_generate Coverage'!G96</f>
        <v>0.8085617841</v>
      </c>
      <c r="L97" s="87">
        <f>AVG_Gen_L2!L97*'AVG_generate Coverage'!H96</f>
        <v>0.8054245746</v>
      </c>
      <c r="M97" s="87">
        <f>AVG_Gen_L2!M97*'AVG_generate Coverage'!I96</f>
        <v>0.7731008897</v>
      </c>
      <c r="N97" s="87">
        <f>AVG_Gen_L2!N97*'AVG_generate Coverage'!J96</f>
        <v>0.6981266387</v>
      </c>
      <c r="O97" s="87">
        <f>AVG_Gen_L2!O97*'AVG_generate Coverage'!K96</f>
        <v>0.8266289095</v>
      </c>
      <c r="P97" s="87">
        <f>AVG_Gen_L2!P97*'AVG_generate Coverage'!L96</f>
        <v>0.7863537486</v>
      </c>
      <c r="Q97" s="87">
        <f>AVG_Gen_L2!Q97*'AVG_generate Coverage'!M96</f>
        <v>0.692647697</v>
      </c>
      <c r="R97" s="87">
        <f>AVG_Gen_L2!R97*'AVG_generate Coverage'!N96</f>
        <v>0.8160767597</v>
      </c>
      <c r="S97" s="87">
        <f>AVG_Gen_L2!S97*'AVG_generate Coverage'!O96</f>
        <v>0.323884325</v>
      </c>
      <c r="T97" s="87">
        <f>AVG_Gen_L2!T97*'AVG_generate Coverage'!P96</f>
        <v>0.8394347858</v>
      </c>
      <c r="U97" s="87">
        <f>AVG_Gen_L2!U97*'AVG_generate Coverage'!Q96</f>
        <v>0.7372503901</v>
      </c>
      <c r="V97" s="87">
        <f>AVG_Gen_L2!V97*'AVG_generate Coverage'!R96</f>
        <v>0.5063128894</v>
      </c>
      <c r="W97" s="87">
        <f>AVG_Gen_L2!W97*'AVG_generate Coverage'!S96</f>
        <v>0.4709121525</v>
      </c>
    </row>
    <row r="98">
      <c r="A98" s="103" t="s">
        <v>334</v>
      </c>
      <c r="B98" s="103" t="s">
        <v>184</v>
      </c>
      <c r="C98" s="104">
        <f>E98-AVG_generate!E98</f>
        <v>-0.01464095525</v>
      </c>
      <c r="D98" s="104">
        <f>F98-AVG_generate!F98</f>
        <v>-0.009806600959</v>
      </c>
      <c r="E98" s="105">
        <f t="shared" si="1"/>
        <v>0.6421388789</v>
      </c>
      <c r="F98" s="10">
        <f>(G98*'Dataset lengths'!$B$2+H98*'Dataset lengths'!$C$2+I98*'Dataset lengths'!$D$2+L98*'Dataset lengths'!$G$2+M98*'Dataset lengths'!$H$2+R98*'Dataset lengths'!$M$2+S98*'Dataset lengths'!$N$2+T98*'Dataset lengths'!$O$2+U98*'Dataset lengths'!$P$2+V98*'Dataset lengths'!$Q$2+W98*'Dataset lengths'!$R$2)/'Dataset lengths'!$A$7</f>
        <v>0.5899466515</v>
      </c>
      <c r="G98" s="87">
        <f>AVG_Gen_L2!G98*'AVG_generate Coverage'!C97</f>
        <v>0.5153936872</v>
      </c>
      <c r="H98" s="87">
        <f>AVG_Gen_L2!H98*'AVG_generate Coverage'!D97</f>
        <v>0.6251602468</v>
      </c>
      <c r="I98" s="87">
        <f>AVG_Gen_L2!I98*'AVG_generate Coverage'!E97</f>
        <v>0.7205807831</v>
      </c>
      <c r="J98" s="87">
        <f>AVG_Gen_L2!J98*'AVG_generate Coverage'!F97</f>
        <v>0.7891887742</v>
      </c>
      <c r="K98" s="87">
        <f>AVG_Gen_L2!K98*'AVG_generate Coverage'!G97</f>
        <v>0.7803574459</v>
      </c>
      <c r="L98" s="87">
        <f>AVG_Gen_L2!L98*'AVG_generate Coverage'!H97</f>
        <v>0.7868259712</v>
      </c>
      <c r="M98" s="87">
        <f>AVG_Gen_L2!M98*'AVG_generate Coverage'!I97</f>
        <v>0.7627163278</v>
      </c>
      <c r="N98" s="87">
        <f>AVG_Gen_L2!N98*'AVG_generate Coverage'!J97</f>
        <v>0.673752897</v>
      </c>
      <c r="O98" s="87">
        <f>AVG_Gen_L2!O98*'AVG_generate Coverage'!K97</f>
        <v>0.8027864933</v>
      </c>
      <c r="P98" s="87">
        <f>AVG_Gen_L2!P98*'AVG_generate Coverage'!L97</f>
        <v>0.7786318573</v>
      </c>
      <c r="Q98" s="87">
        <f>AVG_Gen_L2!Q98*'AVG_generate Coverage'!M97</f>
        <v>0.6580133245</v>
      </c>
      <c r="R98" s="87">
        <f>AVG_Gen_L2!R98*'AVG_generate Coverage'!N97</f>
        <v>0.8373638182</v>
      </c>
      <c r="S98" s="87">
        <f>AVG_Gen_L2!S98*'AVG_generate Coverage'!O97</f>
        <v>0.3029790256</v>
      </c>
      <c r="T98" s="87">
        <f>AVG_Gen_L2!T98*'AVG_generate Coverage'!P97</f>
        <v>0.8919550959</v>
      </c>
      <c r="U98" s="87">
        <f>AVG_Gen_L2!U98*'AVG_generate Coverage'!Q97</f>
        <v>0.703865219</v>
      </c>
      <c r="V98" s="87">
        <f>AVG_Gen_L2!V98*'AVG_generate Coverage'!R97</f>
        <v>0.4867813797</v>
      </c>
      <c r="W98" s="87">
        <f>AVG_Gen_L2!W98*'AVG_generate Coverage'!S97</f>
        <v>0.4299061134</v>
      </c>
    </row>
    <row r="99">
      <c r="A99" s="103" t="s">
        <v>336</v>
      </c>
      <c r="B99" s="103" t="s">
        <v>184</v>
      </c>
      <c r="C99" s="104">
        <f>E99-AVG_generate!E99</f>
        <v>-0.005597296421</v>
      </c>
      <c r="D99" s="104">
        <f>F99-AVG_generate!F99</f>
        <v>-0.00319223585</v>
      </c>
      <c r="E99" s="105">
        <f t="shared" si="1"/>
        <v>0.6531832746</v>
      </c>
      <c r="F99" s="10">
        <f>(G99*'Dataset lengths'!$B$2+H99*'Dataset lengths'!$C$2+I99*'Dataset lengths'!$D$2+L99*'Dataset lengths'!$G$2+M99*'Dataset lengths'!$H$2+R99*'Dataset lengths'!$M$2+S99*'Dataset lengths'!$N$2+T99*'Dataset lengths'!$O$2+U99*'Dataset lengths'!$P$2+V99*'Dataset lengths'!$Q$2+W99*'Dataset lengths'!$R$2)/'Dataset lengths'!$A$7</f>
        <v>0.6006199019</v>
      </c>
      <c r="G99" s="87">
        <f>AVG_Gen_L2!G99*'AVG_generate Coverage'!C98</f>
        <v>0.493864106</v>
      </c>
      <c r="H99" s="87">
        <f>AVG_Gen_L2!H99*'AVG_generate Coverage'!D98</f>
        <v>0.6815894318</v>
      </c>
      <c r="I99" s="87">
        <f>AVG_Gen_L2!I99*'AVG_generate Coverage'!E98</f>
        <v>0.7340865832</v>
      </c>
      <c r="J99" s="87">
        <f>AVG_Gen_L2!J99*'AVG_generate Coverage'!F98</f>
        <v>0.8051904796</v>
      </c>
      <c r="K99" s="87">
        <f>AVG_Gen_L2!K99*'AVG_generate Coverage'!G98</f>
        <v>0.8113921032</v>
      </c>
      <c r="L99" s="87">
        <f>AVG_Gen_L2!L99*'AVG_generate Coverage'!H98</f>
        <v>0.80721521</v>
      </c>
      <c r="M99" s="87">
        <f>AVG_Gen_L2!M99*'AVG_generate Coverage'!I98</f>
        <v>0.7761074461</v>
      </c>
      <c r="N99" s="87">
        <f>AVG_Gen_L2!N99*'AVG_generate Coverage'!J98</f>
        <v>0.7170250435</v>
      </c>
      <c r="O99" s="87">
        <f>AVG_Gen_L2!O99*'AVG_generate Coverage'!K98</f>
        <v>0.8249619488</v>
      </c>
      <c r="P99" s="87">
        <f>AVG_Gen_L2!P99*'AVG_generate Coverage'!L98</f>
        <v>0.755417597</v>
      </c>
      <c r="Q99" s="87">
        <f>AVG_Gen_L2!Q99*'AVG_generate Coverage'!M98</f>
        <v>0.7333147328</v>
      </c>
      <c r="R99" s="87">
        <f>AVG_Gen_L2!R99*'AVG_generate Coverage'!N98</f>
        <v>0.8668684681</v>
      </c>
      <c r="S99" s="87">
        <f>AVG_Gen_L2!S99*'AVG_generate Coverage'!O98</f>
        <v>0.4095065588</v>
      </c>
      <c r="T99" s="87">
        <f>AVG_Gen_L2!T99*'AVG_generate Coverage'!P98</f>
        <v>0.8176255046</v>
      </c>
      <c r="U99" s="87">
        <f>AVG_Gen_L2!U99*'AVG_generate Coverage'!Q98</f>
        <v>0.6320312951</v>
      </c>
      <c r="V99" s="87">
        <f>AVG_Gen_L2!V99*'AVG_generate Coverage'!R98</f>
        <v>0.4482503663</v>
      </c>
      <c r="W99" s="87">
        <f>AVG_Gen_L2!W99*'AVG_generate Coverage'!S98</f>
        <v>0.5178710503</v>
      </c>
    </row>
    <row r="100">
      <c r="A100" s="103" t="s">
        <v>339</v>
      </c>
      <c r="B100" s="103" t="s">
        <v>184</v>
      </c>
      <c r="C100" s="104">
        <f>E100-AVG_generate!E100</f>
        <v>0.02098292325</v>
      </c>
      <c r="D100" s="104">
        <f>F100-AVG_generate!F100</f>
        <v>0.02825417201</v>
      </c>
      <c r="E100" s="105">
        <f t="shared" si="1"/>
        <v>0.6537452985</v>
      </c>
      <c r="F100" s="10">
        <f>(G100*'Dataset lengths'!$B$2+H100*'Dataset lengths'!$C$2+I100*'Dataset lengths'!$D$2+L100*'Dataset lengths'!$G$2+M100*'Dataset lengths'!$H$2+R100*'Dataset lengths'!$M$2+S100*'Dataset lengths'!$N$2+T100*'Dataset lengths'!$O$2+U100*'Dataset lengths'!$P$2+V100*'Dataset lengths'!$Q$2+W100*'Dataset lengths'!$R$2)/'Dataset lengths'!$A$7</f>
        <v>0.5979715704</v>
      </c>
      <c r="G100" s="87">
        <f>AVG_Gen_L2!G100*'AVG_generate Coverage'!C99</f>
        <v>0.4900482774</v>
      </c>
      <c r="H100" s="87">
        <f>AVG_Gen_L2!H100*'AVG_generate Coverage'!D99</f>
        <v>0.6773081017</v>
      </c>
      <c r="I100" s="87">
        <f>AVG_Gen_L2!I100*'AVG_generate Coverage'!E99</f>
        <v>0.7327246606</v>
      </c>
      <c r="J100" s="87">
        <f>AVG_Gen_L2!J100*'AVG_generate Coverage'!F99</f>
        <v>0.8108490671</v>
      </c>
      <c r="K100" s="87">
        <f>AVG_Gen_L2!K100*'AVG_generate Coverage'!G99</f>
        <v>0.7933861709</v>
      </c>
      <c r="L100" s="87">
        <f>AVG_Gen_L2!L100*'AVG_generate Coverage'!H99</f>
        <v>0.8054524122</v>
      </c>
      <c r="M100" s="87">
        <f>AVG_Gen_L2!M100*'AVG_generate Coverage'!I99</f>
        <v>0.772324595</v>
      </c>
      <c r="N100" s="87">
        <f>AVG_Gen_L2!N100*'AVG_generate Coverage'!J99</f>
        <v>0.6965293686</v>
      </c>
      <c r="O100" s="87">
        <f>AVG_Gen_L2!O100*'AVG_generate Coverage'!K99</f>
        <v>0.7913229103</v>
      </c>
      <c r="P100" s="87">
        <f>AVG_Gen_L2!P100*'AVG_generate Coverage'!L99</f>
        <v>0.7892454787</v>
      </c>
      <c r="Q100" s="87">
        <f>AVG_Gen_L2!Q100*'AVG_generate Coverage'!M99</f>
        <v>0.6897344975</v>
      </c>
      <c r="R100" s="87">
        <f>AVG_Gen_L2!R100*'AVG_generate Coverage'!N99</f>
        <v>0.8379976218</v>
      </c>
      <c r="S100" s="87">
        <f>AVG_Gen_L2!S100*'AVG_generate Coverage'!O99</f>
        <v>0.411372852</v>
      </c>
      <c r="T100" s="87">
        <f>AVG_Gen_L2!T100*'AVG_generate Coverage'!P99</f>
        <v>0.8623567856</v>
      </c>
      <c r="U100" s="87">
        <f>AVG_Gen_L2!U100*'AVG_generate Coverage'!Q99</f>
        <v>0.6369252701</v>
      </c>
      <c r="V100" s="87">
        <f>AVG_Gen_L2!V100*'AVG_generate Coverage'!R99</f>
        <v>0.438222966</v>
      </c>
      <c r="W100" s="87">
        <f>AVG_Gen_L2!W100*'AVG_generate Coverage'!S99</f>
        <v>0.5264647414</v>
      </c>
    </row>
    <row r="101">
      <c r="A101" s="103" t="s">
        <v>342</v>
      </c>
      <c r="B101" s="103" t="s">
        <v>205</v>
      </c>
      <c r="C101" s="104">
        <f>E101-AVG_generate!E101</f>
        <v>-0.01030059613</v>
      </c>
      <c r="D101" s="104">
        <f>F101-AVG_generate!F101</f>
        <v>-0.01403470704</v>
      </c>
      <c r="E101" s="105">
        <f t="shared" si="1"/>
        <v>0.6587419885</v>
      </c>
      <c r="F101" s="10">
        <f>(G101*'Dataset lengths'!$B$2+H101*'Dataset lengths'!$C$2+I101*'Dataset lengths'!$D$2+L101*'Dataset lengths'!$G$2+M101*'Dataset lengths'!$H$2+R101*'Dataset lengths'!$M$2+S101*'Dataset lengths'!$N$2+T101*'Dataset lengths'!$O$2+U101*'Dataset lengths'!$P$2+V101*'Dataset lengths'!$Q$2+W101*'Dataset lengths'!$R$2)/'Dataset lengths'!$A$7</f>
        <v>0.6014449467</v>
      </c>
      <c r="G101" s="87">
        <f>AVG_Gen_L2!G101*'AVG_generate Coverage'!C100</f>
        <v>0.4857286759</v>
      </c>
      <c r="H101" s="87">
        <f>AVG_Gen_L2!H101*'AVG_generate Coverage'!D100</f>
        <v>0.6967427565</v>
      </c>
      <c r="I101" s="87">
        <f>AVG_Gen_L2!I101*'AVG_generate Coverage'!E100</f>
        <v>0.7353021021</v>
      </c>
      <c r="J101" s="87">
        <f>AVG_Gen_L2!J101*'AVG_generate Coverage'!F100</f>
        <v>0.8159191488</v>
      </c>
      <c r="K101" s="87">
        <f>AVG_Gen_L2!K101*'AVG_generate Coverage'!G100</f>
        <v>0.8159501577</v>
      </c>
      <c r="L101" s="87">
        <f>AVG_Gen_L2!L101*'AVG_generate Coverage'!H100</f>
        <v>0.8161587279</v>
      </c>
      <c r="M101" s="87">
        <f>AVG_Gen_L2!M101*'AVG_generate Coverage'!I100</f>
        <v>0.7769972318</v>
      </c>
      <c r="N101" s="87">
        <f>AVG_Gen_L2!N101*'AVG_generate Coverage'!J100</f>
        <v>0.7255573154</v>
      </c>
      <c r="O101" s="87">
        <f>AVG_Gen_L2!O101*'AVG_generate Coverage'!K100</f>
        <v>0.8199072705</v>
      </c>
      <c r="P101" s="87">
        <f>AVG_Gen_L2!P101*'AVG_generate Coverage'!L100</f>
        <v>0.7632416873</v>
      </c>
      <c r="Q101" s="87">
        <f>AVG_Gen_L2!Q101*'AVG_generate Coverage'!M100</f>
        <v>0.724354619</v>
      </c>
      <c r="R101" s="87">
        <f>AVG_Gen_L2!R101*'AVG_generate Coverage'!N100</f>
        <v>0.8166449974</v>
      </c>
      <c r="S101" s="87">
        <f>AVG_Gen_L2!S101*'AVG_generate Coverage'!O100</f>
        <v>0.4248310784</v>
      </c>
      <c r="T101" s="87">
        <f>AVG_Gen_L2!T101*'AVG_generate Coverage'!P100</f>
        <v>0.8534550381</v>
      </c>
      <c r="U101" s="87">
        <f>AVG_Gen_L2!U101*'AVG_generate Coverage'!Q100</f>
        <v>0.6748843519</v>
      </c>
      <c r="V101" s="87">
        <f>AVG_Gen_L2!V101*'AVG_generate Coverage'!R100</f>
        <v>0.435204787</v>
      </c>
      <c r="W101" s="87">
        <f>AVG_Gen_L2!W101*'AVG_generate Coverage'!S100</f>
        <v>0.5302121264</v>
      </c>
    </row>
    <row r="102">
      <c r="A102" s="103" t="s">
        <v>343</v>
      </c>
      <c r="B102" s="103" t="s">
        <v>205</v>
      </c>
      <c r="C102" s="104">
        <f>E102-AVG_generate!E102</f>
        <v>-0.01978424921</v>
      </c>
      <c r="D102" s="104">
        <f>F102-AVG_generate!F102</f>
        <v>-0.02728895026</v>
      </c>
      <c r="E102" s="105">
        <f t="shared" si="1"/>
        <v>0.6587739377</v>
      </c>
      <c r="F102" s="10">
        <f>(G102*'Dataset lengths'!$B$2+H102*'Dataset lengths'!$C$2+I102*'Dataset lengths'!$D$2+L102*'Dataset lengths'!$G$2+M102*'Dataset lengths'!$H$2+R102*'Dataset lengths'!$M$2+S102*'Dataset lengths'!$N$2+T102*'Dataset lengths'!$O$2+U102*'Dataset lengths'!$P$2+V102*'Dataset lengths'!$Q$2+W102*'Dataset lengths'!$R$2)/'Dataset lengths'!$A$7</f>
        <v>0.6045257262</v>
      </c>
      <c r="G102" s="87">
        <f>AVG_Gen_L2!G102*'AVG_generate Coverage'!C101</f>
        <v>0.486787755</v>
      </c>
      <c r="H102" s="87">
        <f>AVG_Gen_L2!H102*'AVG_generate Coverage'!D101</f>
        <v>0.6801083408</v>
      </c>
      <c r="I102" s="87">
        <f>AVG_Gen_L2!I102*'AVG_generate Coverage'!E101</f>
        <v>0.7312151429</v>
      </c>
      <c r="J102" s="87">
        <f>AVG_Gen_L2!J102*'AVG_generate Coverage'!F101</f>
        <v>0.8201669541</v>
      </c>
      <c r="K102" s="87">
        <f>AVG_Gen_L2!K102*'AVG_generate Coverage'!G101</f>
        <v>0.8158578596</v>
      </c>
      <c r="L102" s="87">
        <f>AVG_Gen_L2!L102*'AVG_generate Coverage'!H101</f>
        <v>0.8187121193</v>
      </c>
      <c r="M102" s="87">
        <f>AVG_Gen_L2!M102*'AVG_generate Coverage'!I101</f>
        <v>0.7793427577</v>
      </c>
      <c r="N102" s="87">
        <f>AVG_Gen_L2!N102*'AVG_generate Coverage'!J101</f>
        <v>0.7300784146</v>
      </c>
      <c r="O102" s="87">
        <f>AVG_Gen_L2!O102*'AVG_generate Coverage'!K101</f>
        <v>0.8101795072</v>
      </c>
      <c r="P102" s="87">
        <f>AVG_Gen_L2!P102*'AVG_generate Coverage'!L101</f>
        <v>0.773851958</v>
      </c>
      <c r="Q102" s="87">
        <f>AVG_Gen_L2!Q102*'AVG_generate Coverage'!M101</f>
        <v>0.7223392309</v>
      </c>
      <c r="R102" s="87">
        <f>AVG_Gen_L2!R102*'AVG_generate Coverage'!N101</f>
        <v>0.8001661041</v>
      </c>
      <c r="S102" s="87">
        <f>AVG_Gen_L2!S102*'AVG_generate Coverage'!O101</f>
        <v>0.4827364449</v>
      </c>
      <c r="T102" s="87">
        <f>AVG_Gen_L2!T102*'AVG_generate Coverage'!P101</f>
        <v>0.8160676987</v>
      </c>
      <c r="U102" s="87">
        <f>AVG_Gen_L2!U102*'AVG_generate Coverage'!Q101</f>
        <v>0.6714785392</v>
      </c>
      <c r="V102" s="87">
        <f>AVG_Gen_L2!V102*'AVG_generate Coverage'!R101</f>
        <v>0.4338907216</v>
      </c>
      <c r="W102" s="87">
        <f>AVG_Gen_L2!W102*'AVG_generate Coverage'!S101</f>
        <v>0.5460076899</v>
      </c>
    </row>
    <row r="103">
      <c r="A103" s="103" t="s">
        <v>344</v>
      </c>
      <c r="B103" s="103" t="s">
        <v>205</v>
      </c>
      <c r="C103" s="104">
        <f>E103-AVG_generate!E103</f>
        <v>-0.02288517434</v>
      </c>
      <c r="D103" s="104">
        <f>F103-AVG_generate!F103</f>
        <v>-0.02296067732</v>
      </c>
      <c r="E103" s="105">
        <f t="shared" si="1"/>
        <v>0.6321787815</v>
      </c>
      <c r="F103" s="10">
        <f>(G103*'Dataset lengths'!$B$2+H103*'Dataset lengths'!$C$2+I103*'Dataset lengths'!$D$2+L103*'Dataset lengths'!$G$2+M103*'Dataset lengths'!$H$2+R103*'Dataset lengths'!$M$2+S103*'Dataset lengths'!$N$2+T103*'Dataset lengths'!$O$2+U103*'Dataset lengths'!$P$2+V103*'Dataset lengths'!$Q$2+W103*'Dataset lengths'!$R$2)/'Dataset lengths'!$A$7</f>
        <v>0.5745788948</v>
      </c>
      <c r="G103" s="87">
        <f>AVG_Gen_L2!G103*'AVG_generate Coverage'!C102</f>
        <v>0.4568377303</v>
      </c>
      <c r="H103" s="87">
        <f>AVG_Gen_L2!H103*'AVG_generate Coverage'!D102</f>
        <v>0.7247738308</v>
      </c>
      <c r="I103" s="87">
        <f>AVG_Gen_L2!I103*'AVG_generate Coverage'!E102</f>
        <v>0.7128752966</v>
      </c>
      <c r="J103" s="87">
        <f>AVG_Gen_L2!J103*'AVG_generate Coverage'!F102</f>
        <v>0.811246749</v>
      </c>
      <c r="K103" s="87">
        <f>AVG_Gen_L2!K103*'AVG_generate Coverage'!G102</f>
        <v>0.8127132841</v>
      </c>
      <c r="L103" s="87">
        <f>AVG_Gen_L2!L103*'AVG_generate Coverage'!H102</f>
        <v>0.8117141193</v>
      </c>
      <c r="M103" s="87">
        <f>AVG_Gen_L2!M103*'AVG_generate Coverage'!I102</f>
        <v>0.7419777593</v>
      </c>
      <c r="N103" s="87">
        <f>AVG_Gen_L2!N103*'AVG_generate Coverage'!J102</f>
        <v>0.6837688303</v>
      </c>
      <c r="O103" s="87">
        <f>AVG_Gen_L2!O103*'AVG_generate Coverage'!K102</f>
        <v>0.7812350721</v>
      </c>
      <c r="P103" s="87">
        <f>AVG_Gen_L2!P103*'AVG_generate Coverage'!L102</f>
        <v>0.7215411288</v>
      </c>
      <c r="Q103" s="87">
        <f>AVG_Gen_L2!Q103*'AVG_generate Coverage'!M102</f>
        <v>0.706720161</v>
      </c>
      <c r="R103" s="87">
        <f>AVG_Gen_L2!R103*'AVG_generate Coverage'!N102</f>
        <v>0.7745954076</v>
      </c>
      <c r="S103" s="87">
        <f>AVG_Gen_L2!S103*'AVG_generate Coverage'!O102</f>
        <v>0.4373702358</v>
      </c>
      <c r="T103" s="87">
        <f>AVG_Gen_L2!T103*'AVG_generate Coverage'!P102</f>
        <v>0.781795971</v>
      </c>
      <c r="U103" s="87">
        <f>AVG_Gen_L2!U103*'AVG_generate Coverage'!Q102</f>
        <v>0.6046042446</v>
      </c>
      <c r="V103" s="87">
        <f>AVG_Gen_L2!V103*'AVG_generate Coverage'!R102</f>
        <v>0.3602004752</v>
      </c>
      <c r="W103" s="87">
        <f>AVG_Gen_L2!W103*'AVG_generate Coverage'!S102</f>
        <v>0.5472215262</v>
      </c>
    </row>
    <row r="104">
      <c r="A104" s="103" t="s">
        <v>346</v>
      </c>
      <c r="B104" s="103" t="s">
        <v>205</v>
      </c>
      <c r="C104" s="104">
        <f>E104-AVG_generate!E104</f>
        <v>0.01744077742</v>
      </c>
      <c r="D104" s="104">
        <f>F104-AVG_generate!F104</f>
        <v>0.01993195299</v>
      </c>
      <c r="E104" s="105">
        <f t="shared" si="1"/>
        <v>0.6261680489</v>
      </c>
      <c r="F104" s="10">
        <f>(G104*'Dataset lengths'!$B$2+H104*'Dataset lengths'!$C$2+I104*'Dataset lengths'!$D$2+L104*'Dataset lengths'!$G$2+M104*'Dataset lengths'!$H$2+R104*'Dataset lengths'!$M$2+S104*'Dataset lengths'!$N$2+T104*'Dataset lengths'!$O$2+U104*'Dataset lengths'!$P$2+V104*'Dataset lengths'!$Q$2+W104*'Dataset lengths'!$R$2)/'Dataset lengths'!$A$7</f>
        <v>0.5691749924</v>
      </c>
      <c r="G104" s="87">
        <f>AVG_Gen_L2!G104*'AVG_generate Coverage'!C103</f>
        <v>0.4468326673</v>
      </c>
      <c r="H104" s="87">
        <f>AVG_Gen_L2!H104*'AVG_generate Coverage'!D103</f>
        <v>0.6912580241</v>
      </c>
      <c r="I104" s="87">
        <f>AVG_Gen_L2!I104*'AVG_generate Coverage'!E103</f>
        <v>0.7187349676</v>
      </c>
      <c r="J104" s="87">
        <f>AVG_Gen_L2!J104*'AVG_generate Coverage'!F103</f>
        <v>0.8138952068</v>
      </c>
      <c r="K104" s="87">
        <f>AVG_Gen_L2!K104*'AVG_generate Coverage'!G103</f>
        <v>0.807172385</v>
      </c>
      <c r="L104" s="87">
        <f>AVG_Gen_L2!L104*'AVG_generate Coverage'!H103</f>
        <v>0.8117641309</v>
      </c>
      <c r="M104" s="87">
        <f>AVG_Gen_L2!M104*'AVG_generate Coverage'!I103</f>
        <v>0.78060971</v>
      </c>
      <c r="N104" s="87">
        <f>AVG_Gen_L2!N104*'AVG_generate Coverage'!J103</f>
        <v>0.7347359942</v>
      </c>
      <c r="O104" s="87">
        <f>AVG_Gen_L2!O104*'AVG_generate Coverage'!K103</f>
        <v>0.8154106367</v>
      </c>
      <c r="P104" s="87">
        <f>AVG_Gen_L2!P104*'AVG_generate Coverage'!L103</f>
        <v>0.7635164519</v>
      </c>
      <c r="Q104" s="87">
        <f>AVG_Gen_L2!Q104*'AVG_generate Coverage'!M103</f>
        <v>0.7266572767</v>
      </c>
      <c r="R104" s="87">
        <f>AVG_Gen_L2!R104*'AVG_generate Coverage'!N103</f>
        <v>0.7974123368</v>
      </c>
      <c r="S104" s="87">
        <f>AVG_Gen_L2!S104*'AVG_generate Coverage'!O103</f>
        <v>0.4045874282</v>
      </c>
      <c r="T104" s="87">
        <f>AVG_Gen_L2!T104*'AVG_generate Coverage'!P103</f>
        <v>0.8507845139</v>
      </c>
      <c r="U104" s="87">
        <f>AVG_Gen_L2!U104*'AVG_generate Coverage'!Q103</f>
        <v>0.4985234379</v>
      </c>
      <c r="V104" s="87">
        <f>AVG_Gen_L2!V104*'AVG_generate Coverage'!R103</f>
        <v>0.3574565487</v>
      </c>
      <c r="W104" s="87">
        <f>AVG_Gen_L2!W104*'AVG_generate Coverage'!S103</f>
        <v>0.5298847722</v>
      </c>
    </row>
    <row r="105">
      <c r="A105" s="103" t="s">
        <v>347</v>
      </c>
      <c r="B105" s="103" t="s">
        <v>205</v>
      </c>
      <c r="C105" s="104">
        <f>E105-AVG_generate!E105</f>
        <v>0.02055607117</v>
      </c>
      <c r="D105" s="104">
        <f>F105-AVG_generate!F105</f>
        <v>0.009926752302</v>
      </c>
      <c r="E105" s="105">
        <f t="shared" si="1"/>
        <v>0.6668226393</v>
      </c>
      <c r="F105" s="10">
        <f>(G105*'Dataset lengths'!$B$2+H105*'Dataset lengths'!$C$2+I105*'Dataset lengths'!$D$2+L105*'Dataset lengths'!$G$2+M105*'Dataset lengths'!$H$2+R105*'Dataset lengths'!$M$2+S105*'Dataset lengths'!$N$2+T105*'Dataset lengths'!$O$2+U105*'Dataset lengths'!$P$2+V105*'Dataset lengths'!$Q$2+W105*'Dataset lengths'!$R$2)/'Dataset lengths'!$A$7</f>
        <v>0.6094133365</v>
      </c>
      <c r="G105" s="87">
        <f>AVG_Gen_L2!G105*'AVG_generate Coverage'!C104</f>
        <v>0.5122454453</v>
      </c>
      <c r="H105" s="87">
        <f>AVG_Gen_L2!H105*'AVG_generate Coverage'!D104</f>
        <v>0.6877833618</v>
      </c>
      <c r="I105" s="87">
        <f>AVG_Gen_L2!I105*'AVG_generate Coverage'!E104</f>
        <v>0.7342431984</v>
      </c>
      <c r="J105" s="87">
        <f>AVG_Gen_L2!J105*'AVG_generate Coverage'!F104</f>
        <v>0.8100578537</v>
      </c>
      <c r="K105" s="87">
        <f>AVG_Gen_L2!K105*'AVG_generate Coverage'!G104</f>
        <v>0.8104633963</v>
      </c>
      <c r="L105" s="87">
        <f>AVG_Gen_L2!L105*'AVG_generate Coverage'!H104</f>
        <v>0.8103748858</v>
      </c>
      <c r="M105" s="87">
        <f>AVG_Gen_L2!M105*'AVG_generate Coverage'!I104</f>
        <v>0.7753836682</v>
      </c>
      <c r="N105" s="87">
        <f>AVG_Gen_L2!N105*'AVG_generate Coverage'!J104</f>
        <v>0.7082216856</v>
      </c>
      <c r="O105" s="87">
        <f>AVG_Gen_L2!O105*'AVG_generate Coverage'!K104</f>
        <v>0.8227376608</v>
      </c>
      <c r="P105" s="87">
        <f>AVG_Gen_L2!P105*'AVG_generate Coverage'!L104</f>
        <v>0.772215098</v>
      </c>
      <c r="Q105" s="87">
        <f>AVG_Gen_L2!Q105*'AVG_generate Coverage'!M104</f>
        <v>0.7009440153</v>
      </c>
      <c r="R105" s="87">
        <f>AVG_Gen_L2!R105*'AVG_generate Coverage'!N104</f>
        <v>0.8382161748</v>
      </c>
      <c r="S105" s="87">
        <f>AVG_Gen_L2!S105*'AVG_generate Coverage'!O104</f>
        <v>0.4276204627</v>
      </c>
      <c r="T105" s="87">
        <f>AVG_Gen_L2!T105*'AVG_generate Coverage'!P104</f>
        <v>0.8668076593</v>
      </c>
      <c r="U105" s="87">
        <f>AVG_Gen_L2!U105*'AVG_generate Coverage'!Q104</f>
        <v>0.6999150234</v>
      </c>
      <c r="V105" s="87">
        <f>AVG_Gen_L2!V105*'AVG_generate Coverage'!R104</f>
        <v>0.4657932851</v>
      </c>
      <c r="W105" s="87">
        <f>AVG_Gen_L2!W105*'AVG_generate Coverage'!S104</f>
        <v>0.5166658673</v>
      </c>
    </row>
    <row r="106">
      <c r="A106" s="103" t="s">
        <v>348</v>
      </c>
      <c r="B106" s="103" t="s">
        <v>205</v>
      </c>
      <c r="C106" s="104">
        <f>E106-AVG_generate!E106</f>
        <v>-0.01409755875</v>
      </c>
      <c r="D106" s="104">
        <f>F106-AVG_generate!F106</f>
        <v>-0.01708157132</v>
      </c>
      <c r="E106" s="105">
        <f t="shared" si="1"/>
        <v>0.6449082419</v>
      </c>
      <c r="F106" s="10">
        <f>(G106*'Dataset lengths'!$B$2+H106*'Dataset lengths'!$C$2+I106*'Dataset lengths'!$D$2+L106*'Dataset lengths'!$G$2+M106*'Dataset lengths'!$H$2+R106*'Dataset lengths'!$M$2+S106*'Dataset lengths'!$N$2+T106*'Dataset lengths'!$O$2+U106*'Dataset lengths'!$P$2+V106*'Dataset lengths'!$Q$2+W106*'Dataset lengths'!$R$2)/'Dataset lengths'!$A$7</f>
        <v>0.5899722868</v>
      </c>
      <c r="G106" s="87">
        <f>AVG_Gen_L2!G106*'AVG_generate Coverage'!C105</f>
        <v>0.482614936</v>
      </c>
      <c r="H106" s="87">
        <f>AVG_Gen_L2!H106*'AVG_generate Coverage'!D105</f>
        <v>0.7109135099</v>
      </c>
      <c r="I106" s="87">
        <f>AVG_Gen_L2!I106*'AVG_generate Coverage'!E105</f>
        <v>0.734669043</v>
      </c>
      <c r="J106" s="87">
        <f>AVG_Gen_L2!J106*'AVG_generate Coverage'!F105</f>
        <v>0.8111316713</v>
      </c>
      <c r="K106" s="87">
        <f>AVG_Gen_L2!K106*'AVG_generate Coverage'!G105</f>
        <v>0.8069953753</v>
      </c>
      <c r="L106" s="87">
        <f>AVG_Gen_L2!L106*'AVG_generate Coverage'!H105</f>
        <v>0.8097406059</v>
      </c>
      <c r="M106" s="87">
        <f>AVG_Gen_L2!M106*'AVG_generate Coverage'!I105</f>
        <v>0.7467621138</v>
      </c>
      <c r="N106" s="87">
        <f>AVG_Gen_L2!N106*'AVG_generate Coverage'!J105</f>
        <v>0.6866296685</v>
      </c>
      <c r="O106" s="87">
        <f>AVG_Gen_L2!O106*'AVG_generate Coverage'!K105</f>
        <v>0.8088640141</v>
      </c>
      <c r="P106" s="87">
        <f>AVG_Gen_L2!P106*'AVG_generate Coverage'!L105</f>
        <v>0.7410159095</v>
      </c>
      <c r="Q106" s="87">
        <f>AVG_Gen_L2!Q106*'AVG_generate Coverage'!M105</f>
        <v>0.6934450016</v>
      </c>
      <c r="R106" s="87">
        <f>AVG_Gen_L2!R106*'AVG_generate Coverage'!N105</f>
        <v>0.8010840266</v>
      </c>
      <c r="S106" s="87">
        <f>AVG_Gen_L2!S106*'AVG_generate Coverage'!O105</f>
        <v>0.4253740732</v>
      </c>
      <c r="T106" s="87">
        <f>AVG_Gen_L2!T106*'AVG_generate Coverage'!P105</f>
        <v>0.7904751748</v>
      </c>
      <c r="U106" s="87">
        <f>AVG_Gen_L2!U106*'AVG_generate Coverage'!Q105</f>
        <v>0.6552072349</v>
      </c>
      <c r="V106" s="87">
        <f>AVG_Gen_L2!V106*'AVG_generate Coverage'!R105</f>
        <v>0.4096553879</v>
      </c>
      <c r="W106" s="87">
        <f>AVG_Gen_L2!W106*'AVG_generate Coverage'!S105</f>
        <v>0.5274945546</v>
      </c>
    </row>
    <row r="107">
      <c r="A107" s="103" t="s">
        <v>350</v>
      </c>
      <c r="B107" s="103" t="s">
        <v>205</v>
      </c>
      <c r="C107" s="104">
        <f>E107-AVG_generate!E107</f>
        <v>-0.009466801454</v>
      </c>
      <c r="D107" s="104">
        <f>F107-AVG_generate!F107</f>
        <v>-0.01380465186</v>
      </c>
      <c r="E107" s="105">
        <f t="shared" si="1"/>
        <v>0.648993123</v>
      </c>
      <c r="F107" s="10">
        <f>(G107*'Dataset lengths'!$B$2+H107*'Dataset lengths'!$C$2+I107*'Dataset lengths'!$D$2+L107*'Dataset lengths'!$G$2+M107*'Dataset lengths'!$H$2+R107*'Dataset lengths'!$M$2+S107*'Dataset lengths'!$N$2+T107*'Dataset lengths'!$O$2+U107*'Dataset lengths'!$P$2+V107*'Dataset lengths'!$Q$2+W107*'Dataset lengths'!$R$2)/'Dataset lengths'!$A$7</f>
        <v>0.5900468617</v>
      </c>
      <c r="G107" s="87">
        <f>AVG_Gen_L2!G107*'AVG_generate Coverage'!C106</f>
        <v>0.4834280415</v>
      </c>
      <c r="H107" s="87">
        <f>AVG_Gen_L2!H107*'AVG_generate Coverage'!D106</f>
        <v>0.6918484298</v>
      </c>
      <c r="I107" s="87">
        <f>AVG_Gen_L2!I107*'AVG_generate Coverage'!E106</f>
        <v>0.7354889327</v>
      </c>
      <c r="J107" s="87">
        <f>AVG_Gen_L2!J107*'AVG_generate Coverage'!F106</f>
        <v>0.8125842792</v>
      </c>
      <c r="K107" s="87">
        <f>AVG_Gen_L2!K107*'AVG_generate Coverage'!G106</f>
        <v>0.8105270891</v>
      </c>
      <c r="L107" s="87">
        <f>AVG_Gen_L2!L107*'AVG_generate Coverage'!H106</f>
        <v>0.8120438113</v>
      </c>
      <c r="M107" s="87">
        <f>AVG_Gen_L2!M107*'AVG_generate Coverage'!I106</f>
        <v>0.780155746</v>
      </c>
      <c r="N107" s="87">
        <f>AVG_Gen_L2!N107*'AVG_generate Coverage'!J106</f>
        <v>0.7295257442</v>
      </c>
      <c r="O107" s="87">
        <f>AVG_Gen_L2!O107*'AVG_generate Coverage'!K106</f>
        <v>0.8309361812</v>
      </c>
      <c r="P107" s="87">
        <f>AVG_Gen_L2!P107*'AVG_generate Coverage'!L106</f>
        <v>0.7606280725</v>
      </c>
      <c r="Q107" s="87">
        <f>AVG_Gen_L2!Q107*'AVG_generate Coverage'!M106</f>
        <v>0.728253386</v>
      </c>
      <c r="R107" s="87">
        <f>AVG_Gen_L2!R107*'AVG_generate Coverage'!N106</f>
        <v>0.8278786197</v>
      </c>
      <c r="S107" s="87">
        <f>AVG_Gen_L2!S107*'AVG_generate Coverage'!O106</f>
        <v>0.4401917976</v>
      </c>
      <c r="T107" s="87">
        <f>AVG_Gen_L2!T107*'AVG_generate Coverage'!P106</f>
        <v>0.8559030186</v>
      </c>
      <c r="U107" s="87">
        <f>AVG_Gen_L2!U107*'AVG_generate Coverage'!Q106</f>
        <v>0.580386044</v>
      </c>
      <c r="V107" s="87">
        <f>AVG_Gen_L2!V107*'AVG_generate Coverage'!R106</f>
        <v>0.4105766908</v>
      </c>
      <c r="W107" s="87">
        <f>AVG_Gen_L2!W107*'AVG_generate Coverage'!S106</f>
        <v>0.5210232209</v>
      </c>
    </row>
    <row r="108">
      <c r="A108" s="103" t="s">
        <v>351</v>
      </c>
      <c r="B108" s="103" t="s">
        <v>205</v>
      </c>
      <c r="C108" s="104">
        <f>E108-AVG_generate!E108</f>
        <v>-0.009417570919</v>
      </c>
      <c r="D108" s="104">
        <f>F108-AVG_generate!F108</f>
        <v>-0.02647502799</v>
      </c>
      <c r="E108" s="105">
        <f t="shared" si="1"/>
        <v>0.6460397282</v>
      </c>
      <c r="F108" s="10">
        <f>(G108*'Dataset lengths'!$B$2+H108*'Dataset lengths'!$C$2+I108*'Dataset lengths'!$D$2+L108*'Dataset lengths'!$G$2+M108*'Dataset lengths'!$H$2+R108*'Dataset lengths'!$M$2+S108*'Dataset lengths'!$N$2+T108*'Dataset lengths'!$O$2+U108*'Dataset lengths'!$P$2+V108*'Dataset lengths'!$Q$2+W108*'Dataset lengths'!$R$2)/'Dataset lengths'!$A$7</f>
        <v>0.5909987002</v>
      </c>
      <c r="G108" s="87">
        <f>AVG_Gen_L2!G108*'AVG_generate Coverage'!C107</f>
        <v>0.4940787311</v>
      </c>
      <c r="H108" s="87">
        <f>AVG_Gen_L2!H108*'AVG_generate Coverage'!D107</f>
        <v>0.6981850116</v>
      </c>
      <c r="I108" s="87">
        <f>AVG_Gen_L2!I108*'AVG_generate Coverage'!E107</f>
        <v>0.7261883485</v>
      </c>
      <c r="J108" s="87">
        <f>AVG_Gen_L2!J108*'AVG_generate Coverage'!F107</f>
        <v>0.8122127121</v>
      </c>
      <c r="K108" s="87">
        <f>AVG_Gen_L2!K108*'AVG_generate Coverage'!G107</f>
        <v>0.8075175636</v>
      </c>
      <c r="L108" s="87">
        <f>AVG_Gen_L2!L108*'AVG_generate Coverage'!H107</f>
        <v>0.8107687799</v>
      </c>
      <c r="M108" s="87">
        <f>AVG_Gen_L2!M108*'AVG_generate Coverage'!I107</f>
        <v>0.7528603447</v>
      </c>
      <c r="N108" s="87">
        <f>AVG_Gen_L2!N108*'AVG_generate Coverage'!J107</f>
        <v>0.6878313705</v>
      </c>
      <c r="O108" s="87">
        <f>AVG_Gen_L2!O108*'AVG_generate Coverage'!K107</f>
        <v>0.7950470326</v>
      </c>
      <c r="P108" s="87">
        <f>AVG_Gen_L2!P108*'AVG_generate Coverage'!L107</f>
        <v>0.7727730042</v>
      </c>
      <c r="Q108" s="87">
        <f>AVG_Gen_L2!Q108*'AVG_generate Coverage'!M107</f>
        <v>0.6769491217</v>
      </c>
      <c r="R108" s="87">
        <f>AVG_Gen_L2!R108*'AVG_generate Coverage'!N107</f>
        <v>0.7908338926</v>
      </c>
      <c r="S108" s="87">
        <f>AVG_Gen_L2!S108*'AVG_generate Coverage'!O107</f>
        <v>0.4403868735</v>
      </c>
      <c r="T108" s="87">
        <f>AVG_Gen_L2!T108*'AVG_generate Coverage'!P107</f>
        <v>0.7840214079</v>
      </c>
      <c r="U108" s="87">
        <f>AVG_Gen_L2!U108*'AVG_generate Coverage'!Q107</f>
        <v>0.666297327</v>
      </c>
      <c r="V108" s="87">
        <f>AVG_Gen_L2!V108*'AVG_generate Coverage'!R107</f>
        <v>0.4034104636</v>
      </c>
      <c r="W108" s="87">
        <f>AVG_Gen_L2!W108*'AVG_generate Coverage'!S107</f>
        <v>0.5394058293</v>
      </c>
    </row>
    <row r="109">
      <c r="A109" s="103" t="s">
        <v>353</v>
      </c>
      <c r="B109" s="103" t="s">
        <v>205</v>
      </c>
      <c r="C109" s="104">
        <f>E109-AVG_generate!E109</f>
        <v>0.0172311456</v>
      </c>
      <c r="D109" s="104">
        <f>F109-AVG_generate!F109</f>
        <v>0.01802229958</v>
      </c>
      <c r="E109" s="105">
        <f t="shared" si="1"/>
        <v>0.6496491363</v>
      </c>
      <c r="F109" s="10">
        <f>(G109*'Dataset lengths'!$B$2+H109*'Dataset lengths'!$C$2+I109*'Dataset lengths'!$D$2+L109*'Dataset lengths'!$G$2+M109*'Dataset lengths'!$H$2+R109*'Dataset lengths'!$M$2+S109*'Dataset lengths'!$N$2+T109*'Dataset lengths'!$O$2+U109*'Dataset lengths'!$P$2+V109*'Dataset lengths'!$Q$2+W109*'Dataset lengths'!$R$2)/'Dataset lengths'!$A$7</f>
        <v>0.5887274416</v>
      </c>
      <c r="G109" s="87">
        <f>AVG_Gen_L2!G109*'AVG_generate Coverage'!C108</f>
        <v>0.4837015782</v>
      </c>
      <c r="H109" s="87">
        <f>AVG_Gen_L2!H109*'AVG_generate Coverage'!D108</f>
        <v>0.677695952</v>
      </c>
      <c r="I109" s="87">
        <f>AVG_Gen_L2!I109*'AVG_generate Coverage'!E108</f>
        <v>0.720336598</v>
      </c>
      <c r="J109" s="87">
        <f>AVG_Gen_L2!J109*'AVG_generate Coverage'!F108</f>
        <v>0.8125002603</v>
      </c>
      <c r="K109" s="87">
        <f>AVG_Gen_L2!K109*'AVG_generate Coverage'!G108</f>
        <v>0.8026200984</v>
      </c>
      <c r="L109" s="87">
        <f>AVG_Gen_L2!L109*'AVG_generate Coverage'!H108</f>
        <v>0.8094373174</v>
      </c>
      <c r="M109" s="87">
        <f>AVG_Gen_L2!M109*'AVG_generate Coverage'!I108</f>
        <v>0.7755208941</v>
      </c>
      <c r="N109" s="87">
        <f>AVG_Gen_L2!N109*'AVG_generate Coverage'!J108</f>
        <v>0.7147318736</v>
      </c>
      <c r="O109" s="87">
        <f>AVG_Gen_L2!O109*'AVG_generate Coverage'!K108</f>
        <v>0.8120214845</v>
      </c>
      <c r="P109" s="87">
        <f>AVG_Gen_L2!P109*'AVG_generate Coverage'!L108</f>
        <v>0.7879386714</v>
      </c>
      <c r="Q109" s="87">
        <f>AVG_Gen_L2!Q109*'AVG_generate Coverage'!M108</f>
        <v>0.6980450667</v>
      </c>
      <c r="R109" s="87">
        <f>AVG_Gen_L2!R109*'AVG_generate Coverage'!N108</f>
        <v>0.8197265942</v>
      </c>
      <c r="S109" s="87">
        <f>AVG_Gen_L2!S109*'AVG_generate Coverage'!O108</f>
        <v>0.448720838</v>
      </c>
      <c r="T109" s="87">
        <f>AVG_Gen_L2!T109*'AVG_generate Coverage'!P108</f>
        <v>0.8708134456</v>
      </c>
      <c r="U109" s="87">
        <f>AVG_Gen_L2!U109*'AVG_generate Coverage'!Q108</f>
        <v>0.6026346179</v>
      </c>
      <c r="V109" s="87">
        <f>AVG_Gen_L2!V109*'AVG_generate Coverage'!R108</f>
        <v>0.4063844038</v>
      </c>
      <c r="W109" s="87">
        <f>AVG_Gen_L2!W109*'AVG_generate Coverage'!S108</f>
        <v>0.5311682602</v>
      </c>
    </row>
    <row r="110">
      <c r="A110" s="103" t="s">
        <v>355</v>
      </c>
      <c r="B110" s="103" t="s">
        <v>205</v>
      </c>
      <c r="C110" s="104">
        <f>E110-AVG_generate!E110</f>
        <v>0.01211299702</v>
      </c>
      <c r="D110" s="104">
        <f>F110-AVG_generate!F110</f>
        <v>0.0225361353</v>
      </c>
      <c r="E110" s="105">
        <f t="shared" si="1"/>
        <v>0.6134299998</v>
      </c>
      <c r="F110" s="10">
        <f>(G110*'Dataset lengths'!$B$2+H110*'Dataset lengths'!$C$2+I110*'Dataset lengths'!$D$2+L110*'Dataset lengths'!$G$2+M110*'Dataset lengths'!$H$2+R110*'Dataset lengths'!$M$2+S110*'Dataset lengths'!$N$2+T110*'Dataset lengths'!$O$2+U110*'Dataset lengths'!$P$2+V110*'Dataset lengths'!$Q$2+W110*'Dataset lengths'!$R$2)/'Dataset lengths'!$A$7</f>
        <v>0.5560414297</v>
      </c>
      <c r="G110" s="87">
        <f>AVG_Gen_L2!G110*'AVG_generate Coverage'!C109</f>
        <v>0.4485847839</v>
      </c>
      <c r="H110" s="87">
        <f>AVG_Gen_L2!H110*'AVG_generate Coverage'!D109</f>
        <v>0.6969691717</v>
      </c>
      <c r="I110" s="87">
        <f>AVG_Gen_L2!I110*'AVG_generate Coverage'!E109</f>
        <v>0.7032497257</v>
      </c>
      <c r="J110" s="87">
        <f>AVG_Gen_L2!J110*'AVG_generate Coverage'!F109</f>
        <v>0.8006283447</v>
      </c>
      <c r="K110" s="87">
        <f>AVG_Gen_L2!K110*'AVG_generate Coverage'!G109</f>
        <v>0.7946973645</v>
      </c>
      <c r="L110" s="87">
        <f>AVG_Gen_L2!L110*'AVG_generate Coverage'!H109</f>
        <v>0.7984469862</v>
      </c>
      <c r="M110" s="87">
        <f>AVG_Gen_L2!M110*'AVG_generate Coverage'!I109</f>
        <v>0.7432751304</v>
      </c>
      <c r="N110" s="87">
        <f>AVG_Gen_L2!N110*'AVG_generate Coverage'!J109</f>
        <v>0.6825442566</v>
      </c>
      <c r="O110" s="87">
        <f>AVG_Gen_L2!O110*'AVG_generate Coverage'!K109</f>
        <v>0.792790467</v>
      </c>
      <c r="P110" s="87">
        <f>AVG_Gen_L2!P110*'AVG_generate Coverage'!L109</f>
        <v>0.730015272</v>
      </c>
      <c r="Q110" s="87">
        <f>AVG_Gen_L2!Q110*'AVG_generate Coverage'!M109</f>
        <v>0.6923671778</v>
      </c>
      <c r="R110" s="87">
        <f>AVG_Gen_L2!R110*'AVG_generate Coverage'!N109</f>
        <v>0.7869873605</v>
      </c>
      <c r="S110" s="87">
        <f>AVG_Gen_L2!S110*'AVG_generate Coverage'!O109</f>
        <v>0.4228199866</v>
      </c>
      <c r="T110" s="87">
        <f>AVG_Gen_L2!T110*'AVG_generate Coverage'!P109</f>
        <v>0.7748971167</v>
      </c>
      <c r="U110" s="87">
        <f>AVG_Gen_L2!U110*'AVG_generate Coverage'!Q109</f>
        <v>0.5134816578</v>
      </c>
      <c r="V110" s="87">
        <f>AVG_Gen_L2!V110*'AVG_generate Coverage'!R109</f>
        <v>0.3363746029</v>
      </c>
      <c r="W110" s="87">
        <f>AVG_Gen_L2!W110*'AVG_generate Coverage'!S109</f>
        <v>0.5226434757</v>
      </c>
    </row>
    <row r="111">
      <c r="A111" s="103" t="s">
        <v>193</v>
      </c>
      <c r="B111" s="103" t="s">
        <v>205</v>
      </c>
      <c r="C111" s="104">
        <f>E111-AVG_generate!E111</f>
        <v>0.02205231006</v>
      </c>
      <c r="D111" s="104">
        <f>F111-AVG_generate!F111</f>
        <v>0.01230360069</v>
      </c>
      <c r="E111" s="105">
        <f t="shared" si="1"/>
        <v>0.6761033333</v>
      </c>
      <c r="F111" s="10">
        <f>(G111*'Dataset lengths'!$B$2+H111*'Dataset lengths'!$C$2+I111*'Dataset lengths'!$D$2+L111*'Dataset lengths'!$G$2+M111*'Dataset lengths'!$H$2+R111*'Dataset lengths'!$M$2+S111*'Dataset lengths'!$N$2+T111*'Dataset lengths'!$O$2+U111*'Dataset lengths'!$P$2+V111*'Dataset lengths'!$Q$2+W111*'Dataset lengths'!$R$2)/'Dataset lengths'!$A$7</f>
        <v>0.6187500284</v>
      </c>
      <c r="G111" s="87">
        <f>AVG_Gen_L2!G111*'AVG_generate Coverage'!C110</f>
        <v>0.5189779015</v>
      </c>
      <c r="H111" s="87">
        <f>AVG_Gen_L2!H111*'AVG_generate Coverage'!D110</f>
        <v>0.6826915564</v>
      </c>
      <c r="I111" s="87">
        <f>AVG_Gen_L2!I111*'AVG_generate Coverage'!E110</f>
        <v>0.7475821718</v>
      </c>
      <c r="J111" s="87">
        <f>AVG_Gen_L2!J111*'AVG_generate Coverage'!F110</f>
        <v>0.8220610128</v>
      </c>
      <c r="K111" s="87">
        <f>AVG_Gen_L2!K111*'AVG_generate Coverage'!G110</f>
        <v>0.8236950716</v>
      </c>
      <c r="L111" s="87">
        <f>AVG_Gen_L2!L111*'AVG_generate Coverage'!H110</f>
        <v>0.8228828833</v>
      </c>
      <c r="M111" s="87">
        <f>AVG_Gen_L2!M111*'AVG_generate Coverage'!I110</f>
        <v>0.7838650735</v>
      </c>
      <c r="N111" s="87">
        <f>AVG_Gen_L2!N111*'AVG_generate Coverage'!J110</f>
        <v>0.7139006182</v>
      </c>
      <c r="O111" s="87">
        <f>AVG_Gen_L2!O111*'AVG_generate Coverage'!K110</f>
        <v>0.8389797689</v>
      </c>
      <c r="P111" s="87">
        <f>AVG_Gen_L2!P111*'AVG_generate Coverage'!L110</f>
        <v>0.7692328965</v>
      </c>
      <c r="Q111" s="87">
        <f>AVG_Gen_L2!Q111*'AVG_generate Coverage'!M110</f>
        <v>0.7222439744</v>
      </c>
      <c r="R111" s="87">
        <f>AVG_Gen_L2!R111*'AVG_generate Coverage'!N110</f>
        <v>0.8546732128</v>
      </c>
      <c r="S111" s="87">
        <f>AVG_Gen_L2!S111*'AVG_generate Coverage'!O110</f>
        <v>0.4112300645</v>
      </c>
      <c r="T111" s="87">
        <f>AVG_Gen_L2!T111*'AVG_generate Coverage'!P110</f>
        <v>0.8614666108</v>
      </c>
      <c r="U111" s="87">
        <f>AVG_Gen_L2!U111*'AVG_generate Coverage'!Q110</f>
        <v>0.76026493</v>
      </c>
      <c r="V111" s="87">
        <f>AVG_Gen_L2!V111*'AVG_generate Coverage'!R110</f>
        <v>0.4799153261</v>
      </c>
      <c r="W111" s="87">
        <f>AVG_Gen_L2!W111*'AVG_generate Coverage'!S110</f>
        <v>0.5135869354</v>
      </c>
    </row>
    <row r="112">
      <c r="A112" s="103" t="s">
        <v>357</v>
      </c>
      <c r="B112" s="103" t="s">
        <v>205</v>
      </c>
      <c r="C112" s="104">
        <f>E112-AVG_generate!E112</f>
        <v>-0.006181975705</v>
      </c>
      <c r="D112" s="104">
        <f>F112-AVG_generate!F112</f>
        <v>-0.01040521646</v>
      </c>
      <c r="E112" s="105">
        <f t="shared" si="1"/>
        <v>0.6592512786</v>
      </c>
      <c r="F112" s="10">
        <f>(G112*'Dataset lengths'!$B$2+H112*'Dataset lengths'!$C$2+I112*'Dataset lengths'!$D$2+L112*'Dataset lengths'!$G$2+M112*'Dataset lengths'!$H$2+R112*'Dataset lengths'!$M$2+S112*'Dataset lengths'!$N$2+T112*'Dataset lengths'!$O$2+U112*'Dataset lengths'!$P$2+V112*'Dataset lengths'!$Q$2+W112*'Dataset lengths'!$R$2)/'Dataset lengths'!$A$7</f>
        <v>0.6038305006</v>
      </c>
      <c r="G112" s="87">
        <f>AVG_Gen_L2!G112*'AVG_generate Coverage'!C111</f>
        <v>0.4893886225</v>
      </c>
      <c r="H112" s="87">
        <f>AVG_Gen_L2!H112*'AVG_generate Coverage'!D111</f>
        <v>0.7193226038</v>
      </c>
      <c r="I112" s="87">
        <f>AVG_Gen_L2!I112*'AVG_generate Coverage'!E111</f>
        <v>0.7532102518</v>
      </c>
      <c r="J112" s="87">
        <f>AVG_Gen_L2!J112*'AVG_generate Coverage'!F111</f>
        <v>0.819089059</v>
      </c>
      <c r="K112" s="87">
        <f>AVG_Gen_L2!K112*'AVG_generate Coverage'!G111</f>
        <v>0.8224171168</v>
      </c>
      <c r="L112" s="87">
        <f>AVG_Gen_L2!L112*'AVG_generate Coverage'!H111</f>
        <v>0.8203576086</v>
      </c>
      <c r="M112" s="87">
        <f>AVG_Gen_L2!M112*'AVG_generate Coverage'!I111</f>
        <v>0.7619517641</v>
      </c>
      <c r="N112" s="87">
        <f>AVG_Gen_L2!N112*'AVG_generate Coverage'!J111</f>
        <v>0.699805647</v>
      </c>
      <c r="O112" s="87">
        <f>AVG_Gen_L2!O112*'AVG_generate Coverage'!K111</f>
        <v>0.8103236807</v>
      </c>
      <c r="P112" s="87">
        <f>AVG_Gen_L2!P112*'AVG_generate Coverage'!L111</f>
        <v>0.7428085812</v>
      </c>
      <c r="Q112" s="87">
        <f>AVG_Gen_L2!Q112*'AVG_generate Coverage'!M111</f>
        <v>0.7325166781</v>
      </c>
      <c r="R112" s="87">
        <f>AVG_Gen_L2!R112*'AVG_generate Coverage'!N111</f>
        <v>0.8051928222</v>
      </c>
      <c r="S112" s="87">
        <f>AVG_Gen_L2!S112*'AVG_generate Coverage'!O111</f>
        <v>0.4021198186</v>
      </c>
      <c r="T112" s="87">
        <f>AVG_Gen_L2!T112*'AVG_generate Coverage'!P111</f>
        <v>0.8158451551</v>
      </c>
      <c r="U112" s="87">
        <f>AVG_Gen_L2!U112*'AVG_generate Coverage'!Q111</f>
        <v>0.7154668669</v>
      </c>
      <c r="V112" s="87">
        <f>AVG_Gen_L2!V112*'AVG_generate Coverage'!R111</f>
        <v>0.4273764675</v>
      </c>
      <c r="W112" s="87">
        <f>AVG_Gen_L2!W112*'AVG_generate Coverage'!S111</f>
        <v>0.5415320837</v>
      </c>
    </row>
    <row r="113">
      <c r="A113" s="103" t="s">
        <v>359</v>
      </c>
      <c r="B113" s="103" t="s">
        <v>205</v>
      </c>
      <c r="C113" s="104">
        <f>E113-AVG_generate!E113</f>
        <v>-0.01203078514</v>
      </c>
      <c r="D113" s="104">
        <f>F113-AVG_generate!F113</f>
        <v>-0.008028185302</v>
      </c>
      <c r="E113" s="105">
        <f t="shared" si="1"/>
        <v>0.647555469</v>
      </c>
      <c r="F113" s="10">
        <f>(G113*'Dataset lengths'!$B$2+H113*'Dataset lengths'!$C$2+I113*'Dataset lengths'!$D$2+L113*'Dataset lengths'!$G$2+M113*'Dataset lengths'!$H$2+R113*'Dataset lengths'!$M$2+S113*'Dataset lengths'!$N$2+T113*'Dataset lengths'!$O$2+U113*'Dataset lengths'!$P$2+V113*'Dataset lengths'!$Q$2+W113*'Dataset lengths'!$R$2)/'Dataset lengths'!$A$7</f>
        <v>0.5972960862</v>
      </c>
      <c r="G113" s="87">
        <f>AVG_Gen_L2!G113*'AVG_generate Coverage'!C112</f>
        <v>0.4981697755</v>
      </c>
      <c r="H113" s="87">
        <f>AVG_Gen_L2!H113*'AVG_generate Coverage'!D112</f>
        <v>0.68021038</v>
      </c>
      <c r="I113" s="87">
        <f>AVG_Gen_L2!I113*'AVG_generate Coverage'!E112</f>
        <v>0.7517946011</v>
      </c>
      <c r="J113" s="87">
        <f>AVG_Gen_L2!J113*'AVG_generate Coverage'!F112</f>
        <v>0.822347125</v>
      </c>
      <c r="K113" s="87">
        <f>AVG_Gen_L2!K113*'AVG_generate Coverage'!G112</f>
        <v>0.8243974206</v>
      </c>
      <c r="L113" s="87">
        <f>AVG_Gen_L2!L113*'AVG_generate Coverage'!H112</f>
        <v>0.8234042261</v>
      </c>
      <c r="M113" s="87">
        <f>AVG_Gen_L2!M113*'AVG_generate Coverage'!I112</f>
        <v>0.7898326261</v>
      </c>
      <c r="N113" s="87">
        <f>AVG_Gen_L2!N113*'AVG_generate Coverage'!J112</f>
        <v>0.7329250049</v>
      </c>
      <c r="O113" s="87">
        <f>AVG_Gen_L2!O113*'AVG_generate Coverage'!K112</f>
        <v>0.8376671449</v>
      </c>
      <c r="P113" s="87">
        <f>AVG_Gen_L2!P113*'AVG_generate Coverage'!L112</f>
        <v>0.7749459903</v>
      </c>
      <c r="Q113" s="87">
        <f>AVG_Gen_L2!Q113*'AVG_generate Coverage'!M112</f>
        <v>0.7405759802</v>
      </c>
      <c r="R113" s="87">
        <f>AVG_Gen_L2!R113*'AVG_generate Coverage'!N112</f>
        <v>0.8388499784</v>
      </c>
      <c r="S113" s="87">
        <f>AVG_Gen_L2!S113*'AVG_generate Coverage'!O112</f>
        <v>0.3663907615</v>
      </c>
      <c r="T113" s="87">
        <f>AVG_Gen_L2!T113*'AVG_generate Coverage'!P112</f>
        <v>0.8271948831</v>
      </c>
      <c r="U113" s="87">
        <f>AVG_Gen_L2!U113*'AVG_generate Coverage'!Q112</f>
        <v>0.6070060948</v>
      </c>
      <c r="V113" s="87">
        <f>AVG_Gen_L2!V113*'AVG_generate Coverage'!R112</f>
        <v>0.4175762967</v>
      </c>
      <c r="W113" s="87">
        <f>AVG_Gen_L2!W113*'AVG_generate Coverage'!S112</f>
        <v>0.5226805358</v>
      </c>
    </row>
    <row r="114">
      <c r="A114" s="103" t="s">
        <v>360</v>
      </c>
      <c r="B114" s="103" t="s">
        <v>205</v>
      </c>
      <c r="C114" s="104">
        <f>E114-AVG_generate!E114</f>
        <v>-0.02103380191</v>
      </c>
      <c r="D114" s="104">
        <f>F114-AVG_generate!F114</f>
        <v>-0.03158088538</v>
      </c>
      <c r="E114" s="105">
        <f t="shared" si="1"/>
        <v>0.6633317537</v>
      </c>
      <c r="F114" s="10">
        <f>(G114*'Dataset lengths'!$B$2+H114*'Dataset lengths'!$C$2+I114*'Dataset lengths'!$D$2+L114*'Dataset lengths'!$G$2+M114*'Dataset lengths'!$H$2+R114*'Dataset lengths'!$M$2+S114*'Dataset lengths'!$N$2+T114*'Dataset lengths'!$O$2+U114*'Dataset lengths'!$P$2+V114*'Dataset lengths'!$Q$2+W114*'Dataset lengths'!$R$2)/'Dataset lengths'!$A$7</f>
        <v>0.6073923762</v>
      </c>
      <c r="G114" s="87">
        <f>AVG_Gen_L2!G114*'AVG_generate Coverage'!C113</f>
        <v>0.4949035118</v>
      </c>
      <c r="H114" s="87">
        <f>AVG_Gen_L2!H114*'AVG_generate Coverage'!D113</f>
        <v>0.6988401437</v>
      </c>
      <c r="I114" s="87">
        <f>AVG_Gen_L2!I114*'AVG_generate Coverage'!E113</f>
        <v>0.74977883</v>
      </c>
      <c r="J114" s="87">
        <f>AVG_Gen_L2!J114*'AVG_generate Coverage'!F113</f>
        <v>0.8289642177</v>
      </c>
      <c r="K114" s="87">
        <f>AVG_Gen_L2!K114*'AVG_generate Coverage'!G113</f>
        <v>0.8261874144</v>
      </c>
      <c r="L114" s="87">
        <f>AVG_Gen_L2!L114*'AVG_generate Coverage'!H113</f>
        <v>0.8283131879</v>
      </c>
      <c r="M114" s="87">
        <f>AVG_Gen_L2!M114*'AVG_generate Coverage'!I113</f>
        <v>0.7671293813</v>
      </c>
      <c r="N114" s="87">
        <f>AVG_Gen_L2!N114*'AVG_generate Coverage'!J113</f>
        <v>0.708364915</v>
      </c>
      <c r="O114" s="87">
        <f>AVG_Gen_L2!O114*'AVG_generate Coverage'!K113</f>
        <v>0.7926082776</v>
      </c>
      <c r="P114" s="87">
        <f>AVG_Gen_L2!P114*'AVG_generate Coverage'!L113</f>
        <v>0.7528173854</v>
      </c>
      <c r="Q114" s="87">
        <f>AVG_Gen_L2!Q114*'AVG_generate Coverage'!M113</f>
        <v>0.7311200824</v>
      </c>
      <c r="R114" s="87">
        <f>AVG_Gen_L2!R114*'AVG_generate Coverage'!N113</f>
        <v>0.7978494427</v>
      </c>
      <c r="S114" s="87">
        <f>AVG_Gen_L2!S114*'AVG_generate Coverage'!O113</f>
        <v>0.4703903523</v>
      </c>
      <c r="T114" s="87">
        <f>AVG_Gen_L2!T114*'AVG_generate Coverage'!P113</f>
        <v>0.7904751748</v>
      </c>
      <c r="U114" s="87">
        <f>AVG_Gen_L2!U114*'AVG_generate Coverage'!Q113</f>
        <v>0.7230800209</v>
      </c>
      <c r="V114" s="87">
        <f>AVG_Gen_L2!V114*'AVG_generate Coverage'!R113</f>
        <v>0.4231710104</v>
      </c>
      <c r="W114" s="87">
        <f>AVG_Gen_L2!W114*'AVG_generate Coverage'!S113</f>
        <v>0.5527182349</v>
      </c>
    </row>
    <row r="115">
      <c r="A115" s="103" t="s">
        <v>362</v>
      </c>
      <c r="B115" s="103" t="s">
        <v>205</v>
      </c>
      <c r="C115" s="104">
        <f>E115-AVG_generate!E115</f>
        <v>0.01242693139</v>
      </c>
      <c r="D115" s="104">
        <f>F115-AVG_generate!F115</f>
        <v>0.02001792086</v>
      </c>
      <c r="E115" s="105">
        <f t="shared" si="1"/>
        <v>0.6511501781</v>
      </c>
      <c r="F115" s="10">
        <f>(G115*'Dataset lengths'!$B$2+H115*'Dataset lengths'!$C$2+I115*'Dataset lengths'!$D$2+L115*'Dataset lengths'!$G$2+M115*'Dataset lengths'!$H$2+R115*'Dataset lengths'!$M$2+S115*'Dataset lengths'!$N$2+T115*'Dataset lengths'!$O$2+U115*'Dataset lengths'!$P$2+V115*'Dataset lengths'!$Q$2+W115*'Dataset lengths'!$R$2)/'Dataset lengths'!$A$7</f>
        <v>0.5974571845</v>
      </c>
      <c r="G115" s="87">
        <f>AVG_Gen_L2!G115*'AVG_generate Coverage'!C114</f>
        <v>0.489688964</v>
      </c>
      <c r="H115" s="87">
        <f>AVG_Gen_L2!H115*'AVG_generate Coverage'!D114</f>
        <v>0.6716304594</v>
      </c>
      <c r="I115" s="87">
        <f>AVG_Gen_L2!I115*'AVG_generate Coverage'!E114</f>
        <v>0.7408054188</v>
      </c>
      <c r="J115" s="87">
        <f>AVG_Gen_L2!J115*'AVG_generate Coverage'!F114</f>
        <v>0.8264149065</v>
      </c>
      <c r="K115" s="87">
        <f>AVG_Gen_L2!K115*'AVG_generate Coverage'!G114</f>
        <v>0.8153174013</v>
      </c>
      <c r="L115" s="87">
        <f>AVG_Gen_L2!L115*'AVG_generate Coverage'!H114</f>
        <v>0.8229570088</v>
      </c>
      <c r="M115" s="87">
        <f>AVG_Gen_L2!M115*'AVG_generate Coverage'!I114</f>
        <v>0.7848263367</v>
      </c>
      <c r="N115" s="87">
        <f>AVG_Gen_L2!N115*'AVG_generate Coverage'!J114</f>
        <v>0.7244995926</v>
      </c>
      <c r="O115" s="87">
        <f>AVG_Gen_L2!O115*'AVG_generate Coverage'!K114</f>
        <v>0.8188751033</v>
      </c>
      <c r="P115" s="87">
        <f>AVG_Gen_L2!P115*'AVG_generate Coverage'!L114</f>
        <v>0.7883826508</v>
      </c>
      <c r="Q115" s="87">
        <f>AVG_Gen_L2!Q115*'AVG_generate Coverage'!M114</f>
        <v>0.7105041702</v>
      </c>
      <c r="R115" s="87">
        <f>AVG_Gen_L2!R115*'AVG_generate Coverage'!N114</f>
        <v>0.8228956122</v>
      </c>
      <c r="S115" s="87">
        <f>AVG_Gen_L2!S115*'AVG_generate Coverage'!O114</f>
        <v>0.4098424111</v>
      </c>
      <c r="T115" s="87">
        <f>AVG_Gen_L2!T115*'AVG_generate Coverage'!P114</f>
        <v>0.852787407</v>
      </c>
      <c r="U115" s="87">
        <f>AVG_Gen_L2!U115*'AVG_generate Coverage'!Q114</f>
        <v>0.6181919326</v>
      </c>
      <c r="V115" s="87">
        <f>AVG_Gen_L2!V115*'AVG_generate Coverage'!R114</f>
        <v>0.4169347885</v>
      </c>
      <c r="W115" s="87">
        <f>AVG_Gen_L2!W115*'AVG_generate Coverage'!S114</f>
        <v>0.5320916202</v>
      </c>
    </row>
    <row r="116">
      <c r="A116" s="103" t="s">
        <v>364</v>
      </c>
      <c r="B116" s="103" t="s">
        <v>205</v>
      </c>
      <c r="C116" s="104">
        <f>E116-AVG_generate!E116</f>
        <v>0.01475385765</v>
      </c>
      <c r="D116" s="104">
        <f>F116-AVG_generate!F116</f>
        <v>0.02332879438</v>
      </c>
      <c r="E116" s="105">
        <f t="shared" si="1"/>
        <v>0.6221140064</v>
      </c>
      <c r="F116" s="10">
        <f>(G116*'Dataset lengths'!$B$2+H116*'Dataset lengths'!$C$2+I116*'Dataset lengths'!$D$2+L116*'Dataset lengths'!$G$2+M116*'Dataset lengths'!$H$2+R116*'Dataset lengths'!$M$2+S116*'Dataset lengths'!$N$2+T116*'Dataset lengths'!$O$2+U116*'Dataset lengths'!$P$2+V116*'Dataset lengths'!$Q$2+W116*'Dataset lengths'!$R$2)/'Dataset lengths'!$A$7</f>
        <v>0.5710793987</v>
      </c>
      <c r="G116" s="87">
        <f>AVG_Gen_L2!G116*'AVG_generate Coverage'!C115</f>
        <v>0.4565429991</v>
      </c>
      <c r="H116" s="87">
        <f>AVG_Gen_L2!H116*'AVG_generate Coverage'!D115</f>
        <v>0.7112767389</v>
      </c>
      <c r="I116" s="87">
        <f>AVG_Gen_L2!I116*'AVG_generate Coverage'!E115</f>
        <v>0.7273273992</v>
      </c>
      <c r="J116" s="87">
        <f>AVG_Gen_L2!J116*'AVG_generate Coverage'!F115</f>
        <v>0.8170485686</v>
      </c>
      <c r="K116" s="87">
        <f>AVG_Gen_L2!K116*'AVG_generate Coverage'!G115</f>
        <v>0.8121262926</v>
      </c>
      <c r="L116" s="87">
        <f>AVG_Gen_L2!L116*'AVG_generate Coverage'!H115</f>
        <v>0.8151646779</v>
      </c>
      <c r="M116" s="87">
        <f>AVG_Gen_L2!M116*'AVG_generate Coverage'!I115</f>
        <v>0.7572027391</v>
      </c>
      <c r="N116" s="87">
        <f>AVG_Gen_L2!N116*'AVG_generate Coverage'!J115</f>
        <v>0.6926910461</v>
      </c>
      <c r="O116" s="87">
        <f>AVG_Gen_L2!O116*'AVG_generate Coverage'!K115</f>
        <v>0.7823970671</v>
      </c>
      <c r="P116" s="87">
        <f>AVG_Gen_L2!P116*'AVG_generate Coverage'!L115</f>
        <v>0.7384709859</v>
      </c>
      <c r="Q116" s="87">
        <f>AVG_Gen_L2!Q116*'AVG_generate Coverage'!M115</f>
        <v>0.7285061534</v>
      </c>
      <c r="R116" s="87">
        <f>AVG_Gen_L2!R116*'AVG_generate Coverage'!N115</f>
        <v>0.7843210144</v>
      </c>
      <c r="S116" s="87">
        <f>AVG_Gen_L2!S116*'AVG_generate Coverage'!O115</f>
        <v>0.3850617378</v>
      </c>
      <c r="T116" s="87">
        <f>AVG_Gen_L2!T116*'AVG_generate Coverage'!P115</f>
        <v>0.7837988642</v>
      </c>
      <c r="U116" s="87">
        <f>AVG_Gen_L2!U116*'AVG_generate Coverage'!Q115</f>
        <v>0.5307186263</v>
      </c>
      <c r="V116" s="87">
        <f>AVG_Gen_L2!V116*'AVG_generate Coverage'!R115</f>
        <v>0.3505485032</v>
      </c>
      <c r="W116" s="87">
        <f>AVG_Gen_L2!W116*'AVG_generate Coverage'!S115</f>
        <v>0.5412907702</v>
      </c>
    </row>
    <row r="117">
      <c r="A117" s="103" t="s">
        <v>366</v>
      </c>
      <c r="B117" s="103" t="s">
        <v>205</v>
      </c>
      <c r="C117" s="104">
        <f>E117-AVG_generate!E117</f>
        <v>0.01680281703</v>
      </c>
      <c r="D117" s="104">
        <f>F117-AVG_generate!F117</f>
        <v>0.01455014367</v>
      </c>
      <c r="E117" s="105">
        <f t="shared" si="1"/>
        <v>0.6595615506</v>
      </c>
      <c r="F117" s="10">
        <f>(G117*'Dataset lengths'!$B$2+H117*'Dataset lengths'!$C$2+I117*'Dataset lengths'!$D$2+L117*'Dataset lengths'!$G$2+M117*'Dataset lengths'!$H$2+R117*'Dataset lengths'!$M$2+S117*'Dataset lengths'!$N$2+T117*'Dataset lengths'!$O$2+U117*'Dataset lengths'!$P$2+V117*'Dataset lengths'!$Q$2+W117*'Dataset lengths'!$R$2)/'Dataset lengths'!$A$7</f>
        <v>0.6111269962</v>
      </c>
      <c r="G117" s="87">
        <f>AVG_Gen_L2!G117*'AVG_generate Coverage'!C116</f>
        <v>0.5076173597</v>
      </c>
      <c r="H117" s="87">
        <f>AVG_Gen_L2!H117*'AVG_generate Coverage'!D116</f>
        <v>0.6918486836</v>
      </c>
      <c r="I117" s="87">
        <f>AVG_Gen_L2!I117*'AVG_generate Coverage'!E116</f>
        <v>0.7495401564</v>
      </c>
      <c r="J117" s="87">
        <f>AVG_Gen_L2!J117*'AVG_generate Coverage'!F116</f>
        <v>0.8194964945</v>
      </c>
      <c r="K117" s="87">
        <f>AVG_Gen_L2!K117*'AVG_generate Coverage'!G116</f>
        <v>0.8200888615</v>
      </c>
      <c r="L117" s="87">
        <f>AVG_Gen_L2!L117*'AVG_generate Coverage'!H116</f>
        <v>0.8198205271</v>
      </c>
      <c r="M117" s="87">
        <f>AVG_Gen_L2!M117*'AVG_generate Coverage'!I116</f>
        <v>0.7773423426</v>
      </c>
      <c r="N117" s="87">
        <f>AVG_Gen_L2!N117*'AVG_generate Coverage'!J116</f>
        <v>0.7080207145</v>
      </c>
      <c r="O117" s="87">
        <f>AVG_Gen_L2!O117*'AVG_generate Coverage'!K116</f>
        <v>0.8230460916</v>
      </c>
      <c r="P117" s="87">
        <f>AVG_Gen_L2!P117*'AVG_generate Coverage'!L116</f>
        <v>0.7830230651</v>
      </c>
      <c r="Q117" s="87">
        <f>AVG_Gen_L2!Q117*'AVG_generate Coverage'!M116</f>
        <v>0.7125488103</v>
      </c>
      <c r="R117" s="87">
        <f>AVG_Gen_L2!R117*'AVG_generate Coverage'!N116</f>
        <v>0.8153992456</v>
      </c>
      <c r="S117" s="87">
        <f>AVG_Gen_L2!S117*'AVG_generate Coverage'!O116</f>
        <v>0.4028377784</v>
      </c>
      <c r="T117" s="87">
        <f>AVG_Gen_L2!T117*'AVG_generate Coverage'!P116</f>
        <v>0.7831312331</v>
      </c>
      <c r="U117" s="87">
        <f>AVG_Gen_L2!U117*'AVG_generate Coverage'!Q116</f>
        <v>0.7267293013</v>
      </c>
      <c r="V117" s="87">
        <f>AVG_Gen_L2!V117*'AVG_generate Coverage'!R116</f>
        <v>0.458458632</v>
      </c>
      <c r="W117" s="87">
        <f>AVG_Gen_L2!W117*'AVG_generate Coverage'!S116</f>
        <v>0.5224517973</v>
      </c>
    </row>
    <row r="118">
      <c r="A118" s="103" t="s">
        <v>368</v>
      </c>
      <c r="B118" s="103" t="s">
        <v>205</v>
      </c>
      <c r="C118" s="104">
        <f>E118-AVG_generate!E118</f>
        <v>-0.001071592257</v>
      </c>
      <c r="D118" s="104">
        <f>F118-AVG_generate!F118</f>
        <v>0.004917355969</v>
      </c>
      <c r="E118" s="105">
        <f t="shared" si="1"/>
        <v>0.6576735891</v>
      </c>
      <c r="F118" s="10">
        <f>(G118*'Dataset lengths'!$B$2+H118*'Dataset lengths'!$C$2+I118*'Dataset lengths'!$D$2+L118*'Dataset lengths'!$G$2+M118*'Dataset lengths'!$H$2+R118*'Dataset lengths'!$M$2+S118*'Dataset lengths'!$N$2+T118*'Dataset lengths'!$O$2+U118*'Dataset lengths'!$P$2+V118*'Dataset lengths'!$Q$2+W118*'Dataset lengths'!$R$2)/'Dataset lengths'!$A$7</f>
        <v>0.6061909296</v>
      </c>
      <c r="G118" s="87">
        <f>AVG_Gen_L2!G118*'AVG_generate Coverage'!C117</f>
        <v>0.5125267514</v>
      </c>
      <c r="H118" s="87">
        <f>AVG_Gen_L2!H118*'AVG_generate Coverage'!D117</f>
        <v>0.6897223599</v>
      </c>
      <c r="I118" s="87">
        <f>AVG_Gen_L2!I118*'AVG_generate Coverage'!E117</f>
        <v>0.7421135348</v>
      </c>
      <c r="J118" s="87">
        <f>AVG_Gen_L2!J118*'AVG_generate Coverage'!F117</f>
        <v>0.8180740267</v>
      </c>
      <c r="K118" s="87">
        <f>AVG_Gen_L2!K118*'AVG_generate Coverage'!G117</f>
        <v>0.8159408187</v>
      </c>
      <c r="L118" s="87">
        <f>AVG_Gen_L2!L118*'AVG_generate Coverage'!H117</f>
        <v>0.8176534802</v>
      </c>
      <c r="M118" s="87">
        <f>AVG_Gen_L2!M118*'AVG_generate Coverage'!I117</f>
        <v>0.7863389588</v>
      </c>
      <c r="N118" s="87">
        <f>AVG_Gen_L2!N118*'AVG_generate Coverage'!J117</f>
        <v>0.7125485628</v>
      </c>
      <c r="O118" s="87">
        <f>AVG_Gen_L2!O118*'AVG_generate Coverage'!K117</f>
        <v>0.8315415662</v>
      </c>
      <c r="P118" s="87">
        <f>AVG_Gen_L2!P118*'AVG_generate Coverage'!L117</f>
        <v>0.7881899805</v>
      </c>
      <c r="Q118" s="87">
        <f>AVG_Gen_L2!Q118*'AVG_generate Coverage'!M117</f>
        <v>0.7047655271</v>
      </c>
      <c r="R118" s="87">
        <f>AVG_Gen_L2!R118*'AVG_generate Coverage'!N117</f>
        <v>0.8402705726</v>
      </c>
      <c r="S118" s="87">
        <f>AVG_Gen_L2!S118*'AVG_generate Coverage'!O117</f>
        <v>0.4001690595</v>
      </c>
      <c r="T118" s="87">
        <f>AVG_Gen_L2!T118*'AVG_generate Coverage'!P117</f>
        <v>0.8278625141</v>
      </c>
      <c r="U118" s="87">
        <f>AVG_Gen_L2!U118*'AVG_generate Coverage'!Q117</f>
        <v>0.6566133295</v>
      </c>
      <c r="V118" s="87">
        <f>AVG_Gen_L2!V118*'AVG_generate Coverage'!R117</f>
        <v>0.4555059451</v>
      </c>
      <c r="W118" s="87">
        <f>AVG_Gen_L2!W118*'AVG_generate Coverage'!S117</f>
        <v>0.5056329738</v>
      </c>
    </row>
    <row r="119">
      <c r="A119" s="103" t="s">
        <v>370</v>
      </c>
      <c r="B119" s="103" t="s">
        <v>205</v>
      </c>
      <c r="C119" s="104">
        <f>E119-AVG_generate!E119</f>
        <v>-0.01720924129</v>
      </c>
      <c r="D119" s="104">
        <f>F119-AVG_generate!F119</f>
        <v>-0.01189572191</v>
      </c>
      <c r="E119" s="105">
        <f t="shared" si="1"/>
        <v>0.641381544</v>
      </c>
      <c r="F119" s="10">
        <f>(G119*'Dataset lengths'!$B$2+H119*'Dataset lengths'!$C$2+I119*'Dataset lengths'!$D$2+L119*'Dataset lengths'!$G$2+M119*'Dataset lengths'!$H$2+R119*'Dataset lengths'!$M$2+S119*'Dataset lengths'!$N$2+T119*'Dataset lengths'!$O$2+U119*'Dataset lengths'!$P$2+V119*'Dataset lengths'!$Q$2+W119*'Dataset lengths'!$R$2)/'Dataset lengths'!$A$7</f>
        <v>0.5915139289</v>
      </c>
      <c r="G119" s="87">
        <f>AVG_Gen_L2!G119*'AVG_generate Coverage'!C118</f>
        <v>0.4817011469</v>
      </c>
      <c r="H119" s="87">
        <f>AVG_Gen_L2!H119*'AVG_generate Coverage'!D118</f>
        <v>0.6960310205</v>
      </c>
      <c r="I119" s="87">
        <f>AVG_Gen_L2!I119*'AVG_generate Coverage'!E118</f>
        <v>0.7462005986</v>
      </c>
      <c r="J119" s="87">
        <f>AVG_Gen_L2!J119*'AVG_generate Coverage'!F118</f>
        <v>0.8147465184</v>
      </c>
      <c r="K119" s="87">
        <f>AVG_Gen_L2!K119*'AVG_generate Coverage'!G118</f>
        <v>0.8143590148</v>
      </c>
      <c r="L119" s="87">
        <f>AVG_Gen_L2!L119*'AVG_generate Coverage'!H118</f>
        <v>0.8145460493</v>
      </c>
      <c r="M119" s="87">
        <f>AVG_Gen_L2!M119*'AVG_generate Coverage'!I118</f>
        <v>0.772317911</v>
      </c>
      <c r="N119" s="87">
        <f>AVG_Gen_L2!N119*'AVG_generate Coverage'!J118</f>
        <v>0.7135710406</v>
      </c>
      <c r="O119" s="87">
        <f>AVG_Gen_L2!O119*'AVG_generate Coverage'!K118</f>
        <v>0.8197946574</v>
      </c>
      <c r="P119" s="87">
        <f>AVG_Gen_L2!P119*'AVG_generate Coverage'!L118</f>
        <v>0.7547223084</v>
      </c>
      <c r="Q119" s="87">
        <f>AVG_Gen_L2!Q119*'AVG_generate Coverage'!M118</f>
        <v>0.743099903</v>
      </c>
      <c r="R119" s="87">
        <f>AVG_Gen_L2!R119*'AVG_generate Coverage'!N118</f>
        <v>0.8255838136</v>
      </c>
      <c r="S119" s="87">
        <f>AVG_Gen_L2!S119*'AVG_generate Coverage'!O118</f>
        <v>0.4019549091</v>
      </c>
      <c r="T119" s="87">
        <f>AVG_Gen_L2!T119*'AVG_generate Coverage'!P118</f>
        <v>0.7693335246</v>
      </c>
      <c r="U119" s="87">
        <f>AVG_Gen_L2!U119*'AVG_generate Coverage'!Q118</f>
        <v>0.6101082567</v>
      </c>
      <c r="V119" s="87">
        <f>AVG_Gen_L2!V119*'AVG_generate Coverage'!R118</f>
        <v>0.408307902</v>
      </c>
      <c r="W119" s="87">
        <f>AVG_Gen_L2!W119*'AVG_generate Coverage'!S118</f>
        <v>0.5291118517</v>
      </c>
    </row>
    <row r="120">
      <c r="A120" s="103" t="s">
        <v>373</v>
      </c>
      <c r="B120" s="103" t="s">
        <v>205</v>
      </c>
      <c r="C120" s="104">
        <f>E120-AVG_generate!E120</f>
        <v>0.01139281523</v>
      </c>
      <c r="D120" s="104">
        <f>F120-AVG_generate!F120</f>
        <v>0.01857991154</v>
      </c>
      <c r="E120" s="105">
        <f t="shared" si="1"/>
        <v>0.6429829782</v>
      </c>
      <c r="F120" s="10">
        <f>(G120*'Dataset lengths'!$B$2+H120*'Dataset lengths'!$C$2+I120*'Dataset lengths'!$D$2+L120*'Dataset lengths'!$G$2+M120*'Dataset lengths'!$H$2+R120*'Dataset lengths'!$M$2+S120*'Dataset lengths'!$N$2+T120*'Dataset lengths'!$O$2+U120*'Dataset lengths'!$P$2+V120*'Dataset lengths'!$Q$2+W120*'Dataset lengths'!$R$2)/'Dataset lengths'!$A$7</f>
        <v>0.5887443405</v>
      </c>
      <c r="G120" s="87">
        <f>AVG_Gen_L2!G120*'AVG_generate Coverage'!C119</f>
        <v>0.4846237159</v>
      </c>
      <c r="H120" s="87">
        <f>AVG_Gen_L2!H120*'AVG_generate Coverage'!D119</f>
        <v>0.6782640209</v>
      </c>
      <c r="I120" s="87">
        <f>AVG_Gen_L2!I120*'AVG_generate Coverage'!E119</f>
        <v>0.7320280941</v>
      </c>
      <c r="J120" s="87">
        <f>AVG_Gen_L2!J120*'AVG_generate Coverage'!F119</f>
        <v>0.8176571616</v>
      </c>
      <c r="K120" s="87">
        <f>AVG_Gen_L2!K120*'AVG_generate Coverage'!G119</f>
        <v>0.8024826415</v>
      </c>
      <c r="L120" s="87">
        <f>AVG_Gen_L2!L120*'AVG_generate Coverage'!H119</f>
        <v>0.8127759116</v>
      </c>
      <c r="M120" s="87">
        <f>AVG_Gen_L2!M120*'AVG_generate Coverage'!I119</f>
        <v>0.7670375791</v>
      </c>
      <c r="N120" s="87">
        <f>AVG_Gen_L2!N120*'AVG_generate Coverage'!J119</f>
        <v>0.6957787266</v>
      </c>
      <c r="O120" s="87">
        <f>AVG_Gen_L2!O120*'AVG_generate Coverage'!K119</f>
        <v>0.7849333723</v>
      </c>
      <c r="P120" s="87">
        <f>AVG_Gen_L2!P120*'AVG_generate Coverage'!L119</f>
        <v>0.7818301846</v>
      </c>
      <c r="Q120" s="87">
        <f>AVG_Gen_L2!Q120*'AVG_generate Coverage'!M119</f>
        <v>0.6953411315</v>
      </c>
      <c r="R120" s="87">
        <f>AVG_Gen_L2!R120*'AVG_generate Coverage'!N119</f>
        <v>0.8138475195</v>
      </c>
      <c r="S120" s="87">
        <f>AVG_Gen_L2!S120*'AVG_generate Coverage'!O119</f>
        <v>0.413585053</v>
      </c>
      <c r="T120" s="87">
        <f>AVG_Gen_L2!T120*'AVG_generate Coverage'!P119</f>
        <v>0.8042728834</v>
      </c>
      <c r="U120" s="87">
        <f>AVG_Gen_L2!U120*'AVG_generate Coverage'!Q119</f>
        <v>0.6321379832</v>
      </c>
      <c r="V120" s="87">
        <f>AVG_Gen_L2!V120*'AVG_generate Coverage'!R119</f>
        <v>0.4018905713</v>
      </c>
      <c r="W120" s="87">
        <f>AVG_Gen_L2!W120*'AVG_generate Coverage'!S119</f>
        <v>0.532349428</v>
      </c>
    </row>
    <row r="121">
      <c r="A121" s="103" t="s">
        <v>376</v>
      </c>
      <c r="B121" s="103" t="s">
        <v>205</v>
      </c>
      <c r="C121" s="104">
        <f>E121-AVG_generate!E121</f>
        <v>0.0123123557</v>
      </c>
      <c r="D121" s="104">
        <f>F121-AVG_generate!F121</f>
        <v>0.006860766373</v>
      </c>
      <c r="E121" s="105">
        <f t="shared" si="1"/>
        <v>0.6683862898</v>
      </c>
      <c r="F121" s="10">
        <f>(G121*'Dataset lengths'!$B$2+H121*'Dataset lengths'!$C$2+I121*'Dataset lengths'!$D$2+L121*'Dataset lengths'!$G$2+M121*'Dataset lengths'!$H$2+R121*'Dataset lengths'!$M$2+S121*'Dataset lengths'!$N$2+T121*'Dataset lengths'!$O$2+U121*'Dataset lengths'!$P$2+V121*'Dataset lengths'!$Q$2+W121*'Dataset lengths'!$R$2)/'Dataset lengths'!$A$7</f>
        <v>0.616197747</v>
      </c>
      <c r="G121" s="87">
        <f>AVG_Gen_L2!G121*'AVG_generate Coverage'!C120</f>
        <v>0.5191503394</v>
      </c>
      <c r="H121" s="87">
        <f>AVG_Gen_L2!H121*'AVG_generate Coverage'!D120</f>
        <v>0.644162885</v>
      </c>
      <c r="I121" s="87">
        <f>AVG_Gen_L2!I121*'AVG_generate Coverage'!E120</f>
        <v>0.7237535011</v>
      </c>
      <c r="J121" s="87">
        <f>AVG_Gen_L2!J121*'AVG_generate Coverage'!F120</f>
        <v>0.7975264876</v>
      </c>
      <c r="K121" s="87">
        <f>AVG_Gen_L2!K121*'AVG_generate Coverage'!G120</f>
        <v>0.8015613831</v>
      </c>
      <c r="L121" s="87">
        <f>AVG_Gen_L2!L121*'AVG_generate Coverage'!H120</f>
        <v>0.7991647644</v>
      </c>
      <c r="M121" s="87">
        <f>AVG_Gen_L2!M121*'AVG_generate Coverage'!I120</f>
        <v>0.7692677043</v>
      </c>
      <c r="N121" s="87">
        <f>AVG_Gen_L2!N121*'AVG_generate Coverage'!J120</f>
        <v>0.6932808362</v>
      </c>
      <c r="O121" s="87">
        <f>AVG_Gen_L2!O121*'AVG_generate Coverage'!K120</f>
        <v>0.8104226654</v>
      </c>
      <c r="P121" s="87">
        <f>AVG_Gen_L2!P121*'AVG_generate Coverage'!L120</f>
        <v>0.7653694378</v>
      </c>
      <c r="Q121" s="87">
        <f>AVG_Gen_L2!Q121*'AVG_generate Coverage'!M120</f>
        <v>0.7120447757</v>
      </c>
      <c r="R121" s="87">
        <f>AVG_Gen_L2!R121*'AVG_generate Coverage'!N120</f>
        <v>0.8460185155</v>
      </c>
      <c r="S121" s="87">
        <f>AVG_Gen_L2!S121*'AVG_generate Coverage'!O120</f>
        <v>0.4062968563</v>
      </c>
      <c r="T121" s="87">
        <f>AVG_Gen_L2!T121*'AVG_generate Coverage'!P120</f>
        <v>0.8984088628</v>
      </c>
      <c r="U121" s="87">
        <f>AVG_Gen_L2!U121*'AVG_generate Coverage'!Q120</f>
        <v>0.7285047008</v>
      </c>
      <c r="V121" s="87">
        <f>AVG_Gen_L2!V121*'AVG_generate Coverage'!R120</f>
        <v>0.5018320419</v>
      </c>
      <c r="W121" s="87">
        <f>AVG_Gen_L2!W121*'AVG_generate Coverage'!S120</f>
        <v>0.5156890158</v>
      </c>
    </row>
    <row r="122">
      <c r="A122" s="103" t="s">
        <v>377</v>
      </c>
      <c r="B122" s="103" t="s">
        <v>205</v>
      </c>
      <c r="C122" s="104">
        <f>E122-AVG_generate!E122</f>
        <v>-0.009588295316</v>
      </c>
      <c r="D122" s="104">
        <f>F122-AVG_generate!F122</f>
        <v>-0.01085517967</v>
      </c>
      <c r="E122" s="105">
        <f t="shared" si="1"/>
        <v>0.6607919266</v>
      </c>
      <c r="F122" s="10">
        <f>(G122*'Dataset lengths'!$B$2+H122*'Dataset lengths'!$C$2+I122*'Dataset lengths'!$D$2+L122*'Dataset lengths'!$G$2+M122*'Dataset lengths'!$H$2+R122*'Dataset lengths'!$M$2+S122*'Dataset lengths'!$N$2+T122*'Dataset lengths'!$O$2+U122*'Dataset lengths'!$P$2+V122*'Dataset lengths'!$Q$2+W122*'Dataset lengths'!$R$2)/'Dataset lengths'!$A$7</f>
        <v>0.6061768458</v>
      </c>
      <c r="G122" s="87">
        <f>AVG_Gen_L2!G122*'AVG_generate Coverage'!C121</f>
        <v>0.4981314459</v>
      </c>
      <c r="H122" s="87">
        <f>AVG_Gen_L2!H122*'AVG_generate Coverage'!D121</f>
        <v>0.7039164656</v>
      </c>
      <c r="I122" s="87">
        <f>AVG_Gen_L2!I122*'AVG_generate Coverage'!E121</f>
        <v>0.7250762143</v>
      </c>
      <c r="J122" s="87">
        <f>AVG_Gen_L2!J122*'AVG_generate Coverage'!F121</f>
        <v>0.8050092824</v>
      </c>
      <c r="K122" s="87">
        <f>AVG_Gen_L2!K122*'AVG_generate Coverage'!G121</f>
        <v>0.8146524505</v>
      </c>
      <c r="L122" s="87">
        <f>AVG_Gen_L2!L122*'AVG_generate Coverage'!H121</f>
        <v>0.8083115002</v>
      </c>
      <c r="M122" s="87">
        <f>AVG_Gen_L2!M122*'AVG_generate Coverage'!I121</f>
        <v>0.7567995188</v>
      </c>
      <c r="N122" s="87">
        <f>AVG_Gen_L2!N122*'AVG_generate Coverage'!J121</f>
        <v>0.6928665208</v>
      </c>
      <c r="O122" s="87">
        <f>AVG_Gen_L2!O122*'AVG_generate Coverage'!K121</f>
        <v>0.8063485101</v>
      </c>
      <c r="P122" s="87">
        <f>AVG_Gen_L2!P122*'AVG_generate Coverage'!L121</f>
        <v>0.7451491067</v>
      </c>
      <c r="Q122" s="87">
        <f>AVG_Gen_L2!Q122*'AVG_generate Coverage'!M121</f>
        <v>0.702428367</v>
      </c>
      <c r="R122" s="87">
        <f>AVG_Gen_L2!R122*'AVG_generate Coverage'!N121</f>
        <v>0.8366425935</v>
      </c>
      <c r="S122" s="87">
        <f>AVG_Gen_L2!S122*'AVG_generate Coverage'!O121</f>
        <v>0.428917617</v>
      </c>
      <c r="T122" s="87">
        <f>AVG_Gen_L2!T122*'AVG_generate Coverage'!P121</f>
        <v>0.8338711937</v>
      </c>
      <c r="U122" s="87">
        <f>AVG_Gen_L2!U122*'AVG_generate Coverage'!Q121</f>
        <v>0.684852851</v>
      </c>
      <c r="V122" s="87">
        <f>AVG_Gen_L2!V122*'AVG_generate Coverage'!R121</f>
        <v>0.4492440704</v>
      </c>
      <c r="W122" s="87">
        <f>AVG_Gen_L2!W122*'AVG_generate Coverage'!S121</f>
        <v>0.542947722</v>
      </c>
    </row>
    <row r="123">
      <c r="A123" s="103" t="s">
        <v>379</v>
      </c>
      <c r="B123" s="103" t="s">
        <v>205</v>
      </c>
      <c r="C123" s="104">
        <f>E123-AVG_generate!E123</f>
        <v>-0.008663716913</v>
      </c>
      <c r="D123" s="104">
        <f>F123-AVG_generate!F123</f>
        <v>-0.00894852946</v>
      </c>
      <c r="E123" s="105">
        <f t="shared" si="1"/>
        <v>0.6525150915</v>
      </c>
      <c r="F123" s="10">
        <f>(G123*'Dataset lengths'!$B$2+H123*'Dataset lengths'!$C$2+I123*'Dataset lengths'!$D$2+L123*'Dataset lengths'!$G$2+M123*'Dataset lengths'!$H$2+R123*'Dataset lengths'!$M$2+S123*'Dataset lengths'!$N$2+T123*'Dataset lengths'!$O$2+U123*'Dataset lengths'!$P$2+V123*'Dataset lengths'!$Q$2+W123*'Dataset lengths'!$R$2)/'Dataset lengths'!$A$7</f>
        <v>0.5977328295</v>
      </c>
      <c r="G123" s="87">
        <f>AVG_Gen_L2!G123*'AVG_generate Coverage'!C122</f>
        <v>0.4838795588</v>
      </c>
      <c r="H123" s="87">
        <f>AVG_Gen_L2!H123*'AVG_generate Coverage'!D122</f>
        <v>0.6632843151</v>
      </c>
      <c r="I123" s="87">
        <f>AVG_Gen_L2!I123*'AVG_generate Coverage'!E122</f>
        <v>0.7246244613</v>
      </c>
      <c r="J123" s="87">
        <f>AVG_Gen_L2!J123*'AVG_generate Coverage'!F122</f>
        <v>0.805614537</v>
      </c>
      <c r="K123" s="87">
        <f>AVG_Gen_L2!K123*'AVG_generate Coverage'!G122</f>
        <v>0.8099597</v>
      </c>
      <c r="L123" s="87">
        <f>AVG_Gen_L2!L123*'AVG_generate Coverage'!H122</f>
        <v>0.8072927819</v>
      </c>
      <c r="M123" s="87">
        <f>AVG_Gen_L2!M123*'AVG_generate Coverage'!I122</f>
        <v>0.7785073985</v>
      </c>
      <c r="N123" s="87">
        <f>AVG_Gen_L2!N123*'AVG_generate Coverage'!J122</f>
        <v>0.7151600619</v>
      </c>
      <c r="O123" s="87">
        <f>AVG_Gen_L2!O123*'AVG_generate Coverage'!K122</f>
        <v>0.8153640134</v>
      </c>
      <c r="P123" s="87">
        <f>AVG_Gen_L2!P123*'AVG_generate Coverage'!L122</f>
        <v>0.7762846302</v>
      </c>
      <c r="Q123" s="87">
        <f>AVG_Gen_L2!Q123*'AVG_generate Coverage'!M122</f>
        <v>0.7149932277</v>
      </c>
      <c r="R123" s="87">
        <f>AVG_Gen_L2!R123*'AVG_generate Coverage'!N122</f>
        <v>0.8279878962</v>
      </c>
      <c r="S123" s="87">
        <f>AVG_Gen_L2!S123*'AVG_generate Coverage'!O122</f>
        <v>0.4291770478</v>
      </c>
      <c r="T123" s="87">
        <f>AVG_Gen_L2!T123*'AVG_generate Coverage'!P122</f>
        <v>0.8814955426</v>
      </c>
      <c r="U123" s="87">
        <f>AVG_Gen_L2!U123*'AVG_generate Coverage'!Q122</f>
        <v>0.6128684695</v>
      </c>
      <c r="V123" s="87">
        <f>AVG_Gen_L2!V123*'AVG_generate Coverage'!R122</f>
        <v>0.4374148091</v>
      </c>
      <c r="W123" s="87">
        <f>AVG_Gen_L2!W123*'AVG_generate Coverage'!S122</f>
        <v>0.5311337256</v>
      </c>
    </row>
    <row r="124">
      <c r="A124" s="103" t="s">
        <v>380</v>
      </c>
      <c r="B124" s="103" t="s">
        <v>205</v>
      </c>
      <c r="C124" s="104">
        <f>E124-AVG_generate!E124</f>
        <v>-0.01778909223</v>
      </c>
      <c r="D124" s="104">
        <f>F124-AVG_generate!F124</f>
        <v>-0.02240375494</v>
      </c>
      <c r="E124" s="105">
        <f t="shared" si="1"/>
        <v>0.6589695453</v>
      </c>
      <c r="F124" s="10">
        <f>(G124*'Dataset lengths'!$B$2+H124*'Dataset lengths'!$C$2+I124*'Dataset lengths'!$D$2+L124*'Dataset lengths'!$G$2+M124*'Dataset lengths'!$H$2+R124*'Dataset lengths'!$M$2+S124*'Dataset lengths'!$N$2+T124*'Dataset lengths'!$O$2+U124*'Dataset lengths'!$P$2+V124*'Dataset lengths'!$Q$2+W124*'Dataset lengths'!$R$2)/'Dataset lengths'!$A$7</f>
        <v>0.6097460792</v>
      </c>
      <c r="G124" s="87">
        <f>AVG_Gen_L2!G124*'AVG_generate Coverage'!C123</f>
        <v>0.4998193128</v>
      </c>
      <c r="H124" s="87">
        <f>AVG_Gen_L2!H124*'AVG_generate Coverage'!D123</f>
        <v>0.6942092914</v>
      </c>
      <c r="I124" s="87">
        <f>AVG_Gen_L2!I124*'AVG_generate Coverage'!E123</f>
        <v>0.7336549782</v>
      </c>
      <c r="J124" s="87">
        <f>AVG_Gen_L2!J124*'AVG_generate Coverage'!F123</f>
        <v>0.8144896529</v>
      </c>
      <c r="K124" s="87">
        <f>AVG_Gen_L2!K124*'AVG_generate Coverage'!G123</f>
        <v>0.8165922531</v>
      </c>
      <c r="L124" s="87">
        <f>AVG_Gen_L2!L124*'AVG_generate Coverage'!H123</f>
        <v>0.8154277693</v>
      </c>
      <c r="M124" s="87">
        <f>AVG_Gen_L2!M124*'AVG_generate Coverage'!I123</f>
        <v>0.7606591672</v>
      </c>
      <c r="N124" s="87">
        <f>AVG_Gen_L2!N124*'AVG_generate Coverage'!J123</f>
        <v>0.6984730888</v>
      </c>
      <c r="O124" s="87">
        <f>AVG_Gen_L2!O124*'AVG_generate Coverage'!K123</f>
        <v>0.785466312</v>
      </c>
      <c r="P124" s="87">
        <f>AVG_Gen_L2!P124*'AVG_generate Coverage'!L123</f>
        <v>0.753708695</v>
      </c>
      <c r="Q124" s="87">
        <f>AVG_Gen_L2!Q124*'AVG_generate Coverage'!M123</f>
        <v>0.7098688767</v>
      </c>
      <c r="R124" s="87">
        <f>AVG_Gen_L2!R124*'AVG_generate Coverage'!N123</f>
        <v>0.7905934844</v>
      </c>
      <c r="S124" s="87">
        <f>AVG_Gen_L2!S124*'AVG_generate Coverage'!O123</f>
        <v>0.4766629476</v>
      </c>
      <c r="T124" s="87">
        <f>AVG_Gen_L2!T124*'AVG_generate Coverage'!P123</f>
        <v>0.8231890967</v>
      </c>
      <c r="U124" s="87">
        <f>AVG_Gen_L2!U124*'AVG_generate Coverage'!Q123</f>
        <v>0.6531281846</v>
      </c>
      <c r="V124" s="87">
        <f>AVG_Gen_L2!V124*'AVG_generate Coverage'!R123</f>
        <v>0.4452517294</v>
      </c>
      <c r="W124" s="87">
        <f>AVG_Gen_L2!W124*'AVG_generate Coverage'!S123</f>
        <v>0.556069037</v>
      </c>
    </row>
    <row r="125">
      <c r="A125" s="103" t="s">
        <v>382</v>
      </c>
      <c r="B125" s="103" t="s">
        <v>205</v>
      </c>
      <c r="C125" s="104">
        <f>E125-AVG_generate!E125</f>
        <v>0.01652610084</v>
      </c>
      <c r="D125" s="104">
        <f>F125-AVG_generate!F125</f>
        <v>0.01948469331</v>
      </c>
      <c r="E125" s="105">
        <f t="shared" si="1"/>
        <v>0.6518068025</v>
      </c>
      <c r="F125" s="10">
        <f>(G125*'Dataset lengths'!$B$2+H125*'Dataset lengths'!$C$2+I125*'Dataset lengths'!$D$2+L125*'Dataset lengths'!$G$2+M125*'Dataset lengths'!$H$2+R125*'Dataset lengths'!$M$2+S125*'Dataset lengths'!$N$2+T125*'Dataset lengths'!$O$2+U125*'Dataset lengths'!$P$2+V125*'Dataset lengths'!$Q$2+W125*'Dataset lengths'!$R$2)/'Dataset lengths'!$A$7</f>
        <v>0.5973768098</v>
      </c>
      <c r="G125" s="87">
        <f>AVG_Gen_L2!G125*'AVG_generate Coverage'!C124</f>
        <v>0.4755167632</v>
      </c>
      <c r="H125" s="87">
        <f>AVG_Gen_L2!H125*'AVG_generate Coverage'!D124</f>
        <v>0.6536601428</v>
      </c>
      <c r="I125" s="87">
        <f>AVG_Gen_L2!I125*'AVG_generate Coverage'!E124</f>
        <v>0.7257458252</v>
      </c>
      <c r="J125" s="87">
        <f>AVG_Gen_L2!J125*'AVG_generate Coverage'!F124</f>
        <v>0.8100244785</v>
      </c>
      <c r="K125" s="87">
        <f>AVG_Gen_L2!K125*'AVG_generate Coverage'!G124</f>
        <v>0.7976311573</v>
      </c>
      <c r="L125" s="87">
        <f>AVG_Gen_L2!L125*'AVG_generate Coverage'!H124</f>
        <v>0.8060403876</v>
      </c>
      <c r="M125" s="87">
        <f>AVG_Gen_L2!M125*'AVG_generate Coverage'!I124</f>
        <v>0.7761685566</v>
      </c>
      <c r="N125" s="87">
        <f>AVG_Gen_L2!N125*'AVG_generate Coverage'!J124</f>
        <v>0.7141657051</v>
      </c>
      <c r="O125" s="87">
        <f>AVG_Gen_L2!O125*'AVG_generate Coverage'!K124</f>
        <v>0.7940163</v>
      </c>
      <c r="P125" s="87">
        <f>AVG_Gen_L2!P125*'AVG_generate Coverage'!L124</f>
        <v>0.7789217004</v>
      </c>
      <c r="Q125" s="87">
        <f>AVG_Gen_L2!Q125*'AVG_generate Coverage'!M124</f>
        <v>0.711332977</v>
      </c>
      <c r="R125" s="87">
        <f>AVG_Gen_L2!R125*'AVG_generate Coverage'!N124</f>
        <v>0.8104818039</v>
      </c>
      <c r="S125" s="87">
        <f>AVG_Gen_L2!S125*'AVG_generate Coverage'!O124</f>
        <v>0.4491854002</v>
      </c>
      <c r="T125" s="87">
        <f>AVG_Gen_L2!T125*'AVG_generate Coverage'!P124</f>
        <v>0.8872816785</v>
      </c>
      <c r="U125" s="87">
        <f>AVG_Gen_L2!U125*'AVG_generate Coverage'!Q124</f>
        <v>0.610945348</v>
      </c>
      <c r="V125" s="87">
        <f>AVG_Gen_L2!V125*'AVG_generate Coverage'!R124</f>
        <v>0.4349081718</v>
      </c>
      <c r="W125" s="87">
        <f>AVG_Gen_L2!W125*'AVG_generate Coverage'!S124</f>
        <v>0.5399407502</v>
      </c>
    </row>
    <row r="126">
      <c r="A126" s="103" t="s">
        <v>384</v>
      </c>
      <c r="B126" s="103" t="s">
        <v>205</v>
      </c>
      <c r="C126" s="104">
        <f>E126-AVG_generate!E126</f>
        <v>0.02179904892</v>
      </c>
      <c r="D126" s="104">
        <f>F126-AVG_generate!F126</f>
        <v>0.02188913638</v>
      </c>
      <c r="E126" s="105">
        <f t="shared" si="1"/>
        <v>0.6309682349</v>
      </c>
      <c r="F126" s="10">
        <f>(G126*'Dataset lengths'!$B$2+H126*'Dataset lengths'!$C$2+I126*'Dataset lengths'!$D$2+L126*'Dataset lengths'!$G$2+M126*'Dataset lengths'!$H$2+R126*'Dataset lengths'!$M$2+S126*'Dataset lengths'!$N$2+T126*'Dataset lengths'!$O$2+U126*'Dataset lengths'!$P$2+V126*'Dataset lengths'!$Q$2+W126*'Dataset lengths'!$R$2)/'Dataset lengths'!$A$7</f>
        <v>0.5726811172</v>
      </c>
      <c r="G126" s="87">
        <f>AVG_Gen_L2!G126*'AVG_generate Coverage'!C125</f>
        <v>0.449230934</v>
      </c>
      <c r="H126" s="87">
        <f>AVG_Gen_L2!H126*'AVG_generate Coverage'!D125</f>
        <v>0.7069032689</v>
      </c>
      <c r="I126" s="87">
        <f>AVG_Gen_L2!I126*'AVG_generate Coverage'!E125</f>
        <v>0.699113398</v>
      </c>
      <c r="J126" s="87">
        <f>AVG_Gen_L2!J126*'AVG_generate Coverage'!F125</f>
        <v>0.8017531654</v>
      </c>
      <c r="K126" s="87">
        <f>AVG_Gen_L2!K126*'AVG_generate Coverage'!G125</f>
        <v>0.8050952096</v>
      </c>
      <c r="L126" s="87">
        <f>AVG_Gen_L2!L126*'AVG_generate Coverage'!H125</f>
        <v>0.8028034155</v>
      </c>
      <c r="M126" s="87">
        <f>AVG_Gen_L2!M126*'AVG_generate Coverage'!I125</f>
        <v>0.7560855622</v>
      </c>
      <c r="N126" s="87">
        <f>AVG_Gen_L2!N126*'AVG_generate Coverage'!J125</f>
        <v>0.6948387369</v>
      </c>
      <c r="O126" s="87">
        <f>AVG_Gen_L2!O126*'AVG_generate Coverage'!K125</f>
        <v>0.788045654</v>
      </c>
      <c r="P126" s="87">
        <f>AVG_Gen_L2!P126*'AVG_generate Coverage'!L125</f>
        <v>0.7319671061</v>
      </c>
      <c r="Q126" s="87">
        <f>AVG_Gen_L2!Q126*'AVG_generate Coverage'!M125</f>
        <v>0.7079682465</v>
      </c>
      <c r="R126" s="87">
        <f>AVG_Gen_L2!R126*'AVG_generate Coverage'!N125</f>
        <v>0.8120553852</v>
      </c>
      <c r="S126" s="87">
        <f>AVG_Gen_L2!S126*'AVG_generate Coverage'!O125</f>
        <v>0.4495252747</v>
      </c>
      <c r="T126" s="87">
        <f>AVG_Gen_L2!T126*'AVG_generate Coverage'!P125</f>
        <v>0.8280850578</v>
      </c>
      <c r="U126" s="87">
        <f>AVG_Gen_L2!U126*'AVG_generate Coverage'!Q125</f>
        <v>0.5206653238</v>
      </c>
      <c r="V126" s="87">
        <f>AVG_Gen_L2!V126*'AVG_generate Coverage'!R125</f>
        <v>0.3677989264</v>
      </c>
      <c r="W126" s="87">
        <f>AVG_Gen_L2!W126*'AVG_generate Coverage'!S125</f>
        <v>0.5483840376</v>
      </c>
    </row>
    <row r="127">
      <c r="A127" s="103" t="s">
        <v>386</v>
      </c>
      <c r="B127" s="103" t="s">
        <v>205</v>
      </c>
      <c r="C127" s="104">
        <f>E127-AVG_generate!E127</f>
        <v>0.00684891187</v>
      </c>
      <c r="D127" s="104">
        <f>F127-AVG_generate!F127</f>
        <v>0.007936575022</v>
      </c>
      <c r="E127" s="105">
        <f t="shared" si="1"/>
        <v>0.6523634309</v>
      </c>
      <c r="F127" s="10">
        <f>(G127*'Dataset lengths'!$B$2+H127*'Dataset lengths'!$C$2+I127*'Dataset lengths'!$D$2+L127*'Dataset lengths'!$G$2+M127*'Dataset lengths'!$H$2+R127*'Dataset lengths'!$M$2+S127*'Dataset lengths'!$N$2+T127*'Dataset lengths'!$O$2+U127*'Dataset lengths'!$P$2+V127*'Dataset lengths'!$Q$2+W127*'Dataset lengths'!$R$2)/'Dataset lengths'!$A$7</f>
        <v>0.6092592651</v>
      </c>
      <c r="G127" s="87">
        <f>AVG_Gen_L2!G127*'AVG_generate Coverage'!C126</f>
        <v>0.5150166805</v>
      </c>
      <c r="H127" s="87">
        <f>AVG_Gen_L2!H127*'AVG_generate Coverage'!D126</f>
        <v>0.6664800195</v>
      </c>
      <c r="I127" s="87">
        <f>AVG_Gen_L2!I127*'AVG_generate Coverage'!E126</f>
        <v>0.7322385813</v>
      </c>
      <c r="J127" s="87">
        <f>AVG_Gen_L2!J127*'AVG_generate Coverage'!F126</f>
        <v>0.8010334702</v>
      </c>
      <c r="K127" s="87">
        <f>AVG_Gen_L2!K127*'AVG_generate Coverage'!G126</f>
        <v>0.8022730232</v>
      </c>
      <c r="L127" s="87">
        <f>AVG_Gen_L2!L127*'AVG_generate Coverage'!H126</f>
        <v>0.8015220935</v>
      </c>
      <c r="M127" s="87">
        <f>AVG_Gen_L2!M127*'AVG_generate Coverage'!I126</f>
        <v>0.7561406708</v>
      </c>
      <c r="N127" s="87">
        <f>AVG_Gen_L2!N127*'AVG_generate Coverage'!J126</f>
        <v>0.6789129042</v>
      </c>
      <c r="O127" s="87">
        <f>AVG_Gen_L2!O127*'AVG_generate Coverage'!K126</f>
        <v>0.809448598</v>
      </c>
      <c r="P127" s="87">
        <f>AVG_Gen_L2!P127*'AVG_generate Coverage'!L126</f>
        <v>0.7656006422</v>
      </c>
      <c r="Q127" s="87">
        <f>AVG_Gen_L2!Q127*'AVG_generate Coverage'!M126</f>
        <v>0.6729205957</v>
      </c>
      <c r="R127" s="87">
        <f>AVG_Gen_L2!R127*'AVG_generate Coverage'!N126</f>
        <v>0.8126891888</v>
      </c>
      <c r="S127" s="87">
        <f>AVG_Gen_L2!S127*'AVG_generate Coverage'!O126</f>
        <v>0.3662037299</v>
      </c>
      <c r="T127" s="87">
        <f>AVG_Gen_L2!T127*'AVG_generate Coverage'!P126</f>
        <v>0.8318683005</v>
      </c>
      <c r="U127" s="87">
        <f>AVG_Gen_L2!U127*'AVG_generate Coverage'!Q126</f>
        <v>0.6984432747</v>
      </c>
      <c r="V127" s="87">
        <f>AVG_Gen_L2!V127*'AVG_generate Coverage'!R126</f>
        <v>0.4807524597</v>
      </c>
      <c r="W127" s="87">
        <f>AVG_Gen_L2!W127*'AVG_generate Coverage'!S126</f>
        <v>0.5146427411</v>
      </c>
    </row>
    <row r="128">
      <c r="A128" s="103" t="s">
        <v>388</v>
      </c>
      <c r="B128" s="103" t="s">
        <v>205</v>
      </c>
      <c r="C128" s="104">
        <f>E128-AVG_generate!E128</f>
        <v>-0.005892864615</v>
      </c>
      <c r="D128" s="104">
        <f>F128-AVG_generate!F128</f>
        <v>-0.003091008243</v>
      </c>
      <c r="E128" s="105">
        <f t="shared" si="1"/>
        <v>0.6519723312</v>
      </c>
      <c r="F128" s="10">
        <f>(G128*'Dataset lengths'!$B$2+H128*'Dataset lengths'!$C$2+I128*'Dataset lengths'!$D$2+L128*'Dataset lengths'!$G$2+M128*'Dataset lengths'!$H$2+R128*'Dataset lengths'!$M$2+S128*'Dataset lengths'!$N$2+T128*'Dataset lengths'!$O$2+U128*'Dataset lengths'!$P$2+V128*'Dataset lengths'!$Q$2+W128*'Dataset lengths'!$R$2)/'Dataset lengths'!$A$7</f>
        <v>0.5989132377</v>
      </c>
      <c r="G128" s="87">
        <f>AVG_Gen_L2!G128*'AVG_generate Coverage'!C127</f>
        <v>0.500381919</v>
      </c>
      <c r="H128" s="87">
        <f>AVG_Gen_L2!H128*'AVG_generate Coverage'!D127</f>
        <v>0.6465831425</v>
      </c>
      <c r="I128" s="87">
        <f>AVG_Gen_L2!I128*'AVG_generate Coverage'!E127</f>
        <v>0.7233278398</v>
      </c>
      <c r="J128" s="87">
        <f>AVG_Gen_L2!J128*'AVG_generate Coverage'!F127</f>
        <v>0.7986239737</v>
      </c>
      <c r="K128" s="87">
        <f>AVG_Gen_L2!K128*'AVG_generate Coverage'!G127</f>
        <v>0.7879448083</v>
      </c>
      <c r="L128" s="87">
        <f>AVG_Gen_L2!L128*'AVG_generate Coverage'!H127</f>
        <v>0.7952352413</v>
      </c>
      <c r="M128" s="87">
        <f>AVG_Gen_L2!M128*'AVG_generate Coverage'!I127</f>
        <v>0.7623457088</v>
      </c>
      <c r="N128" s="87">
        <f>AVG_Gen_L2!N128*'AVG_generate Coverage'!J127</f>
        <v>0.679317846</v>
      </c>
      <c r="O128" s="87">
        <f>AVG_Gen_L2!O128*'AVG_generate Coverage'!K127</f>
        <v>0.8045689362</v>
      </c>
      <c r="P128" s="87">
        <f>AVG_Gen_L2!P128*'AVG_generate Coverage'!L127</f>
        <v>0.7654381289</v>
      </c>
      <c r="Q128" s="87">
        <f>AVG_Gen_L2!Q128*'AVG_generate Coverage'!M127</f>
        <v>0.6895469846</v>
      </c>
      <c r="R128" s="87">
        <f>AVG_Gen_L2!R128*'AVG_generate Coverage'!N127</f>
        <v>0.8133011371</v>
      </c>
      <c r="S128" s="87">
        <f>AVG_Gen_L2!S128*'AVG_generate Coverage'!O127</f>
        <v>0.3985440973</v>
      </c>
      <c r="T128" s="87">
        <f>AVG_Gen_L2!T128*'AVG_generate Coverage'!P127</f>
        <v>0.9041949986</v>
      </c>
      <c r="U128" s="87">
        <f>AVG_Gen_L2!U128*'AVG_generate Coverage'!Q127</f>
        <v>0.6613705249</v>
      </c>
      <c r="V128" s="87">
        <f>AVG_Gen_L2!V128*'AVG_generate Coverage'!R127</f>
        <v>0.469656241</v>
      </c>
      <c r="W128" s="87">
        <f>AVG_Gen_L2!W128*'AVG_generate Coverage'!S127</f>
        <v>0.4967547933</v>
      </c>
    </row>
    <row r="129">
      <c r="A129" s="103" t="s">
        <v>390</v>
      </c>
      <c r="B129" s="103" t="s">
        <v>205</v>
      </c>
      <c r="C129" s="104">
        <f>E129-AVG_generate!E129</f>
        <v>-0.0138724321</v>
      </c>
      <c r="D129" s="104">
        <f>F129-AVG_generate!F129</f>
        <v>-0.0151017979</v>
      </c>
      <c r="E129" s="105">
        <f t="shared" si="1"/>
        <v>0.6456677282</v>
      </c>
      <c r="F129" s="10">
        <f>(G129*'Dataset lengths'!$B$2+H129*'Dataset lengths'!$C$2+I129*'Dataset lengths'!$D$2+L129*'Dataset lengths'!$G$2+M129*'Dataset lengths'!$H$2+R129*'Dataset lengths'!$M$2+S129*'Dataset lengths'!$N$2+T129*'Dataset lengths'!$O$2+U129*'Dataset lengths'!$P$2+V129*'Dataset lengths'!$Q$2+W129*'Dataset lengths'!$R$2)/'Dataset lengths'!$A$7</f>
        <v>0.5896256555</v>
      </c>
      <c r="G129" s="87">
        <f>AVG_Gen_L2!G129*'AVG_generate Coverage'!C128</f>
        <v>0.4762891078</v>
      </c>
      <c r="H129" s="87">
        <f>AVG_Gen_L2!H129*'AVG_generate Coverage'!D128</f>
        <v>0.6880808491</v>
      </c>
      <c r="I129" s="87">
        <f>AVG_Gen_L2!I129*'AVG_generate Coverage'!E128</f>
        <v>0.7170717803</v>
      </c>
      <c r="J129" s="87">
        <f>AVG_Gen_L2!J129*'AVG_generate Coverage'!F128</f>
        <v>0.799977048</v>
      </c>
      <c r="K129" s="87">
        <f>AVG_Gen_L2!K129*'AVG_generate Coverage'!G128</f>
        <v>0.805307967</v>
      </c>
      <c r="L129" s="87">
        <f>AVG_Gen_L2!L129*'AVG_generate Coverage'!H128</f>
        <v>0.801649966</v>
      </c>
      <c r="M129" s="87">
        <f>AVG_Gen_L2!M129*'AVG_generate Coverage'!I128</f>
        <v>0.7618737391</v>
      </c>
      <c r="N129" s="87">
        <f>AVG_Gen_L2!N129*'AVG_generate Coverage'!J128</f>
        <v>0.7009736039</v>
      </c>
      <c r="O129" s="87">
        <f>AVG_Gen_L2!O129*'AVG_generate Coverage'!K128</f>
        <v>0.8169621152</v>
      </c>
      <c r="P129" s="87">
        <f>AVG_Gen_L2!P129*'AVG_generate Coverage'!L128</f>
        <v>0.7405535007</v>
      </c>
      <c r="Q129" s="87">
        <f>AVG_Gen_L2!Q129*'AVG_generate Coverage'!M128</f>
        <v>0.7047467758</v>
      </c>
      <c r="R129" s="87">
        <f>AVG_Gen_L2!R129*'AVG_generate Coverage'!N128</f>
        <v>0.8406421127</v>
      </c>
      <c r="S129" s="87">
        <f>AVG_Gen_L2!S129*'AVG_generate Coverage'!O128</f>
        <v>0.4447630093</v>
      </c>
      <c r="T129" s="87">
        <f>AVG_Gen_L2!T129*'AVG_generate Coverage'!P128</f>
        <v>0.8385446111</v>
      </c>
      <c r="U129" s="87">
        <f>AVG_Gen_L2!U129*'AVG_generate Coverage'!Q128</f>
        <v>0.5863250154</v>
      </c>
      <c r="V129" s="87">
        <f>AVG_Gen_L2!V129*'AVG_generate Coverage'!R128</f>
        <v>0.425587956</v>
      </c>
      <c r="W129" s="87">
        <f>AVG_Gen_L2!W129*'AVG_generate Coverage'!S128</f>
        <v>0.5215168638</v>
      </c>
    </row>
    <row r="130">
      <c r="A130" s="103" t="s">
        <v>393</v>
      </c>
      <c r="B130" s="103" t="s">
        <v>205</v>
      </c>
      <c r="C130" s="104">
        <f>E130-AVG_generate!E130</f>
        <v>0.01199285467</v>
      </c>
      <c r="D130" s="104">
        <f>F130-AVG_generate!F130</f>
        <v>0.01680231411</v>
      </c>
      <c r="E130" s="105">
        <f t="shared" si="1"/>
        <v>0.6447038434</v>
      </c>
      <c r="F130" s="10">
        <f>(G130*'Dataset lengths'!$B$2+H130*'Dataset lengths'!$C$2+I130*'Dataset lengths'!$D$2+L130*'Dataset lengths'!$G$2+M130*'Dataset lengths'!$H$2+R130*'Dataset lengths'!$M$2+S130*'Dataset lengths'!$N$2+T130*'Dataset lengths'!$O$2+U130*'Dataset lengths'!$P$2+V130*'Dataset lengths'!$Q$2+W130*'Dataset lengths'!$R$2)/'Dataset lengths'!$A$7</f>
        <v>0.5876534729</v>
      </c>
      <c r="G130" s="87">
        <f>AVG_Gen_L2!G130*'AVG_generate Coverage'!C129</f>
        <v>0.4775243199</v>
      </c>
      <c r="H130" s="87">
        <f>AVG_Gen_L2!H130*'AVG_generate Coverage'!D129</f>
        <v>0.6774497381</v>
      </c>
      <c r="I130" s="87">
        <f>AVG_Gen_L2!I130*'AVG_generate Coverage'!E129</f>
        <v>0.7136996113</v>
      </c>
      <c r="J130" s="87">
        <f>AVG_Gen_L2!J130*'AVG_generate Coverage'!F129</f>
        <v>0.8032278586</v>
      </c>
      <c r="K130" s="87">
        <f>AVG_Gen_L2!K130*'AVG_generate Coverage'!G129</f>
        <v>0.7914404744</v>
      </c>
      <c r="L130" s="87">
        <f>AVG_Gen_L2!L130*'AVG_generate Coverage'!H129</f>
        <v>0.7992287741</v>
      </c>
      <c r="M130" s="87">
        <f>AVG_Gen_L2!M130*'AVG_generate Coverage'!I129</f>
        <v>0.7536366395</v>
      </c>
      <c r="N130" s="87">
        <f>AVG_Gen_L2!N130*'AVG_generate Coverage'!J129</f>
        <v>0.6748387407</v>
      </c>
      <c r="O130" s="87">
        <f>AVG_Gen_L2!O130*'AVG_generate Coverage'!K129</f>
        <v>0.7885455988</v>
      </c>
      <c r="P130" s="87">
        <f>AVG_Gen_L2!P130*'AVG_generate Coverage'!L129</f>
        <v>0.7684990739</v>
      </c>
      <c r="Q130" s="87">
        <f>AVG_Gen_L2!Q130*'AVG_generate Coverage'!M129</f>
        <v>0.6738401587</v>
      </c>
      <c r="R130" s="87">
        <f>AVG_Gen_L2!R130*'AVG_generate Coverage'!N129</f>
        <v>0.8089300779</v>
      </c>
      <c r="S130" s="87">
        <f>AVG_Gen_L2!S130*'AVG_generate Coverage'!O129</f>
        <v>0.4545409377</v>
      </c>
      <c r="T130" s="87">
        <f>AVG_Gen_L2!T130*'AVG_generate Coverage'!P129</f>
        <v>0.8530099507</v>
      </c>
      <c r="U130" s="87">
        <f>AVG_Gen_L2!U130*'AVG_generate Coverage'!Q129</f>
        <v>0.60698421</v>
      </c>
      <c r="V130" s="87">
        <f>AVG_Gen_L2!V130*'AVG_generate Coverage'!R129</f>
        <v>0.4191464446</v>
      </c>
      <c r="W130" s="87">
        <f>AVG_Gen_L2!W130*'AVG_generate Coverage'!S129</f>
        <v>0.5275915732</v>
      </c>
    </row>
    <row r="131">
      <c r="A131" s="103" t="s">
        <v>198</v>
      </c>
      <c r="B131" s="103" t="s">
        <v>205</v>
      </c>
      <c r="C131" s="104">
        <f>E131-AVG_generate!E131</f>
        <v>0.01962756692</v>
      </c>
      <c r="D131" s="104">
        <f>F131-AVG_generate!F131</f>
        <v>0.01567534689</v>
      </c>
      <c r="E131" s="105">
        <f t="shared" si="1"/>
        <v>0.6751124346</v>
      </c>
      <c r="F131" s="10">
        <f>(G131*'Dataset lengths'!$B$2+H131*'Dataset lengths'!$C$2+I131*'Dataset lengths'!$D$2+L131*'Dataset lengths'!$G$2+M131*'Dataset lengths'!$H$2+R131*'Dataset lengths'!$M$2+S131*'Dataset lengths'!$N$2+T131*'Dataset lengths'!$O$2+U131*'Dataset lengths'!$P$2+V131*'Dataset lengths'!$Q$2+W131*'Dataset lengths'!$R$2)/'Dataset lengths'!$A$7</f>
        <v>0.6247726443</v>
      </c>
      <c r="G131" s="87">
        <f>AVG_Gen_L2!G131*'AVG_generate Coverage'!C130</f>
        <v>0.5222668958</v>
      </c>
      <c r="H131" s="87">
        <f>AVG_Gen_L2!H131*'AVG_generate Coverage'!D130</f>
        <v>0.6679083141</v>
      </c>
      <c r="I131" s="87">
        <f>AVG_Gen_L2!I131*'AVG_generate Coverage'!E130</f>
        <v>0.7525053721</v>
      </c>
      <c r="J131" s="87">
        <f>AVG_Gen_L2!J131*'AVG_generate Coverage'!F130</f>
        <v>0.8120912463</v>
      </c>
      <c r="K131" s="87">
        <f>AVG_Gen_L2!K131*'AVG_generate Coverage'!G130</f>
        <v>0.8205563719</v>
      </c>
      <c r="L131" s="87">
        <f>AVG_Gen_L2!L131*'AVG_generate Coverage'!H130</f>
        <v>0.8153227882</v>
      </c>
      <c r="M131" s="87">
        <f>AVG_Gen_L2!M131*'AVG_generate Coverage'!I130</f>
        <v>0.7816466793</v>
      </c>
      <c r="N131" s="87">
        <f>AVG_Gen_L2!N131*'AVG_generate Coverage'!J130</f>
        <v>0.7094691311</v>
      </c>
      <c r="O131" s="87">
        <f>AVG_Gen_L2!O131*'AVG_generate Coverage'!K130</f>
        <v>0.8266977685</v>
      </c>
      <c r="P131" s="87">
        <f>AVG_Gen_L2!P131*'AVG_generate Coverage'!L130</f>
        <v>0.7712953066</v>
      </c>
      <c r="Q131" s="87">
        <f>AVG_Gen_L2!Q131*'AVG_generate Coverage'!M130</f>
        <v>0.7332359774</v>
      </c>
      <c r="R131" s="87">
        <f>AVG_Gen_L2!R131*'AVG_generate Coverage'!N130</f>
        <v>0.8506955489</v>
      </c>
      <c r="S131" s="87">
        <f>AVG_Gen_L2!S131*'AVG_generate Coverage'!O130</f>
        <v>0.4065723758</v>
      </c>
      <c r="T131" s="87">
        <f>AVG_Gen_L2!T131*'AVG_generate Coverage'!P130</f>
        <v>0.8552353876</v>
      </c>
      <c r="U131" s="87">
        <f>AVG_Gen_L2!U131*'AVG_generate Coverage'!Q130</f>
        <v>0.7459659879</v>
      </c>
      <c r="V131" s="87">
        <f>AVG_Gen_L2!V131*'AVG_generate Coverage'!R130</f>
        <v>0.4944626185</v>
      </c>
      <c r="W131" s="87">
        <f>AVG_Gen_L2!W131*'AVG_generate Coverage'!S130</f>
        <v>0.5336548121</v>
      </c>
    </row>
    <row r="132">
      <c r="A132" s="103" t="s">
        <v>396</v>
      </c>
      <c r="B132" s="103" t="s">
        <v>205</v>
      </c>
      <c r="C132" s="104">
        <f>E132-AVG_generate!E132</f>
        <v>0.002634568892</v>
      </c>
      <c r="D132" s="104">
        <f>F132-AVG_generate!F132</f>
        <v>0.005509896317</v>
      </c>
      <c r="E132" s="105">
        <f t="shared" si="1"/>
        <v>0.6628851938</v>
      </c>
      <c r="F132" s="10">
        <f>(G132*'Dataset lengths'!$B$2+H132*'Dataset lengths'!$C$2+I132*'Dataset lengths'!$D$2+L132*'Dataset lengths'!$G$2+M132*'Dataset lengths'!$H$2+R132*'Dataset lengths'!$M$2+S132*'Dataset lengths'!$N$2+T132*'Dataset lengths'!$O$2+U132*'Dataset lengths'!$P$2+V132*'Dataset lengths'!$Q$2+W132*'Dataset lengths'!$R$2)/'Dataset lengths'!$A$7</f>
        <v>0.6108118913</v>
      </c>
      <c r="G132" s="87">
        <f>AVG_Gen_L2!G132*'AVG_generate Coverage'!C131</f>
        <v>0.5176449126</v>
      </c>
      <c r="H132" s="87">
        <f>AVG_Gen_L2!H132*'AVG_generate Coverage'!D131</f>
        <v>0.6470702399</v>
      </c>
      <c r="I132" s="87">
        <f>AVG_Gen_L2!I132*'AVG_generate Coverage'!E131</f>
        <v>0.7465817615</v>
      </c>
      <c r="J132" s="87">
        <f>AVG_Gen_L2!J132*'AVG_generate Coverage'!F131</f>
        <v>0.8068771808</v>
      </c>
      <c r="K132" s="87">
        <f>AVG_Gen_L2!K132*'AVG_generate Coverage'!G131</f>
        <v>0.8030559005</v>
      </c>
      <c r="L132" s="87">
        <f>AVG_Gen_L2!L132*'AVG_generate Coverage'!H131</f>
        <v>0.8060779977</v>
      </c>
      <c r="M132" s="87">
        <f>AVG_Gen_L2!M132*'AVG_generate Coverage'!I131</f>
        <v>0.774181373</v>
      </c>
      <c r="N132" s="87">
        <f>AVG_Gen_L2!N132*'AVG_generate Coverage'!J131</f>
        <v>0.6872145843</v>
      </c>
      <c r="O132" s="87">
        <f>AVG_Gen_L2!O132*'AVG_generate Coverage'!K131</f>
        <v>0.8229901437</v>
      </c>
      <c r="P132" s="87">
        <f>AVG_Gen_L2!P132*'AVG_generate Coverage'!L131</f>
        <v>0.7795717533</v>
      </c>
      <c r="Q132" s="87">
        <f>AVG_Gen_L2!Q132*'AVG_generate Coverage'!M131</f>
        <v>0.690968332</v>
      </c>
      <c r="R132" s="87">
        <f>AVG_Gen_L2!R132*'AVG_generate Coverage'!N131</f>
        <v>0.8478762157</v>
      </c>
      <c r="S132" s="87">
        <f>AVG_Gen_L2!S132*'AVG_generate Coverage'!O131</f>
        <v>0.3631911144</v>
      </c>
      <c r="T132" s="87">
        <f>AVG_Gen_L2!T132*'AVG_generate Coverage'!P131</f>
        <v>0.896851057</v>
      </c>
      <c r="U132" s="87">
        <f>AVG_Gen_L2!U132*'AVG_generate Coverage'!Q131</f>
        <v>0.7007384368</v>
      </c>
      <c r="V132" s="87">
        <f>AVG_Gen_L2!V132*'AVG_generate Coverage'!R131</f>
        <v>0.4761057832</v>
      </c>
      <c r="W132" s="87">
        <f>AVG_Gen_L2!W132*'AVG_generate Coverage'!S131</f>
        <v>0.5154182399</v>
      </c>
    </row>
    <row r="133">
      <c r="A133" s="103" t="s">
        <v>398</v>
      </c>
      <c r="B133" s="103" t="s">
        <v>205</v>
      </c>
      <c r="C133" s="104">
        <f>E133-AVG_generate!E133</f>
        <v>-0.002814062167</v>
      </c>
      <c r="D133" s="104">
        <f>F133-AVG_generate!F133</f>
        <v>-0.00211788255</v>
      </c>
      <c r="E133" s="105">
        <f t="shared" si="1"/>
        <v>0.6584550977</v>
      </c>
      <c r="F133" s="10">
        <f>(G133*'Dataset lengths'!$B$2+H133*'Dataset lengths'!$C$2+I133*'Dataset lengths'!$D$2+L133*'Dataset lengths'!$G$2+M133*'Dataset lengths'!$H$2+R133*'Dataset lengths'!$M$2+S133*'Dataset lengths'!$N$2+T133*'Dataset lengths'!$O$2+U133*'Dataset lengths'!$P$2+V133*'Dataset lengths'!$Q$2+W133*'Dataset lengths'!$R$2)/'Dataset lengths'!$A$7</f>
        <v>0.6047799738</v>
      </c>
      <c r="G133" s="87">
        <f>AVG_Gen_L2!G133*'AVG_generate Coverage'!C132</f>
        <v>0.4947144819</v>
      </c>
      <c r="H133" s="87">
        <f>AVG_Gen_L2!H133*'AVG_generate Coverage'!D132</f>
        <v>0.7042218216</v>
      </c>
      <c r="I133" s="87">
        <f>AVG_Gen_L2!I133*'AVG_generate Coverage'!E132</f>
        <v>0.7406873584</v>
      </c>
      <c r="J133" s="87">
        <f>AVG_Gen_L2!J133*'AVG_generate Coverage'!F132</f>
        <v>0.8091274204</v>
      </c>
      <c r="K133" s="87">
        <f>AVG_Gen_L2!K133*'AVG_generate Coverage'!G132</f>
        <v>0.8190128966</v>
      </c>
      <c r="L133" s="87">
        <f>AVG_Gen_L2!L133*'AVG_generate Coverage'!H132</f>
        <v>0.8124950274</v>
      </c>
      <c r="M133" s="87">
        <f>AVG_Gen_L2!M133*'AVG_generate Coverage'!I132</f>
        <v>0.7785867877</v>
      </c>
      <c r="N133" s="87">
        <f>AVG_Gen_L2!N133*'AVG_generate Coverage'!J132</f>
        <v>0.7105024823</v>
      </c>
      <c r="O133" s="87">
        <f>AVG_Gen_L2!O133*'AVG_generate Coverage'!K132</f>
        <v>0.8206460698</v>
      </c>
      <c r="P133" s="87">
        <f>AVG_Gen_L2!P133*'AVG_generate Coverage'!L132</f>
        <v>0.7535880666</v>
      </c>
      <c r="Q133" s="87">
        <f>AVG_Gen_L2!Q133*'AVG_generate Coverage'!M132</f>
        <v>0.7393203941</v>
      </c>
      <c r="R133" s="87">
        <f>AVG_Gen_L2!R133*'AVG_generate Coverage'!N132</f>
        <v>0.8597654968</v>
      </c>
      <c r="S133" s="87">
        <f>AVG_Gen_L2!S133*'AVG_generate Coverage'!O132</f>
        <v>0.4016371565</v>
      </c>
      <c r="T133" s="87">
        <f>AVG_Gen_L2!T133*'AVG_generate Coverage'!P132</f>
        <v>0.8251919899</v>
      </c>
      <c r="U133" s="87">
        <f>AVG_Gen_L2!U133*'AVG_generate Coverage'!Q132</f>
        <v>0.6432691092</v>
      </c>
      <c r="V133" s="87">
        <f>AVG_Gen_L2!V133*'AVG_generate Coverage'!R132</f>
        <v>0.437769746</v>
      </c>
      <c r="W133" s="87">
        <f>AVG_Gen_L2!W133*'AVG_generate Coverage'!S132</f>
        <v>0.5446670989</v>
      </c>
    </row>
    <row r="134">
      <c r="A134" s="103" t="s">
        <v>401</v>
      </c>
      <c r="B134" s="103" t="s">
        <v>205</v>
      </c>
      <c r="C134" s="104">
        <f>E134-AVG_generate!E134</f>
        <v>0.02598946551</v>
      </c>
      <c r="D134" s="104">
        <f>F134-AVG_generate!F134</f>
        <v>0.02680858164</v>
      </c>
      <c r="E134" s="105">
        <f t="shared" si="1"/>
        <v>0.6655456768</v>
      </c>
      <c r="F134" s="10">
        <f>(G134*'Dataset lengths'!$B$2+H134*'Dataset lengths'!$C$2+I134*'Dataset lengths'!$D$2+L134*'Dataset lengths'!$G$2+M134*'Dataset lengths'!$H$2+R134*'Dataset lengths'!$M$2+S134*'Dataset lengths'!$N$2+T134*'Dataset lengths'!$O$2+U134*'Dataset lengths'!$P$2+V134*'Dataset lengths'!$Q$2+W134*'Dataset lengths'!$R$2)/'Dataset lengths'!$A$7</f>
        <v>0.6064717312</v>
      </c>
      <c r="G134" s="87">
        <f>AVG_Gen_L2!G134*'AVG_generate Coverage'!C133</f>
        <v>0.4879355656</v>
      </c>
      <c r="H134" s="87">
        <f>AVG_Gen_L2!H134*'AVG_generate Coverage'!D133</f>
        <v>0.7008573211</v>
      </c>
      <c r="I134" s="87">
        <f>AVG_Gen_L2!I134*'AVG_generate Coverage'!E133</f>
        <v>0.7445256944</v>
      </c>
      <c r="J134" s="87">
        <f>AVG_Gen_L2!J134*'AVG_generate Coverage'!F133</f>
        <v>0.8195747586</v>
      </c>
      <c r="K134" s="87">
        <f>AVG_Gen_L2!K134*'AVG_generate Coverage'!G133</f>
        <v>0.8094152445</v>
      </c>
      <c r="L134" s="87">
        <f>AVG_Gen_L2!L134*'AVG_generate Coverage'!H133</f>
        <v>0.816540495</v>
      </c>
      <c r="M134" s="87">
        <f>AVG_Gen_L2!M134*'AVG_generate Coverage'!I133</f>
        <v>0.7757893439</v>
      </c>
      <c r="N134" s="87">
        <f>AVG_Gen_L2!N134*'AVG_generate Coverage'!J133</f>
        <v>0.7077091344</v>
      </c>
      <c r="O134" s="87">
        <f>AVG_Gen_L2!O134*'AVG_generate Coverage'!K133</f>
        <v>0.7868191037</v>
      </c>
      <c r="P134" s="87">
        <f>AVG_Gen_L2!P134*'AVG_generate Coverage'!L133</f>
        <v>0.7678925812</v>
      </c>
      <c r="Q134" s="87">
        <f>AVG_Gen_L2!Q134*'AVG_generate Coverage'!M133</f>
        <v>0.7278101057</v>
      </c>
      <c r="R134" s="87">
        <f>AVG_Gen_L2!R134*'AVG_generate Coverage'!N133</f>
        <v>0.8346756168</v>
      </c>
      <c r="S134" s="87">
        <f>AVG_Gen_L2!S134*'AVG_generate Coverage'!O133</f>
        <v>0.4673636591</v>
      </c>
      <c r="T134" s="87">
        <f>AVG_Gen_L2!T134*'AVG_generate Coverage'!P133</f>
        <v>0.8721487078</v>
      </c>
      <c r="U134" s="87">
        <f>AVG_Gen_L2!U134*'AVG_generate Coverage'!Q133</f>
        <v>0.6331884508</v>
      </c>
      <c r="V134" s="87">
        <f>AVG_Gen_L2!V134*'AVG_generate Coverage'!R133</f>
        <v>0.4333812543</v>
      </c>
      <c r="W134" s="87">
        <f>AVG_Gen_L2!W134*'AVG_generate Coverage'!S133</f>
        <v>0.5545963363</v>
      </c>
    </row>
    <row r="135">
      <c r="A135" s="103" t="s">
        <v>405</v>
      </c>
      <c r="B135" s="103" t="s">
        <v>205</v>
      </c>
      <c r="C135" s="104">
        <f>E135-AVG_generate!E135</f>
        <v>-0.008780471055</v>
      </c>
      <c r="D135" s="104">
        <f>F135-AVG_generate!F135</f>
        <v>0.003111838572</v>
      </c>
      <c r="E135" s="105">
        <f t="shared" si="1"/>
        <v>0.6486430652</v>
      </c>
      <c r="F135" s="10">
        <f>(G135*'Dataset lengths'!$B$2+H135*'Dataset lengths'!$C$2+I135*'Dataset lengths'!$D$2+L135*'Dataset lengths'!$G$2+M135*'Dataset lengths'!$H$2+R135*'Dataset lengths'!$M$2+S135*'Dataset lengths'!$N$2+T135*'Dataset lengths'!$O$2+U135*'Dataset lengths'!$P$2+V135*'Dataset lengths'!$Q$2+W135*'Dataset lengths'!$R$2)/'Dataset lengths'!$A$7</f>
        <v>0.6037762383</v>
      </c>
      <c r="G135" s="87">
        <f>AVG_Gen_L2!G135*'AVG_generate Coverage'!C134</f>
        <v>0.502924868</v>
      </c>
      <c r="H135" s="87">
        <f>AVG_Gen_L2!H135*'AVG_generate Coverage'!D134</f>
        <v>0.6691924339</v>
      </c>
      <c r="I135" s="87">
        <f>AVG_Gen_L2!I135*'AVG_generate Coverage'!E134</f>
        <v>0.7380158667</v>
      </c>
      <c r="J135" s="87">
        <f>AVG_Gen_L2!J135*'AVG_generate Coverage'!F134</f>
        <v>0.8067216016</v>
      </c>
      <c r="K135" s="87">
        <f>AVG_Gen_L2!K135*'AVG_generate Coverage'!G134</f>
        <v>0.8020582852</v>
      </c>
      <c r="L135" s="87">
        <f>AVG_Gen_L2!L135*'AVG_generate Coverage'!H134</f>
        <v>0.8055696387</v>
      </c>
      <c r="M135" s="87">
        <f>AVG_Gen_L2!M135*'AVG_generate Coverage'!I134</f>
        <v>0.7750475603</v>
      </c>
      <c r="N135" s="87">
        <f>AVG_Gen_L2!N135*'AVG_generate Coverage'!J134</f>
        <v>0.697811684</v>
      </c>
      <c r="O135" s="87">
        <f>AVG_Gen_L2!O135*'AVG_generate Coverage'!K134</f>
        <v>0.8136611886</v>
      </c>
      <c r="P135" s="87">
        <f>AVG_Gen_L2!P135*'AVG_generate Coverage'!L134</f>
        <v>0.7877527026</v>
      </c>
      <c r="Q135" s="87">
        <f>AVG_Gen_L2!Q135*'AVG_generate Coverage'!M134</f>
        <v>0.6953201301</v>
      </c>
      <c r="R135" s="87">
        <f>AVG_Gen_L2!R135*'AVG_generate Coverage'!N134</f>
        <v>0.8396804796</v>
      </c>
      <c r="S135" s="87">
        <f>AVG_Gen_L2!S135*'AVG_generate Coverage'!O134</f>
        <v>0.3396311738</v>
      </c>
      <c r="T135" s="87">
        <f>AVG_Gen_L2!T135*'AVG_generate Coverage'!P134</f>
        <v>0.8349839121</v>
      </c>
      <c r="U135" s="87">
        <f>AVG_Gen_L2!U135*'AVG_generate Coverage'!Q134</f>
        <v>0.6629325482</v>
      </c>
      <c r="V135" s="87">
        <f>AVG_Gen_L2!V135*'AVG_generate Coverage'!R134</f>
        <v>0.47403881</v>
      </c>
      <c r="W135" s="87">
        <f>AVG_Gen_L2!W135*'AVG_generate Coverage'!S134</f>
        <v>0.493056426</v>
      </c>
    </row>
    <row r="136">
      <c r="A136" s="103" t="s">
        <v>199</v>
      </c>
      <c r="B136" s="103" t="s">
        <v>206</v>
      </c>
      <c r="C136" s="104">
        <f>E136-AVG_generate!E136</f>
        <v>0.01468206114</v>
      </c>
      <c r="D136" s="104">
        <f>F136-AVG_generate!F136</f>
        <v>0.001820360829</v>
      </c>
      <c r="E136" s="105">
        <f t="shared" si="1"/>
        <v>0.6701273889</v>
      </c>
      <c r="F136" s="10">
        <f>(G136*'Dataset lengths'!$B$2+H136*'Dataset lengths'!$C$2+I136*'Dataset lengths'!$D$2+L136*'Dataset lengths'!$G$2+M136*'Dataset lengths'!$H$2+R136*'Dataset lengths'!$M$2+S136*'Dataset lengths'!$N$2+T136*'Dataset lengths'!$O$2+U136*'Dataset lengths'!$P$2+V136*'Dataset lengths'!$Q$2+W136*'Dataset lengths'!$R$2)/'Dataset lengths'!$A$7</f>
        <v>0.6106714686</v>
      </c>
      <c r="G136" s="87">
        <f>AVG_Gen_L2!G136*'AVG_generate Coverage'!C135</f>
        <v>0.5014266509</v>
      </c>
      <c r="H136" s="87">
        <f>AVG_Gen_L2!H136*'AVG_generate Coverage'!D135</f>
        <v>0.6842881394</v>
      </c>
      <c r="I136" s="87">
        <f>AVG_Gen_L2!I136*'AVG_generate Coverage'!E135</f>
        <v>0.7366839108</v>
      </c>
      <c r="J136" s="87">
        <f>AVG_Gen_L2!J136*'AVG_generate Coverage'!F135</f>
        <v>0.813398755</v>
      </c>
      <c r="K136" s="87">
        <f>AVG_Gen_L2!K136*'AVG_generate Coverage'!G135</f>
        <v>0.8132458618</v>
      </c>
      <c r="L136" s="87">
        <f>AVG_Gen_L2!L136*'AVG_generate Coverage'!H135</f>
        <v>0.8134491758</v>
      </c>
      <c r="M136" s="87">
        <f>AVG_Gen_L2!M136*'AVG_generate Coverage'!I135</f>
        <v>0.7815917071</v>
      </c>
      <c r="N136" s="87">
        <f>AVG_Gen_L2!N136*'AVG_generate Coverage'!J135</f>
        <v>0.7205896554</v>
      </c>
      <c r="O136" s="87">
        <f>AVG_Gen_L2!O136*'AVG_generate Coverage'!K135</f>
        <v>0.8207665729</v>
      </c>
      <c r="P136" s="87">
        <f>AVG_Gen_L2!P136*'AVG_generate Coverage'!L135</f>
        <v>0.775607771</v>
      </c>
      <c r="Q136" s="87">
        <f>AVG_Gen_L2!Q136*'AVG_generate Coverage'!M135</f>
        <v>0.7204018482</v>
      </c>
      <c r="R136" s="87">
        <f>AVG_Gen_L2!R136*'AVG_generate Coverage'!N135</f>
        <v>0.8309165059</v>
      </c>
      <c r="S136" s="87">
        <f>AVG_Gen_L2!S136*'AVG_generate Coverage'!O135</f>
        <v>0.429072471</v>
      </c>
      <c r="T136" s="87">
        <f>AVG_Gen_L2!T136*'AVG_generate Coverage'!P135</f>
        <v>0.8863915037</v>
      </c>
      <c r="U136" s="87">
        <f>AVG_Gen_L2!U136*'AVG_generate Coverage'!Q135</f>
        <v>0.7179042798</v>
      </c>
      <c r="V136" s="87">
        <f>AVG_Gen_L2!V136*'AVG_generate Coverage'!R135</f>
        <v>0.4626599707</v>
      </c>
      <c r="W136" s="87">
        <f>AVG_Gen_L2!W136*'AVG_generate Coverage'!S135</f>
        <v>0.5270169622</v>
      </c>
    </row>
    <row r="137">
      <c r="A137" s="103" t="s">
        <v>409</v>
      </c>
      <c r="B137" s="103" t="s">
        <v>206</v>
      </c>
      <c r="C137" s="104">
        <f>E137-AVG_generate!E137</f>
        <v>-0.01893363329</v>
      </c>
      <c r="D137" s="104">
        <f>F137-AVG_generate!F137</f>
        <v>-0.02085666419</v>
      </c>
      <c r="E137" s="105">
        <f t="shared" si="1"/>
        <v>0.6510143854</v>
      </c>
      <c r="F137" s="10">
        <f>(G137*'Dataset lengths'!$B$2+H137*'Dataset lengths'!$C$2+I137*'Dataset lengths'!$D$2+L137*'Dataset lengths'!$G$2+M137*'Dataset lengths'!$H$2+R137*'Dataset lengths'!$M$2+S137*'Dataset lengths'!$N$2+T137*'Dataset lengths'!$O$2+U137*'Dataset lengths'!$P$2+V137*'Dataset lengths'!$Q$2+W137*'Dataset lengths'!$R$2)/'Dataset lengths'!$A$7</f>
        <v>0.5953443216</v>
      </c>
      <c r="G137" s="87">
        <f>AVG_Gen_L2!G137*'AVG_generate Coverage'!C136</f>
        <v>0.4781097891</v>
      </c>
      <c r="H137" s="87">
        <f>AVG_Gen_L2!H137*'AVG_generate Coverage'!D136</f>
        <v>0.7177790709</v>
      </c>
      <c r="I137" s="87">
        <f>AVG_Gen_L2!I137*'AVG_generate Coverage'!E136</f>
        <v>0.7326283585</v>
      </c>
      <c r="J137" s="87">
        <f>AVG_Gen_L2!J137*'AVG_generate Coverage'!F136</f>
        <v>0.8126985363</v>
      </c>
      <c r="K137" s="87">
        <f>AVG_Gen_L2!K137*'AVG_generate Coverage'!G136</f>
        <v>0.8134473235</v>
      </c>
      <c r="L137" s="87">
        <f>AVG_Gen_L2!L137*'AVG_generate Coverage'!H136</f>
        <v>0.813213456</v>
      </c>
      <c r="M137" s="87">
        <f>AVG_Gen_L2!M137*'AVG_generate Coverage'!I136</f>
        <v>0.7526450938</v>
      </c>
      <c r="N137" s="87">
        <f>AVG_Gen_L2!N137*'AVG_generate Coverage'!J136</f>
        <v>0.6958488415</v>
      </c>
      <c r="O137" s="87">
        <f>AVG_Gen_L2!O137*'AVG_generate Coverage'!K136</f>
        <v>0.7977124483</v>
      </c>
      <c r="P137" s="87">
        <f>AVG_Gen_L2!P137*'AVG_generate Coverage'!L136</f>
        <v>0.740486485</v>
      </c>
      <c r="Q137" s="87">
        <f>AVG_Gen_L2!Q137*'AVG_generate Coverage'!M136</f>
        <v>0.7099116296</v>
      </c>
      <c r="R137" s="87">
        <f>AVG_Gen_L2!R137*'AVG_generate Coverage'!N136</f>
        <v>0.8026576079</v>
      </c>
      <c r="S137" s="87">
        <f>AVG_Gen_L2!S137*'AVG_generate Coverage'!O136</f>
        <v>0.4324852938</v>
      </c>
      <c r="T137" s="87">
        <f>AVG_Gen_L2!T137*'AVG_generate Coverage'!P136</f>
        <v>0.7993769223</v>
      </c>
      <c r="U137" s="87">
        <f>AVG_Gen_L2!U137*'AVG_generate Coverage'!Q136</f>
        <v>0.6751551756</v>
      </c>
      <c r="V137" s="87">
        <f>AVG_Gen_L2!V137*'AVG_generate Coverage'!R136</f>
        <v>0.4149773414</v>
      </c>
      <c r="W137" s="87">
        <f>AVG_Gen_L2!W137*'AVG_generate Coverage'!S136</f>
        <v>0.5421301299</v>
      </c>
    </row>
    <row r="138">
      <c r="A138" s="103" t="s">
        <v>411</v>
      </c>
      <c r="B138" s="103" t="s">
        <v>206</v>
      </c>
      <c r="C138" s="104">
        <f>E138-AVG_generate!E138</f>
        <v>-0.01653250952</v>
      </c>
      <c r="D138" s="104">
        <f>F138-AVG_generate!F138</f>
        <v>-0.01463577697</v>
      </c>
      <c r="E138" s="105">
        <f t="shared" si="1"/>
        <v>0.6441882565</v>
      </c>
      <c r="F138" s="10">
        <f>(G138*'Dataset lengths'!$B$2+H138*'Dataset lengths'!$C$2+I138*'Dataset lengths'!$D$2+L138*'Dataset lengths'!$G$2+M138*'Dataset lengths'!$H$2+R138*'Dataset lengths'!$M$2+S138*'Dataset lengths'!$N$2+T138*'Dataset lengths'!$O$2+U138*'Dataset lengths'!$P$2+V138*'Dataset lengths'!$Q$2+W138*'Dataset lengths'!$R$2)/'Dataset lengths'!$A$7</f>
        <v>0.5913089739</v>
      </c>
      <c r="G138" s="87">
        <f>AVG_Gen_L2!G138*'AVG_generate Coverage'!C137</f>
        <v>0.4761453584</v>
      </c>
      <c r="H138" s="87">
        <f>AVG_Gen_L2!H138*'AVG_generate Coverage'!D137</f>
        <v>0.6888372589</v>
      </c>
      <c r="I138" s="87">
        <f>AVG_Gen_L2!I138*'AVG_generate Coverage'!E137</f>
        <v>0.7360287793</v>
      </c>
      <c r="J138" s="87">
        <f>AVG_Gen_L2!J138*'AVG_generate Coverage'!F137</f>
        <v>0.8149606204</v>
      </c>
      <c r="K138" s="87">
        <f>AVG_Gen_L2!K138*'AVG_generate Coverage'!G137</f>
        <v>0.8146268221</v>
      </c>
      <c r="L138" s="87">
        <f>AVG_Gen_L2!L138*'AVG_generate Coverage'!H137</f>
        <v>0.8150285828</v>
      </c>
      <c r="M138" s="87">
        <f>AVG_Gen_L2!M138*'AVG_generate Coverage'!I137</f>
        <v>0.7835326486</v>
      </c>
      <c r="N138" s="87">
        <f>AVG_Gen_L2!N138*'AVG_generate Coverage'!J137</f>
        <v>0.7345125264</v>
      </c>
      <c r="O138" s="87">
        <f>AVG_Gen_L2!O138*'AVG_generate Coverage'!K137</f>
        <v>0.8244949989</v>
      </c>
      <c r="P138" s="87">
        <f>AVG_Gen_L2!P138*'AVG_generate Coverage'!L137</f>
        <v>0.7709485</v>
      </c>
      <c r="Q138" s="87">
        <f>AVG_Gen_L2!Q138*'AVG_generate Coverage'!M137</f>
        <v>0.7314216031</v>
      </c>
      <c r="R138" s="87">
        <f>AVG_Gen_L2!R138*'AVG_generate Coverage'!N137</f>
        <v>0.8130825842</v>
      </c>
      <c r="S138" s="87">
        <f>AVG_Gen_L2!S138*'AVG_generate Coverage'!O137</f>
        <v>0.406684997</v>
      </c>
      <c r="T138" s="87">
        <f>AVG_Gen_L2!T138*'AVG_generate Coverage'!P137</f>
        <v>0.8416602227</v>
      </c>
      <c r="U138" s="87">
        <f>AVG_Gen_L2!U138*'AVG_generate Coverage'!Q137</f>
        <v>0.5842623786</v>
      </c>
      <c r="V138" s="87">
        <f>AVG_Gen_L2!V138*'AVG_generate Coverage'!R137</f>
        <v>0.4097827662</v>
      </c>
      <c r="W138" s="87">
        <f>AVG_Gen_L2!W138*'AVG_generate Coverage'!S137</f>
        <v>0.531025245</v>
      </c>
    </row>
    <row r="139">
      <c r="A139" s="103" t="s">
        <v>412</v>
      </c>
      <c r="B139" s="103" t="s">
        <v>206</v>
      </c>
      <c r="C139" s="104">
        <f>E139-AVG_generate!E139</f>
        <v>-0.02578458037</v>
      </c>
      <c r="D139" s="104">
        <f>F139-AVG_generate!F139</f>
        <v>-0.03415541612</v>
      </c>
      <c r="E139" s="105">
        <f t="shared" si="1"/>
        <v>0.6503489909</v>
      </c>
      <c r="F139" s="10">
        <f>(G139*'Dataset lengths'!$B$2+H139*'Dataset lengths'!$C$2+I139*'Dataset lengths'!$D$2+L139*'Dataset lengths'!$G$2+M139*'Dataset lengths'!$H$2+R139*'Dataset lengths'!$M$2+S139*'Dataset lengths'!$N$2+T139*'Dataset lengths'!$O$2+U139*'Dataset lengths'!$P$2+V139*'Dataset lengths'!$Q$2+W139*'Dataset lengths'!$R$2)/'Dataset lengths'!$A$7</f>
        <v>0.5978587332</v>
      </c>
      <c r="G139" s="87">
        <f>AVG_Gen_L2!G139*'AVG_generate Coverage'!C138</f>
        <v>0.483245776</v>
      </c>
      <c r="H139" s="87">
        <f>AVG_Gen_L2!H139*'AVG_generate Coverage'!D138</f>
        <v>0.7016007856</v>
      </c>
      <c r="I139" s="87">
        <f>AVG_Gen_L2!I139*'AVG_generate Coverage'!E138</f>
        <v>0.7321285593</v>
      </c>
      <c r="J139" s="87">
        <f>AVG_Gen_L2!J139*'AVG_generate Coverage'!F138</f>
        <v>0.8191892124</v>
      </c>
      <c r="K139" s="87">
        <f>AVG_Gen_L2!K139*'AVG_generate Coverage'!G138</f>
        <v>0.8167810687</v>
      </c>
      <c r="L139" s="87">
        <f>AVG_Gen_L2!L139*'AVG_generate Coverage'!H138</f>
        <v>0.8184707606</v>
      </c>
      <c r="M139" s="87">
        <f>AVG_Gen_L2!M139*'AVG_generate Coverage'!I138</f>
        <v>0.7619609034</v>
      </c>
      <c r="N139" s="87">
        <f>AVG_Gen_L2!N139*'AVG_generate Coverage'!J138</f>
        <v>0.7046484499</v>
      </c>
      <c r="O139" s="87">
        <f>AVG_Gen_L2!O139*'AVG_generate Coverage'!K138</f>
        <v>0.7853278768</v>
      </c>
      <c r="P139" s="87">
        <f>AVG_Gen_L2!P139*'AVG_generate Coverage'!L138</f>
        <v>0.7614054554</v>
      </c>
      <c r="Q139" s="87">
        <f>AVG_Gen_L2!Q139*'AVG_generate Coverage'!M138</f>
        <v>0.7102664039</v>
      </c>
      <c r="R139" s="87">
        <f>AVG_Gen_L2!R139*'AVG_generate Coverage'!N138</f>
        <v>0.7797314022</v>
      </c>
      <c r="S139" s="87">
        <f>AVG_Gen_L2!S139*'AVG_generate Coverage'!O138</f>
        <v>0.4646868959</v>
      </c>
      <c r="T139" s="87">
        <f>AVG_Gen_L2!T139*'AVG_generate Coverage'!P138</f>
        <v>0.7786803594</v>
      </c>
      <c r="U139" s="87">
        <f>AVG_Gen_L2!U139*'AVG_generate Coverage'!Q138</f>
        <v>0.6696867261</v>
      </c>
      <c r="V139" s="87">
        <f>AVG_Gen_L2!V139*'AVG_generate Coverage'!R138</f>
        <v>0.410998432</v>
      </c>
      <c r="W139" s="87">
        <f>AVG_Gen_L2!W139*'AVG_generate Coverage'!S138</f>
        <v>0.5526482998</v>
      </c>
    </row>
    <row r="140">
      <c r="A140" s="103" t="s">
        <v>414</v>
      </c>
      <c r="B140" s="103" t="s">
        <v>206</v>
      </c>
      <c r="C140" s="104">
        <f>E140-AVG_generate!E140</f>
        <v>0.01311225351</v>
      </c>
      <c r="D140" s="104">
        <f>F140-AVG_generate!F140</f>
        <v>0.01361033705</v>
      </c>
      <c r="E140" s="105">
        <f t="shared" si="1"/>
        <v>0.6481159367</v>
      </c>
      <c r="F140" s="10">
        <f>(G140*'Dataset lengths'!$B$2+H140*'Dataset lengths'!$C$2+I140*'Dataset lengths'!$D$2+L140*'Dataset lengths'!$G$2+M140*'Dataset lengths'!$H$2+R140*'Dataset lengths'!$M$2+S140*'Dataset lengths'!$N$2+T140*'Dataset lengths'!$O$2+U140*'Dataset lengths'!$P$2+V140*'Dataset lengths'!$Q$2+W140*'Dataset lengths'!$R$2)/'Dataset lengths'!$A$7</f>
        <v>0.5914522733</v>
      </c>
      <c r="G140" s="87">
        <f>AVG_Gen_L2!G140*'AVG_generate Coverage'!C139</f>
        <v>0.4718100616</v>
      </c>
      <c r="H140" s="87">
        <f>AVG_Gen_L2!H140*'AVG_generate Coverage'!D139</f>
        <v>0.6640432631</v>
      </c>
      <c r="I140" s="87">
        <f>AVG_Gen_L2!I140*'AVG_generate Coverage'!E139</f>
        <v>0.7300274176</v>
      </c>
      <c r="J140" s="87">
        <f>AVG_Gen_L2!J140*'AVG_generate Coverage'!F139</f>
        <v>0.8181284105</v>
      </c>
      <c r="K140" s="87">
        <f>AVG_Gen_L2!K140*'AVG_generate Coverage'!G139</f>
        <v>0.8068678337</v>
      </c>
      <c r="L140" s="87">
        <f>AVG_Gen_L2!L140*'AVG_generate Coverage'!H139</f>
        <v>0.814567047</v>
      </c>
      <c r="M140" s="87">
        <f>AVG_Gen_L2!M140*'AVG_generate Coverage'!I139</f>
        <v>0.7865166977</v>
      </c>
      <c r="N140" s="87">
        <f>AVG_Gen_L2!N140*'AVG_generate Coverage'!J139</f>
        <v>0.7341986966</v>
      </c>
      <c r="O140" s="87">
        <f>AVG_Gen_L2!O140*'AVG_generate Coverage'!K139</f>
        <v>0.8138168385</v>
      </c>
      <c r="P140" s="87">
        <f>AVG_Gen_L2!P140*'AVG_generate Coverage'!L139</f>
        <v>0.7910012917</v>
      </c>
      <c r="Q140" s="87">
        <f>AVG_Gen_L2!Q140*'AVG_generate Coverage'!M139</f>
        <v>0.7174728976</v>
      </c>
      <c r="R140" s="87">
        <f>AVG_Gen_L2!R140*'AVG_generate Coverage'!N139</f>
        <v>0.8081651425</v>
      </c>
      <c r="S140" s="87">
        <f>AVG_Gen_L2!S140*'AVG_generate Coverage'!O139</f>
        <v>0.432971978</v>
      </c>
      <c r="T140" s="87">
        <f>AVG_Gen_L2!T140*'AVG_generate Coverage'!P139</f>
        <v>0.8790475621</v>
      </c>
      <c r="U140" s="87">
        <f>AVG_Gen_L2!U140*'AVG_generate Coverage'!Q139</f>
        <v>0.5951035317</v>
      </c>
      <c r="V140" s="87">
        <f>AVG_Gen_L2!V140*'AVG_generate Coverage'!R139</f>
        <v>0.4093660764</v>
      </c>
      <c r="W140" s="87">
        <f>AVG_Gen_L2!W140*'AVG_generate Coverage'!S139</f>
        <v>0.5376565255</v>
      </c>
    </row>
    <row r="141">
      <c r="A141" s="103" t="s">
        <v>415</v>
      </c>
      <c r="B141" s="103" t="s">
        <v>206</v>
      </c>
      <c r="C141" s="104">
        <f>E141-AVG_generate!E141</f>
        <v>0.01477829817</v>
      </c>
      <c r="D141" s="104">
        <f>F141-AVG_generate!F141</f>
        <v>0.01771160352</v>
      </c>
      <c r="E141" s="105">
        <f t="shared" si="1"/>
        <v>0.6237171409</v>
      </c>
      <c r="F141" s="10">
        <f>(G141*'Dataset lengths'!$B$2+H141*'Dataset lengths'!$C$2+I141*'Dataset lengths'!$D$2+L141*'Dataset lengths'!$G$2+M141*'Dataset lengths'!$H$2+R141*'Dataset lengths'!$M$2+S141*'Dataset lengths'!$N$2+T141*'Dataset lengths'!$O$2+U141*'Dataset lengths'!$P$2+V141*'Dataset lengths'!$Q$2+W141*'Dataset lengths'!$R$2)/'Dataset lengths'!$A$7</f>
        <v>0.5681255675</v>
      </c>
      <c r="G141" s="87">
        <f>AVG_Gen_L2!G141*'AVG_generate Coverage'!C140</f>
        <v>0.4466594591</v>
      </c>
      <c r="H141" s="87">
        <f>AVG_Gen_L2!H141*'AVG_generate Coverage'!D140</f>
        <v>0.710822893</v>
      </c>
      <c r="I141" s="87">
        <f>AVG_Gen_L2!I141*'AVG_generate Coverage'!E140</f>
        <v>0.7110335002</v>
      </c>
      <c r="J141" s="87">
        <f>AVG_Gen_L2!J141*'AVG_generate Coverage'!F140</f>
        <v>0.8091651155</v>
      </c>
      <c r="K141" s="87">
        <f>AVG_Gen_L2!K141*'AVG_generate Coverage'!G140</f>
        <v>0.8051596946</v>
      </c>
      <c r="L141" s="87">
        <f>AVG_Gen_L2!L141*'AVG_generate Coverage'!H140</f>
        <v>0.8077875023</v>
      </c>
      <c r="M141" s="87">
        <f>AVG_Gen_L2!M141*'AVG_generate Coverage'!I140</f>
        <v>0.7574309488</v>
      </c>
      <c r="N141" s="87">
        <f>AVG_Gen_L2!N141*'AVG_generate Coverage'!J140</f>
        <v>0.7022079262</v>
      </c>
      <c r="O141" s="87">
        <f>AVG_Gen_L2!O141*'AVG_generate Coverage'!K140</f>
        <v>0.7879258681</v>
      </c>
      <c r="P141" s="87">
        <f>AVG_Gen_L2!P141*'AVG_generate Coverage'!L140</f>
        <v>0.7390439707</v>
      </c>
      <c r="Q141" s="87">
        <f>AVG_Gen_L2!Q141*'AVG_generate Coverage'!M140</f>
        <v>0.7194447826</v>
      </c>
      <c r="R141" s="87">
        <f>AVG_Gen_L2!R141*'AVG_generate Coverage'!N140</f>
        <v>0.7921452104</v>
      </c>
      <c r="S141" s="87">
        <f>AVG_Gen_L2!S141*'AVG_generate Coverage'!O140</f>
        <v>0.4192342099</v>
      </c>
      <c r="T141" s="87">
        <f>AVG_Gen_L2!T141*'AVG_generate Coverage'!P140</f>
        <v>0.8029376212</v>
      </c>
      <c r="U141" s="87">
        <f>AVG_Gen_L2!U141*'AVG_generate Coverage'!Q140</f>
        <v>0.5196586257</v>
      </c>
      <c r="V141" s="87">
        <f>AVG_Gen_L2!V141*'AVG_generate Coverage'!R140</f>
        <v>0.3532162142</v>
      </c>
      <c r="W141" s="87">
        <f>AVG_Gen_L2!W141*'AVG_generate Coverage'!S140</f>
        <v>0.5399623649</v>
      </c>
    </row>
    <row r="142">
      <c r="A142" s="103" t="s">
        <v>416</v>
      </c>
      <c r="B142" s="103" t="s">
        <v>206</v>
      </c>
      <c r="C142" s="104">
        <f>E142-AVG_generate!E142</f>
        <v>0.008568520061</v>
      </c>
      <c r="D142" s="104">
        <f>F142-AVG_generate!F142</f>
        <v>0.001593102424</v>
      </c>
      <c r="E142" s="105">
        <f t="shared" si="1"/>
        <v>0.6533145131</v>
      </c>
      <c r="F142" s="10">
        <f>(G142*'Dataset lengths'!$B$2+H142*'Dataset lengths'!$C$2+I142*'Dataset lengths'!$D$2+L142*'Dataset lengths'!$G$2+M142*'Dataset lengths'!$H$2+R142*'Dataset lengths'!$M$2+S142*'Dataset lengths'!$N$2+T142*'Dataset lengths'!$O$2+U142*'Dataset lengths'!$P$2+V142*'Dataset lengths'!$Q$2+W142*'Dataset lengths'!$R$2)/'Dataset lengths'!$A$7</f>
        <v>0.6022611137</v>
      </c>
      <c r="G142" s="87">
        <f>AVG_Gen_L2!G142*'AVG_generate Coverage'!C141</f>
        <v>0.4987437004</v>
      </c>
      <c r="H142" s="87">
        <f>AVG_Gen_L2!H142*'AVG_generate Coverage'!D141</f>
        <v>0.6938780448</v>
      </c>
      <c r="I142" s="87">
        <f>AVG_Gen_L2!I142*'AVG_generate Coverage'!E141</f>
        <v>0.7404372428</v>
      </c>
      <c r="J142" s="87">
        <f>AVG_Gen_L2!J142*'AVG_generate Coverage'!F141</f>
        <v>0.8120040155</v>
      </c>
      <c r="K142" s="87">
        <f>AVG_Gen_L2!K142*'AVG_generate Coverage'!G141</f>
        <v>0.8084863155</v>
      </c>
      <c r="L142" s="87">
        <f>AVG_Gen_L2!L142*'AVG_generate Coverage'!H141</f>
        <v>0.8108515051</v>
      </c>
      <c r="M142" s="87">
        <f>AVG_Gen_L2!M142*'AVG_generate Coverage'!I141</f>
        <v>0.7629745471</v>
      </c>
      <c r="N142" s="87">
        <f>AVG_Gen_L2!N142*'AVG_generate Coverage'!J141</f>
        <v>0.6963797651</v>
      </c>
      <c r="O142" s="87">
        <f>AVG_Gen_L2!O142*'AVG_generate Coverage'!K141</f>
        <v>0.8117022945</v>
      </c>
      <c r="P142" s="87">
        <f>AVG_Gen_L2!P142*'AVG_generate Coverage'!L141</f>
        <v>0.7716571917</v>
      </c>
      <c r="Q142" s="87">
        <f>AVG_Gen_L2!Q142*'AVG_generate Coverage'!M141</f>
        <v>0.6903427891</v>
      </c>
      <c r="R142" s="87">
        <f>AVG_Gen_L2!R142*'AVG_generate Coverage'!N141</f>
        <v>0.7988329311</v>
      </c>
      <c r="S142" s="87">
        <f>AVG_Gen_L2!S142*'AVG_generate Coverage'!O141</f>
        <v>0.4065422095</v>
      </c>
      <c r="T142" s="87">
        <f>AVG_Gen_L2!T142*'AVG_generate Coverage'!P141</f>
        <v>0.8136197182</v>
      </c>
      <c r="U142" s="87">
        <f>AVG_Gen_L2!U142*'AVG_generate Coverage'!Q141</f>
        <v>0.6907425817</v>
      </c>
      <c r="V142" s="87">
        <f>AVG_Gen_L2!V142*'AVG_generate Coverage'!R141</f>
        <v>0.4405936174</v>
      </c>
      <c r="W142" s="87">
        <f>AVG_Gen_L2!W142*'AVG_generate Coverage'!S141</f>
        <v>0.5292435458</v>
      </c>
    </row>
    <row r="143">
      <c r="A143" s="103" t="s">
        <v>418</v>
      </c>
      <c r="B143" s="103" t="s">
        <v>206</v>
      </c>
      <c r="C143" s="104">
        <f>E143-AVG_generate!E143</f>
        <v>-0.0005720628411</v>
      </c>
      <c r="D143" s="104">
        <f>F143-AVG_generate!F143</f>
        <v>-0.001819077154</v>
      </c>
      <c r="E143" s="105">
        <f t="shared" si="1"/>
        <v>0.6568799136</v>
      </c>
      <c r="F143" s="10">
        <f>(G143*'Dataset lengths'!$B$2+H143*'Dataset lengths'!$C$2+I143*'Dataset lengths'!$D$2+L143*'Dataset lengths'!$G$2+M143*'Dataset lengths'!$H$2+R143*'Dataset lengths'!$M$2+S143*'Dataset lengths'!$N$2+T143*'Dataset lengths'!$O$2+U143*'Dataset lengths'!$P$2+V143*'Dataset lengths'!$Q$2+W143*'Dataset lengths'!$R$2)/'Dataset lengths'!$A$7</f>
        <v>0.6000893764</v>
      </c>
      <c r="G143" s="87">
        <f>AVG_Gen_L2!G143*'AVG_generate Coverage'!C142</f>
        <v>0.4966506032</v>
      </c>
      <c r="H143" s="87">
        <f>AVG_Gen_L2!H143*'AVG_generate Coverage'!D142</f>
        <v>0.6839551161</v>
      </c>
      <c r="I143" s="87">
        <f>AVG_Gen_L2!I143*'AVG_generate Coverage'!E142</f>
        <v>0.7360873382</v>
      </c>
      <c r="J143" s="87">
        <f>AVG_Gen_L2!J143*'AVG_generate Coverage'!F142</f>
        <v>0.8126936578</v>
      </c>
      <c r="K143" s="87">
        <f>AVG_Gen_L2!K143*'AVG_generate Coverage'!G142</f>
        <v>0.8054539826</v>
      </c>
      <c r="L143" s="87">
        <f>AVG_Gen_L2!L143*'AVG_generate Coverage'!H142</f>
        <v>0.8106506667</v>
      </c>
      <c r="M143" s="87">
        <f>AVG_Gen_L2!M143*'AVG_generate Coverage'!I142</f>
        <v>0.7827689033</v>
      </c>
      <c r="N143" s="87">
        <f>AVG_Gen_L2!N143*'AVG_generate Coverage'!J142</f>
        <v>0.7183935965</v>
      </c>
      <c r="O143" s="87">
        <f>AVG_Gen_L2!O143*'AVG_generate Coverage'!K142</f>
        <v>0.8242195631</v>
      </c>
      <c r="P143" s="87">
        <f>AVG_Gen_L2!P143*'AVG_generate Coverage'!L142</f>
        <v>0.7823478813</v>
      </c>
      <c r="Q143" s="87">
        <f>AVG_Gen_L2!Q143*'AVG_generate Coverage'!M142</f>
        <v>0.7112542216</v>
      </c>
      <c r="R143" s="87">
        <f>AVG_Gen_L2!R143*'AVG_generate Coverage'!N142</f>
        <v>0.8341948003</v>
      </c>
      <c r="S143" s="87">
        <f>AVG_Gen_L2!S143*'AVG_generate Coverage'!O142</f>
        <v>0.4215469655</v>
      </c>
      <c r="T143" s="87">
        <f>AVG_Gen_L2!T143*'AVG_generate Coverage'!P142</f>
        <v>0.8732614262</v>
      </c>
      <c r="U143" s="87">
        <f>AVG_Gen_L2!U143*'AVG_generate Coverage'!Q142</f>
        <v>0.6256354798</v>
      </c>
      <c r="V143" s="87">
        <f>AVG_Gen_L2!V143*'AVG_generate Coverage'!R142</f>
        <v>0.4390084306</v>
      </c>
      <c r="W143" s="87">
        <f>AVG_Gen_L2!W143*'AVG_generate Coverage'!S142</f>
        <v>0.5219193195</v>
      </c>
    </row>
    <row r="144">
      <c r="A144" s="103" t="s">
        <v>420</v>
      </c>
      <c r="B144" s="103" t="s">
        <v>206</v>
      </c>
      <c r="C144" s="104">
        <f>E144-AVG_generate!E144</f>
        <v>-0.02327942306</v>
      </c>
      <c r="D144" s="104">
        <f>F144-AVG_generate!F144</f>
        <v>-0.02060100113</v>
      </c>
      <c r="E144" s="105">
        <f t="shared" si="1"/>
        <v>0.6356872392</v>
      </c>
      <c r="F144" s="10">
        <f>(G144*'Dataset lengths'!$B$2+H144*'Dataset lengths'!$C$2+I144*'Dataset lengths'!$D$2+L144*'Dataset lengths'!$G$2+M144*'Dataset lengths'!$H$2+R144*'Dataset lengths'!$M$2+S144*'Dataset lengths'!$N$2+T144*'Dataset lengths'!$O$2+U144*'Dataset lengths'!$P$2+V144*'Dataset lengths'!$Q$2+W144*'Dataset lengths'!$R$2)/'Dataset lengths'!$A$7</f>
        <v>0.5835085414</v>
      </c>
      <c r="G144" s="87">
        <f>AVG_Gen_L2!G144*'AVG_generate Coverage'!C143</f>
        <v>0.4712591546</v>
      </c>
      <c r="H144" s="87">
        <f>AVG_Gen_L2!H144*'AVG_generate Coverage'!D143</f>
        <v>0.6987309973</v>
      </c>
      <c r="I144" s="87">
        <f>AVG_Gen_L2!I144*'AVG_generate Coverage'!E143</f>
        <v>0.7286817548</v>
      </c>
      <c r="J144" s="87">
        <f>AVG_Gen_L2!J144*'AVG_generate Coverage'!F143</f>
        <v>0.8084474008</v>
      </c>
      <c r="K144" s="87">
        <f>AVG_Gen_L2!K144*'AVG_generate Coverage'!G143</f>
        <v>0.8047166601</v>
      </c>
      <c r="L144" s="87">
        <f>AVG_Gen_L2!L144*'AVG_generate Coverage'!H143</f>
        <v>0.8073140693</v>
      </c>
      <c r="M144" s="87">
        <f>AVG_Gen_L2!M144*'AVG_generate Coverage'!I143</f>
        <v>0.7629454923</v>
      </c>
      <c r="N144" s="87">
        <f>AVG_Gen_L2!N144*'AVG_generate Coverage'!J143</f>
        <v>0.7099955553</v>
      </c>
      <c r="O144" s="87">
        <f>AVG_Gen_L2!O144*'AVG_generate Coverage'!K143</f>
        <v>0.816900429</v>
      </c>
      <c r="P144" s="87">
        <f>AVG_Gen_L2!P144*'AVG_generate Coverage'!L143</f>
        <v>0.7394092066</v>
      </c>
      <c r="Q144" s="87">
        <f>AVG_Gen_L2!Q144*'AVG_generate Coverage'!M143</f>
        <v>0.7182432003</v>
      </c>
      <c r="R144" s="87">
        <f>AVG_Gen_L2!R144*'AVG_generate Coverage'!N143</f>
        <v>0.8187868165</v>
      </c>
      <c r="S144" s="87">
        <f>AVG_Gen_L2!S144*'AVG_generate Coverage'!O143</f>
        <v>0.4152421926</v>
      </c>
      <c r="T144" s="87">
        <f>AVG_Gen_L2!T144*'AVG_generate Coverage'!P143</f>
        <v>0.7849115826</v>
      </c>
      <c r="U144" s="87">
        <f>AVG_Gen_L2!U144*'AVG_generate Coverage'!Q143</f>
        <v>0.5782659598</v>
      </c>
      <c r="V144" s="87">
        <f>AVG_Gen_L2!V144*'AVG_generate Coverage'!R143</f>
        <v>0.3961482529</v>
      </c>
      <c r="W144" s="87">
        <f>AVG_Gen_L2!W144*'AVG_generate Coverage'!S143</f>
        <v>0.5302733588</v>
      </c>
    </row>
    <row r="145">
      <c r="A145" s="103" t="s">
        <v>423</v>
      </c>
      <c r="B145" s="103" t="s">
        <v>206</v>
      </c>
      <c r="C145" s="104">
        <f>E145-AVG_generate!E145</f>
        <v>0.005834452135</v>
      </c>
      <c r="D145" s="104">
        <f>F145-AVG_generate!F145</f>
        <v>0.01075400555</v>
      </c>
      <c r="E145" s="105">
        <f t="shared" si="1"/>
        <v>0.6379426511</v>
      </c>
      <c r="F145" s="10">
        <f>(G145*'Dataset lengths'!$B$2+H145*'Dataset lengths'!$C$2+I145*'Dataset lengths'!$D$2+L145*'Dataset lengths'!$G$2+M145*'Dataset lengths'!$H$2+R145*'Dataset lengths'!$M$2+S145*'Dataset lengths'!$N$2+T145*'Dataset lengths'!$O$2+U145*'Dataset lengths'!$P$2+V145*'Dataset lengths'!$Q$2+W145*'Dataset lengths'!$R$2)/'Dataset lengths'!$A$7</f>
        <v>0.5819354318</v>
      </c>
      <c r="G145" s="87">
        <f>AVG_Gen_L2!G145*'AVG_generate Coverage'!C144</f>
        <v>0.4750461623</v>
      </c>
      <c r="H145" s="87">
        <f>AVG_Gen_L2!H145*'AVG_generate Coverage'!D144</f>
        <v>0.6832017522</v>
      </c>
      <c r="I145" s="87">
        <f>AVG_Gen_L2!I145*'AVG_generate Coverage'!E144</f>
        <v>0.7177512884</v>
      </c>
      <c r="J145" s="87">
        <f>AVG_Gen_L2!J145*'AVG_generate Coverage'!F144</f>
        <v>0.8095924536</v>
      </c>
      <c r="K145" s="87">
        <f>AVG_Gen_L2!K145*'AVG_generate Coverage'!G144</f>
        <v>0.7968063323</v>
      </c>
      <c r="L145" s="87">
        <f>AVG_Gen_L2!L145*'AVG_generate Coverage'!H144</f>
        <v>0.8052077353</v>
      </c>
      <c r="M145" s="87">
        <f>AVG_Gen_L2!M145*'AVG_generate Coverage'!I144</f>
        <v>0.7579205151</v>
      </c>
      <c r="N145" s="87">
        <f>AVG_Gen_L2!N145*'AVG_generate Coverage'!J144</f>
        <v>0.6923250987</v>
      </c>
      <c r="O145" s="87">
        <f>AVG_Gen_L2!O145*'AVG_generate Coverage'!K144</f>
        <v>0.7862459963</v>
      </c>
      <c r="P145" s="87">
        <f>AVG_Gen_L2!P145*'AVG_generate Coverage'!L144</f>
        <v>0.7716203331</v>
      </c>
      <c r="Q145" s="87">
        <f>AVG_Gen_L2!Q145*'AVG_generate Coverage'!M144</f>
        <v>0.6836358297</v>
      </c>
      <c r="R145" s="87">
        <f>AVG_Gen_L2!R145*'AVG_generate Coverage'!N144</f>
        <v>0.8086022484</v>
      </c>
      <c r="S145" s="87">
        <f>AVG_Gen_L2!S145*'AVG_generate Coverage'!O144</f>
        <v>0.4301081833</v>
      </c>
      <c r="T145" s="87">
        <f>AVG_Gen_L2!T145*'AVG_generate Coverage'!P144</f>
        <v>0.8180705919</v>
      </c>
      <c r="U145" s="87">
        <f>AVG_Gen_L2!U145*'AVG_generate Coverage'!Q144</f>
        <v>0.5943074743</v>
      </c>
      <c r="V145" s="87">
        <f>AVG_Gen_L2!V145*'AVG_generate Coverage'!R144</f>
        <v>0.3916123371</v>
      </c>
      <c r="W145" s="87">
        <f>AVG_Gen_L2!W145*'AVG_generate Coverage'!S144</f>
        <v>0.5355408733</v>
      </c>
    </row>
    <row r="146">
      <c r="A146" s="103" t="s">
        <v>203</v>
      </c>
      <c r="B146" s="103" t="s">
        <v>206</v>
      </c>
      <c r="C146" s="104">
        <f>E146-AVG_generate!E146</f>
        <v>0.01571251884</v>
      </c>
      <c r="D146" s="104">
        <f>F146-AVG_generate!F146</f>
        <v>0.005596278062</v>
      </c>
      <c r="E146" s="105">
        <f t="shared" si="1"/>
        <v>0.6709113121</v>
      </c>
      <c r="F146" s="10">
        <f>(G146*'Dataset lengths'!$B$2+H146*'Dataset lengths'!$C$2+I146*'Dataset lengths'!$D$2+L146*'Dataset lengths'!$G$2+M146*'Dataset lengths'!$H$2+R146*'Dataset lengths'!$M$2+S146*'Dataset lengths'!$N$2+T146*'Dataset lengths'!$O$2+U146*'Dataset lengths'!$P$2+V146*'Dataset lengths'!$Q$2+W146*'Dataset lengths'!$R$2)/'Dataset lengths'!$A$7</f>
        <v>0.6131888808</v>
      </c>
      <c r="G146" s="87">
        <f>AVG_Gen_L2!G146*'AVG_generate Coverage'!C145</f>
        <v>0.5006473674</v>
      </c>
      <c r="H146" s="87">
        <f>AVG_Gen_L2!H146*'AVG_generate Coverage'!D145</f>
        <v>0.6994097355</v>
      </c>
      <c r="I146" s="87">
        <f>AVG_Gen_L2!I146*'AVG_generate Coverage'!E145</f>
        <v>0.7527209127</v>
      </c>
      <c r="J146" s="87">
        <f>AVG_Gen_L2!J146*'AVG_generate Coverage'!F145</f>
        <v>0.8215666128</v>
      </c>
      <c r="K146" s="87">
        <f>AVG_Gen_L2!K146*'AVG_generate Coverage'!G145</f>
        <v>0.8232541918</v>
      </c>
      <c r="L146" s="87">
        <f>AVG_Gen_L2!L146*'AVG_generate Coverage'!H145</f>
        <v>0.8224286018</v>
      </c>
      <c r="M146" s="87">
        <f>AVG_Gen_L2!M146*'AVG_generate Coverage'!I145</f>
        <v>0.7753884425</v>
      </c>
      <c r="N146" s="87">
        <f>AVG_Gen_L2!N146*'AVG_generate Coverage'!J145</f>
        <v>0.7082558057</v>
      </c>
      <c r="O146" s="87">
        <f>AVG_Gen_L2!O146*'AVG_generate Coverage'!K145</f>
        <v>0.8164420865</v>
      </c>
      <c r="P146" s="87">
        <f>AVG_Gen_L2!P146*'AVG_generate Coverage'!L145</f>
        <v>0.7644077616</v>
      </c>
      <c r="Q146" s="87">
        <f>AVG_Gen_L2!Q146*'AVG_generate Coverage'!M145</f>
        <v>0.7301967692</v>
      </c>
      <c r="R146" s="87">
        <f>AVG_Gen_L2!R146*'AVG_generate Coverage'!N145</f>
        <v>0.837713503</v>
      </c>
      <c r="S146" s="87">
        <f>AVG_Gen_L2!S146*'AVG_generate Coverage'!O145</f>
        <v>0.4290181715</v>
      </c>
      <c r="T146" s="87">
        <f>AVG_Gen_L2!T146*'AVG_generate Coverage'!P145</f>
        <v>0.8318683005</v>
      </c>
      <c r="U146" s="87">
        <f>AVG_Gen_L2!U146*'AVG_generate Coverage'!Q145</f>
        <v>0.7419200465</v>
      </c>
      <c r="V146" s="87">
        <f>AVG_Gen_L2!V146*'AVG_generate Coverage'!R145</f>
        <v>0.4540965036</v>
      </c>
      <c r="W146" s="87">
        <f>AVG_Gen_L2!W146*'AVG_generate Coverage'!S145</f>
        <v>0.5348128479</v>
      </c>
    </row>
    <row r="147">
      <c r="A147" s="103" t="s">
        <v>425</v>
      </c>
      <c r="B147" s="103" t="s">
        <v>206</v>
      </c>
      <c r="C147" s="104">
        <f>E147-AVG_generate!E147</f>
        <v>-0.002110874745</v>
      </c>
      <c r="D147" s="104">
        <f>F147-AVG_generate!F147</f>
        <v>0.001822548193</v>
      </c>
      <c r="E147" s="105">
        <f t="shared" si="1"/>
        <v>0.6576241333</v>
      </c>
      <c r="F147" s="10">
        <f>(G147*'Dataset lengths'!$B$2+H147*'Dataset lengths'!$C$2+I147*'Dataset lengths'!$D$2+L147*'Dataset lengths'!$G$2+M147*'Dataset lengths'!$H$2+R147*'Dataset lengths'!$M$2+S147*'Dataset lengths'!$N$2+T147*'Dataset lengths'!$O$2+U147*'Dataset lengths'!$P$2+V147*'Dataset lengths'!$Q$2+W147*'Dataset lengths'!$R$2)/'Dataset lengths'!$A$7</f>
        <v>0.6058966357</v>
      </c>
      <c r="G147" s="87">
        <f>AVG_Gen_L2!G147*'AVG_generate Coverage'!C146</f>
        <v>0.5062629282</v>
      </c>
      <c r="H147" s="87">
        <f>AVG_Gen_L2!H147*'AVG_generate Coverage'!D146</f>
        <v>0.6726439977</v>
      </c>
      <c r="I147" s="87">
        <f>AVG_Gen_L2!I147*'AVG_generate Coverage'!E146</f>
        <v>0.7521444881</v>
      </c>
      <c r="J147" s="87">
        <f>AVG_Gen_L2!J147*'AVG_generate Coverage'!F146</f>
        <v>0.8209758615</v>
      </c>
      <c r="K147" s="87">
        <f>AVG_Gen_L2!K147*'AVG_generate Coverage'!G146</f>
        <v>0.8184206414</v>
      </c>
      <c r="L147" s="87">
        <f>AVG_Gen_L2!L147*'AVG_generate Coverage'!H146</f>
        <v>0.8203829541</v>
      </c>
      <c r="M147" s="87">
        <f>AVG_Gen_L2!M147*'AVG_generate Coverage'!I146</f>
        <v>0.7862271047</v>
      </c>
      <c r="N147" s="87">
        <f>AVG_Gen_L2!N147*'AVG_generate Coverage'!J146</f>
        <v>0.7179447861</v>
      </c>
      <c r="O147" s="87">
        <f>AVG_Gen_L2!O147*'AVG_generate Coverage'!K146</f>
        <v>0.8344652031</v>
      </c>
      <c r="P147" s="87">
        <f>AVG_Gen_L2!P147*'AVG_generate Coverage'!L146</f>
        <v>0.7804680892</v>
      </c>
      <c r="Q147" s="87">
        <f>AVG_Gen_L2!Q147*'AVG_generate Coverage'!M146</f>
        <v>0.7178561738</v>
      </c>
      <c r="R147" s="87">
        <f>AVG_Gen_L2!R147*'AVG_generate Coverage'!N146</f>
        <v>0.8400957303</v>
      </c>
      <c r="S147" s="87">
        <f>AVG_Gen_L2!S147*'AVG_generate Coverage'!O146</f>
        <v>0.3882935624</v>
      </c>
      <c r="T147" s="87">
        <f>AVG_Gen_L2!T147*'AVG_generate Coverage'!P146</f>
        <v>0.8360966305</v>
      </c>
      <c r="U147" s="87">
        <f>AVG_Gen_L2!U147*'AVG_generate Coverage'!Q146</f>
        <v>0.6679304757</v>
      </c>
      <c r="V147" s="87">
        <f>AVG_Gen_L2!V147*'AVG_generate Coverage'!R146</f>
        <v>0.4463399689</v>
      </c>
      <c r="W147" s="87">
        <f>AVG_Gen_L2!W147*'AVG_generate Coverage'!S146</f>
        <v>0.5174476252</v>
      </c>
    </row>
    <row r="148">
      <c r="A148" s="103" t="s">
        <v>427</v>
      </c>
      <c r="B148" s="103" t="s">
        <v>206</v>
      </c>
      <c r="C148" s="104">
        <f>E148-AVG_generate!E148</f>
        <v>-0.01436105992</v>
      </c>
      <c r="D148" s="104">
        <f>F148-AVG_generate!F148</f>
        <v>-0.01224769031</v>
      </c>
      <c r="E148" s="105">
        <f t="shared" si="1"/>
        <v>0.6464888842</v>
      </c>
      <c r="F148" s="10">
        <f>(G148*'Dataset lengths'!$B$2+H148*'Dataset lengths'!$C$2+I148*'Dataset lengths'!$D$2+L148*'Dataset lengths'!$G$2+M148*'Dataset lengths'!$H$2+R148*'Dataset lengths'!$M$2+S148*'Dataset lengths'!$N$2+T148*'Dataset lengths'!$O$2+U148*'Dataset lengths'!$P$2+V148*'Dataset lengths'!$Q$2+W148*'Dataset lengths'!$R$2)/'Dataset lengths'!$A$7</f>
        <v>0.5938991233</v>
      </c>
      <c r="G148" s="87">
        <f>AVG_Gen_L2!G148*'AVG_generate Coverage'!C147</f>
        <v>0.4789605862</v>
      </c>
      <c r="H148" s="87">
        <f>AVG_Gen_L2!H148*'AVG_generate Coverage'!D147</f>
        <v>0.7065996897</v>
      </c>
      <c r="I148" s="87">
        <f>AVG_Gen_L2!I148*'AVG_generate Coverage'!E147</f>
        <v>0.7454748901</v>
      </c>
      <c r="J148" s="87">
        <f>AVG_Gen_L2!J148*'AVG_generate Coverage'!F147</f>
        <v>0.8159687356</v>
      </c>
      <c r="K148" s="87">
        <f>AVG_Gen_L2!K148*'AVG_generate Coverage'!G147</f>
        <v>0.8183990884</v>
      </c>
      <c r="L148" s="87">
        <f>AVG_Gen_L2!L148*'AVG_generate Coverage'!H147</f>
        <v>0.8167095061</v>
      </c>
      <c r="M148" s="87">
        <f>AVG_Gen_L2!M148*'AVG_generate Coverage'!I147</f>
        <v>0.774683898</v>
      </c>
      <c r="N148" s="87">
        <f>AVG_Gen_L2!N148*'AVG_generate Coverage'!J147</f>
        <v>0.7179736569</v>
      </c>
      <c r="O148" s="87">
        <f>AVG_Gen_L2!O148*'AVG_generate Coverage'!K147</f>
        <v>0.8150735146</v>
      </c>
      <c r="P148" s="87">
        <f>AVG_Gen_L2!P148*'AVG_generate Coverage'!L147</f>
        <v>0.750766703</v>
      </c>
      <c r="Q148" s="87">
        <f>AVG_Gen_L2!Q148*'AVG_generate Coverage'!M147</f>
        <v>0.7488467967</v>
      </c>
      <c r="R148" s="87">
        <f>AVG_Gen_L2!R148*'AVG_generate Coverage'!N147</f>
        <v>0.8303919788</v>
      </c>
      <c r="S148" s="87">
        <f>AVG_Gen_L2!S148*'AVG_generate Coverage'!O147</f>
        <v>0.3930256614</v>
      </c>
      <c r="T148" s="87">
        <f>AVG_Gen_L2!T148*'AVG_generate Coverage'!P147</f>
        <v>0.7973740291</v>
      </c>
      <c r="U148" s="87">
        <f>AVG_Gen_L2!U148*'AVG_generate Coverage'!Q147</f>
        <v>0.6206621726</v>
      </c>
      <c r="V148" s="87">
        <f>AVG_Gen_L2!V148*'AVG_generate Coverage'!R147</f>
        <v>0.4070723234</v>
      </c>
      <c r="W148" s="87">
        <f>AVG_Gen_L2!W148*'AVG_generate Coverage'!S147</f>
        <v>0.5404229902</v>
      </c>
    </row>
    <row r="149">
      <c r="A149" s="103" t="s">
        <v>430</v>
      </c>
      <c r="B149" s="103" t="s">
        <v>206</v>
      </c>
      <c r="C149" s="104">
        <f>E149-AVG_generate!E149</f>
        <v>0.007681726575</v>
      </c>
      <c r="D149" s="104">
        <f>F149-AVG_generate!F149</f>
        <v>0.01508525227</v>
      </c>
      <c r="E149" s="105">
        <f t="shared" si="1"/>
        <v>0.6468058853</v>
      </c>
      <c r="F149" s="10">
        <f>(G149*'Dataset lengths'!$B$2+H149*'Dataset lengths'!$C$2+I149*'Dataset lengths'!$D$2+L149*'Dataset lengths'!$G$2+M149*'Dataset lengths'!$H$2+R149*'Dataset lengths'!$M$2+S149*'Dataset lengths'!$N$2+T149*'Dataset lengths'!$O$2+U149*'Dataset lengths'!$P$2+V149*'Dataset lengths'!$Q$2+W149*'Dataset lengths'!$R$2)/'Dataset lengths'!$A$7</f>
        <v>0.5939407385</v>
      </c>
      <c r="G149" s="87">
        <f>AVG_Gen_L2!G149*'AVG_generate Coverage'!C148</f>
        <v>0.4787531709</v>
      </c>
      <c r="H149" s="87">
        <f>AVG_Gen_L2!H149*'AVG_generate Coverage'!D148</f>
        <v>0.697892347</v>
      </c>
      <c r="I149" s="87">
        <f>AVG_Gen_L2!I149*'AVG_generate Coverage'!E148</f>
        <v>0.740158391</v>
      </c>
      <c r="J149" s="87">
        <f>AVG_Gen_L2!J149*'AVG_generate Coverage'!F148</f>
        <v>0.8225974996</v>
      </c>
      <c r="K149" s="87">
        <f>AVG_Gen_L2!K149*'AVG_generate Coverage'!G148</f>
        <v>0.8117831727</v>
      </c>
      <c r="L149" s="87">
        <f>AVG_Gen_L2!L149*'AVG_generate Coverage'!H148</f>
        <v>0.8192876706</v>
      </c>
      <c r="M149" s="87">
        <f>AVG_Gen_L2!M149*'AVG_generate Coverage'!I148</f>
        <v>0.7675084575</v>
      </c>
      <c r="N149" s="87">
        <f>AVG_Gen_L2!N149*'AVG_generate Coverage'!J148</f>
        <v>0.7024655141</v>
      </c>
      <c r="O149" s="87">
        <f>AVG_Gen_L2!O149*'AVG_generate Coverage'!K148</f>
        <v>0.7830720284</v>
      </c>
      <c r="P149" s="87">
        <f>AVG_Gen_L2!P149*'AVG_generate Coverage'!L148</f>
        <v>0.7641598032</v>
      </c>
      <c r="Q149" s="87">
        <f>AVG_Gen_L2!Q149*'AVG_generate Coverage'!M148</f>
        <v>0.7179446799</v>
      </c>
      <c r="R149" s="87">
        <f>AVG_Gen_L2!R149*'AVG_generate Coverage'!N148</f>
        <v>0.8106566463</v>
      </c>
      <c r="S149" s="87">
        <f>AVG_Gen_L2!S149*'AVG_generate Coverage'!O148</f>
        <v>0.4272644995</v>
      </c>
      <c r="T149" s="87">
        <f>AVG_Gen_L2!T149*'AVG_generate Coverage'!P148</f>
        <v>0.8016023591</v>
      </c>
      <c r="U149" s="87">
        <f>AVG_Gen_L2!U149*'AVG_generate Coverage'!Q148</f>
        <v>0.6236029346</v>
      </c>
      <c r="V149" s="87">
        <f>AVG_Gen_L2!V149*'AVG_generate Coverage'!R148</f>
        <v>0.4047598844</v>
      </c>
      <c r="W149" s="87">
        <f>AVG_Gen_L2!W149*'AVG_generate Coverage'!S148</f>
        <v>0.5433783774</v>
      </c>
    </row>
    <row r="150">
      <c r="A150" s="103" t="s">
        <v>434</v>
      </c>
      <c r="B150" s="103" t="s">
        <v>206</v>
      </c>
      <c r="C150" s="104">
        <f>E150-AVG_generate!E150</f>
        <v>-0.007663668979</v>
      </c>
      <c r="D150" s="104">
        <f>F150-AVG_generate!F150</f>
        <v>0.00009535812975</v>
      </c>
      <c r="E150" s="105">
        <f t="shared" si="1"/>
        <v>0.6510667447</v>
      </c>
      <c r="F150" s="10">
        <f>(G150*'Dataset lengths'!$B$2+H150*'Dataset lengths'!$C$2+I150*'Dataset lengths'!$D$2+L150*'Dataset lengths'!$G$2+M150*'Dataset lengths'!$H$2+R150*'Dataset lengths'!$M$2+S150*'Dataset lengths'!$N$2+T150*'Dataset lengths'!$O$2+U150*'Dataset lengths'!$P$2+V150*'Dataset lengths'!$Q$2+W150*'Dataset lengths'!$R$2)/'Dataset lengths'!$A$7</f>
        <v>0.6020057556</v>
      </c>
      <c r="G150" s="87">
        <f>AVG_Gen_L2!G150*'AVG_generate Coverage'!C149</f>
        <v>0.4960927694</v>
      </c>
      <c r="H150" s="87">
        <f>AVG_Gen_L2!H150*'AVG_generate Coverage'!D149</f>
        <v>0.6876493402</v>
      </c>
      <c r="I150" s="87">
        <f>AVG_Gen_L2!I150*'AVG_generate Coverage'!E149</f>
        <v>0.7452223394</v>
      </c>
      <c r="J150" s="87">
        <f>AVG_Gen_L2!J150*'AVG_generate Coverage'!F149</f>
        <v>0.8171784954</v>
      </c>
      <c r="K150" s="87">
        <f>AVG_Gen_L2!K150*'AVG_generate Coverage'!G149</f>
        <v>0.8105781597</v>
      </c>
      <c r="L150" s="87">
        <f>AVG_Gen_L2!L150*'AVG_generate Coverage'!H149</f>
        <v>0.8151427035</v>
      </c>
      <c r="M150" s="87">
        <f>AVG_Gen_L2!M150*'AVG_generate Coverage'!I149</f>
        <v>0.7785907435</v>
      </c>
      <c r="N150" s="87">
        <f>AVG_Gen_L2!N150*'AVG_generate Coverage'!J149</f>
        <v>0.7067773935</v>
      </c>
      <c r="O150" s="87">
        <f>AVG_Gen_L2!O150*'AVG_generate Coverage'!K149</f>
        <v>0.8165016209</v>
      </c>
      <c r="P150" s="87">
        <f>AVG_Gen_L2!P150*'AVG_generate Coverage'!L149</f>
        <v>0.7840953174</v>
      </c>
      <c r="Q150" s="87">
        <f>AVG_Gen_L2!Q150*'AVG_generate Coverage'!M149</f>
        <v>0.7192415187</v>
      </c>
      <c r="R150" s="87">
        <f>AVG_Gen_L2!R150*'AVG_generate Coverage'!N149</f>
        <v>0.8397023349</v>
      </c>
      <c r="S150" s="87">
        <f>AVG_Gen_L2!S150*'AVG_generate Coverage'!O149</f>
        <v>0.3902201883</v>
      </c>
      <c r="T150" s="87">
        <f>AVG_Gen_L2!T150*'AVG_generate Coverage'!P149</f>
        <v>0.7940358738</v>
      </c>
      <c r="U150" s="87">
        <f>AVG_Gen_L2!U150*'AVG_generate Coverage'!Q149</f>
        <v>0.6507755751</v>
      </c>
      <c r="V150" s="87">
        <f>AVG_Gen_L2!V150*'AVG_generate Coverage'!R149</f>
        <v>0.4380060195</v>
      </c>
      <c r="W150" s="87">
        <f>AVG_Gen_L2!W150*'AVG_generate Coverage'!S149</f>
        <v>0.5262963037</v>
      </c>
    </row>
    <row r="151">
      <c r="A151" s="103" t="s">
        <v>196</v>
      </c>
      <c r="B151" s="103" t="s">
        <v>206</v>
      </c>
      <c r="C151" s="104">
        <f>E151-AVG_generate!E151</f>
        <v>0.006396985227</v>
      </c>
      <c r="D151" s="104">
        <f>F151-AVG_generate!F151</f>
        <v>0.004369729409</v>
      </c>
      <c r="E151" s="105">
        <f t="shared" si="1"/>
        <v>0.6637331388</v>
      </c>
      <c r="F151" s="10">
        <f>(G151*'Dataset lengths'!$B$2+H151*'Dataset lengths'!$C$2+I151*'Dataset lengths'!$D$2+L151*'Dataset lengths'!$G$2+M151*'Dataset lengths'!$H$2+R151*'Dataset lengths'!$M$2+S151*'Dataset lengths'!$N$2+T151*'Dataset lengths'!$O$2+U151*'Dataset lengths'!$P$2+V151*'Dataset lengths'!$Q$2+W151*'Dataset lengths'!$R$2)/'Dataset lengths'!$A$7</f>
        <v>0.6147993152</v>
      </c>
      <c r="G151" s="87">
        <f>AVG_Gen_L2!G151*'AVG_generate Coverage'!C150</f>
        <v>0.5084289788</v>
      </c>
      <c r="H151" s="87">
        <f>AVG_Gen_L2!H151*'AVG_generate Coverage'!D150</f>
        <v>0.6783891585</v>
      </c>
      <c r="I151" s="87">
        <f>AVG_Gen_L2!I151*'AVG_generate Coverage'!E150</f>
        <v>0.7345700179</v>
      </c>
      <c r="J151" s="87">
        <f>AVG_Gen_L2!J151*'AVG_generate Coverage'!F150</f>
        <v>0.8076139662</v>
      </c>
      <c r="K151" s="87">
        <f>AVG_Gen_L2!K151*'AVG_generate Coverage'!G150</f>
        <v>0.8129602646</v>
      </c>
      <c r="L151" s="87">
        <f>AVG_Gen_L2!L151*'AVG_generate Coverage'!H150</f>
        <v>0.8096661456</v>
      </c>
      <c r="M151" s="87">
        <f>AVG_Gen_L2!M151*'AVG_generate Coverage'!I150</f>
        <v>0.7672421902</v>
      </c>
      <c r="N151" s="87">
        <f>AVG_Gen_L2!N151*'AVG_generate Coverage'!J150</f>
        <v>0.698381602</v>
      </c>
      <c r="O151" s="87">
        <f>AVG_Gen_L2!O151*'AVG_generate Coverage'!K150</f>
        <v>0.8077536633</v>
      </c>
      <c r="P151" s="87">
        <f>AVG_Gen_L2!P151*'AVG_generate Coverage'!L150</f>
        <v>0.7653627362</v>
      </c>
      <c r="Q151" s="87">
        <f>AVG_Gen_L2!Q151*'AVG_generate Coverage'!M150</f>
        <v>0.7071131879</v>
      </c>
      <c r="R151" s="87">
        <f>AVG_Gen_L2!R151*'AVG_generate Coverage'!N150</f>
        <v>0.823769824</v>
      </c>
      <c r="S151" s="87">
        <f>AVG_Gen_L2!S151*'AVG_generate Coverage'!O150</f>
        <v>0.4151919153</v>
      </c>
      <c r="T151" s="87">
        <f>AVG_Gen_L2!T151*'AVG_generate Coverage'!P150</f>
        <v>0.840770048</v>
      </c>
      <c r="U151" s="87">
        <f>AVG_Gen_L2!U151*'AVG_generate Coverage'!Q150</f>
        <v>0.7114291323</v>
      </c>
      <c r="V151" s="87">
        <f>AVG_Gen_L2!V151*'AVG_generate Coverage'!R150</f>
        <v>0.4759669601</v>
      </c>
      <c r="W151" s="87">
        <f>AVG_Gen_L2!W151*'AVG_generate Coverage'!S150</f>
        <v>0.5356401562</v>
      </c>
    </row>
    <row r="152">
      <c r="A152" s="103" t="s">
        <v>438</v>
      </c>
      <c r="B152" s="103" t="s">
        <v>206</v>
      </c>
      <c r="C152" s="104">
        <f>E152-AVG_generate!E152</f>
        <v>-0.001777003161</v>
      </c>
      <c r="D152" s="104">
        <f>F152-AVG_generate!F152</f>
        <v>-0.000003458377562</v>
      </c>
      <c r="E152" s="105">
        <f t="shared" si="1"/>
        <v>0.6598563862</v>
      </c>
      <c r="F152" s="10">
        <f>(G152*'Dataset lengths'!$B$2+H152*'Dataset lengths'!$C$2+I152*'Dataset lengths'!$D$2+L152*'Dataset lengths'!$G$2+M152*'Dataset lengths'!$H$2+R152*'Dataset lengths'!$M$2+S152*'Dataset lengths'!$N$2+T152*'Dataset lengths'!$O$2+U152*'Dataset lengths'!$P$2+V152*'Dataset lengths'!$Q$2+W152*'Dataset lengths'!$R$2)/'Dataset lengths'!$A$7</f>
        <v>0.6049502081</v>
      </c>
      <c r="G152" s="87">
        <f>AVG_Gen_L2!G152*'AVG_generate Coverage'!C151</f>
        <v>0.4951176013</v>
      </c>
      <c r="H152" s="87">
        <f>AVG_Gen_L2!H152*'AVG_generate Coverage'!D151</f>
        <v>0.6423391252</v>
      </c>
      <c r="I152" s="87">
        <f>AVG_Gen_L2!I152*'AVG_generate Coverage'!E151</f>
        <v>0.7332698747</v>
      </c>
      <c r="J152" s="87">
        <f>AVG_Gen_L2!J152*'AVG_generate Coverage'!F151</f>
        <v>0.8045275402</v>
      </c>
      <c r="K152" s="87">
        <f>AVG_Gen_L2!K152*'AVG_generate Coverage'!G151</f>
        <v>0.8005347423</v>
      </c>
      <c r="L152" s="87">
        <f>AVG_Gen_L2!L152*'AVG_generate Coverage'!H151</f>
        <v>0.8036704214</v>
      </c>
      <c r="M152" s="87">
        <f>AVG_Gen_L2!M152*'AVG_generate Coverage'!I151</f>
        <v>0.7733580177</v>
      </c>
      <c r="N152" s="87">
        <f>AVG_Gen_L2!N152*'AVG_generate Coverage'!J151</f>
        <v>0.6985465782</v>
      </c>
      <c r="O152" s="87">
        <f>AVG_Gen_L2!O152*'AVG_generate Coverage'!K151</f>
        <v>0.8065766054</v>
      </c>
      <c r="P152" s="87">
        <f>AVG_Gen_L2!P152*'AVG_generate Coverage'!L151</f>
        <v>0.781096362</v>
      </c>
      <c r="Q152" s="87">
        <f>AVG_Gen_L2!Q152*'AVG_generate Coverage'!M151</f>
        <v>0.7028266443</v>
      </c>
      <c r="R152" s="87">
        <f>AVG_Gen_L2!R152*'AVG_generate Coverage'!N151</f>
        <v>0.8268514208</v>
      </c>
      <c r="S152" s="87">
        <f>AVG_Gen_L2!S152*'AVG_generate Coverage'!O151</f>
        <v>0.427340921</v>
      </c>
      <c r="T152" s="87">
        <f>AVG_Gen_L2!T152*'AVG_generate Coverage'!P151</f>
        <v>0.9077556976</v>
      </c>
      <c r="U152" s="87">
        <f>AVG_Gen_L2!U152*'AVG_generate Coverage'!Q151</f>
        <v>0.6619039654</v>
      </c>
      <c r="V152" s="87">
        <f>AVG_Gen_L2!V152*'AVG_generate Coverage'!R151</f>
        <v>0.4636626861</v>
      </c>
      <c r="W152" s="87">
        <f>AVG_Gen_L2!W152*'AVG_generate Coverage'!S151</f>
        <v>0.5231505167</v>
      </c>
    </row>
    <row r="153">
      <c r="A153" s="103" t="s">
        <v>440</v>
      </c>
      <c r="B153" s="103" t="s">
        <v>206</v>
      </c>
      <c r="C153" s="104">
        <f>E153-AVG_generate!E153</f>
        <v>-0.01264275301</v>
      </c>
      <c r="D153" s="104">
        <f>F153-AVG_generate!F153</f>
        <v>-0.01147411902</v>
      </c>
      <c r="E153" s="105">
        <f t="shared" si="1"/>
        <v>0.6494755611</v>
      </c>
      <c r="F153" s="10">
        <f>(G153*'Dataset lengths'!$B$2+H153*'Dataset lengths'!$C$2+I153*'Dataset lengths'!$D$2+L153*'Dataset lengths'!$G$2+M153*'Dataset lengths'!$H$2+R153*'Dataset lengths'!$M$2+S153*'Dataset lengths'!$N$2+T153*'Dataset lengths'!$O$2+U153*'Dataset lengths'!$P$2+V153*'Dataset lengths'!$Q$2+W153*'Dataset lengths'!$R$2)/'Dataset lengths'!$A$7</f>
        <v>0.5957168547</v>
      </c>
      <c r="G153" s="87">
        <f>AVG_Gen_L2!G153*'AVG_generate Coverage'!C152</f>
        <v>0.4755553455</v>
      </c>
      <c r="H153" s="87">
        <f>AVG_Gen_L2!H153*'AVG_generate Coverage'!D152</f>
        <v>0.6999049555</v>
      </c>
      <c r="I153" s="87">
        <f>AVG_Gen_L2!I153*'AVG_generate Coverage'!E152</f>
        <v>0.7198167161</v>
      </c>
      <c r="J153" s="87">
        <f>AVG_Gen_L2!J153*'AVG_generate Coverage'!F152</f>
        <v>0.8042698285</v>
      </c>
      <c r="K153" s="87">
        <f>AVG_Gen_L2!K153*'AVG_generate Coverage'!G152</f>
        <v>0.8133290549</v>
      </c>
      <c r="L153" s="87">
        <f>AVG_Gen_L2!L153*'AVG_generate Coverage'!H152</f>
        <v>0.8071216874</v>
      </c>
      <c r="M153" s="87">
        <f>AVG_Gen_L2!M153*'AVG_generate Coverage'!I152</f>
        <v>0.7671863996</v>
      </c>
      <c r="N153" s="87">
        <f>AVG_Gen_L2!N153*'AVG_generate Coverage'!J152</f>
        <v>0.7067938911</v>
      </c>
      <c r="O153" s="87">
        <f>AVG_Gen_L2!O153*'AVG_generate Coverage'!K152</f>
        <v>0.8061232839</v>
      </c>
      <c r="P153" s="87">
        <f>AVG_Gen_L2!P153*'AVG_generate Coverage'!L152</f>
        <v>0.7511319389</v>
      </c>
      <c r="Q153" s="87">
        <f>AVG_Gen_L2!Q153*'AVG_generate Coverage'!M152</f>
        <v>0.7127130715</v>
      </c>
      <c r="R153" s="87">
        <f>AVG_Gen_L2!R153*'AVG_generate Coverage'!N152</f>
        <v>0.8324682319</v>
      </c>
      <c r="S153" s="87">
        <f>AVG_Gen_L2!S153*'AVG_generate Coverage'!O152</f>
        <v>0.4365476993</v>
      </c>
      <c r="T153" s="87">
        <f>AVG_Gen_L2!T153*'AVG_generate Coverage'!P152</f>
        <v>0.841437679</v>
      </c>
      <c r="U153" s="87">
        <f>AVG_Gen_L2!U153*'AVG_generate Coverage'!Q152</f>
        <v>0.5937165863</v>
      </c>
      <c r="V153" s="87">
        <f>AVG_Gen_L2!V153*'AVG_generate Coverage'!R152</f>
        <v>0.4248869055</v>
      </c>
      <c r="W153" s="87">
        <f>AVG_Gen_L2!W153*'AVG_generate Coverage'!S152</f>
        <v>0.5455889656</v>
      </c>
    </row>
    <row r="154">
      <c r="A154" s="103" t="s">
        <v>443</v>
      </c>
      <c r="B154" s="103" t="s">
        <v>206</v>
      </c>
      <c r="C154" s="104">
        <f>E154-AVG_generate!E154</f>
        <v>0.01198480723</v>
      </c>
      <c r="D154" s="104">
        <f>F154-AVG_generate!F154</f>
        <v>0.01713278737</v>
      </c>
      <c r="E154" s="105">
        <f t="shared" si="1"/>
        <v>0.6482131663</v>
      </c>
      <c r="F154" s="10">
        <f>(G154*'Dataset lengths'!$B$2+H154*'Dataset lengths'!$C$2+I154*'Dataset lengths'!$D$2+L154*'Dataset lengths'!$G$2+M154*'Dataset lengths'!$H$2+R154*'Dataset lengths'!$M$2+S154*'Dataset lengths'!$N$2+T154*'Dataset lengths'!$O$2+U154*'Dataset lengths'!$P$2+V154*'Dataset lengths'!$Q$2+W154*'Dataset lengths'!$R$2)/'Dataset lengths'!$A$7</f>
        <v>0.595992887</v>
      </c>
      <c r="G154" s="87">
        <f>AVG_Gen_L2!G154*'AVG_generate Coverage'!C153</f>
        <v>0.4731215477</v>
      </c>
      <c r="H154" s="87">
        <f>AVG_Gen_L2!H154*'AVG_generate Coverage'!D153</f>
        <v>0.6856331782</v>
      </c>
      <c r="I154" s="87">
        <f>AVG_Gen_L2!I154*'AVG_generate Coverage'!E153</f>
        <v>0.7228990102</v>
      </c>
      <c r="J154" s="87">
        <f>AVG_Gen_L2!J154*'AVG_generate Coverage'!F153</f>
        <v>0.8121155265</v>
      </c>
      <c r="K154" s="87">
        <f>AVG_Gen_L2!K154*'AVG_generate Coverage'!G153</f>
        <v>0.8057379892</v>
      </c>
      <c r="L154" s="87">
        <f>AVG_Gen_L2!L154*'AVG_generate Coverage'!H153</f>
        <v>0.8100292472</v>
      </c>
      <c r="M154" s="87">
        <f>AVG_Gen_L2!M154*'AVG_generate Coverage'!I153</f>
        <v>0.7681021027</v>
      </c>
      <c r="N154" s="87">
        <f>AVG_Gen_L2!N154*'AVG_generate Coverage'!J153</f>
        <v>0.7054725813</v>
      </c>
      <c r="O154" s="87">
        <f>AVG_Gen_L2!O154*'AVG_generate Coverage'!K153</f>
        <v>0.7823224699</v>
      </c>
      <c r="P154" s="87">
        <f>AVG_Gen_L2!P154*'AVG_generate Coverage'!L153</f>
        <v>0.7672123713</v>
      </c>
      <c r="Q154" s="87">
        <f>AVG_Gen_L2!Q154*'AVG_generate Coverage'!M153</f>
        <v>0.7112272197</v>
      </c>
      <c r="R154" s="87">
        <f>AVG_Gen_L2!R154*'AVG_generate Coverage'!N153</f>
        <v>0.8000786829</v>
      </c>
      <c r="S154" s="87">
        <f>AVG_Gen_L2!S154*'AVG_generate Coverage'!O153</f>
        <v>0.4569059817</v>
      </c>
      <c r="T154" s="87">
        <f>AVG_Gen_L2!T154*'AVG_generate Coverage'!P153</f>
        <v>0.8472238149</v>
      </c>
      <c r="U154" s="87">
        <f>AVG_Gen_L2!U154*'AVG_generate Coverage'!Q153</f>
        <v>0.5951664504</v>
      </c>
      <c r="V154" s="87">
        <f>AVG_Gen_L2!V154*'AVG_generate Coverage'!R153</f>
        <v>0.4218837804</v>
      </c>
      <c r="W154" s="87">
        <f>AVG_Gen_L2!W154*'AVG_generate Coverage'!S153</f>
        <v>0.5493010334</v>
      </c>
    </row>
    <row r="155">
      <c r="A155" s="103" t="s">
        <v>447</v>
      </c>
      <c r="B155" s="103" t="s">
        <v>206</v>
      </c>
      <c r="C155" s="104">
        <f>E155-AVG_generate!E155</f>
        <v>-0.008983605417</v>
      </c>
      <c r="D155" s="104">
        <f>F155-AVG_generate!F155</f>
        <v>-0.002061718685</v>
      </c>
      <c r="E155" s="105">
        <f t="shared" si="1"/>
        <v>0.6506023235</v>
      </c>
      <c r="F155" s="10">
        <f>(G155*'Dataset lengths'!$B$2+H155*'Dataset lengths'!$C$2+I155*'Dataset lengths'!$D$2+L155*'Dataset lengths'!$G$2+M155*'Dataset lengths'!$H$2+R155*'Dataset lengths'!$M$2+S155*'Dataset lengths'!$N$2+T155*'Dataset lengths'!$O$2+U155*'Dataset lengths'!$P$2+V155*'Dataset lengths'!$Q$2+W155*'Dataset lengths'!$R$2)/'Dataset lengths'!$A$7</f>
        <v>0.6008247567</v>
      </c>
      <c r="G155" s="87">
        <f>AVG_Gen_L2!G155*'AVG_generate Coverage'!C154</f>
        <v>0.4899879575</v>
      </c>
      <c r="H155" s="87">
        <f>AVG_Gen_L2!H155*'AVG_generate Coverage'!D154</f>
        <v>0.6721487778</v>
      </c>
      <c r="I155" s="87">
        <f>AVG_Gen_L2!I155*'AVG_generate Coverage'!E154</f>
        <v>0.7295261521</v>
      </c>
      <c r="J155" s="87">
        <f>AVG_Gen_L2!J155*'AVG_generate Coverage'!F154</f>
        <v>0.8039727802</v>
      </c>
      <c r="K155" s="87">
        <f>AVG_Gen_L2!K155*'AVG_generate Coverage'!G154</f>
        <v>0.797992019</v>
      </c>
      <c r="L155" s="87">
        <f>AVG_Gen_L2!L155*'AVG_generate Coverage'!H154</f>
        <v>0.8022279104</v>
      </c>
      <c r="M155" s="87">
        <f>AVG_Gen_L2!M155*'AVG_generate Coverage'!I154</f>
        <v>0.7638448266</v>
      </c>
      <c r="N155" s="87">
        <f>AVG_Gen_L2!N155*'AVG_generate Coverage'!J154</f>
        <v>0.6858790266</v>
      </c>
      <c r="O155" s="87">
        <f>AVG_Gen_L2!O155*'AVG_generate Coverage'!K154</f>
        <v>0.8069617852</v>
      </c>
      <c r="P155" s="87">
        <f>AVG_Gen_L2!P155*'AVG_generate Coverage'!L154</f>
        <v>0.7704257771</v>
      </c>
      <c r="Q155" s="87">
        <f>AVG_Gen_L2!Q155*'AVG_generate Coverage'!M154</f>
        <v>0.6854922069</v>
      </c>
      <c r="R155" s="87">
        <f>AVG_Gen_L2!R155*'AVG_generate Coverage'!N154</f>
        <v>0.8343477874</v>
      </c>
      <c r="S155" s="87">
        <f>AVG_Gen_L2!S155*'AVG_generate Coverage'!O154</f>
        <v>0.4070771599</v>
      </c>
      <c r="T155" s="87">
        <f>AVG_Gen_L2!T155*'AVG_generate Coverage'!P154</f>
        <v>0.8458885527</v>
      </c>
      <c r="U155" s="87">
        <f>AVG_Gen_L2!U155*'AVG_generate Coverage'!Q154</f>
        <v>0.6341924132</v>
      </c>
      <c r="V155" s="87">
        <f>AVG_Gen_L2!V155*'AVG_generate Coverage'!R154</f>
        <v>0.4551621404</v>
      </c>
      <c r="W155" s="87">
        <f>AVG_Gen_L2!W155*'AVG_generate Coverage'!S154</f>
        <v>0.5222218811</v>
      </c>
    </row>
    <row r="156">
      <c r="A156" s="103" t="s">
        <v>452</v>
      </c>
      <c r="B156" s="103" t="s">
        <v>206</v>
      </c>
      <c r="C156" s="104">
        <f>E156-AVG_generate!E156</f>
        <v>0.00626899788</v>
      </c>
      <c r="D156" s="104">
        <f>F156-AVG_generate!F156</f>
        <v>0.007274211389</v>
      </c>
      <c r="E156" s="105">
        <f t="shared" si="1"/>
        <v>0.6672692685</v>
      </c>
      <c r="F156" s="10">
        <f>(G156*'Dataset lengths'!$B$2+H156*'Dataset lengths'!$C$2+I156*'Dataset lengths'!$D$2+L156*'Dataset lengths'!$G$2+M156*'Dataset lengths'!$H$2+R156*'Dataset lengths'!$M$2+S156*'Dataset lengths'!$N$2+T156*'Dataset lengths'!$O$2+U156*'Dataset lengths'!$P$2+V156*'Dataset lengths'!$Q$2+W156*'Dataset lengths'!$R$2)/'Dataset lengths'!$A$7</f>
        <v>0.6133645205</v>
      </c>
      <c r="G156" s="87">
        <f>AVG_Gen_L2!G156*'AVG_generate Coverage'!C155</f>
        <v>0.500325848</v>
      </c>
      <c r="H156" s="87">
        <f>AVG_Gen_L2!H156*'AVG_generate Coverage'!D155</f>
        <v>0.6853793494</v>
      </c>
      <c r="I156" s="87">
        <f>AVG_Gen_L2!I156*'AVG_generate Coverage'!E155</f>
        <v>0.7503468498</v>
      </c>
      <c r="J156" s="87">
        <f>AVG_Gen_L2!J156*'AVG_generate Coverage'!F155</f>
        <v>0.8116371041</v>
      </c>
      <c r="K156" s="87">
        <f>AVG_Gen_L2!K156*'AVG_generate Coverage'!G155</f>
        <v>0.8139122531</v>
      </c>
      <c r="L156" s="87">
        <f>AVG_Gen_L2!L156*'AVG_generate Coverage'!H155</f>
        <v>0.8126803063</v>
      </c>
      <c r="M156" s="87">
        <f>AVG_Gen_L2!M156*'AVG_generate Coverage'!I155</f>
        <v>0.7815855688</v>
      </c>
      <c r="N156" s="87">
        <f>AVG_Gen_L2!N156*'AVG_generate Coverage'!J155</f>
        <v>0.7051152577</v>
      </c>
      <c r="O156" s="87">
        <f>AVG_Gen_L2!O156*'AVG_generate Coverage'!K155</f>
        <v>0.8153697516</v>
      </c>
      <c r="P156" s="87">
        <f>AVG_Gen_L2!P156*'AVG_generate Coverage'!L155</f>
        <v>0.7780571971</v>
      </c>
      <c r="Q156" s="87">
        <f>AVG_Gen_L2!Q156*'AVG_generate Coverage'!M155</f>
        <v>0.7259664794</v>
      </c>
      <c r="R156" s="87">
        <f>AVG_Gen_L2!R156*'AVG_generate Coverage'!N155</f>
        <v>0.8513949184</v>
      </c>
      <c r="S156" s="87">
        <f>AVG_Gen_L2!S156*'AVG_generate Coverage'!O155</f>
        <v>0.4090218857</v>
      </c>
      <c r="T156" s="87">
        <f>AVG_Gen_L2!T156*'AVG_generate Coverage'!P155</f>
        <v>0.8645822224</v>
      </c>
      <c r="U156" s="87">
        <f>AVG_Gen_L2!U156*'AVG_generate Coverage'!Q155</f>
        <v>0.6813649706</v>
      </c>
      <c r="V156" s="87">
        <f>AVG_Gen_L2!V156*'AVG_generate Coverage'!R155</f>
        <v>0.4642421935</v>
      </c>
      <c r="W156" s="87">
        <f>AVG_Gen_L2!W156*'AVG_generate Coverage'!S155</f>
        <v>0.5390378407</v>
      </c>
    </row>
    <row r="157">
      <c r="A157" s="103" t="s">
        <v>457</v>
      </c>
      <c r="B157" s="103" t="s">
        <v>458</v>
      </c>
      <c r="C157" s="104">
        <f>E157-AVG_generate!E157</f>
        <v>-0.0007175199319</v>
      </c>
      <c r="D157" s="104">
        <f>F157-AVG_generate!F157</f>
        <v>-0.004505569732</v>
      </c>
      <c r="E157" s="105">
        <f t="shared" si="1"/>
        <v>0.6556777749</v>
      </c>
      <c r="F157" s="10">
        <f>(G157*'Dataset lengths'!$B$2+H157*'Dataset lengths'!$C$2+I157*'Dataset lengths'!$D$2+L157*'Dataset lengths'!$G$2+M157*'Dataset lengths'!$H$2+R157*'Dataset lengths'!$M$2+S157*'Dataset lengths'!$N$2+T157*'Dataset lengths'!$O$2+U157*'Dataset lengths'!$P$2+V157*'Dataset lengths'!$Q$2+W157*'Dataset lengths'!$R$2)/'Dataset lengths'!$A$7</f>
        <v>0.6054138523</v>
      </c>
      <c r="G157" s="87">
        <f>AVG_Gen_L2!G157*'AVG_generate Coverage'!C156</f>
        <v>0.4907375355</v>
      </c>
      <c r="H157" s="87">
        <f>AVG_Gen_L2!H157*'AVG_generate Coverage'!D156</f>
        <v>0.7003973833</v>
      </c>
      <c r="I157" s="87">
        <f>AVG_Gen_L2!I157*'AVG_generate Coverage'!E156</f>
        <v>0.7404703646</v>
      </c>
      <c r="J157" s="87">
        <f>AVG_Gen_L2!J157*'AVG_generate Coverage'!F156</f>
        <v>0.8147621074</v>
      </c>
      <c r="K157" s="87">
        <f>AVG_Gen_L2!K157*'AVG_generate Coverage'!G156</f>
        <v>0.8132240927</v>
      </c>
      <c r="L157" s="87">
        <f>AVG_Gen_L2!L157*'AVG_generate Coverage'!H156</f>
        <v>0.8147444114</v>
      </c>
      <c r="M157" s="87">
        <f>AVG_Gen_L2!M157*'AVG_generate Coverage'!I156</f>
        <v>0.7663195303</v>
      </c>
      <c r="N157" s="87">
        <f>AVG_Gen_L2!N157*'AVG_generate Coverage'!J156</f>
        <v>0.7039694227</v>
      </c>
      <c r="O157" s="87">
        <f>AVG_Gen_L2!O157*'AVG_generate Coverage'!K156</f>
        <v>0.8042067094</v>
      </c>
      <c r="P157" s="87">
        <f>AVG_Gen_L2!P157*'AVG_generate Coverage'!L156</f>
        <v>0.7662389673</v>
      </c>
      <c r="Q157" s="87">
        <f>AVG_Gen_L2!Q157*'AVG_generate Coverage'!M156</f>
        <v>0.7113367272</v>
      </c>
      <c r="R157" s="87">
        <f>AVG_Gen_L2!R157*'AVG_generate Coverage'!N156</f>
        <v>0.7947459907</v>
      </c>
      <c r="S157" s="87">
        <f>AVG_Gen_L2!S157*'AVG_generate Coverage'!O156</f>
        <v>0.4241995956</v>
      </c>
      <c r="T157" s="87">
        <f>AVG_Gen_L2!T157*'AVG_generate Coverage'!P156</f>
        <v>0.7913653495</v>
      </c>
      <c r="U157" s="87">
        <f>AVG_Gen_L2!U157*'AVG_generate Coverage'!Q156</f>
        <v>0.708108123</v>
      </c>
      <c r="V157" s="87">
        <f>AVG_Gen_L2!V157*'AVG_generate Coverage'!R156</f>
        <v>0.4416781514</v>
      </c>
      <c r="W157" s="87">
        <f>AVG_Gen_L2!W157*'AVG_generate Coverage'!S156</f>
        <v>0.539689089</v>
      </c>
    </row>
    <row r="158">
      <c r="A158" s="103" t="s">
        <v>460</v>
      </c>
      <c r="B158" s="103" t="s">
        <v>458</v>
      </c>
      <c r="C158" s="104">
        <f>E158-AVG_generate!E158</f>
        <v>-0.004147071068</v>
      </c>
      <c r="D158" s="104">
        <f>F158-AVG_generate!F158</f>
        <v>-0.004098040341</v>
      </c>
      <c r="E158" s="105">
        <f t="shared" si="1"/>
        <v>0.6562922711</v>
      </c>
      <c r="F158" s="10">
        <f>(G158*'Dataset lengths'!$B$2+H158*'Dataset lengths'!$C$2+I158*'Dataset lengths'!$D$2+L158*'Dataset lengths'!$G$2+M158*'Dataset lengths'!$H$2+R158*'Dataset lengths'!$M$2+S158*'Dataset lengths'!$N$2+T158*'Dataset lengths'!$O$2+U158*'Dataset lengths'!$P$2+V158*'Dataset lengths'!$Q$2+W158*'Dataset lengths'!$R$2)/'Dataset lengths'!$A$7</f>
        <v>0.6003748644</v>
      </c>
      <c r="G158" s="87">
        <f>AVG_Gen_L2!G158*'AVG_generate Coverage'!C157</f>
        <v>0.4869023284</v>
      </c>
      <c r="H158" s="87">
        <f>AVG_Gen_L2!H158*'AVG_generate Coverage'!D157</f>
        <v>0.6731318566</v>
      </c>
      <c r="I158" s="87">
        <f>AVG_Gen_L2!I158*'AVG_generate Coverage'!E157</f>
        <v>0.7401435975</v>
      </c>
      <c r="J158" s="87">
        <f>AVG_Gen_L2!J158*'AVG_generate Coverage'!F157</f>
        <v>0.8143482237</v>
      </c>
      <c r="K158" s="87">
        <f>AVG_Gen_L2!K158*'AVG_generate Coverage'!G157</f>
        <v>0.8095846257</v>
      </c>
      <c r="L158" s="87">
        <f>AVG_Gen_L2!L158*'AVG_generate Coverage'!H157</f>
        <v>0.8129846743</v>
      </c>
      <c r="M158" s="87">
        <f>AVG_Gen_L2!M158*'AVG_generate Coverage'!I157</f>
        <v>0.7852595668</v>
      </c>
      <c r="N158" s="87">
        <f>AVG_Gen_L2!N158*'AVG_generate Coverage'!J157</f>
        <v>0.724781927</v>
      </c>
      <c r="O158" s="87">
        <f>AVG_Gen_L2!O158*'AVG_generate Coverage'!K157</f>
        <v>0.8229463895</v>
      </c>
      <c r="P158" s="87">
        <f>AVG_Gen_L2!P158*'AVG_generate Coverage'!L157</f>
        <v>0.786172806</v>
      </c>
      <c r="Q158" s="87">
        <f>AVG_Gen_L2!Q158*'AVG_generate Coverage'!M157</f>
        <v>0.7188859944</v>
      </c>
      <c r="R158" s="87">
        <f>AVG_Gen_L2!R158*'AVG_generate Coverage'!N157</f>
        <v>0.824359917</v>
      </c>
      <c r="S158" s="87">
        <f>AVG_Gen_L2!S158*'AVG_generate Coverage'!O157</f>
        <v>0.4150048838</v>
      </c>
      <c r="T158" s="87">
        <f>AVG_Gen_L2!T158*'AVG_generate Coverage'!P157</f>
        <v>0.8777122999</v>
      </c>
      <c r="U158" s="87">
        <f>AVG_Gen_L2!U158*'AVG_generate Coverage'!Q157</f>
        <v>0.6385666257</v>
      </c>
      <c r="V158" s="87">
        <f>AVG_Gen_L2!V158*'AVG_generate Coverage'!R157</f>
        <v>0.4364478464</v>
      </c>
      <c r="W158" s="87">
        <f>AVG_Gen_L2!W158*'AVG_generate Coverage'!S157</f>
        <v>0.5287013854</v>
      </c>
    </row>
    <row r="159">
      <c r="A159" s="103" t="s">
        <v>462</v>
      </c>
      <c r="B159" s="103" t="s">
        <v>458</v>
      </c>
      <c r="C159" s="104">
        <f>E159-AVG_generate!E159</f>
        <v>-0.02139574035</v>
      </c>
      <c r="D159" s="104">
        <f>F159-AVG_generate!F159</f>
        <v>-0.01865664621</v>
      </c>
      <c r="E159" s="105">
        <f t="shared" si="1"/>
        <v>0.6403473133</v>
      </c>
      <c r="F159" s="10">
        <f>(G159*'Dataset lengths'!$B$2+H159*'Dataset lengths'!$C$2+I159*'Dataset lengths'!$D$2+L159*'Dataset lengths'!$G$2+M159*'Dataset lengths'!$H$2+R159*'Dataset lengths'!$M$2+S159*'Dataset lengths'!$N$2+T159*'Dataset lengths'!$O$2+U159*'Dataset lengths'!$P$2+V159*'Dataset lengths'!$Q$2+W159*'Dataset lengths'!$R$2)/'Dataset lengths'!$A$7</f>
        <v>0.5878585395</v>
      </c>
      <c r="G159" s="87">
        <f>AVG_Gen_L2!G159*'AVG_generate Coverage'!C158</f>
        <v>0.4664432487</v>
      </c>
      <c r="H159" s="87">
        <f>AVG_Gen_L2!H159*'AVG_generate Coverage'!D158</f>
        <v>0.7093118503</v>
      </c>
      <c r="I159" s="87">
        <f>AVG_Gen_L2!I159*'AVG_generate Coverage'!E158</f>
        <v>0.7291897364</v>
      </c>
      <c r="J159" s="87">
        <f>AVG_Gen_L2!J159*'AVG_generate Coverage'!F158</f>
        <v>0.8106666126</v>
      </c>
      <c r="K159" s="87">
        <f>AVG_Gen_L2!K159*'AVG_generate Coverage'!G158</f>
        <v>0.811489779</v>
      </c>
      <c r="L159" s="87">
        <f>AVG_Gen_L2!L159*'AVG_generate Coverage'!H158</f>
        <v>0.8110008744</v>
      </c>
      <c r="M159" s="87">
        <f>AVG_Gen_L2!M159*'AVG_generate Coverage'!I158</f>
        <v>0.768418568</v>
      </c>
      <c r="N159" s="87">
        <f>AVG_Gen_L2!N159*'AVG_generate Coverage'!J158</f>
        <v>0.7196410419</v>
      </c>
      <c r="O159" s="87">
        <f>AVG_Gen_L2!O159*'AVG_generate Coverage'!K158</f>
        <v>0.8062968659</v>
      </c>
      <c r="P159" s="87">
        <f>AVG_Gen_L2!P159*'AVG_generate Coverage'!L158</f>
        <v>0.7489824083</v>
      </c>
      <c r="Q159" s="87">
        <f>AVG_Gen_L2!Q159*'AVG_generate Coverage'!M158</f>
        <v>0.7266835285</v>
      </c>
      <c r="R159" s="87">
        <f>AVG_Gen_L2!R159*'AVG_generate Coverage'!N158</f>
        <v>0.8115090028</v>
      </c>
      <c r="S159" s="87">
        <f>AVG_Gen_L2!S159*'AVG_generate Coverage'!O158</f>
        <v>0.4113245858</v>
      </c>
      <c r="T159" s="87">
        <f>AVG_Gen_L2!T159*'AVG_generate Coverage'!P158</f>
        <v>0.8064983202</v>
      </c>
      <c r="U159" s="87">
        <f>AVG_Gen_L2!U159*'AVG_generate Coverage'!Q158</f>
        <v>0.5883520894</v>
      </c>
      <c r="V159" s="87">
        <f>AVG_Gen_L2!V159*'AVG_generate Coverage'!R158</f>
        <v>0.3998707683</v>
      </c>
      <c r="W159" s="87">
        <f>AVG_Gen_L2!W159*'AVG_generate Coverage'!S158</f>
        <v>0.5419014015</v>
      </c>
    </row>
    <row r="160">
      <c r="A160" s="103" t="s">
        <v>465</v>
      </c>
      <c r="B160" s="103" t="s">
        <v>458</v>
      </c>
      <c r="C160" s="104">
        <f>E160-AVG_generate!E160</f>
        <v>0.002993421379</v>
      </c>
      <c r="D160" s="104">
        <f>F160-AVG_generate!F160</f>
        <v>0.008979079931</v>
      </c>
      <c r="E160" s="105">
        <f t="shared" si="1"/>
        <v>0.6395448341</v>
      </c>
      <c r="F160" s="10">
        <f>(G160*'Dataset lengths'!$B$2+H160*'Dataset lengths'!$C$2+I160*'Dataset lengths'!$D$2+L160*'Dataset lengths'!$G$2+M160*'Dataset lengths'!$H$2+R160*'Dataset lengths'!$M$2+S160*'Dataset lengths'!$N$2+T160*'Dataset lengths'!$O$2+U160*'Dataset lengths'!$P$2+V160*'Dataset lengths'!$Q$2+W160*'Dataset lengths'!$R$2)/'Dataset lengths'!$A$7</f>
        <v>0.5879401107</v>
      </c>
      <c r="G160" s="87">
        <f>AVG_Gen_L2!G160*'AVG_generate Coverage'!C159</f>
        <v>0.467057599</v>
      </c>
      <c r="H160" s="87">
        <f>AVG_Gen_L2!H160*'AVG_generate Coverage'!D159</f>
        <v>0.6910524227</v>
      </c>
      <c r="I160" s="87">
        <f>AVG_Gen_L2!I160*'AVG_generate Coverage'!E159</f>
        <v>0.725834377</v>
      </c>
      <c r="J160" s="87">
        <f>AVG_Gen_L2!J160*'AVG_generate Coverage'!F159</f>
        <v>0.8156892209</v>
      </c>
      <c r="K160" s="87">
        <f>AVG_Gen_L2!K160*'AVG_generate Coverage'!G159</f>
        <v>0.8063308686</v>
      </c>
      <c r="L160" s="87">
        <f>AVG_Gen_L2!L160*'AVG_generate Coverage'!H159</f>
        <v>0.8125438244</v>
      </c>
      <c r="M160" s="87">
        <f>AVG_Gen_L2!M160*'AVG_generate Coverage'!I159</f>
        <v>0.7683931962</v>
      </c>
      <c r="N160" s="87">
        <f>AVG_Gen_L2!N160*'AVG_generate Coverage'!J159</f>
        <v>0.7072303283</v>
      </c>
      <c r="O160" s="87">
        <f>AVG_Gen_L2!O160*'AVG_generate Coverage'!K159</f>
        <v>0.7860903463</v>
      </c>
      <c r="P160" s="87">
        <f>AVG_Gen_L2!P160*'AVG_generate Coverage'!L159</f>
        <v>0.764520013</v>
      </c>
      <c r="Q160" s="87">
        <f>AVG_Gen_L2!Q160*'AVG_generate Coverage'!M159</f>
        <v>0.7130040915</v>
      </c>
      <c r="R160" s="87">
        <f>AVG_Gen_L2!R160*'AVG_generate Coverage'!N159</f>
        <v>0.7936532259</v>
      </c>
      <c r="S160" s="87">
        <f>AVG_Gen_L2!S160*'AVG_generate Coverage'!O159</f>
        <v>0.4318497888</v>
      </c>
      <c r="T160" s="87">
        <f>AVG_Gen_L2!T160*'AVG_generate Coverage'!P159</f>
        <v>0.810949194</v>
      </c>
      <c r="U160" s="87">
        <f>AVG_Gen_L2!U160*'AVG_generate Coverage'!Q159</f>
        <v>0.5895748993</v>
      </c>
      <c r="V160" s="87">
        <f>AVG_Gen_L2!V160*'AVG_generate Coverage'!R159</f>
        <v>0.397637172</v>
      </c>
      <c r="W160" s="87">
        <f>AVG_Gen_L2!W160*'AVG_generate Coverage'!S159</f>
        <v>0.5464474758</v>
      </c>
    </row>
    <row r="161">
      <c r="A161" s="103" t="s">
        <v>469</v>
      </c>
      <c r="B161" s="103" t="s">
        <v>458</v>
      </c>
      <c r="C161" s="104">
        <f>E161-AVG_generate!E161</f>
        <v>-0.01250387747</v>
      </c>
      <c r="D161" s="104">
        <f>F161-AVG_generate!F161</f>
        <v>-0.007670887</v>
      </c>
      <c r="E161" s="105">
        <f t="shared" si="1"/>
        <v>0.646398286</v>
      </c>
      <c r="F161" s="10">
        <f>(G161*'Dataset lengths'!$B$2+H161*'Dataset lengths'!$C$2+I161*'Dataset lengths'!$D$2+L161*'Dataset lengths'!$G$2+M161*'Dataset lengths'!$H$2+R161*'Dataset lengths'!$M$2+S161*'Dataset lengths'!$N$2+T161*'Dataset lengths'!$O$2+U161*'Dataset lengths'!$P$2+V161*'Dataset lengths'!$Q$2+W161*'Dataset lengths'!$R$2)/'Dataset lengths'!$A$7</f>
        <v>0.5949632973</v>
      </c>
      <c r="G161" s="87">
        <f>AVG_Gen_L2!G161*'AVG_generate Coverage'!C160</f>
        <v>0.4837442047</v>
      </c>
      <c r="H161" s="87">
        <f>AVG_Gen_L2!H161*'AVG_generate Coverage'!D160</f>
        <v>0.6895238658</v>
      </c>
      <c r="I161" s="87">
        <f>AVG_Gen_L2!I161*'AVG_generate Coverage'!E160</f>
        <v>0.7350804738</v>
      </c>
      <c r="J161" s="87">
        <f>AVG_Gen_L2!J161*'AVG_generate Coverage'!F160</f>
        <v>0.8113022745</v>
      </c>
      <c r="K161" s="87">
        <f>AVG_Gen_L2!K161*'AVG_generate Coverage'!G160</f>
        <v>0.8017041036</v>
      </c>
      <c r="L161" s="87">
        <f>AVG_Gen_L2!L161*'AVG_generate Coverage'!H160</f>
        <v>0.8080962976</v>
      </c>
      <c r="M161" s="87">
        <f>AVG_Gen_L2!M161*'AVG_generate Coverage'!I160</f>
        <v>0.7711851836</v>
      </c>
      <c r="N161" s="87">
        <f>AVG_Gen_L2!N161*'AVG_generate Coverage'!J160</f>
        <v>0.7064669382</v>
      </c>
      <c r="O161" s="87">
        <f>AVG_Gen_L2!O161*'AVG_generate Coverage'!K160</f>
        <v>0.8154414797</v>
      </c>
      <c r="P161" s="87">
        <f>AVG_Gen_L2!P161*'AVG_generate Coverage'!L160</f>
        <v>0.7726389727</v>
      </c>
      <c r="Q161" s="87">
        <f>AVG_Gen_L2!Q161*'AVG_generate Coverage'!M160</f>
        <v>0.7070749353</v>
      </c>
      <c r="R161" s="87">
        <f>AVG_Gen_L2!R161*'AVG_generate Coverage'!N160</f>
        <v>0.823988377</v>
      </c>
      <c r="S161" s="87">
        <f>AVG_Gen_L2!S161*'AVG_generate Coverage'!O160</f>
        <v>0.4049494248</v>
      </c>
      <c r="T161" s="87">
        <f>AVG_Gen_L2!T161*'AVG_generate Coverage'!P160</f>
        <v>0.8138422619</v>
      </c>
      <c r="U161" s="87">
        <f>AVG_Gen_L2!U161*'AVG_generate Coverage'!Q160</f>
        <v>0.622727545</v>
      </c>
      <c r="V161" s="87">
        <f>AVG_Gen_L2!V161*'AVG_generate Coverage'!R160</f>
        <v>0.4243700899</v>
      </c>
      <c r="W161" s="87">
        <f>AVG_Gen_L2!W161*'AVG_generate Coverage'!S160</f>
        <v>0.5328734218</v>
      </c>
    </row>
    <row r="162">
      <c r="A162" s="103" t="s">
        <v>474</v>
      </c>
      <c r="B162" s="103" t="s">
        <v>458</v>
      </c>
      <c r="C162" s="104">
        <f>E162-AVG_generate!E162</f>
        <v>-0.003115385444</v>
      </c>
      <c r="D162" s="104">
        <f>F162-AVG_generate!F162</f>
        <v>-0.001353780509</v>
      </c>
      <c r="E162" s="105">
        <f t="shared" si="1"/>
        <v>0.6575931773</v>
      </c>
      <c r="F162" s="10">
        <f>(G162*'Dataset lengths'!$B$2+H162*'Dataset lengths'!$C$2+I162*'Dataset lengths'!$D$2+L162*'Dataset lengths'!$G$2+M162*'Dataset lengths'!$H$2+R162*'Dataset lengths'!$M$2+S162*'Dataset lengths'!$N$2+T162*'Dataset lengths'!$O$2+U162*'Dataset lengths'!$P$2+V162*'Dataset lengths'!$Q$2+W162*'Dataset lengths'!$R$2)/'Dataset lengths'!$A$7</f>
        <v>0.6035822327</v>
      </c>
      <c r="G162" s="87">
        <f>AVG_Gen_L2!G162*'AVG_generate Coverage'!C161</f>
        <v>0.4891772352</v>
      </c>
      <c r="H162" s="87">
        <f>AVG_Gen_L2!H162*'AVG_generate Coverage'!D161</f>
        <v>0.699008686</v>
      </c>
      <c r="I162" s="87">
        <f>AVG_Gen_L2!I162*'AVG_generate Coverage'!E161</f>
        <v>0.7514694442</v>
      </c>
      <c r="J162" s="87">
        <f>AVG_Gen_L2!J162*'AVG_generate Coverage'!F161</f>
        <v>0.818762878</v>
      </c>
      <c r="K162" s="87">
        <f>AVG_Gen_L2!K162*'AVG_generate Coverage'!G161</f>
        <v>0.8161849363</v>
      </c>
      <c r="L162" s="87">
        <f>AVG_Gen_L2!L162*'AVG_generate Coverage'!H161</f>
        <v>0.8180873553</v>
      </c>
      <c r="M162" s="87">
        <f>AVG_Gen_L2!M162*'AVG_generate Coverage'!I161</f>
        <v>0.7790032396</v>
      </c>
      <c r="N162" s="87">
        <f>AVG_Gen_L2!N162*'AVG_generate Coverage'!J161</f>
        <v>0.7120300125</v>
      </c>
      <c r="O162" s="87">
        <f>AVG_Gen_L2!O162*'AVG_generate Coverage'!K161</f>
        <v>0.8139308862</v>
      </c>
      <c r="P162" s="87">
        <f>AVG_Gen_L2!P162*'AVG_generate Coverage'!L161</f>
        <v>0.7686247285</v>
      </c>
      <c r="Q162" s="87">
        <f>AVG_Gen_L2!Q162*'AVG_generate Coverage'!M161</f>
        <v>0.7305567938</v>
      </c>
      <c r="R162" s="87">
        <f>AVG_Gen_L2!R162*'AVG_generate Coverage'!N161</f>
        <v>0.8362929087</v>
      </c>
      <c r="S162" s="87">
        <f>AVG_Gen_L2!S162*'AVG_generate Coverage'!O161</f>
        <v>0.4060696029</v>
      </c>
      <c r="T162" s="87">
        <f>AVG_Gen_L2!T162*'AVG_generate Coverage'!P161</f>
        <v>0.8216312909</v>
      </c>
      <c r="U162" s="87">
        <f>AVG_Gen_L2!U162*'AVG_generate Coverage'!Q161</f>
        <v>0.6638982124</v>
      </c>
      <c r="V162" s="87">
        <f>AVG_Gen_L2!V162*'AVG_generate Coverage'!R161</f>
        <v>0.4337545846</v>
      </c>
      <c r="W162" s="87">
        <f>AVG_Gen_L2!W162*'AVG_generate Coverage'!S161</f>
        <v>0.5351323902</v>
      </c>
    </row>
    <row r="163">
      <c r="A163" s="103" t="s">
        <v>480</v>
      </c>
      <c r="B163" s="103" t="s">
        <v>458</v>
      </c>
      <c r="C163" s="104">
        <f>E163-AVG_generate!E163</f>
        <v>-0.002875601255</v>
      </c>
      <c r="D163" s="104">
        <f>F163-AVG_generate!F163</f>
        <v>-0.0005065109358</v>
      </c>
      <c r="E163" s="105">
        <f t="shared" si="1"/>
        <v>0.6583532399</v>
      </c>
      <c r="F163" s="10">
        <f>(G163*'Dataset lengths'!$B$2+H163*'Dataset lengths'!$C$2+I163*'Dataset lengths'!$D$2+L163*'Dataset lengths'!$G$2+M163*'Dataset lengths'!$H$2+R163*'Dataset lengths'!$M$2+S163*'Dataset lengths'!$N$2+T163*'Dataset lengths'!$O$2+U163*'Dataset lengths'!$P$2+V163*'Dataset lengths'!$Q$2+W163*'Dataset lengths'!$R$2)/'Dataset lengths'!$A$7</f>
        <v>0.6050881051</v>
      </c>
      <c r="G163" s="87">
        <f>AVG_Gen_L2!G163*'AVG_generate Coverage'!C162</f>
        <v>0.4845404414</v>
      </c>
      <c r="H163" s="87">
        <f>AVG_Gen_L2!H163*'AVG_generate Coverage'!D162</f>
        <v>0.6781079162</v>
      </c>
      <c r="I163" s="87">
        <f>AVG_Gen_L2!I163*'AVG_generate Coverage'!E162</f>
        <v>0.7331627769</v>
      </c>
      <c r="J163" s="87">
        <f>AVG_Gen_L2!J163*'AVG_generate Coverage'!F162</f>
        <v>0.808024092</v>
      </c>
      <c r="K163" s="87">
        <f>AVG_Gen_L2!K163*'AVG_generate Coverage'!G162</f>
        <v>0.8084624217</v>
      </c>
      <c r="L163" s="87">
        <f>AVG_Gen_L2!L163*'AVG_generate Coverage'!H162</f>
        <v>0.8083590764</v>
      </c>
      <c r="M163" s="87">
        <f>AVG_Gen_L2!M163*'AVG_generate Coverage'!I162</f>
        <v>0.7720472787</v>
      </c>
      <c r="N163" s="87">
        <f>AVG_Gen_L2!N163*'AVG_generate Coverage'!J162</f>
        <v>0.7035191125</v>
      </c>
      <c r="O163" s="87">
        <f>AVG_Gen_L2!O163*'AVG_generate Coverage'!K162</f>
        <v>0.8009208457</v>
      </c>
      <c r="P163" s="87">
        <f>AVG_Gen_L2!P163*'AVG_generate Coverage'!L162</f>
        <v>0.774192063</v>
      </c>
      <c r="Q163" s="87">
        <f>AVG_Gen_L2!Q163*'AVG_generate Coverage'!M162</f>
        <v>0.7079847476</v>
      </c>
      <c r="R163" s="87">
        <f>AVG_Gen_L2!R163*'AVG_generate Coverage'!N162</f>
        <v>0.8355279734</v>
      </c>
      <c r="S163" s="87">
        <f>AVG_Gen_L2!S163*'AVG_generate Coverage'!O162</f>
        <v>0.427495775</v>
      </c>
      <c r="T163" s="87">
        <f>AVG_Gen_L2!T163*'AVG_generate Coverage'!P162</f>
        <v>0.8699232709</v>
      </c>
      <c r="U163" s="87">
        <f>AVG_Gen_L2!U163*'AVG_generate Coverage'!Q162</f>
        <v>0.6414800317</v>
      </c>
      <c r="V163" s="87">
        <f>AVG_Gen_L2!V163*'AVG_generate Coverage'!R162</f>
        <v>0.4517511832</v>
      </c>
      <c r="W163" s="87">
        <f>AVG_Gen_L2!W163*'AVG_generate Coverage'!S162</f>
        <v>0.5394899148</v>
      </c>
    </row>
    <row r="164">
      <c r="A164" s="103" t="s">
        <v>488</v>
      </c>
      <c r="B164" s="103" t="s">
        <v>487</v>
      </c>
      <c r="C164" s="104">
        <f>E164-AVG_generate!E164</f>
        <v>-0.01348918118</v>
      </c>
      <c r="D164" s="104">
        <f>F164-AVG_generate!F164</f>
        <v>-0.007860990177</v>
      </c>
      <c r="E164" s="105">
        <f t="shared" si="1"/>
        <v>0.6472280926</v>
      </c>
      <c r="F164" s="10">
        <f>(G164*'Dataset lengths'!$B$2+H164*'Dataset lengths'!$C$2+I164*'Dataset lengths'!$D$2+L164*'Dataset lengths'!$G$2+M164*'Dataset lengths'!$H$2+R164*'Dataset lengths'!$M$2+S164*'Dataset lengths'!$N$2+T164*'Dataset lengths'!$O$2+U164*'Dataset lengths'!$P$2+V164*'Dataset lengths'!$Q$2+W164*'Dataset lengths'!$R$2)/'Dataset lengths'!$A$7</f>
        <v>0.5973786301</v>
      </c>
      <c r="G164" s="87">
        <f>AVG_Gen_L2!G164*'AVG_generate Coverage'!C163</f>
        <v>0.4765210531</v>
      </c>
      <c r="H164" s="87">
        <f>AVG_Gen_L2!H164*'AVG_generate Coverage'!D163</f>
        <v>0.6915222598</v>
      </c>
      <c r="I164" s="87">
        <f>AVG_Gen_L2!I164*'AVG_generate Coverage'!E163</f>
        <v>0.7386964483</v>
      </c>
      <c r="J164" s="87">
        <f>AVG_Gen_L2!J164*'AVG_generate Coverage'!F163</f>
        <v>0.8131978562</v>
      </c>
      <c r="K164" s="87">
        <f>AVG_Gen_L2!K164*'AVG_generate Coverage'!G163</f>
        <v>0.8085542577</v>
      </c>
      <c r="L164" s="87">
        <f>AVG_Gen_L2!L164*'AVG_generate Coverage'!H163</f>
        <v>0.8119887731</v>
      </c>
      <c r="M164" s="87">
        <f>AVG_Gen_L2!M164*'AVG_generate Coverage'!I163</f>
        <v>0.7762457632</v>
      </c>
      <c r="N164" s="87">
        <f>AVG_Gen_L2!N164*'AVG_generate Coverage'!J163</f>
        <v>0.7154337725</v>
      </c>
      <c r="O164" s="87">
        <f>AVG_Gen_L2!O164*'AVG_generate Coverage'!K163</f>
        <v>0.8087313171</v>
      </c>
      <c r="P164" s="87">
        <f>AVG_Gen_L2!P164*'AVG_generate Coverage'!L163</f>
        <v>0.7702163528</v>
      </c>
      <c r="Q164" s="87">
        <f>AVG_Gen_L2!Q164*'AVG_generate Coverage'!M163</f>
        <v>0.721391916</v>
      </c>
      <c r="R164" s="87">
        <f>AVG_Gen_L2!R164*'AVG_generate Coverage'!N163</f>
        <v>0.8128640312</v>
      </c>
      <c r="S164" s="87">
        <f>AVG_Gen_L2!S164*'AVG_generate Coverage'!O163</f>
        <v>0.414286924</v>
      </c>
      <c r="T164" s="87">
        <f>AVG_Gen_L2!T164*'AVG_generate Coverage'!P163</f>
        <v>0.8060532328</v>
      </c>
      <c r="U164" s="87">
        <f>AVG_Gen_L2!U164*'AVG_generate Coverage'!Q163</f>
        <v>0.6261142085</v>
      </c>
      <c r="V164" s="87">
        <f>AVG_Gen_L2!V164*'AVG_generate Coverage'!R163</f>
        <v>0.4248274613</v>
      </c>
      <c r="W164" s="87">
        <f>AVG_Gen_L2!W164*'AVG_generate Coverage'!S163</f>
        <v>0.5403888633</v>
      </c>
    </row>
  </sheetData>
  <mergeCells count="1">
    <mergeCell ref="C1:D1"/>
  </mergeCells>
  <conditionalFormatting sqref="C3:D164">
    <cfRule type="cellIs" dxfId="3" priority="1" operator="greaterThanOrEqual">
      <formula>0</formula>
    </cfRule>
  </conditionalFormatting>
  <conditionalFormatting sqref="C3:D164">
    <cfRule type="cellIs" dxfId="4" priority="2" operator="lessThan">
      <formula>0</formula>
    </cfRule>
  </conditionalFormatting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134</v>
      </c>
      <c r="C1" s="1" t="s">
        <v>105</v>
      </c>
      <c r="D1" s="1" t="s">
        <v>106</v>
      </c>
      <c r="E1" s="2" t="s">
        <v>71</v>
      </c>
      <c r="F1" s="3" t="s">
        <v>72</v>
      </c>
      <c r="G1" s="4" t="s">
        <v>107</v>
      </c>
      <c r="H1" s="4" t="s">
        <v>108</v>
      </c>
      <c r="I1" s="4" t="s">
        <v>109</v>
      </c>
      <c r="J1" s="4" t="s">
        <v>110</v>
      </c>
      <c r="K1" s="4" t="s">
        <v>111</v>
      </c>
      <c r="L1" s="4" t="s">
        <v>112</v>
      </c>
      <c r="M1" s="4" t="s">
        <v>113</v>
      </c>
      <c r="N1" s="4" t="s">
        <v>114</v>
      </c>
      <c r="O1" s="4" t="s">
        <v>115</v>
      </c>
      <c r="P1" s="4" t="s">
        <v>116</v>
      </c>
      <c r="Q1" s="4" t="s">
        <v>117</v>
      </c>
      <c r="R1" s="4" t="s">
        <v>14</v>
      </c>
      <c r="S1" s="4" t="s">
        <v>118</v>
      </c>
      <c r="T1" s="4" t="s">
        <v>119</v>
      </c>
      <c r="U1" s="4" t="s">
        <v>120</v>
      </c>
      <c r="V1" s="4" t="s">
        <v>121</v>
      </c>
      <c r="W1" s="4" t="s">
        <v>19</v>
      </c>
    </row>
    <row r="2">
      <c r="A2" s="55" t="s">
        <v>135</v>
      </c>
      <c r="B2" s="55" t="s">
        <v>136</v>
      </c>
      <c r="C2" s="99">
        <f>E2-AVG_Gen_L2!E3</f>
        <v>-0.002704177011</v>
      </c>
      <c r="D2" s="99">
        <f>F2-AVG_Gen_L2!F3</f>
        <v>-0.002785570288</v>
      </c>
      <c r="E2" s="10">
        <f t="shared" ref="E2:E163" si="1">AVERAGE(G2,H2,I2,L2,M2,R2,S2,T2,U2,V2,W2)</f>
        <v>0.62550385</v>
      </c>
      <c r="F2" s="100">
        <f>(G2*'AVG_generate Coverage'!C2*'Dataset lengths'!$B$2+H2*'AVG_generate Coverage'!D2*'Dataset lengths'!$C$2+I2*'AVG_generate Coverage'!E2*'Dataset lengths'!$D$2+L2*'AVG_generate Coverage'!H2*'Dataset lengths'!$G$2+M2*'AVG_generate Coverage'!I2*'Dataset lengths'!$H$2+R2*'AVG_generate Coverage'!N2*'Dataset lengths'!$M$2+S2*'AVG_generate Coverage'!O2*'Dataset lengths'!$N$2+T2*'AVG_generate Coverage'!P2*'Dataset lengths'!$O$2+U2*'AVG_generate Coverage'!Q2*'Dataset lengths'!$P$2+V2*'AVG_generate Coverage'!R2*'Dataset lengths'!$Q$2+W2*'AVG_generate Coverage'!S2*'Dataset lengths'!$R$2)/('AVG_generate Coverage'!C2*'Dataset lengths'!$B$2+'AVG_generate Coverage'!D2*'Dataset lengths'!$C$2+'AVG_generate Coverage'!E2*'Dataset lengths'!$D$2+'AVG_generate Coverage'!H2*'Dataset lengths'!$G$2+'AVG_generate Coverage'!I2*'Dataset lengths'!$H$2+'AVG_generate Coverage'!N2*'Dataset lengths'!$M$2+'AVG_generate Coverage'!O2*'Dataset lengths'!$N$2+'AVG_generate Coverage'!P2*'Dataset lengths'!$O$2+'AVG_generate Coverage'!Q2*'Dataset lengths'!$P$2+'AVG_generate Coverage'!R2*'Dataset lengths'!$Q$2+'AVG_generate Coverage'!S2*'Dataset lengths'!$R$2)</f>
        <v>0.5622315467</v>
      </c>
      <c r="G2" s="55">
        <v>0.451978662336721</v>
      </c>
      <c r="H2" s="55">
        <v>0.714908013511323</v>
      </c>
      <c r="I2" s="55">
        <v>0.711438620762587</v>
      </c>
      <c r="J2" s="55">
        <v>0.805039731035392</v>
      </c>
      <c r="K2" s="55">
        <v>0.799934858639268</v>
      </c>
      <c r="L2" s="55">
        <v>0.803372027714215</v>
      </c>
      <c r="M2" s="55">
        <v>0.741740273930908</v>
      </c>
      <c r="N2" s="55">
        <v>0.683650347344886</v>
      </c>
      <c r="O2" s="55">
        <v>0.809633656486958</v>
      </c>
      <c r="P2" s="55">
        <v>0.724044167507052</v>
      </c>
      <c r="Q2" s="55">
        <v>0.694135048907633</v>
      </c>
      <c r="R2" s="55">
        <v>0.790287510242018</v>
      </c>
      <c r="S2" s="55">
        <v>0.437255603598382</v>
      </c>
      <c r="T2" s="55">
        <v>0.803827795982562</v>
      </c>
      <c r="U2" s="55">
        <v>0.558859666483797</v>
      </c>
      <c r="V2" s="55">
        <v>0.34622982094655</v>
      </c>
      <c r="W2" s="55">
        <v>0.520644354751015</v>
      </c>
    </row>
    <row r="3">
      <c r="A3" s="55" t="s">
        <v>135</v>
      </c>
      <c r="B3" s="55" t="s">
        <v>137</v>
      </c>
      <c r="C3" s="99">
        <f>E3-AVG_Gen_L2!E4</f>
        <v>-0.000766288276</v>
      </c>
      <c r="D3" s="99">
        <f>F3-AVG_Gen_L2!F4</f>
        <v>-0.0009011997999</v>
      </c>
      <c r="E3" s="10">
        <f t="shared" si="1"/>
        <v>0.6301887555</v>
      </c>
      <c r="F3" s="100">
        <f>(G3*'AVG_generate Coverage'!C3*'Dataset lengths'!$B$2+H3*'AVG_generate Coverage'!D3*'Dataset lengths'!$C$2+I3*'AVG_generate Coverage'!E3*'Dataset lengths'!$D$2+L3*'AVG_generate Coverage'!H3*'Dataset lengths'!$G$2+M3*'AVG_generate Coverage'!I3*'Dataset lengths'!$H$2+R3*'AVG_generate Coverage'!N3*'Dataset lengths'!$M$2+S3*'AVG_generate Coverage'!O3*'Dataset lengths'!$N$2+T3*'AVG_generate Coverage'!P3*'Dataset lengths'!$O$2+U3*'AVG_generate Coverage'!Q3*'Dataset lengths'!$P$2+V3*'AVG_generate Coverage'!R3*'Dataset lengths'!$Q$2+W3*'AVG_generate Coverage'!S3*'Dataset lengths'!$R$2)/('AVG_generate Coverage'!C3*'Dataset lengths'!$B$2+'AVG_generate Coverage'!D3*'Dataset lengths'!$C$2+'AVG_generate Coverage'!E3*'Dataset lengths'!$D$2+'AVG_generate Coverage'!H3*'Dataset lengths'!$G$2+'AVG_generate Coverage'!I3*'Dataset lengths'!$H$2+'AVG_generate Coverage'!N3*'Dataset lengths'!$M$2+'AVG_generate Coverage'!O3*'Dataset lengths'!$N$2+'AVG_generate Coverage'!P3*'Dataset lengths'!$O$2+'AVG_generate Coverage'!Q3*'Dataset lengths'!$P$2+'AVG_generate Coverage'!R3*'Dataset lengths'!$Q$2+'AVG_generate Coverage'!S3*'Dataset lengths'!$R$2)</f>
        <v>0.567783885</v>
      </c>
      <c r="G3" s="55">
        <v>0.45261210214326</v>
      </c>
      <c r="H3" s="55">
        <v>0.725827727873262</v>
      </c>
      <c r="I3" s="55">
        <v>0.727903679770802</v>
      </c>
      <c r="J3" s="55">
        <v>0.821077320350224</v>
      </c>
      <c r="K3" s="55">
        <v>0.819025980824174</v>
      </c>
      <c r="L3" s="55">
        <v>0.82046719287624</v>
      </c>
      <c r="M3" s="55">
        <v>0.762991052394125</v>
      </c>
      <c r="N3" s="55">
        <v>0.707984719725657</v>
      </c>
      <c r="O3" s="55">
        <v>0.820993950981099</v>
      </c>
      <c r="P3" s="55">
        <v>0.751619478594172</v>
      </c>
      <c r="Q3" s="55">
        <v>0.713649135641039</v>
      </c>
      <c r="R3" s="55">
        <v>0.772191324996432</v>
      </c>
      <c r="S3" s="55">
        <v>0.420239755790681</v>
      </c>
      <c r="T3" s="55">
        <v>0.801602359116608</v>
      </c>
      <c r="U3" s="55">
        <v>0.58147480982187</v>
      </c>
      <c r="V3" s="55">
        <v>0.338461591298585</v>
      </c>
      <c r="W3" s="55">
        <v>0.528304713925264</v>
      </c>
    </row>
    <row r="4">
      <c r="A4" s="55" t="s">
        <v>135</v>
      </c>
      <c r="B4" s="55" t="s">
        <v>138</v>
      </c>
      <c r="C4" s="99">
        <f>E4-AVG_Gen_L2!E5</f>
        <v>-0.004883689474</v>
      </c>
      <c r="D4" s="99">
        <f>F4-AVG_Gen_L2!F5</f>
        <v>-0.006705198995</v>
      </c>
      <c r="E4" s="10">
        <f t="shared" si="1"/>
        <v>0.6160455157</v>
      </c>
      <c r="F4" s="100">
        <f>(G4*'AVG_generate Coverage'!C4*'Dataset lengths'!$B$2+H4*'AVG_generate Coverage'!D4*'Dataset lengths'!$C$2+I4*'AVG_generate Coverage'!E4*'Dataset lengths'!$D$2+L4*'AVG_generate Coverage'!H4*'Dataset lengths'!$G$2+M4*'AVG_generate Coverage'!I4*'Dataset lengths'!$H$2+R4*'AVG_generate Coverage'!N4*'Dataset lengths'!$M$2+S4*'AVG_generate Coverage'!O4*'Dataset lengths'!$N$2+T4*'AVG_generate Coverage'!P4*'Dataset lengths'!$O$2+U4*'AVG_generate Coverage'!Q4*'Dataset lengths'!$P$2+V4*'AVG_generate Coverage'!R4*'Dataset lengths'!$Q$2+W4*'AVG_generate Coverage'!S4*'Dataset lengths'!$R$2)/('AVG_generate Coverage'!C4*'Dataset lengths'!$B$2+'AVG_generate Coverage'!D4*'Dataset lengths'!$C$2+'AVG_generate Coverage'!E4*'Dataset lengths'!$D$2+'AVG_generate Coverage'!H4*'Dataset lengths'!$G$2+'AVG_generate Coverage'!I4*'Dataset lengths'!$H$2+'AVG_generate Coverage'!N4*'Dataset lengths'!$M$2+'AVG_generate Coverage'!O4*'Dataset lengths'!$N$2+'AVG_generate Coverage'!P4*'Dataset lengths'!$O$2+'AVG_generate Coverage'!Q4*'Dataset lengths'!$P$2+'AVG_generate Coverage'!R4*'Dataset lengths'!$Q$2+'AVG_generate Coverage'!S4*'Dataset lengths'!$R$2)</f>
        <v>0.5514314658</v>
      </c>
      <c r="G4" s="55">
        <v>0.448730362787822</v>
      </c>
      <c r="H4" s="55">
        <v>0.696278757440524</v>
      </c>
      <c r="I4" s="55">
        <v>0.6884885689025</v>
      </c>
      <c r="J4" s="55">
        <v>0.779293294947079</v>
      </c>
      <c r="K4" s="55">
        <v>0.773505329180664</v>
      </c>
      <c r="L4" s="55">
        <v>0.777319572464494</v>
      </c>
      <c r="M4" s="55">
        <v>0.709577582411153</v>
      </c>
      <c r="N4" s="55">
        <v>0.642802976797346</v>
      </c>
      <c r="O4" s="55">
        <v>0.792721608022323</v>
      </c>
      <c r="P4" s="55">
        <v>0.679927690713441</v>
      </c>
      <c r="Q4" s="55">
        <v>0.671122722541503</v>
      </c>
      <c r="R4" s="55">
        <v>0.775928580644977</v>
      </c>
      <c r="S4" s="55">
        <v>0.452636433764237</v>
      </c>
      <c r="T4" s="55">
        <v>0.817848048238072</v>
      </c>
      <c r="U4" s="55">
        <v>0.55274835280081</v>
      </c>
      <c r="V4" s="55">
        <v>0.354847789369572</v>
      </c>
      <c r="W4" s="55">
        <v>0.502096623876204</v>
      </c>
    </row>
    <row r="5">
      <c r="A5" s="55" t="s">
        <v>139</v>
      </c>
      <c r="B5" s="55" t="s">
        <v>136</v>
      </c>
      <c r="C5" s="99">
        <f>E5-AVG_Gen_L2!E6</f>
        <v>0.0002589539379</v>
      </c>
      <c r="D5" s="99">
        <f>F5-AVG_Gen_L2!F6</f>
        <v>0.0002549110741</v>
      </c>
      <c r="E5" s="10">
        <f t="shared" si="1"/>
        <v>0.6436038482</v>
      </c>
      <c r="F5" s="100">
        <f>(G5*'AVG_generate Coverage'!C5*'Dataset lengths'!$B$2+H5*'AVG_generate Coverage'!D5*'Dataset lengths'!$C$2+I5*'AVG_generate Coverage'!E5*'Dataset lengths'!$D$2+L5*'AVG_generate Coverage'!H5*'Dataset lengths'!$G$2+M5*'AVG_generate Coverage'!I5*'Dataset lengths'!$H$2+R5*'AVG_generate Coverage'!N5*'Dataset lengths'!$M$2+S5*'AVG_generate Coverage'!O5*'Dataset lengths'!$N$2+T5*'AVG_generate Coverage'!P5*'Dataset lengths'!$O$2+U5*'AVG_generate Coverage'!Q5*'Dataset lengths'!$P$2+V5*'AVG_generate Coverage'!R5*'Dataset lengths'!$Q$2+W5*'AVG_generate Coverage'!S5*'Dataset lengths'!$R$2)/('AVG_generate Coverage'!C5*'Dataset lengths'!$B$2+'AVG_generate Coverage'!D5*'Dataset lengths'!$C$2+'AVG_generate Coverage'!E5*'Dataset lengths'!$D$2+'AVG_generate Coverage'!H5*'Dataset lengths'!$G$2+'AVG_generate Coverage'!I5*'Dataset lengths'!$H$2+'AVG_generate Coverage'!N5*'Dataset lengths'!$M$2+'AVG_generate Coverage'!O5*'Dataset lengths'!$N$2+'AVG_generate Coverage'!P5*'Dataset lengths'!$O$2+'AVG_generate Coverage'!Q5*'Dataset lengths'!$P$2+'AVG_generate Coverage'!R5*'Dataset lengths'!$Q$2+'AVG_generate Coverage'!S5*'Dataset lengths'!$R$2)</f>
        <v>0.5884172759</v>
      </c>
      <c r="G5" s="55">
        <v>0.46732333617764</v>
      </c>
      <c r="H5" s="55">
        <v>0.704743185958134</v>
      </c>
      <c r="I5" s="55">
        <v>0.739117907276684</v>
      </c>
      <c r="J5" s="55">
        <v>0.833220004609375</v>
      </c>
      <c r="K5" s="55">
        <v>0.832760205965024</v>
      </c>
      <c r="L5" s="55">
        <v>0.833325847594756</v>
      </c>
      <c r="M5" s="55">
        <v>0.774719363971113</v>
      </c>
      <c r="N5" s="55">
        <v>0.72333388541111</v>
      </c>
      <c r="O5" s="55">
        <v>0.81994098265698</v>
      </c>
      <c r="P5" s="55">
        <v>0.744495702985542</v>
      </c>
      <c r="Q5" s="55">
        <v>0.738166065073902</v>
      </c>
      <c r="R5" s="55">
        <v>0.785064094452531</v>
      </c>
      <c r="S5" s="55">
        <v>0.405001713143364</v>
      </c>
      <c r="T5" s="55">
        <v>0.835874086852299</v>
      </c>
      <c r="U5" s="55">
        <v>0.610370873578984</v>
      </c>
      <c r="V5" s="55">
        <v>0.374978636418853</v>
      </c>
      <c r="W5" s="55">
        <v>0.549123284469359</v>
      </c>
    </row>
    <row r="6">
      <c r="A6" s="55" t="s">
        <v>139</v>
      </c>
      <c r="B6" s="55" t="s">
        <v>137</v>
      </c>
      <c r="C6" s="99">
        <f>E6-AVG_Gen_L2!E7</f>
        <v>0.0001090135443</v>
      </c>
      <c r="D6" s="99">
        <f>F6-AVG_Gen_L2!F7</f>
        <v>0.000009694707904</v>
      </c>
      <c r="E6" s="10">
        <f t="shared" si="1"/>
        <v>0.6308873018</v>
      </c>
      <c r="F6" s="100">
        <f>(G6*'AVG_generate Coverage'!C6*'Dataset lengths'!$B$2+H6*'AVG_generate Coverage'!D6*'Dataset lengths'!$C$2+I6*'AVG_generate Coverage'!E6*'Dataset lengths'!$D$2+L6*'AVG_generate Coverage'!H6*'Dataset lengths'!$G$2+M6*'AVG_generate Coverage'!I6*'Dataset lengths'!$H$2+R6*'AVG_generate Coverage'!N6*'Dataset lengths'!$M$2+S6*'AVG_generate Coverage'!O6*'Dataset lengths'!$N$2+T6*'AVG_generate Coverage'!P6*'Dataset lengths'!$O$2+U6*'AVG_generate Coverage'!Q6*'Dataset lengths'!$P$2+V6*'AVG_generate Coverage'!R6*'Dataset lengths'!$Q$2+W6*'AVG_generate Coverage'!S6*'Dataset lengths'!$R$2)/('AVG_generate Coverage'!C6*'Dataset lengths'!$B$2+'AVG_generate Coverage'!D6*'Dataset lengths'!$C$2+'AVG_generate Coverage'!E6*'Dataset lengths'!$D$2+'AVG_generate Coverage'!H6*'Dataset lengths'!$G$2+'AVG_generate Coverage'!I6*'Dataset lengths'!$H$2+'AVG_generate Coverage'!N6*'Dataset lengths'!$M$2+'AVG_generate Coverage'!O6*'Dataset lengths'!$N$2+'AVG_generate Coverage'!P6*'Dataset lengths'!$O$2+'AVG_generate Coverage'!Q6*'Dataset lengths'!$P$2+'AVG_generate Coverage'!R6*'Dataset lengths'!$Q$2+'AVG_generate Coverage'!S6*'Dataset lengths'!$R$2)</f>
        <v>0.5755108364</v>
      </c>
      <c r="G6" s="55">
        <v>0.455211254528295</v>
      </c>
      <c r="H6" s="55">
        <v>0.711384869965444</v>
      </c>
      <c r="I6" s="55">
        <v>0.734968959262448</v>
      </c>
      <c r="J6" s="55">
        <v>0.830739120566096</v>
      </c>
      <c r="K6" s="55">
        <v>0.829610882876743</v>
      </c>
      <c r="L6" s="55">
        <v>0.830693910824431</v>
      </c>
      <c r="M6" s="55">
        <v>0.772132260489267</v>
      </c>
      <c r="N6" s="55">
        <v>0.719731403941881</v>
      </c>
      <c r="O6" s="55">
        <v>0.815907712298314</v>
      </c>
      <c r="P6" s="55">
        <v>0.754626810959527</v>
      </c>
      <c r="Q6" s="55">
        <v>0.725124921743245</v>
      </c>
      <c r="R6" s="55">
        <v>0.746948457896611</v>
      </c>
      <c r="S6" s="55">
        <v>0.390300632009421</v>
      </c>
      <c r="T6" s="55">
        <v>0.81072665026702</v>
      </c>
      <c r="U6" s="55">
        <v>0.603583868544297</v>
      </c>
      <c r="V6" s="55">
        <v>0.350615420311675</v>
      </c>
      <c r="W6" s="55">
        <v>0.53319403549742</v>
      </c>
    </row>
    <row r="7">
      <c r="A7" s="55" t="s">
        <v>139</v>
      </c>
      <c r="B7" s="55" t="s">
        <v>138</v>
      </c>
      <c r="C7" s="99">
        <f>E7-AVG_Gen_L2!E8</f>
        <v>0.0009083832722</v>
      </c>
      <c r="D7" s="99">
        <f>F7-AVG_Gen_L2!F8</f>
        <v>0.0001519743537</v>
      </c>
      <c r="E7" s="10">
        <f t="shared" si="1"/>
        <v>0.6599650411</v>
      </c>
      <c r="F7" s="100">
        <f>(G7*'AVG_generate Coverage'!C7*'Dataset lengths'!$B$2+H7*'AVG_generate Coverage'!D7*'Dataset lengths'!$C$2+I7*'AVG_generate Coverage'!E7*'Dataset lengths'!$D$2+L7*'AVG_generate Coverage'!H7*'Dataset lengths'!$G$2+M7*'AVG_generate Coverage'!I7*'Dataset lengths'!$H$2+R7*'AVG_generate Coverage'!N7*'Dataset lengths'!$M$2+S7*'AVG_generate Coverage'!O7*'Dataset lengths'!$N$2+T7*'AVG_generate Coverage'!P7*'Dataset lengths'!$O$2+U7*'AVG_generate Coverage'!Q7*'Dataset lengths'!$P$2+V7*'AVG_generate Coverage'!R7*'Dataset lengths'!$Q$2+W7*'AVG_generate Coverage'!S7*'Dataset lengths'!$R$2)/('AVG_generate Coverage'!C7*'Dataset lengths'!$B$2+'AVG_generate Coverage'!D7*'Dataset lengths'!$C$2+'AVG_generate Coverage'!E7*'Dataset lengths'!$D$2+'AVG_generate Coverage'!H7*'Dataset lengths'!$G$2+'AVG_generate Coverage'!I7*'Dataset lengths'!$H$2+'AVG_generate Coverage'!N7*'Dataset lengths'!$M$2+'AVG_generate Coverage'!O7*'Dataset lengths'!$N$2+'AVG_generate Coverage'!P7*'Dataset lengths'!$O$2+'AVG_generate Coverage'!Q7*'Dataset lengths'!$P$2+'AVG_generate Coverage'!R7*'Dataset lengths'!$Q$2+'AVG_generate Coverage'!S7*'Dataset lengths'!$R$2)</f>
        <v>0.6050229482</v>
      </c>
      <c r="G7" s="55">
        <v>0.484439017565837</v>
      </c>
      <c r="H7" s="55">
        <v>0.708251099776869</v>
      </c>
      <c r="I7" s="55">
        <v>0.748654546726298</v>
      </c>
      <c r="J7" s="55">
        <v>0.834707520582222</v>
      </c>
      <c r="K7" s="55">
        <v>0.835446544060077</v>
      </c>
      <c r="L7" s="55">
        <v>0.835261784134546</v>
      </c>
      <c r="M7" s="55">
        <v>0.781330486893773</v>
      </c>
      <c r="N7" s="55">
        <v>0.731696306748352</v>
      </c>
      <c r="O7" s="55">
        <v>0.827735673922786</v>
      </c>
      <c r="P7" s="55">
        <v>0.736034962904738</v>
      </c>
      <c r="Q7" s="55">
        <v>0.758412952004815</v>
      </c>
      <c r="R7" s="55">
        <v>0.827485224357945</v>
      </c>
      <c r="S7" s="55">
        <v>0.421856673606234</v>
      </c>
      <c r="T7" s="55">
        <v>0.852787407033549</v>
      </c>
      <c r="U7" s="55">
        <v>0.623991388721147</v>
      </c>
      <c r="V7" s="55">
        <v>0.403847603867571</v>
      </c>
      <c r="W7" s="55">
        <v>0.57171021986819</v>
      </c>
    </row>
    <row r="8">
      <c r="A8" s="55" t="s">
        <v>141</v>
      </c>
      <c r="B8" s="55" t="s">
        <v>136</v>
      </c>
      <c r="C8" s="99">
        <f>E8-AVG_Gen_L2!E9</f>
        <v>-0.0002418247757</v>
      </c>
      <c r="D8" s="99">
        <f>F8-AVG_Gen_L2!F9</f>
        <v>-0.000338510876</v>
      </c>
      <c r="E8" s="10">
        <f t="shared" si="1"/>
        <v>0.6741596622</v>
      </c>
      <c r="F8" s="100">
        <f>(G8*'AVG_generate Coverage'!C8*'Dataset lengths'!$B$2+H8*'AVG_generate Coverage'!D8*'Dataset lengths'!$C$2+I8*'AVG_generate Coverage'!E8*'Dataset lengths'!$D$2+L8*'AVG_generate Coverage'!H8*'Dataset lengths'!$G$2+M8*'AVG_generate Coverage'!I8*'Dataset lengths'!$H$2+R8*'AVG_generate Coverage'!N8*'Dataset lengths'!$M$2+S8*'AVG_generate Coverage'!O8*'Dataset lengths'!$N$2+T8*'AVG_generate Coverage'!P8*'Dataset lengths'!$O$2+U8*'AVG_generate Coverage'!Q8*'Dataset lengths'!$P$2+V8*'AVG_generate Coverage'!R8*'Dataset lengths'!$Q$2+W8*'AVG_generate Coverage'!S8*'Dataset lengths'!$R$2)/('AVG_generate Coverage'!C8*'Dataset lengths'!$B$2+'AVG_generate Coverage'!D8*'Dataset lengths'!$C$2+'AVG_generate Coverage'!E8*'Dataset lengths'!$D$2+'AVG_generate Coverage'!H8*'Dataset lengths'!$G$2+'AVG_generate Coverage'!I8*'Dataset lengths'!$H$2+'AVG_generate Coverage'!N8*'Dataset lengths'!$M$2+'AVG_generate Coverage'!O8*'Dataset lengths'!$N$2+'AVG_generate Coverage'!P8*'Dataset lengths'!$O$2+'AVG_generate Coverage'!Q8*'Dataset lengths'!$P$2+'AVG_generate Coverage'!R8*'Dataset lengths'!$Q$2+'AVG_generate Coverage'!S8*'Dataset lengths'!$R$2)</f>
        <v>0.6147025025</v>
      </c>
      <c r="G8" s="55">
        <v>0.515440418079832</v>
      </c>
      <c r="H8" s="55">
        <v>0.718868504055008</v>
      </c>
      <c r="I8" s="55">
        <v>0.762654451210663</v>
      </c>
      <c r="J8" s="55">
        <v>0.828304084222204</v>
      </c>
      <c r="K8" s="55">
        <v>0.831331824127063</v>
      </c>
      <c r="L8" s="55">
        <v>0.829467913781835</v>
      </c>
      <c r="M8" s="55">
        <v>0.776385444427049</v>
      </c>
      <c r="N8" s="55">
        <v>0.704964529443117</v>
      </c>
      <c r="O8" s="55">
        <v>0.834043441935255</v>
      </c>
      <c r="P8" s="55">
        <v>0.770941798465838</v>
      </c>
      <c r="Q8" s="55">
        <v>0.716624589462441</v>
      </c>
      <c r="R8" s="55">
        <v>0.852509538495863</v>
      </c>
      <c r="S8" s="55">
        <v>0.419678661175583</v>
      </c>
      <c r="T8" s="55">
        <v>0.8309781257472</v>
      </c>
      <c r="U8" s="55">
        <v>0.748097014440072</v>
      </c>
      <c r="V8" s="55">
        <v>0.469283517697287</v>
      </c>
      <c r="W8" s="55">
        <v>0.492392695537381</v>
      </c>
    </row>
    <row r="9">
      <c r="A9" s="55" t="s">
        <v>141</v>
      </c>
      <c r="B9" s="55" t="s">
        <v>137</v>
      </c>
      <c r="C9" s="99">
        <f>E9-AVG_Gen_L2!E10</f>
        <v>-0.0001831354254</v>
      </c>
      <c r="D9" s="99">
        <f>F9-AVG_Gen_L2!F10</f>
        <v>-0.0003284571833</v>
      </c>
      <c r="E9" s="10">
        <f t="shared" si="1"/>
        <v>0.6515402325</v>
      </c>
      <c r="F9" s="100">
        <f>(G9*'AVG_generate Coverage'!C9*'Dataset lengths'!$B$2+H9*'AVG_generate Coverage'!D9*'Dataset lengths'!$C$2+I9*'AVG_generate Coverage'!E9*'Dataset lengths'!$D$2+L9*'AVG_generate Coverage'!H9*'Dataset lengths'!$G$2+M9*'AVG_generate Coverage'!I9*'Dataset lengths'!$H$2+R9*'AVG_generate Coverage'!N9*'Dataset lengths'!$M$2+S9*'AVG_generate Coverage'!O9*'Dataset lengths'!$N$2+T9*'AVG_generate Coverage'!P9*'Dataset lengths'!$O$2+U9*'AVG_generate Coverage'!Q9*'Dataset lengths'!$P$2+V9*'AVG_generate Coverage'!R9*'Dataset lengths'!$Q$2+W9*'AVG_generate Coverage'!S9*'Dataset lengths'!$R$2)/('AVG_generate Coverage'!C9*'Dataset lengths'!$B$2+'AVG_generate Coverage'!D9*'Dataset lengths'!$C$2+'AVG_generate Coverage'!E9*'Dataset lengths'!$D$2+'AVG_generate Coverage'!H9*'Dataset lengths'!$G$2+'AVG_generate Coverage'!I9*'Dataset lengths'!$H$2+'AVG_generate Coverage'!N9*'Dataset lengths'!$M$2+'AVG_generate Coverage'!O9*'Dataset lengths'!$N$2+'AVG_generate Coverage'!P9*'Dataset lengths'!$O$2+'AVG_generate Coverage'!Q9*'Dataset lengths'!$P$2+'AVG_generate Coverage'!R9*'Dataset lengths'!$Q$2+'AVG_generate Coverage'!S9*'Dataset lengths'!$R$2)</f>
        <v>0.5929102301</v>
      </c>
      <c r="G9" s="55">
        <v>0.480713798114333</v>
      </c>
      <c r="H9" s="55">
        <v>0.726986963937673</v>
      </c>
      <c r="I9" s="55">
        <v>0.756836594892944</v>
      </c>
      <c r="J9" s="55">
        <v>0.833078188984574</v>
      </c>
      <c r="K9" s="55">
        <v>0.832469717227975</v>
      </c>
      <c r="L9" s="55">
        <v>0.832962246890943</v>
      </c>
      <c r="M9" s="55">
        <v>0.779163791137913</v>
      </c>
      <c r="N9" s="55">
        <v>0.725541192697679</v>
      </c>
      <c r="O9" s="55">
        <v>0.824641324229155</v>
      </c>
      <c r="P9" s="55">
        <v>0.766590800052007</v>
      </c>
      <c r="Q9" s="55">
        <v>0.729948502163068</v>
      </c>
      <c r="R9" s="55">
        <v>0.799029628718146</v>
      </c>
      <c r="S9" s="55">
        <v>0.42457365864207</v>
      </c>
      <c r="T9" s="55">
        <v>0.789585000040457</v>
      </c>
      <c r="U9" s="55">
        <v>0.658621254393902</v>
      </c>
      <c r="V9" s="55">
        <v>0.389168236676361</v>
      </c>
      <c r="W9" s="55">
        <v>0.52930138438015</v>
      </c>
    </row>
    <row r="10">
      <c r="A10" s="55" t="s">
        <v>141</v>
      </c>
      <c r="B10" s="55" t="s">
        <v>138</v>
      </c>
      <c r="C10" s="99">
        <f>E10-AVG_Gen_L2!E11</f>
        <v>0.000281332249</v>
      </c>
      <c r="D10" s="99">
        <f>F10-AVG_Gen_L2!F11</f>
        <v>0.0000128874722</v>
      </c>
      <c r="E10" s="10">
        <f t="shared" si="1"/>
        <v>0.6700885171</v>
      </c>
      <c r="F10" s="100">
        <f>(G10*'AVG_generate Coverage'!C10*'Dataset lengths'!$B$2+H10*'AVG_generate Coverage'!D10*'Dataset lengths'!$C$2+I10*'AVG_generate Coverage'!E10*'Dataset lengths'!$D$2+L10*'AVG_generate Coverage'!H10*'Dataset lengths'!$G$2+M10*'AVG_generate Coverage'!I10*'Dataset lengths'!$H$2+R10*'AVG_generate Coverage'!N10*'Dataset lengths'!$M$2+S10*'AVG_generate Coverage'!O10*'Dataset lengths'!$N$2+T10*'AVG_generate Coverage'!P10*'Dataset lengths'!$O$2+U10*'AVG_generate Coverage'!Q10*'Dataset lengths'!$P$2+V10*'AVG_generate Coverage'!R10*'Dataset lengths'!$Q$2+W10*'AVG_generate Coverage'!S10*'Dataset lengths'!$R$2)/('AVG_generate Coverage'!C10*'Dataset lengths'!$B$2+'AVG_generate Coverage'!D10*'Dataset lengths'!$C$2+'AVG_generate Coverage'!E10*'Dataset lengths'!$D$2+'AVG_generate Coverage'!H10*'Dataset lengths'!$G$2+'AVG_generate Coverage'!I10*'Dataset lengths'!$H$2+'AVG_generate Coverage'!N10*'Dataset lengths'!$M$2+'AVG_generate Coverage'!O10*'Dataset lengths'!$N$2+'AVG_generate Coverage'!P10*'Dataset lengths'!$O$2+'AVG_generate Coverage'!Q10*'Dataset lengths'!$P$2+'AVG_generate Coverage'!R10*'Dataset lengths'!$Q$2+'AVG_generate Coverage'!S10*'Dataset lengths'!$R$2)</f>
        <v>0.6153900547</v>
      </c>
      <c r="G10" s="55">
        <v>0.535720602371958</v>
      </c>
      <c r="H10" s="55">
        <v>0.693027210695373</v>
      </c>
      <c r="I10" s="55">
        <v>0.73738368481537</v>
      </c>
      <c r="J10" s="55">
        <v>0.806532582602525</v>
      </c>
      <c r="K10" s="55">
        <v>0.813314019983214</v>
      </c>
      <c r="L10" s="55">
        <v>0.808854032249704</v>
      </c>
      <c r="M10" s="55">
        <v>0.76660830485282</v>
      </c>
      <c r="N10" s="55">
        <v>0.683012939091588</v>
      </c>
      <c r="O10" s="55">
        <v>0.832324119678502</v>
      </c>
      <c r="P10" s="55">
        <v>0.768676665675888</v>
      </c>
      <c r="Q10" s="55">
        <v>0.694237055895208</v>
      </c>
      <c r="R10" s="55">
        <v>0.865098189101488</v>
      </c>
      <c r="S10" s="55">
        <v>0.354664085129329</v>
      </c>
      <c r="T10" s="55">
        <v>0.85612556233248</v>
      </c>
      <c r="U10" s="55">
        <v>0.797417011929138</v>
      </c>
      <c r="V10" s="55">
        <v>0.532226585233806</v>
      </c>
      <c r="W10" s="55">
        <v>0.42384841978066</v>
      </c>
    </row>
    <row r="11">
      <c r="A11" s="55" t="s">
        <v>142</v>
      </c>
      <c r="B11" s="55" t="s">
        <v>136</v>
      </c>
      <c r="C11" s="99">
        <f>E11-AVG_Gen_L2!E12</f>
        <v>-0.0002797177162</v>
      </c>
      <c r="D11" s="99">
        <f>F11-AVG_Gen_L2!F12</f>
        <v>-0.0006643345705</v>
      </c>
      <c r="E11" s="10">
        <f t="shared" si="1"/>
        <v>0.6742254969</v>
      </c>
      <c r="F11" s="100">
        <f>(G11*'AVG_generate Coverage'!C11*'Dataset lengths'!$B$2+H11*'AVG_generate Coverage'!D11*'Dataset lengths'!$C$2+I11*'AVG_generate Coverage'!E11*'Dataset lengths'!$D$2+L11*'AVG_generate Coverage'!H11*'Dataset lengths'!$G$2+M11*'AVG_generate Coverage'!I11*'Dataset lengths'!$H$2+R11*'AVG_generate Coverage'!N11*'Dataset lengths'!$M$2+S11*'AVG_generate Coverage'!O11*'Dataset lengths'!$N$2+T11*'AVG_generate Coverage'!P11*'Dataset lengths'!$O$2+U11*'AVG_generate Coverage'!Q11*'Dataset lengths'!$P$2+V11*'AVG_generate Coverage'!R11*'Dataset lengths'!$Q$2+W11*'AVG_generate Coverage'!S11*'Dataset lengths'!$R$2)/('AVG_generate Coverage'!C11*'Dataset lengths'!$B$2+'AVG_generate Coverage'!D11*'Dataset lengths'!$C$2+'AVG_generate Coverage'!E11*'Dataset lengths'!$D$2+'AVG_generate Coverage'!H11*'Dataset lengths'!$G$2+'AVG_generate Coverage'!I11*'Dataset lengths'!$H$2+'AVG_generate Coverage'!N11*'Dataset lengths'!$M$2+'AVG_generate Coverage'!O11*'Dataset lengths'!$N$2+'AVG_generate Coverage'!P11*'Dataset lengths'!$O$2+'AVG_generate Coverage'!Q11*'Dataset lengths'!$P$2+'AVG_generate Coverage'!R11*'Dataset lengths'!$Q$2+'AVG_generate Coverage'!S11*'Dataset lengths'!$R$2)</f>
        <v>0.6186645496</v>
      </c>
      <c r="G11" s="55">
        <v>0.521909544347674</v>
      </c>
      <c r="H11" s="55">
        <v>0.692805364336648</v>
      </c>
      <c r="I11" s="55">
        <v>0.736040889093879</v>
      </c>
      <c r="J11" s="55">
        <v>0.831626370928338</v>
      </c>
      <c r="K11" s="55">
        <v>0.832887081342873</v>
      </c>
      <c r="L11" s="55">
        <v>0.832268667335298</v>
      </c>
      <c r="M11" s="55">
        <v>0.792753655030453</v>
      </c>
      <c r="N11" s="55">
        <v>0.731918274798912</v>
      </c>
      <c r="O11" s="55">
        <v>0.83151430957092</v>
      </c>
      <c r="P11" s="55">
        <v>0.802791039839321</v>
      </c>
      <c r="Q11" s="55">
        <v>0.705711341894656</v>
      </c>
      <c r="R11" s="55">
        <v>0.833386154329331</v>
      </c>
      <c r="S11" s="55">
        <v>0.457907505399266</v>
      </c>
      <c r="T11" s="55">
        <v>0.823411640402957</v>
      </c>
      <c r="U11" s="55">
        <v>0.73500446865369</v>
      </c>
      <c r="V11" s="55">
        <v>0.462613881673381</v>
      </c>
      <c r="W11" s="55">
        <v>0.528378695779297</v>
      </c>
    </row>
    <row r="12">
      <c r="A12" s="55" t="s">
        <v>142</v>
      </c>
      <c r="B12" s="55" t="s">
        <v>137</v>
      </c>
      <c r="C12" s="99">
        <f>E12-AVG_Gen_L2!E13</f>
        <v>-0.000218676265</v>
      </c>
      <c r="D12" s="99">
        <f>F12-AVG_Gen_L2!F13</f>
        <v>-0.0005433911246</v>
      </c>
      <c r="E12" s="10">
        <f t="shared" si="1"/>
        <v>0.6562648743</v>
      </c>
      <c r="F12" s="100">
        <f>(G12*'AVG_generate Coverage'!C12*'Dataset lengths'!$B$2+H12*'AVG_generate Coverage'!D12*'Dataset lengths'!$C$2+I12*'AVG_generate Coverage'!E12*'Dataset lengths'!$D$2+L12*'AVG_generate Coverage'!H12*'Dataset lengths'!$G$2+M12*'AVG_generate Coverage'!I12*'Dataset lengths'!$H$2+R12*'AVG_generate Coverage'!N12*'Dataset lengths'!$M$2+S12*'AVG_generate Coverage'!O12*'Dataset lengths'!$N$2+T12*'AVG_generate Coverage'!P12*'Dataset lengths'!$O$2+U12*'AVG_generate Coverage'!Q12*'Dataset lengths'!$P$2+V12*'AVG_generate Coverage'!R12*'Dataset lengths'!$Q$2+W12*'AVG_generate Coverage'!S12*'Dataset lengths'!$R$2)/('AVG_generate Coverage'!C12*'Dataset lengths'!$B$2+'AVG_generate Coverage'!D12*'Dataset lengths'!$C$2+'AVG_generate Coverage'!E12*'Dataset lengths'!$D$2+'AVG_generate Coverage'!H12*'Dataset lengths'!$G$2+'AVG_generate Coverage'!I12*'Dataset lengths'!$H$2+'AVG_generate Coverage'!N12*'Dataset lengths'!$M$2+'AVG_generate Coverage'!O12*'Dataset lengths'!$N$2+'AVG_generate Coverage'!P12*'Dataset lengths'!$O$2+'AVG_generate Coverage'!Q12*'Dataset lengths'!$P$2+'AVG_generate Coverage'!R12*'Dataset lengths'!$Q$2+'AVG_generate Coverage'!S12*'Dataset lengths'!$R$2)</f>
        <v>0.5931918605</v>
      </c>
      <c r="G12" s="55">
        <v>0.481331398164368</v>
      </c>
      <c r="H12" s="55">
        <v>0.726895331746026</v>
      </c>
      <c r="I12" s="55">
        <v>0.73780634819191</v>
      </c>
      <c r="J12" s="55">
        <v>0.833370124465499</v>
      </c>
      <c r="K12" s="55">
        <v>0.834295236584337</v>
      </c>
      <c r="L12" s="55">
        <v>0.833683789782455</v>
      </c>
      <c r="M12" s="55">
        <v>0.789112394862552</v>
      </c>
      <c r="N12" s="55">
        <v>0.736631346413006</v>
      </c>
      <c r="O12" s="55">
        <v>0.825106122235987</v>
      </c>
      <c r="P12" s="55">
        <v>0.789334274625654</v>
      </c>
      <c r="Q12" s="55">
        <v>0.719827308851749</v>
      </c>
      <c r="R12" s="55">
        <v>0.792560461045811</v>
      </c>
      <c r="S12" s="55">
        <v>0.462106665099358</v>
      </c>
      <c r="T12" s="55">
        <v>0.808056126027875</v>
      </c>
      <c r="U12" s="55">
        <v>0.664223747868726</v>
      </c>
      <c r="V12" s="55">
        <v>0.386300403995164</v>
      </c>
      <c r="W12" s="55">
        <v>0.536836950579453</v>
      </c>
    </row>
    <row r="13">
      <c r="A13" s="55" t="s">
        <v>142</v>
      </c>
      <c r="B13" s="55" t="s">
        <v>138</v>
      </c>
      <c r="C13" s="99">
        <f>E13-AVG_Gen_L2!E14</f>
        <v>-0.0005971090476</v>
      </c>
      <c r="D13" s="99">
        <f>F13-AVG_Gen_L2!F14</f>
        <v>-0.00003312798948</v>
      </c>
      <c r="E13" s="10">
        <f t="shared" si="1"/>
        <v>0.6597165787</v>
      </c>
      <c r="F13" s="100">
        <f>(G13*'AVG_generate Coverage'!C13*'Dataset lengths'!$B$2+H13*'AVG_generate Coverage'!D13*'Dataset lengths'!$C$2+I13*'AVG_generate Coverage'!E13*'Dataset lengths'!$D$2+L13*'AVG_generate Coverage'!H13*'Dataset lengths'!$G$2+M13*'AVG_generate Coverage'!I13*'Dataset lengths'!$H$2+R13*'AVG_generate Coverage'!N13*'Dataset lengths'!$M$2+S13*'AVG_generate Coverage'!O13*'Dataset lengths'!$N$2+T13*'AVG_generate Coverage'!P13*'Dataset lengths'!$O$2+U13*'AVG_generate Coverage'!Q13*'Dataset lengths'!$P$2+V13*'AVG_generate Coverage'!R13*'Dataset lengths'!$Q$2+W13*'AVG_generate Coverage'!S13*'Dataset lengths'!$R$2)/('AVG_generate Coverage'!C13*'Dataset lengths'!$B$2+'AVG_generate Coverage'!D13*'Dataset lengths'!$C$2+'AVG_generate Coverage'!E13*'Dataset lengths'!$D$2+'AVG_generate Coverage'!H13*'Dataset lengths'!$G$2+'AVG_generate Coverage'!I13*'Dataset lengths'!$H$2+'AVG_generate Coverage'!N13*'Dataset lengths'!$M$2+'AVG_generate Coverage'!O13*'Dataset lengths'!$N$2+'AVG_generate Coverage'!P13*'Dataset lengths'!$O$2+'AVG_generate Coverage'!Q13*'Dataset lengths'!$P$2+'AVG_generate Coverage'!R13*'Dataset lengths'!$Q$2+'AVG_generate Coverage'!S13*'Dataset lengths'!$R$2)</f>
        <v>0.6182574202</v>
      </c>
      <c r="G13" s="55">
        <v>0.537752755266489</v>
      </c>
      <c r="H13" s="55">
        <v>0.615961999232273</v>
      </c>
      <c r="I13" s="55">
        <v>0.706718615709953</v>
      </c>
      <c r="J13" s="55">
        <v>0.803600205402157</v>
      </c>
      <c r="K13" s="55">
        <v>0.805919374368514</v>
      </c>
      <c r="L13" s="55">
        <v>0.804380337528892</v>
      </c>
      <c r="M13" s="55">
        <v>0.763399865487824</v>
      </c>
      <c r="N13" s="55">
        <v>0.688551641866718</v>
      </c>
      <c r="O13" s="55">
        <v>0.817724584754032</v>
      </c>
      <c r="P13" s="55">
        <v>0.791736789729787</v>
      </c>
      <c r="Q13" s="55">
        <v>0.658350847655989</v>
      </c>
      <c r="R13" s="55">
        <v>0.844794618940679</v>
      </c>
      <c r="S13" s="55">
        <v>0.359591260064782</v>
      </c>
      <c r="T13" s="55">
        <v>0.843440572196542</v>
      </c>
      <c r="U13" s="55">
        <v>0.772643486095149</v>
      </c>
      <c r="V13" s="55">
        <v>0.524688784614968</v>
      </c>
      <c r="W13" s="55">
        <v>0.483510070154151</v>
      </c>
    </row>
    <row r="14">
      <c r="A14" s="55" t="s">
        <v>143</v>
      </c>
      <c r="B14" s="55" t="s">
        <v>136</v>
      </c>
      <c r="C14" s="99">
        <f>E14-AVG_Gen_L2!E15</f>
        <v>-0.0002167751471</v>
      </c>
      <c r="D14" s="99">
        <f>F14-AVG_Gen_L2!F15</f>
        <v>-0.00001578753784</v>
      </c>
      <c r="E14" s="10">
        <f t="shared" si="1"/>
        <v>0.618028697</v>
      </c>
      <c r="F14" s="100">
        <f>(G14*'AVG_generate Coverage'!C14*'Dataset lengths'!$B$2+H14*'AVG_generate Coverage'!D14*'Dataset lengths'!$C$2+I14*'AVG_generate Coverage'!E14*'Dataset lengths'!$D$2+L14*'AVG_generate Coverage'!H14*'Dataset lengths'!$G$2+M14*'AVG_generate Coverage'!I14*'Dataset lengths'!$H$2+R14*'AVG_generate Coverage'!N14*'Dataset lengths'!$M$2+S14*'AVG_generate Coverage'!O14*'Dataset lengths'!$N$2+T14*'AVG_generate Coverage'!P14*'Dataset lengths'!$O$2+U14*'AVG_generate Coverage'!Q14*'Dataset lengths'!$P$2+V14*'AVG_generate Coverage'!R14*'Dataset lengths'!$Q$2+W14*'AVG_generate Coverage'!S14*'Dataset lengths'!$R$2)/('AVG_generate Coverage'!C14*'Dataset lengths'!$B$2+'AVG_generate Coverage'!D14*'Dataset lengths'!$C$2+'AVG_generate Coverage'!E14*'Dataset lengths'!$D$2+'AVG_generate Coverage'!H14*'Dataset lengths'!$G$2+'AVG_generate Coverage'!I14*'Dataset lengths'!$H$2+'AVG_generate Coverage'!N14*'Dataset lengths'!$M$2+'AVG_generate Coverage'!O14*'Dataset lengths'!$N$2+'AVG_generate Coverage'!P14*'Dataset lengths'!$O$2+'AVG_generate Coverage'!Q14*'Dataset lengths'!$P$2+'AVG_generate Coverage'!R14*'Dataset lengths'!$Q$2+'AVG_generate Coverage'!S14*'Dataset lengths'!$R$2)</f>
        <v>0.5634766767</v>
      </c>
      <c r="G14" s="55">
        <v>0.45532955921422</v>
      </c>
      <c r="H14" s="55">
        <v>0.706621011314936</v>
      </c>
      <c r="I14" s="55">
        <v>0.729073783759292</v>
      </c>
      <c r="J14" s="55">
        <v>0.814230311699888</v>
      </c>
      <c r="K14" s="55">
        <v>0.807640543693216</v>
      </c>
      <c r="L14" s="55">
        <v>0.811917185426279</v>
      </c>
      <c r="M14" s="55">
        <v>0.736804779984891</v>
      </c>
      <c r="N14" s="55">
        <v>0.674348311253076</v>
      </c>
      <c r="O14" s="55">
        <v>0.782078594402922</v>
      </c>
      <c r="P14" s="55">
        <v>0.736297999774577</v>
      </c>
      <c r="Q14" s="55">
        <v>0.69425505712831</v>
      </c>
      <c r="R14" s="55">
        <v>0.729617208017686</v>
      </c>
      <c r="S14" s="55">
        <v>0.385248769381724</v>
      </c>
      <c r="T14" s="55">
        <v>0.75420055387179</v>
      </c>
      <c r="U14" s="55">
        <v>0.621521148678293</v>
      </c>
      <c r="V14" s="55">
        <v>0.331851682050997</v>
      </c>
      <c r="W14" s="55">
        <v>0.536129985540166</v>
      </c>
    </row>
    <row r="15">
      <c r="A15" s="55" t="s">
        <v>143</v>
      </c>
      <c r="B15" s="55" t="s">
        <v>137</v>
      </c>
      <c r="C15" s="99">
        <f>E15-AVG_Gen_L2!E16</f>
        <v>0.0002352273516</v>
      </c>
      <c r="D15" s="99">
        <f>F15-AVG_Gen_L2!F16</f>
        <v>0.0002131562443</v>
      </c>
      <c r="E15" s="10">
        <f t="shared" si="1"/>
        <v>0.6242193947</v>
      </c>
      <c r="F15" s="100">
        <f>(G15*'AVG_generate Coverage'!C15*'Dataset lengths'!$B$2+H15*'AVG_generate Coverage'!D15*'Dataset lengths'!$C$2+I15*'AVG_generate Coverage'!E15*'Dataset lengths'!$D$2+L15*'AVG_generate Coverage'!H15*'Dataset lengths'!$G$2+M15*'AVG_generate Coverage'!I15*'Dataset lengths'!$H$2+R15*'AVG_generate Coverage'!N15*'Dataset lengths'!$M$2+S15*'AVG_generate Coverage'!O15*'Dataset lengths'!$N$2+T15*'AVG_generate Coverage'!P15*'Dataset lengths'!$O$2+U15*'AVG_generate Coverage'!Q15*'Dataset lengths'!$P$2+V15*'AVG_generate Coverage'!R15*'Dataset lengths'!$Q$2+W15*'AVG_generate Coverage'!S15*'Dataset lengths'!$R$2)/('AVG_generate Coverage'!C15*'Dataset lengths'!$B$2+'AVG_generate Coverage'!D15*'Dataset lengths'!$C$2+'AVG_generate Coverage'!E15*'Dataset lengths'!$D$2+'AVG_generate Coverage'!H15*'Dataset lengths'!$G$2+'AVG_generate Coverage'!I15*'Dataset lengths'!$H$2+'AVG_generate Coverage'!N15*'Dataset lengths'!$M$2+'AVG_generate Coverage'!O15*'Dataset lengths'!$N$2+'AVG_generate Coverage'!P15*'Dataset lengths'!$O$2+'AVG_generate Coverage'!Q15*'Dataset lengths'!$P$2+'AVG_generate Coverage'!R15*'Dataset lengths'!$Q$2+'AVG_generate Coverage'!S15*'Dataset lengths'!$R$2)</f>
        <v>0.5654908917</v>
      </c>
      <c r="G15" s="55">
        <v>0.450390287422658</v>
      </c>
      <c r="H15" s="55">
        <v>0.712621016151931</v>
      </c>
      <c r="I15" s="55">
        <v>0.731861372116217</v>
      </c>
      <c r="J15" s="55">
        <v>0.821380123136248</v>
      </c>
      <c r="K15" s="55">
        <v>0.816794170964348</v>
      </c>
      <c r="L15" s="55">
        <v>0.819761740586235</v>
      </c>
      <c r="M15" s="55">
        <v>0.755536113055842</v>
      </c>
      <c r="N15" s="55">
        <v>0.701430663097625</v>
      </c>
      <c r="O15" s="55">
        <v>0.796122236649469</v>
      </c>
      <c r="P15" s="55">
        <v>0.753737176705486</v>
      </c>
      <c r="Q15" s="55">
        <v>0.707903742076143</v>
      </c>
      <c r="R15" s="55">
        <v>0.739648788969043</v>
      </c>
      <c r="S15" s="55">
        <v>0.381833935487684</v>
      </c>
      <c r="T15" s="55">
        <v>0.787804650547694</v>
      </c>
      <c r="U15" s="55">
        <v>0.621884982483054</v>
      </c>
      <c r="V15" s="55">
        <v>0.330702535580729</v>
      </c>
      <c r="W15" s="55">
        <v>0.534367919129527</v>
      </c>
    </row>
    <row r="16">
      <c r="A16" s="55" t="s">
        <v>143</v>
      </c>
      <c r="B16" s="55" t="s">
        <v>138</v>
      </c>
      <c r="C16" s="99">
        <f>E16-AVG_Gen_L2!E17</f>
        <v>-0.0003917446475</v>
      </c>
      <c r="D16" s="99">
        <f>F16-AVG_Gen_L2!F17</f>
        <v>-0.0005243049145</v>
      </c>
      <c r="E16" s="10">
        <f t="shared" si="1"/>
        <v>0.620480509</v>
      </c>
      <c r="F16" s="100">
        <f>(G16*'AVG_generate Coverage'!C16*'Dataset lengths'!$B$2+H16*'AVG_generate Coverage'!D16*'Dataset lengths'!$C$2+I16*'AVG_generate Coverage'!E16*'Dataset lengths'!$D$2+L16*'AVG_generate Coverage'!H16*'Dataset lengths'!$G$2+M16*'AVG_generate Coverage'!I16*'Dataset lengths'!$H$2+R16*'AVG_generate Coverage'!N16*'Dataset lengths'!$M$2+S16*'AVG_generate Coverage'!O16*'Dataset lengths'!$N$2+T16*'AVG_generate Coverage'!P16*'Dataset lengths'!$O$2+U16*'AVG_generate Coverage'!Q16*'Dataset lengths'!$P$2+V16*'AVG_generate Coverage'!R16*'Dataset lengths'!$Q$2+W16*'AVG_generate Coverage'!S16*'Dataset lengths'!$R$2)/('AVG_generate Coverage'!C16*'Dataset lengths'!$B$2+'AVG_generate Coverage'!D16*'Dataset lengths'!$C$2+'AVG_generate Coverage'!E16*'Dataset lengths'!$D$2+'AVG_generate Coverage'!H16*'Dataset lengths'!$G$2+'AVG_generate Coverage'!I16*'Dataset lengths'!$H$2+'AVG_generate Coverage'!N16*'Dataset lengths'!$M$2+'AVG_generate Coverage'!O16*'Dataset lengths'!$N$2+'AVG_generate Coverage'!P16*'Dataset lengths'!$O$2+'AVG_generate Coverage'!Q16*'Dataset lengths'!$P$2+'AVG_generate Coverage'!R16*'Dataset lengths'!$Q$2+'AVG_generate Coverage'!S16*'Dataset lengths'!$R$2)</f>
        <v>0.5653942168</v>
      </c>
      <c r="G16" s="55">
        <v>0.46560283289958</v>
      </c>
      <c r="H16" s="55">
        <v>0.709328349143491</v>
      </c>
      <c r="I16" s="55">
        <v>0.732158670013626</v>
      </c>
      <c r="J16" s="55">
        <v>0.809371118762996</v>
      </c>
      <c r="K16" s="55">
        <v>0.802668450145069</v>
      </c>
      <c r="L16" s="55">
        <v>0.807051314911751</v>
      </c>
      <c r="M16" s="55">
        <v>0.728236755947048</v>
      </c>
      <c r="N16" s="55">
        <v>0.661245447241452</v>
      </c>
      <c r="O16" s="55">
        <v>0.786256755498287</v>
      </c>
      <c r="P16" s="55">
        <v>0.72152437481764</v>
      </c>
      <c r="Q16" s="55">
        <v>0.69241593114644</v>
      </c>
      <c r="R16" s="55">
        <v>0.731890158821479</v>
      </c>
      <c r="S16" s="55">
        <v>0.410101841974511</v>
      </c>
      <c r="T16" s="55">
        <v>0.756203447051148</v>
      </c>
      <c r="U16" s="55">
        <v>0.610269656655855</v>
      </c>
      <c r="V16" s="55">
        <v>0.33892406994545</v>
      </c>
      <c r="W16" s="55">
        <v>0.53551850179067</v>
      </c>
    </row>
    <row r="17">
      <c r="A17" s="55" t="s">
        <v>145</v>
      </c>
      <c r="B17" s="55" t="s">
        <v>136</v>
      </c>
      <c r="C17" s="99">
        <f>E17-AVG_Gen_L2!E18</f>
        <v>-0.0007794002666</v>
      </c>
      <c r="D17" s="99">
        <f>F17-AVG_Gen_L2!F18</f>
        <v>0.00005752663474</v>
      </c>
      <c r="E17" s="10">
        <f t="shared" si="1"/>
        <v>0.6050657325</v>
      </c>
      <c r="F17" s="100">
        <f>(G17*'AVG_generate Coverage'!C17*'Dataset lengths'!$B$2+H17*'AVG_generate Coverage'!D17*'Dataset lengths'!$C$2+I17*'AVG_generate Coverage'!E17*'Dataset lengths'!$D$2+L17*'AVG_generate Coverage'!H17*'Dataset lengths'!$G$2+M17*'AVG_generate Coverage'!I17*'Dataset lengths'!$H$2+R17*'AVG_generate Coverage'!N17*'Dataset lengths'!$M$2+S17*'AVG_generate Coverage'!O17*'Dataset lengths'!$N$2+T17*'AVG_generate Coverage'!P17*'Dataset lengths'!$O$2+U17*'AVG_generate Coverage'!Q17*'Dataset lengths'!$P$2+V17*'AVG_generate Coverage'!R17*'Dataset lengths'!$Q$2+W17*'AVG_generate Coverage'!S17*'Dataset lengths'!$R$2)/('AVG_generate Coverage'!C17*'Dataset lengths'!$B$2+'AVG_generate Coverage'!D17*'Dataset lengths'!$C$2+'AVG_generate Coverage'!E17*'Dataset lengths'!$D$2+'AVG_generate Coverage'!H17*'Dataset lengths'!$G$2+'AVG_generate Coverage'!I17*'Dataset lengths'!$H$2+'AVG_generate Coverage'!N17*'Dataset lengths'!$M$2+'AVG_generate Coverage'!O17*'Dataset lengths'!$N$2+'AVG_generate Coverage'!P17*'Dataset lengths'!$O$2+'AVG_generate Coverage'!Q17*'Dataset lengths'!$P$2+'AVG_generate Coverage'!R17*'Dataset lengths'!$Q$2+'AVG_generate Coverage'!S17*'Dataset lengths'!$R$2)</f>
        <v>0.5573944332</v>
      </c>
      <c r="G17" s="55">
        <v>0.457149596585296</v>
      </c>
      <c r="H17" s="55">
        <v>0.676934211851549</v>
      </c>
      <c r="I17" s="55">
        <v>0.722568655975622</v>
      </c>
      <c r="J17" s="55">
        <v>0.812186584780061</v>
      </c>
      <c r="K17" s="55">
        <v>0.813139951214192</v>
      </c>
      <c r="L17" s="55">
        <v>0.812825319199104</v>
      </c>
      <c r="M17" s="55">
        <v>0.777483524308356</v>
      </c>
      <c r="N17" s="55">
        <v>0.721758737133401</v>
      </c>
      <c r="O17" s="55">
        <v>0.811057459023318</v>
      </c>
      <c r="P17" s="55">
        <v>0.774056356052019</v>
      </c>
      <c r="Q17" s="55">
        <v>0.712734072958379</v>
      </c>
      <c r="R17" s="55">
        <v>0.786047582781096</v>
      </c>
      <c r="S17" s="55">
        <v>0.33424345888664</v>
      </c>
      <c r="T17" s="55">
        <v>0.768220806127299</v>
      </c>
      <c r="U17" s="55">
        <v>0.47534476253218</v>
      </c>
      <c r="V17" s="55">
        <v>0.328309925780532</v>
      </c>
      <c r="W17" s="55">
        <v>0.516595213339207</v>
      </c>
    </row>
    <row r="18">
      <c r="A18" s="55" t="s">
        <v>145</v>
      </c>
      <c r="B18" s="55" t="s">
        <v>137</v>
      </c>
      <c r="C18" s="99">
        <f>E18-AVG_Gen_L2!E19</f>
        <v>-0.0005607242975</v>
      </c>
      <c r="D18" s="99">
        <f>F18-AVG_Gen_L2!F19</f>
        <v>-0.00007575296012</v>
      </c>
      <c r="E18" s="10">
        <f t="shared" si="1"/>
        <v>0.6141977825</v>
      </c>
      <c r="F18" s="100">
        <f>(G18*'AVG_generate Coverage'!C18*'Dataset lengths'!$B$2+H18*'AVG_generate Coverage'!D18*'Dataset lengths'!$C$2+I18*'AVG_generate Coverage'!E18*'Dataset lengths'!$D$2+L18*'AVG_generate Coverage'!H18*'Dataset lengths'!$G$2+M18*'AVG_generate Coverage'!I18*'Dataset lengths'!$H$2+R18*'AVG_generate Coverage'!N18*'Dataset lengths'!$M$2+S18*'AVG_generate Coverage'!O18*'Dataset lengths'!$N$2+T18*'AVG_generate Coverage'!P18*'Dataset lengths'!$O$2+U18*'AVG_generate Coverage'!Q18*'Dataset lengths'!$P$2+V18*'AVG_generate Coverage'!R18*'Dataset lengths'!$Q$2+W18*'AVG_generate Coverage'!S18*'Dataset lengths'!$R$2)/('AVG_generate Coverage'!C18*'Dataset lengths'!$B$2+'AVG_generate Coverage'!D18*'Dataset lengths'!$C$2+'AVG_generate Coverage'!E18*'Dataset lengths'!$D$2+'AVG_generate Coverage'!H18*'Dataset lengths'!$G$2+'AVG_generate Coverage'!I18*'Dataset lengths'!$H$2+'AVG_generate Coverage'!N18*'Dataset lengths'!$M$2+'AVG_generate Coverage'!O18*'Dataset lengths'!$N$2+'AVG_generate Coverage'!P18*'Dataset lengths'!$O$2+'AVG_generate Coverage'!Q18*'Dataset lengths'!$P$2+'AVG_generate Coverage'!R18*'Dataset lengths'!$Q$2+'AVG_generate Coverage'!S18*'Dataset lengths'!$R$2)</f>
        <v>0.5660149111</v>
      </c>
      <c r="G18" s="55">
        <v>0.457537712746651</v>
      </c>
      <c r="H18" s="55">
        <v>0.694550437238515</v>
      </c>
      <c r="I18" s="55">
        <v>0.730945468368776</v>
      </c>
      <c r="J18" s="55">
        <v>0.823370451792638</v>
      </c>
      <c r="K18" s="55">
        <v>0.82377747242744</v>
      </c>
      <c r="L18" s="55">
        <v>0.823666161555302</v>
      </c>
      <c r="M18" s="55">
        <v>0.775953169253898</v>
      </c>
      <c r="N18" s="55">
        <v>0.725171870856797</v>
      </c>
      <c r="O18" s="55">
        <v>0.813339846766742</v>
      </c>
      <c r="P18" s="55">
        <v>0.769432268403897</v>
      </c>
      <c r="Q18" s="55">
        <v>0.719845310084851</v>
      </c>
      <c r="R18" s="55">
        <v>0.765066498438387</v>
      </c>
      <c r="S18" s="55">
        <v>0.357777255251812</v>
      </c>
      <c r="T18" s="55">
        <v>0.76866589350049</v>
      </c>
      <c r="U18" s="55">
        <v>0.520123676443019</v>
      </c>
      <c r="V18" s="55">
        <v>0.335982968345256</v>
      </c>
      <c r="W18" s="55">
        <v>0.525906366793054</v>
      </c>
    </row>
    <row r="19">
      <c r="A19" s="55" t="s">
        <v>145</v>
      </c>
      <c r="B19" s="55" t="s">
        <v>138</v>
      </c>
      <c r="C19" s="99">
        <f>E19-AVG_Gen_L2!E20</f>
        <v>-0.00006901655673</v>
      </c>
      <c r="D19" s="99">
        <f>F19-AVG_Gen_L2!F20</f>
        <v>0.0001489626503</v>
      </c>
      <c r="E19" s="10">
        <f t="shared" si="1"/>
        <v>0.5993359313</v>
      </c>
      <c r="F19" s="100">
        <f>(G19*'AVG_generate Coverage'!C19*'Dataset lengths'!$B$2+H19*'AVG_generate Coverage'!D19*'Dataset lengths'!$C$2+I19*'AVG_generate Coverage'!E19*'Dataset lengths'!$D$2+L19*'AVG_generate Coverage'!H19*'Dataset lengths'!$G$2+M19*'AVG_generate Coverage'!I19*'Dataset lengths'!$H$2+R19*'AVG_generate Coverage'!N19*'Dataset lengths'!$M$2+S19*'AVG_generate Coverage'!O19*'Dataset lengths'!$N$2+T19*'AVG_generate Coverage'!P19*'Dataset lengths'!$O$2+U19*'AVG_generate Coverage'!Q19*'Dataset lengths'!$P$2+V19*'AVG_generate Coverage'!R19*'Dataset lengths'!$Q$2+W19*'AVG_generate Coverage'!S19*'Dataset lengths'!$R$2)/('AVG_generate Coverage'!C19*'Dataset lengths'!$B$2+'AVG_generate Coverage'!D19*'Dataset lengths'!$C$2+'AVG_generate Coverage'!E19*'Dataset lengths'!$D$2+'AVG_generate Coverage'!H19*'Dataset lengths'!$G$2+'AVG_generate Coverage'!I19*'Dataset lengths'!$H$2+'AVG_generate Coverage'!N19*'Dataset lengths'!$M$2+'AVG_generate Coverage'!O19*'Dataset lengths'!$N$2+'AVG_generate Coverage'!P19*'Dataset lengths'!$O$2+'AVG_generate Coverage'!Q19*'Dataset lengths'!$P$2+'AVG_generate Coverage'!R19*'Dataset lengths'!$Q$2+'AVG_generate Coverage'!S19*'Dataset lengths'!$R$2)</f>
        <v>0.5417293706</v>
      </c>
      <c r="G19" s="55">
        <v>0.446464525339703</v>
      </c>
      <c r="H19" s="55">
        <v>0.666669121927998</v>
      </c>
      <c r="I19" s="55">
        <v>0.707308930540728</v>
      </c>
      <c r="J19" s="55">
        <v>0.792097187026494</v>
      </c>
      <c r="K19" s="55">
        <v>0.790627131111441</v>
      </c>
      <c r="L19" s="55">
        <v>0.791800254060333</v>
      </c>
      <c r="M19" s="55">
        <v>0.776465788408426</v>
      </c>
      <c r="N19" s="55">
        <v>0.716363263742247</v>
      </c>
      <c r="O19" s="55">
        <v>0.808024795484914</v>
      </c>
      <c r="P19" s="55">
        <v>0.779431020245924</v>
      </c>
      <c r="Q19" s="55">
        <v>0.697092501495934</v>
      </c>
      <c r="R19" s="55">
        <v>0.801455566595272</v>
      </c>
      <c r="S19" s="55">
        <v>0.320445357975562</v>
      </c>
      <c r="T19" s="55">
        <v>0.805830689161921</v>
      </c>
      <c r="U19" s="55">
        <v>0.463680196039674</v>
      </c>
      <c r="V19" s="55">
        <v>0.313772338117359</v>
      </c>
      <c r="W19" s="55">
        <v>0.498802475593517</v>
      </c>
    </row>
    <row r="20">
      <c r="A20" s="55" t="s">
        <v>146</v>
      </c>
      <c r="B20" s="55" t="s">
        <v>136</v>
      </c>
      <c r="C20" s="99">
        <f>E20-AVG_Gen_L2!E21</f>
        <v>-0.001846537259</v>
      </c>
      <c r="D20" s="99">
        <f>F20-AVG_Gen_L2!F21</f>
        <v>-0.002512152484</v>
      </c>
      <c r="E20" s="10">
        <f t="shared" si="1"/>
        <v>0.6424638615</v>
      </c>
      <c r="F20" s="100">
        <f>(G20*'AVG_generate Coverage'!C20*'Dataset lengths'!$B$2+H20*'AVG_generate Coverage'!D20*'Dataset lengths'!$C$2+I20*'AVG_generate Coverage'!E20*'Dataset lengths'!$D$2+L20*'AVG_generate Coverage'!H20*'Dataset lengths'!$G$2+M20*'AVG_generate Coverage'!I20*'Dataset lengths'!$H$2+R20*'AVG_generate Coverage'!N20*'Dataset lengths'!$M$2+S20*'AVG_generate Coverage'!O20*'Dataset lengths'!$N$2+T20*'AVG_generate Coverage'!P20*'Dataset lengths'!$O$2+U20*'AVG_generate Coverage'!Q20*'Dataset lengths'!$P$2+V20*'AVG_generate Coverage'!R20*'Dataset lengths'!$Q$2+W20*'AVG_generate Coverage'!S20*'Dataset lengths'!$R$2)/('AVG_generate Coverage'!C20*'Dataset lengths'!$B$2+'AVG_generate Coverage'!D20*'Dataset lengths'!$C$2+'AVG_generate Coverage'!E20*'Dataset lengths'!$D$2+'AVG_generate Coverage'!H20*'Dataset lengths'!$G$2+'AVG_generate Coverage'!I20*'Dataset lengths'!$H$2+'AVG_generate Coverage'!N20*'Dataset lengths'!$M$2+'AVG_generate Coverage'!O20*'Dataset lengths'!$N$2+'AVG_generate Coverage'!P20*'Dataset lengths'!$O$2+'AVG_generate Coverage'!Q20*'Dataset lengths'!$P$2+'AVG_generate Coverage'!R20*'Dataset lengths'!$Q$2+'AVG_generate Coverage'!S20*'Dataset lengths'!$R$2)</f>
        <v>0.583590434</v>
      </c>
      <c r="G20" s="55">
        <v>0.458559021970619</v>
      </c>
      <c r="H20" s="55">
        <v>0.683712201916794</v>
      </c>
      <c r="I20" s="55">
        <v>0.705684520698352</v>
      </c>
      <c r="J20" s="55">
        <v>0.794433782253801</v>
      </c>
      <c r="K20" s="55">
        <v>0.798296774411097</v>
      </c>
      <c r="L20" s="55">
        <v>0.796005396103342</v>
      </c>
      <c r="M20" s="55">
        <v>0.751008886573769</v>
      </c>
      <c r="N20" s="55">
        <v>0.686389328103912</v>
      </c>
      <c r="O20" s="55">
        <v>0.7971407754916</v>
      </c>
      <c r="P20" s="55">
        <v>0.722055474739544</v>
      </c>
      <c r="Q20" s="55">
        <v>0.713586881376562</v>
      </c>
      <c r="R20" s="55">
        <v>0.805302098724769</v>
      </c>
      <c r="S20" s="55">
        <v>0.492942735828052</v>
      </c>
      <c r="T20" s="55">
        <v>0.852564863346954</v>
      </c>
      <c r="U20" s="55">
        <v>0.567692894721203</v>
      </c>
      <c r="V20" s="55">
        <v>0.40046581187419</v>
      </c>
      <c r="W20" s="55">
        <v>0.553164045034717</v>
      </c>
    </row>
    <row r="21">
      <c r="A21" s="55" t="s">
        <v>146</v>
      </c>
      <c r="B21" s="55" t="s">
        <v>137</v>
      </c>
      <c r="C21" s="99">
        <f>E21-AVG_Gen_L2!E22</f>
        <v>-0.004219045606</v>
      </c>
      <c r="D21" s="99">
        <f>F21-AVG_Gen_L2!F22</f>
        <v>-0.007228440712</v>
      </c>
      <c r="E21" s="10">
        <f t="shared" si="1"/>
        <v>0.6215923191</v>
      </c>
      <c r="F21" s="100">
        <f>(G21*'AVG_generate Coverage'!C21*'Dataset lengths'!$B$2+H21*'AVG_generate Coverage'!D21*'Dataset lengths'!$C$2+I21*'AVG_generate Coverage'!E21*'Dataset lengths'!$D$2+L21*'AVG_generate Coverage'!H21*'Dataset lengths'!$G$2+M21*'AVG_generate Coverage'!I21*'Dataset lengths'!$H$2+R21*'AVG_generate Coverage'!N21*'Dataset lengths'!$M$2+S21*'AVG_generate Coverage'!O21*'Dataset lengths'!$N$2+T21*'AVG_generate Coverage'!P21*'Dataset lengths'!$O$2+U21*'AVG_generate Coverage'!Q21*'Dataset lengths'!$P$2+V21*'AVG_generate Coverage'!R21*'Dataset lengths'!$Q$2+W21*'AVG_generate Coverage'!S21*'Dataset lengths'!$R$2)/('AVG_generate Coverage'!C21*'Dataset lengths'!$B$2+'AVG_generate Coverage'!D21*'Dataset lengths'!$C$2+'AVG_generate Coverage'!E21*'Dataset lengths'!$D$2+'AVG_generate Coverage'!H21*'Dataset lengths'!$G$2+'AVG_generate Coverage'!I21*'Dataset lengths'!$H$2+'AVG_generate Coverage'!N21*'Dataset lengths'!$M$2+'AVG_generate Coverage'!O21*'Dataset lengths'!$N$2+'AVG_generate Coverage'!P21*'Dataset lengths'!$O$2+'AVG_generate Coverage'!Q21*'Dataset lengths'!$P$2+'AVG_generate Coverage'!R21*'Dataset lengths'!$Q$2+'AVG_generate Coverage'!S21*'Dataset lengths'!$R$2)</f>
        <v>0.5590543167</v>
      </c>
      <c r="G21" s="55">
        <v>0.443502382546884</v>
      </c>
      <c r="H21" s="55">
        <v>0.672220103643043</v>
      </c>
      <c r="I21" s="55">
        <v>0.681741887395413</v>
      </c>
      <c r="J21" s="55">
        <v>0.766867839945445</v>
      </c>
      <c r="K21" s="55">
        <v>0.770329507450385</v>
      </c>
      <c r="L21" s="55">
        <v>0.768153253518802</v>
      </c>
      <c r="M21" s="55">
        <v>0.714667625985186</v>
      </c>
      <c r="N21" s="55">
        <v>0.642688993203815</v>
      </c>
      <c r="O21" s="55">
        <v>0.778991417518039</v>
      </c>
      <c r="P21" s="55">
        <v>0.683846437455817</v>
      </c>
      <c r="Q21" s="55">
        <v>0.674783723323521</v>
      </c>
      <c r="R21" s="55">
        <v>0.787883427661083</v>
      </c>
      <c r="S21" s="55">
        <v>0.488530400396058</v>
      </c>
      <c r="T21" s="55">
        <v>0.830310494687414</v>
      </c>
      <c r="U21" s="55">
        <v>0.551251983694009</v>
      </c>
      <c r="V21" s="55">
        <v>0.38028403306855</v>
      </c>
      <c r="W21" s="55">
        <v>0.518969917028507</v>
      </c>
    </row>
    <row r="22">
      <c r="A22" s="55" t="s">
        <v>146</v>
      </c>
      <c r="B22" s="55" t="s">
        <v>138</v>
      </c>
      <c r="C22" s="99">
        <f>E22-AVG_Gen_L2!E23</f>
        <v>-0.0003682395092</v>
      </c>
      <c r="D22" s="99">
        <f>F22-AVG_Gen_L2!F23</f>
        <v>-0.000375159419</v>
      </c>
      <c r="E22" s="10">
        <f t="shared" si="1"/>
        <v>0.6609978507</v>
      </c>
      <c r="F22" s="100">
        <f>(G22*'AVG_generate Coverage'!C22*'Dataset lengths'!$B$2+H22*'AVG_generate Coverage'!D22*'Dataset lengths'!$C$2+I22*'AVG_generate Coverage'!E22*'Dataset lengths'!$D$2+L22*'AVG_generate Coverage'!H22*'Dataset lengths'!$G$2+M22*'AVG_generate Coverage'!I22*'Dataset lengths'!$H$2+R22*'AVG_generate Coverage'!N22*'Dataset lengths'!$M$2+S22*'AVG_generate Coverage'!O22*'Dataset lengths'!$N$2+T22*'AVG_generate Coverage'!P22*'Dataset lengths'!$O$2+U22*'AVG_generate Coverage'!Q22*'Dataset lengths'!$P$2+V22*'AVG_generate Coverage'!R22*'Dataset lengths'!$Q$2+W22*'AVG_generate Coverage'!S22*'Dataset lengths'!$R$2)/('AVG_generate Coverage'!C22*'Dataset lengths'!$B$2+'AVG_generate Coverage'!D22*'Dataset lengths'!$C$2+'AVG_generate Coverage'!E22*'Dataset lengths'!$D$2+'AVG_generate Coverage'!H22*'Dataset lengths'!$G$2+'AVG_generate Coverage'!I22*'Dataset lengths'!$H$2+'AVG_generate Coverage'!N22*'Dataset lengths'!$M$2+'AVG_generate Coverage'!O22*'Dataset lengths'!$N$2+'AVG_generate Coverage'!P22*'Dataset lengths'!$O$2+'AVG_generate Coverage'!Q22*'Dataset lengths'!$P$2+'AVG_generate Coverage'!R22*'Dataset lengths'!$Q$2+'AVG_generate Coverage'!S22*'Dataset lengths'!$R$2)</f>
        <v>0.6066155009</v>
      </c>
      <c r="G22" s="55">
        <v>0.480297216129169</v>
      </c>
      <c r="H22" s="55">
        <v>0.702762813771899</v>
      </c>
      <c r="I22" s="55">
        <v>0.73446101698751</v>
      </c>
      <c r="J22" s="55">
        <v>0.819594631319677</v>
      </c>
      <c r="K22" s="55">
        <v>0.82379673871075</v>
      </c>
      <c r="L22" s="55">
        <v>0.821191340089307</v>
      </c>
      <c r="M22" s="55">
        <v>0.780022066742035</v>
      </c>
      <c r="N22" s="55">
        <v>0.723890305321636</v>
      </c>
      <c r="O22" s="55">
        <v>0.817038146956905</v>
      </c>
      <c r="P22" s="55">
        <v>0.739960411223416</v>
      </c>
      <c r="Q22" s="55">
        <v>0.751411972431089</v>
      </c>
      <c r="R22" s="55">
        <v>0.834872314470273</v>
      </c>
      <c r="S22" s="55">
        <v>0.483072297222663</v>
      </c>
      <c r="T22" s="55">
        <v>0.844775834316115</v>
      </c>
      <c r="U22" s="55">
        <v>0.589082492611658</v>
      </c>
      <c r="V22" s="55">
        <v>0.419055442946178</v>
      </c>
      <c r="W22" s="55">
        <v>0.581383522911875</v>
      </c>
    </row>
    <row r="23">
      <c r="A23" s="55" t="s">
        <v>147</v>
      </c>
      <c r="B23" s="55" t="s">
        <v>136</v>
      </c>
      <c r="C23" s="99">
        <f>E23-AVG_Gen_L2!E24</f>
        <v>0.0002191806706</v>
      </c>
      <c r="D23" s="99">
        <f>F23-AVG_Gen_L2!F24</f>
        <v>0.0002010339545</v>
      </c>
      <c r="E23" s="10">
        <f t="shared" si="1"/>
        <v>0.6605735355</v>
      </c>
      <c r="F23" s="100">
        <f>(G23*'AVG_generate Coverage'!C23*'Dataset lengths'!$B$2+H23*'AVG_generate Coverage'!D23*'Dataset lengths'!$C$2+I23*'AVG_generate Coverage'!E23*'Dataset lengths'!$D$2+L23*'AVG_generate Coverage'!H23*'Dataset lengths'!$G$2+M23*'AVG_generate Coverage'!I23*'Dataset lengths'!$H$2+R23*'AVG_generate Coverage'!N23*'Dataset lengths'!$M$2+S23*'AVG_generate Coverage'!O23*'Dataset lengths'!$N$2+T23*'AVG_generate Coverage'!P23*'Dataset lengths'!$O$2+U23*'AVG_generate Coverage'!Q23*'Dataset lengths'!$P$2+V23*'AVG_generate Coverage'!R23*'Dataset lengths'!$Q$2+W23*'AVG_generate Coverage'!S23*'Dataset lengths'!$R$2)/('AVG_generate Coverage'!C23*'Dataset lengths'!$B$2+'AVG_generate Coverage'!D23*'Dataset lengths'!$C$2+'AVG_generate Coverage'!E23*'Dataset lengths'!$D$2+'AVG_generate Coverage'!H23*'Dataset lengths'!$G$2+'AVG_generate Coverage'!I23*'Dataset lengths'!$H$2+'AVG_generate Coverage'!N23*'Dataset lengths'!$M$2+'AVG_generate Coverage'!O23*'Dataset lengths'!$N$2+'AVG_generate Coverage'!P23*'Dataset lengths'!$O$2+'AVG_generate Coverage'!Q23*'Dataset lengths'!$P$2+'AVG_generate Coverage'!R23*'Dataset lengths'!$Q$2+'AVG_generate Coverage'!S23*'Dataset lengths'!$R$2)</f>
        <v>0.6050840331</v>
      </c>
      <c r="G23" s="55">
        <v>0.513485947395389</v>
      </c>
      <c r="H23" s="55">
        <v>0.660105617186692</v>
      </c>
      <c r="I23" s="55">
        <v>0.718044069731154</v>
      </c>
      <c r="J23" s="55">
        <v>0.792007605759426</v>
      </c>
      <c r="K23" s="55">
        <v>0.795238188915053</v>
      </c>
      <c r="L23" s="55">
        <v>0.79334209288924</v>
      </c>
      <c r="M23" s="55">
        <v>0.751325351831488</v>
      </c>
      <c r="N23" s="55">
        <v>0.684005421236576</v>
      </c>
      <c r="O23" s="55">
        <v>0.81074759368543</v>
      </c>
      <c r="P23" s="55">
        <v>0.738734022760218</v>
      </c>
      <c r="Q23" s="55">
        <v>0.689395474242284</v>
      </c>
      <c r="R23" s="55">
        <v>0.848531874589224</v>
      </c>
      <c r="S23" s="55">
        <v>0.415181859887553</v>
      </c>
      <c r="T23" s="55">
        <v>0.868588008781822</v>
      </c>
      <c r="U23" s="55">
        <v>0.724114074843497</v>
      </c>
      <c r="V23" s="55">
        <v>0.494352167767239</v>
      </c>
      <c r="W23" s="55">
        <v>0.479237826005785</v>
      </c>
    </row>
    <row r="24">
      <c r="A24" s="55" t="s">
        <v>147</v>
      </c>
      <c r="B24" s="55" t="s">
        <v>137</v>
      </c>
      <c r="C24" s="99">
        <f>E24-AVG_Gen_L2!E25</f>
        <v>0.0004432881319</v>
      </c>
      <c r="D24" s="99">
        <f>F24-AVG_Gen_L2!F25</f>
        <v>0.0001519409753</v>
      </c>
      <c r="E24" s="10">
        <f t="shared" si="1"/>
        <v>0.6360188808</v>
      </c>
      <c r="F24" s="100">
        <f>(G24*'AVG_generate Coverage'!C24*'Dataset lengths'!$B$2+H24*'AVG_generate Coverage'!D24*'Dataset lengths'!$C$2+I24*'AVG_generate Coverage'!E24*'Dataset lengths'!$D$2+L24*'AVG_generate Coverage'!H24*'Dataset lengths'!$G$2+M24*'AVG_generate Coverage'!I24*'Dataset lengths'!$H$2+R24*'AVG_generate Coverage'!N24*'Dataset lengths'!$M$2+S24*'AVG_generate Coverage'!O24*'Dataset lengths'!$N$2+T24*'AVG_generate Coverage'!P24*'Dataset lengths'!$O$2+U24*'AVG_generate Coverage'!Q24*'Dataset lengths'!$P$2+V24*'AVG_generate Coverage'!R24*'Dataset lengths'!$Q$2+W24*'AVG_generate Coverage'!S24*'Dataset lengths'!$R$2)/('AVG_generate Coverage'!C24*'Dataset lengths'!$B$2+'AVG_generate Coverage'!D24*'Dataset lengths'!$C$2+'AVG_generate Coverage'!E24*'Dataset lengths'!$D$2+'AVG_generate Coverage'!H24*'Dataset lengths'!$G$2+'AVG_generate Coverage'!I24*'Dataset lengths'!$H$2+'AVG_generate Coverage'!N24*'Dataset lengths'!$M$2+'AVG_generate Coverage'!O24*'Dataset lengths'!$N$2+'AVG_generate Coverage'!P24*'Dataset lengths'!$O$2+'AVG_generate Coverage'!Q24*'Dataset lengths'!$P$2+'AVG_generate Coverage'!R24*'Dataset lengths'!$Q$2+'AVG_generate Coverage'!S24*'Dataset lengths'!$R$2)</f>
        <v>0.5767085952</v>
      </c>
      <c r="G24" s="55">
        <v>0.473023650495023</v>
      </c>
      <c r="H24" s="55">
        <v>0.668951550369248</v>
      </c>
      <c r="I24" s="55">
        <v>0.698548912953376</v>
      </c>
      <c r="J24" s="55">
        <v>0.781383490751905</v>
      </c>
      <c r="K24" s="55">
        <v>0.780950385235714</v>
      </c>
      <c r="L24" s="55">
        <v>0.781370370800296</v>
      </c>
      <c r="M24" s="55">
        <v>0.716211758190949</v>
      </c>
      <c r="N24" s="55">
        <v>0.654113973725139</v>
      </c>
      <c r="O24" s="55">
        <v>0.784411909088454</v>
      </c>
      <c r="P24" s="55">
        <v>0.687022984622788</v>
      </c>
      <c r="Q24" s="55">
        <v>0.671939528493484</v>
      </c>
      <c r="R24" s="55">
        <v>0.79312869874676</v>
      </c>
      <c r="S24" s="55">
        <v>0.471852416012503</v>
      </c>
      <c r="T24" s="55">
        <v>0.835206455792513</v>
      </c>
      <c r="U24" s="55">
        <v>0.632685101740186</v>
      </c>
      <c r="V24" s="55">
        <v>0.418392097440243</v>
      </c>
      <c r="W24" s="55">
        <v>0.506836676347756</v>
      </c>
    </row>
    <row r="25">
      <c r="A25" s="55" t="s">
        <v>147</v>
      </c>
      <c r="B25" s="55" t="s">
        <v>138</v>
      </c>
      <c r="C25" s="99">
        <f>E25-AVG_Gen_L2!E26</f>
        <v>0.0001102557934</v>
      </c>
      <c r="D25" s="99">
        <f>F25-AVG_Gen_L2!F26</f>
        <v>0.0001153122997</v>
      </c>
      <c r="E25" s="10">
        <f t="shared" si="1"/>
        <v>0.6635359513</v>
      </c>
      <c r="F25" s="100">
        <f>(G25*'AVG_generate Coverage'!C25*'Dataset lengths'!$B$2+H25*'AVG_generate Coverage'!D25*'Dataset lengths'!$C$2+I25*'AVG_generate Coverage'!E25*'Dataset lengths'!$D$2+L25*'AVG_generate Coverage'!H25*'Dataset lengths'!$G$2+M25*'AVG_generate Coverage'!I25*'Dataset lengths'!$H$2+R25*'AVG_generate Coverage'!N25*'Dataset lengths'!$M$2+S25*'AVG_generate Coverage'!O25*'Dataset lengths'!$N$2+T25*'AVG_generate Coverage'!P25*'Dataset lengths'!$O$2+U25*'AVG_generate Coverage'!Q25*'Dataset lengths'!$P$2+V25*'AVG_generate Coverage'!R25*'Dataset lengths'!$Q$2+W25*'AVG_generate Coverage'!S25*'Dataset lengths'!$R$2)/('AVG_generate Coverage'!C25*'Dataset lengths'!$B$2+'AVG_generate Coverage'!D25*'Dataset lengths'!$C$2+'AVG_generate Coverage'!E25*'Dataset lengths'!$D$2+'AVG_generate Coverage'!H25*'Dataset lengths'!$G$2+'AVG_generate Coverage'!I25*'Dataset lengths'!$H$2+'AVG_generate Coverage'!N25*'Dataset lengths'!$M$2+'AVG_generate Coverage'!O25*'Dataset lengths'!$N$2+'AVG_generate Coverage'!P25*'Dataset lengths'!$O$2+'AVG_generate Coverage'!Q25*'Dataset lengths'!$P$2+'AVG_generate Coverage'!R25*'Dataset lengths'!$Q$2+'AVG_generate Coverage'!S25*'Dataset lengths'!$R$2)</f>
        <v>0.6103102169</v>
      </c>
      <c r="G25" s="55">
        <v>0.534569487787796</v>
      </c>
      <c r="H25" s="55">
        <v>0.640401396208343</v>
      </c>
      <c r="I25" s="55">
        <v>0.710983071203551</v>
      </c>
      <c r="J25" s="55">
        <v>0.788842649313899</v>
      </c>
      <c r="K25" s="55">
        <v>0.794592792431992</v>
      </c>
      <c r="L25" s="55">
        <v>0.790845013987856</v>
      </c>
      <c r="M25" s="55">
        <v>0.765245867355368</v>
      </c>
      <c r="N25" s="55">
        <v>0.69068770940733</v>
      </c>
      <c r="O25" s="55">
        <v>0.825065954507002</v>
      </c>
      <c r="P25" s="55">
        <v>0.767825565485581</v>
      </c>
      <c r="Q25" s="55">
        <v>0.687545847541105</v>
      </c>
      <c r="R25" s="55">
        <v>0.876178824269981</v>
      </c>
      <c r="S25" s="55">
        <v>0.33956883000055</v>
      </c>
      <c r="T25" s="55">
        <v>0.880827911544569</v>
      </c>
      <c r="U25" s="55">
        <v>0.79700393745907</v>
      </c>
      <c r="V25" s="55">
        <v>0.5421095664084</v>
      </c>
      <c r="W25" s="55">
        <v>0.421161558037939</v>
      </c>
    </row>
    <row r="26">
      <c r="A26" s="55" t="s">
        <v>148</v>
      </c>
      <c r="B26" s="55" t="s">
        <v>136</v>
      </c>
      <c r="C26" s="99">
        <f>E26-AVG_Gen_L2!E27</f>
        <v>-0.000273960866</v>
      </c>
      <c r="D26" s="99">
        <f>F26-AVG_Gen_L2!F27</f>
        <v>-0.00007688406688</v>
      </c>
      <c r="E26" s="10">
        <f t="shared" si="1"/>
        <v>0.6552338051</v>
      </c>
      <c r="F26" s="100">
        <f>(G26*'AVG_generate Coverage'!C26*'Dataset lengths'!$B$2+H26*'AVG_generate Coverage'!D26*'Dataset lengths'!$C$2+I26*'AVG_generate Coverage'!E26*'Dataset lengths'!$D$2+L26*'AVG_generate Coverage'!H26*'Dataset lengths'!$G$2+M26*'AVG_generate Coverage'!I26*'Dataset lengths'!$H$2+R26*'AVG_generate Coverage'!N26*'Dataset lengths'!$M$2+S26*'AVG_generate Coverage'!O26*'Dataset lengths'!$N$2+T26*'AVG_generate Coverage'!P26*'Dataset lengths'!$O$2+U26*'AVG_generate Coverage'!Q26*'Dataset lengths'!$P$2+V26*'AVG_generate Coverage'!R26*'Dataset lengths'!$Q$2+W26*'AVG_generate Coverage'!S26*'Dataset lengths'!$R$2)/('AVG_generate Coverage'!C26*'Dataset lengths'!$B$2+'AVG_generate Coverage'!D26*'Dataset lengths'!$C$2+'AVG_generate Coverage'!E26*'Dataset lengths'!$D$2+'AVG_generate Coverage'!H26*'Dataset lengths'!$G$2+'AVG_generate Coverage'!I26*'Dataset lengths'!$H$2+'AVG_generate Coverage'!N26*'Dataset lengths'!$M$2+'AVG_generate Coverage'!O26*'Dataset lengths'!$N$2+'AVG_generate Coverage'!P26*'Dataset lengths'!$O$2+'AVG_generate Coverage'!Q26*'Dataset lengths'!$P$2+'AVG_generate Coverage'!R26*'Dataset lengths'!$Q$2+'AVG_generate Coverage'!S26*'Dataset lengths'!$R$2)</f>
        <v>0.6092732684</v>
      </c>
      <c r="G26" s="55">
        <v>0.518849690959644</v>
      </c>
      <c r="H26" s="55">
        <v>0.660101214294124</v>
      </c>
      <c r="I26" s="55">
        <v>0.709787346888968</v>
      </c>
      <c r="J26" s="55">
        <v>0.789164465473233</v>
      </c>
      <c r="K26" s="55">
        <v>0.786785452225264</v>
      </c>
      <c r="L26" s="55">
        <v>0.788422138022629</v>
      </c>
      <c r="M26" s="55">
        <v>0.731443285607902</v>
      </c>
      <c r="N26" s="55">
        <v>0.643323401888862</v>
      </c>
      <c r="O26" s="55">
        <v>0.787207869938192</v>
      </c>
      <c r="P26" s="55">
        <v>0.746073924204576</v>
      </c>
      <c r="Q26" s="55">
        <v>0.654463331357444</v>
      </c>
      <c r="R26" s="55">
        <v>0.807837313082846</v>
      </c>
      <c r="S26" s="55">
        <v>0.405959903162915</v>
      </c>
      <c r="T26" s="55">
        <v>0.857683368138648</v>
      </c>
      <c r="U26" s="55">
        <v>0.713694202946228</v>
      </c>
      <c r="V26" s="55">
        <v>0.489251645485684</v>
      </c>
      <c r="W26" s="55">
        <v>0.524541747283849</v>
      </c>
    </row>
    <row r="27">
      <c r="A27" s="55" t="s">
        <v>148</v>
      </c>
      <c r="B27" s="55" t="s">
        <v>137</v>
      </c>
      <c r="C27" s="99">
        <f>E27-AVG_Gen_L2!E28</f>
        <v>0.0003675131478</v>
      </c>
      <c r="D27" s="99">
        <f>F27-AVG_Gen_L2!F28</f>
        <v>-0.000009629505853</v>
      </c>
      <c r="E27" s="10">
        <f t="shared" si="1"/>
        <v>0.6355692996</v>
      </c>
      <c r="F27" s="100">
        <f>(G27*'AVG_generate Coverage'!C27*'Dataset lengths'!$B$2+H27*'AVG_generate Coverage'!D27*'Dataset lengths'!$C$2+I27*'AVG_generate Coverage'!E27*'Dataset lengths'!$D$2+L27*'AVG_generate Coverage'!H27*'Dataset lengths'!$G$2+M27*'AVG_generate Coverage'!I27*'Dataset lengths'!$H$2+R27*'AVG_generate Coverage'!N27*'Dataset lengths'!$M$2+S27*'AVG_generate Coverage'!O27*'Dataset lengths'!$N$2+T27*'AVG_generate Coverage'!P27*'Dataset lengths'!$O$2+U27*'AVG_generate Coverage'!Q27*'Dataset lengths'!$P$2+V27*'AVG_generate Coverage'!R27*'Dataset lengths'!$Q$2+W27*'AVG_generate Coverage'!S27*'Dataset lengths'!$R$2)/('AVG_generate Coverage'!C27*'Dataset lengths'!$B$2+'AVG_generate Coverage'!D27*'Dataset lengths'!$C$2+'AVG_generate Coverage'!E27*'Dataset lengths'!$D$2+'AVG_generate Coverage'!H27*'Dataset lengths'!$G$2+'AVG_generate Coverage'!I27*'Dataset lengths'!$H$2+'AVG_generate Coverage'!N27*'Dataset lengths'!$M$2+'AVG_generate Coverage'!O27*'Dataset lengths'!$N$2+'AVG_generate Coverage'!P27*'Dataset lengths'!$O$2+'AVG_generate Coverage'!Q27*'Dataset lengths'!$P$2+'AVG_generate Coverage'!R27*'Dataset lengths'!$Q$2+'AVG_generate Coverage'!S27*'Dataset lengths'!$R$2)</f>
        <v>0.5791620274</v>
      </c>
      <c r="G27" s="55">
        <v>0.478016333319629</v>
      </c>
      <c r="H27" s="55">
        <v>0.68798297855877</v>
      </c>
      <c r="I27" s="55">
        <v>0.693939990408097</v>
      </c>
      <c r="J27" s="55">
        <v>0.780874773496138</v>
      </c>
      <c r="K27" s="55">
        <v>0.778790682892303</v>
      </c>
      <c r="L27" s="55">
        <v>0.780338793163811</v>
      </c>
      <c r="M27" s="55">
        <v>0.708985028497564</v>
      </c>
      <c r="N27" s="55">
        <v>0.625007288257321</v>
      </c>
      <c r="O27" s="55">
        <v>0.782044164920935</v>
      </c>
      <c r="P27" s="55">
        <v>0.694322676609336</v>
      </c>
      <c r="Q27" s="55">
        <v>0.654916362390498</v>
      </c>
      <c r="R27" s="55">
        <v>0.777611438451632</v>
      </c>
      <c r="S27" s="55">
        <v>0.471773954058786</v>
      </c>
      <c r="T27" s="55">
        <v>0.831868300493582</v>
      </c>
      <c r="U27" s="55">
        <v>0.620465209966729</v>
      </c>
      <c r="V27" s="55">
        <v>0.416722287710784</v>
      </c>
      <c r="W27" s="55">
        <v>0.523557981458102</v>
      </c>
    </row>
    <row r="28">
      <c r="A28" s="55" t="s">
        <v>148</v>
      </c>
      <c r="B28" s="55" t="s">
        <v>138</v>
      </c>
      <c r="C28" s="99">
        <f>E28-AVG_Gen_L2!E29</f>
        <v>-0.0003640108051</v>
      </c>
      <c r="D28" s="99">
        <f>F28-AVG_Gen_L2!F29</f>
        <v>-0.00005696781292</v>
      </c>
      <c r="E28" s="10">
        <f t="shared" si="1"/>
        <v>0.6508627933</v>
      </c>
      <c r="F28" s="100">
        <f>(G28*'AVG_generate Coverage'!C28*'Dataset lengths'!$B$2+H28*'AVG_generate Coverage'!D28*'Dataset lengths'!$C$2+I28*'AVG_generate Coverage'!E28*'Dataset lengths'!$D$2+L28*'AVG_generate Coverage'!H28*'Dataset lengths'!$G$2+M28*'AVG_generate Coverage'!I28*'Dataset lengths'!$H$2+R28*'AVG_generate Coverage'!N28*'Dataset lengths'!$M$2+S28*'AVG_generate Coverage'!O28*'Dataset lengths'!$N$2+T28*'AVG_generate Coverage'!P28*'Dataset lengths'!$O$2+U28*'AVG_generate Coverage'!Q28*'Dataset lengths'!$P$2+V28*'AVG_generate Coverage'!R28*'Dataset lengths'!$Q$2+W28*'AVG_generate Coverage'!S28*'Dataset lengths'!$R$2)/('AVG_generate Coverage'!C28*'Dataset lengths'!$B$2+'AVG_generate Coverage'!D28*'Dataset lengths'!$C$2+'AVG_generate Coverage'!E28*'Dataset lengths'!$D$2+'AVG_generate Coverage'!H28*'Dataset lengths'!$G$2+'AVG_generate Coverage'!I28*'Dataset lengths'!$H$2+'AVG_generate Coverage'!N28*'Dataset lengths'!$M$2+'AVG_generate Coverage'!O28*'Dataset lengths'!$N$2+'AVG_generate Coverage'!P28*'Dataset lengths'!$O$2+'AVG_generate Coverage'!Q28*'Dataset lengths'!$P$2+'AVG_generate Coverage'!R28*'Dataset lengths'!$Q$2+'AVG_generate Coverage'!S28*'Dataset lengths'!$R$2)</f>
        <v>0.6139956172</v>
      </c>
      <c r="G28" s="55">
        <v>0.53481933105955</v>
      </c>
      <c r="H28" s="55">
        <v>0.605161543750969</v>
      </c>
      <c r="I28" s="55">
        <v>0.699250598307435</v>
      </c>
      <c r="J28" s="55">
        <v>0.779321420100933</v>
      </c>
      <c r="K28" s="55">
        <v>0.777882796803545</v>
      </c>
      <c r="L28" s="55">
        <v>0.779142961438077</v>
      </c>
      <c r="M28" s="55">
        <v>0.728416950173533</v>
      </c>
      <c r="N28" s="55">
        <v>0.636505008308728</v>
      </c>
      <c r="O28" s="55">
        <v>0.782823849231778</v>
      </c>
      <c r="P28" s="55">
        <v>0.767817188515204</v>
      </c>
      <c r="Q28" s="55">
        <v>0.627918262995145</v>
      </c>
      <c r="R28" s="55">
        <v>0.829321069237932</v>
      </c>
      <c r="S28" s="55">
        <v>0.312024164849727</v>
      </c>
      <c r="T28" s="55">
        <v>0.8841660668435</v>
      </c>
      <c r="U28" s="55">
        <v>0.761378316110126</v>
      </c>
      <c r="V28" s="55">
        <v>0.535754851381565</v>
      </c>
      <c r="W28" s="55">
        <v>0.490054872990377</v>
      </c>
    </row>
    <row r="29">
      <c r="A29" s="55" t="s">
        <v>149</v>
      </c>
      <c r="B29" s="55" t="s">
        <v>136</v>
      </c>
      <c r="C29" s="99">
        <f>E29-AVG_Gen_L2!E30</f>
        <v>-0.002023686799</v>
      </c>
      <c r="D29" s="99">
        <f>F29-AVG_Gen_L2!F30</f>
        <v>-0.001809451319</v>
      </c>
      <c r="E29" s="10">
        <f t="shared" si="1"/>
        <v>0.6190505395</v>
      </c>
      <c r="F29" s="100">
        <f>(G29*'AVG_generate Coverage'!C29*'Dataset lengths'!$B$2+H29*'AVG_generate Coverage'!D29*'Dataset lengths'!$C$2+I29*'AVG_generate Coverage'!E29*'Dataset lengths'!$D$2+L29*'AVG_generate Coverage'!H29*'Dataset lengths'!$G$2+M29*'AVG_generate Coverage'!I29*'Dataset lengths'!$H$2+R29*'AVG_generate Coverage'!N29*'Dataset lengths'!$M$2+S29*'AVG_generate Coverage'!O29*'Dataset lengths'!$N$2+T29*'AVG_generate Coverage'!P29*'Dataset lengths'!$O$2+U29*'AVG_generate Coverage'!Q29*'Dataset lengths'!$P$2+V29*'AVG_generate Coverage'!R29*'Dataset lengths'!$Q$2+W29*'AVG_generate Coverage'!S29*'Dataset lengths'!$R$2)/('AVG_generate Coverage'!C29*'Dataset lengths'!$B$2+'AVG_generate Coverage'!D29*'Dataset lengths'!$C$2+'AVG_generate Coverage'!E29*'Dataset lengths'!$D$2+'AVG_generate Coverage'!H29*'Dataset lengths'!$G$2+'AVG_generate Coverage'!I29*'Dataset lengths'!$H$2+'AVG_generate Coverage'!N29*'Dataset lengths'!$M$2+'AVG_generate Coverage'!O29*'Dataset lengths'!$N$2+'AVG_generate Coverage'!P29*'Dataset lengths'!$O$2+'AVG_generate Coverage'!Q29*'Dataset lengths'!$P$2+'AVG_generate Coverage'!R29*'Dataset lengths'!$Q$2+'AVG_generate Coverage'!S29*'Dataset lengths'!$R$2)</f>
        <v>0.5597471194</v>
      </c>
      <c r="G29" s="55">
        <v>0.466069383539095</v>
      </c>
      <c r="H29" s="55">
        <v>0.697901738696457</v>
      </c>
      <c r="I29" s="55">
        <v>0.691908129666912</v>
      </c>
      <c r="J29" s="55">
        <v>0.783645163794485</v>
      </c>
      <c r="K29" s="55">
        <v>0.786540314278461</v>
      </c>
      <c r="L29" s="55">
        <v>0.784684356197705</v>
      </c>
      <c r="M29" s="55">
        <v>0.69925153930371</v>
      </c>
      <c r="N29" s="55">
        <v>0.620681910839646</v>
      </c>
      <c r="O29" s="55">
        <v>0.786390887021863</v>
      </c>
      <c r="P29" s="55">
        <v>0.684563506120091</v>
      </c>
      <c r="Q29" s="55">
        <v>0.638465485489865</v>
      </c>
      <c r="R29" s="55">
        <v>0.797762021539108</v>
      </c>
      <c r="S29" s="55">
        <v>0.443562387515762</v>
      </c>
      <c r="T29" s="55">
        <v>0.794035873772365</v>
      </c>
      <c r="U29" s="55">
        <v>0.549304241821902</v>
      </c>
      <c r="V29" s="55">
        <v>0.354489563075952</v>
      </c>
      <c r="W29" s="55">
        <v>0.530586699210476</v>
      </c>
    </row>
    <row r="30">
      <c r="A30" s="55" t="s">
        <v>149</v>
      </c>
      <c r="B30" s="55" t="s">
        <v>137</v>
      </c>
      <c r="C30" s="99">
        <f>E30-AVG_Gen_L2!E31</f>
        <v>-0.004906959554</v>
      </c>
      <c r="D30" s="99">
        <f>F30-AVG_Gen_L2!F31</f>
        <v>-0.00589297088</v>
      </c>
      <c r="E30" s="10">
        <f t="shared" si="1"/>
        <v>0.610251497</v>
      </c>
      <c r="F30" s="100">
        <f>(G30*'AVG_generate Coverage'!C30*'Dataset lengths'!$B$2+H30*'AVG_generate Coverage'!D30*'Dataset lengths'!$C$2+I30*'AVG_generate Coverage'!E30*'Dataset lengths'!$D$2+L30*'AVG_generate Coverage'!H30*'Dataset lengths'!$G$2+M30*'AVG_generate Coverage'!I30*'Dataset lengths'!$H$2+R30*'AVG_generate Coverage'!N30*'Dataset lengths'!$M$2+S30*'AVG_generate Coverage'!O30*'Dataset lengths'!$N$2+T30*'AVG_generate Coverage'!P30*'Dataset lengths'!$O$2+U30*'AVG_generate Coverage'!Q30*'Dataset lengths'!$P$2+V30*'AVG_generate Coverage'!R30*'Dataset lengths'!$Q$2+W30*'AVG_generate Coverage'!S30*'Dataset lengths'!$R$2)/('AVG_generate Coverage'!C30*'Dataset lengths'!$B$2+'AVG_generate Coverage'!D30*'Dataset lengths'!$C$2+'AVG_generate Coverage'!E30*'Dataset lengths'!$D$2+'AVG_generate Coverage'!H30*'Dataset lengths'!$G$2+'AVG_generate Coverage'!I30*'Dataset lengths'!$H$2+'AVG_generate Coverage'!N30*'Dataset lengths'!$M$2+'AVG_generate Coverage'!O30*'Dataset lengths'!$N$2+'AVG_generate Coverage'!P30*'Dataset lengths'!$O$2+'AVG_generate Coverage'!Q30*'Dataset lengths'!$P$2+'AVG_generate Coverage'!R30*'Dataset lengths'!$Q$2+'AVG_generate Coverage'!S30*'Dataset lengths'!$R$2)</f>
        <v>0.5501556358</v>
      </c>
      <c r="G30" s="55">
        <v>0.454713566008784</v>
      </c>
      <c r="H30" s="55">
        <v>0.684766606692701</v>
      </c>
      <c r="I30" s="55">
        <v>0.675106942977338</v>
      </c>
      <c r="J30" s="55">
        <v>0.765939612339118</v>
      </c>
      <c r="K30" s="55">
        <v>0.766799468199197</v>
      </c>
      <c r="L30" s="55">
        <v>0.766112064484462</v>
      </c>
      <c r="M30" s="55">
        <v>0.686921807329618</v>
      </c>
      <c r="N30" s="55">
        <v>0.605501845814332</v>
      </c>
      <c r="O30" s="55">
        <v>0.779702242864907</v>
      </c>
      <c r="P30" s="55">
        <v>0.662932493212515</v>
      </c>
      <c r="Q30" s="55">
        <v>0.629459618579461</v>
      </c>
      <c r="R30" s="55">
        <v>0.783971329643015</v>
      </c>
      <c r="S30" s="55">
        <v>0.445470913643821</v>
      </c>
      <c r="T30" s="55">
        <v>0.788694825294076</v>
      </c>
      <c r="U30" s="55">
        <v>0.554827403113733</v>
      </c>
      <c r="V30" s="55">
        <v>0.358314824996671</v>
      </c>
      <c r="W30" s="55">
        <v>0.513866183212926</v>
      </c>
    </row>
    <row r="31">
      <c r="A31" s="55" t="s">
        <v>149</v>
      </c>
      <c r="B31" s="55" t="s">
        <v>138</v>
      </c>
      <c r="C31" s="99">
        <f>E31-AVG_Gen_L2!E32</f>
        <v>-0.0004383800154</v>
      </c>
      <c r="D31" s="99">
        <f>F31-AVG_Gen_L2!F32</f>
        <v>-0.0003218544667</v>
      </c>
      <c r="E31" s="10">
        <f t="shared" si="1"/>
        <v>0.626609997</v>
      </c>
      <c r="F31" s="100">
        <f>(G31*'AVG_generate Coverage'!C31*'Dataset lengths'!$B$2+H31*'AVG_generate Coverage'!D31*'Dataset lengths'!$C$2+I31*'AVG_generate Coverage'!E31*'Dataset lengths'!$D$2+L31*'AVG_generate Coverage'!H31*'Dataset lengths'!$G$2+M31*'AVG_generate Coverage'!I31*'Dataset lengths'!$H$2+R31*'AVG_generate Coverage'!N31*'Dataset lengths'!$M$2+S31*'AVG_generate Coverage'!O31*'Dataset lengths'!$N$2+T31*'AVG_generate Coverage'!P31*'Dataset lengths'!$O$2+U31*'AVG_generate Coverage'!Q31*'Dataset lengths'!$P$2+V31*'AVG_generate Coverage'!R31*'Dataset lengths'!$Q$2+W31*'AVG_generate Coverage'!S31*'Dataset lengths'!$R$2)/('AVG_generate Coverage'!C31*'Dataset lengths'!$B$2+'AVG_generate Coverage'!D31*'Dataset lengths'!$C$2+'AVG_generate Coverage'!E31*'Dataset lengths'!$D$2+'AVG_generate Coverage'!H31*'Dataset lengths'!$G$2+'AVG_generate Coverage'!I31*'Dataset lengths'!$H$2+'AVG_generate Coverage'!N31*'Dataset lengths'!$M$2+'AVG_generate Coverage'!O31*'Dataset lengths'!$N$2+'AVG_generate Coverage'!P31*'Dataset lengths'!$O$2+'AVG_generate Coverage'!Q31*'Dataset lengths'!$P$2+'AVG_generate Coverage'!R31*'Dataset lengths'!$Q$2+'AVG_generate Coverage'!S31*'Dataset lengths'!$R$2)</f>
        <v>0.5665587816</v>
      </c>
      <c r="G31" s="55">
        <v>0.475195442397973</v>
      </c>
      <c r="H31" s="55">
        <v>0.713685827908052</v>
      </c>
      <c r="I31" s="55">
        <v>0.713482263973615</v>
      </c>
      <c r="J31" s="55">
        <v>0.796650945698996</v>
      </c>
      <c r="K31" s="55">
        <v>0.800505668797502</v>
      </c>
      <c r="L31" s="55">
        <v>0.797713084068891</v>
      </c>
      <c r="M31" s="55">
        <v>0.718159929230057</v>
      </c>
      <c r="N31" s="55">
        <v>0.647928114099895</v>
      </c>
      <c r="O31" s="55">
        <v>0.798379519562277</v>
      </c>
      <c r="P31" s="55">
        <v>0.708233473617438</v>
      </c>
      <c r="Q31" s="55">
        <v>0.662538384506225</v>
      </c>
      <c r="R31" s="55">
        <v>0.771710508480245</v>
      </c>
      <c r="S31" s="55">
        <v>0.440698592777768</v>
      </c>
      <c r="T31" s="55">
        <v>0.81072665026702</v>
      </c>
      <c r="U31" s="55">
        <v>0.563455461912364</v>
      </c>
      <c r="V31" s="55">
        <v>0.351112529004853</v>
      </c>
      <c r="W31" s="55">
        <v>0.536769676579984</v>
      </c>
    </row>
    <row r="32">
      <c r="A32" s="55" t="s">
        <v>151</v>
      </c>
      <c r="B32" s="55" t="s">
        <v>136</v>
      </c>
      <c r="C32" s="99">
        <f>E32-AVG_Gen_L2!E33</f>
        <v>0.000338170551</v>
      </c>
      <c r="D32" s="99">
        <f>F32-AVG_Gen_L2!F33</f>
        <v>-0.0001002905594</v>
      </c>
      <c r="E32" s="10">
        <f t="shared" si="1"/>
        <v>0.6105646607</v>
      </c>
      <c r="F32" s="100">
        <f>(G32*'AVG_generate Coverage'!C32*'Dataset lengths'!$B$2+H32*'AVG_generate Coverage'!D32*'Dataset lengths'!$C$2+I32*'AVG_generate Coverage'!E32*'Dataset lengths'!$D$2+L32*'AVG_generate Coverage'!H32*'Dataset lengths'!$G$2+M32*'AVG_generate Coverage'!I32*'Dataset lengths'!$H$2+R32*'AVG_generate Coverage'!N32*'Dataset lengths'!$M$2+S32*'AVG_generate Coverage'!O32*'Dataset lengths'!$N$2+T32*'AVG_generate Coverage'!P32*'Dataset lengths'!$O$2+U32*'AVG_generate Coverage'!Q32*'Dataset lengths'!$P$2+V32*'AVG_generate Coverage'!R32*'Dataset lengths'!$Q$2+W32*'AVG_generate Coverage'!S32*'Dataset lengths'!$R$2)/('AVG_generate Coverage'!C32*'Dataset lengths'!$B$2+'AVG_generate Coverage'!D32*'Dataset lengths'!$C$2+'AVG_generate Coverage'!E32*'Dataset lengths'!$D$2+'AVG_generate Coverage'!H32*'Dataset lengths'!$G$2+'AVG_generate Coverage'!I32*'Dataset lengths'!$H$2+'AVG_generate Coverage'!N32*'Dataset lengths'!$M$2+'AVG_generate Coverage'!O32*'Dataset lengths'!$N$2+'AVG_generate Coverage'!P32*'Dataset lengths'!$O$2+'AVG_generate Coverage'!Q32*'Dataset lengths'!$P$2+'AVG_generate Coverage'!R32*'Dataset lengths'!$Q$2+'AVG_generate Coverage'!S32*'Dataset lengths'!$R$2)</f>
        <v>0.5485489071</v>
      </c>
      <c r="G32" s="55">
        <v>0.431524800410497</v>
      </c>
      <c r="H32" s="55">
        <v>0.666948587421083</v>
      </c>
      <c r="I32" s="55">
        <v>0.685734167835634</v>
      </c>
      <c r="J32" s="55">
        <v>0.782252550428733</v>
      </c>
      <c r="K32" s="55">
        <v>0.777431821727108</v>
      </c>
      <c r="L32" s="55">
        <v>0.78066743938291</v>
      </c>
      <c r="M32" s="55">
        <v>0.744661302822623</v>
      </c>
      <c r="N32" s="55">
        <v>0.68570092719035</v>
      </c>
      <c r="O32" s="55">
        <v>0.795449427188962</v>
      </c>
      <c r="P32" s="55">
        <v>0.71495515464797</v>
      </c>
      <c r="Q32" s="55">
        <v>0.691689131359967</v>
      </c>
      <c r="R32" s="55">
        <v>0.770508467189777</v>
      </c>
      <c r="S32" s="55">
        <v>0.456109589320778</v>
      </c>
      <c r="T32" s="55">
        <v>0.816735329805095</v>
      </c>
      <c r="U32" s="55">
        <v>0.510045753610376</v>
      </c>
      <c r="V32" s="55">
        <v>0.343974126495373</v>
      </c>
      <c r="W32" s="55">
        <v>0.509301703602873</v>
      </c>
    </row>
    <row r="33">
      <c r="A33" s="55" t="s">
        <v>151</v>
      </c>
      <c r="B33" s="55" t="s">
        <v>137</v>
      </c>
      <c r="C33" s="99">
        <f>E33-AVG_Gen_L2!E34</f>
        <v>0.0003269665449</v>
      </c>
      <c r="D33" s="99">
        <f>F33-AVG_Gen_L2!F34</f>
        <v>0.00004936384252</v>
      </c>
      <c r="E33" s="10">
        <f t="shared" si="1"/>
        <v>0.6149617815</v>
      </c>
      <c r="F33" s="100">
        <f>(G33*'AVG_generate Coverage'!C33*'Dataset lengths'!$B$2+H33*'AVG_generate Coverage'!D33*'Dataset lengths'!$C$2+I33*'AVG_generate Coverage'!E33*'Dataset lengths'!$D$2+L33*'AVG_generate Coverage'!H33*'Dataset lengths'!$G$2+M33*'AVG_generate Coverage'!I33*'Dataset lengths'!$H$2+R33*'AVG_generate Coverage'!N33*'Dataset lengths'!$M$2+S33*'AVG_generate Coverage'!O33*'Dataset lengths'!$N$2+T33*'AVG_generate Coverage'!P33*'Dataset lengths'!$O$2+U33*'AVG_generate Coverage'!Q33*'Dataset lengths'!$P$2+V33*'AVG_generate Coverage'!R33*'Dataset lengths'!$Q$2+W33*'AVG_generate Coverage'!S33*'Dataset lengths'!$R$2)/('AVG_generate Coverage'!C33*'Dataset lengths'!$B$2+'AVG_generate Coverage'!D33*'Dataset lengths'!$C$2+'AVG_generate Coverage'!E33*'Dataset lengths'!$D$2+'AVG_generate Coverage'!H33*'Dataset lengths'!$G$2+'AVG_generate Coverage'!I33*'Dataset lengths'!$H$2+'AVG_generate Coverage'!N33*'Dataset lengths'!$M$2+'AVG_generate Coverage'!O33*'Dataset lengths'!$N$2+'AVG_generate Coverage'!P33*'Dataset lengths'!$O$2+'AVG_generate Coverage'!Q33*'Dataset lengths'!$P$2+'AVG_generate Coverage'!R33*'Dataset lengths'!$Q$2+'AVG_generate Coverage'!S33*'Dataset lengths'!$R$2)</f>
        <v>0.5527384293</v>
      </c>
      <c r="G33" s="55">
        <v>0.434687233072695</v>
      </c>
      <c r="H33" s="55">
        <v>0.668764224725382</v>
      </c>
      <c r="I33" s="55">
        <v>0.67601518811938</v>
      </c>
      <c r="J33" s="55">
        <v>0.777820266553151</v>
      </c>
      <c r="K33" s="55">
        <v>0.774368452671003</v>
      </c>
      <c r="L33" s="55">
        <v>0.776639892108083</v>
      </c>
      <c r="M33" s="55">
        <v>0.717156243296311</v>
      </c>
      <c r="N33" s="55">
        <v>0.655328798866719</v>
      </c>
      <c r="O33" s="55">
        <v>0.784099891907941</v>
      </c>
      <c r="P33" s="55">
        <v>0.684323924767308</v>
      </c>
      <c r="Q33" s="55">
        <v>0.673054854894398</v>
      </c>
      <c r="R33" s="55">
        <v>0.771011139002155</v>
      </c>
      <c r="S33" s="55">
        <v>0.488785809055978</v>
      </c>
      <c r="T33" s="55">
        <v>0.826972339388483</v>
      </c>
      <c r="U33" s="55">
        <v>0.530300080606275</v>
      </c>
      <c r="V33" s="55">
        <v>0.359506334888123</v>
      </c>
      <c r="W33" s="55">
        <v>0.51474111180859</v>
      </c>
    </row>
    <row r="34">
      <c r="A34" s="55" t="s">
        <v>151</v>
      </c>
      <c r="B34" s="55" t="s">
        <v>138</v>
      </c>
      <c r="C34" s="99">
        <f>E34-AVG_Gen_L2!E35</f>
        <v>-0.000008046133954</v>
      </c>
      <c r="D34" s="99">
        <f>F34-AVG_Gen_L2!F35</f>
        <v>-0.00003833590056</v>
      </c>
      <c r="E34" s="10">
        <f t="shared" si="1"/>
        <v>0.6030243741</v>
      </c>
      <c r="F34" s="100">
        <f>(G34*'AVG_generate Coverage'!C34*'Dataset lengths'!$B$2+H34*'AVG_generate Coverage'!D34*'Dataset lengths'!$C$2+I34*'AVG_generate Coverage'!E34*'Dataset lengths'!$D$2+L34*'AVG_generate Coverage'!H34*'Dataset lengths'!$G$2+M34*'AVG_generate Coverage'!I34*'Dataset lengths'!$H$2+R34*'AVG_generate Coverage'!N34*'Dataset lengths'!$M$2+S34*'AVG_generate Coverage'!O34*'Dataset lengths'!$N$2+T34*'AVG_generate Coverage'!P34*'Dataset lengths'!$O$2+U34*'AVG_generate Coverage'!Q34*'Dataset lengths'!$P$2+V34*'AVG_generate Coverage'!R34*'Dataset lengths'!$Q$2+W34*'AVG_generate Coverage'!S34*'Dataset lengths'!$R$2)/('AVG_generate Coverage'!C34*'Dataset lengths'!$B$2+'AVG_generate Coverage'!D34*'Dataset lengths'!$C$2+'AVG_generate Coverage'!E34*'Dataset lengths'!$D$2+'AVG_generate Coverage'!H34*'Dataset lengths'!$G$2+'AVG_generate Coverage'!I34*'Dataset lengths'!$H$2+'AVG_generate Coverage'!N34*'Dataset lengths'!$M$2+'AVG_generate Coverage'!O34*'Dataset lengths'!$N$2+'AVG_generate Coverage'!P34*'Dataset lengths'!$O$2+'AVG_generate Coverage'!Q34*'Dataset lengths'!$P$2+'AVG_generate Coverage'!R34*'Dataset lengths'!$Q$2+'AVG_generate Coverage'!S34*'Dataset lengths'!$R$2)</f>
        <v>0.5381885042</v>
      </c>
      <c r="G34" s="55">
        <v>0.426721923847432</v>
      </c>
      <c r="H34" s="55">
        <v>0.670420203723459</v>
      </c>
      <c r="I34" s="55">
        <v>0.688955495090751</v>
      </c>
      <c r="J34" s="55">
        <v>0.780696520983919</v>
      </c>
      <c r="K34" s="55">
        <v>0.775658657445299</v>
      </c>
      <c r="L34" s="55">
        <v>0.778951512325466</v>
      </c>
      <c r="M34" s="55">
        <v>0.760864460425234</v>
      </c>
      <c r="N34" s="55">
        <v>0.700356442717802</v>
      </c>
      <c r="O34" s="55">
        <v>0.798336482709793</v>
      </c>
      <c r="P34" s="55">
        <v>0.742352873963097</v>
      </c>
      <c r="Q34" s="55">
        <v>0.688181891110691</v>
      </c>
      <c r="R34" s="55">
        <v>0.77409273576499</v>
      </c>
      <c r="S34" s="55">
        <v>0.408336103364989</v>
      </c>
      <c r="T34" s="55">
        <v>0.812506999759783</v>
      </c>
      <c r="U34" s="55">
        <v>0.494313361045086</v>
      </c>
      <c r="V34" s="55">
        <v>0.319335618027216</v>
      </c>
      <c r="W34" s="55">
        <v>0.498769701246566</v>
      </c>
    </row>
    <row r="35">
      <c r="A35" s="55" t="s">
        <v>152</v>
      </c>
      <c r="B35" s="55" t="s">
        <v>136</v>
      </c>
      <c r="C35" s="99">
        <f>E35-AVG_Gen_L2!E36</f>
        <v>-0.00005827485175</v>
      </c>
      <c r="D35" s="99">
        <f>F35-AVG_Gen_L2!F36</f>
        <v>-0.0006007494749</v>
      </c>
      <c r="E35" s="10">
        <f t="shared" si="1"/>
        <v>0.6805128178</v>
      </c>
      <c r="F35" s="100">
        <f>(G35*'AVG_generate Coverage'!C35*'Dataset lengths'!$B$2+H35*'AVG_generate Coverage'!D35*'Dataset lengths'!$C$2+I35*'AVG_generate Coverage'!E35*'Dataset lengths'!$D$2+L35*'AVG_generate Coverage'!H35*'Dataset lengths'!$G$2+M35*'AVG_generate Coverage'!I35*'Dataset lengths'!$H$2+R35*'AVG_generate Coverage'!N35*'Dataset lengths'!$M$2+S35*'AVG_generate Coverage'!O35*'Dataset lengths'!$N$2+T35*'AVG_generate Coverage'!P35*'Dataset lengths'!$O$2+U35*'AVG_generate Coverage'!Q35*'Dataset lengths'!$P$2+V35*'AVG_generate Coverage'!R35*'Dataset lengths'!$Q$2+W35*'AVG_generate Coverage'!S35*'Dataset lengths'!$R$2)/('AVG_generate Coverage'!C35*'Dataset lengths'!$B$2+'AVG_generate Coverage'!D35*'Dataset lengths'!$C$2+'AVG_generate Coverage'!E35*'Dataset lengths'!$D$2+'AVG_generate Coverage'!H35*'Dataset lengths'!$G$2+'AVG_generate Coverage'!I35*'Dataset lengths'!$H$2+'AVG_generate Coverage'!N35*'Dataset lengths'!$M$2+'AVG_generate Coverage'!O35*'Dataset lengths'!$N$2+'AVG_generate Coverage'!P35*'Dataset lengths'!$O$2+'AVG_generate Coverage'!Q35*'Dataset lengths'!$P$2+'AVG_generate Coverage'!R35*'Dataset lengths'!$Q$2+'AVG_generate Coverage'!S35*'Dataset lengths'!$R$2)</f>
        <v>0.6275613895</v>
      </c>
      <c r="G35" s="55">
        <v>0.542483251604831</v>
      </c>
      <c r="H35" s="55">
        <v>0.678081264134246</v>
      </c>
      <c r="I35" s="55">
        <v>0.743025105193004</v>
      </c>
      <c r="J35" s="55">
        <v>0.814884778311355</v>
      </c>
      <c r="K35" s="55">
        <v>0.823958017308516</v>
      </c>
      <c r="L35" s="55">
        <v>0.818161623282577</v>
      </c>
      <c r="M35" s="55">
        <v>0.786170222817843</v>
      </c>
      <c r="N35" s="55">
        <v>0.705452709175937</v>
      </c>
      <c r="O35" s="55">
        <v>0.846563579603852</v>
      </c>
      <c r="P35" s="55">
        <v>0.780076046964956</v>
      </c>
      <c r="Q35" s="55">
        <v>0.719577541742466</v>
      </c>
      <c r="R35" s="55">
        <v>0.890166213831786</v>
      </c>
      <c r="S35" s="55">
        <v>0.359361995598398</v>
      </c>
      <c r="T35" s="55">
        <v>0.883720979470309</v>
      </c>
      <c r="U35" s="55">
        <v>0.770175981644812</v>
      </c>
      <c r="V35" s="55">
        <v>0.517371429652599</v>
      </c>
      <c r="W35" s="55">
        <v>0.496922928367191</v>
      </c>
    </row>
    <row r="36">
      <c r="A36" s="55" t="s">
        <v>152</v>
      </c>
      <c r="B36" s="55" t="s">
        <v>137</v>
      </c>
      <c r="C36" s="99">
        <f>E36-AVG_Gen_L2!E37</f>
        <v>-0.0003155098841</v>
      </c>
      <c r="D36" s="99">
        <f>F36-AVG_Gen_L2!F37</f>
        <v>-0.0007563571738</v>
      </c>
      <c r="E36" s="10">
        <f t="shared" si="1"/>
        <v>0.6817787975</v>
      </c>
      <c r="F36" s="100">
        <f>(G36*'AVG_generate Coverage'!C36*'Dataset lengths'!$B$2+H36*'AVG_generate Coverage'!D36*'Dataset lengths'!$C$2+I36*'AVG_generate Coverage'!E36*'Dataset lengths'!$D$2+L36*'AVG_generate Coverage'!H36*'Dataset lengths'!$G$2+M36*'AVG_generate Coverage'!I36*'Dataset lengths'!$H$2+R36*'AVG_generate Coverage'!N36*'Dataset lengths'!$M$2+S36*'AVG_generate Coverage'!O36*'Dataset lengths'!$N$2+T36*'AVG_generate Coverage'!P36*'Dataset lengths'!$O$2+U36*'AVG_generate Coverage'!Q36*'Dataset lengths'!$P$2+V36*'AVG_generate Coverage'!R36*'Dataset lengths'!$Q$2+W36*'AVG_generate Coverage'!S36*'Dataset lengths'!$R$2)/('AVG_generate Coverage'!C36*'Dataset lengths'!$B$2+'AVG_generate Coverage'!D36*'Dataset lengths'!$C$2+'AVG_generate Coverage'!E36*'Dataset lengths'!$D$2+'AVG_generate Coverage'!H36*'Dataset lengths'!$G$2+'AVG_generate Coverage'!I36*'Dataset lengths'!$H$2+'AVG_generate Coverage'!N36*'Dataset lengths'!$M$2+'AVG_generate Coverage'!O36*'Dataset lengths'!$N$2+'AVG_generate Coverage'!P36*'Dataset lengths'!$O$2+'AVG_generate Coverage'!Q36*'Dataset lengths'!$P$2+'AVG_generate Coverage'!R36*'Dataset lengths'!$Q$2+'AVG_generate Coverage'!S36*'Dataset lengths'!$R$2)</f>
        <v>0.6267968114</v>
      </c>
      <c r="G36" s="55">
        <v>0.522718798229633</v>
      </c>
      <c r="H36" s="55">
        <v>0.705574729060173</v>
      </c>
      <c r="I36" s="55">
        <v>0.756518114733084</v>
      </c>
      <c r="J36" s="55">
        <v>0.826797304743382</v>
      </c>
      <c r="K36" s="55">
        <v>0.835211999568116</v>
      </c>
      <c r="L36" s="55">
        <v>0.829751612780769</v>
      </c>
      <c r="M36" s="55">
        <v>0.789753782639186</v>
      </c>
      <c r="N36" s="55">
        <v>0.724302371010092</v>
      </c>
      <c r="O36" s="55">
        <v>0.841882604615295</v>
      </c>
      <c r="P36" s="55">
        <v>0.763952054383241</v>
      </c>
      <c r="Q36" s="55">
        <v>0.746388878344392</v>
      </c>
      <c r="R36" s="55">
        <v>0.882473149572793</v>
      </c>
      <c r="S36" s="55">
        <v>0.414220558002187</v>
      </c>
      <c r="T36" s="55">
        <v>0.865917484542677</v>
      </c>
      <c r="U36" s="55">
        <v>0.702858520986375</v>
      </c>
      <c r="V36" s="55">
        <v>0.467815962078278</v>
      </c>
      <c r="W36" s="55">
        <v>0.561964060085472</v>
      </c>
    </row>
    <row r="37">
      <c r="A37" s="55" t="s">
        <v>152</v>
      </c>
      <c r="B37" s="55" t="s">
        <v>138</v>
      </c>
      <c r="C37" s="99">
        <f>E37-AVG_Gen_L2!E38</f>
        <v>0.0001050302988</v>
      </c>
      <c r="D37" s="99">
        <f>F37-AVG_Gen_L2!F38</f>
        <v>-0.00009504163207</v>
      </c>
      <c r="E37" s="10">
        <f t="shared" si="1"/>
        <v>0.665852151</v>
      </c>
      <c r="F37" s="100">
        <f>(G37*'AVG_generate Coverage'!C37*'Dataset lengths'!$B$2+H37*'AVG_generate Coverage'!D37*'Dataset lengths'!$C$2+I37*'AVG_generate Coverage'!E37*'Dataset lengths'!$D$2+L37*'AVG_generate Coverage'!H37*'Dataset lengths'!$G$2+M37*'AVG_generate Coverage'!I37*'Dataset lengths'!$H$2+R37*'AVG_generate Coverage'!N37*'Dataset lengths'!$M$2+S37*'AVG_generate Coverage'!O37*'Dataset lengths'!$N$2+T37*'AVG_generate Coverage'!P37*'Dataset lengths'!$O$2+U37*'AVG_generate Coverage'!Q37*'Dataset lengths'!$P$2+V37*'AVG_generate Coverage'!R37*'Dataset lengths'!$Q$2+W37*'AVG_generate Coverage'!S37*'Dataset lengths'!$R$2)/('AVG_generate Coverage'!C37*'Dataset lengths'!$B$2+'AVG_generate Coverage'!D37*'Dataset lengths'!$C$2+'AVG_generate Coverage'!E37*'Dataset lengths'!$D$2+'AVG_generate Coverage'!H37*'Dataset lengths'!$G$2+'AVG_generate Coverage'!I37*'Dataset lengths'!$H$2+'AVG_generate Coverage'!N37*'Dataset lengths'!$M$2+'AVG_generate Coverage'!O37*'Dataset lengths'!$N$2+'AVG_generate Coverage'!P37*'Dataset lengths'!$O$2+'AVG_generate Coverage'!Q37*'Dataset lengths'!$P$2+'AVG_generate Coverage'!R37*'Dataset lengths'!$Q$2+'AVG_generate Coverage'!S37*'Dataset lengths'!$R$2)</f>
        <v>0.6141685939</v>
      </c>
      <c r="G37" s="55">
        <v>0.545394246186964</v>
      </c>
      <c r="H37" s="55">
        <v>0.64065573265164</v>
      </c>
      <c r="I37" s="55">
        <v>0.713954361356963</v>
      </c>
      <c r="J37" s="55">
        <v>0.795124473585974</v>
      </c>
      <c r="K37" s="55">
        <v>0.802512279213066</v>
      </c>
      <c r="L37" s="55">
        <v>0.797850606962455</v>
      </c>
      <c r="M37" s="55">
        <v>0.772207693802852</v>
      </c>
      <c r="N37" s="55">
        <v>0.68255325525715</v>
      </c>
      <c r="O37" s="55">
        <v>0.839746542170318</v>
      </c>
      <c r="P37" s="55">
        <v>0.784212594937135</v>
      </c>
      <c r="Q37" s="55">
        <v>0.687245826989413</v>
      </c>
      <c r="R37" s="55">
        <v>0.880112777584238</v>
      </c>
      <c r="S37" s="55">
        <v>0.309877070511968</v>
      </c>
      <c r="T37" s="55">
        <v>0.885056241589881</v>
      </c>
      <c r="U37" s="55">
        <v>0.811740574348171</v>
      </c>
      <c r="V37" s="55">
        <v>0.545936175859513</v>
      </c>
      <c r="W37" s="55">
        <v>0.421588180210252</v>
      </c>
    </row>
    <row r="38">
      <c r="A38" s="55" t="s">
        <v>153</v>
      </c>
      <c r="B38" s="55" t="s">
        <v>136</v>
      </c>
      <c r="C38" s="99">
        <f>E38-AVG_Gen_L2!E39</f>
        <v>0.000268975153</v>
      </c>
      <c r="D38" s="99">
        <f>F38-AVG_Gen_L2!F39</f>
        <v>-0.0008011408454</v>
      </c>
      <c r="E38" s="10">
        <f t="shared" si="1"/>
        <v>0.6888328712</v>
      </c>
      <c r="F38" s="100">
        <f>(G38*'AVG_generate Coverage'!C38*'Dataset lengths'!$B$2+H38*'AVG_generate Coverage'!D38*'Dataset lengths'!$C$2+I38*'AVG_generate Coverage'!E38*'Dataset lengths'!$D$2+L38*'AVG_generate Coverage'!H38*'Dataset lengths'!$G$2+M38*'AVG_generate Coverage'!I38*'Dataset lengths'!$H$2+R38*'AVG_generate Coverage'!N38*'Dataset lengths'!$M$2+S38*'AVG_generate Coverage'!O38*'Dataset lengths'!$N$2+T38*'AVG_generate Coverage'!P38*'Dataset lengths'!$O$2+U38*'AVG_generate Coverage'!Q38*'Dataset lengths'!$P$2+V38*'AVG_generate Coverage'!R38*'Dataset lengths'!$Q$2+W38*'AVG_generate Coverage'!S38*'Dataset lengths'!$R$2)/('AVG_generate Coverage'!C38*'Dataset lengths'!$B$2+'AVG_generate Coverage'!D38*'Dataset lengths'!$C$2+'AVG_generate Coverage'!E38*'Dataset lengths'!$D$2+'AVG_generate Coverage'!H38*'Dataset lengths'!$G$2+'AVG_generate Coverage'!I38*'Dataset lengths'!$H$2+'AVG_generate Coverage'!N38*'Dataset lengths'!$M$2+'AVG_generate Coverage'!O38*'Dataset lengths'!$N$2+'AVG_generate Coverage'!P38*'Dataset lengths'!$O$2+'AVG_generate Coverage'!Q38*'Dataset lengths'!$P$2+'AVG_generate Coverage'!R38*'Dataset lengths'!$Q$2+'AVG_generate Coverage'!S38*'Dataset lengths'!$R$2)</f>
        <v>0.6376129147</v>
      </c>
      <c r="G38" s="55">
        <v>0.537999914445766</v>
      </c>
      <c r="H38" s="55">
        <v>0.651235316440706</v>
      </c>
      <c r="I38" s="55">
        <v>0.757380146410075</v>
      </c>
      <c r="J38" s="55">
        <v>0.819750597672746</v>
      </c>
      <c r="K38" s="55">
        <v>0.815557665703067</v>
      </c>
      <c r="L38" s="55">
        <v>0.818564332305736</v>
      </c>
      <c r="M38" s="55">
        <v>0.773910331452352</v>
      </c>
      <c r="N38" s="55">
        <v>0.708103202671564</v>
      </c>
      <c r="O38" s="55">
        <v>0.819822631312648</v>
      </c>
      <c r="P38" s="55">
        <v>0.751255918079809</v>
      </c>
      <c r="Q38" s="55">
        <v>0.740263958781606</v>
      </c>
      <c r="R38" s="55">
        <v>0.879391552809958</v>
      </c>
      <c r="S38" s="55">
        <v>0.456294609767334</v>
      </c>
      <c r="T38" s="55">
        <v>0.891510008501147</v>
      </c>
      <c r="U38" s="55">
        <v>0.742606680258444</v>
      </c>
      <c r="V38" s="55">
        <v>0.516274625099667</v>
      </c>
      <c r="W38" s="55">
        <v>0.551994065560155</v>
      </c>
    </row>
    <row r="39">
      <c r="A39" s="55" t="s">
        <v>153</v>
      </c>
      <c r="B39" s="55" t="s">
        <v>137</v>
      </c>
      <c r="C39" s="99">
        <f>E39-AVG_Gen_L2!E40</f>
        <v>-0.0005343221662</v>
      </c>
      <c r="D39" s="99">
        <f>F39-AVG_Gen_L2!F40</f>
        <v>-0.0008981733414</v>
      </c>
      <c r="E39" s="10">
        <f t="shared" si="1"/>
        <v>0.6891916474</v>
      </c>
      <c r="F39" s="100">
        <f>(G39*'AVG_generate Coverage'!C39*'Dataset lengths'!$B$2+H39*'AVG_generate Coverage'!D39*'Dataset lengths'!$C$2+I39*'AVG_generate Coverage'!E39*'Dataset lengths'!$D$2+L39*'AVG_generate Coverage'!H39*'Dataset lengths'!$G$2+M39*'AVG_generate Coverage'!I39*'Dataset lengths'!$H$2+R39*'AVG_generate Coverage'!N39*'Dataset lengths'!$M$2+S39*'AVG_generate Coverage'!O39*'Dataset lengths'!$N$2+T39*'AVG_generate Coverage'!P39*'Dataset lengths'!$O$2+U39*'AVG_generate Coverage'!Q39*'Dataset lengths'!$P$2+V39*'AVG_generate Coverage'!R39*'Dataset lengths'!$Q$2+W39*'AVG_generate Coverage'!S39*'Dataset lengths'!$R$2)/('AVG_generate Coverage'!C39*'Dataset lengths'!$B$2+'AVG_generate Coverage'!D39*'Dataset lengths'!$C$2+'AVG_generate Coverage'!E39*'Dataset lengths'!$D$2+'AVG_generate Coverage'!H39*'Dataset lengths'!$G$2+'AVG_generate Coverage'!I39*'Dataset lengths'!$H$2+'AVG_generate Coverage'!N39*'Dataset lengths'!$M$2+'AVG_generate Coverage'!O39*'Dataset lengths'!$N$2+'AVG_generate Coverage'!P39*'Dataset lengths'!$O$2+'AVG_generate Coverage'!Q39*'Dataset lengths'!$P$2+'AVG_generate Coverage'!R39*'Dataset lengths'!$Q$2+'AVG_generate Coverage'!S39*'Dataset lengths'!$R$2)</f>
        <v>0.6317357263</v>
      </c>
      <c r="G39" s="55">
        <v>0.519430465983066</v>
      </c>
      <c r="H39" s="55">
        <v>0.702110473792582</v>
      </c>
      <c r="I39" s="55">
        <v>0.771389005571521</v>
      </c>
      <c r="J39" s="55">
        <v>0.834031652631482</v>
      </c>
      <c r="K39" s="55">
        <v>0.832071367314175</v>
      </c>
      <c r="L39" s="55">
        <v>0.833618982276409</v>
      </c>
      <c r="M39" s="55">
        <v>0.785000256216357</v>
      </c>
      <c r="N39" s="55">
        <v>0.731748799192741</v>
      </c>
      <c r="O39" s="55">
        <v>0.827222100816472</v>
      </c>
      <c r="P39" s="55">
        <v>0.739355593962194</v>
      </c>
      <c r="Q39" s="55">
        <v>0.766362746573264</v>
      </c>
      <c r="R39" s="55">
        <v>0.869447393043362</v>
      </c>
      <c r="S39" s="55">
        <v>0.504134461752866</v>
      </c>
      <c r="T39" s="55">
        <v>0.863469503990128</v>
      </c>
      <c r="U39" s="55">
        <v>0.687298470749656</v>
      </c>
      <c r="V39" s="55">
        <v>0.466051283813936</v>
      </c>
      <c r="W39" s="55">
        <v>0.579157823772526</v>
      </c>
    </row>
    <row r="40">
      <c r="A40" s="55" t="s">
        <v>153</v>
      </c>
      <c r="B40" s="55" t="s">
        <v>138</v>
      </c>
      <c r="C40" s="99">
        <f>E40-AVG_Gen_L2!E41</f>
        <v>0.001515522696</v>
      </c>
      <c r="D40" s="99">
        <f>F40-AVG_Gen_L2!F41</f>
        <v>0.0002676620786</v>
      </c>
      <c r="E40" s="10">
        <f t="shared" si="1"/>
        <v>0.6609940808</v>
      </c>
      <c r="F40" s="100">
        <f>(G40*'AVG_generate Coverage'!C40*'Dataset lengths'!$B$2+H40*'AVG_generate Coverage'!D40*'Dataset lengths'!$C$2+I40*'AVG_generate Coverage'!E40*'Dataset lengths'!$D$2+L40*'AVG_generate Coverage'!H40*'Dataset lengths'!$G$2+M40*'AVG_generate Coverage'!I40*'Dataset lengths'!$H$2+R40*'AVG_generate Coverage'!N40*'Dataset lengths'!$M$2+S40*'AVG_generate Coverage'!O40*'Dataset lengths'!$N$2+T40*'AVG_generate Coverage'!P40*'Dataset lengths'!$O$2+U40*'AVG_generate Coverage'!Q40*'Dataset lengths'!$P$2+V40*'AVG_generate Coverage'!R40*'Dataset lengths'!$Q$2+W40*'AVG_generate Coverage'!S40*'Dataset lengths'!$R$2)/('AVG_generate Coverage'!C40*'Dataset lengths'!$B$2+'AVG_generate Coverage'!D40*'Dataset lengths'!$C$2+'AVG_generate Coverage'!E40*'Dataset lengths'!$D$2+'AVG_generate Coverage'!H40*'Dataset lengths'!$G$2+'AVG_generate Coverage'!I40*'Dataset lengths'!$H$2+'AVG_generate Coverage'!N40*'Dataset lengths'!$M$2+'AVG_generate Coverage'!O40*'Dataset lengths'!$N$2+'AVG_generate Coverage'!P40*'Dataset lengths'!$O$2+'AVG_generate Coverage'!Q40*'Dataset lengths'!$P$2+'AVG_generate Coverage'!R40*'Dataset lengths'!$Q$2+'AVG_generate Coverage'!S40*'Dataset lengths'!$R$2)</f>
        <v>0.6217313745</v>
      </c>
      <c r="G40" s="55">
        <v>0.534079315930851</v>
      </c>
      <c r="H40" s="55">
        <v>0.59253360230975</v>
      </c>
      <c r="I40" s="55">
        <v>0.719651120067961</v>
      </c>
      <c r="J40" s="55">
        <v>0.788593131507463</v>
      </c>
      <c r="K40" s="55">
        <v>0.784228210232304</v>
      </c>
      <c r="L40" s="55">
        <v>0.78744712591245</v>
      </c>
      <c r="M40" s="55">
        <v>0.741248661521936</v>
      </c>
      <c r="N40" s="55">
        <v>0.657762573556225</v>
      </c>
      <c r="O40" s="55">
        <v>0.802901258196642</v>
      </c>
      <c r="P40" s="55">
        <v>0.753916443871554</v>
      </c>
      <c r="Q40" s="55">
        <v>0.672903344515793</v>
      </c>
      <c r="R40" s="55">
        <v>0.852771802050146</v>
      </c>
      <c r="S40" s="55">
        <v>0.34049795441695</v>
      </c>
      <c r="T40" s="55">
        <v>0.881940629977546</v>
      </c>
      <c r="U40" s="55">
        <v>0.777578494995825</v>
      </c>
      <c r="V40" s="55">
        <v>0.543641842112197</v>
      </c>
      <c r="W40" s="55">
        <v>0.499544339206366</v>
      </c>
    </row>
    <row r="41">
      <c r="A41" s="55" t="s">
        <v>155</v>
      </c>
      <c r="B41" s="55" t="s">
        <v>136</v>
      </c>
      <c r="C41" s="99">
        <f>E41-AVG_Gen_L2!E42</f>
        <v>0.0004159033424</v>
      </c>
      <c r="D41" s="99">
        <f>F41-AVG_Gen_L2!F42</f>
        <v>0.000568359081</v>
      </c>
      <c r="E41" s="10">
        <f t="shared" si="1"/>
        <v>0.65703864</v>
      </c>
      <c r="F41" s="100">
        <f>(G41*'AVG_generate Coverage'!C41*'Dataset lengths'!$B$2+H41*'AVG_generate Coverage'!D41*'Dataset lengths'!$C$2+I41*'AVG_generate Coverage'!E41*'Dataset lengths'!$D$2+L41*'AVG_generate Coverage'!H41*'Dataset lengths'!$G$2+M41*'AVG_generate Coverage'!I41*'Dataset lengths'!$H$2+R41*'AVG_generate Coverage'!N41*'Dataset lengths'!$M$2+S41*'AVG_generate Coverage'!O41*'Dataset lengths'!$N$2+T41*'AVG_generate Coverage'!P41*'Dataset lengths'!$O$2+U41*'AVG_generate Coverage'!Q41*'Dataset lengths'!$P$2+V41*'AVG_generate Coverage'!R41*'Dataset lengths'!$Q$2+W41*'AVG_generate Coverage'!S41*'Dataset lengths'!$R$2)/('AVG_generate Coverage'!C41*'Dataset lengths'!$B$2+'AVG_generate Coverage'!D41*'Dataset lengths'!$C$2+'AVG_generate Coverage'!E41*'Dataset lengths'!$D$2+'AVG_generate Coverage'!H41*'Dataset lengths'!$G$2+'AVG_generate Coverage'!I41*'Dataset lengths'!$H$2+'AVG_generate Coverage'!N41*'Dataset lengths'!$M$2+'AVG_generate Coverage'!O41*'Dataset lengths'!$N$2+'AVG_generate Coverage'!P41*'Dataset lengths'!$O$2+'AVG_generate Coverage'!Q41*'Dataset lengths'!$P$2+'AVG_generate Coverage'!R41*'Dataset lengths'!$Q$2+'AVG_generate Coverage'!S41*'Dataset lengths'!$R$2)</f>
        <v>0.5994137336</v>
      </c>
      <c r="G41" s="55">
        <v>0.491563435523146</v>
      </c>
      <c r="H41" s="55">
        <v>0.733854301735494</v>
      </c>
      <c r="I41" s="55">
        <v>0.742274090565202</v>
      </c>
      <c r="J41" s="55">
        <v>0.819018502671246</v>
      </c>
      <c r="K41" s="55">
        <v>0.828212804921782</v>
      </c>
      <c r="L41" s="55">
        <v>0.821934054541269</v>
      </c>
      <c r="M41" s="55">
        <v>0.745977634605804</v>
      </c>
      <c r="N41" s="55">
        <v>0.677392498081623</v>
      </c>
      <c r="O41" s="55">
        <v>0.78899748572067</v>
      </c>
      <c r="P41" s="55">
        <v>0.698323517661407</v>
      </c>
      <c r="Q41" s="55">
        <v>0.747472702587378</v>
      </c>
      <c r="R41" s="55">
        <v>0.817300656333255</v>
      </c>
      <c r="S41" s="55">
        <v>0.463134333014467</v>
      </c>
      <c r="T41" s="55">
        <v>0.812061912386592</v>
      </c>
      <c r="U41" s="55">
        <v>0.62571481200686</v>
      </c>
      <c r="V41" s="55">
        <v>0.39007213352624</v>
      </c>
      <c r="W41" s="55">
        <v>0.583537675733452</v>
      </c>
    </row>
    <row r="42">
      <c r="A42" s="55" t="s">
        <v>155</v>
      </c>
      <c r="B42" s="55" t="s">
        <v>137</v>
      </c>
      <c r="C42" s="99">
        <f>E42-AVG_Gen_L2!E43</f>
        <v>0.0001826721959</v>
      </c>
      <c r="D42" s="99">
        <f>F42-AVG_Gen_L2!F43</f>
        <v>0.0004089573633</v>
      </c>
      <c r="E42" s="10">
        <f t="shared" si="1"/>
        <v>0.6695311608</v>
      </c>
      <c r="F42" s="100">
        <f>(G42*'AVG_generate Coverage'!C42*'Dataset lengths'!$B$2+H42*'AVG_generate Coverage'!D42*'Dataset lengths'!$C$2+I42*'AVG_generate Coverage'!E42*'Dataset lengths'!$D$2+L42*'AVG_generate Coverage'!H42*'Dataset lengths'!$G$2+M42*'AVG_generate Coverage'!I42*'Dataset lengths'!$H$2+R42*'AVG_generate Coverage'!N42*'Dataset lengths'!$M$2+S42*'AVG_generate Coverage'!O42*'Dataset lengths'!$N$2+T42*'AVG_generate Coverage'!P42*'Dataset lengths'!$O$2+U42*'AVG_generate Coverage'!Q42*'Dataset lengths'!$P$2+V42*'AVG_generate Coverage'!R42*'Dataset lengths'!$Q$2+W42*'AVG_generate Coverage'!S42*'Dataset lengths'!$R$2)/('AVG_generate Coverage'!C42*'Dataset lengths'!$B$2+'AVG_generate Coverage'!D42*'Dataset lengths'!$C$2+'AVG_generate Coverage'!E42*'Dataset lengths'!$D$2+'AVG_generate Coverage'!H42*'Dataset lengths'!$G$2+'AVG_generate Coverage'!I42*'Dataset lengths'!$H$2+'AVG_generate Coverage'!N42*'Dataset lengths'!$M$2+'AVG_generate Coverage'!O42*'Dataset lengths'!$N$2+'AVG_generate Coverage'!P42*'Dataset lengths'!$O$2+'AVG_generate Coverage'!Q42*'Dataset lengths'!$P$2+'AVG_generate Coverage'!R42*'Dataset lengths'!$Q$2+'AVG_generate Coverage'!S42*'Dataset lengths'!$R$2)</f>
        <v>0.6134172919</v>
      </c>
      <c r="G42" s="55">
        <v>0.500199912303246</v>
      </c>
      <c r="H42" s="55">
        <v>0.734509180002667</v>
      </c>
      <c r="I42" s="55">
        <v>0.751604366601329</v>
      </c>
      <c r="J42" s="55">
        <v>0.828233468622117</v>
      </c>
      <c r="K42" s="55">
        <v>0.837344849154042</v>
      </c>
      <c r="L42" s="55">
        <v>0.83133102777293</v>
      </c>
      <c r="M42" s="55">
        <v>0.763878519190123</v>
      </c>
      <c r="N42" s="55">
        <v>0.700907238437858</v>
      </c>
      <c r="O42" s="55">
        <v>0.803952074678137</v>
      </c>
      <c r="P42" s="55">
        <v>0.707373996456755</v>
      </c>
      <c r="Q42" s="55">
        <v>0.764405112473476</v>
      </c>
      <c r="R42" s="55">
        <v>0.845799962565434</v>
      </c>
      <c r="S42" s="55">
        <v>0.464743206462778</v>
      </c>
      <c r="T42" s="55">
        <v>0.825859620955506</v>
      </c>
      <c r="U42" s="55">
        <v>0.638260239289841</v>
      </c>
      <c r="V42" s="55">
        <v>0.412216172212543</v>
      </c>
      <c r="W42" s="55">
        <v>0.596440561748519</v>
      </c>
    </row>
    <row r="43">
      <c r="A43" s="55" t="s">
        <v>155</v>
      </c>
      <c r="B43" s="55" t="s">
        <v>138</v>
      </c>
      <c r="C43" s="99">
        <f>E43-AVG_Gen_L2!E44</f>
        <v>0.0001169498576</v>
      </c>
      <c r="D43" s="99">
        <f>F43-AVG_Gen_L2!F44</f>
        <v>0.0003849897243</v>
      </c>
      <c r="E43" s="10">
        <f t="shared" si="1"/>
        <v>0.6428780313</v>
      </c>
      <c r="F43" s="100">
        <f>(G43*'AVG_generate Coverage'!C43*'Dataset lengths'!$B$2+H43*'AVG_generate Coverage'!D43*'Dataset lengths'!$C$2+I43*'AVG_generate Coverage'!E43*'Dataset lengths'!$D$2+L43*'AVG_generate Coverage'!H43*'Dataset lengths'!$G$2+M43*'AVG_generate Coverage'!I43*'Dataset lengths'!$H$2+R43*'AVG_generate Coverage'!N43*'Dataset lengths'!$M$2+S43*'AVG_generate Coverage'!O43*'Dataset lengths'!$N$2+T43*'AVG_generate Coverage'!P43*'Dataset lengths'!$O$2+U43*'AVG_generate Coverage'!Q43*'Dataset lengths'!$P$2+V43*'AVG_generate Coverage'!R43*'Dataset lengths'!$Q$2+W43*'AVG_generate Coverage'!S43*'Dataset lengths'!$R$2)/('AVG_generate Coverage'!C43*'Dataset lengths'!$B$2+'AVG_generate Coverage'!D43*'Dataset lengths'!$C$2+'AVG_generate Coverage'!E43*'Dataset lengths'!$D$2+'AVG_generate Coverage'!H43*'Dataset lengths'!$G$2+'AVG_generate Coverage'!I43*'Dataset lengths'!$H$2+'AVG_generate Coverage'!N43*'Dataset lengths'!$M$2+'AVG_generate Coverage'!O43*'Dataset lengths'!$N$2+'AVG_generate Coverage'!P43*'Dataset lengths'!$O$2+'AVG_generate Coverage'!Q43*'Dataset lengths'!$P$2+'AVG_generate Coverage'!R43*'Dataset lengths'!$Q$2+'AVG_generate Coverage'!S43*'Dataset lengths'!$R$2)</f>
        <v>0.5850811132</v>
      </c>
      <c r="G43" s="55">
        <v>0.483429239106862</v>
      </c>
      <c r="H43" s="55">
        <v>0.728344947941308</v>
      </c>
      <c r="I43" s="55">
        <v>0.73830115955879</v>
      </c>
      <c r="J43" s="55">
        <v>0.812140074937286</v>
      </c>
      <c r="K43" s="55">
        <v>0.818238343952275</v>
      </c>
      <c r="L43" s="55">
        <v>0.814064315822312</v>
      </c>
      <c r="M43" s="55">
        <v>0.734365678574003</v>
      </c>
      <c r="N43" s="55">
        <v>0.666399080442384</v>
      </c>
      <c r="O43" s="55">
        <v>0.78454604061203</v>
      </c>
      <c r="P43" s="55">
        <v>0.699317026348123</v>
      </c>
      <c r="Q43" s="55">
        <v>0.724999663162914</v>
      </c>
      <c r="R43" s="55">
        <v>0.77477024994689</v>
      </c>
      <c r="S43" s="55">
        <v>0.454925056244459</v>
      </c>
      <c r="T43" s="55">
        <v>0.805608145475326</v>
      </c>
      <c r="U43" s="55">
        <v>0.6054987833062</v>
      </c>
      <c r="V43" s="55">
        <v>0.368852233767238</v>
      </c>
      <c r="W43" s="55">
        <v>0.563498534873439</v>
      </c>
    </row>
    <row r="44">
      <c r="A44" s="55" t="s">
        <v>157</v>
      </c>
      <c r="B44" s="55" t="s">
        <v>136</v>
      </c>
      <c r="C44" s="99">
        <f>E44-AVG_Gen_L2!E45</f>
        <v>0.0008675837429</v>
      </c>
      <c r="D44" s="99">
        <f>F44-AVG_Gen_L2!F45</f>
        <v>0.0007630796415</v>
      </c>
      <c r="E44" s="10">
        <f t="shared" si="1"/>
        <v>0.6312216652</v>
      </c>
      <c r="F44" s="100">
        <f>(G44*'AVG_generate Coverage'!C44*'Dataset lengths'!$B$2+H44*'AVG_generate Coverage'!D44*'Dataset lengths'!$C$2+I44*'AVG_generate Coverage'!E44*'Dataset lengths'!$D$2+L44*'AVG_generate Coverage'!H44*'Dataset lengths'!$G$2+M44*'AVG_generate Coverage'!I44*'Dataset lengths'!$H$2+R44*'AVG_generate Coverage'!N44*'Dataset lengths'!$M$2+S44*'AVG_generate Coverage'!O44*'Dataset lengths'!$N$2+T44*'AVG_generate Coverage'!P44*'Dataset lengths'!$O$2+U44*'AVG_generate Coverage'!Q44*'Dataset lengths'!$P$2+V44*'AVG_generate Coverage'!R44*'Dataset lengths'!$Q$2+W44*'AVG_generate Coverage'!S44*'Dataset lengths'!$R$2)/('AVG_generate Coverage'!C44*'Dataset lengths'!$B$2+'AVG_generate Coverage'!D44*'Dataset lengths'!$C$2+'AVG_generate Coverage'!E44*'Dataset lengths'!$D$2+'AVG_generate Coverage'!H44*'Dataset lengths'!$G$2+'AVG_generate Coverage'!I44*'Dataset lengths'!$H$2+'AVG_generate Coverage'!N44*'Dataset lengths'!$M$2+'AVG_generate Coverage'!O44*'Dataset lengths'!$N$2+'AVG_generate Coverage'!P44*'Dataset lengths'!$O$2+'AVG_generate Coverage'!Q44*'Dataset lengths'!$P$2+'AVG_generate Coverage'!R44*'Dataset lengths'!$Q$2+'AVG_generate Coverage'!S44*'Dataset lengths'!$R$2)</f>
        <v>0.5770006961</v>
      </c>
      <c r="G44" s="55">
        <v>0.465814448917036</v>
      </c>
      <c r="H44" s="55">
        <v>0.705676260574463</v>
      </c>
      <c r="I44" s="55">
        <v>0.729477948658178</v>
      </c>
      <c r="J44" s="55">
        <v>0.817577387312999</v>
      </c>
      <c r="K44" s="55">
        <v>0.810240219525117</v>
      </c>
      <c r="L44" s="55">
        <v>0.815355911290937</v>
      </c>
      <c r="M44" s="55">
        <v>0.785381515007444</v>
      </c>
      <c r="N44" s="55">
        <v>0.721083459330936</v>
      </c>
      <c r="O44" s="55">
        <v>0.817062534506646</v>
      </c>
      <c r="P44" s="55">
        <v>0.776158975616655</v>
      </c>
      <c r="Q44" s="55">
        <v>0.714852968104701</v>
      </c>
      <c r="R44" s="55">
        <v>0.814765441975178</v>
      </c>
      <c r="S44" s="55">
        <v>0.346541285307169</v>
      </c>
      <c r="T44" s="55">
        <v>0.852119775973763</v>
      </c>
      <c r="U44" s="55">
        <v>0.518490527710368</v>
      </c>
      <c r="V44" s="55">
        <v>0.359474680888873</v>
      </c>
      <c r="W44" s="55">
        <v>0.550340520522007</v>
      </c>
    </row>
    <row r="45">
      <c r="A45" s="55" t="s">
        <v>157</v>
      </c>
      <c r="B45" s="55" t="s">
        <v>137</v>
      </c>
      <c r="C45" s="99">
        <f>E45-AVG_Gen_L2!E46</f>
        <v>0.0004452993715</v>
      </c>
      <c r="D45" s="99">
        <f>F45-AVG_Gen_L2!F46</f>
        <v>0.0005417384274</v>
      </c>
      <c r="E45" s="10">
        <f t="shared" si="1"/>
        <v>0.6562260415</v>
      </c>
      <c r="F45" s="100">
        <f>(G45*'AVG_generate Coverage'!C45*'Dataset lengths'!$B$2+H45*'AVG_generate Coverage'!D45*'Dataset lengths'!$C$2+I45*'AVG_generate Coverage'!E45*'Dataset lengths'!$D$2+L45*'AVG_generate Coverage'!H45*'Dataset lengths'!$G$2+M45*'AVG_generate Coverage'!I45*'Dataset lengths'!$H$2+R45*'AVG_generate Coverage'!N45*'Dataset lengths'!$M$2+S45*'AVG_generate Coverage'!O45*'Dataset lengths'!$N$2+T45*'AVG_generate Coverage'!P45*'Dataset lengths'!$O$2+U45*'AVG_generate Coverage'!Q45*'Dataset lengths'!$P$2+V45*'AVG_generate Coverage'!R45*'Dataset lengths'!$Q$2+W45*'AVG_generate Coverage'!S45*'Dataset lengths'!$R$2)/('AVG_generate Coverage'!C45*'Dataset lengths'!$B$2+'AVG_generate Coverage'!D45*'Dataset lengths'!$C$2+'AVG_generate Coverage'!E45*'Dataset lengths'!$D$2+'AVG_generate Coverage'!H45*'Dataset lengths'!$G$2+'AVG_generate Coverage'!I45*'Dataset lengths'!$H$2+'AVG_generate Coverage'!N45*'Dataset lengths'!$M$2+'AVG_generate Coverage'!O45*'Dataset lengths'!$N$2+'AVG_generate Coverage'!P45*'Dataset lengths'!$O$2+'AVG_generate Coverage'!Q45*'Dataset lengths'!$P$2+'AVG_generate Coverage'!R45*'Dataset lengths'!$Q$2+'AVG_generate Coverage'!S45*'Dataset lengths'!$R$2)</f>
        <v>0.6032045936</v>
      </c>
      <c r="G45" s="55">
        <v>0.488659891403989</v>
      </c>
      <c r="H45" s="55">
        <v>0.722937125661413</v>
      </c>
      <c r="I45" s="55">
        <v>0.748053287290201</v>
      </c>
      <c r="J45" s="55">
        <v>0.830892025254333</v>
      </c>
      <c r="K45" s="55">
        <v>0.829758290950917</v>
      </c>
      <c r="L45" s="55">
        <v>0.830587385270227</v>
      </c>
      <c r="M45" s="55">
        <v>0.789922518640823</v>
      </c>
      <c r="N45" s="55">
        <v>0.734650881475405</v>
      </c>
      <c r="O45" s="55">
        <v>0.826919408287331</v>
      </c>
      <c r="P45" s="55">
        <v>0.76137362290119</v>
      </c>
      <c r="Q45" s="55">
        <v>0.740208454979543</v>
      </c>
      <c r="R45" s="55">
        <v>0.836970422904544</v>
      </c>
      <c r="S45" s="55">
        <v>0.393540500915958</v>
      </c>
      <c r="T45" s="55">
        <v>0.862801872930342</v>
      </c>
      <c r="U45" s="55">
        <v>0.56807040648855</v>
      </c>
      <c r="V45" s="55">
        <v>0.397403090762846</v>
      </c>
      <c r="W45" s="55">
        <v>0.57953995472021</v>
      </c>
    </row>
    <row r="46">
      <c r="A46" s="55" t="s">
        <v>157</v>
      </c>
      <c r="B46" s="55" t="s">
        <v>138</v>
      </c>
      <c r="C46" s="99">
        <f>E46-AVG_Gen_L2!E47</f>
        <v>0.0007483855023</v>
      </c>
      <c r="D46" s="99">
        <f>F46-AVG_Gen_L2!F47</f>
        <v>0.0005859724562</v>
      </c>
      <c r="E46" s="10">
        <f t="shared" si="1"/>
        <v>0.6072389859</v>
      </c>
      <c r="F46" s="100">
        <f>(G46*'AVG_generate Coverage'!C46*'Dataset lengths'!$B$2+H46*'AVG_generate Coverage'!D46*'Dataset lengths'!$C$2+I46*'AVG_generate Coverage'!E46*'Dataset lengths'!$D$2+L46*'AVG_generate Coverage'!H46*'Dataset lengths'!$G$2+M46*'AVG_generate Coverage'!I46*'Dataset lengths'!$H$2+R46*'AVG_generate Coverage'!N46*'Dataset lengths'!$M$2+S46*'AVG_generate Coverage'!O46*'Dataset lengths'!$N$2+T46*'AVG_generate Coverage'!P46*'Dataset lengths'!$O$2+U46*'AVG_generate Coverage'!Q46*'Dataset lengths'!$P$2+V46*'AVG_generate Coverage'!R46*'Dataset lengths'!$Q$2+W46*'AVG_generate Coverage'!S46*'Dataset lengths'!$R$2)/('AVG_generate Coverage'!C46*'Dataset lengths'!$B$2+'AVG_generate Coverage'!D46*'Dataset lengths'!$C$2+'AVG_generate Coverage'!E46*'Dataset lengths'!$D$2+'AVG_generate Coverage'!H46*'Dataset lengths'!$G$2+'AVG_generate Coverage'!I46*'Dataset lengths'!$H$2+'AVG_generate Coverage'!N46*'Dataset lengths'!$M$2+'AVG_generate Coverage'!O46*'Dataset lengths'!$N$2+'AVG_generate Coverage'!P46*'Dataset lengths'!$O$2+'AVG_generate Coverage'!Q46*'Dataset lengths'!$P$2+'AVG_generate Coverage'!R46*'Dataset lengths'!$Q$2+'AVG_generate Coverage'!S46*'Dataset lengths'!$R$2)</f>
        <v>0.54607052</v>
      </c>
      <c r="G46" s="55">
        <v>0.439314536286124</v>
      </c>
      <c r="H46" s="55">
        <v>0.693097013611447</v>
      </c>
      <c r="I46" s="55">
        <v>0.706398996578008</v>
      </c>
      <c r="J46" s="55">
        <v>0.796397631008043</v>
      </c>
      <c r="K46" s="55">
        <v>0.785107995156434</v>
      </c>
      <c r="L46" s="55">
        <v>0.792992808599938</v>
      </c>
      <c r="M46" s="55">
        <v>0.775982360445774</v>
      </c>
      <c r="N46" s="55">
        <v>0.706725276006346</v>
      </c>
      <c r="O46" s="55">
        <v>0.804795596986832</v>
      </c>
      <c r="P46" s="55">
        <v>0.776071855124734</v>
      </c>
      <c r="Q46" s="55">
        <v>0.691977151089591</v>
      </c>
      <c r="R46" s="55">
        <v>0.794658569480082</v>
      </c>
      <c r="S46" s="55">
        <v>0.317289954925062</v>
      </c>
      <c r="T46" s="55">
        <v>0.843440572196542</v>
      </c>
      <c r="U46" s="55">
        <v>0.485688037838972</v>
      </c>
      <c r="V46" s="55">
        <v>0.317899693280751</v>
      </c>
      <c r="W46" s="55">
        <v>0.512866301395511</v>
      </c>
    </row>
    <row r="47">
      <c r="A47" s="55" t="s">
        <v>158</v>
      </c>
      <c r="B47" s="55" t="s">
        <v>136</v>
      </c>
      <c r="C47" s="99">
        <f>E47-AVG_Gen_L2!E48</f>
        <v>-0.004936797355</v>
      </c>
      <c r="D47" s="99">
        <f>F47-AVG_Gen_L2!F48</f>
        <v>-0.002097069094</v>
      </c>
      <c r="E47" s="10">
        <f t="shared" si="1"/>
        <v>0.6184188606</v>
      </c>
      <c r="F47" s="100">
        <f>(G47*'AVG_generate Coverage'!C47*'Dataset lengths'!$B$2+H47*'AVG_generate Coverage'!D47*'Dataset lengths'!$C$2+I47*'AVG_generate Coverage'!E47*'Dataset lengths'!$D$2+L47*'AVG_generate Coverage'!H47*'Dataset lengths'!$G$2+M47*'AVG_generate Coverage'!I47*'Dataset lengths'!$H$2+R47*'AVG_generate Coverage'!N47*'Dataset lengths'!$M$2+S47*'AVG_generate Coverage'!O47*'Dataset lengths'!$N$2+T47*'AVG_generate Coverage'!P47*'Dataset lengths'!$O$2+U47*'AVG_generate Coverage'!Q47*'Dataset lengths'!$P$2+V47*'AVG_generate Coverage'!R47*'Dataset lengths'!$Q$2+W47*'AVG_generate Coverage'!S47*'Dataset lengths'!$R$2)/('AVG_generate Coverage'!C47*'Dataset lengths'!$B$2+'AVG_generate Coverage'!D47*'Dataset lengths'!$C$2+'AVG_generate Coverage'!E47*'Dataset lengths'!$D$2+'AVG_generate Coverage'!H47*'Dataset lengths'!$G$2+'AVG_generate Coverage'!I47*'Dataset lengths'!$H$2+'AVG_generate Coverage'!N47*'Dataset lengths'!$M$2+'AVG_generate Coverage'!O47*'Dataset lengths'!$N$2+'AVG_generate Coverage'!P47*'Dataset lengths'!$O$2+'AVG_generate Coverage'!Q47*'Dataset lengths'!$P$2+'AVG_generate Coverage'!R47*'Dataset lengths'!$Q$2+'AVG_generate Coverage'!S47*'Dataset lengths'!$R$2)</f>
        <v>0.5830203739</v>
      </c>
      <c r="G47" s="55">
        <v>0.528194238557076</v>
      </c>
      <c r="H47" s="55">
        <v>0.544203332363563</v>
      </c>
      <c r="I47" s="55">
        <v>0.681063662247975</v>
      </c>
      <c r="J47" s="55">
        <v>0.750413555871358</v>
      </c>
      <c r="K47" s="55">
        <v>0.752161516326078</v>
      </c>
      <c r="L47" s="55">
        <v>0.751750942054135</v>
      </c>
      <c r="M47" s="55">
        <v>0.73770234093135</v>
      </c>
      <c r="N47" s="55">
        <v>0.635065215548336</v>
      </c>
      <c r="O47" s="55">
        <v>0.804741800921227</v>
      </c>
      <c r="P47" s="55">
        <v>0.762003571073543</v>
      </c>
      <c r="Q47" s="55">
        <v>0.631469756275795</v>
      </c>
      <c r="R47" s="55">
        <v>0.809869855628546</v>
      </c>
      <c r="S47" s="55">
        <v>0.24380466017345</v>
      </c>
      <c r="T47" s="55">
        <v>0.857460824452052</v>
      </c>
      <c r="U47" s="55">
        <v>0.739983247034637</v>
      </c>
      <c r="V47" s="55">
        <v>0.531637246353678</v>
      </c>
      <c r="W47" s="55">
        <v>0.376937116518363</v>
      </c>
    </row>
    <row r="48">
      <c r="A48" s="55" t="s">
        <v>158</v>
      </c>
      <c r="B48" s="55" t="s">
        <v>137</v>
      </c>
      <c r="C48" s="99">
        <f>E48-AVG_Gen_L2!E49</f>
        <v>-0.003031267256</v>
      </c>
      <c r="D48" s="99">
        <f>F48-AVG_Gen_L2!F49</f>
        <v>-0.0009994882489</v>
      </c>
      <c r="E48" s="10">
        <f t="shared" si="1"/>
        <v>0.6369449223</v>
      </c>
      <c r="F48" s="100">
        <f>(G48*'AVG_generate Coverage'!C48*'Dataset lengths'!$B$2+H48*'AVG_generate Coverage'!D48*'Dataset lengths'!$C$2+I48*'AVG_generate Coverage'!E48*'Dataset lengths'!$D$2+L48*'AVG_generate Coverage'!H48*'Dataset lengths'!$G$2+M48*'AVG_generate Coverage'!I48*'Dataset lengths'!$H$2+R48*'AVG_generate Coverage'!N48*'Dataset lengths'!$M$2+S48*'AVG_generate Coverage'!O48*'Dataset lengths'!$N$2+T48*'AVG_generate Coverage'!P48*'Dataset lengths'!$O$2+U48*'AVG_generate Coverage'!Q48*'Dataset lengths'!$P$2+V48*'AVG_generate Coverage'!R48*'Dataset lengths'!$Q$2+W48*'AVG_generate Coverage'!S48*'Dataset lengths'!$R$2)/('AVG_generate Coverage'!C48*'Dataset lengths'!$B$2+'AVG_generate Coverage'!D48*'Dataset lengths'!$C$2+'AVG_generate Coverage'!E48*'Dataset lengths'!$D$2+'AVG_generate Coverage'!H48*'Dataset lengths'!$G$2+'AVG_generate Coverage'!I48*'Dataset lengths'!$H$2+'AVG_generate Coverage'!N48*'Dataset lengths'!$M$2+'AVG_generate Coverage'!O48*'Dataset lengths'!$N$2+'AVG_generate Coverage'!P48*'Dataset lengths'!$O$2+'AVG_generate Coverage'!Q48*'Dataset lengths'!$P$2+'AVG_generate Coverage'!R48*'Dataset lengths'!$Q$2+'AVG_generate Coverage'!S48*'Dataset lengths'!$R$2)</f>
        <v>0.5940354549</v>
      </c>
      <c r="G48" s="55">
        <v>0.535668118133178</v>
      </c>
      <c r="H48" s="55">
        <v>0.586567864358828</v>
      </c>
      <c r="I48" s="55">
        <v>0.687022146840341</v>
      </c>
      <c r="J48" s="55">
        <v>0.765017224477719</v>
      </c>
      <c r="K48" s="55">
        <v>0.767066291218149</v>
      </c>
      <c r="L48" s="55">
        <v>0.766345858582822</v>
      </c>
      <c r="M48" s="55">
        <v>0.7496604990425</v>
      </c>
      <c r="N48" s="55">
        <v>0.651146275886989</v>
      </c>
      <c r="O48" s="55">
        <v>0.818699369462804</v>
      </c>
      <c r="P48" s="55">
        <v>0.764561897826689</v>
      </c>
      <c r="Q48" s="55">
        <v>0.655307889210456</v>
      </c>
      <c r="R48" s="55">
        <v>0.841407048031179</v>
      </c>
      <c r="S48" s="55">
        <v>0.281311522437204</v>
      </c>
      <c r="T48" s="55">
        <v>0.865249853482891</v>
      </c>
      <c r="U48" s="55">
        <v>0.773075709712836</v>
      </c>
      <c r="V48" s="55">
        <v>0.542103320220528</v>
      </c>
      <c r="W48" s="55">
        <v>0.377982204729239</v>
      </c>
    </row>
    <row r="49">
      <c r="A49" s="55" t="s">
        <v>158</v>
      </c>
      <c r="B49" s="55" t="s">
        <v>138</v>
      </c>
      <c r="C49" s="99">
        <f>E49-AVG_Gen_L2!E50</f>
        <v>-0.005213086031</v>
      </c>
      <c r="D49" s="99">
        <f>F49-AVG_Gen_L2!F50</f>
        <v>-0.003221544676</v>
      </c>
      <c r="E49" s="10">
        <f t="shared" si="1"/>
        <v>0.6086367953</v>
      </c>
      <c r="F49" s="100">
        <f>(G49*'AVG_generate Coverage'!C49*'Dataset lengths'!$B$2+H49*'AVG_generate Coverage'!D49*'Dataset lengths'!$C$2+I49*'AVG_generate Coverage'!E49*'Dataset lengths'!$D$2+L49*'AVG_generate Coverage'!H49*'Dataset lengths'!$G$2+M49*'AVG_generate Coverage'!I49*'Dataset lengths'!$H$2+R49*'AVG_generate Coverage'!N49*'Dataset lengths'!$M$2+S49*'AVG_generate Coverage'!O49*'Dataset lengths'!$N$2+T49*'AVG_generate Coverage'!P49*'Dataset lengths'!$O$2+U49*'AVG_generate Coverage'!Q49*'Dataset lengths'!$P$2+V49*'AVG_generate Coverage'!R49*'Dataset lengths'!$Q$2+W49*'AVG_generate Coverage'!S49*'Dataset lengths'!$R$2)/('AVG_generate Coverage'!C49*'Dataset lengths'!$B$2+'AVG_generate Coverage'!D49*'Dataset lengths'!$C$2+'AVG_generate Coverage'!E49*'Dataset lengths'!$D$2+'AVG_generate Coverage'!H49*'Dataset lengths'!$G$2+'AVG_generate Coverage'!I49*'Dataset lengths'!$H$2+'AVG_generate Coverage'!N49*'Dataset lengths'!$M$2+'AVG_generate Coverage'!O49*'Dataset lengths'!$N$2+'AVG_generate Coverage'!P49*'Dataset lengths'!$O$2+'AVG_generate Coverage'!Q49*'Dataset lengths'!$P$2+'AVG_generate Coverage'!R49*'Dataset lengths'!$Q$2+'AVG_generate Coverage'!S49*'Dataset lengths'!$R$2)</f>
        <v>0.5788013203</v>
      </c>
      <c r="G49" s="55">
        <v>0.522934807492624</v>
      </c>
      <c r="H49" s="55">
        <v>0.497468376335666</v>
      </c>
      <c r="I49" s="55">
        <v>0.67935305709288</v>
      </c>
      <c r="J49" s="55">
        <v>0.747102530029994</v>
      </c>
      <c r="K49" s="55">
        <v>0.748157838607245</v>
      </c>
      <c r="L49" s="55">
        <v>0.748007569918286</v>
      </c>
      <c r="M49" s="55">
        <v>0.723430576252891</v>
      </c>
      <c r="N49" s="55">
        <v>0.622671374481999</v>
      </c>
      <c r="O49" s="55">
        <v>0.790318717091943</v>
      </c>
      <c r="P49" s="55">
        <v>0.764478128122919</v>
      </c>
      <c r="Q49" s="55">
        <v>0.60265278228581</v>
      </c>
      <c r="R49" s="55">
        <v>0.80473386102382</v>
      </c>
      <c r="S49" s="55">
        <v>0.213475384580974</v>
      </c>
      <c r="T49" s="55">
        <v>0.865917484542677</v>
      </c>
      <c r="U49" s="55">
        <v>0.734998997468656</v>
      </c>
      <c r="V49" s="55">
        <v>0.532609308214522</v>
      </c>
      <c r="W49" s="55">
        <v>0.372075325104641</v>
      </c>
    </row>
    <row r="50">
      <c r="A50" s="55" t="s">
        <v>159</v>
      </c>
      <c r="B50" s="55" t="s">
        <v>136</v>
      </c>
      <c r="C50" s="99">
        <f>E50-AVG_Gen_L2!E51</f>
        <v>0.000228276531</v>
      </c>
      <c r="D50" s="99">
        <f>F50-AVG_Gen_L2!F51</f>
        <v>0.0001603671819</v>
      </c>
      <c r="E50" s="10">
        <f t="shared" si="1"/>
        <v>0.65957406</v>
      </c>
      <c r="F50" s="100">
        <f>(G50*'AVG_generate Coverage'!C50*'Dataset lengths'!$B$2+H50*'AVG_generate Coverage'!D50*'Dataset lengths'!$C$2+I50*'AVG_generate Coverage'!E50*'Dataset lengths'!$D$2+L50*'AVG_generate Coverage'!H50*'Dataset lengths'!$G$2+M50*'AVG_generate Coverage'!I50*'Dataset lengths'!$H$2+R50*'AVG_generate Coverage'!N50*'Dataset lengths'!$M$2+S50*'AVG_generate Coverage'!O50*'Dataset lengths'!$N$2+T50*'AVG_generate Coverage'!P50*'Dataset lengths'!$O$2+U50*'AVG_generate Coverage'!Q50*'Dataset lengths'!$P$2+V50*'AVG_generate Coverage'!R50*'Dataset lengths'!$Q$2+W50*'AVG_generate Coverage'!S50*'Dataset lengths'!$R$2)/('AVG_generate Coverage'!C50*'Dataset lengths'!$B$2+'AVG_generate Coverage'!D50*'Dataset lengths'!$C$2+'AVG_generate Coverage'!E50*'Dataset lengths'!$D$2+'AVG_generate Coverage'!H50*'Dataset lengths'!$G$2+'AVG_generate Coverage'!I50*'Dataset lengths'!$H$2+'AVG_generate Coverage'!N50*'Dataset lengths'!$M$2+'AVG_generate Coverage'!O50*'Dataset lengths'!$N$2+'AVG_generate Coverage'!P50*'Dataset lengths'!$O$2+'AVG_generate Coverage'!Q50*'Dataset lengths'!$P$2+'AVG_generate Coverage'!R50*'Dataset lengths'!$Q$2+'AVG_generate Coverage'!S50*'Dataset lengths'!$R$2)</f>
        <v>0.6168427533</v>
      </c>
      <c r="G50" s="55">
        <v>0.520344104582562</v>
      </c>
      <c r="H50" s="55">
        <v>0.689022553942971</v>
      </c>
      <c r="I50" s="55">
        <v>0.748801029009714</v>
      </c>
      <c r="J50" s="55">
        <v>0.811773891716521</v>
      </c>
      <c r="K50" s="55">
        <v>0.817293371768634</v>
      </c>
      <c r="L50" s="55">
        <v>0.813827621558289</v>
      </c>
      <c r="M50" s="55">
        <v>0.766685238648231</v>
      </c>
      <c r="N50" s="55">
        <v>0.705688925175689</v>
      </c>
      <c r="O50" s="55">
        <v>0.830863018536655</v>
      </c>
      <c r="P50" s="55">
        <v>0.758654458316805</v>
      </c>
      <c r="Q50" s="55">
        <v>0.715152238605014</v>
      </c>
      <c r="R50" s="55">
        <v>0.827725632616038</v>
      </c>
      <c r="S50" s="55">
        <v>0.377047536978958</v>
      </c>
      <c r="T50" s="55">
        <v>0.781573427323023</v>
      </c>
      <c r="U50" s="55">
        <v>0.736317553061852</v>
      </c>
      <c r="V50" s="55">
        <v>0.492478876514857</v>
      </c>
      <c r="W50" s="55">
        <v>0.50149108567081</v>
      </c>
    </row>
    <row r="51">
      <c r="A51" s="55" t="s">
        <v>159</v>
      </c>
      <c r="B51" s="55" t="s">
        <v>137</v>
      </c>
      <c r="C51" s="99">
        <f>E51-AVG_Gen_L2!E52</f>
        <v>-0.000147529886</v>
      </c>
      <c r="D51" s="99">
        <f>F51-AVG_Gen_L2!F52</f>
        <v>0.00001604770635</v>
      </c>
      <c r="E51" s="10">
        <f t="shared" si="1"/>
        <v>0.6625126493</v>
      </c>
      <c r="F51" s="100">
        <f>(G51*'AVG_generate Coverage'!C51*'Dataset lengths'!$B$2+H51*'AVG_generate Coverage'!D51*'Dataset lengths'!$C$2+I51*'AVG_generate Coverage'!E51*'Dataset lengths'!$D$2+L51*'AVG_generate Coverage'!H51*'Dataset lengths'!$G$2+M51*'AVG_generate Coverage'!I51*'Dataset lengths'!$H$2+R51*'AVG_generate Coverage'!N51*'Dataset lengths'!$M$2+S51*'AVG_generate Coverage'!O51*'Dataset lengths'!$N$2+T51*'AVG_generate Coverage'!P51*'Dataset lengths'!$O$2+U51*'AVG_generate Coverage'!Q51*'Dataset lengths'!$P$2+V51*'AVG_generate Coverage'!R51*'Dataset lengths'!$Q$2+W51*'AVG_generate Coverage'!S51*'Dataset lengths'!$R$2)/('AVG_generate Coverage'!C51*'Dataset lengths'!$B$2+'AVG_generate Coverage'!D51*'Dataset lengths'!$C$2+'AVG_generate Coverage'!E51*'Dataset lengths'!$D$2+'AVG_generate Coverage'!H51*'Dataset lengths'!$G$2+'AVG_generate Coverage'!I51*'Dataset lengths'!$H$2+'AVG_generate Coverage'!N51*'Dataset lengths'!$M$2+'AVG_generate Coverage'!O51*'Dataset lengths'!$N$2+'AVG_generate Coverage'!P51*'Dataset lengths'!$O$2+'AVG_generate Coverage'!Q51*'Dataset lengths'!$P$2+'AVG_generate Coverage'!R51*'Dataset lengths'!$Q$2+'AVG_generate Coverage'!S51*'Dataset lengths'!$R$2)</f>
        <v>0.6143899396</v>
      </c>
      <c r="G51" s="55">
        <v>0.53330802450483</v>
      </c>
      <c r="H51" s="55">
        <v>0.661969481960279</v>
      </c>
      <c r="I51" s="55">
        <v>0.721913511377444</v>
      </c>
      <c r="J51" s="55">
        <v>0.7980248101367</v>
      </c>
      <c r="K51" s="55">
        <v>0.806076181508004</v>
      </c>
      <c r="L51" s="55">
        <v>0.800773329345852</v>
      </c>
      <c r="M51" s="55">
        <v>0.761092670070132</v>
      </c>
      <c r="N51" s="55">
        <v>0.685724548790325</v>
      </c>
      <c r="O51" s="55">
        <v>0.828701851261062</v>
      </c>
      <c r="P51" s="55">
        <v>0.770777609846448</v>
      </c>
      <c r="Q51" s="55">
        <v>0.685033925472067</v>
      </c>
      <c r="R51" s="55">
        <v>0.86181989467294</v>
      </c>
      <c r="S51" s="55">
        <v>0.336536103550484</v>
      </c>
      <c r="T51" s="55">
        <v>0.845220921689306</v>
      </c>
      <c r="U51" s="55">
        <v>0.794131565316216</v>
      </c>
      <c r="V51" s="55">
        <v>0.540157696930182</v>
      </c>
      <c r="W51" s="55">
        <v>0.430715942414088</v>
      </c>
    </row>
    <row r="52">
      <c r="A52" s="55" t="s">
        <v>159</v>
      </c>
      <c r="B52" s="55" t="s">
        <v>138</v>
      </c>
      <c r="C52" s="99">
        <f>E52-AVG_Gen_L2!E53</f>
        <v>0.000120988955</v>
      </c>
      <c r="D52" s="99">
        <f>F52-AVG_Gen_L2!F53</f>
        <v>0.000008652549682</v>
      </c>
      <c r="E52" s="10">
        <f t="shared" si="1"/>
        <v>0.647457474</v>
      </c>
      <c r="F52" s="100">
        <f>(G52*'AVG_generate Coverage'!C52*'Dataset lengths'!$B$2+H52*'AVG_generate Coverage'!D52*'Dataset lengths'!$C$2+I52*'AVG_generate Coverage'!E52*'Dataset lengths'!$D$2+L52*'AVG_generate Coverage'!H52*'Dataset lengths'!$G$2+M52*'AVG_generate Coverage'!I52*'Dataset lengths'!$H$2+R52*'AVG_generate Coverage'!N52*'Dataset lengths'!$M$2+S52*'AVG_generate Coverage'!O52*'Dataset lengths'!$N$2+T52*'AVG_generate Coverage'!P52*'Dataset lengths'!$O$2+U52*'AVG_generate Coverage'!Q52*'Dataset lengths'!$P$2+V52*'AVG_generate Coverage'!R52*'Dataset lengths'!$Q$2+W52*'AVG_generate Coverage'!S52*'Dataset lengths'!$R$2)/('AVG_generate Coverage'!C52*'Dataset lengths'!$B$2+'AVG_generate Coverage'!D52*'Dataset lengths'!$C$2+'AVG_generate Coverage'!E52*'Dataset lengths'!$D$2+'AVG_generate Coverage'!H52*'Dataset lengths'!$G$2+'AVG_generate Coverage'!I52*'Dataset lengths'!$H$2+'AVG_generate Coverage'!N52*'Dataset lengths'!$M$2+'AVG_generate Coverage'!O52*'Dataset lengths'!$N$2+'AVG_generate Coverage'!P52*'Dataset lengths'!$O$2+'AVG_generate Coverage'!Q52*'Dataset lengths'!$P$2+'AVG_generate Coverage'!R52*'Dataset lengths'!$Q$2+'AVG_generate Coverage'!S52*'Dataset lengths'!$R$2)</f>
        <v>0.596619723</v>
      </c>
      <c r="G52" s="55">
        <v>0.4945499698559</v>
      </c>
      <c r="H52" s="55">
        <v>0.705444514893095</v>
      </c>
      <c r="I52" s="55">
        <v>0.748408384748008</v>
      </c>
      <c r="J52" s="55">
        <v>0.811560611988097</v>
      </c>
      <c r="K52" s="55">
        <v>0.813551433410821</v>
      </c>
      <c r="L52" s="55">
        <v>0.812300298109851</v>
      </c>
      <c r="M52" s="55">
        <v>0.755199868719517</v>
      </c>
      <c r="N52" s="55">
        <v>0.699088000293739</v>
      </c>
      <c r="O52" s="55">
        <v>0.822365392013603</v>
      </c>
      <c r="P52" s="55">
        <v>0.737122293659677</v>
      </c>
      <c r="Q52" s="55">
        <v>0.721133898354366</v>
      </c>
      <c r="R52" s="55">
        <v>0.786244280446808</v>
      </c>
      <c r="S52" s="55">
        <v>0.433943335386672</v>
      </c>
      <c r="T52" s="55">
        <v>0.783131233129191</v>
      </c>
      <c r="U52" s="55">
        <v>0.648154877423844</v>
      </c>
      <c r="V52" s="55">
        <v>0.415581176286834</v>
      </c>
      <c r="W52" s="55">
        <v>0.539074274691749</v>
      </c>
    </row>
    <row r="53">
      <c r="A53" s="55" t="s">
        <v>161</v>
      </c>
      <c r="B53" s="55" t="s">
        <v>136</v>
      </c>
      <c r="C53" s="99">
        <f>E53-AVG_Gen_L2!E54</f>
        <v>-0.0009637600803</v>
      </c>
      <c r="D53" s="99">
        <f>F53-AVG_Gen_L2!F54</f>
        <v>-0.002385357145</v>
      </c>
      <c r="E53" s="10">
        <f t="shared" si="1"/>
        <v>0.6525775574</v>
      </c>
      <c r="F53" s="100">
        <f>(G53*'AVG_generate Coverage'!C53*'Dataset lengths'!$B$2+H53*'AVG_generate Coverage'!D53*'Dataset lengths'!$C$2+I53*'AVG_generate Coverage'!E53*'Dataset lengths'!$D$2+L53*'AVG_generate Coverage'!H53*'Dataset lengths'!$G$2+M53*'AVG_generate Coverage'!I53*'Dataset lengths'!$H$2+R53*'AVG_generate Coverage'!N53*'Dataset lengths'!$M$2+S53*'AVG_generate Coverage'!O53*'Dataset lengths'!$N$2+T53*'AVG_generate Coverage'!P53*'Dataset lengths'!$O$2+U53*'AVG_generate Coverage'!Q53*'Dataset lengths'!$P$2+V53*'AVG_generate Coverage'!R53*'Dataset lengths'!$Q$2+W53*'AVG_generate Coverage'!S53*'Dataset lengths'!$R$2)/('AVG_generate Coverage'!C53*'Dataset lengths'!$B$2+'AVG_generate Coverage'!D53*'Dataset lengths'!$C$2+'AVG_generate Coverage'!E53*'Dataset lengths'!$D$2+'AVG_generate Coverage'!H53*'Dataset lengths'!$G$2+'AVG_generate Coverage'!I53*'Dataset lengths'!$H$2+'AVG_generate Coverage'!N53*'Dataset lengths'!$M$2+'AVG_generate Coverage'!O53*'Dataset lengths'!$N$2+'AVG_generate Coverage'!P53*'Dataset lengths'!$O$2+'AVG_generate Coverage'!Q53*'Dataset lengths'!$P$2+'AVG_generate Coverage'!R53*'Dataset lengths'!$Q$2+'AVG_generate Coverage'!S53*'Dataset lengths'!$R$2)</f>
        <v>0.5909699435</v>
      </c>
      <c r="G53" s="55">
        <v>0.507467676446028</v>
      </c>
      <c r="H53" s="55">
        <v>0.647331937373809</v>
      </c>
      <c r="I53" s="55">
        <v>0.721146930797815</v>
      </c>
      <c r="J53" s="55">
        <v>0.793524758510287</v>
      </c>
      <c r="K53" s="55">
        <v>0.796952912137489</v>
      </c>
      <c r="L53" s="55">
        <v>0.794888391896075</v>
      </c>
      <c r="M53" s="55">
        <v>0.787726631693087</v>
      </c>
      <c r="N53" s="55">
        <v>0.720916233400953</v>
      </c>
      <c r="O53" s="55">
        <v>0.829054753451434</v>
      </c>
      <c r="P53" s="55">
        <v>0.78967102883481</v>
      </c>
      <c r="Q53" s="55">
        <v>0.710308406797952</v>
      </c>
      <c r="R53" s="55">
        <v>0.853230763270143</v>
      </c>
      <c r="S53" s="55">
        <v>0.397976969449676</v>
      </c>
      <c r="T53" s="55">
        <v>0.868142921408631</v>
      </c>
      <c r="U53" s="55">
        <v>0.689270832954416</v>
      </c>
      <c r="V53" s="55">
        <v>0.468478076193499</v>
      </c>
      <c r="W53" s="55">
        <v>0.442692000265385</v>
      </c>
    </row>
    <row r="54">
      <c r="A54" s="55" t="s">
        <v>161</v>
      </c>
      <c r="B54" s="55" t="s">
        <v>137</v>
      </c>
      <c r="C54" s="99">
        <f>E54-AVG_Gen_L2!E55</f>
        <v>-0.00201100179</v>
      </c>
      <c r="D54" s="99">
        <f>F54-AVG_Gen_L2!F55</f>
        <v>-0.004209453758</v>
      </c>
      <c r="E54" s="10">
        <f t="shared" si="1"/>
        <v>0.6568453221</v>
      </c>
      <c r="F54" s="100">
        <f>(G54*'AVG_generate Coverage'!C54*'Dataset lengths'!$B$2+H54*'AVG_generate Coverage'!D54*'Dataset lengths'!$C$2+I54*'AVG_generate Coverage'!E54*'Dataset lengths'!$D$2+L54*'AVG_generate Coverage'!H54*'Dataset lengths'!$G$2+M54*'AVG_generate Coverage'!I54*'Dataset lengths'!$H$2+R54*'AVG_generate Coverage'!N54*'Dataset lengths'!$M$2+S54*'AVG_generate Coverage'!O54*'Dataset lengths'!$N$2+T54*'AVG_generate Coverage'!P54*'Dataset lengths'!$O$2+U54*'AVG_generate Coverage'!Q54*'Dataset lengths'!$P$2+V54*'AVG_generate Coverage'!R54*'Dataset lengths'!$Q$2+W54*'AVG_generate Coverage'!S54*'Dataset lengths'!$R$2)/('AVG_generate Coverage'!C54*'Dataset lengths'!$B$2+'AVG_generate Coverage'!D54*'Dataset lengths'!$C$2+'AVG_generate Coverage'!E54*'Dataset lengths'!$D$2+'AVG_generate Coverage'!H54*'Dataset lengths'!$G$2+'AVG_generate Coverage'!I54*'Dataset lengths'!$H$2+'AVG_generate Coverage'!N54*'Dataset lengths'!$M$2+'AVG_generate Coverage'!O54*'Dataset lengths'!$N$2+'AVG_generate Coverage'!P54*'Dataset lengths'!$O$2+'AVG_generate Coverage'!Q54*'Dataset lengths'!$P$2+'AVG_generate Coverage'!R54*'Dataset lengths'!$Q$2+'AVG_generate Coverage'!S54*'Dataset lengths'!$R$2)</f>
        <v>0.6002064383</v>
      </c>
      <c r="G54" s="55">
        <v>0.533868301727852</v>
      </c>
      <c r="H54" s="55">
        <v>0.631054912660335</v>
      </c>
      <c r="I54" s="55">
        <v>0.712157691805481</v>
      </c>
      <c r="J54" s="55">
        <v>0.788931647656788</v>
      </c>
      <c r="K54" s="55">
        <v>0.796386573437531</v>
      </c>
      <c r="L54" s="55">
        <v>0.791732621278855</v>
      </c>
      <c r="M54" s="55">
        <v>0.776100080065348</v>
      </c>
      <c r="N54" s="55">
        <v>0.7022113007349</v>
      </c>
      <c r="O54" s="55">
        <v>0.831819153942684</v>
      </c>
      <c r="P54" s="55">
        <v>0.788166524955095</v>
      </c>
      <c r="Q54" s="55">
        <v>0.697481778161754</v>
      </c>
      <c r="R54" s="55">
        <v>0.872507134510007</v>
      </c>
      <c r="S54" s="55">
        <v>0.347647385802882</v>
      </c>
      <c r="T54" s="55">
        <v>0.871258533020967</v>
      </c>
      <c r="U54" s="55">
        <v>0.776071183518955</v>
      </c>
      <c r="V54" s="55">
        <v>0.531046963279956</v>
      </c>
      <c r="W54" s="55">
        <v>0.381853735894712</v>
      </c>
    </row>
    <row r="55">
      <c r="A55" s="55" t="s">
        <v>161</v>
      </c>
      <c r="B55" s="55" t="s">
        <v>138</v>
      </c>
      <c r="C55" s="99">
        <f>E55-AVG_Gen_L2!E56</f>
        <v>0.0004124919657</v>
      </c>
      <c r="D55" s="99">
        <f>F55-AVG_Gen_L2!F56</f>
        <v>0.0004113254278</v>
      </c>
      <c r="E55" s="10">
        <f t="shared" si="1"/>
        <v>0.6285133257</v>
      </c>
      <c r="F55" s="100">
        <f>(G55*'AVG_generate Coverage'!C55*'Dataset lengths'!$B$2+H55*'AVG_generate Coverage'!D55*'Dataset lengths'!$C$2+I55*'AVG_generate Coverage'!E55*'Dataset lengths'!$D$2+L55*'AVG_generate Coverage'!H55*'Dataset lengths'!$G$2+M55*'AVG_generate Coverage'!I55*'Dataset lengths'!$H$2+R55*'AVG_generate Coverage'!N55*'Dataset lengths'!$M$2+S55*'AVG_generate Coverage'!O55*'Dataset lengths'!$N$2+T55*'AVG_generate Coverage'!P55*'Dataset lengths'!$O$2+U55*'AVG_generate Coverage'!Q55*'Dataset lengths'!$P$2+V55*'AVG_generate Coverage'!R55*'Dataset lengths'!$Q$2+W55*'AVG_generate Coverage'!S55*'Dataset lengths'!$R$2)/('AVG_generate Coverage'!C55*'Dataset lengths'!$B$2+'AVG_generate Coverage'!D55*'Dataset lengths'!$C$2+'AVG_generate Coverage'!E55*'Dataset lengths'!$D$2+'AVG_generate Coverage'!H55*'Dataset lengths'!$G$2+'AVG_generate Coverage'!I55*'Dataset lengths'!$H$2+'AVG_generate Coverage'!N55*'Dataset lengths'!$M$2+'AVG_generate Coverage'!O55*'Dataset lengths'!$N$2+'AVG_generate Coverage'!P55*'Dataset lengths'!$O$2+'AVG_generate Coverage'!Q55*'Dataset lengths'!$P$2+'AVG_generate Coverage'!R55*'Dataset lengths'!$Q$2+'AVG_generate Coverage'!S55*'Dataset lengths'!$R$2)</f>
        <v>0.5615187581</v>
      </c>
      <c r="G55" s="55">
        <v>0.463840395190167</v>
      </c>
      <c r="H55" s="55">
        <v>0.656226859512011</v>
      </c>
      <c r="I55" s="55">
        <v>0.712921627875211</v>
      </c>
      <c r="J55" s="55">
        <v>0.78786021876162</v>
      </c>
      <c r="K55" s="55">
        <v>0.785417438075008</v>
      </c>
      <c r="L55" s="55">
        <v>0.78741700305252</v>
      </c>
      <c r="M55" s="55">
        <v>0.783555837848263</v>
      </c>
      <c r="N55" s="55">
        <v>0.72000848905905</v>
      </c>
      <c r="O55" s="55">
        <v>0.821006862036845</v>
      </c>
      <c r="P55" s="55">
        <v>0.786062229996384</v>
      </c>
      <c r="Q55" s="55">
        <v>0.704398001929626</v>
      </c>
      <c r="R55" s="55">
        <v>0.823529415747497</v>
      </c>
      <c r="S55" s="55">
        <v>0.392563110296109</v>
      </c>
      <c r="T55" s="55">
        <v>0.851674688600572</v>
      </c>
      <c r="U55" s="55">
        <v>0.580230115226633</v>
      </c>
      <c r="V55" s="55">
        <v>0.372296924505686</v>
      </c>
      <c r="W55" s="55">
        <v>0.489390605083128</v>
      </c>
    </row>
    <row r="56">
      <c r="A56" s="55" t="s">
        <v>162</v>
      </c>
      <c r="B56" s="55" t="s">
        <v>136</v>
      </c>
      <c r="C56" s="99">
        <f>E56-AVG_Gen_L2!E57</f>
        <v>0.00004584060233</v>
      </c>
      <c r="D56" s="99">
        <f>F56-AVG_Gen_L2!F57</f>
        <v>0.00000650817658</v>
      </c>
      <c r="E56" s="10">
        <f t="shared" si="1"/>
        <v>0.6650724351</v>
      </c>
      <c r="F56" s="100">
        <f>(G56*'AVG_generate Coverage'!C56*'Dataset lengths'!$B$2+H56*'AVG_generate Coverage'!D56*'Dataset lengths'!$C$2+I56*'AVG_generate Coverage'!E56*'Dataset lengths'!$D$2+L56*'AVG_generate Coverage'!H56*'Dataset lengths'!$G$2+M56*'AVG_generate Coverage'!I56*'Dataset lengths'!$H$2+R56*'AVG_generate Coverage'!N56*'Dataset lengths'!$M$2+S56*'AVG_generate Coverage'!O56*'Dataset lengths'!$N$2+T56*'AVG_generate Coverage'!P56*'Dataset lengths'!$O$2+U56*'AVG_generate Coverage'!Q56*'Dataset lengths'!$P$2+V56*'AVG_generate Coverage'!R56*'Dataset lengths'!$Q$2+W56*'AVG_generate Coverage'!S56*'Dataset lengths'!$R$2)/('AVG_generate Coverage'!C56*'Dataset lengths'!$B$2+'AVG_generate Coverage'!D56*'Dataset lengths'!$C$2+'AVG_generate Coverage'!E56*'Dataset lengths'!$D$2+'AVG_generate Coverage'!H56*'Dataset lengths'!$G$2+'AVG_generate Coverage'!I56*'Dataset lengths'!$H$2+'AVG_generate Coverage'!N56*'Dataset lengths'!$M$2+'AVG_generate Coverage'!O56*'Dataset lengths'!$N$2+'AVG_generate Coverage'!P56*'Dataset lengths'!$O$2+'AVG_generate Coverage'!Q56*'Dataset lengths'!$P$2+'AVG_generate Coverage'!R56*'Dataset lengths'!$Q$2+'AVG_generate Coverage'!S56*'Dataset lengths'!$R$2)</f>
        <v>0.6207805005</v>
      </c>
      <c r="G56" s="55">
        <v>0.529221343254263</v>
      </c>
      <c r="H56" s="55">
        <v>0.666868631353579</v>
      </c>
      <c r="I56" s="55">
        <v>0.756895926174421</v>
      </c>
      <c r="J56" s="55">
        <v>0.818133508233079</v>
      </c>
      <c r="K56" s="55">
        <v>0.81376557724952</v>
      </c>
      <c r="L56" s="55">
        <v>0.817046077746921</v>
      </c>
      <c r="M56" s="55">
        <v>0.774931750353125</v>
      </c>
      <c r="N56" s="55">
        <v>0.706347705352774</v>
      </c>
      <c r="O56" s="55">
        <v>0.810011663507946</v>
      </c>
      <c r="P56" s="55">
        <v>0.793864540205553</v>
      </c>
      <c r="Q56" s="55">
        <v>0.701438299187188</v>
      </c>
      <c r="R56" s="55">
        <v>0.803225845586688</v>
      </c>
      <c r="S56" s="55">
        <v>0.387068807470126</v>
      </c>
      <c r="T56" s="55">
        <v>0.85901863025822</v>
      </c>
      <c r="U56" s="55">
        <v>0.707227262236031</v>
      </c>
      <c r="V56" s="55">
        <v>0.481221681192645</v>
      </c>
      <c r="W56" s="55">
        <v>0.533070830047718</v>
      </c>
    </row>
    <row r="57">
      <c r="A57" s="55" t="s">
        <v>162</v>
      </c>
      <c r="B57" s="55" t="s">
        <v>137</v>
      </c>
      <c r="C57" s="99">
        <f>E57-AVG_Gen_L2!E58</f>
        <v>-0.0002342886478</v>
      </c>
      <c r="D57" s="99">
        <f>F57-AVG_Gen_L2!F58</f>
        <v>0.00005141691638</v>
      </c>
      <c r="E57" s="10">
        <f t="shared" si="1"/>
        <v>0.6517358835</v>
      </c>
      <c r="F57" s="100">
        <f>(G57*'AVG_generate Coverage'!C57*'Dataset lengths'!$B$2+H57*'AVG_generate Coverage'!D57*'Dataset lengths'!$C$2+I57*'AVG_generate Coverage'!E57*'Dataset lengths'!$D$2+L57*'AVG_generate Coverage'!H57*'Dataset lengths'!$G$2+M57*'AVG_generate Coverage'!I57*'Dataset lengths'!$H$2+R57*'AVG_generate Coverage'!N57*'Dataset lengths'!$M$2+S57*'AVG_generate Coverage'!O57*'Dataset lengths'!$N$2+T57*'AVG_generate Coverage'!P57*'Dataset lengths'!$O$2+U57*'AVG_generate Coverage'!Q57*'Dataset lengths'!$P$2+V57*'AVG_generate Coverage'!R57*'Dataset lengths'!$Q$2+W57*'AVG_generate Coverage'!S57*'Dataset lengths'!$R$2)/('AVG_generate Coverage'!C57*'Dataset lengths'!$B$2+'AVG_generate Coverage'!D57*'Dataset lengths'!$C$2+'AVG_generate Coverage'!E57*'Dataset lengths'!$D$2+'AVG_generate Coverage'!H57*'Dataset lengths'!$G$2+'AVG_generate Coverage'!I57*'Dataset lengths'!$H$2+'AVG_generate Coverage'!N57*'Dataset lengths'!$M$2+'AVG_generate Coverage'!O57*'Dataset lengths'!$N$2+'AVG_generate Coverage'!P57*'Dataset lengths'!$O$2+'AVG_generate Coverage'!Q57*'Dataset lengths'!$P$2+'AVG_generate Coverage'!R57*'Dataset lengths'!$Q$2+'AVG_generate Coverage'!S57*'Dataset lengths'!$R$2)</f>
        <v>0.6193621327</v>
      </c>
      <c r="G57" s="55">
        <v>0.536493181680917</v>
      </c>
      <c r="H57" s="55">
        <v>0.600820096848565</v>
      </c>
      <c r="I57" s="55">
        <v>0.723710678410986</v>
      </c>
      <c r="J57" s="55">
        <v>0.794529170708244</v>
      </c>
      <c r="K57" s="55">
        <v>0.794511069779795</v>
      </c>
      <c r="L57" s="55">
        <v>0.794858969709493</v>
      </c>
      <c r="M57" s="55">
        <v>0.747865649964459</v>
      </c>
      <c r="N57" s="55">
        <v>0.667897739729698</v>
      </c>
      <c r="O57" s="55">
        <v>0.790523142141244</v>
      </c>
      <c r="P57" s="55">
        <v>0.788764640640015</v>
      </c>
      <c r="Q57" s="55">
        <v>0.648642182603247</v>
      </c>
      <c r="R57" s="55">
        <v>0.815180692602794</v>
      </c>
      <c r="S57" s="55">
        <v>0.305138938206692</v>
      </c>
      <c r="T57" s="55">
        <v>0.874151600946707</v>
      </c>
      <c r="U57" s="55">
        <v>0.74330425635028</v>
      </c>
      <c r="V57" s="55">
        <v>0.533109255540491</v>
      </c>
      <c r="W57" s="55">
        <v>0.494461398243774</v>
      </c>
    </row>
    <row r="58">
      <c r="A58" s="55" t="s">
        <v>162</v>
      </c>
      <c r="B58" s="55" t="s">
        <v>138</v>
      </c>
      <c r="C58" s="99">
        <f>E58-AVG_Gen_L2!E59</f>
        <v>0.0004039572255</v>
      </c>
      <c r="D58" s="99">
        <f>F58-AVG_Gen_L2!F59</f>
        <v>-0.00003416558049</v>
      </c>
      <c r="E58" s="10">
        <f t="shared" si="1"/>
        <v>0.6482988084</v>
      </c>
      <c r="F58" s="100">
        <f>(G58*'AVG_generate Coverage'!C58*'Dataset lengths'!$B$2+H58*'AVG_generate Coverage'!D58*'Dataset lengths'!$C$2+I58*'AVG_generate Coverage'!E58*'Dataset lengths'!$D$2+L58*'AVG_generate Coverage'!H58*'Dataset lengths'!$G$2+M58*'AVG_generate Coverage'!I58*'Dataset lengths'!$H$2+R58*'AVG_generate Coverage'!N58*'Dataset lengths'!$M$2+S58*'AVG_generate Coverage'!O58*'Dataset lengths'!$N$2+T58*'AVG_generate Coverage'!P58*'Dataset lengths'!$O$2+U58*'AVG_generate Coverage'!Q58*'Dataset lengths'!$P$2+V58*'AVG_generate Coverage'!R58*'Dataset lengths'!$Q$2+W58*'AVG_generate Coverage'!S58*'Dataset lengths'!$R$2)/('AVG_generate Coverage'!C58*'Dataset lengths'!$B$2+'AVG_generate Coverage'!D58*'Dataset lengths'!$C$2+'AVG_generate Coverage'!E58*'Dataset lengths'!$D$2+'AVG_generate Coverage'!H58*'Dataset lengths'!$G$2+'AVG_generate Coverage'!I58*'Dataset lengths'!$H$2+'AVG_generate Coverage'!N58*'Dataset lengths'!$M$2+'AVG_generate Coverage'!O58*'Dataset lengths'!$N$2+'AVG_generate Coverage'!P58*'Dataset lengths'!$O$2+'AVG_generate Coverage'!Q58*'Dataset lengths'!$P$2+'AVG_generate Coverage'!R58*'Dataset lengths'!$Q$2+'AVG_generate Coverage'!S58*'Dataset lengths'!$R$2)</f>
        <v>0.5959744943</v>
      </c>
      <c r="G58" s="55">
        <v>0.498265512130939</v>
      </c>
      <c r="H58" s="55">
        <v>0.69457505863073</v>
      </c>
      <c r="I58" s="55">
        <v>0.758818720519758</v>
      </c>
      <c r="J58" s="55">
        <v>0.818351506121299</v>
      </c>
      <c r="K58" s="55">
        <v>0.811075679993719</v>
      </c>
      <c r="L58" s="55">
        <v>0.816066919750661</v>
      </c>
      <c r="M58" s="55">
        <v>0.762371489807679</v>
      </c>
      <c r="N58" s="55">
        <v>0.698512833081645</v>
      </c>
      <c r="O58" s="55">
        <v>0.810646457082091</v>
      </c>
      <c r="P58" s="55">
        <v>0.756933828601362</v>
      </c>
      <c r="Q58" s="55">
        <v>0.711627747174016</v>
      </c>
      <c r="R58" s="55">
        <v>0.772715852105</v>
      </c>
      <c r="S58" s="55">
        <v>0.421645508966143</v>
      </c>
      <c r="T58" s="55">
        <v>0.818070591924668</v>
      </c>
      <c r="U58" s="55">
        <v>0.640358438750383</v>
      </c>
      <c r="V58" s="55">
        <v>0.405725425912151</v>
      </c>
      <c r="W58" s="55">
        <v>0.542673374285998</v>
      </c>
    </row>
    <row r="59">
      <c r="A59" s="55" t="s">
        <v>164</v>
      </c>
      <c r="B59" s="55" t="s">
        <v>136</v>
      </c>
      <c r="C59" s="99">
        <f>E59-AVG_Gen_L2!E60</f>
        <v>-0.00004438258565</v>
      </c>
      <c r="D59" s="99">
        <f>F59-AVG_Gen_L2!F60</f>
        <v>-0.0003048713844</v>
      </c>
      <c r="E59" s="10">
        <f t="shared" si="1"/>
        <v>0.6427465036</v>
      </c>
      <c r="F59" s="100">
        <f>(G59*'AVG_generate Coverage'!C59*'Dataset lengths'!$B$2+H59*'AVG_generate Coverage'!D59*'Dataset lengths'!$C$2+I59*'AVG_generate Coverage'!E59*'Dataset lengths'!$D$2+L59*'AVG_generate Coverage'!H59*'Dataset lengths'!$G$2+M59*'AVG_generate Coverage'!I59*'Dataset lengths'!$H$2+R59*'AVG_generate Coverage'!N59*'Dataset lengths'!$M$2+S59*'AVG_generate Coverage'!O59*'Dataset lengths'!$N$2+T59*'AVG_generate Coverage'!P59*'Dataset lengths'!$O$2+U59*'AVG_generate Coverage'!Q59*'Dataset lengths'!$P$2+V59*'AVG_generate Coverage'!R59*'Dataset lengths'!$Q$2+W59*'AVG_generate Coverage'!S59*'Dataset lengths'!$R$2)/('AVG_generate Coverage'!C59*'Dataset lengths'!$B$2+'AVG_generate Coverage'!D59*'Dataset lengths'!$C$2+'AVG_generate Coverage'!E59*'Dataset lengths'!$D$2+'AVG_generate Coverage'!H59*'Dataset lengths'!$G$2+'AVG_generate Coverage'!I59*'Dataset lengths'!$H$2+'AVG_generate Coverage'!N59*'Dataset lengths'!$M$2+'AVG_generate Coverage'!O59*'Dataset lengths'!$N$2+'AVG_generate Coverage'!P59*'Dataset lengths'!$O$2+'AVG_generate Coverage'!Q59*'Dataset lengths'!$P$2+'AVG_generate Coverage'!R59*'Dataset lengths'!$Q$2+'AVG_generate Coverage'!S59*'Dataset lengths'!$R$2)</f>
        <v>0.5913080246</v>
      </c>
      <c r="G59" s="55">
        <v>0.498034373252503</v>
      </c>
      <c r="H59" s="55">
        <v>0.647289547966593</v>
      </c>
      <c r="I59" s="55">
        <v>0.712800268435827</v>
      </c>
      <c r="J59" s="55">
        <v>0.79708983809095</v>
      </c>
      <c r="K59" s="55">
        <v>0.776505359580143</v>
      </c>
      <c r="L59" s="55">
        <v>0.790919617041698</v>
      </c>
      <c r="M59" s="55">
        <v>0.761973316494196</v>
      </c>
      <c r="N59" s="55">
        <v>0.6843668692108</v>
      </c>
      <c r="O59" s="55">
        <v>0.777336650540012</v>
      </c>
      <c r="P59" s="55">
        <v>0.801108944187612</v>
      </c>
      <c r="Q59" s="55">
        <v>0.640269359056911</v>
      </c>
      <c r="R59" s="55">
        <v>0.831768862411248</v>
      </c>
      <c r="S59" s="55">
        <v>0.32508896896575</v>
      </c>
      <c r="T59" s="55">
        <v>0.875486863066279</v>
      </c>
      <c r="U59" s="55">
        <v>0.680670130080955</v>
      </c>
      <c r="V59" s="55">
        <v>0.457498999525081</v>
      </c>
      <c r="W59" s="55">
        <v>0.488680592862808</v>
      </c>
    </row>
    <row r="60">
      <c r="A60" s="55" t="s">
        <v>164</v>
      </c>
      <c r="B60" s="55" t="s">
        <v>137</v>
      </c>
      <c r="C60" s="99">
        <f>E60-AVG_Gen_L2!E61</f>
        <v>-0.0001261375085</v>
      </c>
      <c r="D60" s="99">
        <f>F60-AVG_Gen_L2!F61</f>
        <v>-0.00007058290246</v>
      </c>
      <c r="E60" s="10">
        <f t="shared" si="1"/>
        <v>0.6413397785</v>
      </c>
      <c r="F60" s="100">
        <f>(G60*'AVG_generate Coverage'!C60*'Dataset lengths'!$B$2+H60*'AVG_generate Coverage'!D60*'Dataset lengths'!$C$2+I60*'AVG_generate Coverage'!E60*'Dataset lengths'!$D$2+L60*'AVG_generate Coverage'!H60*'Dataset lengths'!$G$2+M60*'AVG_generate Coverage'!I60*'Dataset lengths'!$H$2+R60*'AVG_generate Coverage'!N60*'Dataset lengths'!$M$2+S60*'AVG_generate Coverage'!O60*'Dataset lengths'!$N$2+T60*'AVG_generate Coverage'!P60*'Dataset lengths'!$O$2+U60*'AVG_generate Coverage'!Q60*'Dataset lengths'!$P$2+V60*'AVG_generate Coverage'!R60*'Dataset lengths'!$Q$2+W60*'AVG_generate Coverage'!S60*'Dataset lengths'!$R$2)/('AVG_generate Coverage'!C60*'Dataset lengths'!$B$2+'AVG_generate Coverage'!D60*'Dataset lengths'!$C$2+'AVG_generate Coverage'!E60*'Dataset lengths'!$D$2+'AVG_generate Coverage'!H60*'Dataset lengths'!$G$2+'AVG_generate Coverage'!I60*'Dataset lengths'!$H$2+'AVG_generate Coverage'!N60*'Dataset lengths'!$M$2+'AVG_generate Coverage'!O60*'Dataset lengths'!$N$2+'AVG_generate Coverage'!P60*'Dataset lengths'!$O$2+'AVG_generate Coverage'!Q60*'Dataset lengths'!$P$2+'AVG_generate Coverage'!R60*'Dataset lengths'!$Q$2+'AVG_generate Coverage'!S60*'Dataset lengths'!$R$2)</f>
        <v>0.6029342154</v>
      </c>
      <c r="G60" s="55">
        <v>0.521375054874128</v>
      </c>
      <c r="H60" s="55">
        <v>0.593414134367434</v>
      </c>
      <c r="I60" s="55">
        <v>0.701339617118992</v>
      </c>
      <c r="J60" s="55">
        <v>0.782056451583993</v>
      </c>
      <c r="K60" s="55">
        <v>0.765959080123556</v>
      </c>
      <c r="L60" s="55">
        <v>0.777344080117287</v>
      </c>
      <c r="M60" s="55">
        <v>0.736089459376497</v>
      </c>
      <c r="N60" s="55">
        <v>0.649641242517142</v>
      </c>
      <c r="O60" s="55">
        <v>0.774461788794052</v>
      </c>
      <c r="P60" s="55">
        <v>0.785445684976634</v>
      </c>
      <c r="Q60" s="55">
        <v>0.612855731197464</v>
      </c>
      <c r="R60" s="55">
        <v>0.833408009625522</v>
      </c>
      <c r="S60" s="55">
        <v>0.27394891531937</v>
      </c>
      <c r="T60" s="55">
        <v>0.889062027948598</v>
      </c>
      <c r="U60" s="55">
        <v>0.74154253476933</v>
      </c>
      <c r="V60" s="55">
        <v>0.523274549308207</v>
      </c>
      <c r="W60" s="55">
        <v>0.463939181107361</v>
      </c>
    </row>
    <row r="61">
      <c r="A61" s="55" t="s">
        <v>164</v>
      </c>
      <c r="B61" s="55" t="s">
        <v>138</v>
      </c>
      <c r="C61" s="99">
        <f>E61-AVG_Gen_L2!E62</f>
        <v>0.0009966060135</v>
      </c>
      <c r="D61" s="99">
        <f>F61-AVG_Gen_L2!F62</f>
        <v>-0.000218441432</v>
      </c>
      <c r="E61" s="10">
        <f t="shared" si="1"/>
        <v>0.6266378504</v>
      </c>
      <c r="F61" s="100">
        <f>(G61*'AVG_generate Coverage'!C61*'Dataset lengths'!$B$2+H61*'AVG_generate Coverage'!D61*'Dataset lengths'!$C$2+I61*'AVG_generate Coverage'!E61*'Dataset lengths'!$D$2+L61*'AVG_generate Coverage'!H61*'Dataset lengths'!$G$2+M61*'AVG_generate Coverage'!I61*'Dataset lengths'!$H$2+R61*'AVG_generate Coverage'!N61*'Dataset lengths'!$M$2+S61*'AVG_generate Coverage'!O61*'Dataset lengths'!$N$2+T61*'AVG_generate Coverage'!P61*'Dataset lengths'!$O$2+U61*'AVG_generate Coverage'!Q61*'Dataset lengths'!$P$2+V61*'AVG_generate Coverage'!R61*'Dataset lengths'!$Q$2+W61*'AVG_generate Coverage'!S61*'Dataset lengths'!$R$2)/('AVG_generate Coverage'!C61*'Dataset lengths'!$B$2+'AVG_generate Coverage'!D61*'Dataset lengths'!$C$2+'AVG_generate Coverage'!E61*'Dataset lengths'!$D$2+'AVG_generate Coverage'!H61*'Dataset lengths'!$G$2+'AVG_generate Coverage'!I61*'Dataset lengths'!$H$2+'AVG_generate Coverage'!N61*'Dataset lengths'!$M$2+'AVG_generate Coverage'!O61*'Dataset lengths'!$N$2+'AVG_generate Coverage'!P61*'Dataset lengths'!$O$2+'AVG_generate Coverage'!Q61*'Dataset lengths'!$P$2+'AVG_generate Coverage'!R61*'Dataset lengths'!$Q$2+'AVG_generate Coverage'!S61*'Dataset lengths'!$R$2)</f>
        <v>0.5573943302</v>
      </c>
      <c r="G61" s="55">
        <v>0.455352855451844</v>
      </c>
      <c r="H61" s="55">
        <v>0.681180005950391</v>
      </c>
      <c r="I61" s="55">
        <v>0.706557169689836</v>
      </c>
      <c r="J61" s="55">
        <v>0.792690001410657</v>
      </c>
      <c r="K61" s="55">
        <v>0.776812118953211</v>
      </c>
      <c r="L61" s="55">
        <v>0.78787908938518</v>
      </c>
      <c r="M61" s="55">
        <v>0.76642033540233</v>
      </c>
      <c r="N61" s="55">
        <v>0.691604452453986</v>
      </c>
      <c r="O61" s="55">
        <v>0.782280150328725</v>
      </c>
      <c r="P61" s="55">
        <v>0.795412604331229</v>
      </c>
      <c r="Q61" s="55">
        <v>0.651507378871902</v>
      </c>
      <c r="R61" s="55">
        <v>0.799685287603856</v>
      </c>
      <c r="S61" s="55">
        <v>0.383100923328229</v>
      </c>
      <c r="T61" s="55">
        <v>0.862579329243746</v>
      </c>
      <c r="U61" s="55">
        <v>0.597923927626615</v>
      </c>
      <c r="V61" s="55">
        <v>0.361170464060039</v>
      </c>
      <c r="W61" s="55">
        <v>0.491166966887788</v>
      </c>
    </row>
    <row r="62">
      <c r="A62" s="55" t="s">
        <v>166</v>
      </c>
      <c r="B62" s="55" t="s">
        <v>136</v>
      </c>
      <c r="C62" s="99">
        <f>E62-AVG_Gen_L2!E63</f>
        <v>-0.000386029919</v>
      </c>
      <c r="D62" s="99">
        <f>F62-AVG_Gen_L2!F63</f>
        <v>-0.0000006280477257</v>
      </c>
      <c r="E62" s="10">
        <f t="shared" si="1"/>
        <v>0.6213119201</v>
      </c>
      <c r="F62" s="100">
        <f>(G62*'AVG_generate Coverage'!C62*'Dataset lengths'!$B$2+H62*'AVG_generate Coverage'!D62*'Dataset lengths'!$C$2+I62*'AVG_generate Coverage'!E62*'Dataset lengths'!$D$2+L62*'AVG_generate Coverage'!H62*'Dataset lengths'!$G$2+M62*'AVG_generate Coverage'!I62*'Dataset lengths'!$H$2+R62*'AVG_generate Coverage'!N62*'Dataset lengths'!$M$2+S62*'AVG_generate Coverage'!O62*'Dataset lengths'!$N$2+T62*'AVG_generate Coverage'!P62*'Dataset lengths'!$O$2+U62*'AVG_generate Coverage'!Q62*'Dataset lengths'!$P$2+V62*'AVG_generate Coverage'!R62*'Dataset lengths'!$Q$2+W62*'AVG_generate Coverage'!S62*'Dataset lengths'!$R$2)/('AVG_generate Coverage'!C62*'Dataset lengths'!$B$2+'AVG_generate Coverage'!D62*'Dataset lengths'!$C$2+'AVG_generate Coverage'!E62*'Dataset lengths'!$D$2+'AVG_generate Coverage'!H62*'Dataset lengths'!$G$2+'AVG_generate Coverage'!I62*'Dataset lengths'!$H$2+'AVG_generate Coverage'!N62*'Dataset lengths'!$M$2+'AVG_generate Coverage'!O62*'Dataset lengths'!$N$2+'AVG_generate Coverage'!P62*'Dataset lengths'!$O$2+'AVG_generate Coverage'!Q62*'Dataset lengths'!$P$2+'AVG_generate Coverage'!R62*'Dataset lengths'!$Q$2+'AVG_generate Coverage'!S62*'Dataset lengths'!$R$2)</f>
        <v>0.558704615</v>
      </c>
      <c r="G62" s="55">
        <v>0.452412624723398</v>
      </c>
      <c r="H62" s="55">
        <v>0.69696079538777</v>
      </c>
      <c r="I62" s="55">
        <v>0.714184184977071</v>
      </c>
      <c r="J62" s="55">
        <v>0.795731706528432</v>
      </c>
      <c r="K62" s="55">
        <v>0.79139898883729</v>
      </c>
      <c r="L62" s="55">
        <v>0.794191092157932</v>
      </c>
      <c r="M62" s="55">
        <v>0.754291395177964</v>
      </c>
      <c r="N62" s="55">
        <v>0.682971320082108</v>
      </c>
      <c r="O62" s="55">
        <v>0.79392090164489</v>
      </c>
      <c r="P62" s="55">
        <v>0.726083122096822</v>
      </c>
      <c r="Q62" s="55">
        <v>0.708319270540236</v>
      </c>
      <c r="R62" s="55">
        <v>0.832446376593148</v>
      </c>
      <c r="S62" s="55">
        <v>0.427077467946004</v>
      </c>
      <c r="T62" s="55">
        <v>0.793145699025983</v>
      </c>
      <c r="U62" s="55">
        <v>0.502457219968207</v>
      </c>
      <c r="V62" s="55">
        <v>0.340611157325958</v>
      </c>
      <c r="W62" s="55">
        <v>0.526653108294614</v>
      </c>
    </row>
    <row r="63">
      <c r="A63" s="55" t="s">
        <v>166</v>
      </c>
      <c r="B63" s="55" t="s">
        <v>137</v>
      </c>
      <c r="C63" s="99">
        <f>E63-AVG_Gen_L2!E64</f>
        <v>-0.0003416429481</v>
      </c>
      <c r="D63" s="99">
        <f>F63-AVG_Gen_L2!F64</f>
        <v>0.0000272440774</v>
      </c>
      <c r="E63" s="10">
        <f t="shared" si="1"/>
        <v>0.6232903158</v>
      </c>
      <c r="F63" s="100">
        <f>(G63*'AVG_generate Coverage'!C63*'Dataset lengths'!$B$2+H63*'AVG_generate Coverage'!D63*'Dataset lengths'!$C$2+I63*'AVG_generate Coverage'!E63*'Dataset lengths'!$D$2+L63*'AVG_generate Coverage'!H63*'Dataset lengths'!$G$2+M63*'AVG_generate Coverage'!I63*'Dataset lengths'!$H$2+R63*'AVG_generate Coverage'!N63*'Dataset lengths'!$M$2+S63*'AVG_generate Coverage'!O63*'Dataset lengths'!$N$2+T63*'AVG_generate Coverage'!P63*'Dataset lengths'!$O$2+U63*'AVG_generate Coverage'!Q63*'Dataset lengths'!$P$2+V63*'AVG_generate Coverage'!R63*'Dataset lengths'!$Q$2+W63*'AVG_generate Coverage'!S63*'Dataset lengths'!$R$2)/('AVG_generate Coverage'!C63*'Dataset lengths'!$B$2+'AVG_generate Coverage'!D63*'Dataset lengths'!$C$2+'AVG_generate Coverage'!E63*'Dataset lengths'!$D$2+'AVG_generate Coverage'!H63*'Dataset lengths'!$G$2+'AVG_generate Coverage'!I63*'Dataset lengths'!$H$2+'AVG_generate Coverage'!N63*'Dataset lengths'!$M$2+'AVG_generate Coverage'!O63*'Dataset lengths'!$N$2+'AVG_generate Coverage'!P63*'Dataset lengths'!$O$2+'AVG_generate Coverage'!Q63*'Dataset lengths'!$P$2+'AVG_generate Coverage'!R63*'Dataset lengths'!$Q$2+'AVG_generate Coverage'!S63*'Dataset lengths'!$R$2)</f>
        <v>0.568160069</v>
      </c>
      <c r="G63" s="55">
        <v>0.464006598288711</v>
      </c>
      <c r="H63" s="55">
        <v>0.709998710966594</v>
      </c>
      <c r="I63" s="55">
        <v>0.726485319142717</v>
      </c>
      <c r="J63" s="55">
        <v>0.802721789980745</v>
      </c>
      <c r="K63" s="55">
        <v>0.799849702867429</v>
      </c>
      <c r="L63" s="55">
        <v>0.801735792676261</v>
      </c>
      <c r="M63" s="55">
        <v>0.743479605181411</v>
      </c>
      <c r="N63" s="55">
        <v>0.675160444356985</v>
      </c>
      <c r="O63" s="55">
        <v>0.794035666584848</v>
      </c>
      <c r="P63" s="55">
        <v>0.70861211267848</v>
      </c>
      <c r="Q63" s="55">
        <v>0.714063914053752</v>
      </c>
      <c r="R63" s="55">
        <v>0.784036895531586</v>
      </c>
      <c r="S63" s="55">
        <v>0.44913713401416</v>
      </c>
      <c r="T63" s="55">
        <v>0.755313272304766</v>
      </c>
      <c r="U63" s="55">
        <v>0.532682781688585</v>
      </c>
      <c r="V63" s="55">
        <v>0.35133886927766</v>
      </c>
      <c r="W63" s="55">
        <v>0.537978494695104</v>
      </c>
    </row>
    <row r="64">
      <c r="A64" s="55" t="s">
        <v>166</v>
      </c>
      <c r="B64" s="55" t="s">
        <v>138</v>
      </c>
      <c r="C64" s="99">
        <f>E64-AVG_Gen_L2!E65</f>
        <v>-0.00001672332073</v>
      </c>
      <c r="D64" s="99">
        <f>F64-AVG_Gen_L2!F65</f>
        <v>0.00005597729918</v>
      </c>
      <c r="E64" s="10">
        <f t="shared" si="1"/>
        <v>0.6112677902</v>
      </c>
      <c r="F64" s="100">
        <f>(G64*'AVG_generate Coverage'!C64*'Dataset lengths'!$B$2+H64*'AVG_generate Coverage'!D64*'Dataset lengths'!$C$2+I64*'AVG_generate Coverage'!E64*'Dataset lengths'!$D$2+L64*'AVG_generate Coverage'!H64*'Dataset lengths'!$G$2+M64*'AVG_generate Coverage'!I64*'Dataset lengths'!$H$2+R64*'AVG_generate Coverage'!N64*'Dataset lengths'!$M$2+S64*'AVG_generate Coverage'!O64*'Dataset lengths'!$N$2+T64*'AVG_generate Coverage'!P64*'Dataset lengths'!$O$2+U64*'AVG_generate Coverage'!Q64*'Dataset lengths'!$P$2+V64*'AVG_generate Coverage'!R64*'Dataset lengths'!$Q$2+W64*'AVG_generate Coverage'!S64*'Dataset lengths'!$R$2)/('AVG_generate Coverage'!C64*'Dataset lengths'!$B$2+'AVG_generate Coverage'!D64*'Dataset lengths'!$C$2+'AVG_generate Coverage'!E64*'Dataset lengths'!$D$2+'AVG_generate Coverage'!H64*'Dataset lengths'!$G$2+'AVG_generate Coverage'!I64*'Dataset lengths'!$H$2+'AVG_generate Coverage'!N64*'Dataset lengths'!$M$2+'AVG_generate Coverage'!O64*'Dataset lengths'!$N$2+'AVG_generate Coverage'!P64*'Dataset lengths'!$O$2+'AVG_generate Coverage'!Q64*'Dataset lengths'!$P$2+'AVG_generate Coverage'!R64*'Dataset lengths'!$Q$2+'AVG_generate Coverage'!S64*'Dataset lengths'!$R$2)</f>
        <v>0.5419710994</v>
      </c>
      <c r="G64" s="55">
        <v>0.436706001613706</v>
      </c>
      <c r="H64" s="55">
        <v>0.681228994906036</v>
      </c>
      <c r="I64" s="55">
        <v>0.695306940192767</v>
      </c>
      <c r="J64" s="55">
        <v>0.783476166797833</v>
      </c>
      <c r="K64" s="55">
        <v>0.777429757053757</v>
      </c>
      <c r="L64" s="55">
        <v>0.781436675635634</v>
      </c>
      <c r="M64" s="55">
        <v>0.762598062563312</v>
      </c>
      <c r="N64" s="55">
        <v>0.692956507843041</v>
      </c>
      <c r="O64" s="55">
        <v>0.794328317181742</v>
      </c>
      <c r="P64" s="55">
        <v>0.752773825112127</v>
      </c>
      <c r="Q64" s="55">
        <v>0.691113091900719</v>
      </c>
      <c r="R64" s="55">
        <v>0.837582371197873</v>
      </c>
      <c r="S64" s="55">
        <v>0.392790363670683</v>
      </c>
      <c r="T64" s="55">
        <v>0.823411640402957</v>
      </c>
      <c r="U64" s="55">
        <v>0.486588047777066</v>
      </c>
      <c r="V64" s="55">
        <v>0.319976379347621</v>
      </c>
      <c r="W64" s="55">
        <v>0.506320214628164</v>
      </c>
    </row>
    <row r="65">
      <c r="A65" s="55" t="s">
        <v>294</v>
      </c>
      <c r="B65" s="55" t="s">
        <v>184</v>
      </c>
      <c r="C65" s="99">
        <f>E65-AVG_Gen_L2!E66</f>
        <v>0.0005181226646</v>
      </c>
      <c r="D65" s="99">
        <f>F65-AVG_Gen_L2!F66</f>
        <v>-0.0006884932141</v>
      </c>
      <c r="E65" s="10">
        <f t="shared" si="1"/>
        <v>0.639268346</v>
      </c>
      <c r="F65" s="100">
        <f>(G65*'AVG_generate Coverage'!C65*'Dataset lengths'!$B$2+H65*'AVG_generate Coverage'!D65*'Dataset lengths'!$C$2+I65*'AVG_generate Coverage'!E65*'Dataset lengths'!$D$2+L65*'AVG_generate Coverage'!H65*'Dataset lengths'!$G$2+M65*'AVG_generate Coverage'!I65*'Dataset lengths'!$H$2+R65*'AVG_generate Coverage'!N65*'Dataset lengths'!$M$2+S65*'AVG_generate Coverage'!O65*'Dataset lengths'!$N$2+T65*'AVG_generate Coverage'!P65*'Dataset lengths'!$O$2+U65*'AVG_generate Coverage'!Q65*'Dataset lengths'!$P$2+V65*'AVG_generate Coverage'!R65*'Dataset lengths'!$Q$2+W65*'AVG_generate Coverage'!S65*'Dataset lengths'!$R$2)/('AVG_generate Coverage'!C65*'Dataset lengths'!$B$2+'AVG_generate Coverage'!D65*'Dataset lengths'!$C$2+'AVG_generate Coverage'!E65*'Dataset lengths'!$D$2+'AVG_generate Coverage'!H65*'Dataset lengths'!$G$2+'AVG_generate Coverage'!I65*'Dataset lengths'!$H$2+'AVG_generate Coverage'!N65*'Dataset lengths'!$M$2+'AVG_generate Coverage'!O65*'Dataset lengths'!$N$2+'AVG_generate Coverage'!P65*'Dataset lengths'!$O$2+'AVG_generate Coverage'!Q65*'Dataset lengths'!$P$2+'AVG_generate Coverage'!R65*'Dataset lengths'!$Q$2+'AVG_generate Coverage'!S65*'Dataset lengths'!$R$2)</f>
        <v>0.5785951338</v>
      </c>
      <c r="G65" s="55">
        <v>0.451408431102583</v>
      </c>
      <c r="H65" s="55">
        <v>0.705329276624376</v>
      </c>
      <c r="I65" s="55">
        <v>0.718997638107194</v>
      </c>
      <c r="J65" s="55">
        <v>0.814925308866478</v>
      </c>
      <c r="K65" s="55">
        <v>0.812163402732577</v>
      </c>
      <c r="L65" s="55">
        <v>0.814057360686198</v>
      </c>
      <c r="M65" s="55">
        <v>0.764697373044469</v>
      </c>
      <c r="N65" s="55">
        <v>0.713947111516215</v>
      </c>
      <c r="O65" s="55">
        <v>0.809620028150338</v>
      </c>
      <c r="P65" s="55">
        <v>0.742525439552864</v>
      </c>
      <c r="Q65" s="55">
        <v>0.723117784252428</v>
      </c>
      <c r="R65" s="55">
        <v>0.797652745058156</v>
      </c>
      <c r="S65" s="55">
        <v>0.441659894663134</v>
      </c>
      <c r="T65" s="55">
        <v>0.846111096435687</v>
      </c>
      <c r="U65" s="55">
        <v>0.576870807615752</v>
      </c>
      <c r="V65" s="55">
        <v>0.37341371058396</v>
      </c>
      <c r="W65" s="55">
        <v>0.541753471810499</v>
      </c>
    </row>
    <row r="66">
      <c r="A66" s="55" t="s">
        <v>295</v>
      </c>
      <c r="B66" s="55" t="s">
        <v>184</v>
      </c>
      <c r="C66" s="99">
        <f>E66-AVG_Gen_L2!E67</f>
        <v>0.0001847713591</v>
      </c>
      <c r="D66" s="99">
        <f>F66-AVG_Gen_L2!F67</f>
        <v>-0.0001259995845</v>
      </c>
      <c r="E66" s="10">
        <f t="shared" si="1"/>
        <v>0.6595829508</v>
      </c>
      <c r="F66" s="100">
        <f>(G66*'AVG_generate Coverage'!C66*'Dataset lengths'!$B$2+H66*'AVG_generate Coverage'!D66*'Dataset lengths'!$C$2+I66*'AVG_generate Coverage'!E66*'Dataset lengths'!$D$2+L66*'AVG_generate Coverage'!H66*'Dataset lengths'!$G$2+M66*'AVG_generate Coverage'!I66*'Dataset lengths'!$H$2+R66*'AVG_generate Coverage'!N66*'Dataset lengths'!$M$2+S66*'AVG_generate Coverage'!O66*'Dataset lengths'!$N$2+T66*'AVG_generate Coverage'!P66*'Dataset lengths'!$O$2+U66*'AVG_generate Coverage'!Q66*'Dataset lengths'!$P$2+V66*'AVG_generate Coverage'!R66*'Dataset lengths'!$Q$2+W66*'AVG_generate Coverage'!S66*'Dataset lengths'!$R$2)/('AVG_generate Coverage'!C66*'Dataset lengths'!$B$2+'AVG_generate Coverage'!D66*'Dataset lengths'!$C$2+'AVG_generate Coverage'!E66*'Dataset lengths'!$D$2+'AVG_generate Coverage'!H66*'Dataset lengths'!$G$2+'AVG_generate Coverage'!I66*'Dataset lengths'!$H$2+'AVG_generate Coverage'!N66*'Dataset lengths'!$M$2+'AVG_generate Coverage'!O66*'Dataset lengths'!$N$2+'AVG_generate Coverage'!P66*'Dataset lengths'!$O$2+'AVG_generate Coverage'!Q66*'Dataset lengths'!$P$2+'AVG_generate Coverage'!R66*'Dataset lengths'!$Q$2+'AVG_generate Coverage'!S66*'Dataset lengths'!$R$2)</f>
        <v>0.6001710977</v>
      </c>
      <c r="G66" s="55">
        <v>0.495459558244101</v>
      </c>
      <c r="H66" s="55">
        <v>0.701527175242984</v>
      </c>
      <c r="I66" s="55">
        <v>0.742788840489382</v>
      </c>
      <c r="J66" s="55">
        <v>0.814982939586656</v>
      </c>
      <c r="K66" s="55">
        <v>0.811876617203254</v>
      </c>
      <c r="L66" s="55">
        <v>0.81414043854536</v>
      </c>
      <c r="M66" s="55">
        <v>0.766273288183442</v>
      </c>
      <c r="N66" s="55">
        <v>0.71091154844639</v>
      </c>
      <c r="O66" s="55">
        <v>0.822185354514044</v>
      </c>
      <c r="P66" s="55">
        <v>0.753336757521464</v>
      </c>
      <c r="Q66" s="55">
        <v>0.712739323318034</v>
      </c>
      <c r="R66" s="55">
        <v>0.825649379477958</v>
      </c>
      <c r="S66" s="55">
        <v>0.457613885994949</v>
      </c>
      <c r="T66" s="55">
        <v>0.834761368419322</v>
      </c>
      <c r="U66" s="55">
        <v>0.664945944293216</v>
      </c>
      <c r="V66" s="55">
        <v>0.436318803204665</v>
      </c>
      <c r="W66" s="55">
        <v>0.515933776605774</v>
      </c>
    </row>
    <row r="67">
      <c r="A67" s="55" t="s">
        <v>296</v>
      </c>
      <c r="B67" s="55" t="s">
        <v>184</v>
      </c>
      <c r="C67" s="99">
        <f>E67-AVG_Gen_L2!E68</f>
        <v>-0.0002165311013</v>
      </c>
      <c r="D67" s="99">
        <f>F67-AVG_Gen_L2!F68</f>
        <v>-0.0004780957434</v>
      </c>
      <c r="E67" s="10">
        <f t="shared" si="1"/>
        <v>0.6659546077</v>
      </c>
      <c r="F67" s="100">
        <f>(G67*'AVG_generate Coverage'!C67*'Dataset lengths'!$B$2+H67*'AVG_generate Coverage'!D67*'Dataset lengths'!$C$2+I67*'AVG_generate Coverage'!E67*'Dataset lengths'!$D$2+L67*'AVG_generate Coverage'!H67*'Dataset lengths'!$G$2+M67*'AVG_generate Coverage'!I67*'Dataset lengths'!$H$2+R67*'AVG_generate Coverage'!N67*'Dataset lengths'!$M$2+S67*'AVG_generate Coverage'!O67*'Dataset lengths'!$N$2+T67*'AVG_generate Coverage'!P67*'Dataset lengths'!$O$2+U67*'AVG_generate Coverage'!Q67*'Dataset lengths'!$P$2+V67*'AVG_generate Coverage'!R67*'Dataset lengths'!$Q$2+W67*'AVG_generate Coverage'!S67*'Dataset lengths'!$R$2)/('AVG_generate Coverage'!C67*'Dataset lengths'!$B$2+'AVG_generate Coverage'!D67*'Dataset lengths'!$C$2+'AVG_generate Coverage'!E67*'Dataset lengths'!$D$2+'AVG_generate Coverage'!H67*'Dataset lengths'!$G$2+'AVG_generate Coverage'!I67*'Dataset lengths'!$H$2+'AVG_generate Coverage'!N67*'Dataset lengths'!$M$2+'AVG_generate Coverage'!O67*'Dataset lengths'!$N$2+'AVG_generate Coverage'!P67*'Dataset lengths'!$O$2+'AVG_generate Coverage'!Q67*'Dataset lengths'!$P$2+'AVG_generate Coverage'!R67*'Dataset lengths'!$Q$2+'AVG_generate Coverage'!S67*'Dataset lengths'!$R$2)</f>
        <v>0.6019812169</v>
      </c>
      <c r="G67" s="55">
        <v>0.503353654764687</v>
      </c>
      <c r="H67" s="55">
        <v>0.690466078247396</v>
      </c>
      <c r="I67" s="55">
        <v>0.721681789470529</v>
      </c>
      <c r="J67" s="55">
        <v>0.813822522851738</v>
      </c>
      <c r="K67" s="55">
        <v>0.813001318001762</v>
      </c>
      <c r="L67" s="55">
        <v>0.813334906415514</v>
      </c>
      <c r="M67" s="55">
        <v>0.774249303937451</v>
      </c>
      <c r="N67" s="55">
        <v>0.715136065381632</v>
      </c>
      <c r="O67" s="55">
        <v>0.818820589930635</v>
      </c>
      <c r="P67" s="55">
        <v>0.787544953753119</v>
      </c>
      <c r="Q67" s="55">
        <v>0.693853029589043</v>
      </c>
      <c r="R67" s="55">
        <v>0.82783490909699</v>
      </c>
      <c r="S67" s="55">
        <v>0.490772767764642</v>
      </c>
      <c r="T67" s="55">
        <v>0.857683368138648</v>
      </c>
      <c r="U67" s="55">
        <v>0.677444866503407</v>
      </c>
      <c r="V67" s="55">
        <v>0.430178775388811</v>
      </c>
      <c r="W67" s="55">
        <v>0.53850026507701</v>
      </c>
    </row>
    <row r="68">
      <c r="A68" s="55" t="s">
        <v>297</v>
      </c>
      <c r="B68" s="55" t="s">
        <v>184</v>
      </c>
      <c r="C68" s="99">
        <f>E68-AVG_Gen_L2!E69</f>
        <v>-0.002098057754</v>
      </c>
      <c r="D68" s="99">
        <f>F68-AVG_Gen_L2!F69</f>
        <v>-0.00124515185</v>
      </c>
      <c r="E68" s="10">
        <f t="shared" si="1"/>
        <v>0.618696458</v>
      </c>
      <c r="F68" s="100">
        <f>(G68*'AVG_generate Coverage'!C68*'Dataset lengths'!$B$2+H68*'AVG_generate Coverage'!D68*'Dataset lengths'!$C$2+I68*'AVG_generate Coverage'!E68*'Dataset lengths'!$D$2+L68*'AVG_generate Coverage'!H68*'Dataset lengths'!$G$2+M68*'AVG_generate Coverage'!I68*'Dataset lengths'!$H$2+R68*'AVG_generate Coverage'!N68*'Dataset lengths'!$M$2+S68*'AVG_generate Coverage'!O68*'Dataset lengths'!$N$2+T68*'AVG_generate Coverage'!P68*'Dataset lengths'!$O$2+U68*'AVG_generate Coverage'!Q68*'Dataset lengths'!$P$2+V68*'AVG_generate Coverage'!R68*'Dataset lengths'!$Q$2+W68*'AVG_generate Coverage'!S68*'Dataset lengths'!$R$2)/('AVG_generate Coverage'!C68*'Dataset lengths'!$B$2+'AVG_generate Coverage'!D68*'Dataset lengths'!$C$2+'AVG_generate Coverage'!E68*'Dataset lengths'!$D$2+'AVG_generate Coverage'!H68*'Dataset lengths'!$G$2+'AVG_generate Coverage'!I68*'Dataset lengths'!$H$2+'AVG_generate Coverage'!N68*'Dataset lengths'!$M$2+'AVG_generate Coverage'!O68*'Dataset lengths'!$N$2+'AVG_generate Coverage'!P68*'Dataset lengths'!$O$2+'AVG_generate Coverage'!Q68*'Dataset lengths'!$P$2+'AVG_generate Coverage'!R68*'Dataset lengths'!$Q$2+'AVG_generate Coverage'!S68*'Dataset lengths'!$R$2)</f>
        <v>0.5591775762</v>
      </c>
      <c r="G68" s="55">
        <v>0.458249304178555</v>
      </c>
      <c r="H68" s="55">
        <v>0.709595377026075</v>
      </c>
      <c r="I68" s="55">
        <v>0.705926624270363</v>
      </c>
      <c r="J68" s="55">
        <v>0.801689118865551</v>
      </c>
      <c r="K68" s="55">
        <v>0.79650524413959</v>
      </c>
      <c r="L68" s="55">
        <v>0.799859792361458</v>
      </c>
      <c r="M68" s="55">
        <v>0.724928602744383</v>
      </c>
      <c r="N68" s="55">
        <v>0.652907397396249</v>
      </c>
      <c r="O68" s="55">
        <v>0.795124498952705</v>
      </c>
      <c r="P68" s="55">
        <v>0.725511812717108</v>
      </c>
      <c r="Q68" s="55">
        <v>0.669309848357906</v>
      </c>
      <c r="R68" s="55">
        <v>0.762028612267933</v>
      </c>
      <c r="S68" s="55">
        <v>0.40435615267223</v>
      </c>
      <c r="T68" s="55">
        <v>0.77690000990452</v>
      </c>
      <c r="U68" s="55">
        <v>0.596980148208249</v>
      </c>
      <c r="V68" s="55">
        <v>0.33578472786011</v>
      </c>
      <c r="W68" s="55">
        <v>0.531051686254216</v>
      </c>
    </row>
    <row r="69">
      <c r="A69" s="55" t="s">
        <v>299</v>
      </c>
      <c r="B69" s="55" t="s">
        <v>184</v>
      </c>
      <c r="C69" s="99">
        <f>E69-AVG_Gen_L2!E70</f>
        <v>0.0000916522218</v>
      </c>
      <c r="D69" s="99">
        <f>F69-AVG_Gen_L2!F70</f>
        <v>0.000006984045904</v>
      </c>
      <c r="E69" s="10">
        <f t="shared" si="1"/>
        <v>0.6199812784</v>
      </c>
      <c r="F69" s="100">
        <f>(G69*'AVG_generate Coverage'!C69*'Dataset lengths'!$B$2+H69*'AVG_generate Coverage'!D69*'Dataset lengths'!$C$2+I69*'AVG_generate Coverage'!E69*'Dataset lengths'!$D$2+L69*'AVG_generate Coverage'!H69*'Dataset lengths'!$G$2+M69*'AVG_generate Coverage'!I69*'Dataset lengths'!$H$2+R69*'AVG_generate Coverage'!N69*'Dataset lengths'!$M$2+S69*'AVG_generate Coverage'!O69*'Dataset lengths'!$N$2+T69*'AVG_generate Coverage'!P69*'Dataset lengths'!$O$2+U69*'AVG_generate Coverage'!Q69*'Dataset lengths'!$P$2+V69*'AVG_generate Coverage'!R69*'Dataset lengths'!$Q$2+W69*'AVG_generate Coverage'!S69*'Dataset lengths'!$R$2)/('AVG_generate Coverage'!C69*'Dataset lengths'!$B$2+'AVG_generate Coverage'!D69*'Dataset lengths'!$C$2+'AVG_generate Coverage'!E69*'Dataset lengths'!$D$2+'AVG_generate Coverage'!H69*'Dataset lengths'!$G$2+'AVG_generate Coverage'!I69*'Dataset lengths'!$H$2+'AVG_generate Coverage'!N69*'Dataset lengths'!$M$2+'AVG_generate Coverage'!O69*'Dataset lengths'!$N$2+'AVG_generate Coverage'!P69*'Dataset lengths'!$O$2+'AVG_generate Coverage'!Q69*'Dataset lengths'!$P$2+'AVG_generate Coverage'!R69*'Dataset lengths'!$Q$2+'AVG_generate Coverage'!S69*'Dataset lengths'!$R$2)</f>
        <v>0.5587921887</v>
      </c>
      <c r="G69" s="55">
        <v>0.448951788380925</v>
      </c>
      <c r="H69" s="55">
        <v>0.687567861171975</v>
      </c>
      <c r="I69" s="55">
        <v>0.710961718749869</v>
      </c>
      <c r="J69" s="55">
        <v>0.804265174096178</v>
      </c>
      <c r="K69" s="55">
        <v>0.799941982962723</v>
      </c>
      <c r="L69" s="55">
        <v>0.802934126604459</v>
      </c>
      <c r="M69" s="55">
        <v>0.764541595749506</v>
      </c>
      <c r="N69" s="55">
        <v>0.713767512367197</v>
      </c>
      <c r="O69" s="55">
        <v>0.815464432717724</v>
      </c>
      <c r="P69" s="55">
        <v>0.749637487402965</v>
      </c>
      <c r="Q69" s="55">
        <v>0.710210150067273</v>
      </c>
      <c r="R69" s="55">
        <v>0.796975230876256</v>
      </c>
      <c r="S69" s="55">
        <v>0.418548427578144</v>
      </c>
      <c r="T69" s="55">
        <v>0.842327853763565</v>
      </c>
      <c r="U69" s="55">
        <v>0.486812366363461</v>
      </c>
      <c r="V69" s="55">
        <v>0.339618730359799</v>
      </c>
      <c r="W69" s="55">
        <v>0.520554363316427</v>
      </c>
    </row>
    <row r="70">
      <c r="A70" s="55" t="s">
        <v>187</v>
      </c>
      <c r="B70" s="55" t="s">
        <v>184</v>
      </c>
      <c r="C70" s="99">
        <f>E70-AVG_Gen_L2!E71</f>
        <v>-0.0001423668593</v>
      </c>
      <c r="D70" s="99">
        <f>F70-AVG_Gen_L2!F71</f>
        <v>-0.0004258760536</v>
      </c>
      <c r="E70" s="10">
        <f t="shared" si="1"/>
        <v>0.6704764091</v>
      </c>
      <c r="F70" s="100">
        <f>(G70*'AVG_generate Coverage'!C70*'Dataset lengths'!$B$2+H70*'AVG_generate Coverage'!D70*'Dataset lengths'!$C$2+I70*'AVG_generate Coverage'!E70*'Dataset lengths'!$D$2+L70*'AVG_generate Coverage'!H70*'Dataset lengths'!$G$2+M70*'AVG_generate Coverage'!I70*'Dataset lengths'!$H$2+R70*'AVG_generate Coverage'!N70*'Dataset lengths'!$M$2+S70*'AVG_generate Coverage'!O70*'Dataset lengths'!$N$2+T70*'AVG_generate Coverage'!P70*'Dataset lengths'!$O$2+U70*'AVG_generate Coverage'!Q70*'Dataset lengths'!$P$2+V70*'AVG_generate Coverage'!R70*'Dataset lengths'!$Q$2+W70*'AVG_generate Coverage'!S70*'Dataset lengths'!$R$2)/('AVG_generate Coverage'!C70*'Dataset lengths'!$B$2+'AVG_generate Coverage'!D70*'Dataset lengths'!$C$2+'AVG_generate Coverage'!E70*'Dataset lengths'!$D$2+'AVG_generate Coverage'!H70*'Dataset lengths'!$G$2+'AVG_generate Coverage'!I70*'Dataset lengths'!$H$2+'AVG_generate Coverage'!N70*'Dataset lengths'!$M$2+'AVG_generate Coverage'!O70*'Dataset lengths'!$N$2+'AVG_generate Coverage'!P70*'Dataset lengths'!$O$2+'AVG_generate Coverage'!Q70*'Dataset lengths'!$P$2+'AVG_generate Coverage'!R70*'Dataset lengths'!$Q$2+'AVG_generate Coverage'!S70*'Dataset lengths'!$R$2)</f>
        <v>0.6127786101</v>
      </c>
      <c r="G70" s="55">
        <v>0.50633030730406</v>
      </c>
      <c r="H70" s="55">
        <v>0.705550361496743</v>
      </c>
      <c r="I70" s="55">
        <v>0.754016591652318</v>
      </c>
      <c r="J70" s="55">
        <v>0.828103411260708</v>
      </c>
      <c r="K70" s="55">
        <v>0.831442956370605</v>
      </c>
      <c r="L70" s="55">
        <v>0.829411591438167</v>
      </c>
      <c r="M70" s="55">
        <v>0.78233512767959</v>
      </c>
      <c r="N70" s="55">
        <v>0.719282593542353</v>
      </c>
      <c r="O70" s="55">
        <v>0.836981424398193</v>
      </c>
      <c r="P70" s="55">
        <v>0.763655509631894</v>
      </c>
      <c r="Q70" s="55">
        <v>0.73336198598994</v>
      </c>
      <c r="R70" s="55">
        <v>0.843068050541644</v>
      </c>
      <c r="S70" s="55">
        <v>0.398821628010039</v>
      </c>
      <c r="T70" s="55">
        <v>0.850339426481</v>
      </c>
      <c r="U70" s="55">
        <v>0.731385279753694</v>
      </c>
      <c r="V70" s="55">
        <v>0.453019440976269</v>
      </c>
      <c r="W70" s="55">
        <v>0.520962694374049</v>
      </c>
    </row>
    <row r="71">
      <c r="A71" s="55" t="s">
        <v>182</v>
      </c>
      <c r="B71" s="55" t="s">
        <v>184</v>
      </c>
      <c r="C71" s="99">
        <f>E71-AVG_Gen_L2!E72</f>
        <v>0.00001174073112</v>
      </c>
      <c r="D71" s="99">
        <f>F71-AVG_Gen_L2!F72</f>
        <v>-0.0005308339076</v>
      </c>
      <c r="E71" s="10">
        <f t="shared" si="1"/>
        <v>0.6736826899</v>
      </c>
      <c r="F71" s="100">
        <f>(G71*'AVG_generate Coverage'!C71*'Dataset lengths'!$B$2+H71*'AVG_generate Coverage'!D71*'Dataset lengths'!$C$2+I71*'AVG_generate Coverage'!E71*'Dataset lengths'!$D$2+L71*'AVG_generate Coverage'!H71*'Dataset lengths'!$G$2+M71*'AVG_generate Coverage'!I71*'Dataset lengths'!$H$2+R71*'AVG_generate Coverage'!N71*'Dataset lengths'!$M$2+S71*'AVG_generate Coverage'!O71*'Dataset lengths'!$N$2+T71*'AVG_generate Coverage'!P71*'Dataset lengths'!$O$2+U71*'AVG_generate Coverage'!Q71*'Dataset lengths'!$P$2+V71*'AVG_generate Coverage'!R71*'Dataset lengths'!$Q$2+W71*'AVG_generate Coverage'!S71*'Dataset lengths'!$R$2)/('AVG_generate Coverage'!C71*'Dataset lengths'!$B$2+'AVG_generate Coverage'!D71*'Dataset lengths'!$C$2+'AVG_generate Coverage'!E71*'Dataset lengths'!$D$2+'AVG_generate Coverage'!H71*'Dataset lengths'!$G$2+'AVG_generate Coverage'!I71*'Dataset lengths'!$H$2+'AVG_generate Coverage'!N71*'Dataset lengths'!$M$2+'AVG_generate Coverage'!O71*'Dataset lengths'!$N$2+'AVG_generate Coverage'!P71*'Dataset lengths'!$O$2+'AVG_generate Coverage'!Q71*'Dataset lengths'!$P$2+'AVG_generate Coverage'!R71*'Dataset lengths'!$Q$2+'AVG_generate Coverage'!S71*'Dataset lengths'!$R$2)</f>
        <v>0.6174140119</v>
      </c>
      <c r="G71" s="55">
        <v>0.505898463304271</v>
      </c>
      <c r="H71" s="55">
        <v>0.678622427105414</v>
      </c>
      <c r="I71" s="55">
        <v>0.749700882414902</v>
      </c>
      <c r="J71" s="55">
        <v>0.834460137163546</v>
      </c>
      <c r="K71" s="55">
        <v>0.831288646045401</v>
      </c>
      <c r="L71" s="55">
        <v>0.833723316074849</v>
      </c>
      <c r="M71" s="55">
        <v>0.785166127661781</v>
      </c>
      <c r="N71" s="55">
        <v>0.728357037393132</v>
      </c>
      <c r="O71" s="55">
        <v>0.830625598567116</v>
      </c>
      <c r="P71" s="55">
        <v>0.76674661170102</v>
      </c>
      <c r="Q71" s="55">
        <v>0.732115400597661</v>
      </c>
      <c r="R71" s="55">
        <v>0.827048118434138</v>
      </c>
      <c r="S71" s="55">
        <v>0.47654228211433</v>
      </c>
      <c r="T71" s="55">
        <v>0.83631917422549</v>
      </c>
      <c r="U71" s="55">
        <v>0.722103414343499</v>
      </c>
      <c r="V71" s="55">
        <v>0.451648299723244</v>
      </c>
      <c r="W71" s="55">
        <v>0.543737083558811</v>
      </c>
    </row>
    <row r="72">
      <c r="A72" s="55" t="s">
        <v>300</v>
      </c>
      <c r="B72" s="55" t="s">
        <v>184</v>
      </c>
      <c r="C72" s="99">
        <f>E72-AVG_Gen_L2!E73</f>
        <v>0.0001616876409</v>
      </c>
      <c r="D72" s="99">
        <f>F72-AVG_Gen_L2!F73</f>
        <v>0.000566043009</v>
      </c>
      <c r="E72" s="10">
        <f t="shared" si="1"/>
        <v>0.6410595979</v>
      </c>
      <c r="F72" s="100">
        <f>(G72*'AVG_generate Coverage'!C72*'Dataset lengths'!$B$2+H72*'AVG_generate Coverage'!D72*'Dataset lengths'!$C$2+I72*'AVG_generate Coverage'!E72*'Dataset lengths'!$D$2+L72*'AVG_generate Coverage'!H72*'Dataset lengths'!$G$2+M72*'AVG_generate Coverage'!I72*'Dataset lengths'!$H$2+R72*'AVG_generate Coverage'!N72*'Dataset lengths'!$M$2+S72*'AVG_generate Coverage'!O72*'Dataset lengths'!$N$2+T72*'AVG_generate Coverage'!P72*'Dataset lengths'!$O$2+U72*'AVG_generate Coverage'!Q72*'Dataset lengths'!$P$2+V72*'AVG_generate Coverage'!R72*'Dataset lengths'!$Q$2+W72*'AVG_generate Coverage'!S72*'Dataset lengths'!$R$2)/('AVG_generate Coverage'!C72*'Dataset lengths'!$B$2+'AVG_generate Coverage'!D72*'Dataset lengths'!$C$2+'AVG_generate Coverage'!E72*'Dataset lengths'!$D$2+'AVG_generate Coverage'!H72*'Dataset lengths'!$G$2+'AVG_generate Coverage'!I72*'Dataset lengths'!$H$2+'AVG_generate Coverage'!N72*'Dataset lengths'!$M$2+'AVG_generate Coverage'!O72*'Dataset lengths'!$N$2+'AVG_generate Coverage'!P72*'Dataset lengths'!$O$2+'AVG_generate Coverage'!Q72*'Dataset lengths'!$P$2+'AVG_generate Coverage'!R72*'Dataset lengths'!$Q$2+'AVG_generate Coverage'!S72*'Dataset lengths'!$R$2)</f>
        <v>0.5826688071</v>
      </c>
      <c r="G72" s="55">
        <v>0.466225897424883</v>
      </c>
      <c r="H72" s="55">
        <v>0.722179700564806</v>
      </c>
      <c r="I72" s="55">
        <v>0.736714414345013</v>
      </c>
      <c r="J72" s="55">
        <v>0.821181084605197</v>
      </c>
      <c r="K72" s="55">
        <v>0.820805249096677</v>
      </c>
      <c r="L72" s="55">
        <v>0.821272700555242</v>
      </c>
      <c r="M72" s="55">
        <v>0.743531440008106</v>
      </c>
      <c r="N72" s="55">
        <v>0.681212073303005</v>
      </c>
      <c r="O72" s="55">
        <v>0.778444849491487</v>
      </c>
      <c r="P72" s="55">
        <v>0.710398082762864</v>
      </c>
      <c r="Q72" s="55">
        <v>0.727126058823028</v>
      </c>
      <c r="R72" s="55">
        <v>0.767011619799326</v>
      </c>
      <c r="S72" s="55">
        <v>0.42193711727865</v>
      </c>
      <c r="T72" s="55">
        <v>0.800267096997036</v>
      </c>
      <c r="U72" s="55">
        <v>0.651002629234046</v>
      </c>
      <c r="V72" s="55">
        <v>0.361718237242891</v>
      </c>
      <c r="W72" s="55">
        <v>0.559794723209936</v>
      </c>
    </row>
    <row r="73">
      <c r="A73" s="55" t="s">
        <v>302</v>
      </c>
      <c r="B73" s="55" t="s">
        <v>184</v>
      </c>
      <c r="C73" s="99">
        <f>E73-AVG_Gen_L2!E74</f>
        <v>0.0006352494546</v>
      </c>
      <c r="D73" s="99">
        <f>F73-AVG_Gen_L2!F74</f>
        <v>0.0004270300711</v>
      </c>
      <c r="E73" s="10">
        <f t="shared" si="1"/>
        <v>0.6205798953</v>
      </c>
      <c r="F73" s="100">
        <f>(G73*'AVG_generate Coverage'!C73*'Dataset lengths'!$B$2+H73*'AVG_generate Coverage'!D73*'Dataset lengths'!$C$2+I73*'AVG_generate Coverage'!E73*'Dataset lengths'!$D$2+L73*'AVG_generate Coverage'!H73*'Dataset lengths'!$G$2+M73*'AVG_generate Coverage'!I73*'Dataset lengths'!$H$2+R73*'AVG_generate Coverage'!N73*'Dataset lengths'!$M$2+S73*'AVG_generate Coverage'!O73*'Dataset lengths'!$N$2+T73*'AVG_generate Coverage'!P73*'Dataset lengths'!$O$2+U73*'AVG_generate Coverage'!Q73*'Dataset lengths'!$P$2+V73*'AVG_generate Coverage'!R73*'Dataset lengths'!$Q$2+W73*'AVG_generate Coverage'!S73*'Dataset lengths'!$R$2)/('AVG_generate Coverage'!C73*'Dataset lengths'!$B$2+'AVG_generate Coverage'!D73*'Dataset lengths'!$C$2+'AVG_generate Coverage'!E73*'Dataset lengths'!$D$2+'AVG_generate Coverage'!H73*'Dataset lengths'!$G$2+'AVG_generate Coverage'!I73*'Dataset lengths'!$H$2+'AVG_generate Coverage'!N73*'Dataset lengths'!$M$2+'AVG_generate Coverage'!O73*'Dataset lengths'!$N$2+'AVG_generate Coverage'!P73*'Dataset lengths'!$O$2+'AVG_generate Coverage'!Q73*'Dataset lengths'!$P$2+'AVG_generate Coverage'!R73*'Dataset lengths'!$Q$2+'AVG_generate Coverage'!S73*'Dataset lengths'!$R$2)</f>
        <v>0.571814355</v>
      </c>
      <c r="G73" s="55">
        <v>0.461619958624672</v>
      </c>
      <c r="H73" s="55">
        <v>0.687699852140552</v>
      </c>
      <c r="I73" s="55">
        <v>0.73230261252021</v>
      </c>
      <c r="J73" s="55">
        <v>0.82412115835531</v>
      </c>
      <c r="K73" s="55">
        <v>0.818060535963782</v>
      </c>
      <c r="L73" s="55">
        <v>0.82240457204402</v>
      </c>
      <c r="M73" s="55">
        <v>0.784649007061777</v>
      </c>
      <c r="N73" s="55">
        <v>0.731279366761489</v>
      </c>
      <c r="O73" s="55">
        <v>0.822097846247325</v>
      </c>
      <c r="P73" s="55">
        <v>0.769410488280916</v>
      </c>
      <c r="Q73" s="55">
        <v>0.72766909602159</v>
      </c>
      <c r="R73" s="55">
        <v>0.797084507357208</v>
      </c>
      <c r="S73" s="55">
        <v>0.335265093526318</v>
      </c>
      <c r="T73" s="55">
        <v>0.842550397450161</v>
      </c>
      <c r="U73" s="55">
        <v>0.47859464644238</v>
      </c>
      <c r="V73" s="55">
        <v>0.351165651157833</v>
      </c>
      <c r="W73" s="55">
        <v>0.533042549537452</v>
      </c>
    </row>
    <row r="74">
      <c r="A74" s="55" t="s">
        <v>303</v>
      </c>
      <c r="B74" s="55" t="s">
        <v>184</v>
      </c>
      <c r="C74" s="99">
        <f>E74-AVG_Gen_L2!E75</f>
        <v>0.0003940691022</v>
      </c>
      <c r="D74" s="99">
        <f>F74-AVG_Gen_L2!F75</f>
        <v>-0.0002084007553</v>
      </c>
      <c r="E74" s="10">
        <f t="shared" si="1"/>
        <v>0.6735315753</v>
      </c>
      <c r="F74" s="100">
        <f>(G74*'AVG_generate Coverage'!C74*'Dataset lengths'!$B$2+H74*'AVG_generate Coverage'!D74*'Dataset lengths'!$C$2+I74*'AVG_generate Coverage'!E74*'Dataset lengths'!$D$2+L74*'AVG_generate Coverage'!H74*'Dataset lengths'!$G$2+M74*'AVG_generate Coverage'!I74*'Dataset lengths'!$H$2+R74*'AVG_generate Coverage'!N74*'Dataset lengths'!$M$2+S74*'AVG_generate Coverage'!O74*'Dataset lengths'!$N$2+T74*'AVG_generate Coverage'!P74*'Dataset lengths'!$O$2+U74*'AVG_generate Coverage'!Q74*'Dataset lengths'!$P$2+V74*'AVG_generate Coverage'!R74*'Dataset lengths'!$Q$2+W74*'AVG_generate Coverage'!S74*'Dataset lengths'!$R$2)/('AVG_generate Coverage'!C74*'Dataset lengths'!$B$2+'AVG_generate Coverage'!D74*'Dataset lengths'!$C$2+'AVG_generate Coverage'!E74*'Dataset lengths'!$D$2+'AVG_generate Coverage'!H74*'Dataset lengths'!$G$2+'AVG_generate Coverage'!I74*'Dataset lengths'!$H$2+'AVG_generate Coverage'!N74*'Dataset lengths'!$M$2+'AVG_generate Coverage'!O74*'Dataset lengths'!$N$2+'AVG_generate Coverage'!P74*'Dataset lengths'!$O$2+'AVG_generate Coverage'!Q74*'Dataset lengths'!$P$2+'AVG_generate Coverage'!R74*'Dataset lengths'!$Q$2+'AVG_generate Coverage'!S74*'Dataset lengths'!$R$2)</f>
        <v>0.6177261529</v>
      </c>
      <c r="G74" s="55">
        <v>0.527176436488604</v>
      </c>
      <c r="H74" s="55">
        <v>0.694981692345464</v>
      </c>
      <c r="I74" s="55">
        <v>0.737864828517231</v>
      </c>
      <c r="J74" s="55">
        <v>0.817035592673641</v>
      </c>
      <c r="K74" s="55">
        <v>0.821833426415997</v>
      </c>
      <c r="L74" s="55">
        <v>0.81868185309393</v>
      </c>
      <c r="M74" s="55">
        <v>0.782099006403249</v>
      </c>
      <c r="N74" s="55">
        <v>0.70423863392642</v>
      </c>
      <c r="O74" s="55">
        <v>0.833395737305364</v>
      </c>
      <c r="P74" s="55">
        <v>0.783143693517026</v>
      </c>
      <c r="Q74" s="55">
        <v>0.698579853380945</v>
      </c>
      <c r="R74" s="55">
        <v>0.84553769901115</v>
      </c>
      <c r="S74" s="55">
        <v>0.407732775821873</v>
      </c>
      <c r="T74" s="55">
        <v>0.857238280765457</v>
      </c>
      <c r="U74" s="55">
        <v>0.752531409910135</v>
      </c>
      <c r="V74" s="55">
        <v>0.491213067118891</v>
      </c>
      <c r="W74" s="55">
        <v>0.493790278473685</v>
      </c>
    </row>
    <row r="75">
      <c r="A75" s="55" t="s">
        <v>304</v>
      </c>
      <c r="B75" s="55" t="s">
        <v>184</v>
      </c>
      <c r="C75" s="99">
        <f>E75-AVG_Gen_L2!E76</f>
        <v>-0.0001887406406</v>
      </c>
      <c r="D75" s="99">
        <f>F75-AVG_Gen_L2!F76</f>
        <v>-0.0002460537549</v>
      </c>
      <c r="E75" s="10">
        <f t="shared" si="1"/>
        <v>0.6541410146</v>
      </c>
      <c r="F75" s="100">
        <f>(G75*'AVG_generate Coverage'!C75*'Dataset lengths'!$B$2+H75*'AVG_generate Coverage'!D75*'Dataset lengths'!$C$2+I75*'AVG_generate Coverage'!E75*'Dataset lengths'!$D$2+L75*'AVG_generate Coverage'!H75*'Dataset lengths'!$G$2+M75*'AVG_generate Coverage'!I75*'Dataset lengths'!$H$2+R75*'AVG_generate Coverage'!N75*'Dataset lengths'!$M$2+S75*'AVG_generate Coverage'!O75*'Dataset lengths'!$N$2+T75*'AVG_generate Coverage'!P75*'Dataset lengths'!$O$2+U75*'AVG_generate Coverage'!Q75*'Dataset lengths'!$P$2+V75*'AVG_generate Coverage'!R75*'Dataset lengths'!$Q$2+W75*'AVG_generate Coverage'!S75*'Dataset lengths'!$R$2)/('AVG_generate Coverage'!C75*'Dataset lengths'!$B$2+'AVG_generate Coverage'!D75*'Dataset lengths'!$C$2+'AVG_generate Coverage'!E75*'Dataset lengths'!$D$2+'AVG_generate Coverage'!H75*'Dataset lengths'!$G$2+'AVG_generate Coverage'!I75*'Dataset lengths'!$H$2+'AVG_generate Coverage'!N75*'Dataset lengths'!$M$2+'AVG_generate Coverage'!O75*'Dataset lengths'!$N$2+'AVG_generate Coverage'!P75*'Dataset lengths'!$O$2+'AVG_generate Coverage'!Q75*'Dataset lengths'!$P$2+'AVG_generate Coverage'!R75*'Dataset lengths'!$Q$2+'AVG_generate Coverage'!S75*'Dataset lengths'!$R$2)</f>
        <v>0.6010605869</v>
      </c>
      <c r="G75" s="55">
        <v>0.4912427285991</v>
      </c>
      <c r="H75" s="55">
        <v>0.716179695727811</v>
      </c>
      <c r="I75" s="55">
        <v>0.755742854400671</v>
      </c>
      <c r="J75" s="55">
        <v>0.819520417644478</v>
      </c>
      <c r="K75" s="55">
        <v>0.81885965458022</v>
      </c>
      <c r="L75" s="55">
        <v>0.819323682761898</v>
      </c>
      <c r="M75" s="55">
        <v>0.75973323353633</v>
      </c>
      <c r="N75" s="55">
        <v>0.695056580564643</v>
      </c>
      <c r="O75" s="55">
        <v>0.81659415009544</v>
      </c>
      <c r="P75" s="55">
        <v>0.756076026834754</v>
      </c>
      <c r="Q75" s="55">
        <v>0.724658389785364</v>
      </c>
      <c r="R75" s="55">
        <v>0.791205432682011</v>
      </c>
      <c r="S75" s="55">
        <v>0.405108301009315</v>
      </c>
      <c r="T75" s="55">
        <v>0.78557921368174</v>
      </c>
      <c r="U75" s="55">
        <v>0.717264151180918</v>
      </c>
      <c r="V75" s="55">
        <v>0.427751417696778</v>
      </c>
      <c r="W75" s="55">
        <v>0.526420449173064</v>
      </c>
    </row>
    <row r="76">
      <c r="A76" s="55" t="s">
        <v>306</v>
      </c>
      <c r="B76" s="55" t="s">
        <v>184</v>
      </c>
      <c r="C76" s="99">
        <f>E76-AVG_Gen_L2!E77</f>
        <v>-0.0009681561691</v>
      </c>
      <c r="D76" s="99">
        <f>F76-AVG_Gen_L2!F77</f>
        <v>-0.002273541753</v>
      </c>
      <c r="E76" s="10">
        <f t="shared" si="1"/>
        <v>0.6497987901</v>
      </c>
      <c r="F76" s="100">
        <f>(G76*'AVG_generate Coverage'!C76*'Dataset lengths'!$B$2+H76*'AVG_generate Coverage'!D76*'Dataset lengths'!$C$2+I76*'AVG_generate Coverage'!E76*'Dataset lengths'!$D$2+L76*'AVG_generate Coverage'!H76*'Dataset lengths'!$G$2+M76*'AVG_generate Coverage'!I76*'Dataset lengths'!$H$2+R76*'AVG_generate Coverage'!N76*'Dataset lengths'!$M$2+S76*'AVG_generate Coverage'!O76*'Dataset lengths'!$N$2+T76*'AVG_generate Coverage'!P76*'Dataset lengths'!$O$2+U76*'AVG_generate Coverage'!Q76*'Dataset lengths'!$P$2+V76*'AVG_generate Coverage'!R76*'Dataset lengths'!$Q$2+W76*'AVG_generate Coverage'!S76*'Dataset lengths'!$R$2)/('AVG_generate Coverage'!C76*'Dataset lengths'!$B$2+'AVG_generate Coverage'!D76*'Dataset lengths'!$C$2+'AVG_generate Coverage'!E76*'Dataset lengths'!$D$2+'AVG_generate Coverage'!H76*'Dataset lengths'!$G$2+'AVG_generate Coverage'!I76*'Dataset lengths'!$H$2+'AVG_generate Coverage'!N76*'Dataset lengths'!$M$2+'AVG_generate Coverage'!O76*'Dataset lengths'!$N$2+'AVG_generate Coverage'!P76*'Dataset lengths'!$O$2+'AVG_generate Coverage'!Q76*'Dataset lengths'!$P$2+'AVG_generate Coverage'!R76*'Dataset lengths'!$Q$2+'AVG_generate Coverage'!S76*'Dataset lengths'!$R$2)</f>
        <v>0.5951450081</v>
      </c>
      <c r="G76" s="55">
        <v>0.501548223430478</v>
      </c>
      <c r="H76" s="55">
        <v>0.686032958504689</v>
      </c>
      <c r="I76" s="55">
        <v>0.750829446651378</v>
      </c>
      <c r="J76" s="55">
        <v>0.819447584381748</v>
      </c>
      <c r="K76" s="55">
        <v>0.823214878948911</v>
      </c>
      <c r="L76" s="55">
        <v>0.820840512679466</v>
      </c>
      <c r="M76" s="55">
        <v>0.790248668826687</v>
      </c>
      <c r="N76" s="55">
        <v>0.732532436398266</v>
      </c>
      <c r="O76" s="55">
        <v>0.834919959164188</v>
      </c>
      <c r="P76" s="55">
        <v>0.779957093985602</v>
      </c>
      <c r="Q76" s="55">
        <v>0.738592094257305</v>
      </c>
      <c r="R76" s="55">
        <v>0.832424521296957</v>
      </c>
      <c r="S76" s="55">
        <v>0.394546046821152</v>
      </c>
      <c r="T76" s="55">
        <v>0.830087951000819</v>
      </c>
      <c r="U76" s="55">
        <v>0.618659718905506</v>
      </c>
      <c r="V76" s="55">
        <v>0.423958846764686</v>
      </c>
      <c r="W76" s="55">
        <v>0.498609795933979</v>
      </c>
    </row>
    <row r="77">
      <c r="A77" s="55" t="s">
        <v>307</v>
      </c>
      <c r="B77" s="55" t="s">
        <v>184</v>
      </c>
      <c r="C77" s="99">
        <f>E77-AVG_Gen_L2!E78</f>
        <v>0.0002196109584</v>
      </c>
      <c r="D77" s="99">
        <f>F77-AVG_Gen_L2!F78</f>
        <v>-0.0004210811496</v>
      </c>
      <c r="E77" s="10">
        <f t="shared" si="1"/>
        <v>0.6566364968</v>
      </c>
      <c r="F77" s="100">
        <f>(G77*'AVG_generate Coverage'!C77*'Dataset lengths'!$B$2+H77*'AVG_generate Coverage'!D77*'Dataset lengths'!$C$2+I77*'AVG_generate Coverage'!E77*'Dataset lengths'!$D$2+L77*'AVG_generate Coverage'!H77*'Dataset lengths'!$G$2+M77*'AVG_generate Coverage'!I77*'Dataset lengths'!$H$2+R77*'AVG_generate Coverage'!N77*'Dataset lengths'!$M$2+S77*'AVG_generate Coverage'!O77*'Dataset lengths'!$N$2+T77*'AVG_generate Coverage'!P77*'Dataset lengths'!$O$2+U77*'AVG_generate Coverage'!Q77*'Dataset lengths'!$P$2+V77*'AVG_generate Coverage'!R77*'Dataset lengths'!$Q$2+W77*'AVG_generate Coverage'!S77*'Dataset lengths'!$R$2)/('AVG_generate Coverage'!C77*'Dataset lengths'!$B$2+'AVG_generate Coverage'!D77*'Dataset lengths'!$C$2+'AVG_generate Coverage'!E77*'Dataset lengths'!$D$2+'AVG_generate Coverage'!H77*'Dataset lengths'!$G$2+'AVG_generate Coverage'!I77*'Dataset lengths'!$H$2+'AVG_generate Coverage'!N77*'Dataset lengths'!$M$2+'AVG_generate Coverage'!O77*'Dataset lengths'!$N$2+'AVG_generate Coverage'!P77*'Dataset lengths'!$O$2+'AVG_generate Coverage'!Q77*'Dataset lengths'!$P$2+'AVG_generate Coverage'!R77*'Dataset lengths'!$Q$2+'AVG_generate Coverage'!S77*'Dataset lengths'!$R$2)</f>
        <v>0.601718368</v>
      </c>
      <c r="G77" s="55">
        <v>0.502459731606797</v>
      </c>
      <c r="H77" s="55">
        <v>0.685782937150748</v>
      </c>
      <c r="I77" s="55">
        <v>0.744735042674808</v>
      </c>
      <c r="J77" s="55">
        <v>0.824775345577804</v>
      </c>
      <c r="K77" s="55">
        <v>0.818348047729952</v>
      </c>
      <c r="L77" s="55">
        <v>0.822851101380106</v>
      </c>
      <c r="M77" s="55">
        <v>0.769539700709874</v>
      </c>
      <c r="N77" s="55">
        <v>0.707312066545411</v>
      </c>
      <c r="O77" s="55">
        <v>0.797442033458991</v>
      </c>
      <c r="P77" s="55">
        <v>0.787447780896745</v>
      </c>
      <c r="Q77" s="55">
        <v>0.696301197290847</v>
      </c>
      <c r="R77" s="55">
        <v>0.794134042371515</v>
      </c>
      <c r="S77" s="55">
        <v>0.428304233950341</v>
      </c>
      <c r="T77" s="55">
        <v>0.796261310638319</v>
      </c>
      <c r="U77" s="55">
        <v>0.720970879041459</v>
      </c>
      <c r="V77" s="55">
        <v>0.419110265979672</v>
      </c>
      <c r="W77" s="55">
        <v>0.538852219672344</v>
      </c>
    </row>
    <row r="78">
      <c r="A78" s="55" t="s">
        <v>309</v>
      </c>
      <c r="B78" s="55" t="s">
        <v>184</v>
      </c>
      <c r="C78" s="99">
        <f>E78-AVG_Gen_L2!E79</f>
        <v>-0.001387073896</v>
      </c>
      <c r="D78" s="99">
        <f>F78-AVG_Gen_L2!F79</f>
        <v>-0.0005386300717</v>
      </c>
      <c r="E78" s="10">
        <f t="shared" si="1"/>
        <v>0.6481868043</v>
      </c>
      <c r="F78" s="100">
        <f>(G78*'AVG_generate Coverage'!C78*'Dataset lengths'!$B$2+H78*'AVG_generate Coverage'!D78*'Dataset lengths'!$C$2+I78*'AVG_generate Coverage'!E78*'Dataset lengths'!$D$2+L78*'AVG_generate Coverage'!H78*'Dataset lengths'!$G$2+M78*'AVG_generate Coverage'!I78*'Dataset lengths'!$H$2+R78*'AVG_generate Coverage'!N78*'Dataset lengths'!$M$2+S78*'AVG_generate Coverage'!O78*'Dataset lengths'!$N$2+T78*'AVG_generate Coverage'!P78*'Dataset lengths'!$O$2+U78*'AVG_generate Coverage'!Q78*'Dataset lengths'!$P$2+V78*'AVG_generate Coverage'!R78*'Dataset lengths'!$Q$2+W78*'AVG_generate Coverage'!S78*'Dataset lengths'!$R$2)/('AVG_generate Coverage'!C78*'Dataset lengths'!$B$2+'AVG_generate Coverage'!D78*'Dataset lengths'!$C$2+'AVG_generate Coverage'!E78*'Dataset lengths'!$D$2+'AVG_generate Coverage'!H78*'Dataset lengths'!$G$2+'AVG_generate Coverage'!I78*'Dataset lengths'!$H$2+'AVG_generate Coverage'!N78*'Dataset lengths'!$M$2+'AVG_generate Coverage'!O78*'Dataset lengths'!$N$2+'AVG_generate Coverage'!P78*'Dataset lengths'!$O$2+'AVG_generate Coverage'!Q78*'Dataset lengths'!$P$2+'AVG_generate Coverage'!R78*'Dataset lengths'!$Q$2+'AVG_generate Coverage'!S78*'Dataset lengths'!$R$2)</f>
        <v>0.5962400251</v>
      </c>
      <c r="G78" s="55">
        <v>0.49759908687402</v>
      </c>
      <c r="H78" s="55">
        <v>0.681409974830258</v>
      </c>
      <c r="I78" s="55">
        <v>0.72770823477937</v>
      </c>
      <c r="J78" s="55">
        <v>0.821625213561848</v>
      </c>
      <c r="K78" s="55">
        <v>0.815465013486413</v>
      </c>
      <c r="L78" s="55">
        <v>0.819869021604917</v>
      </c>
      <c r="M78" s="55">
        <v>0.78558830868447</v>
      </c>
      <c r="N78" s="55">
        <v>0.719212853580521</v>
      </c>
      <c r="O78" s="55">
        <v>0.811730985764699</v>
      </c>
      <c r="P78" s="55">
        <v>0.801787478788152</v>
      </c>
      <c r="Q78" s="55">
        <v>0.696886987418025</v>
      </c>
      <c r="R78" s="55">
        <v>0.820557095465613</v>
      </c>
      <c r="S78" s="55">
        <v>0.412655928573705</v>
      </c>
      <c r="T78" s="55">
        <v>0.815622611372118</v>
      </c>
      <c r="U78" s="55">
        <v>0.625627273046316</v>
      </c>
      <c r="V78" s="55">
        <v>0.420821169264939</v>
      </c>
      <c r="W78" s="55">
        <v>0.522596142544833</v>
      </c>
    </row>
    <row r="79">
      <c r="A79" s="55" t="s">
        <v>311</v>
      </c>
      <c r="B79" s="55" t="s">
        <v>184</v>
      </c>
      <c r="C79" s="99">
        <f>E79-AVG_Gen_L2!E80</f>
        <v>-0.0005680259917</v>
      </c>
      <c r="D79" s="99">
        <f>F79-AVG_Gen_L2!F80</f>
        <v>-0.00004824115044</v>
      </c>
      <c r="E79" s="10">
        <f t="shared" si="1"/>
        <v>0.6075776573</v>
      </c>
      <c r="F79" s="100">
        <f>(G79*'AVG_generate Coverage'!C79*'Dataset lengths'!$B$2+H79*'AVG_generate Coverage'!D79*'Dataset lengths'!$C$2+I79*'AVG_generate Coverage'!E79*'Dataset lengths'!$D$2+L79*'AVG_generate Coverage'!H79*'Dataset lengths'!$G$2+M79*'AVG_generate Coverage'!I79*'Dataset lengths'!$H$2+R79*'AVG_generate Coverage'!N79*'Dataset lengths'!$M$2+S79*'AVG_generate Coverage'!O79*'Dataset lengths'!$N$2+T79*'AVG_generate Coverage'!P79*'Dataset lengths'!$O$2+U79*'AVG_generate Coverage'!Q79*'Dataset lengths'!$P$2+V79*'AVG_generate Coverage'!R79*'Dataset lengths'!$Q$2+W79*'AVG_generate Coverage'!S79*'Dataset lengths'!$R$2)/('AVG_generate Coverage'!C79*'Dataset lengths'!$B$2+'AVG_generate Coverage'!D79*'Dataset lengths'!$C$2+'AVG_generate Coverage'!E79*'Dataset lengths'!$D$2+'AVG_generate Coverage'!H79*'Dataset lengths'!$G$2+'AVG_generate Coverage'!I79*'Dataset lengths'!$H$2+'AVG_generate Coverage'!N79*'Dataset lengths'!$M$2+'AVG_generate Coverage'!O79*'Dataset lengths'!$N$2+'AVG_generate Coverage'!P79*'Dataset lengths'!$O$2+'AVG_generate Coverage'!Q79*'Dataset lengths'!$P$2+'AVG_generate Coverage'!R79*'Dataset lengths'!$Q$2+'AVG_generate Coverage'!S79*'Dataset lengths'!$R$2)</f>
        <v>0.5585217442</v>
      </c>
      <c r="G79" s="55">
        <v>0.453651092675969</v>
      </c>
      <c r="H79" s="55">
        <v>0.685194815854221</v>
      </c>
      <c r="I79" s="55">
        <v>0.7218367027657</v>
      </c>
      <c r="J79" s="55">
        <v>0.808425244383777</v>
      </c>
      <c r="K79" s="55">
        <v>0.800061505942735</v>
      </c>
      <c r="L79" s="55">
        <v>0.805622548006955</v>
      </c>
      <c r="M79" s="55">
        <v>0.751347449836552</v>
      </c>
      <c r="N79" s="55">
        <v>0.683880189262105</v>
      </c>
      <c r="O79" s="55">
        <v>0.783096415964179</v>
      </c>
      <c r="P79" s="55">
        <v>0.744492352197391</v>
      </c>
      <c r="Q79" s="55">
        <v>0.709601858398718</v>
      </c>
      <c r="R79" s="55">
        <v>0.771185981371677</v>
      </c>
      <c r="S79" s="55">
        <v>0.383782683451951</v>
      </c>
      <c r="T79" s="55">
        <v>0.735284340511181</v>
      </c>
      <c r="U79" s="55">
        <v>0.5157768199335</v>
      </c>
      <c r="V79" s="55">
        <v>0.331885384112538</v>
      </c>
      <c r="W79" s="55">
        <v>0.527786411268001</v>
      </c>
    </row>
    <row r="80">
      <c r="A80" s="55" t="s">
        <v>313</v>
      </c>
      <c r="B80" s="55" t="s">
        <v>184</v>
      </c>
      <c r="C80" s="99">
        <f>E80-AVG_Gen_L2!E81</f>
        <v>0.0001982131189</v>
      </c>
      <c r="D80" s="99">
        <f>F80-AVG_Gen_L2!F81</f>
        <v>-0.00008230618627</v>
      </c>
      <c r="E80" s="10">
        <f t="shared" si="1"/>
        <v>0.6679674385</v>
      </c>
      <c r="F80" s="100">
        <f>(G80*'AVG_generate Coverage'!C80*'Dataset lengths'!$B$2+H80*'AVG_generate Coverage'!D80*'Dataset lengths'!$C$2+I80*'AVG_generate Coverage'!E80*'Dataset lengths'!$D$2+L80*'AVG_generate Coverage'!H80*'Dataset lengths'!$G$2+M80*'AVG_generate Coverage'!I80*'Dataset lengths'!$H$2+R80*'AVG_generate Coverage'!N80*'Dataset lengths'!$M$2+S80*'AVG_generate Coverage'!O80*'Dataset lengths'!$N$2+T80*'AVG_generate Coverage'!P80*'Dataset lengths'!$O$2+U80*'AVG_generate Coverage'!Q80*'Dataset lengths'!$P$2+V80*'AVG_generate Coverage'!R80*'Dataset lengths'!$Q$2+W80*'AVG_generate Coverage'!S80*'Dataset lengths'!$R$2)/('AVG_generate Coverage'!C80*'Dataset lengths'!$B$2+'AVG_generate Coverage'!D80*'Dataset lengths'!$C$2+'AVG_generate Coverage'!E80*'Dataset lengths'!$D$2+'AVG_generate Coverage'!H80*'Dataset lengths'!$G$2+'AVG_generate Coverage'!I80*'Dataset lengths'!$H$2+'AVG_generate Coverage'!N80*'Dataset lengths'!$M$2+'AVG_generate Coverage'!O80*'Dataset lengths'!$N$2+'AVG_generate Coverage'!P80*'Dataset lengths'!$O$2+'AVG_generate Coverage'!Q80*'Dataset lengths'!$P$2+'AVG_generate Coverage'!R80*'Dataset lengths'!$Q$2+'AVG_generate Coverage'!S80*'Dataset lengths'!$R$2)</f>
        <v>0.610856144</v>
      </c>
      <c r="G80" s="55">
        <v>0.50456476423205</v>
      </c>
      <c r="H80" s="55">
        <v>0.666343205767126</v>
      </c>
      <c r="I80" s="55">
        <v>0.722079251453237</v>
      </c>
      <c r="J80" s="55">
        <v>0.80285176376625</v>
      </c>
      <c r="K80" s="55">
        <v>0.810149283868285</v>
      </c>
      <c r="L80" s="55">
        <v>0.805512221779315</v>
      </c>
      <c r="M80" s="55">
        <v>0.773061467961498</v>
      </c>
      <c r="N80" s="55">
        <v>0.706304586559169</v>
      </c>
      <c r="O80" s="55">
        <v>0.812099668134316</v>
      </c>
      <c r="P80" s="55">
        <v>0.765778233925435</v>
      </c>
      <c r="Q80" s="55">
        <v>0.71238229886152</v>
      </c>
      <c r="R80" s="55">
        <v>0.857492546027256</v>
      </c>
      <c r="S80" s="55">
        <v>0.423664645143774</v>
      </c>
      <c r="T80" s="55">
        <v>0.896628513292841</v>
      </c>
      <c r="U80" s="55">
        <v>0.697157546180939</v>
      </c>
      <c r="V80" s="55">
        <v>0.476342526786435</v>
      </c>
      <c r="W80" s="55">
        <v>0.524795134415983</v>
      </c>
    </row>
    <row r="81">
      <c r="A81" s="55" t="s">
        <v>179</v>
      </c>
      <c r="B81" s="55" t="s">
        <v>184</v>
      </c>
      <c r="C81" s="99">
        <f>E81-AVG_Gen_L2!E82</f>
        <v>0.000001542068571</v>
      </c>
      <c r="D81" s="99">
        <f>F81-AVG_Gen_L2!F82</f>
        <v>-0.0004005296843</v>
      </c>
      <c r="E81" s="10">
        <f t="shared" si="1"/>
        <v>0.6658001317</v>
      </c>
      <c r="F81" s="100">
        <f>(G81*'AVG_generate Coverage'!C81*'Dataset lengths'!$B$2+H81*'AVG_generate Coverage'!D81*'Dataset lengths'!$C$2+I81*'AVG_generate Coverage'!E81*'Dataset lengths'!$D$2+L81*'AVG_generate Coverage'!H81*'Dataset lengths'!$G$2+M81*'AVG_generate Coverage'!I81*'Dataset lengths'!$H$2+R81*'AVG_generate Coverage'!N81*'Dataset lengths'!$M$2+S81*'AVG_generate Coverage'!O81*'Dataset lengths'!$N$2+T81*'AVG_generate Coverage'!P81*'Dataset lengths'!$O$2+U81*'AVG_generate Coverage'!Q81*'Dataset lengths'!$P$2+V81*'AVG_generate Coverage'!R81*'Dataset lengths'!$Q$2+W81*'AVG_generate Coverage'!S81*'Dataset lengths'!$R$2)/('AVG_generate Coverage'!C81*'Dataset lengths'!$B$2+'AVG_generate Coverage'!D81*'Dataset lengths'!$C$2+'AVG_generate Coverage'!E81*'Dataset lengths'!$D$2+'AVG_generate Coverage'!H81*'Dataset lengths'!$G$2+'AVG_generate Coverage'!I81*'Dataset lengths'!$H$2+'AVG_generate Coverage'!N81*'Dataset lengths'!$M$2+'AVG_generate Coverage'!O81*'Dataset lengths'!$N$2+'AVG_generate Coverage'!P81*'Dataset lengths'!$O$2+'AVG_generate Coverage'!Q81*'Dataset lengths'!$P$2+'AVG_generate Coverage'!R81*'Dataset lengths'!$Q$2+'AVG_generate Coverage'!S81*'Dataset lengths'!$R$2)</f>
        <v>0.6165625086</v>
      </c>
      <c r="G81" s="55">
        <v>0.503830526522137</v>
      </c>
      <c r="H81" s="55">
        <v>0.659528410527951</v>
      </c>
      <c r="I81" s="55">
        <v>0.730274482894475</v>
      </c>
      <c r="J81" s="55">
        <v>0.808464907985343</v>
      </c>
      <c r="K81" s="55">
        <v>0.806951476967985</v>
      </c>
      <c r="L81" s="55">
        <v>0.808202203196208</v>
      </c>
      <c r="M81" s="55">
        <v>0.768648005283277</v>
      </c>
      <c r="N81" s="55">
        <v>0.704390862015149</v>
      </c>
      <c r="O81" s="55">
        <v>0.796001733462512</v>
      </c>
      <c r="P81" s="55">
        <v>0.755772780507105</v>
      </c>
      <c r="Q81" s="55">
        <v>0.721551676972597</v>
      </c>
      <c r="R81" s="55">
        <v>0.815945627969455</v>
      </c>
      <c r="S81" s="55">
        <v>0.477869602709187</v>
      </c>
      <c r="T81" s="55">
        <v>0.857015737078861</v>
      </c>
      <c r="U81" s="55">
        <v>0.675751534735382</v>
      </c>
      <c r="V81" s="55">
        <v>0.477210585602371</v>
      </c>
      <c r="W81" s="55">
        <v>0.549524732224656</v>
      </c>
    </row>
    <row r="82">
      <c r="A82" s="55" t="s">
        <v>314</v>
      </c>
      <c r="B82" s="55" t="s">
        <v>184</v>
      </c>
      <c r="C82" s="99">
        <f>E82-AVG_Gen_L2!E83</f>
        <v>0.0008108369582</v>
      </c>
      <c r="D82" s="99">
        <f>F82-AVG_Gen_L2!F83</f>
        <v>0.0001474866812</v>
      </c>
      <c r="E82" s="10">
        <f t="shared" si="1"/>
        <v>0.645386183</v>
      </c>
      <c r="F82" s="100">
        <f>(G82*'AVG_generate Coverage'!C82*'Dataset lengths'!$B$2+H82*'AVG_generate Coverage'!D82*'Dataset lengths'!$C$2+I82*'AVG_generate Coverage'!E82*'Dataset lengths'!$D$2+L82*'AVG_generate Coverage'!H82*'Dataset lengths'!$G$2+M82*'AVG_generate Coverage'!I82*'Dataset lengths'!$H$2+R82*'AVG_generate Coverage'!N82*'Dataset lengths'!$M$2+S82*'AVG_generate Coverage'!O82*'Dataset lengths'!$N$2+T82*'AVG_generate Coverage'!P82*'Dataset lengths'!$O$2+U82*'AVG_generate Coverage'!Q82*'Dataset lengths'!$P$2+V82*'AVG_generate Coverage'!R82*'Dataset lengths'!$Q$2+W82*'AVG_generate Coverage'!S82*'Dataset lengths'!$R$2)/('AVG_generate Coverage'!C82*'Dataset lengths'!$B$2+'AVG_generate Coverage'!D82*'Dataset lengths'!$C$2+'AVG_generate Coverage'!E82*'Dataset lengths'!$D$2+'AVG_generate Coverage'!H82*'Dataset lengths'!$G$2+'AVG_generate Coverage'!I82*'Dataset lengths'!$H$2+'AVG_generate Coverage'!N82*'Dataset lengths'!$M$2+'AVG_generate Coverage'!O82*'Dataset lengths'!$N$2+'AVG_generate Coverage'!P82*'Dataset lengths'!$O$2+'AVG_generate Coverage'!Q82*'Dataset lengths'!$P$2+'AVG_generate Coverage'!R82*'Dataset lengths'!$Q$2+'AVG_generate Coverage'!S82*'Dataset lengths'!$R$2)</f>
        <v>0.5844855114</v>
      </c>
      <c r="G82" s="55">
        <v>0.472702853298808</v>
      </c>
      <c r="H82" s="55">
        <v>0.719577194024756</v>
      </c>
      <c r="I82" s="55">
        <v>0.706026317056869</v>
      </c>
      <c r="J82" s="55">
        <v>0.800737088146805</v>
      </c>
      <c r="K82" s="55">
        <v>0.812162786967454</v>
      </c>
      <c r="L82" s="55">
        <v>0.804630369159183</v>
      </c>
      <c r="M82" s="55">
        <v>0.740253432849387</v>
      </c>
      <c r="N82" s="55">
        <v>0.670488241860309</v>
      </c>
      <c r="O82" s="55">
        <v>0.785941151913401</v>
      </c>
      <c r="P82" s="55">
        <v>0.715191385212603</v>
      </c>
      <c r="Q82" s="55">
        <v>0.697862804262402</v>
      </c>
      <c r="R82" s="55">
        <v>0.814328336051371</v>
      </c>
      <c r="S82" s="55">
        <v>0.482129095163591</v>
      </c>
      <c r="T82" s="55">
        <v>0.832313387866773</v>
      </c>
      <c r="U82" s="55">
        <v>0.579001834186498</v>
      </c>
      <c r="V82" s="55">
        <v>0.383443024232903</v>
      </c>
      <c r="W82" s="55">
        <v>0.564842169047176</v>
      </c>
    </row>
    <row r="83">
      <c r="A83" s="55" t="s">
        <v>316</v>
      </c>
      <c r="B83" s="55" t="s">
        <v>184</v>
      </c>
      <c r="C83" s="99">
        <f>E83-AVG_Gen_L2!E84</f>
        <v>0.0002987173038</v>
      </c>
      <c r="D83" s="99">
        <f>F83-AVG_Gen_L2!F84</f>
        <v>0.0004595994235</v>
      </c>
      <c r="E83" s="10">
        <f t="shared" si="1"/>
        <v>0.6278605347</v>
      </c>
      <c r="F83" s="100">
        <f>(G83*'AVG_generate Coverage'!C83*'Dataset lengths'!$B$2+H83*'AVG_generate Coverage'!D83*'Dataset lengths'!$C$2+I83*'AVG_generate Coverage'!E83*'Dataset lengths'!$D$2+L83*'AVG_generate Coverage'!H83*'Dataset lengths'!$G$2+M83*'AVG_generate Coverage'!I83*'Dataset lengths'!$H$2+R83*'AVG_generate Coverage'!N83*'Dataset lengths'!$M$2+S83*'AVG_generate Coverage'!O83*'Dataset lengths'!$N$2+T83*'AVG_generate Coverage'!P83*'Dataset lengths'!$O$2+U83*'AVG_generate Coverage'!Q83*'Dataset lengths'!$P$2+V83*'AVG_generate Coverage'!R83*'Dataset lengths'!$Q$2+W83*'AVG_generate Coverage'!S83*'Dataset lengths'!$R$2)/('AVG_generate Coverage'!C83*'Dataset lengths'!$B$2+'AVG_generate Coverage'!D83*'Dataset lengths'!$C$2+'AVG_generate Coverage'!E83*'Dataset lengths'!$D$2+'AVG_generate Coverage'!H83*'Dataset lengths'!$G$2+'AVG_generate Coverage'!I83*'Dataset lengths'!$H$2+'AVG_generate Coverage'!N83*'Dataset lengths'!$M$2+'AVG_generate Coverage'!O83*'Dataset lengths'!$N$2+'AVG_generate Coverage'!P83*'Dataset lengths'!$O$2+'AVG_generate Coverage'!Q83*'Dataset lengths'!$P$2+'AVG_generate Coverage'!R83*'Dataset lengths'!$Q$2+'AVG_generate Coverage'!S83*'Dataset lengths'!$R$2)</f>
        <v>0.5719181375</v>
      </c>
      <c r="G83" s="55">
        <v>0.442999006880756</v>
      </c>
      <c r="H83" s="55">
        <v>0.684408708104827</v>
      </c>
      <c r="I83" s="55">
        <v>0.705649736229049</v>
      </c>
      <c r="J83" s="55">
        <v>0.802732401600588</v>
      </c>
      <c r="K83" s="55">
        <v>0.799398925855587</v>
      </c>
      <c r="L83" s="55">
        <v>0.801606757078868</v>
      </c>
      <c r="M83" s="55">
        <v>0.774289953354175</v>
      </c>
      <c r="N83" s="55">
        <v>0.721945460257014</v>
      </c>
      <c r="O83" s="55">
        <v>0.798857228624855</v>
      </c>
      <c r="P83" s="55">
        <v>0.76017739153135</v>
      </c>
      <c r="Q83" s="55">
        <v>0.718797488308068</v>
      </c>
      <c r="R83" s="55">
        <v>0.798548812201959</v>
      </c>
      <c r="S83" s="55">
        <v>0.437567322828992</v>
      </c>
      <c r="T83" s="55">
        <v>0.836764261598681</v>
      </c>
      <c r="U83" s="55">
        <v>0.510959441511056</v>
      </c>
      <c r="V83" s="55">
        <v>0.370676102463788</v>
      </c>
      <c r="W83" s="55">
        <v>0.542995779697623</v>
      </c>
    </row>
    <row r="84">
      <c r="A84" s="55" t="s">
        <v>317</v>
      </c>
      <c r="B84" s="55" t="s">
        <v>184</v>
      </c>
      <c r="C84" s="99">
        <f>E84-AVG_Gen_L2!E85</f>
        <v>0.00005287883471</v>
      </c>
      <c r="D84" s="99">
        <f>F84-AVG_Gen_L2!F85</f>
        <v>0.0001193425998</v>
      </c>
      <c r="E84" s="10">
        <f t="shared" si="1"/>
        <v>0.6516930989</v>
      </c>
      <c r="F84" s="100">
        <f>(G84*'AVG_generate Coverage'!C84*'Dataset lengths'!$B$2+H84*'AVG_generate Coverage'!D84*'Dataset lengths'!$C$2+I84*'AVG_generate Coverage'!E84*'Dataset lengths'!$D$2+L84*'AVG_generate Coverage'!H84*'Dataset lengths'!$G$2+M84*'AVG_generate Coverage'!I84*'Dataset lengths'!$H$2+R84*'AVG_generate Coverage'!N84*'Dataset lengths'!$M$2+S84*'AVG_generate Coverage'!O84*'Dataset lengths'!$N$2+T84*'AVG_generate Coverage'!P84*'Dataset lengths'!$O$2+U84*'AVG_generate Coverage'!Q84*'Dataset lengths'!$P$2+V84*'AVG_generate Coverage'!R84*'Dataset lengths'!$Q$2+W84*'AVG_generate Coverage'!S84*'Dataset lengths'!$R$2)/('AVG_generate Coverage'!C84*'Dataset lengths'!$B$2+'AVG_generate Coverage'!D84*'Dataset lengths'!$C$2+'AVG_generate Coverage'!E84*'Dataset lengths'!$D$2+'AVG_generate Coverage'!H84*'Dataset lengths'!$G$2+'AVG_generate Coverage'!I84*'Dataset lengths'!$H$2+'AVG_generate Coverage'!N84*'Dataset lengths'!$M$2+'AVG_generate Coverage'!O84*'Dataset lengths'!$N$2+'AVG_generate Coverage'!P84*'Dataset lengths'!$O$2+'AVG_generate Coverage'!Q84*'Dataset lengths'!$P$2+'AVG_generate Coverage'!R84*'Dataset lengths'!$Q$2+'AVG_generate Coverage'!S84*'Dataset lengths'!$R$2)</f>
        <v>0.6077014822</v>
      </c>
      <c r="G84" s="55">
        <v>0.528516197255192</v>
      </c>
      <c r="H84" s="55">
        <v>0.634497592481138</v>
      </c>
      <c r="I84" s="55">
        <v>0.710678965656899</v>
      </c>
      <c r="J84" s="55">
        <v>0.783388132493001</v>
      </c>
      <c r="K84" s="55">
        <v>0.786090521587636</v>
      </c>
      <c r="L84" s="55">
        <v>0.784179974734667</v>
      </c>
      <c r="M84" s="55">
        <v>0.74581067190087</v>
      </c>
      <c r="N84" s="55">
        <v>0.654875489114815</v>
      </c>
      <c r="O84" s="55">
        <v>0.798769720358136</v>
      </c>
      <c r="P84" s="55">
        <v>0.751252567291658</v>
      </c>
      <c r="Q84" s="55">
        <v>0.669779380521304</v>
      </c>
      <c r="R84" s="55">
        <v>0.817475498702778</v>
      </c>
      <c r="S84" s="55">
        <v>0.356914496865155</v>
      </c>
      <c r="T84" s="55">
        <v>0.870813445647776</v>
      </c>
      <c r="U84" s="55">
        <v>0.724045685030572</v>
      </c>
      <c r="V84" s="55">
        <v>0.509754794501013</v>
      </c>
      <c r="W84" s="55">
        <v>0.485936765034972</v>
      </c>
    </row>
    <row r="85">
      <c r="A85" s="55" t="s">
        <v>318</v>
      </c>
      <c r="B85" s="55" t="s">
        <v>184</v>
      </c>
      <c r="C85" s="99">
        <f>E85-AVG_Gen_L2!E86</f>
        <v>-0.00006211189854</v>
      </c>
      <c r="D85" s="99">
        <f>F85-AVG_Gen_L2!F86</f>
        <v>0.00004807877123</v>
      </c>
      <c r="E85" s="10">
        <f t="shared" si="1"/>
        <v>0.6501443416</v>
      </c>
      <c r="F85" s="100">
        <f>(G85*'AVG_generate Coverage'!C85*'Dataset lengths'!$B$2+H85*'AVG_generate Coverage'!D85*'Dataset lengths'!$C$2+I85*'AVG_generate Coverage'!E85*'Dataset lengths'!$D$2+L85*'AVG_generate Coverage'!H85*'Dataset lengths'!$G$2+M85*'AVG_generate Coverage'!I85*'Dataset lengths'!$H$2+R85*'AVG_generate Coverage'!N85*'Dataset lengths'!$M$2+S85*'AVG_generate Coverage'!O85*'Dataset lengths'!$N$2+T85*'AVG_generate Coverage'!P85*'Dataset lengths'!$O$2+U85*'AVG_generate Coverage'!Q85*'Dataset lengths'!$P$2+V85*'AVG_generate Coverage'!R85*'Dataset lengths'!$Q$2+W85*'AVG_generate Coverage'!S85*'Dataset lengths'!$R$2)/('AVG_generate Coverage'!C85*'Dataset lengths'!$B$2+'AVG_generate Coverage'!D85*'Dataset lengths'!$C$2+'AVG_generate Coverage'!E85*'Dataset lengths'!$D$2+'AVG_generate Coverage'!H85*'Dataset lengths'!$G$2+'AVG_generate Coverage'!I85*'Dataset lengths'!$H$2+'AVG_generate Coverage'!N85*'Dataset lengths'!$M$2+'AVG_generate Coverage'!O85*'Dataset lengths'!$N$2+'AVG_generate Coverage'!P85*'Dataset lengths'!$O$2+'AVG_generate Coverage'!Q85*'Dataset lengths'!$P$2+'AVG_generate Coverage'!R85*'Dataset lengths'!$Q$2+'AVG_generate Coverage'!S85*'Dataset lengths'!$R$2)</f>
        <v>0.5987121867</v>
      </c>
      <c r="G85" s="55">
        <v>0.500470969534604</v>
      </c>
      <c r="H85" s="55">
        <v>0.693107166762876</v>
      </c>
      <c r="I85" s="55">
        <v>0.723623147751685</v>
      </c>
      <c r="J85" s="55">
        <v>0.799505693453525</v>
      </c>
      <c r="K85" s="55">
        <v>0.803948793703328</v>
      </c>
      <c r="L85" s="55">
        <v>0.801070163697009</v>
      </c>
      <c r="M85" s="55">
        <v>0.743854180008003</v>
      </c>
      <c r="N85" s="55">
        <v>0.677002179262985</v>
      </c>
      <c r="O85" s="55">
        <v>0.815431437797486</v>
      </c>
      <c r="P85" s="55">
        <v>0.735463653525024</v>
      </c>
      <c r="Q85" s="55">
        <v>0.673153861676456</v>
      </c>
      <c r="R85" s="55">
        <v>0.822283663864648</v>
      </c>
      <c r="S85" s="55">
        <v>0.422176437204086</v>
      </c>
      <c r="T85" s="55">
        <v>0.806943407594898</v>
      </c>
      <c r="U85" s="55">
        <v>0.673174606584364</v>
      </c>
      <c r="V85" s="55">
        <v>0.451460743629791</v>
      </c>
      <c r="W85" s="55">
        <v>0.513423271265458</v>
      </c>
    </row>
    <row r="86">
      <c r="A86" s="55" t="s">
        <v>320</v>
      </c>
      <c r="B86" s="55" t="s">
        <v>184</v>
      </c>
      <c r="C86" s="99">
        <f>E86-AVG_Gen_L2!E87</f>
        <v>-0.0002233243955</v>
      </c>
      <c r="D86" s="99">
        <f>F86-AVG_Gen_L2!F87</f>
        <v>-0.00001423619506</v>
      </c>
      <c r="E86" s="10">
        <f t="shared" si="1"/>
        <v>0.648923445</v>
      </c>
      <c r="F86" s="100">
        <f>(G86*'AVG_generate Coverage'!C86*'Dataset lengths'!$B$2+H86*'AVG_generate Coverage'!D86*'Dataset lengths'!$C$2+I86*'AVG_generate Coverage'!E86*'Dataset lengths'!$D$2+L86*'AVG_generate Coverage'!H86*'Dataset lengths'!$G$2+M86*'AVG_generate Coverage'!I86*'Dataset lengths'!$H$2+R86*'AVG_generate Coverage'!N86*'Dataset lengths'!$M$2+S86*'AVG_generate Coverage'!O86*'Dataset lengths'!$N$2+T86*'AVG_generate Coverage'!P86*'Dataset lengths'!$O$2+U86*'AVG_generate Coverage'!Q86*'Dataset lengths'!$P$2+V86*'AVG_generate Coverage'!R86*'Dataset lengths'!$Q$2+W86*'AVG_generate Coverage'!S86*'Dataset lengths'!$R$2)/('AVG_generate Coverage'!C86*'Dataset lengths'!$B$2+'AVG_generate Coverage'!D86*'Dataset lengths'!$C$2+'AVG_generate Coverage'!E86*'Dataset lengths'!$D$2+'AVG_generate Coverage'!H86*'Dataset lengths'!$G$2+'AVG_generate Coverage'!I86*'Dataset lengths'!$H$2+'AVG_generate Coverage'!N86*'Dataset lengths'!$M$2+'AVG_generate Coverage'!O86*'Dataset lengths'!$N$2+'AVG_generate Coverage'!P86*'Dataset lengths'!$O$2+'AVG_generate Coverage'!Q86*'Dataset lengths'!$P$2+'AVG_generate Coverage'!R86*'Dataset lengths'!$Q$2+'AVG_generate Coverage'!S86*'Dataset lengths'!$R$2)</f>
        <v>0.5918151499</v>
      </c>
      <c r="G86" s="55">
        <v>0.484185087973921</v>
      </c>
      <c r="H86" s="55">
        <v>0.663807963855293</v>
      </c>
      <c r="I86" s="55">
        <v>0.720351339159106</v>
      </c>
      <c r="J86" s="55">
        <v>0.799025723287448</v>
      </c>
      <c r="K86" s="55">
        <v>0.79938748612475</v>
      </c>
      <c r="L86" s="55">
        <v>0.799303380239168</v>
      </c>
      <c r="M86" s="55">
        <v>0.772201282653235</v>
      </c>
      <c r="N86" s="55">
        <v>0.712426705359083</v>
      </c>
      <c r="O86" s="55">
        <v>0.817238985601832</v>
      </c>
      <c r="P86" s="55">
        <v>0.751024713697402</v>
      </c>
      <c r="Q86" s="55">
        <v>0.719124510709411</v>
      </c>
      <c r="R86" s="55">
        <v>0.822152532087506</v>
      </c>
      <c r="S86" s="55">
        <v>0.449993859125386</v>
      </c>
      <c r="T86" s="55">
        <v>0.858350999198434</v>
      </c>
      <c r="U86" s="55">
        <v>0.624292303898018</v>
      </c>
      <c r="V86" s="55">
        <v>0.443020244808263</v>
      </c>
      <c r="W86" s="55">
        <v>0.500498901911028</v>
      </c>
    </row>
    <row r="87">
      <c r="A87" s="55" t="s">
        <v>321</v>
      </c>
      <c r="B87" s="55" t="s">
        <v>184</v>
      </c>
      <c r="C87" s="99">
        <f>E87-AVG_Gen_L2!E88</f>
        <v>-0.0002319002982</v>
      </c>
      <c r="D87" s="99">
        <f>F87-AVG_Gen_L2!F88</f>
        <v>-0.00007412021487</v>
      </c>
      <c r="E87" s="10">
        <f t="shared" si="1"/>
        <v>0.6509831206</v>
      </c>
      <c r="F87" s="100">
        <f>(G87*'AVG_generate Coverage'!C87*'Dataset lengths'!$B$2+H87*'AVG_generate Coverage'!D87*'Dataset lengths'!$C$2+I87*'AVG_generate Coverage'!E87*'Dataset lengths'!$D$2+L87*'AVG_generate Coverage'!H87*'Dataset lengths'!$G$2+M87*'AVG_generate Coverage'!I87*'Dataset lengths'!$H$2+R87*'AVG_generate Coverage'!N87*'Dataset lengths'!$M$2+S87*'AVG_generate Coverage'!O87*'Dataset lengths'!$N$2+T87*'AVG_generate Coverage'!P87*'Dataset lengths'!$O$2+U87*'AVG_generate Coverage'!Q87*'Dataset lengths'!$P$2+V87*'AVG_generate Coverage'!R87*'Dataset lengths'!$Q$2+W87*'AVG_generate Coverage'!S87*'Dataset lengths'!$R$2)/('AVG_generate Coverage'!C87*'Dataset lengths'!$B$2+'AVG_generate Coverage'!D87*'Dataset lengths'!$C$2+'AVG_generate Coverage'!E87*'Dataset lengths'!$D$2+'AVG_generate Coverage'!H87*'Dataset lengths'!$G$2+'AVG_generate Coverage'!I87*'Dataset lengths'!$H$2+'AVG_generate Coverage'!N87*'Dataset lengths'!$M$2+'AVG_generate Coverage'!O87*'Dataset lengths'!$N$2+'AVG_generate Coverage'!P87*'Dataset lengths'!$O$2+'AVG_generate Coverage'!Q87*'Dataset lengths'!$P$2+'AVG_generate Coverage'!R87*'Dataset lengths'!$Q$2+'AVG_generate Coverage'!S87*'Dataset lengths'!$R$2)</f>
        <v>0.6009777842</v>
      </c>
      <c r="G87" s="55">
        <v>0.509648134477156</v>
      </c>
      <c r="H87" s="55">
        <v>0.68874588056653</v>
      </c>
      <c r="I87" s="55">
        <v>0.725858020448267</v>
      </c>
      <c r="J87" s="55">
        <v>0.803753897825771</v>
      </c>
      <c r="K87" s="55">
        <v>0.799812040584634</v>
      </c>
      <c r="L87" s="55">
        <v>0.802658902098098</v>
      </c>
      <c r="M87" s="55">
        <v>0.741317956500781</v>
      </c>
      <c r="N87" s="55">
        <v>0.656128558751593</v>
      </c>
      <c r="O87" s="55">
        <v>0.797194571557206</v>
      </c>
      <c r="P87" s="55">
        <v>0.757776551821292</v>
      </c>
      <c r="Q87" s="55">
        <v>0.660371486071632</v>
      </c>
      <c r="R87" s="55">
        <v>0.798373969832437</v>
      </c>
      <c r="S87" s="55">
        <v>0.415563967331527</v>
      </c>
      <c r="T87" s="55">
        <v>0.836764261598681</v>
      </c>
      <c r="U87" s="55">
        <v>0.665118286621787</v>
      </c>
      <c r="V87" s="55">
        <v>0.445043579878152</v>
      </c>
      <c r="W87" s="55">
        <v>0.53172136675812</v>
      </c>
    </row>
    <row r="88">
      <c r="A88" s="55" t="s">
        <v>323</v>
      </c>
      <c r="B88" s="55" t="s">
        <v>184</v>
      </c>
      <c r="C88" s="99">
        <f>E88-AVG_Gen_L2!E89</f>
        <v>0.0001445778941</v>
      </c>
      <c r="D88" s="99">
        <f>F88-AVG_Gen_L2!F89</f>
        <v>-0.0002468659478</v>
      </c>
      <c r="E88" s="10">
        <f t="shared" si="1"/>
        <v>0.6457687684</v>
      </c>
      <c r="F88" s="100">
        <f>(G88*'AVG_generate Coverage'!C88*'Dataset lengths'!$B$2+H88*'AVG_generate Coverage'!D88*'Dataset lengths'!$C$2+I88*'AVG_generate Coverage'!E88*'Dataset lengths'!$D$2+L88*'AVG_generate Coverage'!H88*'Dataset lengths'!$G$2+M88*'AVG_generate Coverage'!I88*'Dataset lengths'!$H$2+R88*'AVG_generate Coverage'!N88*'Dataset lengths'!$M$2+S88*'AVG_generate Coverage'!O88*'Dataset lengths'!$N$2+T88*'AVG_generate Coverage'!P88*'Dataset lengths'!$O$2+U88*'AVG_generate Coverage'!Q88*'Dataset lengths'!$P$2+V88*'AVG_generate Coverage'!R88*'Dataset lengths'!$Q$2+W88*'AVG_generate Coverage'!S88*'Dataset lengths'!$R$2)/('AVG_generate Coverage'!C88*'Dataset lengths'!$B$2+'AVG_generate Coverage'!D88*'Dataset lengths'!$C$2+'AVG_generate Coverage'!E88*'Dataset lengths'!$D$2+'AVG_generate Coverage'!H88*'Dataset lengths'!$G$2+'AVG_generate Coverage'!I88*'Dataset lengths'!$H$2+'AVG_generate Coverage'!N88*'Dataset lengths'!$M$2+'AVG_generate Coverage'!O88*'Dataset lengths'!$N$2+'AVG_generate Coverage'!P88*'Dataset lengths'!$O$2+'AVG_generate Coverage'!Q88*'Dataset lengths'!$P$2+'AVG_generate Coverage'!R88*'Dataset lengths'!$Q$2+'AVG_generate Coverage'!S88*'Dataset lengths'!$R$2)</f>
        <v>0.5884835184</v>
      </c>
      <c r="G88" s="55">
        <v>0.482304261324561</v>
      </c>
      <c r="H88" s="55">
        <v>0.646134880820325</v>
      </c>
      <c r="I88" s="55">
        <v>0.710834520442095</v>
      </c>
      <c r="J88" s="55">
        <v>0.797575014062533</v>
      </c>
      <c r="K88" s="55">
        <v>0.781251545453052</v>
      </c>
      <c r="L88" s="55">
        <v>0.792243461308194</v>
      </c>
      <c r="M88" s="55">
        <v>0.754209959937077</v>
      </c>
      <c r="N88" s="55">
        <v>0.675830847861042</v>
      </c>
      <c r="O88" s="55">
        <v>0.784802109884313</v>
      </c>
      <c r="P88" s="55">
        <v>0.76528734346134</v>
      </c>
      <c r="Q88" s="55">
        <v>0.673692398566742</v>
      </c>
      <c r="R88" s="55">
        <v>0.808252563710462</v>
      </c>
      <c r="S88" s="55">
        <v>0.425486694323986</v>
      </c>
      <c r="T88" s="55">
        <v>0.893067814307315</v>
      </c>
      <c r="U88" s="55">
        <v>0.639882445652424</v>
      </c>
      <c r="V88" s="55">
        <v>0.436510125715196</v>
      </c>
      <c r="W88" s="55">
        <v>0.514529725093283</v>
      </c>
    </row>
    <row r="89">
      <c r="A89" s="55" t="s">
        <v>325</v>
      </c>
      <c r="B89" s="55" t="s">
        <v>184</v>
      </c>
      <c r="C89" s="99">
        <f>E89-AVG_Gen_L2!E90</f>
        <v>-0.0001515872305</v>
      </c>
      <c r="D89" s="99">
        <f>F89-AVG_Gen_L2!F90</f>
        <v>0.000006317589087</v>
      </c>
      <c r="E89" s="10">
        <f t="shared" si="1"/>
        <v>0.6197368862</v>
      </c>
      <c r="F89" s="100">
        <f>(G89*'AVG_generate Coverage'!C89*'Dataset lengths'!$B$2+H89*'AVG_generate Coverage'!D89*'Dataset lengths'!$C$2+I89*'AVG_generate Coverage'!E89*'Dataset lengths'!$D$2+L89*'AVG_generate Coverage'!H89*'Dataset lengths'!$G$2+M89*'AVG_generate Coverage'!I89*'Dataset lengths'!$H$2+R89*'AVG_generate Coverage'!N89*'Dataset lengths'!$M$2+S89*'AVG_generate Coverage'!O89*'Dataset lengths'!$N$2+T89*'AVG_generate Coverage'!P89*'Dataset lengths'!$O$2+U89*'AVG_generate Coverage'!Q89*'Dataset lengths'!$P$2+V89*'AVG_generate Coverage'!R89*'Dataset lengths'!$Q$2+W89*'AVG_generate Coverage'!S89*'Dataset lengths'!$R$2)/('AVG_generate Coverage'!C89*'Dataset lengths'!$B$2+'AVG_generate Coverage'!D89*'Dataset lengths'!$C$2+'AVG_generate Coverage'!E89*'Dataset lengths'!$D$2+'AVG_generate Coverage'!H89*'Dataset lengths'!$G$2+'AVG_generate Coverage'!I89*'Dataset lengths'!$H$2+'AVG_generate Coverage'!N89*'Dataset lengths'!$M$2+'AVG_generate Coverage'!O89*'Dataset lengths'!$N$2+'AVG_generate Coverage'!P89*'Dataset lengths'!$O$2+'AVG_generate Coverage'!Q89*'Dataset lengths'!$P$2+'AVG_generate Coverage'!R89*'Dataset lengths'!$Q$2+'AVG_generate Coverage'!S89*'Dataset lengths'!$R$2)</f>
        <v>0.5563533918</v>
      </c>
      <c r="G89" s="55">
        <v>0.445460831224887</v>
      </c>
      <c r="H89" s="55">
        <v>0.689042352588258</v>
      </c>
      <c r="I89" s="55">
        <v>0.688863853658638</v>
      </c>
      <c r="J89" s="55">
        <v>0.788510912190161</v>
      </c>
      <c r="K89" s="55">
        <v>0.788966755613421</v>
      </c>
      <c r="L89" s="55">
        <v>0.78849918557324</v>
      </c>
      <c r="M89" s="55">
        <v>0.734794952783503</v>
      </c>
      <c r="N89" s="55">
        <v>0.669971941175137</v>
      </c>
      <c r="O89" s="55">
        <v>0.789963663058946</v>
      </c>
      <c r="P89" s="55">
        <v>0.708566877038444</v>
      </c>
      <c r="Q89" s="55">
        <v>0.676632599973321</v>
      </c>
      <c r="R89" s="55">
        <v>0.815115126714223</v>
      </c>
      <c r="S89" s="55">
        <v>0.4628889798136</v>
      </c>
      <c r="T89" s="55">
        <v>0.824969446209125</v>
      </c>
      <c r="U89" s="55">
        <v>0.494458347448487</v>
      </c>
      <c r="V89" s="55">
        <v>0.347768444427475</v>
      </c>
      <c r="W89" s="55">
        <v>0.525244227225413</v>
      </c>
    </row>
    <row r="90">
      <c r="A90" s="55" t="s">
        <v>170</v>
      </c>
      <c r="B90" s="55" t="s">
        <v>184</v>
      </c>
      <c r="C90" s="99">
        <f>E90-AVG_Gen_L2!E91</f>
        <v>0.00048746747</v>
      </c>
      <c r="D90" s="99">
        <f>F90-AVG_Gen_L2!F91</f>
        <v>-0.00007818565255</v>
      </c>
      <c r="E90" s="10">
        <f t="shared" si="1"/>
        <v>0.6687065373</v>
      </c>
      <c r="F90" s="100">
        <f>(G90*'AVG_generate Coverage'!C90*'Dataset lengths'!$B$2+H90*'AVG_generate Coverage'!D90*'Dataset lengths'!$C$2+I90*'AVG_generate Coverage'!E90*'Dataset lengths'!$D$2+L90*'AVG_generate Coverage'!H90*'Dataset lengths'!$G$2+M90*'AVG_generate Coverage'!I90*'Dataset lengths'!$H$2+R90*'AVG_generate Coverage'!N90*'Dataset lengths'!$M$2+S90*'AVG_generate Coverage'!O90*'Dataset lengths'!$N$2+T90*'AVG_generate Coverage'!P90*'Dataset lengths'!$O$2+U90*'AVG_generate Coverage'!Q90*'Dataset lengths'!$P$2+V90*'AVG_generate Coverage'!R90*'Dataset lengths'!$Q$2+W90*'AVG_generate Coverage'!S90*'Dataset lengths'!$R$2)/('AVG_generate Coverage'!C90*'Dataset lengths'!$B$2+'AVG_generate Coverage'!D90*'Dataset lengths'!$C$2+'AVG_generate Coverage'!E90*'Dataset lengths'!$D$2+'AVG_generate Coverage'!H90*'Dataset lengths'!$G$2+'AVG_generate Coverage'!I90*'Dataset lengths'!$H$2+'AVG_generate Coverage'!N90*'Dataset lengths'!$M$2+'AVG_generate Coverage'!O90*'Dataset lengths'!$N$2+'AVG_generate Coverage'!P90*'Dataset lengths'!$O$2+'AVG_generate Coverage'!Q90*'Dataset lengths'!$P$2+'AVG_generate Coverage'!R90*'Dataset lengths'!$Q$2+'AVG_generate Coverage'!S90*'Dataset lengths'!$R$2)</f>
        <v>0.6214656744</v>
      </c>
      <c r="G90" s="55">
        <v>0.538562201729074</v>
      </c>
      <c r="H90" s="55">
        <v>0.622754965195876</v>
      </c>
      <c r="I90" s="55">
        <v>0.732638229627875</v>
      </c>
      <c r="J90" s="55">
        <v>0.797949038321755</v>
      </c>
      <c r="K90" s="55">
        <v>0.801435017885986</v>
      </c>
      <c r="L90" s="55">
        <v>0.799463361538447</v>
      </c>
      <c r="M90" s="55">
        <v>0.772401255958327</v>
      </c>
      <c r="N90" s="55">
        <v>0.684889169032473</v>
      </c>
      <c r="O90" s="55">
        <v>0.833492570223454</v>
      </c>
      <c r="P90" s="55">
        <v>0.766217187173191</v>
      </c>
      <c r="Q90" s="55">
        <v>0.709620609683199</v>
      </c>
      <c r="R90" s="55">
        <v>0.855634845851079</v>
      </c>
      <c r="S90" s="55">
        <v>0.355655553391851</v>
      </c>
      <c r="T90" s="55">
        <v>0.88705913476924</v>
      </c>
      <c r="U90" s="55">
        <v>0.769587829253656</v>
      </c>
      <c r="V90" s="55">
        <v>0.522062822672721</v>
      </c>
      <c r="W90" s="55">
        <v>0.499951710356331</v>
      </c>
    </row>
    <row r="91">
      <c r="A91" s="55" t="s">
        <v>185</v>
      </c>
      <c r="B91" s="55" t="s">
        <v>184</v>
      </c>
      <c r="C91" s="99">
        <f>E91-AVG_Gen_L2!E92</f>
        <v>0.0002331468499</v>
      </c>
      <c r="D91" s="99">
        <f>F91-AVG_Gen_L2!F92</f>
        <v>-0.00009561123834</v>
      </c>
      <c r="E91" s="10">
        <f t="shared" si="1"/>
        <v>0.6731098339</v>
      </c>
      <c r="F91" s="100">
        <f>(G91*'AVG_generate Coverage'!C91*'Dataset lengths'!$B$2+H91*'AVG_generate Coverage'!D91*'Dataset lengths'!$C$2+I91*'AVG_generate Coverage'!E91*'Dataset lengths'!$D$2+L91*'AVG_generate Coverage'!H91*'Dataset lengths'!$G$2+M91*'AVG_generate Coverage'!I91*'Dataset lengths'!$H$2+R91*'AVG_generate Coverage'!N91*'Dataset lengths'!$M$2+S91*'AVG_generate Coverage'!O91*'Dataset lengths'!$N$2+T91*'AVG_generate Coverage'!P91*'Dataset lengths'!$O$2+U91*'AVG_generate Coverage'!Q91*'Dataset lengths'!$P$2+V91*'AVG_generate Coverage'!R91*'Dataset lengths'!$Q$2+W91*'AVG_generate Coverage'!S91*'Dataset lengths'!$R$2)/('AVG_generate Coverage'!C91*'Dataset lengths'!$B$2+'AVG_generate Coverage'!D91*'Dataset lengths'!$C$2+'AVG_generate Coverage'!E91*'Dataset lengths'!$D$2+'AVG_generate Coverage'!H91*'Dataset lengths'!$G$2+'AVG_generate Coverage'!I91*'Dataset lengths'!$H$2+'AVG_generate Coverage'!N91*'Dataset lengths'!$M$2+'AVG_generate Coverage'!O91*'Dataset lengths'!$N$2+'AVG_generate Coverage'!P91*'Dataset lengths'!$O$2+'AVG_generate Coverage'!Q91*'Dataset lengths'!$P$2+'AVG_generate Coverage'!R91*'Dataset lengths'!$Q$2+'AVG_generate Coverage'!S91*'Dataset lengths'!$R$2)</f>
        <v>0.6202702547</v>
      </c>
      <c r="G91" s="55">
        <v>0.517749730604313</v>
      </c>
      <c r="H91" s="55">
        <v>0.70811149394472</v>
      </c>
      <c r="I91" s="55">
        <v>0.75271256025661</v>
      </c>
      <c r="J91" s="55">
        <v>0.813098030621962</v>
      </c>
      <c r="K91" s="55">
        <v>0.824804335318086</v>
      </c>
      <c r="L91" s="55">
        <v>0.816916929538795</v>
      </c>
      <c r="M91" s="55">
        <v>0.770768458917428</v>
      </c>
      <c r="N91" s="55">
        <v>0.702171556455577</v>
      </c>
      <c r="O91" s="55">
        <v>0.825124054257856</v>
      </c>
      <c r="P91" s="55">
        <v>0.752180735609433</v>
      </c>
      <c r="Q91" s="55">
        <v>0.733900522880226</v>
      </c>
      <c r="R91" s="55">
        <v>0.860989393417707</v>
      </c>
      <c r="S91" s="55">
        <v>0.407505522447299</v>
      </c>
      <c r="T91" s="55">
        <v>0.826082164642102</v>
      </c>
      <c r="U91" s="55">
        <v>0.727752412891112</v>
      </c>
      <c r="V91" s="55">
        <v>0.473018761969927</v>
      </c>
      <c r="W91" s="55">
        <v>0.542600744104305</v>
      </c>
    </row>
    <row r="92">
      <c r="A92" s="55" t="s">
        <v>328</v>
      </c>
      <c r="B92" s="55" t="s">
        <v>184</v>
      </c>
      <c r="C92" s="99">
        <f>E92-AVG_Gen_L2!E93</f>
        <v>-0.002303342629</v>
      </c>
      <c r="D92" s="99">
        <f>F92-AVG_Gen_L2!F93</f>
        <v>-0.003096751008</v>
      </c>
      <c r="E92" s="10">
        <f t="shared" si="1"/>
        <v>0.6565359441</v>
      </c>
      <c r="F92" s="100">
        <f>(G92*'AVG_generate Coverage'!C92*'Dataset lengths'!$B$2+H92*'AVG_generate Coverage'!D92*'Dataset lengths'!$C$2+I92*'AVG_generate Coverage'!E92*'Dataset lengths'!$D$2+L92*'AVG_generate Coverage'!H92*'Dataset lengths'!$G$2+M92*'AVG_generate Coverage'!I92*'Dataset lengths'!$H$2+R92*'AVG_generate Coverage'!N92*'Dataset lengths'!$M$2+S92*'AVG_generate Coverage'!O92*'Dataset lengths'!$N$2+T92*'AVG_generate Coverage'!P92*'Dataset lengths'!$O$2+U92*'AVG_generate Coverage'!Q92*'Dataset lengths'!$P$2+V92*'AVG_generate Coverage'!R92*'Dataset lengths'!$Q$2+W92*'AVG_generate Coverage'!S92*'Dataset lengths'!$R$2)/('AVG_generate Coverage'!C92*'Dataset lengths'!$B$2+'AVG_generate Coverage'!D92*'Dataset lengths'!$C$2+'AVG_generate Coverage'!E92*'Dataset lengths'!$D$2+'AVG_generate Coverage'!H92*'Dataset lengths'!$G$2+'AVG_generate Coverage'!I92*'Dataset lengths'!$H$2+'AVG_generate Coverage'!N92*'Dataset lengths'!$M$2+'AVG_generate Coverage'!O92*'Dataset lengths'!$N$2+'AVG_generate Coverage'!P92*'Dataset lengths'!$O$2+'AVG_generate Coverage'!Q92*'Dataset lengths'!$P$2+'AVG_generate Coverage'!R92*'Dataset lengths'!$Q$2+'AVG_generate Coverage'!S92*'Dataset lengths'!$R$2)</f>
        <v>0.6030033257</v>
      </c>
      <c r="G92" s="55">
        <v>0.512494879347877</v>
      </c>
      <c r="H92" s="55">
        <v>0.661751189204554</v>
      </c>
      <c r="I92" s="55">
        <v>0.743957085465964</v>
      </c>
      <c r="J92" s="55">
        <v>0.812049517324022</v>
      </c>
      <c r="K92" s="55">
        <v>0.818404868260824</v>
      </c>
      <c r="L92" s="55">
        <v>0.814207094282363</v>
      </c>
      <c r="M92" s="55">
        <v>0.789974626282395</v>
      </c>
      <c r="N92" s="55">
        <v>0.720640273121878</v>
      </c>
      <c r="O92" s="55">
        <v>0.836140771212997</v>
      </c>
      <c r="P92" s="55">
        <v>0.782244006898532</v>
      </c>
      <c r="Q92" s="55">
        <v>0.720968136999557</v>
      </c>
      <c r="R92" s="55">
        <v>0.853405605639666</v>
      </c>
      <c r="S92" s="55">
        <v>0.363062404529514</v>
      </c>
      <c r="T92" s="55">
        <v>0.872148707767348</v>
      </c>
      <c r="U92" s="55">
        <v>0.655275624745606</v>
      </c>
      <c r="V92" s="55">
        <v>0.451345306935326</v>
      </c>
      <c r="W92" s="55">
        <v>0.50427286141503</v>
      </c>
    </row>
    <row r="93">
      <c r="A93" s="55" t="s">
        <v>172</v>
      </c>
      <c r="B93" s="55" t="s">
        <v>184</v>
      </c>
      <c r="C93" s="99">
        <f>E93-AVG_Gen_L2!E94</f>
        <v>0.0002574151532</v>
      </c>
      <c r="D93" s="99">
        <f>F93-AVG_Gen_L2!F94</f>
        <v>-0.0001884634968</v>
      </c>
      <c r="E93" s="10">
        <f t="shared" si="1"/>
        <v>0.6788384911</v>
      </c>
      <c r="F93" s="100">
        <f>(G93*'AVG_generate Coverage'!C93*'Dataset lengths'!$B$2+H93*'AVG_generate Coverage'!D93*'Dataset lengths'!$C$2+I93*'AVG_generate Coverage'!E93*'Dataset lengths'!$D$2+L93*'AVG_generate Coverage'!H93*'Dataset lengths'!$G$2+M93*'AVG_generate Coverage'!I93*'Dataset lengths'!$H$2+R93*'AVG_generate Coverage'!N93*'Dataset lengths'!$M$2+S93*'AVG_generate Coverage'!O93*'Dataset lengths'!$N$2+T93*'AVG_generate Coverage'!P93*'Dataset lengths'!$O$2+U93*'AVG_generate Coverage'!Q93*'Dataset lengths'!$P$2+V93*'AVG_generate Coverage'!R93*'Dataset lengths'!$Q$2+W93*'AVG_generate Coverage'!S93*'Dataset lengths'!$R$2)/('AVG_generate Coverage'!C93*'Dataset lengths'!$B$2+'AVG_generate Coverage'!D93*'Dataset lengths'!$C$2+'AVG_generate Coverage'!E93*'Dataset lengths'!$D$2+'AVG_generate Coverage'!H93*'Dataset lengths'!$G$2+'AVG_generate Coverage'!I93*'Dataset lengths'!$H$2+'AVG_generate Coverage'!N93*'Dataset lengths'!$M$2+'AVG_generate Coverage'!O93*'Dataset lengths'!$N$2+'AVG_generate Coverage'!P93*'Dataset lengths'!$O$2+'AVG_generate Coverage'!Q93*'Dataset lengths'!$P$2+'AVG_generate Coverage'!R93*'Dataset lengths'!$Q$2+'AVG_generate Coverage'!S93*'Dataset lengths'!$R$2)</f>
        <v>0.6267623049</v>
      </c>
      <c r="G93" s="55">
        <v>0.519121885620325</v>
      </c>
      <c r="H93" s="55">
        <v>0.687362259855536</v>
      </c>
      <c r="I93" s="55">
        <v>0.763374504126044</v>
      </c>
      <c r="J93" s="55">
        <v>0.825881246523292</v>
      </c>
      <c r="K93" s="55">
        <v>0.828229250285106</v>
      </c>
      <c r="L93" s="55">
        <v>0.826804662893765</v>
      </c>
      <c r="M93" s="55">
        <v>0.77576710950755</v>
      </c>
      <c r="N93" s="55">
        <v>0.715659490041399</v>
      </c>
      <c r="O93" s="55">
        <v>0.800000574339191</v>
      </c>
      <c r="P93" s="55">
        <v>0.750205445994529</v>
      </c>
      <c r="Q93" s="55">
        <v>0.756352560866072</v>
      </c>
      <c r="R93" s="55">
        <v>0.82650173602938</v>
      </c>
      <c r="S93" s="55">
        <v>0.500755827511413</v>
      </c>
      <c r="T93" s="55">
        <v>0.824301815149339</v>
      </c>
      <c r="U93" s="55">
        <v>0.708939743151675</v>
      </c>
      <c r="V93" s="55">
        <v>0.467400215695656</v>
      </c>
      <c r="W93" s="55">
        <v>0.566893642200341</v>
      </c>
    </row>
    <row r="94">
      <c r="A94" s="55" t="s">
        <v>186</v>
      </c>
      <c r="B94" s="55" t="s">
        <v>184</v>
      </c>
      <c r="C94" s="99">
        <f>E94-AVG_Gen_L2!E95</f>
        <v>0.0005093776061</v>
      </c>
      <c r="D94" s="99">
        <f>F94-AVG_Gen_L2!F95</f>
        <v>-0.0002408069877</v>
      </c>
      <c r="E94" s="10">
        <f t="shared" si="1"/>
        <v>0.6630568438</v>
      </c>
      <c r="F94" s="100">
        <f>(G94*'AVG_generate Coverage'!C94*'Dataset lengths'!$B$2+H94*'AVG_generate Coverage'!D94*'Dataset lengths'!$C$2+I94*'AVG_generate Coverage'!E94*'Dataset lengths'!$D$2+L94*'AVG_generate Coverage'!H94*'Dataset lengths'!$G$2+M94*'AVG_generate Coverage'!I94*'Dataset lengths'!$H$2+R94*'AVG_generate Coverage'!N94*'Dataset lengths'!$M$2+S94*'AVG_generate Coverage'!O94*'Dataset lengths'!$N$2+T94*'AVG_generate Coverage'!P94*'Dataset lengths'!$O$2+U94*'AVG_generate Coverage'!Q94*'Dataset lengths'!$P$2+V94*'AVG_generate Coverage'!R94*'Dataset lengths'!$Q$2+W94*'AVG_generate Coverage'!S94*'Dataset lengths'!$R$2)/('AVG_generate Coverage'!C94*'Dataset lengths'!$B$2+'AVG_generate Coverage'!D94*'Dataset lengths'!$C$2+'AVG_generate Coverage'!E94*'Dataset lengths'!$D$2+'AVG_generate Coverage'!H94*'Dataset lengths'!$G$2+'AVG_generate Coverage'!I94*'Dataset lengths'!$H$2+'AVG_generate Coverage'!N94*'Dataset lengths'!$M$2+'AVG_generate Coverage'!O94*'Dataset lengths'!$N$2+'AVG_generate Coverage'!P94*'Dataset lengths'!$O$2+'AVG_generate Coverage'!Q94*'Dataset lengths'!$P$2+'AVG_generate Coverage'!R94*'Dataset lengths'!$Q$2+'AVG_generate Coverage'!S94*'Dataset lengths'!$R$2)</f>
        <v>0.607240524</v>
      </c>
      <c r="G94" s="55">
        <v>0.502232641441812</v>
      </c>
      <c r="H94" s="55">
        <v>0.680907647663306</v>
      </c>
      <c r="I94" s="55">
        <v>0.74446219994814</v>
      </c>
      <c r="J94" s="55">
        <v>0.817823460840277</v>
      </c>
      <c r="K94" s="55">
        <v>0.800331858112649</v>
      </c>
      <c r="L94" s="55">
        <v>0.812366762547689</v>
      </c>
      <c r="M94" s="55">
        <v>0.779324206285791</v>
      </c>
      <c r="N94" s="55">
        <v>0.712711289396879</v>
      </c>
      <c r="O94" s="55">
        <v>0.802998091114732</v>
      </c>
      <c r="P94" s="55">
        <v>0.785338459755809</v>
      </c>
      <c r="Q94" s="55">
        <v>0.705499827405714</v>
      </c>
      <c r="R94" s="55">
        <v>0.841669311585463</v>
      </c>
      <c r="S94" s="55">
        <v>0.411929924430154</v>
      </c>
      <c r="T94" s="55">
        <v>0.881940629977546</v>
      </c>
      <c r="U94" s="55">
        <v>0.651043663121801</v>
      </c>
      <c r="V94" s="55">
        <v>0.444738078765958</v>
      </c>
      <c r="W94" s="55">
        <v>0.543010216126982</v>
      </c>
    </row>
    <row r="95">
      <c r="A95" s="55" t="s">
        <v>330</v>
      </c>
      <c r="B95" s="55" t="s">
        <v>184</v>
      </c>
      <c r="C95" s="99">
        <f>E95-AVG_Gen_L2!E96</f>
        <v>0.001272879189</v>
      </c>
      <c r="D95" s="99">
        <f>F95-AVG_Gen_L2!F96</f>
        <v>0.0006764610414</v>
      </c>
      <c r="E95" s="10">
        <f t="shared" si="1"/>
        <v>0.6370631592</v>
      </c>
      <c r="F95" s="100">
        <f>(G95*'AVG_generate Coverage'!C95*'Dataset lengths'!$B$2+H95*'AVG_generate Coverage'!D95*'Dataset lengths'!$C$2+I95*'AVG_generate Coverage'!E95*'Dataset lengths'!$D$2+L95*'AVG_generate Coverage'!H95*'Dataset lengths'!$G$2+M95*'AVG_generate Coverage'!I95*'Dataset lengths'!$H$2+R95*'AVG_generate Coverage'!N95*'Dataset lengths'!$M$2+S95*'AVG_generate Coverage'!O95*'Dataset lengths'!$N$2+T95*'AVG_generate Coverage'!P95*'Dataset lengths'!$O$2+U95*'AVG_generate Coverage'!Q95*'Dataset lengths'!$P$2+V95*'AVG_generate Coverage'!R95*'Dataset lengths'!$Q$2+W95*'AVG_generate Coverage'!S95*'Dataset lengths'!$R$2)/('AVG_generate Coverage'!C95*'Dataset lengths'!$B$2+'AVG_generate Coverage'!D95*'Dataset lengths'!$C$2+'AVG_generate Coverage'!E95*'Dataset lengths'!$D$2+'AVG_generate Coverage'!H95*'Dataset lengths'!$G$2+'AVG_generate Coverage'!I95*'Dataset lengths'!$H$2+'AVG_generate Coverage'!N95*'Dataset lengths'!$M$2+'AVG_generate Coverage'!O95*'Dataset lengths'!$N$2+'AVG_generate Coverage'!P95*'Dataset lengths'!$O$2+'AVG_generate Coverage'!Q95*'Dataset lengths'!$P$2+'AVG_generate Coverage'!R95*'Dataset lengths'!$Q$2+'AVG_generate Coverage'!S95*'Dataset lengths'!$R$2)</f>
        <v>0.580176904</v>
      </c>
      <c r="G95" s="55">
        <v>0.463355645681478</v>
      </c>
      <c r="H95" s="55">
        <v>0.723850909290027</v>
      </c>
      <c r="I95" s="55">
        <v>0.723855930080886</v>
      </c>
      <c r="J95" s="55">
        <v>0.812680894730896</v>
      </c>
      <c r="K95" s="55">
        <v>0.812331267914626</v>
      </c>
      <c r="L95" s="55">
        <v>0.812342959727117</v>
      </c>
      <c r="M95" s="55">
        <v>0.761310649157129</v>
      </c>
      <c r="N95" s="55">
        <v>0.686688909982962</v>
      </c>
      <c r="O95" s="55">
        <v>0.788730657235267</v>
      </c>
      <c r="P95" s="55">
        <v>0.731374016586956</v>
      </c>
      <c r="Q95" s="55">
        <v>0.732601433891401</v>
      </c>
      <c r="R95" s="55">
        <v>0.828446857390319</v>
      </c>
      <c r="S95" s="55">
        <v>0.408609611851202</v>
      </c>
      <c r="T95" s="55">
        <v>0.818293135611263</v>
      </c>
      <c r="U95" s="55">
        <v>0.541100199863407</v>
      </c>
      <c r="V95" s="55">
        <v>0.366032610060554</v>
      </c>
      <c r="W95" s="55">
        <v>0.560496242977362</v>
      </c>
    </row>
    <row r="96">
      <c r="A96" s="55" t="s">
        <v>332</v>
      </c>
      <c r="B96" s="55" t="s">
        <v>184</v>
      </c>
      <c r="C96" s="99">
        <f>E96-AVG_Gen_L2!E97</f>
        <v>0.0001965589935</v>
      </c>
      <c r="D96" s="99">
        <f>F96-AVG_Gen_L2!F97</f>
        <v>0.0001185082851</v>
      </c>
      <c r="E96" s="10">
        <f t="shared" si="1"/>
        <v>0.6528679411</v>
      </c>
      <c r="F96" s="100">
        <f>(G96*'AVG_generate Coverage'!C96*'Dataset lengths'!$B$2+H96*'AVG_generate Coverage'!D96*'Dataset lengths'!$C$2+I96*'AVG_generate Coverage'!E96*'Dataset lengths'!$D$2+L96*'AVG_generate Coverage'!H96*'Dataset lengths'!$G$2+M96*'AVG_generate Coverage'!I96*'Dataset lengths'!$H$2+R96*'AVG_generate Coverage'!N96*'Dataset lengths'!$M$2+S96*'AVG_generate Coverage'!O96*'Dataset lengths'!$N$2+T96*'AVG_generate Coverage'!P96*'Dataset lengths'!$O$2+U96*'AVG_generate Coverage'!Q96*'Dataset lengths'!$P$2+V96*'AVG_generate Coverage'!R96*'Dataset lengths'!$Q$2+W96*'AVG_generate Coverage'!S96*'Dataset lengths'!$R$2)/('AVG_generate Coverage'!C96*'Dataset lengths'!$B$2+'AVG_generate Coverage'!D96*'Dataset lengths'!$C$2+'AVG_generate Coverage'!E96*'Dataset lengths'!$D$2+'AVG_generate Coverage'!H96*'Dataset lengths'!$G$2+'AVG_generate Coverage'!I96*'Dataset lengths'!$H$2+'AVG_generate Coverage'!N96*'Dataset lengths'!$M$2+'AVG_generate Coverage'!O96*'Dataset lengths'!$N$2+'AVG_generate Coverage'!P96*'Dataset lengths'!$O$2+'AVG_generate Coverage'!Q96*'Dataset lengths'!$P$2+'AVG_generate Coverage'!R96*'Dataset lengths'!$Q$2+'AVG_generate Coverage'!S96*'Dataset lengths'!$R$2)</f>
        <v>0.6119475152</v>
      </c>
      <c r="G96" s="55">
        <v>0.527001971900355</v>
      </c>
      <c r="H96" s="55">
        <v>0.641153998558021</v>
      </c>
      <c r="I96" s="55">
        <v>0.739819775913607</v>
      </c>
      <c r="J96" s="55">
        <v>0.80356485558956</v>
      </c>
      <c r="K96" s="55">
        <v>0.808594626848216</v>
      </c>
      <c r="L96" s="55">
        <v>0.805473795588268</v>
      </c>
      <c r="M96" s="55">
        <v>0.773286267420429</v>
      </c>
      <c r="N96" s="55">
        <v>0.697912919431482</v>
      </c>
      <c r="O96" s="55">
        <v>0.826457479403998</v>
      </c>
      <c r="P96" s="55">
        <v>0.786159402852758</v>
      </c>
      <c r="Q96" s="55">
        <v>0.693039973893959</v>
      </c>
      <c r="R96" s="55">
        <v>0.815158837306604</v>
      </c>
      <c r="S96" s="55">
        <v>0.323301108346314</v>
      </c>
      <c r="T96" s="55">
        <v>0.839434785837825</v>
      </c>
      <c r="U96" s="55">
        <v>0.738905423582938</v>
      </c>
      <c r="V96" s="55">
        <v>0.506279906083258</v>
      </c>
      <c r="W96" s="55">
        <v>0.471731481436867</v>
      </c>
    </row>
    <row r="97">
      <c r="A97" s="55" t="s">
        <v>334</v>
      </c>
      <c r="B97" s="55" t="s">
        <v>184</v>
      </c>
      <c r="C97" s="99">
        <f>E97-AVG_Gen_L2!E98</f>
        <v>0.0001499986484</v>
      </c>
      <c r="D97" s="99">
        <f>F97-AVG_Gen_L2!F98</f>
        <v>-0.00008421508876</v>
      </c>
      <c r="E97" s="10">
        <f t="shared" si="1"/>
        <v>0.6430329308</v>
      </c>
      <c r="F97" s="100">
        <f>(G97*'AVG_generate Coverage'!C97*'Dataset lengths'!$B$2+H97*'AVG_generate Coverage'!D97*'Dataset lengths'!$C$2+I97*'AVG_generate Coverage'!E97*'Dataset lengths'!$D$2+L97*'AVG_generate Coverage'!H97*'Dataset lengths'!$G$2+M97*'AVG_generate Coverage'!I97*'Dataset lengths'!$H$2+R97*'AVG_generate Coverage'!N97*'Dataset lengths'!$M$2+S97*'AVG_generate Coverage'!O97*'Dataset lengths'!$N$2+T97*'AVG_generate Coverage'!P97*'Dataset lengths'!$O$2+U97*'AVG_generate Coverage'!Q97*'Dataset lengths'!$P$2+V97*'AVG_generate Coverage'!R97*'Dataset lengths'!$Q$2+W97*'AVG_generate Coverage'!S97*'Dataset lengths'!$R$2)/('AVG_generate Coverage'!C97*'Dataset lengths'!$B$2+'AVG_generate Coverage'!D97*'Dataset lengths'!$C$2+'AVG_generate Coverage'!E97*'Dataset lengths'!$D$2+'AVG_generate Coverage'!H97*'Dataset lengths'!$G$2+'AVG_generate Coverage'!I97*'Dataset lengths'!$H$2+'AVG_generate Coverage'!N97*'Dataset lengths'!$M$2+'AVG_generate Coverage'!O97*'Dataset lengths'!$N$2+'AVG_generate Coverage'!P97*'Dataset lengths'!$O$2+'AVG_generate Coverage'!Q97*'Dataset lengths'!$P$2+'AVG_generate Coverage'!R97*'Dataset lengths'!$Q$2+'AVG_generate Coverage'!S97*'Dataset lengths'!$R$2)</f>
        <v>0.5918507267</v>
      </c>
      <c r="G97" s="55">
        <v>0.515444408109681</v>
      </c>
      <c r="H97" s="55">
        <v>0.624495215350814</v>
      </c>
      <c r="I97" s="55">
        <v>0.720723351006954</v>
      </c>
      <c r="J97" s="55">
        <v>0.789125346534413</v>
      </c>
      <c r="K97" s="55">
        <v>0.78000765178219</v>
      </c>
      <c r="L97" s="55">
        <v>0.786705937464882</v>
      </c>
      <c r="M97" s="55">
        <v>0.76229742056848</v>
      </c>
      <c r="N97" s="55">
        <v>0.673182229095572</v>
      </c>
      <c r="O97" s="55">
        <v>0.803323736631864</v>
      </c>
      <c r="P97" s="55">
        <v>0.778286726092421</v>
      </c>
      <c r="Q97" s="55">
        <v>0.657675801414683</v>
      </c>
      <c r="R97" s="55">
        <v>0.840008309074999</v>
      </c>
      <c r="S97" s="55">
        <v>0.304260091085552</v>
      </c>
      <c r="T97" s="55">
        <v>0.891955095874338</v>
      </c>
      <c r="U97" s="55">
        <v>0.702563076994539</v>
      </c>
      <c r="V97" s="55">
        <v>0.486334090886182</v>
      </c>
      <c r="W97" s="55">
        <v>0.438575241968761</v>
      </c>
    </row>
    <row r="98">
      <c r="A98" s="55" t="s">
        <v>336</v>
      </c>
      <c r="B98" s="55" t="s">
        <v>184</v>
      </c>
      <c r="C98" s="99">
        <f>E98-AVG_Gen_L2!E99</f>
        <v>0.00002201575565</v>
      </c>
      <c r="D98" s="99">
        <f>F98-AVG_Gen_L2!F99</f>
        <v>-0.00002509791678</v>
      </c>
      <c r="E98" s="10">
        <f t="shared" si="1"/>
        <v>0.6532748312</v>
      </c>
      <c r="F98" s="100">
        <f>(G98*'AVG_generate Coverage'!C98*'Dataset lengths'!$B$2+H98*'AVG_generate Coverage'!D98*'Dataset lengths'!$C$2+I98*'AVG_generate Coverage'!E98*'Dataset lengths'!$D$2+L98*'AVG_generate Coverage'!H98*'Dataset lengths'!$G$2+M98*'AVG_generate Coverage'!I98*'Dataset lengths'!$H$2+R98*'AVG_generate Coverage'!N98*'Dataset lengths'!$M$2+S98*'AVG_generate Coverage'!O98*'Dataset lengths'!$N$2+T98*'AVG_generate Coverage'!P98*'Dataset lengths'!$O$2+U98*'AVG_generate Coverage'!Q98*'Dataset lengths'!$P$2+V98*'AVG_generate Coverage'!R98*'Dataset lengths'!$Q$2+W98*'AVG_generate Coverage'!S98*'Dataset lengths'!$R$2)/('AVG_generate Coverage'!C98*'Dataset lengths'!$B$2+'AVG_generate Coverage'!D98*'Dataset lengths'!$C$2+'AVG_generate Coverage'!E98*'Dataset lengths'!$D$2+'AVG_generate Coverage'!H98*'Dataset lengths'!$G$2+'AVG_generate Coverage'!I98*'Dataset lengths'!$H$2+'AVG_generate Coverage'!N98*'Dataset lengths'!$M$2+'AVG_generate Coverage'!O98*'Dataset lengths'!$N$2+'AVG_generate Coverage'!P98*'Dataset lengths'!$O$2+'AVG_generate Coverage'!Q98*'Dataset lengths'!$P$2+'AVG_generate Coverage'!R98*'Dataset lengths'!$Q$2+'AVG_generate Coverage'!S98*'Dataset lengths'!$R$2)</f>
        <v>0.6007541196</v>
      </c>
      <c r="G98" s="55">
        <v>0.493481478378517</v>
      </c>
      <c r="H98" s="55">
        <v>0.681222903015178</v>
      </c>
      <c r="I98" s="55">
        <v>0.734296625349932</v>
      </c>
      <c r="J98" s="55">
        <v>0.80553965491368</v>
      </c>
      <c r="K98" s="55">
        <v>0.811267784644781</v>
      </c>
      <c r="L98" s="55">
        <v>0.807438932253595</v>
      </c>
      <c r="M98" s="55">
        <v>0.775981405593703</v>
      </c>
      <c r="N98" s="55">
        <v>0.716733710421222</v>
      </c>
      <c r="O98" s="55">
        <v>0.824713769597504</v>
      </c>
      <c r="P98" s="55">
        <v>0.754723983815901</v>
      </c>
      <c r="Q98" s="55">
        <v>0.733180473556166</v>
      </c>
      <c r="R98" s="55">
        <v>0.867611548163375</v>
      </c>
      <c r="S98" s="55">
        <v>0.409108362620179</v>
      </c>
      <c r="T98" s="55">
        <v>0.817625504551477</v>
      </c>
      <c r="U98" s="55">
        <v>0.63249908144903</v>
      </c>
      <c r="V98" s="55">
        <v>0.447995309884649</v>
      </c>
      <c r="W98" s="55">
        <v>0.518761992165464</v>
      </c>
    </row>
    <row r="99">
      <c r="A99" s="55" t="s">
        <v>339</v>
      </c>
      <c r="B99" s="55" t="s">
        <v>184</v>
      </c>
      <c r="C99" s="99">
        <f>E99-AVG_Gen_L2!E100</f>
        <v>0.000002363784156</v>
      </c>
      <c r="D99" s="99">
        <f>F99-AVG_Gen_L2!F100</f>
        <v>-0.0001729353806</v>
      </c>
      <c r="E99" s="10">
        <f t="shared" si="1"/>
        <v>0.6538183572</v>
      </c>
      <c r="F99" s="100">
        <f>(G99*'AVG_generate Coverage'!C99*'Dataset lengths'!$B$2+H99*'AVG_generate Coverage'!D99*'Dataset lengths'!$C$2+I99*'AVG_generate Coverage'!E99*'Dataset lengths'!$D$2+L99*'AVG_generate Coverage'!H99*'Dataset lengths'!$G$2+M99*'AVG_generate Coverage'!I99*'Dataset lengths'!$H$2+R99*'AVG_generate Coverage'!N99*'Dataset lengths'!$M$2+S99*'AVG_generate Coverage'!O99*'Dataset lengths'!$N$2+T99*'AVG_generate Coverage'!P99*'Dataset lengths'!$O$2+U99*'AVG_generate Coverage'!Q99*'Dataset lengths'!$P$2+V99*'AVG_generate Coverage'!R99*'Dataset lengths'!$Q$2+W99*'AVG_generate Coverage'!S99*'Dataset lengths'!$R$2)/('AVG_generate Coverage'!C99*'Dataset lengths'!$B$2+'AVG_generate Coverage'!D99*'Dataset lengths'!$C$2+'AVG_generate Coverage'!E99*'Dataset lengths'!$D$2+'AVG_generate Coverage'!H99*'Dataset lengths'!$G$2+'AVG_generate Coverage'!I99*'Dataset lengths'!$H$2+'AVG_generate Coverage'!N99*'Dataset lengths'!$M$2+'AVG_generate Coverage'!O99*'Dataset lengths'!$N$2+'AVG_generate Coverage'!P99*'Dataset lengths'!$O$2+'AVG_generate Coverage'!Q99*'Dataset lengths'!$P$2+'AVG_generate Coverage'!R99*'Dataset lengths'!$Q$2+'AVG_generate Coverage'!S99*'Dataset lengths'!$R$2)</f>
        <v>0.5979572482</v>
      </c>
      <c r="G99" s="55">
        <v>0.490270599652544</v>
      </c>
      <c r="H99" s="55">
        <v>0.675824218571569</v>
      </c>
      <c r="I99" s="55">
        <v>0.732592120895889</v>
      </c>
      <c r="J99" s="55">
        <v>0.810739252314129</v>
      </c>
      <c r="K99" s="55">
        <v>0.792751842043109</v>
      </c>
      <c r="L99" s="55">
        <v>0.805187863932651</v>
      </c>
      <c r="M99" s="55">
        <v>0.773063514073078</v>
      </c>
      <c r="N99" s="55">
        <v>0.697419490454222</v>
      </c>
      <c r="O99" s="55">
        <v>0.791439109818287</v>
      </c>
      <c r="P99" s="55">
        <v>0.790470191808779</v>
      </c>
      <c r="Q99" s="55">
        <v>0.690759817701102</v>
      </c>
      <c r="R99" s="55">
        <v>0.839680479632144</v>
      </c>
      <c r="S99" s="55">
        <v>0.409086240610264</v>
      </c>
      <c r="T99" s="55">
        <v>0.866362571915868</v>
      </c>
      <c r="U99" s="55">
        <v>0.634687555462633</v>
      </c>
      <c r="V99" s="55">
        <v>0.438030614153059</v>
      </c>
      <c r="W99" s="55">
        <v>0.527216150002696</v>
      </c>
    </row>
    <row r="100">
      <c r="A100" s="55" t="s">
        <v>342</v>
      </c>
      <c r="B100" s="55" t="s">
        <v>205</v>
      </c>
      <c r="C100" s="99">
        <f>E100-AVG_Gen_L2!E101</f>
        <v>-0.0007207925194</v>
      </c>
      <c r="D100" s="99">
        <f>F100-AVG_Gen_L2!F101</f>
        <v>-0.0002122418413</v>
      </c>
      <c r="E100" s="10">
        <f t="shared" si="1"/>
        <v>0.658092394</v>
      </c>
      <c r="F100" s="100">
        <f>(G100*'AVG_generate Coverage'!C100*'Dataset lengths'!$B$2+H100*'AVG_generate Coverage'!D100*'Dataset lengths'!$C$2+I100*'AVG_generate Coverage'!E100*'Dataset lengths'!$D$2+L100*'AVG_generate Coverage'!H100*'Dataset lengths'!$G$2+M100*'AVG_generate Coverage'!I100*'Dataset lengths'!$H$2+R100*'AVG_generate Coverage'!N100*'Dataset lengths'!$M$2+S100*'AVG_generate Coverage'!O100*'Dataset lengths'!$N$2+T100*'AVG_generate Coverage'!P100*'Dataset lengths'!$O$2+U100*'AVG_generate Coverage'!Q100*'Dataset lengths'!$P$2+V100*'AVG_generate Coverage'!R100*'Dataset lengths'!$Q$2+W100*'AVG_generate Coverage'!S100*'Dataset lengths'!$R$2)/('AVG_generate Coverage'!C100*'Dataset lengths'!$B$2+'AVG_generate Coverage'!D100*'Dataset lengths'!$C$2+'AVG_generate Coverage'!E100*'Dataset lengths'!$D$2+'AVG_generate Coverage'!H100*'Dataset lengths'!$G$2+'AVG_generate Coverage'!I100*'Dataset lengths'!$H$2+'AVG_generate Coverage'!N100*'Dataset lengths'!$M$2+'AVG_generate Coverage'!O100*'Dataset lengths'!$N$2+'AVG_generate Coverage'!P100*'Dataset lengths'!$O$2+'AVG_generate Coverage'!Q100*'Dataset lengths'!$P$2+'AVG_generate Coverage'!R100*'Dataset lengths'!$Q$2+'AVG_generate Coverage'!S100*'Dataset lengths'!$R$2)</f>
        <v>0.6013922393</v>
      </c>
      <c r="G100" s="55">
        <v>0.484920445058725</v>
      </c>
      <c r="H100" s="55">
        <v>0.696295256311596</v>
      </c>
      <c r="I100" s="55">
        <v>0.735956788442465</v>
      </c>
      <c r="J100" s="55">
        <v>0.816183446050469</v>
      </c>
      <c r="K100" s="55">
        <v>0.816350374228984</v>
      </c>
      <c r="L100" s="55">
        <v>0.816498679186973</v>
      </c>
      <c r="M100" s="55">
        <v>0.777453378264409</v>
      </c>
      <c r="N100" s="55">
        <v>0.726327829471455</v>
      </c>
      <c r="O100" s="55">
        <v>0.819233026433611</v>
      </c>
      <c r="P100" s="55">
        <v>0.76267205330963</v>
      </c>
      <c r="Q100" s="55">
        <v>0.724821150934657</v>
      </c>
      <c r="R100" s="55">
        <v>0.815967483265645</v>
      </c>
      <c r="S100" s="55">
        <v>0.422737531819185</v>
      </c>
      <c r="T100" s="55">
        <v>0.848559076988237</v>
      </c>
      <c r="U100" s="55">
        <v>0.675021131533342</v>
      </c>
      <c r="V100" s="55">
        <v>0.434203988148325</v>
      </c>
      <c r="W100" s="55">
        <v>0.531402575461011</v>
      </c>
    </row>
    <row r="101">
      <c r="A101" s="55" t="s">
        <v>343</v>
      </c>
      <c r="B101" s="55" t="s">
        <v>205</v>
      </c>
      <c r="C101" s="99">
        <f>E101-AVG_Gen_L2!E102</f>
        <v>0.0004519891349</v>
      </c>
      <c r="D101" s="99">
        <f>F101-AVG_Gen_L2!F102</f>
        <v>-0.000347165812</v>
      </c>
      <c r="E101" s="10">
        <f t="shared" si="1"/>
        <v>0.6592992459</v>
      </c>
      <c r="F101" s="100">
        <f>(G101*'AVG_generate Coverage'!C101*'Dataset lengths'!$B$2+H101*'AVG_generate Coverage'!D101*'Dataset lengths'!$C$2+I101*'AVG_generate Coverage'!E101*'Dataset lengths'!$D$2+L101*'AVG_generate Coverage'!H101*'Dataset lengths'!$G$2+M101*'AVG_generate Coverage'!I101*'Dataset lengths'!$H$2+R101*'AVG_generate Coverage'!N101*'Dataset lengths'!$M$2+S101*'AVG_generate Coverage'!O101*'Dataset lengths'!$N$2+T101*'AVG_generate Coverage'!P101*'Dataset lengths'!$O$2+U101*'AVG_generate Coverage'!Q101*'Dataset lengths'!$P$2+V101*'AVG_generate Coverage'!R101*'Dataset lengths'!$Q$2+W101*'AVG_generate Coverage'!S101*'Dataset lengths'!$R$2)/('AVG_generate Coverage'!C101*'Dataset lengths'!$B$2+'AVG_generate Coverage'!D101*'Dataset lengths'!$C$2+'AVG_generate Coverage'!E101*'Dataset lengths'!$D$2+'AVG_generate Coverage'!H101*'Dataset lengths'!$G$2+'AVG_generate Coverage'!I101*'Dataset lengths'!$H$2+'AVG_generate Coverage'!N101*'Dataset lengths'!$M$2+'AVG_generate Coverage'!O101*'Dataset lengths'!$N$2+'AVG_generate Coverage'!P101*'Dataset lengths'!$O$2+'AVG_generate Coverage'!Q101*'Dataset lengths'!$P$2+'AVG_generate Coverage'!R101*'Dataset lengths'!$Q$2+'AVG_generate Coverage'!S101*'Dataset lengths'!$R$2)</f>
        <v>0.604338912</v>
      </c>
      <c r="G101" s="55">
        <v>0.485947934917164</v>
      </c>
      <c r="H101" s="55">
        <v>0.679707545164393</v>
      </c>
      <c r="I101" s="55">
        <v>0.731383697697142</v>
      </c>
      <c r="J101" s="55">
        <v>0.820308228043853</v>
      </c>
      <c r="K101" s="55">
        <v>0.81596265378177</v>
      </c>
      <c r="L101" s="55">
        <v>0.818838382022116</v>
      </c>
      <c r="M101" s="55">
        <v>0.779016880326464</v>
      </c>
      <c r="N101" s="55">
        <v>0.730297758051409</v>
      </c>
      <c r="O101" s="55">
        <v>0.809942804543971</v>
      </c>
      <c r="P101" s="55">
        <v>0.773856984157046</v>
      </c>
      <c r="Q101" s="55">
        <v>0.722520743354561</v>
      </c>
      <c r="R101" s="55">
        <v>0.803881504472398</v>
      </c>
      <c r="S101" s="55">
        <v>0.483203018190338</v>
      </c>
      <c r="T101" s="55">
        <v>0.821853834596789</v>
      </c>
      <c r="U101" s="55">
        <v>0.668745682299334</v>
      </c>
      <c r="V101" s="55">
        <v>0.432883907110107</v>
      </c>
      <c r="W101" s="55">
        <v>0.546829318493845</v>
      </c>
    </row>
    <row r="102">
      <c r="A102" s="55" t="s">
        <v>344</v>
      </c>
      <c r="B102" s="55" t="s">
        <v>205</v>
      </c>
      <c r="C102" s="99">
        <f>E102-AVG_Gen_L2!E103</f>
        <v>0.0008886879747</v>
      </c>
      <c r="D102" s="99">
        <f>F102-AVG_Gen_L2!F103</f>
        <v>0.0001785270003</v>
      </c>
      <c r="E102" s="10">
        <f t="shared" si="1"/>
        <v>0.6336364354</v>
      </c>
      <c r="F102" s="100">
        <f>(G102*'AVG_generate Coverage'!C102*'Dataset lengths'!$B$2+H102*'AVG_generate Coverage'!D102*'Dataset lengths'!$C$2+I102*'AVG_generate Coverage'!E102*'Dataset lengths'!$D$2+L102*'AVG_generate Coverage'!H102*'Dataset lengths'!$G$2+M102*'AVG_generate Coverage'!I102*'Dataset lengths'!$H$2+R102*'AVG_generate Coverage'!N102*'Dataset lengths'!$M$2+S102*'AVG_generate Coverage'!O102*'Dataset lengths'!$N$2+T102*'AVG_generate Coverage'!P102*'Dataset lengths'!$O$2+U102*'AVG_generate Coverage'!Q102*'Dataset lengths'!$P$2+V102*'AVG_generate Coverage'!R102*'Dataset lengths'!$Q$2+W102*'AVG_generate Coverage'!S102*'Dataset lengths'!$R$2)/('AVG_generate Coverage'!C102*'Dataset lengths'!$B$2+'AVG_generate Coverage'!D102*'Dataset lengths'!$C$2+'AVG_generate Coverage'!E102*'Dataset lengths'!$D$2+'AVG_generate Coverage'!H102*'Dataset lengths'!$G$2+'AVG_generate Coverage'!I102*'Dataset lengths'!$H$2+'AVG_generate Coverage'!N102*'Dataset lengths'!$M$2+'AVG_generate Coverage'!O102*'Dataset lengths'!$N$2+'AVG_generate Coverage'!P102*'Dataset lengths'!$O$2+'AVG_generate Coverage'!Q102*'Dataset lengths'!$P$2+'AVG_generate Coverage'!R102*'Dataset lengths'!$Q$2+'AVG_generate Coverage'!S102*'Dataset lengths'!$R$2)</f>
        <v>0.5759279545</v>
      </c>
      <c r="G102" s="55">
        <v>0.45708316830555</v>
      </c>
      <c r="H102" s="55">
        <v>0.721511623200774</v>
      </c>
      <c r="I102" s="55">
        <v>0.713749503481291</v>
      </c>
      <c r="J102" s="55">
        <v>0.810802188619627</v>
      </c>
      <c r="K102" s="55">
        <v>0.811996427712236</v>
      </c>
      <c r="L102" s="55">
        <v>0.811093812785151</v>
      </c>
      <c r="M102" s="55">
        <v>0.743660072222773</v>
      </c>
      <c r="N102" s="55">
        <v>0.682305040984395</v>
      </c>
      <c r="O102" s="55">
        <v>0.784225416061021</v>
      </c>
      <c r="P102" s="55">
        <v>0.724779665506155</v>
      </c>
      <c r="Q102" s="55">
        <v>0.707774733238916</v>
      </c>
      <c r="R102" s="55">
        <v>0.775229211166887</v>
      </c>
      <c r="S102" s="55">
        <v>0.4430857587567</v>
      </c>
      <c r="T102" s="55">
        <v>0.783798864188977</v>
      </c>
      <c r="U102" s="55">
        <v>0.606628583015723</v>
      </c>
      <c r="V102" s="55">
        <v>0.360971321535563</v>
      </c>
      <c r="W102" s="55">
        <v>0.553188870733887</v>
      </c>
    </row>
    <row r="103">
      <c r="A103" s="55" t="s">
        <v>346</v>
      </c>
      <c r="B103" s="55" t="s">
        <v>205</v>
      </c>
      <c r="C103" s="99">
        <f>E103-AVG_Gen_L2!E104</f>
        <v>0.0002145084812</v>
      </c>
      <c r="D103" s="99">
        <f>F103-AVG_Gen_L2!F104</f>
        <v>0.0003189575166</v>
      </c>
      <c r="E103" s="10">
        <f t="shared" si="1"/>
        <v>0.6268367784</v>
      </c>
      <c r="F103" s="100">
        <f>(G103*'AVG_generate Coverage'!C103*'Dataset lengths'!$B$2+H103*'AVG_generate Coverage'!D103*'Dataset lengths'!$C$2+I103*'AVG_generate Coverage'!E103*'Dataset lengths'!$D$2+L103*'AVG_generate Coverage'!H103*'Dataset lengths'!$G$2+M103*'AVG_generate Coverage'!I103*'Dataset lengths'!$H$2+R103*'AVG_generate Coverage'!N103*'Dataset lengths'!$M$2+S103*'AVG_generate Coverage'!O103*'Dataset lengths'!$N$2+T103*'AVG_generate Coverage'!P103*'Dataset lengths'!$O$2+U103*'AVG_generate Coverage'!Q103*'Dataset lengths'!$P$2+V103*'AVG_generate Coverage'!R103*'Dataset lengths'!$Q$2+W103*'AVG_generate Coverage'!S103*'Dataset lengths'!$R$2)/('AVG_generate Coverage'!C103*'Dataset lengths'!$B$2+'AVG_generate Coverage'!D103*'Dataset lengths'!$C$2+'AVG_generate Coverage'!E103*'Dataset lengths'!$D$2+'AVG_generate Coverage'!H103*'Dataset lengths'!$G$2+'AVG_generate Coverage'!I103*'Dataset lengths'!$H$2+'AVG_generate Coverage'!N103*'Dataset lengths'!$M$2+'AVG_generate Coverage'!O103*'Dataset lengths'!$N$2+'AVG_generate Coverage'!P103*'Dataset lengths'!$O$2+'AVG_generate Coverage'!Q103*'Dataset lengths'!$P$2+'AVG_generate Coverage'!R103*'Dataset lengths'!$Q$2+'AVG_generate Coverage'!S103*'Dataset lengths'!$R$2)</f>
        <v>0.5704514782</v>
      </c>
      <c r="G103" s="55">
        <v>0.447077154402325</v>
      </c>
      <c r="H103" s="55">
        <v>0.690887687860487</v>
      </c>
      <c r="I103" s="55">
        <v>0.719169413425874</v>
      </c>
      <c r="J103" s="55">
        <v>0.814183059580858</v>
      </c>
      <c r="K103" s="55">
        <v>0.807453126570897</v>
      </c>
      <c r="L103" s="55">
        <v>0.812067208218617</v>
      </c>
      <c r="M103" s="55">
        <v>0.781132968922577</v>
      </c>
      <c r="N103" s="55">
        <v>0.735144685398695</v>
      </c>
      <c r="O103" s="55">
        <v>0.815345364092517</v>
      </c>
      <c r="P103" s="55">
        <v>0.764883573489167</v>
      </c>
      <c r="Q103" s="55">
        <v>0.727096056767859</v>
      </c>
      <c r="R103" s="55">
        <v>0.797871298020059</v>
      </c>
      <c r="S103" s="55">
        <v>0.404217387337313</v>
      </c>
      <c r="T103" s="55">
        <v>0.85078451385419</v>
      </c>
      <c r="U103" s="55">
        <v>0.499051407284537</v>
      </c>
      <c r="V103" s="55">
        <v>0.357972110669943</v>
      </c>
      <c r="W103" s="55">
        <v>0.534973412808384</v>
      </c>
    </row>
    <row r="104">
      <c r="A104" s="55" t="s">
        <v>347</v>
      </c>
      <c r="B104" s="55" t="s">
        <v>205</v>
      </c>
      <c r="C104" s="99">
        <f>E104-AVG_Gen_L2!E105</f>
        <v>0.0006441131238</v>
      </c>
      <c r="D104" s="99">
        <f>F104-AVG_Gen_L2!F105</f>
        <v>-0.0001095789296</v>
      </c>
      <c r="E104" s="10">
        <f t="shared" si="1"/>
        <v>0.6675361315</v>
      </c>
      <c r="F104" s="100">
        <f>(G104*'AVG_generate Coverage'!C104*'Dataset lengths'!$B$2+H104*'AVG_generate Coverage'!D104*'Dataset lengths'!$C$2+I104*'AVG_generate Coverage'!E104*'Dataset lengths'!$D$2+L104*'AVG_generate Coverage'!H104*'Dataset lengths'!$G$2+M104*'AVG_generate Coverage'!I104*'Dataset lengths'!$H$2+R104*'AVG_generate Coverage'!N104*'Dataset lengths'!$M$2+S104*'AVG_generate Coverage'!O104*'Dataset lengths'!$N$2+T104*'AVG_generate Coverage'!P104*'Dataset lengths'!$O$2+U104*'AVG_generate Coverage'!Q104*'Dataset lengths'!$P$2+V104*'AVG_generate Coverage'!R104*'Dataset lengths'!$Q$2+W104*'AVG_generate Coverage'!S104*'Dataset lengths'!$R$2)/('AVG_generate Coverage'!C104*'Dataset lengths'!$B$2+'AVG_generate Coverage'!D104*'Dataset lengths'!$C$2+'AVG_generate Coverage'!E104*'Dataset lengths'!$D$2+'AVG_generate Coverage'!H104*'Dataset lengths'!$G$2+'AVG_generate Coverage'!I104*'Dataset lengths'!$H$2+'AVG_generate Coverage'!N104*'Dataset lengths'!$M$2+'AVG_generate Coverage'!O104*'Dataset lengths'!$N$2+'AVG_generate Coverage'!P104*'Dataset lengths'!$O$2+'AVG_generate Coverage'!Q104*'Dataset lengths'!$P$2+'AVG_generate Coverage'!R104*'Dataset lengths'!$Q$2+'AVG_generate Coverage'!S104*'Dataset lengths'!$R$2)</f>
        <v>0.6094654057</v>
      </c>
      <c r="G104" s="55">
        <v>0.511941703535446</v>
      </c>
      <c r="H104" s="55">
        <v>0.688904777386394</v>
      </c>
      <c r="I104" s="55">
        <v>0.73486291703386</v>
      </c>
      <c r="J104" s="55">
        <v>0.810251719888433</v>
      </c>
      <c r="K104" s="55">
        <v>0.810612977092489</v>
      </c>
      <c r="L104" s="55">
        <v>0.810579627570698</v>
      </c>
      <c r="M104" s="55">
        <v>0.775952760031582</v>
      </c>
      <c r="N104" s="55">
        <v>0.708971202734144</v>
      </c>
      <c r="O104" s="55">
        <v>0.823435575078716</v>
      </c>
      <c r="P104" s="55">
        <v>0.772533422837474</v>
      </c>
      <c r="Q104" s="55">
        <v>0.701385045539263</v>
      </c>
      <c r="R104" s="55">
        <v>0.839505637262622</v>
      </c>
      <c r="S104" s="55">
        <v>0.432710536106903</v>
      </c>
      <c r="T104" s="55">
        <v>0.866807659289059</v>
      </c>
      <c r="U104" s="55">
        <v>0.699239332086379</v>
      </c>
      <c r="V104" s="55">
        <v>0.464708034901842</v>
      </c>
      <c r="W104" s="55">
        <v>0.517684460959083</v>
      </c>
    </row>
    <row r="105">
      <c r="A105" s="55" t="s">
        <v>348</v>
      </c>
      <c r="B105" s="55" t="s">
        <v>205</v>
      </c>
      <c r="C105" s="99">
        <f>E105-AVG_Gen_L2!E106</f>
        <v>0.0002641223836</v>
      </c>
      <c r="D105" s="99">
        <f>F105-AVG_Gen_L2!F106</f>
        <v>-0.00009924591363</v>
      </c>
      <c r="E105" s="10">
        <f t="shared" si="1"/>
        <v>0.6452431974</v>
      </c>
      <c r="F105" s="100">
        <f>(G105*'AVG_generate Coverage'!C105*'Dataset lengths'!$B$2+H105*'AVG_generate Coverage'!D105*'Dataset lengths'!$C$2+I105*'AVG_generate Coverage'!E105*'Dataset lengths'!$D$2+L105*'AVG_generate Coverage'!H105*'Dataset lengths'!$G$2+M105*'AVG_generate Coverage'!I105*'Dataset lengths'!$H$2+R105*'AVG_generate Coverage'!N105*'Dataset lengths'!$M$2+S105*'AVG_generate Coverage'!O105*'Dataset lengths'!$N$2+T105*'AVG_generate Coverage'!P105*'Dataset lengths'!$O$2+U105*'AVG_generate Coverage'!Q105*'Dataset lengths'!$P$2+V105*'AVG_generate Coverage'!R105*'Dataset lengths'!$Q$2+W105*'AVG_generate Coverage'!S105*'Dataset lengths'!$R$2)/('AVG_generate Coverage'!C105*'Dataset lengths'!$B$2+'AVG_generate Coverage'!D105*'Dataset lengths'!$C$2+'AVG_generate Coverage'!E105*'Dataset lengths'!$D$2+'AVG_generate Coverage'!H105*'Dataset lengths'!$G$2+'AVG_generate Coverage'!I105*'Dataset lengths'!$H$2+'AVG_generate Coverage'!N105*'Dataset lengths'!$M$2+'AVG_generate Coverage'!O105*'Dataset lengths'!$N$2+'AVG_generate Coverage'!P105*'Dataset lengths'!$O$2+'AVG_generate Coverage'!Q105*'Dataset lengths'!$P$2+'AVG_generate Coverage'!R105*'Dataset lengths'!$Q$2+'AVG_generate Coverage'!S105*'Dataset lengths'!$R$2)</f>
        <v>0.5900295322</v>
      </c>
      <c r="G105" s="55">
        <v>0.482278786518603</v>
      </c>
      <c r="H105" s="55">
        <v>0.712017411299474</v>
      </c>
      <c r="I105" s="55">
        <v>0.735017764870865</v>
      </c>
      <c r="J105" s="55">
        <v>0.811276798434021</v>
      </c>
      <c r="K105" s="55">
        <v>0.807245752940165</v>
      </c>
      <c r="L105" s="55">
        <v>0.809939643112123</v>
      </c>
      <c r="M105" s="55">
        <v>0.746913798857408</v>
      </c>
      <c r="N105" s="55">
        <v>0.687516040928124</v>
      </c>
      <c r="O105" s="55">
        <v>0.807675479698916</v>
      </c>
      <c r="P105" s="55">
        <v>0.738797687735084</v>
      </c>
      <c r="Q105" s="55">
        <v>0.694393816633467</v>
      </c>
      <c r="R105" s="55">
        <v>0.801105881856227</v>
      </c>
      <c r="S105" s="55">
        <v>0.426450007301163</v>
      </c>
      <c r="T105" s="55">
        <v>0.790475174786839</v>
      </c>
      <c r="U105" s="55">
        <v>0.656151014351047</v>
      </c>
      <c r="V105" s="55">
        <v>0.408922575221753</v>
      </c>
      <c r="W105" s="55">
        <v>0.528403113439884</v>
      </c>
    </row>
    <row r="106">
      <c r="A106" s="55" t="s">
        <v>350</v>
      </c>
      <c r="B106" s="55" t="s">
        <v>205</v>
      </c>
      <c r="C106" s="99">
        <f>E106-AVG_Gen_L2!E107</f>
        <v>-0.0004569250942</v>
      </c>
      <c r="D106" s="99">
        <f>F106-AVG_Gen_L2!F107</f>
        <v>-0.00008318979064</v>
      </c>
      <c r="E106" s="10">
        <f t="shared" si="1"/>
        <v>0.6486061621</v>
      </c>
      <c r="F106" s="100">
        <f>(G106*'AVG_generate Coverage'!C106*'Dataset lengths'!$B$2+H106*'AVG_generate Coverage'!D106*'Dataset lengths'!$C$2+I106*'AVG_generate Coverage'!E106*'Dataset lengths'!$D$2+L106*'AVG_generate Coverage'!H106*'Dataset lengths'!$G$2+M106*'AVG_generate Coverage'!I106*'Dataset lengths'!$H$2+R106*'AVG_generate Coverage'!N106*'Dataset lengths'!$M$2+S106*'AVG_generate Coverage'!O106*'Dataset lengths'!$N$2+T106*'AVG_generate Coverage'!P106*'Dataset lengths'!$O$2+U106*'AVG_generate Coverage'!Q106*'Dataset lengths'!$P$2+V106*'AVG_generate Coverage'!R106*'Dataset lengths'!$Q$2+W106*'AVG_generate Coverage'!S106*'Dataset lengths'!$R$2)/('AVG_generate Coverage'!C106*'Dataset lengths'!$B$2+'AVG_generate Coverage'!D106*'Dataset lengths'!$C$2+'AVG_generate Coverage'!E106*'Dataset lengths'!$D$2+'AVG_generate Coverage'!H106*'Dataset lengths'!$G$2+'AVG_generate Coverage'!I106*'Dataset lengths'!$H$2+'AVG_generate Coverage'!N106*'Dataset lengths'!$M$2+'AVG_generate Coverage'!O106*'Dataset lengths'!$N$2+'AVG_generate Coverage'!P106*'Dataset lengths'!$O$2+'AVG_generate Coverage'!Q106*'Dataset lengths'!$P$2+'AVG_generate Coverage'!R106*'Dataset lengths'!$Q$2+'AVG_generate Coverage'!S106*'Dataset lengths'!$R$2)</f>
        <v>0.5901201831</v>
      </c>
      <c r="G106" s="55">
        <v>0.483464036018756</v>
      </c>
      <c r="H106" s="55">
        <v>0.692848769059007</v>
      </c>
      <c r="I106" s="55">
        <v>0.735464058645257</v>
      </c>
      <c r="J106" s="55">
        <v>0.812817390516118</v>
      </c>
      <c r="K106" s="55">
        <v>0.810997144380911</v>
      </c>
      <c r="L106" s="55">
        <v>0.812364623251798</v>
      </c>
      <c r="M106" s="55">
        <v>0.780333484924522</v>
      </c>
      <c r="N106" s="55">
        <v>0.730139530826179</v>
      </c>
      <c r="O106" s="55">
        <v>0.831043056036215</v>
      </c>
      <c r="P106" s="55">
        <v>0.760227653353612</v>
      </c>
      <c r="Q106" s="55">
        <v>0.728458900123918</v>
      </c>
      <c r="R106" s="55">
        <v>0.827463369061754</v>
      </c>
      <c r="S106" s="55">
        <v>0.43921038483808</v>
      </c>
      <c r="T106" s="55">
        <v>0.852787407033549</v>
      </c>
      <c r="U106" s="55">
        <v>0.578777515600104</v>
      </c>
      <c r="V106" s="55">
        <v>0.409926318263514</v>
      </c>
      <c r="W106" s="55">
        <v>0.522027816323137</v>
      </c>
    </row>
    <row r="107">
      <c r="A107" s="55" t="s">
        <v>351</v>
      </c>
      <c r="B107" s="55" t="s">
        <v>205</v>
      </c>
      <c r="C107" s="99">
        <f>E107-AVG_Gen_L2!E108</f>
        <v>0.0004813668721</v>
      </c>
      <c r="D107" s="99">
        <f>F107-AVG_Gen_L2!F108</f>
        <v>-0.0003342251619</v>
      </c>
      <c r="E107" s="10">
        <f t="shared" si="1"/>
        <v>0.6466177195</v>
      </c>
      <c r="F107" s="100">
        <f>(G107*'AVG_generate Coverage'!C107*'Dataset lengths'!$B$2+H107*'AVG_generate Coverage'!D107*'Dataset lengths'!$C$2+I107*'AVG_generate Coverage'!E107*'Dataset lengths'!$D$2+L107*'AVG_generate Coverage'!H107*'Dataset lengths'!$G$2+M107*'AVG_generate Coverage'!I107*'Dataset lengths'!$H$2+R107*'AVG_generate Coverage'!N107*'Dataset lengths'!$M$2+S107*'AVG_generate Coverage'!O107*'Dataset lengths'!$N$2+T107*'AVG_generate Coverage'!P107*'Dataset lengths'!$O$2+U107*'AVG_generate Coverage'!Q107*'Dataset lengths'!$P$2+V107*'AVG_generate Coverage'!R107*'Dataset lengths'!$Q$2+W107*'AVG_generate Coverage'!S107*'Dataset lengths'!$R$2)/('AVG_generate Coverage'!C107*'Dataset lengths'!$B$2+'AVG_generate Coverage'!D107*'Dataset lengths'!$C$2+'AVG_generate Coverage'!E107*'Dataset lengths'!$D$2+'AVG_generate Coverage'!H107*'Dataset lengths'!$G$2+'AVG_generate Coverage'!I107*'Dataset lengths'!$H$2+'AVG_generate Coverage'!N107*'Dataset lengths'!$M$2+'AVG_generate Coverage'!O107*'Dataset lengths'!$N$2+'AVG_generate Coverage'!P107*'Dataset lengths'!$O$2+'AVG_generate Coverage'!Q107*'Dataset lengths'!$P$2+'AVG_generate Coverage'!R107*'Dataset lengths'!$Q$2+'AVG_generate Coverage'!S107*'Dataset lengths'!$R$2)</f>
        <v>0.5908735117</v>
      </c>
      <c r="G107" s="55">
        <v>0.49346491042652</v>
      </c>
      <c r="H107" s="55">
        <v>0.698826183134072</v>
      </c>
      <c r="I107" s="55">
        <v>0.725906171475026</v>
      </c>
      <c r="J107" s="55">
        <v>0.812086924251289</v>
      </c>
      <c r="K107" s="55">
        <v>0.807260559189919</v>
      </c>
      <c r="L107" s="55">
        <v>0.810595177345449</v>
      </c>
      <c r="M107" s="55">
        <v>0.753145299878245</v>
      </c>
      <c r="N107" s="55">
        <v>0.686994490998514</v>
      </c>
      <c r="O107" s="55">
        <v>0.795478835704826</v>
      </c>
      <c r="P107" s="55">
        <v>0.774123371815035</v>
      </c>
      <c r="Q107" s="55">
        <v>0.676053560308556</v>
      </c>
      <c r="R107" s="55">
        <v>0.792014078641053</v>
      </c>
      <c r="S107" s="55">
        <v>0.445422647440372</v>
      </c>
      <c r="T107" s="55">
        <v>0.785134126308549</v>
      </c>
      <c r="U107" s="55">
        <v>0.66549853398165</v>
      </c>
      <c r="V107" s="55">
        <v>0.402574617850692</v>
      </c>
      <c r="W107" s="55">
        <v>0.540213167537571</v>
      </c>
    </row>
    <row r="108">
      <c r="A108" s="55" t="s">
        <v>353</v>
      </c>
      <c r="B108" s="55" t="s">
        <v>205</v>
      </c>
      <c r="C108" s="99">
        <f>E108-AVG_Gen_L2!E109</f>
        <v>-0.0004411802352</v>
      </c>
      <c r="D108" s="99">
        <f>F108-AVG_Gen_L2!F109</f>
        <v>-0.0003286614889</v>
      </c>
      <c r="E108" s="10">
        <f t="shared" si="1"/>
        <v>0.6492792826</v>
      </c>
      <c r="F108" s="100">
        <f>(G108*'AVG_generate Coverage'!C108*'Dataset lengths'!$B$2+H108*'AVG_generate Coverage'!D108*'Dataset lengths'!$C$2+I108*'AVG_generate Coverage'!E108*'Dataset lengths'!$D$2+L108*'AVG_generate Coverage'!H108*'Dataset lengths'!$G$2+M108*'AVG_generate Coverage'!I108*'Dataset lengths'!$H$2+R108*'AVG_generate Coverage'!N108*'Dataset lengths'!$M$2+S108*'AVG_generate Coverage'!O108*'Dataset lengths'!$N$2+T108*'AVG_generate Coverage'!P108*'Dataset lengths'!$O$2+U108*'AVG_generate Coverage'!Q108*'Dataset lengths'!$P$2+V108*'AVG_generate Coverage'!R108*'Dataset lengths'!$Q$2+W108*'AVG_generate Coverage'!S108*'Dataset lengths'!$R$2)/('AVG_generate Coverage'!C108*'Dataset lengths'!$B$2+'AVG_generate Coverage'!D108*'Dataset lengths'!$C$2+'AVG_generate Coverage'!E108*'Dataset lengths'!$D$2+'AVG_generate Coverage'!H108*'Dataset lengths'!$G$2+'AVG_generate Coverage'!I108*'Dataset lengths'!$H$2+'AVG_generate Coverage'!N108*'Dataset lengths'!$M$2+'AVG_generate Coverage'!O108*'Dataset lengths'!$N$2+'AVG_generate Coverage'!P108*'Dataset lengths'!$O$2+'AVG_generate Coverage'!Q108*'Dataset lengths'!$P$2+'AVG_generate Coverage'!R108*'Dataset lengths'!$Q$2+'AVG_generate Coverage'!S108*'Dataset lengths'!$R$2)</f>
        <v>0.5885549413</v>
      </c>
      <c r="G108" s="55">
        <v>0.483232987412489</v>
      </c>
      <c r="H108" s="55">
        <v>0.676514379039958</v>
      </c>
      <c r="I108" s="55">
        <v>0.720219912253823</v>
      </c>
      <c r="J108" s="55">
        <v>0.812565333951096</v>
      </c>
      <c r="K108" s="55">
        <v>0.802756048713578</v>
      </c>
      <c r="L108" s="55">
        <v>0.809508459178414</v>
      </c>
      <c r="M108" s="55">
        <v>0.775646116109448</v>
      </c>
      <c r="N108" s="55">
        <v>0.714613390613927</v>
      </c>
      <c r="O108" s="55">
        <v>0.812012877148472</v>
      </c>
      <c r="P108" s="55">
        <v>0.788258671629242</v>
      </c>
      <c r="Q108" s="55">
        <v>0.698684860574038</v>
      </c>
      <c r="R108" s="55">
        <v>0.819049080028481</v>
      </c>
      <c r="S108" s="55">
        <v>0.449643929150378</v>
      </c>
      <c r="T108" s="55">
        <v>0.868365465095227</v>
      </c>
      <c r="U108" s="55">
        <v>0.602456804427291</v>
      </c>
      <c r="V108" s="55">
        <v>0.405542066693426</v>
      </c>
      <c r="W108" s="55">
        <v>0.531892908719942</v>
      </c>
    </row>
    <row r="109">
      <c r="A109" s="55" t="s">
        <v>355</v>
      </c>
      <c r="B109" s="55" t="s">
        <v>205</v>
      </c>
      <c r="C109" s="99">
        <f>E109-AVG_Gen_L2!E110</f>
        <v>0.0002574957722</v>
      </c>
      <c r="D109" s="99">
        <f>F109-AVG_Gen_L2!F110</f>
        <v>-0.00008364431643</v>
      </c>
      <c r="E109" s="10">
        <f t="shared" si="1"/>
        <v>0.61404049</v>
      </c>
      <c r="F109" s="100">
        <f>(G109*'AVG_generate Coverage'!C109*'Dataset lengths'!$B$2+H109*'AVG_generate Coverage'!D109*'Dataset lengths'!$C$2+I109*'AVG_generate Coverage'!E109*'Dataset lengths'!$D$2+L109*'AVG_generate Coverage'!H109*'Dataset lengths'!$G$2+M109*'AVG_generate Coverage'!I109*'Dataset lengths'!$H$2+R109*'AVG_generate Coverage'!N109*'Dataset lengths'!$M$2+S109*'AVG_generate Coverage'!O109*'Dataset lengths'!$N$2+T109*'AVG_generate Coverage'!P109*'Dataset lengths'!$O$2+U109*'AVG_generate Coverage'!Q109*'Dataset lengths'!$P$2+V109*'AVG_generate Coverage'!R109*'Dataset lengths'!$Q$2+W109*'AVG_generate Coverage'!S109*'Dataset lengths'!$R$2)/('AVG_generate Coverage'!C109*'Dataset lengths'!$B$2+'AVG_generate Coverage'!D109*'Dataset lengths'!$C$2+'AVG_generate Coverage'!E109*'Dataset lengths'!$D$2+'AVG_generate Coverage'!H109*'Dataset lengths'!$G$2+'AVG_generate Coverage'!I109*'Dataset lengths'!$H$2+'AVG_generate Coverage'!N109*'Dataset lengths'!$M$2+'AVG_generate Coverage'!O109*'Dataset lengths'!$N$2+'AVG_generate Coverage'!P109*'Dataset lengths'!$O$2+'AVG_generate Coverage'!Q109*'Dataset lengths'!$P$2+'AVG_generate Coverage'!R109*'Dataset lengths'!$Q$2+'AVG_generate Coverage'!S109*'Dataset lengths'!$R$2)</f>
        <v>0.5566960242</v>
      </c>
      <c r="G109" s="55">
        <v>0.448386179081815</v>
      </c>
      <c r="H109" s="55">
        <v>0.696669399941757</v>
      </c>
      <c r="I109" s="55">
        <v>0.703764501779245</v>
      </c>
      <c r="J109" s="55">
        <v>0.800722295976873</v>
      </c>
      <c r="K109" s="55">
        <v>0.794710244736695</v>
      </c>
      <c r="L109" s="55">
        <v>0.798500790643114</v>
      </c>
      <c r="M109" s="55">
        <v>0.742948843837539</v>
      </c>
      <c r="N109" s="55">
        <v>0.682082697987804</v>
      </c>
      <c r="O109" s="55">
        <v>0.793197882523151</v>
      </c>
      <c r="P109" s="55">
        <v>0.730134224971156</v>
      </c>
      <c r="Q109" s="55">
        <v>0.692615444813315</v>
      </c>
      <c r="R109" s="55">
        <v>0.786834373443947</v>
      </c>
      <c r="S109" s="55">
        <v>0.422349391099779</v>
      </c>
      <c r="T109" s="55">
        <v>0.778012728337497</v>
      </c>
      <c r="U109" s="55">
        <v>0.514512976190644</v>
      </c>
      <c r="V109" s="55">
        <v>0.336120960013545</v>
      </c>
      <c r="W109" s="55">
        <v>0.526345245398763</v>
      </c>
    </row>
    <row r="110">
      <c r="A110" s="55" t="s">
        <v>193</v>
      </c>
      <c r="B110" s="55" t="s">
        <v>205</v>
      </c>
      <c r="C110" s="99">
        <f>E110-AVG_Gen_L2!E111</f>
        <v>0.0002703590912</v>
      </c>
      <c r="D110" s="99">
        <f>F110-AVG_Gen_L2!F111</f>
        <v>-0.0004467921842</v>
      </c>
      <c r="E110" s="10">
        <f t="shared" si="1"/>
        <v>0.676442658</v>
      </c>
      <c r="F110" s="100">
        <f>(G110*'AVG_generate Coverage'!C110*'Dataset lengths'!$B$2+H110*'AVG_generate Coverage'!D110*'Dataset lengths'!$C$2+I110*'AVG_generate Coverage'!E110*'Dataset lengths'!$D$2+L110*'AVG_generate Coverage'!H110*'Dataset lengths'!$G$2+M110*'AVG_generate Coverage'!I110*'Dataset lengths'!$H$2+R110*'AVG_generate Coverage'!N110*'Dataset lengths'!$M$2+S110*'AVG_generate Coverage'!O110*'Dataset lengths'!$N$2+T110*'AVG_generate Coverage'!P110*'Dataset lengths'!$O$2+U110*'AVG_generate Coverage'!Q110*'Dataset lengths'!$P$2+V110*'AVG_generate Coverage'!R110*'Dataset lengths'!$Q$2+W110*'AVG_generate Coverage'!S110*'Dataset lengths'!$R$2)/('AVG_generate Coverage'!C110*'Dataset lengths'!$B$2+'AVG_generate Coverage'!D110*'Dataset lengths'!$C$2+'AVG_generate Coverage'!E110*'Dataset lengths'!$D$2+'AVG_generate Coverage'!H110*'Dataset lengths'!$G$2+'AVG_generate Coverage'!I110*'Dataset lengths'!$H$2+'AVG_generate Coverage'!N110*'Dataset lengths'!$M$2+'AVG_generate Coverage'!O110*'Dataset lengths'!$N$2+'AVG_generate Coverage'!P110*'Dataset lengths'!$O$2+'AVG_generate Coverage'!Q110*'Dataset lengths'!$P$2+'AVG_generate Coverage'!R110*'Dataset lengths'!$Q$2+'AVG_generate Coverage'!S110*'Dataset lengths'!$R$2)</f>
        <v>0.6184673608</v>
      </c>
      <c r="G110" s="55">
        <v>0.517796864712572</v>
      </c>
      <c r="H110" s="55">
        <v>0.682253194056441</v>
      </c>
      <c r="I110" s="55">
        <v>0.747847617733273</v>
      </c>
      <c r="J110" s="55">
        <v>0.822357087247217</v>
      </c>
      <c r="K110" s="55">
        <v>0.824146370736192</v>
      </c>
      <c r="L110" s="55">
        <v>0.823239937969452</v>
      </c>
      <c r="M110" s="55">
        <v>0.784051678887834</v>
      </c>
      <c r="N110" s="55">
        <v>0.714685005305915</v>
      </c>
      <c r="O110" s="55">
        <v>0.83945030516905</v>
      </c>
      <c r="P110" s="55">
        <v>0.769385357369785</v>
      </c>
      <c r="Q110" s="55">
        <v>0.722515492994907</v>
      </c>
      <c r="R110" s="55">
        <v>0.854607646930134</v>
      </c>
      <c r="S110" s="55">
        <v>0.419153766213071</v>
      </c>
      <c r="T110" s="55">
        <v>0.857015737078861</v>
      </c>
      <c r="U110" s="55">
        <v>0.762201729457745</v>
      </c>
      <c r="V110" s="55">
        <v>0.477753130041054</v>
      </c>
      <c r="W110" s="55">
        <v>0.514947934669857</v>
      </c>
    </row>
    <row r="111">
      <c r="A111" s="55" t="s">
        <v>357</v>
      </c>
      <c r="B111" s="55" t="s">
        <v>205</v>
      </c>
      <c r="C111" s="99">
        <f>E111-AVG_Gen_L2!E112</f>
        <v>-0.00123259015</v>
      </c>
      <c r="D111" s="99">
        <f>F111-AVG_Gen_L2!F112</f>
        <v>-0.002081124292</v>
      </c>
      <c r="E111" s="10">
        <f t="shared" si="1"/>
        <v>0.6580914066</v>
      </c>
      <c r="F111" s="100">
        <f>(G111*'AVG_generate Coverage'!C111*'Dataset lengths'!$B$2+H111*'AVG_generate Coverage'!D111*'Dataset lengths'!$C$2+I111*'AVG_generate Coverage'!E111*'Dataset lengths'!$D$2+L111*'AVG_generate Coverage'!H111*'Dataset lengths'!$G$2+M111*'AVG_generate Coverage'!I111*'Dataset lengths'!$H$2+R111*'AVG_generate Coverage'!N111*'Dataset lengths'!$M$2+S111*'AVG_generate Coverage'!O111*'Dataset lengths'!$N$2+T111*'AVG_generate Coverage'!P111*'Dataset lengths'!$O$2+U111*'AVG_generate Coverage'!Q111*'Dataset lengths'!$P$2+V111*'AVG_generate Coverage'!R111*'Dataset lengths'!$Q$2+W111*'AVG_generate Coverage'!S111*'Dataset lengths'!$R$2)/('AVG_generate Coverage'!C111*'Dataset lengths'!$B$2+'AVG_generate Coverage'!D111*'Dataset lengths'!$C$2+'AVG_generate Coverage'!E111*'Dataset lengths'!$D$2+'AVG_generate Coverage'!H111*'Dataset lengths'!$G$2+'AVG_generate Coverage'!I111*'Dataset lengths'!$H$2+'AVG_generate Coverage'!N111*'Dataset lengths'!$M$2+'AVG_generate Coverage'!O111*'Dataset lengths'!$N$2+'AVG_generate Coverage'!P111*'Dataset lengths'!$O$2+'AVG_generate Coverage'!Q111*'Dataset lengths'!$P$2+'AVG_generate Coverage'!R111*'Dataset lengths'!$Q$2+'AVG_generate Coverage'!S111*'Dataset lengths'!$R$2)</f>
        <v>0.6019095435</v>
      </c>
      <c r="G111" s="55">
        <v>0.488712014554095</v>
      </c>
      <c r="H111" s="55">
        <v>0.719372861852246</v>
      </c>
      <c r="I111" s="55">
        <v>0.753495636294019</v>
      </c>
      <c r="J111" s="55">
        <v>0.819251961486351</v>
      </c>
      <c r="K111" s="55">
        <v>0.82280205231382</v>
      </c>
      <c r="L111" s="55">
        <v>0.820587002539913</v>
      </c>
      <c r="M111" s="55">
        <v>0.762234945961568</v>
      </c>
      <c r="N111" s="55">
        <v>0.700711141663461</v>
      </c>
      <c r="O111" s="55">
        <v>0.809568383927356</v>
      </c>
      <c r="P111" s="55">
        <v>0.741825124829344</v>
      </c>
      <c r="Q111" s="55">
        <v>0.733943275808842</v>
      </c>
      <c r="R111" s="55">
        <v>0.802635752589549</v>
      </c>
      <c r="S111" s="55">
        <v>0.401946864683384</v>
      </c>
      <c r="T111" s="55">
        <v>0.814954980312332</v>
      </c>
      <c r="U111" s="55">
        <v>0.716517334423776</v>
      </c>
      <c r="V111" s="55">
        <v>0.426603008467196</v>
      </c>
      <c r="W111" s="55">
        <v>0.53194507114685</v>
      </c>
    </row>
    <row r="112">
      <c r="A112" s="55" t="s">
        <v>359</v>
      </c>
      <c r="B112" s="55" t="s">
        <v>205</v>
      </c>
      <c r="C112" s="99">
        <f>E112-AVG_Gen_L2!E113</f>
        <v>-0.0006220764263</v>
      </c>
      <c r="D112" s="99">
        <f>F112-AVG_Gen_L2!F113</f>
        <v>-0.001628569877</v>
      </c>
      <c r="E112" s="10">
        <f t="shared" si="1"/>
        <v>0.6470035793</v>
      </c>
      <c r="F112" s="100">
        <f>(G112*'AVG_generate Coverage'!C112*'Dataset lengths'!$B$2+H112*'AVG_generate Coverage'!D112*'Dataset lengths'!$C$2+I112*'AVG_generate Coverage'!E112*'Dataset lengths'!$D$2+L112*'AVG_generate Coverage'!H112*'Dataset lengths'!$G$2+M112*'AVG_generate Coverage'!I112*'Dataset lengths'!$H$2+R112*'AVG_generate Coverage'!N112*'Dataset lengths'!$M$2+S112*'AVG_generate Coverage'!O112*'Dataset lengths'!$N$2+T112*'AVG_generate Coverage'!P112*'Dataset lengths'!$O$2+U112*'AVG_generate Coverage'!Q112*'Dataset lengths'!$P$2+V112*'AVG_generate Coverage'!R112*'Dataset lengths'!$Q$2+W112*'AVG_generate Coverage'!S112*'Dataset lengths'!$R$2)/('AVG_generate Coverage'!C112*'Dataset lengths'!$B$2+'AVG_generate Coverage'!D112*'Dataset lengths'!$C$2+'AVG_generate Coverage'!E112*'Dataset lengths'!$D$2+'AVG_generate Coverage'!H112*'Dataset lengths'!$G$2+'AVG_generate Coverage'!I112*'Dataset lengths'!$H$2+'AVG_generate Coverage'!N112*'Dataset lengths'!$M$2+'AVG_generate Coverage'!O112*'Dataset lengths'!$N$2+'AVG_generate Coverage'!P112*'Dataset lengths'!$O$2+'AVG_generate Coverage'!Q112*'Dataset lengths'!$P$2+'AVG_generate Coverage'!R112*'Dataset lengths'!$Q$2+'AVG_generate Coverage'!S112*'Dataset lengths'!$R$2)</f>
        <v>0.5958259502</v>
      </c>
      <c r="G112" s="55">
        <v>0.497242216919263</v>
      </c>
      <c r="H112" s="55">
        <v>0.679416911204737</v>
      </c>
      <c r="I112" s="55">
        <v>0.751966677549006</v>
      </c>
      <c r="J112" s="55">
        <v>0.822544266676818</v>
      </c>
      <c r="K112" s="55">
        <v>0.824801598425503</v>
      </c>
      <c r="L112" s="55">
        <v>0.823634139247806</v>
      </c>
      <c r="M112" s="55">
        <v>0.789570041819295</v>
      </c>
      <c r="N112" s="55">
        <v>0.732152241122476</v>
      </c>
      <c r="O112" s="55">
        <v>0.837097623899901</v>
      </c>
      <c r="P112" s="55">
        <v>0.774550597304264</v>
      </c>
      <c r="Q112" s="55">
        <v>0.740650235241909</v>
      </c>
      <c r="R112" s="55">
        <v>0.840357993814044</v>
      </c>
      <c r="S112" s="55">
        <v>0.368051923311089</v>
      </c>
      <c r="T112" s="55">
        <v>0.827194883075079</v>
      </c>
      <c r="U112" s="55">
        <v>0.606899406674906</v>
      </c>
      <c r="V112" s="55">
        <v>0.416614829494173</v>
      </c>
      <c r="W112" s="55">
        <v>0.516090349116881</v>
      </c>
    </row>
    <row r="113">
      <c r="A113" s="55" t="s">
        <v>360</v>
      </c>
      <c r="B113" s="55" t="s">
        <v>205</v>
      </c>
      <c r="C113" s="99">
        <f>E113-AVG_Gen_L2!E114</f>
        <v>0.0002483285038</v>
      </c>
      <c r="D113" s="99">
        <f>F113-AVG_Gen_L2!F114</f>
        <v>-0.0001732745305</v>
      </c>
      <c r="E113" s="10">
        <f t="shared" si="1"/>
        <v>0.6636543025</v>
      </c>
      <c r="F113" s="100">
        <f>(G113*'AVG_generate Coverage'!C113*'Dataset lengths'!$B$2+H113*'AVG_generate Coverage'!D113*'Dataset lengths'!$C$2+I113*'AVG_generate Coverage'!E113*'Dataset lengths'!$D$2+L113*'AVG_generate Coverage'!H113*'Dataset lengths'!$G$2+M113*'AVG_generate Coverage'!I113*'Dataset lengths'!$H$2+R113*'AVG_generate Coverage'!N113*'Dataset lengths'!$M$2+S113*'AVG_generate Coverage'!O113*'Dataset lengths'!$N$2+T113*'AVG_generate Coverage'!P113*'Dataset lengths'!$O$2+U113*'AVG_generate Coverage'!Q113*'Dataset lengths'!$P$2+V113*'AVG_generate Coverage'!R113*'Dataset lengths'!$Q$2+W113*'AVG_generate Coverage'!S113*'Dataset lengths'!$R$2)/('AVG_generate Coverage'!C113*'Dataset lengths'!$B$2+'AVG_generate Coverage'!D113*'Dataset lengths'!$C$2+'AVG_generate Coverage'!E113*'Dataset lengths'!$D$2+'AVG_generate Coverage'!H113*'Dataset lengths'!$G$2+'AVG_generate Coverage'!I113*'Dataset lengths'!$H$2+'AVG_generate Coverage'!N113*'Dataset lengths'!$M$2+'AVG_generate Coverage'!O113*'Dataset lengths'!$N$2+'AVG_generate Coverage'!P113*'Dataset lengths'!$O$2+'AVG_generate Coverage'!Q113*'Dataset lengths'!$P$2+'AVG_generate Coverage'!R113*'Dataset lengths'!$Q$2+'AVG_generate Coverage'!S113*'Dataset lengths'!$R$2)</f>
        <v>0.6073802137</v>
      </c>
      <c r="G113" s="55">
        <v>0.494505965182816</v>
      </c>
      <c r="H113" s="55">
        <v>0.698632765599349</v>
      </c>
      <c r="I113" s="55">
        <v>0.750065824780844</v>
      </c>
      <c r="J113" s="55">
        <v>0.829084196571386</v>
      </c>
      <c r="K113" s="55">
        <v>0.826195649067037</v>
      </c>
      <c r="L113" s="55">
        <v>0.828384797208608</v>
      </c>
      <c r="M113" s="55">
        <v>0.767483767794215</v>
      </c>
      <c r="N113" s="55">
        <v>0.70914780231491</v>
      </c>
      <c r="O113" s="55">
        <v>0.793013541338343</v>
      </c>
      <c r="P113" s="55">
        <v>0.753182621266526</v>
      </c>
      <c r="Q113" s="55">
        <v>0.730931069469858</v>
      </c>
      <c r="R113" s="55">
        <v>0.798330259240056</v>
      </c>
      <c r="S113" s="55">
        <v>0.475655390625948</v>
      </c>
      <c r="T113" s="55">
        <v>0.790475174786839</v>
      </c>
      <c r="U113" s="55">
        <v>0.720708262159827</v>
      </c>
      <c r="V113" s="55">
        <v>0.422475984147606</v>
      </c>
      <c r="W113" s="55">
        <v>0.553479135512379</v>
      </c>
    </row>
    <row r="114">
      <c r="A114" s="55" t="s">
        <v>362</v>
      </c>
      <c r="B114" s="55" t="s">
        <v>205</v>
      </c>
      <c r="C114" s="99">
        <f>E114-AVG_Gen_L2!E115</f>
        <v>0.001288446529</v>
      </c>
      <c r="D114" s="99">
        <f>F114-AVG_Gen_L2!F115</f>
        <v>-0.00020427325</v>
      </c>
      <c r="E114" s="10">
        <f t="shared" si="1"/>
        <v>0.6525100751</v>
      </c>
      <c r="F114" s="100">
        <f>(G114*'AVG_generate Coverage'!C114*'Dataset lengths'!$B$2+H114*'AVG_generate Coverage'!D114*'Dataset lengths'!$C$2+I114*'AVG_generate Coverage'!E114*'Dataset lengths'!$D$2+L114*'AVG_generate Coverage'!H114*'Dataset lengths'!$G$2+M114*'AVG_generate Coverage'!I114*'Dataset lengths'!$H$2+R114*'AVG_generate Coverage'!N114*'Dataset lengths'!$M$2+S114*'AVG_generate Coverage'!O114*'Dataset lengths'!$N$2+T114*'AVG_generate Coverage'!P114*'Dataset lengths'!$O$2+U114*'AVG_generate Coverage'!Q114*'Dataset lengths'!$P$2+V114*'AVG_generate Coverage'!R114*'Dataset lengths'!$Q$2+W114*'AVG_generate Coverage'!S114*'Dataset lengths'!$R$2)/('AVG_generate Coverage'!C114*'Dataset lengths'!$B$2+'AVG_generate Coverage'!D114*'Dataset lengths'!$C$2+'AVG_generate Coverage'!E114*'Dataset lengths'!$D$2+'AVG_generate Coverage'!H114*'Dataset lengths'!$G$2+'AVG_generate Coverage'!I114*'Dataset lengths'!$H$2+'AVG_generate Coverage'!N114*'Dataset lengths'!$M$2+'AVG_generate Coverage'!O114*'Dataset lengths'!$N$2+'AVG_generate Coverage'!P114*'Dataset lengths'!$O$2+'AVG_generate Coverage'!Q114*'Dataset lengths'!$P$2+'AVG_generate Coverage'!R114*'Dataset lengths'!$Q$2+'AVG_generate Coverage'!S114*'Dataset lengths'!$R$2)</f>
        <v>0.597411388</v>
      </c>
      <c r="G114" s="55">
        <v>0.489051582343218</v>
      </c>
      <c r="H114" s="55">
        <v>0.672194213106899</v>
      </c>
      <c r="I114" s="55">
        <v>0.741322865591498</v>
      </c>
      <c r="J114" s="55">
        <v>0.826538617697158</v>
      </c>
      <c r="K114" s="55">
        <v>0.815428047430679</v>
      </c>
      <c r="L114" s="55">
        <v>0.823127233709037</v>
      </c>
      <c r="M114" s="55">
        <v>0.785076780789451</v>
      </c>
      <c r="N114" s="55">
        <v>0.724322618095785</v>
      </c>
      <c r="O114" s="55">
        <v>0.818847129323001</v>
      </c>
      <c r="P114" s="55">
        <v>0.788166524955095</v>
      </c>
      <c r="Q114" s="55">
        <v>0.711343477701288</v>
      </c>
      <c r="R114" s="55">
        <v>0.823310862785593</v>
      </c>
      <c r="S114" s="55">
        <v>0.412680061675429</v>
      </c>
      <c r="T114" s="55">
        <v>0.861244067124174</v>
      </c>
      <c r="U114" s="55">
        <v>0.620889226806865</v>
      </c>
      <c r="V114" s="55">
        <v>0.415816705980608</v>
      </c>
      <c r="W114" s="55">
        <v>0.532897226311008</v>
      </c>
    </row>
    <row r="115">
      <c r="A115" s="55" t="s">
        <v>364</v>
      </c>
      <c r="B115" s="55" t="s">
        <v>205</v>
      </c>
      <c r="C115" s="99">
        <f>E115-AVG_Gen_L2!E116</f>
        <v>0.001040876441</v>
      </c>
      <c r="D115" s="99">
        <f>F115-AVG_Gen_L2!F116</f>
        <v>0.000589029598</v>
      </c>
      <c r="E115" s="10">
        <f t="shared" si="1"/>
        <v>0.6235204716</v>
      </c>
      <c r="F115" s="100">
        <f>(G115*'AVG_generate Coverage'!C115*'Dataset lengths'!$B$2+H115*'AVG_generate Coverage'!D115*'Dataset lengths'!$C$2+I115*'AVG_generate Coverage'!E115*'Dataset lengths'!$D$2+L115*'AVG_generate Coverage'!H115*'Dataset lengths'!$G$2+M115*'AVG_generate Coverage'!I115*'Dataset lengths'!$H$2+R115*'AVG_generate Coverage'!N115*'Dataset lengths'!$M$2+S115*'AVG_generate Coverage'!O115*'Dataset lengths'!$N$2+T115*'AVG_generate Coverage'!P115*'Dataset lengths'!$O$2+U115*'AVG_generate Coverage'!Q115*'Dataset lengths'!$P$2+V115*'AVG_generate Coverage'!R115*'Dataset lengths'!$Q$2+W115*'AVG_generate Coverage'!S115*'Dataset lengths'!$R$2)/('AVG_generate Coverage'!C115*'Dataset lengths'!$B$2+'AVG_generate Coverage'!D115*'Dataset lengths'!$C$2+'AVG_generate Coverage'!E115*'Dataset lengths'!$D$2+'AVG_generate Coverage'!H115*'Dataset lengths'!$G$2+'AVG_generate Coverage'!I115*'Dataset lengths'!$H$2+'AVG_generate Coverage'!N115*'Dataset lengths'!$M$2+'AVG_generate Coverage'!O115*'Dataset lengths'!$N$2+'AVG_generate Coverage'!P115*'Dataset lengths'!$O$2+'AVG_generate Coverage'!Q115*'Dataset lengths'!$P$2+'AVG_generate Coverage'!R115*'Dataset lengths'!$Q$2+'AVG_generate Coverage'!S115*'Dataset lengths'!$R$2)</f>
        <v>0.5724266324</v>
      </c>
      <c r="G115" s="55">
        <v>0.45692682292781</v>
      </c>
      <c r="H115" s="55">
        <v>0.71031371248968</v>
      </c>
      <c r="I115" s="55">
        <v>0.727823048402175</v>
      </c>
      <c r="J115" s="55">
        <v>0.817210305628233</v>
      </c>
      <c r="K115" s="55">
        <v>0.812415683008707</v>
      </c>
      <c r="L115" s="55">
        <v>0.815382023860223</v>
      </c>
      <c r="M115" s="55">
        <v>0.758391666376995</v>
      </c>
      <c r="N115" s="55">
        <v>0.694309313124158</v>
      </c>
      <c r="O115" s="55">
        <v>0.782966588125851</v>
      </c>
      <c r="P115" s="55">
        <v>0.738149310227902</v>
      </c>
      <c r="Q115" s="55">
        <v>0.730488539156113</v>
      </c>
      <c r="R115" s="55">
        <v>0.784823686194438</v>
      </c>
      <c r="S115" s="55">
        <v>0.3872960608447</v>
      </c>
      <c r="T115" s="55">
        <v>0.790252631100243</v>
      </c>
      <c r="U115" s="55">
        <v>0.53002105016954</v>
      </c>
      <c r="V115" s="55">
        <v>0.351451996970116</v>
      </c>
      <c r="W115" s="55">
        <v>0.546042488595183</v>
      </c>
    </row>
    <row r="116">
      <c r="A116" s="55" t="s">
        <v>366</v>
      </c>
      <c r="B116" s="55" t="s">
        <v>205</v>
      </c>
      <c r="C116" s="99">
        <f>E116-AVG_Gen_L2!E117</f>
        <v>0.000415540183</v>
      </c>
      <c r="D116" s="99">
        <f>F116-AVG_Gen_L2!F117</f>
        <v>-0.0002175014323</v>
      </c>
      <c r="E116" s="10">
        <f t="shared" si="1"/>
        <v>0.6600472468</v>
      </c>
      <c r="F116" s="100">
        <f>(G116*'AVG_generate Coverage'!C116*'Dataset lengths'!$B$2+H116*'AVG_generate Coverage'!D116*'Dataset lengths'!$C$2+I116*'AVG_generate Coverage'!E116*'Dataset lengths'!$D$2+L116*'AVG_generate Coverage'!H116*'Dataset lengths'!$G$2+M116*'AVG_generate Coverage'!I116*'Dataset lengths'!$H$2+R116*'AVG_generate Coverage'!N116*'Dataset lengths'!$M$2+S116*'AVG_generate Coverage'!O116*'Dataset lengths'!$N$2+T116*'AVG_generate Coverage'!P116*'Dataset lengths'!$O$2+U116*'AVG_generate Coverage'!Q116*'Dataset lengths'!$P$2+V116*'AVG_generate Coverage'!R116*'Dataset lengths'!$Q$2+W116*'AVG_generate Coverage'!S116*'Dataset lengths'!$R$2)/('AVG_generate Coverage'!C116*'Dataset lengths'!$B$2+'AVG_generate Coverage'!D116*'Dataset lengths'!$C$2+'AVG_generate Coverage'!E116*'Dataset lengths'!$D$2+'AVG_generate Coverage'!H116*'Dataset lengths'!$G$2+'AVG_generate Coverage'!I116*'Dataset lengths'!$H$2+'AVG_generate Coverage'!N116*'Dataset lengths'!$M$2+'AVG_generate Coverage'!O116*'Dataset lengths'!$N$2+'AVG_generate Coverage'!P116*'Dataset lengths'!$O$2+'AVG_generate Coverage'!Q116*'Dataset lengths'!$P$2+'AVG_generate Coverage'!R116*'Dataset lengths'!$Q$2+'AVG_generate Coverage'!S116*'Dataset lengths'!$R$2)</f>
        <v>0.6110715974</v>
      </c>
      <c r="G116" s="55">
        <v>0.507452294068511</v>
      </c>
      <c r="H116" s="55">
        <v>0.692005549832825</v>
      </c>
      <c r="I116" s="55">
        <v>0.750081024166941</v>
      </c>
      <c r="J116" s="55">
        <v>0.819516259902136</v>
      </c>
      <c r="K116" s="55">
        <v>0.820294434504788</v>
      </c>
      <c r="L116" s="55">
        <v>0.819904896823434</v>
      </c>
      <c r="M116" s="55">
        <v>0.777264863184165</v>
      </c>
      <c r="N116" s="55">
        <v>0.708431280448997</v>
      </c>
      <c r="O116" s="55">
        <v>0.822323072441994</v>
      </c>
      <c r="P116" s="55">
        <v>0.782778457608587</v>
      </c>
      <c r="Q116" s="55">
        <v>0.712656817666318</v>
      </c>
      <c r="R116" s="55">
        <v>0.81627345741231</v>
      </c>
      <c r="S116" s="55">
        <v>0.406640752968832</v>
      </c>
      <c r="T116" s="55">
        <v>0.783131233129191</v>
      </c>
      <c r="U116" s="55">
        <v>0.727139640167303</v>
      </c>
      <c r="V116" s="55">
        <v>0.457440523625547</v>
      </c>
      <c r="W116" s="55">
        <v>0.523185479846521</v>
      </c>
    </row>
    <row r="117">
      <c r="A117" s="55" t="s">
        <v>368</v>
      </c>
      <c r="B117" s="55" t="s">
        <v>205</v>
      </c>
      <c r="C117" s="99">
        <f>E117-AVG_Gen_L2!E118</f>
        <v>-0.0005853034029</v>
      </c>
      <c r="D117" s="99">
        <f>F117-AVG_Gen_L2!F118</f>
        <v>-0.000312659099</v>
      </c>
      <c r="E117" s="10">
        <f t="shared" si="1"/>
        <v>0.6571561832</v>
      </c>
      <c r="F117" s="100">
        <f>(G117*'AVG_generate Coverage'!C117*'Dataset lengths'!$B$2+H117*'AVG_generate Coverage'!D117*'Dataset lengths'!$C$2+I117*'AVG_generate Coverage'!E117*'Dataset lengths'!$D$2+L117*'AVG_generate Coverage'!H117*'Dataset lengths'!$G$2+M117*'AVG_generate Coverage'!I117*'Dataset lengths'!$H$2+R117*'AVG_generate Coverage'!N117*'Dataset lengths'!$M$2+S117*'AVG_generate Coverage'!O117*'Dataset lengths'!$N$2+T117*'AVG_generate Coverage'!P117*'Dataset lengths'!$O$2+U117*'AVG_generate Coverage'!Q117*'Dataset lengths'!$P$2+V117*'AVG_generate Coverage'!R117*'Dataset lengths'!$Q$2+W117*'AVG_generate Coverage'!S117*'Dataset lengths'!$R$2)/('AVG_generate Coverage'!C117*'Dataset lengths'!$B$2+'AVG_generate Coverage'!D117*'Dataset lengths'!$C$2+'AVG_generate Coverage'!E117*'Dataset lengths'!$D$2+'AVG_generate Coverage'!H117*'Dataset lengths'!$G$2+'AVG_generate Coverage'!I117*'Dataset lengths'!$H$2+'AVG_generate Coverage'!N117*'Dataset lengths'!$M$2+'AVG_generate Coverage'!O117*'Dataset lengths'!$N$2+'AVG_generate Coverage'!P117*'Dataset lengths'!$O$2+'AVG_generate Coverage'!Q117*'Dataset lengths'!$P$2+'AVG_generate Coverage'!R117*'Dataset lengths'!$Q$2+'AVG_generate Coverage'!S117*'Dataset lengths'!$R$2)</f>
        <v>0.6060390639</v>
      </c>
      <c r="G117" s="55">
        <v>0.512543265230207</v>
      </c>
      <c r="H117" s="55">
        <v>0.689369537893059</v>
      </c>
      <c r="I117" s="55">
        <v>0.742263159051514</v>
      </c>
      <c r="J117" s="55">
        <v>0.818168849042986</v>
      </c>
      <c r="K117" s="55">
        <v>0.81612964024104</v>
      </c>
      <c r="L117" s="55">
        <v>0.817819733521766</v>
      </c>
      <c r="M117" s="55">
        <v>0.786256023096768</v>
      </c>
      <c r="N117" s="55">
        <v>0.713142102386902</v>
      </c>
      <c r="O117" s="55">
        <v>0.831136302549931</v>
      </c>
      <c r="P117" s="55">
        <v>0.787189770209133</v>
      </c>
      <c r="Q117" s="55">
        <v>0.70567833963397</v>
      </c>
      <c r="R117" s="55">
        <v>0.838893688969293</v>
      </c>
      <c r="S117" s="55">
        <v>0.402568292052794</v>
      </c>
      <c r="T117" s="55">
        <v>0.822744009343171</v>
      </c>
      <c r="U117" s="55">
        <v>0.655395990816354</v>
      </c>
      <c r="V117" s="55">
        <v>0.45420858646476</v>
      </c>
      <c r="W117" s="55">
        <v>0.506655728884972</v>
      </c>
    </row>
    <row r="118">
      <c r="A118" s="55" t="s">
        <v>370</v>
      </c>
      <c r="B118" s="55" t="s">
        <v>205</v>
      </c>
      <c r="C118" s="99">
        <f>E118-AVG_Gen_L2!E119</f>
        <v>-0.0006102625023</v>
      </c>
      <c r="D118" s="99">
        <f>F118-AVG_Gen_L2!F119</f>
        <v>-0.00183303238</v>
      </c>
      <c r="E118" s="10">
        <f t="shared" si="1"/>
        <v>0.6408423318</v>
      </c>
      <c r="F118" s="100">
        <f>(G118*'AVG_generate Coverage'!C118*'Dataset lengths'!$B$2+H118*'AVG_generate Coverage'!D118*'Dataset lengths'!$C$2+I118*'AVG_generate Coverage'!E118*'Dataset lengths'!$D$2+L118*'AVG_generate Coverage'!H118*'Dataset lengths'!$G$2+M118*'AVG_generate Coverage'!I118*'Dataset lengths'!$H$2+R118*'AVG_generate Coverage'!N118*'Dataset lengths'!$M$2+S118*'AVG_generate Coverage'!O118*'Dataset lengths'!$N$2+T118*'AVG_generate Coverage'!P118*'Dataset lengths'!$O$2+U118*'AVG_generate Coverage'!Q118*'Dataset lengths'!$P$2+V118*'AVG_generate Coverage'!R118*'Dataset lengths'!$Q$2+W118*'AVG_generate Coverage'!S118*'Dataset lengths'!$R$2)/('AVG_generate Coverage'!C118*'Dataset lengths'!$B$2+'AVG_generate Coverage'!D118*'Dataset lengths'!$C$2+'AVG_generate Coverage'!E118*'Dataset lengths'!$D$2+'AVG_generate Coverage'!H118*'Dataset lengths'!$G$2+'AVG_generate Coverage'!I118*'Dataset lengths'!$H$2+'AVG_generate Coverage'!N118*'Dataset lengths'!$M$2+'AVG_generate Coverage'!O118*'Dataset lengths'!$N$2+'AVG_generate Coverage'!P118*'Dataset lengths'!$O$2+'AVG_generate Coverage'!Q118*'Dataset lengths'!$P$2+'AVG_generate Coverage'!R118*'Dataset lengths'!$Q$2+'AVG_generate Coverage'!S118*'Dataset lengths'!$R$2)</f>
        <v>0.5898377968</v>
      </c>
      <c r="G118" s="55">
        <v>0.481598405184431</v>
      </c>
      <c r="H118" s="55">
        <v>0.695439091817342</v>
      </c>
      <c r="I118" s="55">
        <v>0.745956020749754</v>
      </c>
      <c r="J118" s="55">
        <v>0.814876965921506</v>
      </c>
      <c r="K118" s="55">
        <v>0.814534746098445</v>
      </c>
      <c r="L118" s="55">
        <v>0.814694956219905</v>
      </c>
      <c r="M118" s="55">
        <v>0.772101023185811</v>
      </c>
      <c r="N118" s="55">
        <v>0.714155581509647</v>
      </c>
      <c r="O118" s="55">
        <v>0.818964046105583</v>
      </c>
      <c r="P118" s="55">
        <v>0.754387229606744</v>
      </c>
      <c r="Q118" s="55">
        <v>0.742592868314113</v>
      </c>
      <c r="R118" s="55">
        <v>0.8271355396189</v>
      </c>
      <c r="S118" s="55">
        <v>0.403384795327812</v>
      </c>
      <c r="T118" s="55">
        <v>0.771113874053039</v>
      </c>
      <c r="U118" s="55">
        <v>0.609481806010958</v>
      </c>
      <c r="V118" s="55">
        <v>0.407673466203335</v>
      </c>
      <c r="W118" s="55">
        <v>0.520686671839121</v>
      </c>
    </row>
    <row r="119">
      <c r="A119" s="55" t="s">
        <v>373</v>
      </c>
      <c r="B119" s="55" t="s">
        <v>205</v>
      </c>
      <c r="C119" s="99">
        <f>E119-AVG_Gen_L2!E120</f>
        <v>0.00007810753989</v>
      </c>
      <c r="D119" s="99">
        <f>F119-AVG_Gen_L2!F120</f>
        <v>-0.0002727102122</v>
      </c>
      <c r="E119" s="10">
        <f t="shared" si="1"/>
        <v>0.6431325708</v>
      </c>
      <c r="F119" s="100">
        <f>(G119*'AVG_generate Coverage'!C119*'Dataset lengths'!$B$2+H119*'AVG_generate Coverage'!D119*'Dataset lengths'!$C$2+I119*'AVG_generate Coverage'!E119*'Dataset lengths'!$D$2+L119*'AVG_generate Coverage'!H119*'Dataset lengths'!$G$2+M119*'AVG_generate Coverage'!I119*'Dataset lengths'!$H$2+R119*'AVG_generate Coverage'!N119*'Dataset lengths'!$M$2+S119*'AVG_generate Coverage'!O119*'Dataset lengths'!$N$2+T119*'AVG_generate Coverage'!P119*'Dataset lengths'!$O$2+U119*'AVG_generate Coverage'!Q119*'Dataset lengths'!$P$2+V119*'AVG_generate Coverage'!R119*'Dataset lengths'!$Q$2+W119*'AVG_generate Coverage'!S119*'Dataset lengths'!$R$2)/('AVG_generate Coverage'!C119*'Dataset lengths'!$B$2+'AVG_generate Coverage'!D119*'Dataset lengths'!$C$2+'AVG_generate Coverage'!E119*'Dataset lengths'!$D$2+'AVG_generate Coverage'!H119*'Dataset lengths'!$G$2+'AVG_generate Coverage'!I119*'Dataset lengths'!$H$2+'AVG_generate Coverage'!N119*'Dataset lengths'!$M$2+'AVG_generate Coverage'!O119*'Dataset lengths'!$N$2+'AVG_generate Coverage'!P119*'Dataset lengths'!$O$2+'AVG_generate Coverage'!Q119*'Dataset lengths'!$P$2+'AVG_generate Coverage'!R119*'Dataset lengths'!$Q$2+'AVG_generate Coverage'!S119*'Dataset lengths'!$R$2)</f>
        <v>0.5886277959</v>
      </c>
      <c r="G119" s="55">
        <v>0.484635172969897</v>
      </c>
      <c r="H119" s="55">
        <v>0.677166719019274</v>
      </c>
      <c r="I119" s="55">
        <v>0.732192485702076</v>
      </c>
      <c r="J119" s="55">
        <v>0.817616582774684</v>
      </c>
      <c r="K119" s="55">
        <v>0.802359871508363</v>
      </c>
      <c r="L119" s="55">
        <v>0.812699285997458</v>
      </c>
      <c r="M119" s="55">
        <v>0.767441890710542</v>
      </c>
      <c r="N119" s="55">
        <v>0.696383514569597</v>
      </c>
      <c r="O119" s="55">
        <v>0.784082677166948</v>
      </c>
      <c r="P119" s="55">
        <v>0.782845473371603</v>
      </c>
      <c r="Q119" s="55">
        <v>0.696246443540163</v>
      </c>
      <c r="R119" s="55">
        <v>0.813672677165662</v>
      </c>
      <c r="S119" s="55">
        <v>0.417516737479415</v>
      </c>
      <c r="T119" s="55">
        <v>0.804272883355753</v>
      </c>
      <c r="U119" s="55">
        <v>0.630833105606175</v>
      </c>
      <c r="V119" s="55">
        <v>0.401089598536446</v>
      </c>
      <c r="W119" s="55">
        <v>0.532937722202533</v>
      </c>
    </row>
    <row r="120">
      <c r="A120" s="55" t="s">
        <v>376</v>
      </c>
      <c r="B120" s="55" t="s">
        <v>205</v>
      </c>
      <c r="C120" s="99">
        <f>E120-AVG_Gen_L2!E121</f>
        <v>0.0005015181404</v>
      </c>
      <c r="D120" s="99">
        <f>F120-AVG_Gen_L2!F121</f>
        <v>-0.00008733256188</v>
      </c>
      <c r="E120" s="10">
        <f t="shared" si="1"/>
        <v>0.6689570558</v>
      </c>
      <c r="F120" s="100">
        <f>(G120*'AVG_generate Coverage'!C120*'Dataset lengths'!$B$2+H120*'AVG_generate Coverage'!D120*'Dataset lengths'!$C$2+I120*'AVG_generate Coverage'!E120*'Dataset lengths'!$D$2+L120*'AVG_generate Coverage'!H120*'Dataset lengths'!$G$2+M120*'AVG_generate Coverage'!I120*'Dataset lengths'!$H$2+R120*'AVG_generate Coverage'!N120*'Dataset lengths'!$M$2+S120*'AVG_generate Coverage'!O120*'Dataset lengths'!$N$2+T120*'AVG_generate Coverage'!P120*'Dataset lengths'!$O$2+U120*'AVG_generate Coverage'!Q120*'Dataset lengths'!$P$2+V120*'AVG_generate Coverage'!R120*'Dataset lengths'!$Q$2+W120*'AVG_generate Coverage'!S120*'Dataset lengths'!$R$2)/('AVG_generate Coverage'!C120*'Dataset lengths'!$B$2+'AVG_generate Coverage'!D120*'Dataset lengths'!$C$2+'AVG_generate Coverage'!E120*'Dataset lengths'!$D$2+'AVG_generate Coverage'!H120*'Dataset lengths'!$G$2+'AVG_generate Coverage'!I120*'Dataset lengths'!$H$2+'AVG_generate Coverage'!N120*'Dataset lengths'!$M$2+'AVG_generate Coverage'!O120*'Dataset lengths'!$N$2+'AVG_generate Coverage'!P120*'Dataset lengths'!$O$2+'AVG_generate Coverage'!Q120*'Dataset lengths'!$P$2+'AVG_generate Coverage'!R120*'Dataset lengths'!$Q$2+'AVG_generate Coverage'!S120*'Dataset lengths'!$R$2)</f>
        <v>0.6162738621</v>
      </c>
      <c r="G120" s="55">
        <v>0.518815279209002</v>
      </c>
      <c r="H120" s="55">
        <v>0.644384731342743</v>
      </c>
      <c r="I120" s="55">
        <v>0.724423491653231</v>
      </c>
      <c r="J120" s="55">
        <v>0.797653789850902</v>
      </c>
      <c r="K120" s="55">
        <v>0.802105202453181</v>
      </c>
      <c r="L120" s="55">
        <v>0.799399039286238</v>
      </c>
      <c r="M120" s="55">
        <v>0.76940452093815</v>
      </c>
      <c r="N120" s="55">
        <v>0.693960988261032</v>
      </c>
      <c r="O120" s="55">
        <v>0.810111365549535</v>
      </c>
      <c r="P120" s="55">
        <v>0.764761269721662</v>
      </c>
      <c r="Q120" s="55">
        <v>0.712208286941539</v>
      </c>
      <c r="R120" s="55">
        <v>0.847067569744473</v>
      </c>
      <c r="S120" s="55">
        <v>0.41159809428144</v>
      </c>
      <c r="T120" s="55">
        <v>0.898408862785605</v>
      </c>
      <c r="U120" s="55">
        <v>0.727128697797235</v>
      </c>
      <c r="V120" s="55">
        <v>0.500569835561374</v>
      </c>
      <c r="W120" s="55">
        <v>0.517327491046849</v>
      </c>
    </row>
    <row r="121">
      <c r="A121" s="55" t="s">
        <v>377</v>
      </c>
      <c r="B121" s="55" t="s">
        <v>205</v>
      </c>
      <c r="C121" s="99">
        <f>E121-AVG_Gen_L2!E122</f>
        <v>-0.0004402274754</v>
      </c>
      <c r="D121" s="99">
        <f>F121-AVG_Gen_L2!F122</f>
        <v>0.00005446722545</v>
      </c>
      <c r="E121" s="10">
        <f t="shared" si="1"/>
        <v>0.6604246073</v>
      </c>
      <c r="F121" s="100">
        <f>(G121*'AVG_generate Coverage'!C121*'Dataset lengths'!$B$2+H121*'AVG_generate Coverage'!D121*'Dataset lengths'!$C$2+I121*'AVG_generate Coverage'!E121*'Dataset lengths'!$D$2+L121*'AVG_generate Coverage'!H121*'Dataset lengths'!$G$2+M121*'AVG_generate Coverage'!I121*'Dataset lengths'!$H$2+R121*'AVG_generate Coverage'!N121*'Dataset lengths'!$M$2+S121*'AVG_generate Coverage'!O121*'Dataset lengths'!$N$2+T121*'AVG_generate Coverage'!P121*'Dataset lengths'!$O$2+U121*'AVG_generate Coverage'!Q121*'Dataset lengths'!$P$2+V121*'AVG_generate Coverage'!R121*'Dataset lengths'!$Q$2+W121*'AVG_generate Coverage'!S121*'Dataset lengths'!$R$2)/('AVG_generate Coverage'!C121*'Dataset lengths'!$B$2+'AVG_generate Coverage'!D121*'Dataset lengths'!$C$2+'AVG_generate Coverage'!E121*'Dataset lengths'!$D$2+'AVG_generate Coverage'!H121*'Dataset lengths'!$G$2+'AVG_generate Coverage'!I121*'Dataset lengths'!$H$2+'AVG_generate Coverage'!N121*'Dataset lengths'!$M$2+'AVG_generate Coverage'!O121*'Dataset lengths'!$N$2+'AVG_generate Coverage'!P121*'Dataset lengths'!$O$2+'AVG_generate Coverage'!Q121*'Dataset lengths'!$P$2+'AVG_generate Coverage'!R121*'Dataset lengths'!$Q$2+'AVG_generate Coverage'!S121*'Dataset lengths'!$R$2)</f>
        <v>0.6063921027</v>
      </c>
      <c r="G121" s="55">
        <v>0.497876782118837</v>
      </c>
      <c r="H121" s="55">
        <v>0.704178670738679</v>
      </c>
      <c r="I121" s="55">
        <v>0.725542485905868</v>
      </c>
      <c r="J121" s="55">
        <v>0.805339379570994</v>
      </c>
      <c r="K121" s="55">
        <v>0.815113412818938</v>
      </c>
      <c r="L121" s="55">
        <v>0.808657827207279</v>
      </c>
      <c r="M121" s="55">
        <v>0.757443907493104</v>
      </c>
      <c r="N121" s="55">
        <v>0.694256070787706</v>
      </c>
      <c r="O121" s="55">
        <v>0.805448322582846</v>
      </c>
      <c r="P121" s="55">
        <v>0.745211096255741</v>
      </c>
      <c r="Q121" s="55">
        <v>0.702688634836363</v>
      </c>
      <c r="R121" s="55">
        <v>0.83598693457598</v>
      </c>
      <c r="S121" s="55">
        <v>0.4297481978702</v>
      </c>
      <c r="T121" s="55">
        <v>0.82808505782146</v>
      </c>
      <c r="U121" s="55">
        <v>0.684045851246938</v>
      </c>
      <c r="V121" s="55">
        <v>0.448661994959727</v>
      </c>
      <c r="W121" s="55">
        <v>0.544442970902629</v>
      </c>
    </row>
    <row r="122">
      <c r="A122" s="55" t="s">
        <v>379</v>
      </c>
      <c r="B122" s="55" t="s">
        <v>205</v>
      </c>
      <c r="C122" s="99">
        <f>E122-AVG_Gen_L2!E123</f>
        <v>-0.00001194511102</v>
      </c>
      <c r="D122" s="99">
        <f>F122-AVG_Gen_L2!F123</f>
        <v>-0.0001467285872</v>
      </c>
      <c r="E122" s="10">
        <f t="shared" si="1"/>
        <v>0.6525744682</v>
      </c>
      <c r="F122" s="100">
        <f>(G122*'AVG_generate Coverage'!C122*'Dataset lengths'!$B$2+H122*'AVG_generate Coverage'!D122*'Dataset lengths'!$C$2+I122*'AVG_generate Coverage'!E122*'Dataset lengths'!$D$2+L122*'AVG_generate Coverage'!H122*'Dataset lengths'!$G$2+M122*'AVG_generate Coverage'!I122*'Dataset lengths'!$H$2+R122*'AVG_generate Coverage'!N122*'Dataset lengths'!$M$2+S122*'AVG_generate Coverage'!O122*'Dataset lengths'!$N$2+T122*'AVG_generate Coverage'!P122*'Dataset lengths'!$O$2+U122*'AVG_generate Coverage'!Q122*'Dataset lengths'!$P$2+V122*'AVG_generate Coverage'!R122*'Dataset lengths'!$Q$2+W122*'AVG_generate Coverage'!S122*'Dataset lengths'!$R$2)/('AVG_generate Coverage'!C122*'Dataset lengths'!$B$2+'AVG_generate Coverage'!D122*'Dataset lengths'!$C$2+'AVG_generate Coverage'!E122*'Dataset lengths'!$D$2+'AVG_generate Coverage'!H122*'Dataset lengths'!$G$2+'AVG_generate Coverage'!I122*'Dataset lengths'!$H$2+'AVG_generate Coverage'!N122*'Dataset lengths'!$M$2+'AVG_generate Coverage'!O122*'Dataset lengths'!$N$2+'AVG_generate Coverage'!P122*'Dataset lengths'!$O$2+'AVG_generate Coverage'!Q122*'Dataset lengths'!$P$2+'AVG_generate Coverage'!R122*'Dataset lengths'!$Q$2+'AVG_generate Coverage'!S122*'Dataset lengths'!$R$2)</f>
        <v>0.5977446507</v>
      </c>
      <c r="G122" s="55">
        <v>0.482835663489944</v>
      </c>
      <c r="H122" s="55">
        <v>0.663232533998052</v>
      </c>
      <c r="I122" s="55">
        <v>0.724823807611968</v>
      </c>
      <c r="J122" s="55">
        <v>0.805948485072976</v>
      </c>
      <c r="K122" s="55">
        <v>0.810253393251433</v>
      </c>
      <c r="L122" s="55">
        <v>0.807617078740897</v>
      </c>
      <c r="M122" s="55">
        <v>0.778735198965607</v>
      </c>
      <c r="N122" s="55">
        <v>0.715952697837916</v>
      </c>
      <c r="O122" s="55">
        <v>0.81490710547805</v>
      </c>
      <c r="P122" s="55">
        <v>0.776180755739635</v>
      </c>
      <c r="Q122" s="55">
        <v>0.715174740146391</v>
      </c>
      <c r="R122" s="55">
        <v>0.827528934950325</v>
      </c>
      <c r="S122" s="55">
        <v>0.429050349011995</v>
      </c>
      <c r="T122" s="55">
        <v>0.882830804723927</v>
      </c>
      <c r="U122" s="55">
        <v>0.612444452706873</v>
      </c>
      <c r="V122" s="55">
        <v>0.436382369435774</v>
      </c>
      <c r="W122" s="55">
        <v>0.532837956816103</v>
      </c>
    </row>
    <row r="123">
      <c r="A123" s="55" t="s">
        <v>380</v>
      </c>
      <c r="B123" s="55" t="s">
        <v>205</v>
      </c>
      <c r="C123" s="99">
        <f>E123-AVG_Gen_L2!E124</f>
        <v>0.0003876897888</v>
      </c>
      <c r="D123" s="99">
        <f>F123-AVG_Gen_L2!F124</f>
        <v>0.00002258447547</v>
      </c>
      <c r="E123" s="10">
        <f t="shared" si="1"/>
        <v>0.6594319053</v>
      </c>
      <c r="F123" s="100">
        <f>(G123*'AVG_generate Coverage'!C123*'Dataset lengths'!$B$2+H123*'AVG_generate Coverage'!D123*'Dataset lengths'!$C$2+I123*'AVG_generate Coverage'!E123*'Dataset lengths'!$D$2+L123*'AVG_generate Coverage'!H123*'Dataset lengths'!$G$2+M123*'AVG_generate Coverage'!I123*'Dataset lengths'!$H$2+R123*'AVG_generate Coverage'!N123*'Dataset lengths'!$M$2+S123*'AVG_generate Coverage'!O123*'Dataset lengths'!$N$2+T123*'AVG_generate Coverage'!P123*'Dataset lengths'!$O$2+U123*'AVG_generate Coverage'!Q123*'Dataset lengths'!$P$2+V123*'AVG_generate Coverage'!R123*'Dataset lengths'!$Q$2+W123*'AVG_generate Coverage'!S123*'Dataset lengths'!$R$2)/('AVG_generate Coverage'!C123*'Dataset lengths'!$B$2+'AVG_generate Coverage'!D123*'Dataset lengths'!$C$2+'AVG_generate Coverage'!E123*'Dataset lengths'!$D$2+'AVG_generate Coverage'!H123*'Dataset lengths'!$G$2+'AVG_generate Coverage'!I123*'Dataset lengths'!$H$2+'AVG_generate Coverage'!N123*'Dataset lengths'!$M$2+'AVG_generate Coverage'!O123*'Dataset lengths'!$N$2+'AVG_generate Coverage'!P123*'Dataset lengths'!$O$2+'AVG_generate Coverage'!Q123*'Dataset lengths'!$P$2+'AVG_generate Coverage'!R123*'Dataset lengths'!$Q$2+'AVG_generate Coverage'!S123*'Dataset lengths'!$R$2)</f>
        <v>0.6099304</v>
      </c>
      <c r="G123" s="55">
        <v>0.49986903471488</v>
      </c>
      <c r="H123" s="55">
        <v>0.693953939592059</v>
      </c>
      <c r="I123" s="55">
        <v>0.733657766743403</v>
      </c>
      <c r="J123" s="55">
        <v>0.814489243319191</v>
      </c>
      <c r="K123" s="55">
        <v>0.816651228346493</v>
      </c>
      <c r="L123" s="55">
        <v>0.815467624815505</v>
      </c>
      <c r="M123" s="55">
        <v>0.7603627538658</v>
      </c>
      <c r="N123" s="55">
        <v>0.698432594630935</v>
      </c>
      <c r="O123" s="55">
        <v>0.78497425729425</v>
      </c>
      <c r="P123" s="55">
        <v>0.752594557946058</v>
      </c>
      <c r="Q123" s="55">
        <v>0.710693183155496</v>
      </c>
      <c r="R123" s="55">
        <v>0.79181738097534</v>
      </c>
      <c r="S123" s="55">
        <v>0.479402054668703</v>
      </c>
      <c r="T123" s="55">
        <v>0.823189096716362</v>
      </c>
      <c r="U123" s="55">
        <v>0.653749164121118</v>
      </c>
      <c r="V123" s="55">
        <v>0.444858878479708</v>
      </c>
      <c r="W123" s="55">
        <v>0.557423263883497</v>
      </c>
    </row>
    <row r="124">
      <c r="A124" s="55" t="s">
        <v>382</v>
      </c>
      <c r="B124" s="55" t="s">
        <v>205</v>
      </c>
      <c r="C124" s="99">
        <f>E124-AVG_Gen_L2!E125</f>
        <v>-0.000243739861</v>
      </c>
      <c r="D124" s="99">
        <f>F124-AVG_Gen_L2!F125</f>
        <v>-0.0002626011756</v>
      </c>
      <c r="E124" s="10">
        <f t="shared" si="1"/>
        <v>0.6516355671</v>
      </c>
      <c r="F124" s="100">
        <f>(G124*'AVG_generate Coverage'!C124*'Dataset lengths'!$B$2+H124*'AVG_generate Coverage'!D124*'Dataset lengths'!$C$2+I124*'AVG_generate Coverage'!E124*'Dataset lengths'!$D$2+L124*'AVG_generate Coverage'!H124*'Dataset lengths'!$G$2+M124*'AVG_generate Coverage'!I124*'Dataset lengths'!$H$2+R124*'AVG_generate Coverage'!N124*'Dataset lengths'!$M$2+S124*'AVG_generate Coverage'!O124*'Dataset lengths'!$N$2+T124*'AVG_generate Coverage'!P124*'Dataset lengths'!$O$2+U124*'AVG_generate Coverage'!Q124*'Dataset lengths'!$P$2+V124*'AVG_generate Coverage'!R124*'Dataset lengths'!$Q$2+W124*'AVG_generate Coverage'!S124*'Dataset lengths'!$R$2)/('AVG_generate Coverage'!C124*'Dataset lengths'!$B$2+'AVG_generate Coverage'!D124*'Dataset lengths'!$C$2+'AVG_generate Coverage'!E124*'Dataset lengths'!$D$2+'AVG_generate Coverage'!H124*'Dataset lengths'!$G$2+'AVG_generate Coverage'!I124*'Dataset lengths'!$H$2+'AVG_generate Coverage'!N124*'Dataset lengths'!$M$2+'AVG_generate Coverage'!O124*'Dataset lengths'!$N$2+'AVG_generate Coverage'!P124*'Dataset lengths'!$O$2+'AVG_generate Coverage'!Q124*'Dataset lengths'!$P$2+'AVG_generate Coverage'!R124*'Dataset lengths'!$Q$2+'AVG_generate Coverage'!S124*'Dataset lengths'!$R$2)</f>
        <v>0.597272664</v>
      </c>
      <c r="G124" s="55">
        <v>0.475098165109171</v>
      </c>
      <c r="H124" s="55">
        <v>0.654500823769073</v>
      </c>
      <c r="I124" s="55">
        <v>0.725849000313021</v>
      </c>
      <c r="J124" s="55">
        <v>0.810123220742622</v>
      </c>
      <c r="K124" s="55">
        <v>0.7976552731984</v>
      </c>
      <c r="L124" s="55">
        <v>0.806133668563249</v>
      </c>
      <c r="M124" s="55">
        <v>0.776359799828579</v>
      </c>
      <c r="N124" s="55">
        <v>0.71423132060798</v>
      </c>
      <c r="O124" s="55">
        <v>0.794146845120433</v>
      </c>
      <c r="P124" s="55">
        <v>0.779161281799784</v>
      </c>
      <c r="Q124" s="55">
        <v>0.711186716963029</v>
      </c>
      <c r="R124" s="55">
        <v>0.810328816848543</v>
      </c>
      <c r="S124" s="55">
        <v>0.449219588778386</v>
      </c>
      <c r="T124" s="55">
        <v>0.887281678455835</v>
      </c>
      <c r="U124" s="55">
        <v>0.608286352081027</v>
      </c>
      <c r="V124" s="55">
        <v>0.433940870814102</v>
      </c>
      <c r="W124" s="55">
        <v>0.540992473991403</v>
      </c>
    </row>
    <row r="125">
      <c r="A125" s="55" t="s">
        <v>384</v>
      </c>
      <c r="B125" s="55" t="s">
        <v>205</v>
      </c>
      <c r="C125" s="99">
        <f>E125-AVG_Gen_L2!E126</f>
        <v>0.0003375286289</v>
      </c>
      <c r="D125" s="99">
        <f>F125-AVG_Gen_L2!F126</f>
        <v>0.0004884172545</v>
      </c>
      <c r="E125" s="10">
        <f t="shared" si="1"/>
        <v>0.6316761432</v>
      </c>
      <c r="F125" s="100">
        <f>(G125*'AVG_generate Coverage'!C125*'Dataset lengths'!$B$2+H125*'AVG_generate Coverage'!D125*'Dataset lengths'!$C$2+I125*'AVG_generate Coverage'!E125*'Dataset lengths'!$D$2+L125*'AVG_generate Coverage'!H125*'Dataset lengths'!$G$2+M125*'AVG_generate Coverage'!I125*'Dataset lengths'!$H$2+R125*'AVG_generate Coverage'!N125*'Dataset lengths'!$M$2+S125*'AVG_generate Coverage'!O125*'Dataset lengths'!$N$2+T125*'AVG_generate Coverage'!P125*'Dataset lengths'!$O$2+U125*'AVG_generate Coverage'!Q125*'Dataset lengths'!$P$2+V125*'AVG_generate Coverage'!R125*'Dataset lengths'!$Q$2+W125*'AVG_generate Coverage'!S125*'Dataset lengths'!$R$2)/('AVG_generate Coverage'!C125*'Dataset lengths'!$B$2+'AVG_generate Coverage'!D125*'Dataset lengths'!$C$2+'AVG_generate Coverage'!E125*'Dataset lengths'!$D$2+'AVG_generate Coverage'!H125*'Dataset lengths'!$G$2+'AVG_generate Coverage'!I125*'Dataset lengths'!$H$2+'AVG_generate Coverage'!N125*'Dataset lengths'!$M$2+'AVG_generate Coverage'!O125*'Dataset lengths'!$N$2+'AVG_generate Coverage'!P125*'Dataset lengths'!$O$2+'AVG_generate Coverage'!Q125*'Dataset lengths'!$P$2+'AVG_generate Coverage'!R125*'Dataset lengths'!$Q$2+'AVG_generate Coverage'!S125*'Dataset lengths'!$R$2)</f>
        <v>0.5739298652</v>
      </c>
      <c r="G125" s="55">
        <v>0.449779060587721</v>
      </c>
      <c r="H125" s="55">
        <v>0.706464145125357</v>
      </c>
      <c r="I125" s="55">
        <v>0.699754822558556</v>
      </c>
      <c r="J125" s="55">
        <v>0.801980825528104</v>
      </c>
      <c r="K125" s="55">
        <v>0.805253943351593</v>
      </c>
      <c r="L125" s="55">
        <v>0.803012735947768</v>
      </c>
      <c r="M125" s="55">
        <v>0.756297130156192</v>
      </c>
      <c r="N125" s="55">
        <v>0.695060330024956</v>
      </c>
      <c r="O125" s="55">
        <v>0.78744959359298</v>
      </c>
      <c r="P125" s="55">
        <v>0.732062603551949</v>
      </c>
      <c r="Q125" s="55">
        <v>0.708122007027499</v>
      </c>
      <c r="R125" s="55">
        <v>0.812099095839959</v>
      </c>
      <c r="S125" s="55">
        <v>0.45084455096118</v>
      </c>
      <c r="T125" s="55">
        <v>0.82808505782146</v>
      </c>
      <c r="U125" s="55">
        <v>0.520621554281114</v>
      </c>
      <c r="V125" s="55">
        <v>0.36863923091463</v>
      </c>
      <c r="W125" s="55">
        <v>0.552840190462934</v>
      </c>
    </row>
    <row r="126">
      <c r="A126" s="55" t="s">
        <v>386</v>
      </c>
      <c r="B126" s="55" t="s">
        <v>205</v>
      </c>
      <c r="C126" s="99">
        <f>E126-AVG_Gen_L2!E127</f>
        <v>-0.000568753484</v>
      </c>
      <c r="D126" s="99">
        <f>F126-AVG_Gen_L2!F127</f>
        <v>-0.00008722275145</v>
      </c>
      <c r="E126" s="10">
        <f t="shared" si="1"/>
        <v>0.6518637848</v>
      </c>
      <c r="F126" s="100">
        <f>(G126*'AVG_generate Coverage'!C126*'Dataset lengths'!$B$2+H126*'AVG_generate Coverage'!D126*'Dataset lengths'!$C$2+I126*'AVG_generate Coverage'!E126*'Dataset lengths'!$D$2+L126*'AVG_generate Coverage'!H126*'Dataset lengths'!$G$2+M126*'AVG_generate Coverage'!I126*'Dataset lengths'!$H$2+R126*'AVG_generate Coverage'!N126*'Dataset lengths'!$M$2+S126*'AVG_generate Coverage'!O126*'Dataset lengths'!$N$2+T126*'AVG_generate Coverage'!P126*'Dataset lengths'!$O$2+U126*'AVG_generate Coverage'!Q126*'Dataset lengths'!$P$2+V126*'AVG_generate Coverage'!R126*'Dataset lengths'!$Q$2+W126*'AVG_generate Coverage'!S126*'Dataset lengths'!$R$2)/('AVG_generate Coverage'!C126*'Dataset lengths'!$B$2+'AVG_generate Coverage'!D126*'Dataset lengths'!$C$2+'AVG_generate Coverage'!E126*'Dataset lengths'!$D$2+'AVG_generate Coverage'!H126*'Dataset lengths'!$G$2+'AVG_generate Coverage'!I126*'Dataset lengths'!$H$2+'AVG_generate Coverage'!N126*'Dataset lengths'!$M$2+'AVG_generate Coverage'!O126*'Dataset lengths'!$N$2+'AVG_generate Coverage'!P126*'Dataset lengths'!$O$2+'AVG_generate Coverage'!Q126*'Dataset lengths'!$P$2+'AVG_generate Coverage'!R126*'Dataset lengths'!$Q$2+'AVG_generate Coverage'!S126*'Dataset lengths'!$R$2)</f>
        <v>0.6093336496</v>
      </c>
      <c r="G126" s="55">
        <v>0.515026247911293</v>
      </c>
      <c r="H126" s="55">
        <v>0.66550557077423</v>
      </c>
      <c r="I126" s="55">
        <v>0.732595996019304</v>
      </c>
      <c r="J126" s="55">
        <v>0.800844981635602</v>
      </c>
      <c r="K126" s="55">
        <v>0.802266174951119</v>
      </c>
      <c r="L126" s="55">
        <v>0.801465247234859</v>
      </c>
      <c r="M126" s="55">
        <v>0.755771415887551</v>
      </c>
      <c r="N126" s="55">
        <v>0.678250374601356</v>
      </c>
      <c r="O126" s="55">
        <v>0.809677410620317</v>
      </c>
      <c r="P126" s="55">
        <v>0.763878337043923</v>
      </c>
      <c r="Q126" s="55">
        <v>0.671903526027281</v>
      </c>
      <c r="R126" s="55">
        <v>0.811465292250439</v>
      </c>
      <c r="S126" s="55">
        <v>0.365652690781295</v>
      </c>
      <c r="T126" s="55">
        <v>0.828307601508056</v>
      </c>
      <c r="U126" s="55">
        <v>0.698725040693182</v>
      </c>
      <c r="V126" s="55">
        <v>0.480671432431162</v>
      </c>
      <c r="W126" s="55">
        <v>0.515315097849422</v>
      </c>
    </row>
    <row r="127">
      <c r="A127" s="55" t="s">
        <v>388</v>
      </c>
      <c r="B127" s="55" t="s">
        <v>205</v>
      </c>
      <c r="C127" s="99">
        <f>E127-AVG_Gen_L2!E128</f>
        <v>-0.0003628089679</v>
      </c>
      <c r="D127" s="99">
        <f>F127-AVG_Gen_L2!F128</f>
        <v>-0.0001347363736</v>
      </c>
      <c r="E127" s="10">
        <f t="shared" si="1"/>
        <v>0.6519450314</v>
      </c>
      <c r="F127" s="100">
        <f>(G127*'AVG_generate Coverage'!C127*'Dataset lengths'!$B$2+H127*'AVG_generate Coverage'!D127*'Dataset lengths'!$C$2+I127*'AVG_generate Coverage'!E127*'Dataset lengths'!$D$2+L127*'AVG_generate Coverage'!H127*'Dataset lengths'!$G$2+M127*'AVG_generate Coverage'!I127*'Dataset lengths'!$H$2+R127*'AVG_generate Coverage'!N127*'Dataset lengths'!$M$2+S127*'AVG_generate Coverage'!O127*'Dataset lengths'!$N$2+T127*'AVG_generate Coverage'!P127*'Dataset lengths'!$O$2+U127*'AVG_generate Coverage'!Q127*'Dataset lengths'!$P$2+V127*'AVG_generate Coverage'!R127*'Dataset lengths'!$Q$2+W127*'AVG_generate Coverage'!S127*'Dataset lengths'!$R$2)/('AVG_generate Coverage'!C127*'Dataset lengths'!$B$2+'AVG_generate Coverage'!D127*'Dataset lengths'!$C$2+'AVG_generate Coverage'!E127*'Dataset lengths'!$D$2+'AVG_generate Coverage'!H127*'Dataset lengths'!$G$2+'AVG_generate Coverage'!I127*'Dataset lengths'!$H$2+'AVG_generate Coverage'!N127*'Dataset lengths'!$M$2+'AVG_generate Coverage'!O127*'Dataset lengths'!$N$2+'AVG_generate Coverage'!P127*'Dataset lengths'!$O$2+'AVG_generate Coverage'!Q127*'Dataset lengths'!$P$2+'AVG_generate Coverage'!R127*'Dataset lengths'!$Q$2+'AVG_generate Coverage'!S127*'Dataset lengths'!$R$2)</f>
        <v>0.5995736596</v>
      </c>
      <c r="G127" s="55">
        <v>0.500449936119337</v>
      </c>
      <c r="H127" s="55">
        <v>0.645998320933604</v>
      </c>
      <c r="I127" s="55">
        <v>0.723564510326765</v>
      </c>
      <c r="J127" s="55">
        <v>0.798549011344934</v>
      </c>
      <c r="K127" s="55">
        <v>0.787965124951759</v>
      </c>
      <c r="L127" s="55">
        <v>0.795219995007691</v>
      </c>
      <c r="M127" s="55">
        <v>0.762066073552493</v>
      </c>
      <c r="N127" s="55">
        <v>0.679193738816237</v>
      </c>
      <c r="O127" s="55">
        <v>0.80398578687925</v>
      </c>
      <c r="P127" s="55">
        <v>0.76333215857534</v>
      </c>
      <c r="Q127" s="55">
        <v>0.689763749469486</v>
      </c>
      <c r="R127" s="55">
        <v>0.811946108766626</v>
      </c>
      <c r="S127" s="55">
        <v>0.399636120193247</v>
      </c>
      <c r="T127" s="55">
        <v>0.900634299651559</v>
      </c>
      <c r="U127" s="55">
        <v>0.662221294146279</v>
      </c>
      <c r="V127" s="55">
        <v>0.469224761413765</v>
      </c>
      <c r="W127" s="55">
        <v>0.500433925140112</v>
      </c>
    </row>
    <row r="128">
      <c r="A128" s="55" t="s">
        <v>390</v>
      </c>
      <c r="B128" s="55" t="s">
        <v>205</v>
      </c>
      <c r="C128" s="99">
        <f>E128-AVG_Gen_L2!E129</f>
        <v>0.00006773403327</v>
      </c>
      <c r="D128" s="99">
        <f>F128-AVG_Gen_L2!F129</f>
        <v>0.00001847607727</v>
      </c>
      <c r="E128" s="10">
        <f t="shared" si="1"/>
        <v>0.6458054927</v>
      </c>
      <c r="F128" s="100">
        <f>(G128*'AVG_generate Coverage'!C128*'Dataset lengths'!$B$2+H128*'AVG_generate Coverage'!D128*'Dataset lengths'!$C$2+I128*'AVG_generate Coverage'!E128*'Dataset lengths'!$D$2+L128*'AVG_generate Coverage'!H128*'Dataset lengths'!$G$2+M128*'AVG_generate Coverage'!I128*'Dataset lengths'!$H$2+R128*'AVG_generate Coverage'!N128*'Dataset lengths'!$M$2+S128*'AVG_generate Coverage'!O128*'Dataset lengths'!$N$2+T128*'AVG_generate Coverage'!P128*'Dataset lengths'!$O$2+U128*'AVG_generate Coverage'!Q128*'Dataset lengths'!$P$2+V128*'AVG_generate Coverage'!R128*'Dataset lengths'!$Q$2+W128*'AVG_generate Coverage'!S128*'Dataset lengths'!$R$2)/('AVG_generate Coverage'!C128*'Dataset lengths'!$B$2+'AVG_generate Coverage'!D128*'Dataset lengths'!$C$2+'AVG_generate Coverage'!E128*'Dataset lengths'!$D$2+'AVG_generate Coverage'!H128*'Dataset lengths'!$G$2+'AVG_generate Coverage'!I128*'Dataset lengths'!$H$2+'AVG_generate Coverage'!N128*'Dataset lengths'!$M$2+'AVG_generate Coverage'!O128*'Dataset lengths'!$N$2+'AVG_generate Coverage'!P128*'Dataset lengths'!$O$2+'AVG_generate Coverage'!Q128*'Dataset lengths'!$P$2+'AVG_generate Coverage'!R128*'Dataset lengths'!$Q$2+'AVG_generate Coverage'!S128*'Dataset lengths'!$R$2)</f>
        <v>0.589800531</v>
      </c>
      <c r="G128" s="55">
        <v>0.476031802003067</v>
      </c>
      <c r="H128" s="55">
        <v>0.68830041104758</v>
      </c>
      <c r="I128" s="55">
        <v>0.717175754070247</v>
      </c>
      <c r="J128" s="55">
        <v>0.800264297175895</v>
      </c>
      <c r="K128" s="55">
        <v>0.805286539982327</v>
      </c>
      <c r="L128" s="55">
        <v>0.801806474465652</v>
      </c>
      <c r="M128" s="55">
        <v>0.761921072445185</v>
      </c>
      <c r="N128" s="55">
        <v>0.701717871757641</v>
      </c>
      <c r="O128" s="55">
        <v>0.817251896657578</v>
      </c>
      <c r="P128" s="55">
        <v>0.740732767892179</v>
      </c>
      <c r="Q128" s="55">
        <v>0.705048296475418</v>
      </c>
      <c r="R128" s="55">
        <v>0.841188495069276</v>
      </c>
      <c r="S128" s="55">
        <v>0.443940472776115</v>
      </c>
      <c r="T128" s="55">
        <v>0.838544611091444</v>
      </c>
      <c r="U128" s="55">
        <v>0.587074567704177</v>
      </c>
      <c r="V128" s="55">
        <v>0.425464627700768</v>
      </c>
      <c r="W128" s="55">
        <v>0.522412131580137</v>
      </c>
    </row>
    <row r="129">
      <c r="A129" s="55" t="s">
        <v>393</v>
      </c>
      <c r="B129" s="55" t="s">
        <v>205</v>
      </c>
      <c r="C129" s="99">
        <f>E129-AVG_Gen_L2!E130</f>
        <v>-0.0002755993306</v>
      </c>
      <c r="D129" s="99">
        <f>F129-AVG_Gen_L2!F130</f>
        <v>-0.0001871174488</v>
      </c>
      <c r="E129" s="10">
        <f t="shared" si="1"/>
        <v>0.6444990902</v>
      </c>
      <c r="F129" s="100">
        <f>(G129*'AVG_generate Coverage'!C129*'Dataset lengths'!$B$2+H129*'AVG_generate Coverage'!D129*'Dataset lengths'!$C$2+I129*'AVG_generate Coverage'!E129*'Dataset lengths'!$D$2+L129*'AVG_generate Coverage'!H129*'Dataset lengths'!$G$2+M129*'AVG_generate Coverage'!I129*'Dataset lengths'!$H$2+R129*'AVG_generate Coverage'!N129*'Dataset lengths'!$M$2+S129*'AVG_generate Coverage'!O129*'Dataset lengths'!$N$2+T129*'AVG_generate Coverage'!P129*'Dataset lengths'!$O$2+U129*'AVG_generate Coverage'!Q129*'Dataset lengths'!$P$2+V129*'AVG_generate Coverage'!R129*'Dataset lengths'!$Q$2+W129*'AVG_generate Coverage'!S129*'Dataset lengths'!$R$2)/('AVG_generate Coverage'!C129*'Dataset lengths'!$B$2+'AVG_generate Coverage'!D129*'Dataset lengths'!$C$2+'AVG_generate Coverage'!E129*'Dataset lengths'!$D$2+'AVG_generate Coverage'!H129*'Dataset lengths'!$G$2+'AVG_generate Coverage'!I129*'Dataset lengths'!$H$2+'AVG_generate Coverage'!N129*'Dataset lengths'!$M$2+'AVG_generate Coverage'!O129*'Dataset lengths'!$N$2+'AVG_generate Coverage'!P129*'Dataset lengths'!$O$2+'AVG_generate Coverage'!Q129*'Dataset lengths'!$P$2+'AVG_generate Coverage'!R129*'Dataset lengths'!$Q$2+'AVG_generate Coverage'!S129*'Dataset lengths'!$R$2)</f>
        <v>0.5876222317</v>
      </c>
      <c r="G129" s="55">
        <v>0.477491256224187</v>
      </c>
      <c r="H129" s="55">
        <v>0.676745109406183</v>
      </c>
      <c r="I129" s="55">
        <v>0.71333786325987</v>
      </c>
      <c r="J129" s="55">
        <v>0.803056040804651</v>
      </c>
      <c r="K129" s="55">
        <v>0.791064655801305</v>
      </c>
      <c r="L129" s="55">
        <v>0.799008079183422</v>
      </c>
      <c r="M129" s="55">
        <v>0.753769773132483</v>
      </c>
      <c r="N129" s="55">
        <v>0.674797871544667</v>
      </c>
      <c r="O129" s="55">
        <v>0.789486671277243</v>
      </c>
      <c r="P129" s="55">
        <v>0.768892791511616</v>
      </c>
      <c r="Q129" s="55">
        <v>0.673754652831218</v>
      </c>
      <c r="R129" s="55">
        <v>0.808383695487604</v>
      </c>
      <c r="S129" s="55">
        <v>0.455894402497067</v>
      </c>
      <c r="T129" s="55">
        <v>0.852342319660358</v>
      </c>
      <c r="U129" s="55">
        <v>0.60533464775518</v>
      </c>
      <c r="V129" s="55">
        <v>0.418988087804532</v>
      </c>
      <c r="W129" s="55">
        <v>0.528194758099373</v>
      </c>
    </row>
    <row r="130">
      <c r="A130" s="55" t="s">
        <v>198</v>
      </c>
      <c r="B130" s="55" t="s">
        <v>205</v>
      </c>
      <c r="C130" s="99">
        <f>E130-AVG_Gen_L2!E131</f>
        <v>0.0007039589523</v>
      </c>
      <c r="D130" s="99">
        <f>F130-AVG_Gen_L2!F131</f>
        <v>-0.0000741892447</v>
      </c>
      <c r="E130" s="10">
        <f t="shared" si="1"/>
        <v>0.6758880539</v>
      </c>
      <c r="F130" s="100">
        <f>(G130*'AVG_generate Coverage'!C130*'Dataset lengths'!$B$2+H130*'AVG_generate Coverage'!D130*'Dataset lengths'!$C$2+I130*'AVG_generate Coverage'!E130*'Dataset lengths'!$D$2+L130*'AVG_generate Coverage'!H130*'Dataset lengths'!$G$2+M130*'AVG_generate Coverage'!I130*'Dataset lengths'!$H$2+R130*'AVG_generate Coverage'!N130*'Dataset lengths'!$M$2+S130*'AVG_generate Coverage'!O130*'Dataset lengths'!$N$2+T130*'AVG_generate Coverage'!P130*'Dataset lengths'!$O$2+U130*'AVG_generate Coverage'!Q130*'Dataset lengths'!$P$2+V130*'AVG_generate Coverage'!R130*'Dataset lengths'!$Q$2+W130*'AVG_generate Coverage'!S130*'Dataset lengths'!$R$2)/('AVG_generate Coverage'!C130*'Dataset lengths'!$B$2+'AVG_generate Coverage'!D130*'Dataset lengths'!$C$2+'AVG_generate Coverage'!E130*'Dataset lengths'!$D$2+'AVG_generate Coverage'!H130*'Dataset lengths'!$G$2+'AVG_generate Coverage'!I130*'Dataset lengths'!$H$2+'AVG_generate Coverage'!N130*'Dataset lengths'!$M$2+'AVG_generate Coverage'!O130*'Dataset lengths'!$N$2+'AVG_generate Coverage'!P130*'Dataset lengths'!$O$2+'AVG_generate Coverage'!Q130*'Dataset lengths'!$P$2+'AVG_generate Coverage'!R130*'Dataset lengths'!$Q$2+'AVG_generate Coverage'!S130*'Dataset lengths'!$R$2)</f>
        <v>0.6248641772</v>
      </c>
      <c r="G130" s="55">
        <v>0.521610797633158</v>
      </c>
      <c r="H130" s="55">
        <v>0.667937504370272</v>
      </c>
      <c r="I130" s="55">
        <v>0.753049303244727</v>
      </c>
      <c r="J130" s="55">
        <v>0.812344288652304</v>
      </c>
      <c r="K130" s="55">
        <v>0.820613696625697</v>
      </c>
      <c r="L130" s="55">
        <v>0.815515233040566</v>
      </c>
      <c r="M130" s="55">
        <v>0.781666049192905</v>
      </c>
      <c r="N130" s="55">
        <v>0.70882047442954</v>
      </c>
      <c r="O130" s="55">
        <v>0.827370577957543</v>
      </c>
      <c r="P130" s="55">
        <v>0.772521695078947</v>
      </c>
      <c r="Q130" s="55">
        <v>0.733494745084063</v>
      </c>
      <c r="R130" s="55">
        <v>0.84960278410255</v>
      </c>
      <c r="S130" s="55">
        <v>0.416861121549228</v>
      </c>
      <c r="T130" s="55">
        <v>0.855235387586098</v>
      </c>
      <c r="U130" s="55">
        <v>0.744713086496538</v>
      </c>
      <c r="V130" s="55">
        <v>0.49325341922784</v>
      </c>
      <c r="W130" s="55">
        <v>0.5353239064952</v>
      </c>
    </row>
    <row r="131">
      <c r="A131" s="55" t="s">
        <v>396</v>
      </c>
      <c r="B131" s="55" t="s">
        <v>205</v>
      </c>
      <c r="C131" s="99">
        <f>E131-AVG_Gen_L2!E132</f>
        <v>0.0007905302443</v>
      </c>
      <c r="D131" s="99">
        <f>F131-AVG_Gen_L2!F132</f>
        <v>-0.0001357543012</v>
      </c>
      <c r="E131" s="10">
        <f t="shared" si="1"/>
        <v>0.6637449356</v>
      </c>
      <c r="F131" s="100">
        <f>(G131*'AVG_generate Coverage'!C131*'Dataset lengths'!$B$2+H131*'AVG_generate Coverage'!D131*'Dataset lengths'!$C$2+I131*'AVG_generate Coverage'!E131*'Dataset lengths'!$D$2+L131*'AVG_generate Coverage'!H131*'Dataset lengths'!$G$2+M131*'AVG_generate Coverage'!I131*'Dataset lengths'!$H$2+R131*'AVG_generate Coverage'!N131*'Dataset lengths'!$M$2+S131*'AVG_generate Coverage'!O131*'Dataset lengths'!$N$2+T131*'AVG_generate Coverage'!P131*'Dataset lengths'!$O$2+U131*'AVG_generate Coverage'!Q131*'Dataset lengths'!$P$2+V131*'AVG_generate Coverage'!R131*'Dataset lengths'!$Q$2+W131*'AVG_generate Coverage'!S131*'Dataset lengths'!$R$2)/('AVG_generate Coverage'!C131*'Dataset lengths'!$B$2+'AVG_generate Coverage'!D131*'Dataset lengths'!$C$2+'AVG_generate Coverage'!E131*'Dataset lengths'!$D$2+'AVG_generate Coverage'!H131*'Dataset lengths'!$G$2+'AVG_generate Coverage'!I131*'Dataset lengths'!$H$2+'AVG_generate Coverage'!N131*'Dataset lengths'!$M$2+'AVG_generate Coverage'!O131*'Dataset lengths'!$N$2+'AVG_generate Coverage'!P131*'Dataset lengths'!$O$2+'AVG_generate Coverage'!Q131*'Dataset lengths'!$P$2+'AVG_generate Coverage'!R131*'Dataset lengths'!$Q$2+'AVG_generate Coverage'!S131*'Dataset lengths'!$R$2)</f>
        <v>0.6108381561</v>
      </c>
      <c r="G131" s="55">
        <v>0.517279069572058</v>
      </c>
      <c r="H131" s="55">
        <v>0.647696689338898</v>
      </c>
      <c r="I131" s="55">
        <v>0.74698947427133</v>
      </c>
      <c r="J131" s="55">
        <v>0.806948584457255</v>
      </c>
      <c r="K131" s="55">
        <v>0.803280307690081</v>
      </c>
      <c r="L131" s="55">
        <v>0.806228910443737</v>
      </c>
      <c r="M131" s="55">
        <v>0.77419596862893</v>
      </c>
      <c r="N131" s="55">
        <v>0.687022611950865</v>
      </c>
      <c r="O131" s="55">
        <v>0.823052547091605</v>
      </c>
      <c r="P131" s="55">
        <v>0.779948717015225</v>
      </c>
      <c r="Q131" s="55">
        <v>0.691246601046222</v>
      </c>
      <c r="R131" s="55">
        <v>0.848815993439698</v>
      </c>
      <c r="S131" s="55">
        <v>0.371098727403828</v>
      </c>
      <c r="T131" s="55">
        <v>0.898186319099009</v>
      </c>
      <c r="U131" s="55">
        <v>0.698859084726515</v>
      </c>
      <c r="V131" s="55">
        <v>0.474593744762822</v>
      </c>
      <c r="W131" s="55">
        <v>0.517250309563278</v>
      </c>
    </row>
    <row r="132">
      <c r="A132" s="55" t="s">
        <v>398</v>
      </c>
      <c r="B132" s="55" t="s">
        <v>205</v>
      </c>
      <c r="C132" s="99">
        <f>E132-AVG_Gen_L2!E133</f>
        <v>-0.001010961502</v>
      </c>
      <c r="D132" s="99">
        <f>F132-AVG_Gen_L2!F133</f>
        <v>-0.002136891178</v>
      </c>
      <c r="E132" s="10">
        <f t="shared" si="1"/>
        <v>0.6575172753</v>
      </c>
      <c r="F132" s="100">
        <f>(G132*'AVG_generate Coverage'!C132*'Dataset lengths'!$B$2+H132*'AVG_generate Coverage'!D132*'Dataset lengths'!$C$2+I132*'AVG_generate Coverage'!E132*'Dataset lengths'!$D$2+L132*'AVG_generate Coverage'!H132*'Dataset lengths'!$G$2+M132*'AVG_generate Coverage'!I132*'Dataset lengths'!$H$2+R132*'AVG_generate Coverage'!N132*'Dataset lengths'!$M$2+S132*'AVG_generate Coverage'!O132*'Dataset lengths'!$N$2+T132*'AVG_generate Coverage'!P132*'Dataset lengths'!$O$2+U132*'AVG_generate Coverage'!Q132*'Dataset lengths'!$P$2+V132*'AVG_generate Coverage'!R132*'Dataset lengths'!$Q$2+W132*'AVG_generate Coverage'!S132*'Dataset lengths'!$R$2)/('AVG_generate Coverage'!C132*'Dataset lengths'!$B$2+'AVG_generate Coverage'!D132*'Dataset lengths'!$C$2+'AVG_generate Coverage'!E132*'Dataset lengths'!$D$2+'AVG_generate Coverage'!H132*'Dataset lengths'!$G$2+'AVG_generate Coverage'!I132*'Dataset lengths'!$H$2+'AVG_generate Coverage'!N132*'Dataset lengths'!$M$2+'AVG_generate Coverage'!O132*'Dataset lengths'!$N$2+'AVG_generate Coverage'!P132*'Dataset lengths'!$O$2+'AVG_generate Coverage'!Q132*'Dataset lengths'!$P$2+'AVG_generate Coverage'!R132*'Dataset lengths'!$Q$2+'AVG_generate Coverage'!S132*'Dataset lengths'!$R$2)</f>
        <v>0.6028035017</v>
      </c>
      <c r="G132" s="55">
        <v>0.494163839682252</v>
      </c>
      <c r="H132" s="55">
        <v>0.703554505754579</v>
      </c>
      <c r="I132" s="55">
        <v>0.74073999989999</v>
      </c>
      <c r="J132" s="55">
        <v>0.809435924627123</v>
      </c>
      <c r="K132" s="55">
        <v>0.81929979012156</v>
      </c>
      <c r="L132" s="55">
        <v>0.812754943610894</v>
      </c>
      <c r="M132" s="55">
        <v>0.778690184510845</v>
      </c>
      <c r="N132" s="55">
        <v>0.711025157093889</v>
      </c>
      <c r="O132" s="55">
        <v>0.820648938880349</v>
      </c>
      <c r="P132" s="55">
        <v>0.753514349293457</v>
      </c>
      <c r="Q132" s="55">
        <v>0.739492155912379</v>
      </c>
      <c r="R132" s="55">
        <v>0.86116423578723</v>
      </c>
      <c r="S132" s="55">
        <v>0.402568292052794</v>
      </c>
      <c r="T132" s="55">
        <v>0.825859620955506</v>
      </c>
      <c r="U132" s="55">
        <v>0.641387021536776</v>
      </c>
      <c r="V132" s="55">
        <v>0.437047223228762</v>
      </c>
      <c r="W132" s="55">
        <v>0.534760161227541</v>
      </c>
    </row>
    <row r="133">
      <c r="A133" s="55" t="s">
        <v>401</v>
      </c>
      <c r="B133" s="55" t="s">
        <v>205</v>
      </c>
      <c r="C133" s="99">
        <f>E133-AVG_Gen_L2!E134</f>
        <v>-0.0001433648798</v>
      </c>
      <c r="D133" s="99">
        <f>F133-AVG_Gen_L2!F134</f>
        <v>-0.00009311199162</v>
      </c>
      <c r="E133" s="10">
        <f t="shared" si="1"/>
        <v>0.6654767844</v>
      </c>
      <c r="F133" s="100">
        <f>(G133*'AVG_generate Coverage'!C133*'Dataset lengths'!$B$2+H133*'AVG_generate Coverage'!D133*'Dataset lengths'!$C$2+I133*'AVG_generate Coverage'!E133*'Dataset lengths'!$D$2+L133*'AVG_generate Coverage'!H133*'Dataset lengths'!$G$2+M133*'AVG_generate Coverage'!I133*'Dataset lengths'!$H$2+R133*'AVG_generate Coverage'!N133*'Dataset lengths'!$M$2+S133*'AVG_generate Coverage'!O133*'Dataset lengths'!$N$2+T133*'AVG_generate Coverage'!P133*'Dataset lengths'!$O$2+U133*'AVG_generate Coverage'!Q133*'Dataset lengths'!$P$2+V133*'AVG_generate Coverage'!R133*'Dataset lengths'!$Q$2+W133*'AVG_generate Coverage'!S133*'Dataset lengths'!$R$2)/('AVG_generate Coverage'!C133*'Dataset lengths'!$B$2+'AVG_generate Coverage'!D133*'Dataset lengths'!$C$2+'AVG_generate Coverage'!E133*'Dataset lengths'!$D$2+'AVG_generate Coverage'!H133*'Dataset lengths'!$G$2+'AVG_generate Coverage'!I133*'Dataset lengths'!$H$2+'AVG_generate Coverage'!N133*'Dataset lengths'!$M$2+'AVG_generate Coverage'!O133*'Dataset lengths'!$N$2+'AVG_generate Coverage'!P133*'Dataset lengths'!$O$2+'AVG_generate Coverage'!Q133*'Dataset lengths'!$P$2+'AVG_generate Coverage'!R133*'Dataset lengths'!$Q$2+'AVG_generate Coverage'!S133*'Dataset lengths'!$R$2)</f>
        <v>0.606539487</v>
      </c>
      <c r="G133" s="55">
        <v>0.488096924070345</v>
      </c>
      <c r="H133" s="55">
        <v>0.700631921115728</v>
      </c>
      <c r="I133" s="55">
        <v>0.744744141359853</v>
      </c>
      <c r="J133" s="55">
        <v>0.819587025547057</v>
      </c>
      <c r="K133" s="55">
        <v>0.809334104013797</v>
      </c>
      <c r="L133" s="55">
        <v>0.81654086203851</v>
      </c>
      <c r="M133" s="55">
        <v>0.776488841265562</v>
      </c>
      <c r="N133" s="55">
        <v>0.70804658582083</v>
      </c>
      <c r="O133" s="55">
        <v>0.787837642546215</v>
      </c>
      <c r="P133" s="55">
        <v>0.768373419348239</v>
      </c>
      <c r="Q133" s="55">
        <v>0.729277956230037</v>
      </c>
      <c r="R133" s="55">
        <v>0.832883482516954</v>
      </c>
      <c r="S133" s="55">
        <v>0.467824199116294</v>
      </c>
      <c r="T133" s="55">
        <v>0.872148707767348</v>
      </c>
      <c r="U133" s="55">
        <v>0.632310325565357</v>
      </c>
      <c r="V133" s="55">
        <v>0.432733380733002</v>
      </c>
      <c r="W133" s="55">
        <v>0.555841842773718</v>
      </c>
    </row>
    <row r="134">
      <c r="A134" s="55" t="s">
        <v>405</v>
      </c>
      <c r="B134" s="55" t="s">
        <v>205</v>
      </c>
      <c r="C134" s="99">
        <f>E134-AVG_Gen_L2!E135</f>
        <v>0.00009712528184</v>
      </c>
      <c r="D134" s="99">
        <f>F134-AVG_Gen_L2!F135</f>
        <v>-0.0000459365348</v>
      </c>
      <c r="E134" s="10">
        <f t="shared" si="1"/>
        <v>0.6488063992</v>
      </c>
      <c r="F134" s="100">
        <f>(G134*'AVG_generate Coverage'!C134*'Dataset lengths'!$B$2+H134*'AVG_generate Coverage'!D134*'Dataset lengths'!$C$2+I134*'AVG_generate Coverage'!E134*'Dataset lengths'!$D$2+L134*'AVG_generate Coverage'!H134*'Dataset lengths'!$G$2+M134*'AVG_generate Coverage'!I134*'Dataset lengths'!$H$2+R134*'AVG_generate Coverage'!N134*'Dataset lengths'!$M$2+S134*'AVG_generate Coverage'!O134*'Dataset lengths'!$N$2+T134*'AVG_generate Coverage'!P134*'Dataset lengths'!$O$2+U134*'AVG_generate Coverage'!Q134*'Dataset lengths'!$P$2+V134*'AVG_generate Coverage'!R134*'Dataset lengths'!$Q$2+W134*'AVG_generate Coverage'!S134*'Dataset lengths'!$R$2)/('AVG_generate Coverage'!C134*'Dataset lengths'!$B$2+'AVG_generate Coverage'!D134*'Dataset lengths'!$C$2+'AVG_generate Coverage'!E134*'Dataset lengths'!$D$2+'AVG_generate Coverage'!H134*'Dataset lengths'!$G$2+'AVG_generate Coverage'!I134*'Dataset lengths'!$H$2+'AVG_generate Coverage'!N134*'Dataset lengths'!$M$2+'AVG_generate Coverage'!O134*'Dataset lengths'!$N$2+'AVG_generate Coverage'!P134*'Dataset lengths'!$O$2+'AVG_generate Coverage'!Q134*'Dataset lengths'!$P$2+'AVG_generate Coverage'!R134*'Dataset lengths'!$Q$2+'AVG_generate Coverage'!S134*'Dataset lengths'!$R$2)</f>
        <v>0.6038904546</v>
      </c>
      <c r="G134" s="55">
        <v>0.503305792460935</v>
      </c>
      <c r="H134" s="55">
        <v>0.669050543595681</v>
      </c>
      <c r="I134" s="55">
        <v>0.73863318955897</v>
      </c>
      <c r="J134" s="55">
        <v>0.806891710410657</v>
      </c>
      <c r="K134" s="55">
        <v>0.801831135071626</v>
      </c>
      <c r="L134" s="55">
        <v>0.805536430010708</v>
      </c>
      <c r="M134" s="55">
        <v>0.775185331781616</v>
      </c>
      <c r="N134" s="55">
        <v>0.698548827900654</v>
      </c>
      <c r="O134" s="55">
        <v>0.814211343029552</v>
      </c>
      <c r="P134" s="55">
        <v>0.786760869325829</v>
      </c>
      <c r="Q134" s="55">
        <v>0.696060430798115</v>
      </c>
      <c r="R134" s="55">
        <v>0.84212827280546</v>
      </c>
      <c r="S134" s="55">
        <v>0.338677916328548</v>
      </c>
      <c r="T134" s="55">
        <v>0.834983912105917</v>
      </c>
      <c r="U134" s="55">
        <v>0.661838311193899</v>
      </c>
      <c r="V134" s="55">
        <v>0.473651366705258</v>
      </c>
      <c r="W134" s="55">
        <v>0.493879324886051</v>
      </c>
    </row>
    <row r="135">
      <c r="A135" s="55" t="s">
        <v>199</v>
      </c>
      <c r="B135" s="55" t="s">
        <v>206</v>
      </c>
      <c r="C135" s="99">
        <f>E135-AVG_Gen_L2!E136</f>
        <v>0.000493525398</v>
      </c>
      <c r="D135" s="99">
        <f>F135-AVG_Gen_L2!F136</f>
        <v>-0.0002475698557</v>
      </c>
      <c r="E135" s="10">
        <f t="shared" si="1"/>
        <v>0.6706916833</v>
      </c>
      <c r="F135" s="100">
        <f>(G135*'AVG_generate Coverage'!C135*'Dataset lengths'!$B$2+H135*'AVG_generate Coverage'!D135*'Dataset lengths'!$C$2+I135*'AVG_generate Coverage'!E135*'Dataset lengths'!$D$2+L135*'AVG_generate Coverage'!H135*'Dataset lengths'!$G$2+M135*'AVG_generate Coverage'!I135*'Dataset lengths'!$H$2+R135*'AVG_generate Coverage'!N135*'Dataset lengths'!$M$2+S135*'AVG_generate Coverage'!O135*'Dataset lengths'!$N$2+T135*'AVG_generate Coverage'!P135*'Dataset lengths'!$O$2+U135*'AVG_generate Coverage'!Q135*'Dataset lengths'!$P$2+V135*'AVG_generate Coverage'!R135*'Dataset lengths'!$Q$2+W135*'AVG_generate Coverage'!S135*'Dataset lengths'!$R$2)/('AVG_generate Coverage'!C135*'Dataset lengths'!$B$2+'AVG_generate Coverage'!D135*'Dataset lengths'!$C$2+'AVG_generate Coverage'!E135*'Dataset lengths'!$D$2+'AVG_generate Coverage'!H135*'Dataset lengths'!$G$2+'AVG_generate Coverage'!I135*'Dataset lengths'!$H$2+'AVG_generate Coverage'!N135*'Dataset lengths'!$M$2+'AVG_generate Coverage'!O135*'Dataset lengths'!$N$2+'AVG_generate Coverage'!P135*'Dataset lengths'!$O$2+'AVG_generate Coverage'!Q135*'Dataset lengths'!$P$2+'AVG_generate Coverage'!R135*'Dataset lengths'!$Q$2+'AVG_generate Coverage'!S135*'Dataset lengths'!$R$2)</f>
        <v>0.6105858806</v>
      </c>
      <c r="G135" s="55">
        <v>0.500925978880133</v>
      </c>
      <c r="H135" s="55">
        <v>0.684405662159398</v>
      </c>
      <c r="I135" s="55">
        <v>0.736927807965505</v>
      </c>
      <c r="J135" s="55">
        <v>0.813526437880937</v>
      </c>
      <c r="K135" s="55">
        <v>0.813477117174077</v>
      </c>
      <c r="L135" s="55">
        <v>0.813688771163161</v>
      </c>
      <c r="M135" s="55">
        <v>0.781567835837062</v>
      </c>
      <c r="N135" s="55">
        <v>0.721089833413469</v>
      </c>
      <c r="O135" s="55">
        <v>0.820055747596939</v>
      </c>
      <c r="P135" s="55">
        <v>0.775897614140891</v>
      </c>
      <c r="Q135" s="55">
        <v>0.719529538454195</v>
      </c>
      <c r="R135" s="55">
        <v>0.830391978751258</v>
      </c>
      <c r="S135" s="55">
        <v>0.435105746453076</v>
      </c>
      <c r="T135" s="55">
        <v>0.886391503709453</v>
      </c>
      <c r="U135" s="55">
        <v>0.718793347397924</v>
      </c>
      <c r="V135" s="55">
        <v>0.461258455659148</v>
      </c>
      <c r="W135" s="55">
        <v>0.528151428118554</v>
      </c>
    </row>
    <row r="136">
      <c r="A136" s="55" t="s">
        <v>409</v>
      </c>
      <c r="B136" s="55" t="s">
        <v>206</v>
      </c>
      <c r="C136" s="99">
        <f>E136-AVG_Gen_L2!E137</f>
        <v>0.00009985871597</v>
      </c>
      <c r="D136" s="99">
        <f>F136-AVG_Gen_L2!F137</f>
        <v>0.000007738969876</v>
      </c>
      <c r="E136" s="10">
        <f t="shared" si="1"/>
        <v>0.6511870426</v>
      </c>
      <c r="F136" s="100">
        <f>(G136*'AVG_generate Coverage'!C136*'Dataset lengths'!$B$2+H136*'AVG_generate Coverage'!D136*'Dataset lengths'!$C$2+I136*'AVG_generate Coverage'!E136*'Dataset lengths'!$D$2+L136*'AVG_generate Coverage'!H136*'Dataset lengths'!$G$2+M136*'AVG_generate Coverage'!I136*'Dataset lengths'!$H$2+R136*'AVG_generate Coverage'!N136*'Dataset lengths'!$M$2+S136*'AVG_generate Coverage'!O136*'Dataset lengths'!$N$2+T136*'AVG_generate Coverage'!P136*'Dataset lengths'!$O$2+U136*'AVG_generate Coverage'!Q136*'Dataset lengths'!$P$2+V136*'AVG_generate Coverage'!R136*'Dataset lengths'!$Q$2+W136*'AVG_generate Coverage'!S136*'Dataset lengths'!$R$2)/('AVG_generate Coverage'!C136*'Dataset lengths'!$B$2+'AVG_generate Coverage'!D136*'Dataset lengths'!$C$2+'AVG_generate Coverage'!E136*'Dataset lengths'!$D$2+'AVG_generate Coverage'!H136*'Dataset lengths'!$G$2+'AVG_generate Coverage'!I136*'Dataset lengths'!$H$2+'AVG_generate Coverage'!N136*'Dataset lengths'!$M$2+'AVG_generate Coverage'!O136*'Dataset lengths'!$N$2+'AVG_generate Coverage'!P136*'Dataset lengths'!$O$2+'AVG_generate Coverage'!Q136*'Dataset lengths'!$P$2+'AVG_generate Coverage'!R136*'Dataset lengths'!$Q$2+'AVG_generate Coverage'!S136*'Dataset lengths'!$R$2)</f>
        <v>0.5955099768</v>
      </c>
      <c r="G136" s="55">
        <v>0.47739031532182</v>
      </c>
      <c r="H136" s="55">
        <v>0.71759859864002</v>
      </c>
      <c r="I136" s="55">
        <v>0.732965415723786</v>
      </c>
      <c r="J136" s="55">
        <v>0.812927433326895</v>
      </c>
      <c r="K136" s="55">
        <v>0.813689334384445</v>
      </c>
      <c r="L136" s="55">
        <v>0.813451599495058</v>
      </c>
      <c r="M136" s="55">
        <v>0.753277887908633</v>
      </c>
      <c r="N136" s="55">
        <v>0.69749372976843</v>
      </c>
      <c r="O136" s="55">
        <v>0.797116387941859</v>
      </c>
      <c r="P136" s="55">
        <v>0.740302191614799</v>
      </c>
      <c r="Q136" s="55">
        <v>0.712023774302249</v>
      </c>
      <c r="R136" s="55">
        <v>0.802176791369553</v>
      </c>
      <c r="S136" s="55">
        <v>0.433154987396999</v>
      </c>
      <c r="T136" s="55">
        <v>0.799376922250654</v>
      </c>
      <c r="U136" s="55">
        <v>0.675721443217695</v>
      </c>
      <c r="V136" s="55">
        <v>0.414602940077311</v>
      </c>
      <c r="W136" s="55">
        <v>0.543340566748814</v>
      </c>
    </row>
    <row r="137">
      <c r="A137" s="55" t="s">
        <v>411</v>
      </c>
      <c r="B137" s="55" t="s">
        <v>206</v>
      </c>
      <c r="C137" s="99">
        <f>E137-AVG_Gen_L2!E138</f>
        <v>0.0000009782030133</v>
      </c>
      <c r="D137" s="99">
        <f>F137-AVG_Gen_L2!F138</f>
        <v>-0.00004733210414</v>
      </c>
      <c r="E137" s="10">
        <f t="shared" si="1"/>
        <v>0.644260542</v>
      </c>
      <c r="F137" s="100">
        <f>(G137*'AVG_generate Coverage'!C137*'Dataset lengths'!$B$2+H137*'AVG_generate Coverage'!D137*'Dataset lengths'!$C$2+I137*'AVG_generate Coverage'!E137*'Dataset lengths'!$D$2+L137*'AVG_generate Coverage'!H137*'Dataset lengths'!$G$2+M137*'AVG_generate Coverage'!I137*'Dataset lengths'!$H$2+R137*'AVG_generate Coverage'!N137*'Dataset lengths'!$M$2+S137*'AVG_generate Coverage'!O137*'Dataset lengths'!$N$2+T137*'AVG_generate Coverage'!P137*'Dataset lengths'!$O$2+U137*'AVG_generate Coverage'!Q137*'Dataset lengths'!$P$2+V137*'AVG_generate Coverage'!R137*'Dataset lengths'!$Q$2+W137*'AVG_generate Coverage'!S137*'Dataset lengths'!$R$2)/('AVG_generate Coverage'!C137*'Dataset lengths'!$B$2+'AVG_generate Coverage'!D137*'Dataset lengths'!$C$2+'AVG_generate Coverage'!E137*'Dataset lengths'!$D$2+'AVG_generate Coverage'!H137*'Dataset lengths'!$G$2+'AVG_generate Coverage'!I137*'Dataset lengths'!$H$2+'AVG_generate Coverage'!N137*'Dataset lengths'!$M$2+'AVG_generate Coverage'!O137*'Dataset lengths'!$N$2+'AVG_generate Coverage'!P137*'Dataset lengths'!$O$2+'AVG_generate Coverage'!Q137*'Dataset lengths'!$P$2+'AVG_generate Coverage'!R137*'Dataset lengths'!$Q$2+'AVG_generate Coverage'!S137*'Dataset lengths'!$R$2)</f>
        <v>0.5914184877</v>
      </c>
      <c r="G137" s="55">
        <v>0.475532873745774</v>
      </c>
      <c r="H137" s="55">
        <v>0.688816952626533</v>
      </c>
      <c r="I137" s="55">
        <v>0.736414498120972</v>
      </c>
      <c r="J137" s="55">
        <v>0.815323672648399</v>
      </c>
      <c r="K137" s="55">
        <v>0.814968273484668</v>
      </c>
      <c r="L137" s="55">
        <v>0.815377037282427</v>
      </c>
      <c r="M137" s="55">
        <v>0.784271567678973</v>
      </c>
      <c r="N137" s="55">
        <v>0.735120688852689</v>
      </c>
      <c r="O137" s="55">
        <v>0.824859377615076</v>
      </c>
      <c r="P137" s="55">
        <v>0.772179914687564</v>
      </c>
      <c r="Q137" s="55">
        <v>0.73261268466209</v>
      </c>
      <c r="R137" s="55">
        <v>0.814678020790417</v>
      </c>
      <c r="S137" s="55">
        <v>0.40596301502873</v>
      </c>
      <c r="T137" s="55">
        <v>0.840324960584207</v>
      </c>
      <c r="U137" s="55">
        <v>0.58417757522867</v>
      </c>
      <c r="V137" s="55">
        <v>0.40917334403995</v>
      </c>
      <c r="W137" s="55">
        <v>0.532136116841151</v>
      </c>
    </row>
    <row r="138">
      <c r="A138" s="55" t="s">
        <v>412</v>
      </c>
      <c r="B138" s="55" t="s">
        <v>206</v>
      </c>
      <c r="C138" s="99">
        <f>E138-AVG_Gen_L2!E139</f>
        <v>0.0003911725625</v>
      </c>
      <c r="D138" s="99">
        <f>F138-AVG_Gen_L2!F139</f>
        <v>-0.0000538078608</v>
      </c>
      <c r="E138" s="10">
        <f t="shared" si="1"/>
        <v>0.6508143744</v>
      </c>
      <c r="F138" s="100">
        <f>(G138*'AVG_generate Coverage'!C138*'Dataset lengths'!$B$2+H138*'AVG_generate Coverage'!D138*'Dataset lengths'!$C$2+I138*'AVG_generate Coverage'!E138*'Dataset lengths'!$D$2+L138*'AVG_generate Coverage'!H138*'Dataset lengths'!$G$2+M138*'AVG_generate Coverage'!I138*'Dataset lengths'!$H$2+R138*'AVG_generate Coverage'!N138*'Dataset lengths'!$M$2+S138*'AVG_generate Coverage'!O138*'Dataset lengths'!$N$2+T138*'AVG_generate Coverage'!P138*'Dataset lengths'!$O$2+U138*'AVG_generate Coverage'!Q138*'Dataset lengths'!$P$2+V138*'AVG_generate Coverage'!R138*'Dataset lengths'!$Q$2+W138*'AVG_generate Coverage'!S138*'Dataset lengths'!$R$2)/('AVG_generate Coverage'!C138*'Dataset lengths'!$B$2+'AVG_generate Coverage'!D138*'Dataset lengths'!$C$2+'AVG_generate Coverage'!E138*'Dataset lengths'!$D$2+'AVG_generate Coverage'!H138*'Dataset lengths'!$G$2+'AVG_generate Coverage'!I138*'Dataset lengths'!$H$2+'AVG_generate Coverage'!N138*'Dataset lengths'!$M$2+'AVG_generate Coverage'!O138*'Dataset lengths'!$N$2+'AVG_generate Coverage'!P138*'Dataset lengths'!$O$2+'AVG_generate Coverage'!Q138*'Dataset lengths'!$P$2+'AVG_generate Coverage'!R138*'Dataset lengths'!$Q$2+'AVG_generate Coverage'!S138*'Dataset lengths'!$R$2)</f>
        <v>0.5979635086</v>
      </c>
      <c r="G138" s="55">
        <v>0.483473689122644</v>
      </c>
      <c r="H138" s="55">
        <v>0.701479963088839</v>
      </c>
      <c r="I138" s="55">
        <v>0.732405447298674</v>
      </c>
      <c r="J138" s="55">
        <v>0.819415924921836</v>
      </c>
      <c r="K138" s="55">
        <v>0.816653004925889</v>
      </c>
      <c r="L138" s="55">
        <v>0.818575869476901</v>
      </c>
      <c r="M138" s="55">
        <v>0.761823950348851</v>
      </c>
      <c r="N138" s="55">
        <v>0.703976921596536</v>
      </c>
      <c r="O138" s="55">
        <v>0.785284122632138</v>
      </c>
      <c r="P138" s="55">
        <v>0.761477497333865</v>
      </c>
      <c r="Q138" s="55">
        <v>0.711497988285409</v>
      </c>
      <c r="R138" s="55">
        <v>0.782419603613502</v>
      </c>
      <c r="S138" s="55">
        <v>0.467381758918008</v>
      </c>
      <c r="T138" s="55">
        <v>0.778680359397283</v>
      </c>
      <c r="U138" s="55">
        <v>0.668778509409538</v>
      </c>
      <c r="V138" s="55">
        <v>0.410547547442579</v>
      </c>
      <c r="W138" s="55">
        <v>0.553391419839945</v>
      </c>
    </row>
    <row r="139">
      <c r="A139" s="55" t="s">
        <v>414</v>
      </c>
      <c r="B139" s="55" t="s">
        <v>206</v>
      </c>
      <c r="C139" s="99">
        <f>E139-AVG_Gen_L2!E140</f>
        <v>-0.0004505212159</v>
      </c>
      <c r="D139" s="99">
        <f>F139-AVG_Gen_L2!F140</f>
        <v>-0.0002484772788</v>
      </c>
      <c r="E139" s="10">
        <f t="shared" si="1"/>
        <v>0.6477376132</v>
      </c>
      <c r="F139" s="100">
        <f>(G139*'AVG_generate Coverage'!C139*'Dataset lengths'!$B$2+H139*'AVG_generate Coverage'!D139*'Dataset lengths'!$C$2+I139*'AVG_generate Coverage'!E139*'Dataset lengths'!$D$2+L139*'AVG_generate Coverage'!H139*'Dataset lengths'!$G$2+M139*'AVG_generate Coverage'!I139*'Dataset lengths'!$H$2+R139*'AVG_generate Coverage'!N139*'Dataset lengths'!$M$2+S139*'AVG_generate Coverage'!O139*'Dataset lengths'!$N$2+T139*'AVG_generate Coverage'!P139*'Dataset lengths'!$O$2+U139*'AVG_generate Coverage'!Q139*'Dataset lengths'!$P$2+V139*'AVG_generate Coverage'!R139*'Dataset lengths'!$Q$2+W139*'AVG_generate Coverage'!S139*'Dataset lengths'!$R$2)/('AVG_generate Coverage'!C139*'Dataset lengths'!$B$2+'AVG_generate Coverage'!D139*'Dataset lengths'!$C$2+'AVG_generate Coverage'!E139*'Dataset lengths'!$D$2+'AVG_generate Coverage'!H139*'Dataset lengths'!$G$2+'AVG_generate Coverage'!I139*'Dataset lengths'!$H$2+'AVG_generate Coverage'!N139*'Dataset lengths'!$M$2+'AVG_generate Coverage'!O139*'Dataset lengths'!$N$2+'AVG_generate Coverage'!P139*'Dataset lengths'!$O$2+'AVG_generate Coverage'!Q139*'Dataset lengths'!$P$2+'AVG_generate Coverage'!R139*'Dataset lengths'!$Q$2+'AVG_generate Coverage'!S139*'Dataset lengths'!$R$2)</f>
        <v>0.5913606799</v>
      </c>
      <c r="G139" s="55">
        <v>0.471409776702424</v>
      </c>
      <c r="H139" s="55">
        <v>0.663854160694295</v>
      </c>
      <c r="I139" s="55">
        <v>0.729956748957705</v>
      </c>
      <c r="J139" s="55">
        <v>0.818354629304512</v>
      </c>
      <c r="K139" s="55">
        <v>0.807128210606101</v>
      </c>
      <c r="L139" s="55">
        <v>0.814779979005132</v>
      </c>
      <c r="M139" s="55">
        <v>0.78645094932663</v>
      </c>
      <c r="N139" s="55">
        <v>0.734392543659803</v>
      </c>
      <c r="O139" s="55">
        <v>0.813263097713145</v>
      </c>
      <c r="P139" s="55">
        <v>0.791331344363538</v>
      </c>
      <c r="Q139" s="55">
        <v>0.717298885652368</v>
      </c>
      <c r="R139" s="55">
        <v>0.808667814338078</v>
      </c>
      <c r="S139" s="55">
        <v>0.433617538513389</v>
      </c>
      <c r="T139" s="55">
        <v>0.875709406752874</v>
      </c>
      <c r="U139" s="55">
        <v>0.593631782967436</v>
      </c>
      <c r="V139" s="55">
        <v>0.40857316333781</v>
      </c>
      <c r="W139" s="55">
        <v>0.538462424393151</v>
      </c>
    </row>
    <row r="140">
      <c r="A140" s="55" t="s">
        <v>415</v>
      </c>
      <c r="B140" s="55" t="s">
        <v>206</v>
      </c>
      <c r="C140" s="99">
        <f>E140-AVG_Gen_L2!E141</f>
        <v>0.00003662077357</v>
      </c>
      <c r="D140" s="99">
        <f>F140-AVG_Gen_L2!F141</f>
        <v>0.0003514612911</v>
      </c>
      <c r="E140" s="10">
        <f t="shared" si="1"/>
        <v>0.6241184532</v>
      </c>
      <c r="F140" s="100">
        <f>(G140*'AVG_generate Coverage'!C140*'Dataset lengths'!$B$2+H140*'AVG_generate Coverage'!D140*'Dataset lengths'!$C$2+I140*'AVG_generate Coverage'!E140*'Dataset lengths'!$D$2+L140*'AVG_generate Coverage'!H140*'Dataset lengths'!$G$2+M140*'AVG_generate Coverage'!I140*'Dataset lengths'!$H$2+R140*'AVG_generate Coverage'!N140*'Dataset lengths'!$M$2+S140*'AVG_generate Coverage'!O140*'Dataset lengths'!$N$2+T140*'AVG_generate Coverage'!P140*'Dataset lengths'!$O$2+U140*'AVG_generate Coverage'!Q140*'Dataset lengths'!$P$2+V140*'AVG_generate Coverage'!R140*'Dataset lengths'!$Q$2+W140*'AVG_generate Coverage'!S140*'Dataset lengths'!$R$2)/('AVG_generate Coverage'!C140*'Dataset lengths'!$B$2+'AVG_generate Coverage'!D140*'Dataset lengths'!$C$2+'AVG_generate Coverage'!E140*'Dataset lengths'!$D$2+'AVG_generate Coverage'!H140*'Dataset lengths'!$G$2+'AVG_generate Coverage'!I140*'Dataset lengths'!$H$2+'AVG_generate Coverage'!N140*'Dataset lengths'!$M$2+'AVG_generate Coverage'!O140*'Dataset lengths'!$N$2+'AVG_generate Coverage'!P140*'Dataset lengths'!$O$2+'AVG_generate Coverage'!Q140*'Dataset lengths'!$P$2+'AVG_generate Coverage'!R140*'Dataset lengths'!$Q$2+'AVG_generate Coverage'!S140*'Dataset lengths'!$R$2)</f>
        <v>0.5692313113</v>
      </c>
      <c r="G140" s="55">
        <v>0.447153320039982</v>
      </c>
      <c r="H140" s="55">
        <v>0.709982465924307</v>
      </c>
      <c r="I140" s="55">
        <v>0.711503751637553</v>
      </c>
      <c r="J140" s="55">
        <v>0.809423852770027</v>
      </c>
      <c r="K140" s="55">
        <v>0.805273809830645</v>
      </c>
      <c r="L140" s="55">
        <v>0.808017991014534</v>
      </c>
      <c r="M140" s="55">
        <v>0.758121852463302</v>
      </c>
      <c r="N140" s="55">
        <v>0.703032057597529</v>
      </c>
      <c r="O140" s="55">
        <v>0.787423054200615</v>
      </c>
      <c r="P140" s="55">
        <v>0.73870051487871</v>
      </c>
      <c r="Q140" s="55">
        <v>0.720266838959977</v>
      </c>
      <c r="R140" s="55">
        <v>0.79107430090487</v>
      </c>
      <c r="S140" s="55">
        <v>0.420772695120435</v>
      </c>
      <c r="T140" s="55">
        <v>0.802937621236181</v>
      </c>
      <c r="U140" s="55">
        <v>0.517825778728736</v>
      </c>
      <c r="V140" s="55">
        <v>0.353923359318247</v>
      </c>
      <c r="W140" s="55">
        <v>0.543989849276284</v>
      </c>
    </row>
    <row r="141">
      <c r="A141" s="55" t="s">
        <v>416</v>
      </c>
      <c r="B141" s="55" t="s">
        <v>206</v>
      </c>
      <c r="C141" s="99">
        <f>E141-AVG_Gen_L2!E142</f>
        <v>0.001302655374</v>
      </c>
      <c r="D141" s="99">
        <f>F141-AVG_Gen_L2!F142</f>
        <v>-0.00007963385511</v>
      </c>
      <c r="E141" s="10">
        <f t="shared" si="1"/>
        <v>0.6546882365</v>
      </c>
      <c r="F141" s="100">
        <f>(G141*'AVG_generate Coverage'!C141*'Dataset lengths'!$B$2+H141*'AVG_generate Coverage'!D141*'Dataset lengths'!$C$2+I141*'AVG_generate Coverage'!E141*'Dataset lengths'!$D$2+L141*'AVG_generate Coverage'!H141*'Dataset lengths'!$G$2+M141*'AVG_generate Coverage'!I141*'Dataset lengths'!$H$2+R141*'AVG_generate Coverage'!N141*'Dataset lengths'!$M$2+S141*'AVG_generate Coverage'!O141*'Dataset lengths'!$N$2+T141*'AVG_generate Coverage'!P141*'Dataset lengths'!$O$2+U141*'AVG_generate Coverage'!Q141*'Dataset lengths'!$P$2+V141*'AVG_generate Coverage'!R141*'Dataset lengths'!$Q$2+W141*'AVG_generate Coverage'!S141*'Dataset lengths'!$R$2)/('AVG_generate Coverage'!C141*'Dataset lengths'!$B$2+'AVG_generate Coverage'!D141*'Dataset lengths'!$C$2+'AVG_generate Coverage'!E141*'Dataset lengths'!$D$2+'AVG_generate Coverage'!H141*'Dataset lengths'!$G$2+'AVG_generate Coverage'!I141*'Dataset lengths'!$H$2+'AVG_generate Coverage'!N141*'Dataset lengths'!$M$2+'AVG_generate Coverage'!O141*'Dataset lengths'!$N$2+'AVG_generate Coverage'!P141*'Dataset lengths'!$O$2+'AVG_generate Coverage'!Q141*'Dataset lengths'!$P$2+'AVG_generate Coverage'!R141*'Dataset lengths'!$Q$2+'AVG_generate Coverage'!S141*'Dataset lengths'!$R$2)</f>
        <v>0.6023412308</v>
      </c>
      <c r="G141" s="55">
        <v>0.498735998637001</v>
      </c>
      <c r="H141" s="55">
        <v>0.695019766663323</v>
      </c>
      <c r="I141" s="55">
        <v>0.740967611034093</v>
      </c>
      <c r="J141" s="55">
        <v>0.812114176144211</v>
      </c>
      <c r="K141" s="55">
        <v>0.808789384364457</v>
      </c>
      <c r="L141" s="55">
        <v>0.811026974702875</v>
      </c>
      <c r="M141" s="55">
        <v>0.763261002715257</v>
      </c>
      <c r="N141" s="55">
        <v>0.696656475280421</v>
      </c>
      <c r="O141" s="55">
        <v>0.811807734818296</v>
      </c>
      <c r="P141" s="55">
        <v>0.772077715648964</v>
      </c>
      <c r="Q141" s="55">
        <v>0.690050269096351</v>
      </c>
      <c r="R141" s="55">
        <v>0.801827106630508</v>
      </c>
      <c r="S141" s="55">
        <v>0.411473406589196</v>
      </c>
      <c r="T141" s="55">
        <v>0.818515679297858</v>
      </c>
      <c r="U141" s="55">
        <v>0.69113924264353</v>
      </c>
      <c r="V141" s="55">
        <v>0.439709633339124</v>
      </c>
      <c r="W141" s="55">
        <v>0.529894178884016</v>
      </c>
    </row>
    <row r="142">
      <c r="A142" s="55" t="s">
        <v>418</v>
      </c>
      <c r="B142" s="55" t="s">
        <v>206</v>
      </c>
      <c r="C142" s="99">
        <f>E142-AVG_Gen_L2!E143</f>
        <v>-0.0001319198348</v>
      </c>
      <c r="D142" s="99">
        <f>F142-AVG_Gen_L2!F143</f>
        <v>-0.0002635307082</v>
      </c>
      <c r="E142" s="10">
        <f t="shared" si="1"/>
        <v>0.6568180783</v>
      </c>
      <c r="F142" s="100">
        <f>(G142*'AVG_generate Coverage'!C142*'Dataset lengths'!$B$2+H142*'AVG_generate Coverage'!D142*'Dataset lengths'!$C$2+I142*'AVG_generate Coverage'!E142*'Dataset lengths'!$D$2+L142*'AVG_generate Coverage'!H142*'Dataset lengths'!$G$2+M142*'AVG_generate Coverage'!I142*'Dataset lengths'!$H$2+R142*'AVG_generate Coverage'!N142*'Dataset lengths'!$M$2+S142*'AVG_generate Coverage'!O142*'Dataset lengths'!$N$2+T142*'AVG_generate Coverage'!P142*'Dataset lengths'!$O$2+U142*'AVG_generate Coverage'!Q142*'Dataset lengths'!$P$2+V142*'AVG_generate Coverage'!R142*'Dataset lengths'!$Q$2+W142*'AVG_generate Coverage'!S142*'Dataset lengths'!$R$2)/('AVG_generate Coverage'!C142*'Dataset lengths'!$B$2+'AVG_generate Coverage'!D142*'Dataset lengths'!$C$2+'AVG_generate Coverage'!E142*'Dataset lengths'!$D$2+'AVG_generate Coverage'!H142*'Dataset lengths'!$G$2+'AVG_generate Coverage'!I142*'Dataset lengths'!$H$2+'AVG_generate Coverage'!N142*'Dataset lengths'!$M$2+'AVG_generate Coverage'!O142*'Dataset lengths'!$N$2+'AVG_generate Coverage'!P142*'Dataset lengths'!$O$2+'AVG_generate Coverage'!Q142*'Dataset lengths'!$P$2+'AVG_generate Coverage'!R142*'Dataset lengths'!$Q$2+'AVG_generate Coverage'!S142*'Dataset lengths'!$R$2)</f>
        <v>0.5999850206</v>
      </c>
      <c r="G142" s="55">
        <v>0.496405869350459</v>
      </c>
      <c r="H142" s="55">
        <v>0.683454565699282</v>
      </c>
      <c r="I142" s="55">
        <v>0.736057358368393</v>
      </c>
      <c r="J142" s="55">
        <v>0.812839885237588</v>
      </c>
      <c r="K142" s="55">
        <v>0.80590785661223</v>
      </c>
      <c r="L142" s="55">
        <v>0.810847334754905</v>
      </c>
      <c r="M142" s="55">
        <v>0.783126700046202</v>
      </c>
      <c r="N142" s="55">
        <v>0.718980761987114</v>
      </c>
      <c r="O142" s="55">
        <v>0.824440485584228</v>
      </c>
      <c r="P142" s="55">
        <v>0.782197095864421</v>
      </c>
      <c r="Q142" s="55">
        <v>0.711802509145376</v>
      </c>
      <c r="R142" s="55">
        <v>0.834063668511231</v>
      </c>
      <c r="S142" s="55">
        <v>0.42297484065281</v>
      </c>
      <c r="T142" s="55">
        <v>0.873261426200325</v>
      </c>
      <c r="U142" s="55">
        <v>0.624002331091215</v>
      </c>
      <c r="V142" s="55">
        <v>0.438018083503185</v>
      </c>
      <c r="W142" s="55">
        <v>0.522786682586608</v>
      </c>
    </row>
    <row r="143">
      <c r="A143" s="55" t="s">
        <v>420</v>
      </c>
      <c r="B143" s="55" t="s">
        <v>206</v>
      </c>
      <c r="C143" s="99">
        <f>E143-AVG_Gen_L2!E144</f>
        <v>0.0002712851632</v>
      </c>
      <c r="D143" s="99">
        <f>F143-AVG_Gen_L2!F144</f>
        <v>-0.00008543904044</v>
      </c>
      <c r="E143" s="10">
        <f t="shared" si="1"/>
        <v>0.6360297307</v>
      </c>
      <c r="F143" s="100">
        <f>(G143*'AVG_generate Coverage'!C143*'Dataset lengths'!$B$2+H143*'AVG_generate Coverage'!D143*'Dataset lengths'!$C$2+I143*'AVG_generate Coverage'!E143*'Dataset lengths'!$D$2+L143*'AVG_generate Coverage'!H143*'Dataset lengths'!$G$2+M143*'AVG_generate Coverage'!I143*'Dataset lengths'!$H$2+R143*'AVG_generate Coverage'!N143*'Dataset lengths'!$M$2+S143*'AVG_generate Coverage'!O143*'Dataset lengths'!$N$2+T143*'AVG_generate Coverage'!P143*'Dataset lengths'!$O$2+U143*'AVG_generate Coverage'!Q143*'Dataset lengths'!$P$2+V143*'AVG_generate Coverage'!R143*'Dataset lengths'!$Q$2+W143*'AVG_generate Coverage'!S143*'Dataset lengths'!$R$2)/('AVG_generate Coverage'!C143*'Dataset lengths'!$B$2+'AVG_generate Coverage'!D143*'Dataset lengths'!$C$2+'AVG_generate Coverage'!E143*'Dataset lengths'!$D$2+'AVG_generate Coverage'!H143*'Dataset lengths'!$G$2+'AVG_generate Coverage'!I143*'Dataset lengths'!$H$2+'AVG_generate Coverage'!N143*'Dataset lengths'!$M$2+'AVG_generate Coverage'!O143*'Dataset lengths'!$N$2+'AVG_generate Coverage'!P143*'Dataset lengths'!$O$2+'AVG_generate Coverage'!Q143*'Dataset lengths'!$P$2+'AVG_generate Coverage'!R143*'Dataset lengths'!$Q$2+'AVG_generate Coverage'!S143*'Dataset lengths'!$R$2)</f>
        <v>0.5835778792</v>
      </c>
      <c r="G143" s="55">
        <v>0.471284490968801</v>
      </c>
      <c r="H143" s="55">
        <v>0.699458470639316</v>
      </c>
      <c r="I143" s="55">
        <v>0.729045898580663</v>
      </c>
      <c r="J143" s="55">
        <v>0.808575415255144</v>
      </c>
      <c r="K143" s="55">
        <v>0.804796504167018</v>
      </c>
      <c r="L143" s="55">
        <v>0.807445817612095</v>
      </c>
      <c r="M143" s="55">
        <v>0.76318775192069</v>
      </c>
      <c r="N143" s="55">
        <v>0.710352128967613</v>
      </c>
      <c r="O143" s="55">
        <v>0.816819376290109</v>
      </c>
      <c r="P143" s="55">
        <v>0.740005646863452</v>
      </c>
      <c r="Q143" s="55">
        <v>0.719660047394181</v>
      </c>
      <c r="R143" s="55">
        <v>0.8183278552542</v>
      </c>
      <c r="S143" s="55">
        <v>0.41511549385781</v>
      </c>
      <c r="T143" s="55">
        <v>0.787804650547694</v>
      </c>
      <c r="U143" s="55">
        <v>0.577967780215071</v>
      </c>
      <c r="V143" s="55">
        <v>0.395526212771896</v>
      </c>
      <c r="W143" s="55">
        <v>0.531162615405243</v>
      </c>
    </row>
    <row r="144">
      <c r="A144" s="55" t="s">
        <v>423</v>
      </c>
      <c r="B144" s="55" t="s">
        <v>206</v>
      </c>
      <c r="C144" s="99">
        <f>E144-AVG_Gen_L2!E145</f>
        <v>-0.0005038316751</v>
      </c>
      <c r="D144" s="99">
        <f>F144-AVG_Gen_L2!F145</f>
        <v>-0.0003099884191</v>
      </c>
      <c r="E144" s="10">
        <f t="shared" si="1"/>
        <v>0.637510733</v>
      </c>
      <c r="F144" s="100">
        <f>(G144*'AVG_generate Coverage'!C144*'Dataset lengths'!$B$2+H144*'AVG_generate Coverage'!D144*'Dataset lengths'!$C$2+I144*'AVG_generate Coverage'!E144*'Dataset lengths'!$D$2+L144*'AVG_generate Coverage'!H144*'Dataset lengths'!$G$2+M144*'AVG_generate Coverage'!I144*'Dataset lengths'!$H$2+R144*'AVG_generate Coverage'!N144*'Dataset lengths'!$M$2+S144*'AVG_generate Coverage'!O144*'Dataset lengths'!$N$2+T144*'AVG_generate Coverage'!P144*'Dataset lengths'!$O$2+U144*'AVG_generate Coverage'!Q144*'Dataset lengths'!$P$2+V144*'AVG_generate Coverage'!R144*'Dataset lengths'!$Q$2+W144*'AVG_generate Coverage'!S144*'Dataset lengths'!$R$2)/('AVG_generate Coverage'!C144*'Dataset lengths'!$B$2+'AVG_generate Coverage'!D144*'Dataset lengths'!$C$2+'AVG_generate Coverage'!E144*'Dataset lengths'!$D$2+'AVG_generate Coverage'!H144*'Dataset lengths'!$G$2+'AVG_generate Coverage'!I144*'Dataset lengths'!$H$2+'AVG_generate Coverage'!N144*'Dataset lengths'!$M$2+'AVG_generate Coverage'!O144*'Dataset lengths'!$N$2+'AVG_generate Coverage'!P144*'Dataset lengths'!$O$2+'AVG_generate Coverage'!Q144*'Dataset lengths'!$P$2+'AVG_generate Coverage'!R144*'Dataset lengths'!$Q$2+'AVG_generate Coverage'!S144*'Dataset lengths'!$R$2)</f>
        <v>0.5817798029</v>
      </c>
      <c r="G144" s="55">
        <v>0.475060581796341</v>
      </c>
      <c r="H144" s="55">
        <v>0.682342034131445</v>
      </c>
      <c r="I144" s="55">
        <v>0.717682635922899</v>
      </c>
      <c r="J144" s="55">
        <v>0.809560648644917</v>
      </c>
      <c r="K144" s="55">
        <v>0.796677014158921</v>
      </c>
      <c r="L144" s="55">
        <v>0.805137503342492</v>
      </c>
      <c r="M144" s="55">
        <v>0.757984626579999</v>
      </c>
      <c r="N144" s="55">
        <v>0.692097881431245</v>
      </c>
      <c r="O144" s="55">
        <v>0.786390887021863</v>
      </c>
      <c r="P144" s="55">
        <v>0.771595202155247</v>
      </c>
      <c r="Q144" s="55">
        <v>0.683233802161917</v>
      </c>
      <c r="R144" s="55">
        <v>0.806875680050472</v>
      </c>
      <c r="S144" s="55">
        <v>0.429905063031411</v>
      </c>
      <c r="T144" s="55">
        <v>0.816290242431904</v>
      </c>
      <c r="U144" s="55">
        <v>0.594321152281721</v>
      </c>
      <c r="V144" s="55">
        <v>0.390959239545388</v>
      </c>
      <c r="W144" s="55">
        <v>0.536059304322004</v>
      </c>
    </row>
    <row r="145">
      <c r="A145" s="55" t="s">
        <v>203</v>
      </c>
      <c r="B145" s="55" t="s">
        <v>206</v>
      </c>
      <c r="C145" s="99">
        <f>E145-AVG_Gen_L2!E146</f>
        <v>0.0006264525636</v>
      </c>
      <c r="D145" s="99">
        <f>F145-AVG_Gen_L2!F146</f>
        <v>-0.0001781018384</v>
      </c>
      <c r="E145" s="10">
        <f t="shared" si="1"/>
        <v>0.6716095805</v>
      </c>
      <c r="F145" s="100">
        <f>(G145*'AVG_generate Coverage'!C145*'Dataset lengths'!$B$2+H145*'AVG_generate Coverage'!D145*'Dataset lengths'!$C$2+I145*'AVG_generate Coverage'!E145*'Dataset lengths'!$D$2+L145*'AVG_generate Coverage'!H145*'Dataset lengths'!$G$2+M145*'AVG_generate Coverage'!I145*'Dataset lengths'!$H$2+R145*'AVG_generate Coverage'!N145*'Dataset lengths'!$M$2+S145*'AVG_generate Coverage'!O145*'Dataset lengths'!$N$2+T145*'AVG_generate Coverage'!P145*'Dataset lengths'!$O$2+U145*'AVG_generate Coverage'!Q145*'Dataset lengths'!$P$2+V145*'AVG_generate Coverage'!R145*'Dataset lengths'!$Q$2+W145*'AVG_generate Coverage'!S145*'Dataset lengths'!$R$2)/('AVG_generate Coverage'!C145*'Dataset lengths'!$B$2+'AVG_generate Coverage'!D145*'Dataset lengths'!$C$2+'AVG_generate Coverage'!E145*'Dataset lengths'!$D$2+'AVG_generate Coverage'!H145*'Dataset lengths'!$G$2+'AVG_generate Coverage'!I145*'Dataset lengths'!$H$2+'AVG_generate Coverage'!N145*'Dataset lengths'!$M$2+'AVG_generate Coverage'!O145*'Dataset lengths'!$N$2+'AVG_generate Coverage'!P145*'Dataset lengths'!$O$2+'AVG_generate Coverage'!Q145*'Dataset lengths'!$P$2+'AVG_generate Coverage'!R145*'Dataset lengths'!$Q$2+'AVG_generate Coverage'!S145*'Dataset lengths'!$R$2)</f>
        <v>0.6131734285</v>
      </c>
      <c r="G145" s="55">
        <v>0.499890188493037</v>
      </c>
      <c r="H145" s="55">
        <v>0.700449925876362</v>
      </c>
      <c r="I145" s="55">
        <v>0.753518900126143</v>
      </c>
      <c r="J145" s="55">
        <v>0.821798232510267</v>
      </c>
      <c r="K145" s="55">
        <v>0.823508140590287</v>
      </c>
      <c r="L145" s="55">
        <v>0.822673971503747</v>
      </c>
      <c r="M145" s="55">
        <v>0.775417088019919</v>
      </c>
      <c r="N145" s="55">
        <v>0.708072832043025</v>
      </c>
      <c r="O145" s="55">
        <v>0.816835873750228</v>
      </c>
      <c r="P145" s="55">
        <v>0.765054463684859</v>
      </c>
      <c r="Q145" s="55">
        <v>0.730408283658535</v>
      </c>
      <c r="R145" s="55">
        <v>0.836489606388357</v>
      </c>
      <c r="S145" s="55">
        <v>0.437060527692775</v>
      </c>
      <c r="T145" s="55">
        <v>0.830087951000819</v>
      </c>
      <c r="U145" s="55">
        <v>0.743525839344158</v>
      </c>
      <c r="V145" s="55">
        <v>0.452802031933545</v>
      </c>
      <c r="W145" s="55">
        <v>0.53578935534715</v>
      </c>
    </row>
    <row r="146">
      <c r="A146" s="55" t="s">
        <v>425</v>
      </c>
      <c r="B146" s="55" t="s">
        <v>206</v>
      </c>
      <c r="C146" s="99">
        <f>E146-AVG_Gen_L2!E147</f>
        <v>0.0006862859139</v>
      </c>
      <c r="D146" s="99">
        <f>F146-AVG_Gen_L2!F147</f>
        <v>-0.0002674588218</v>
      </c>
      <c r="E146" s="10">
        <f t="shared" si="1"/>
        <v>0.6583799032</v>
      </c>
      <c r="F146" s="100">
        <f>(G146*'AVG_generate Coverage'!C146*'Dataset lengths'!$B$2+H146*'AVG_generate Coverage'!D146*'Dataset lengths'!$C$2+I146*'AVG_generate Coverage'!E146*'Dataset lengths'!$D$2+L146*'AVG_generate Coverage'!H146*'Dataset lengths'!$G$2+M146*'AVG_generate Coverage'!I146*'Dataset lengths'!$H$2+R146*'AVG_generate Coverage'!N146*'Dataset lengths'!$M$2+S146*'AVG_generate Coverage'!O146*'Dataset lengths'!$N$2+T146*'AVG_generate Coverage'!P146*'Dataset lengths'!$O$2+U146*'AVG_generate Coverage'!Q146*'Dataset lengths'!$P$2+V146*'AVG_generate Coverage'!R146*'Dataset lengths'!$Q$2+W146*'AVG_generate Coverage'!S146*'Dataset lengths'!$R$2)/('AVG_generate Coverage'!C146*'Dataset lengths'!$B$2+'AVG_generate Coverage'!D146*'Dataset lengths'!$C$2+'AVG_generate Coverage'!E146*'Dataset lengths'!$D$2+'AVG_generate Coverage'!H146*'Dataset lengths'!$G$2+'AVG_generate Coverage'!I146*'Dataset lengths'!$H$2+'AVG_generate Coverage'!N146*'Dataset lengths'!$M$2+'AVG_generate Coverage'!O146*'Dataset lengths'!$N$2+'AVG_generate Coverage'!P146*'Dataset lengths'!$O$2+'AVG_generate Coverage'!Q146*'Dataset lengths'!$P$2+'AVG_generate Coverage'!R146*'Dataset lengths'!$Q$2+'AVG_generate Coverage'!S146*'Dataset lengths'!$R$2)</f>
        <v>0.6057898922</v>
      </c>
      <c r="G146" s="55">
        <v>0.50551201416896</v>
      </c>
      <c r="H146" s="55">
        <v>0.673128556867157</v>
      </c>
      <c r="I146" s="55">
        <v>0.752676951014418</v>
      </c>
      <c r="J146" s="55">
        <v>0.821129887057264</v>
      </c>
      <c r="K146" s="55">
        <v>0.818508221967553</v>
      </c>
      <c r="L146" s="55">
        <v>0.820561491056273</v>
      </c>
      <c r="M146" s="55">
        <v>0.786287123992785</v>
      </c>
      <c r="N146" s="55">
        <v>0.718255991308511</v>
      </c>
      <c r="O146" s="55">
        <v>0.834590727242682</v>
      </c>
      <c r="P146" s="55">
        <v>0.779471229703734</v>
      </c>
      <c r="Q146" s="55">
        <v>0.718947498583913</v>
      </c>
      <c r="R146" s="55">
        <v>0.841516324512131</v>
      </c>
      <c r="S146" s="55">
        <v>0.393333358459488</v>
      </c>
      <c r="T146" s="55">
        <v>0.836096630538895</v>
      </c>
      <c r="U146" s="55">
        <v>0.669590980387088</v>
      </c>
      <c r="V146" s="55">
        <v>0.444822658592019</v>
      </c>
      <c r="W146" s="55">
        <v>0.518652845707117</v>
      </c>
    </row>
    <row r="147">
      <c r="A147" s="55" t="s">
        <v>427</v>
      </c>
      <c r="B147" s="55" t="s">
        <v>206</v>
      </c>
      <c r="C147" s="99">
        <f>E147-AVG_Gen_L2!E148</f>
        <v>-0.001057203079</v>
      </c>
      <c r="D147" s="99">
        <f>F147-AVG_Gen_L2!F148</f>
        <v>-0.001340019664</v>
      </c>
      <c r="E147" s="10">
        <f t="shared" si="1"/>
        <v>0.6455042503</v>
      </c>
      <c r="F147" s="100">
        <f>(G147*'AVG_generate Coverage'!C147*'Dataset lengths'!$B$2+H147*'AVG_generate Coverage'!D147*'Dataset lengths'!$C$2+I147*'AVG_generate Coverage'!E147*'Dataset lengths'!$D$2+L147*'AVG_generate Coverage'!H147*'Dataset lengths'!$G$2+M147*'AVG_generate Coverage'!I147*'Dataset lengths'!$H$2+R147*'AVG_generate Coverage'!N147*'Dataset lengths'!$M$2+S147*'AVG_generate Coverage'!O147*'Dataset lengths'!$N$2+T147*'AVG_generate Coverage'!P147*'Dataset lengths'!$O$2+U147*'AVG_generate Coverage'!Q147*'Dataset lengths'!$P$2+V147*'AVG_generate Coverage'!R147*'Dataset lengths'!$Q$2+W147*'AVG_generate Coverage'!S147*'Dataset lengths'!$R$2)/('AVG_generate Coverage'!C147*'Dataset lengths'!$B$2+'AVG_generate Coverage'!D147*'Dataset lengths'!$C$2+'AVG_generate Coverage'!E147*'Dataset lengths'!$D$2+'AVG_generate Coverage'!H147*'Dataset lengths'!$G$2+'AVG_generate Coverage'!I147*'Dataset lengths'!$H$2+'AVG_generate Coverage'!N147*'Dataset lengths'!$M$2+'AVG_generate Coverage'!O147*'Dataset lengths'!$N$2+'AVG_generate Coverage'!P147*'Dataset lengths'!$O$2+'AVG_generate Coverage'!Q147*'Dataset lengths'!$P$2+'AVG_generate Coverage'!R147*'Dataset lengths'!$Q$2+'AVG_generate Coverage'!S147*'Dataset lengths'!$R$2)</f>
        <v>0.5927166366</v>
      </c>
      <c r="G147" s="55">
        <v>0.478819948200126</v>
      </c>
      <c r="H147" s="55">
        <v>0.706561107721505</v>
      </c>
      <c r="I147" s="55">
        <v>0.745661550645107</v>
      </c>
      <c r="J147" s="55">
        <v>0.81607581514013</v>
      </c>
      <c r="K147" s="55">
        <v>0.818607872466556</v>
      </c>
      <c r="L147" s="55">
        <v>0.816880950956543</v>
      </c>
      <c r="M147" s="55">
        <v>0.774818668586466</v>
      </c>
      <c r="N147" s="55">
        <v>0.718486958063824</v>
      </c>
      <c r="O147" s="55">
        <v>0.814118813796711</v>
      </c>
      <c r="P147" s="55">
        <v>0.750264084787168</v>
      </c>
      <c r="Q147" s="55">
        <v>0.749447587868888</v>
      </c>
      <c r="R147" s="55">
        <v>0.82650173602938</v>
      </c>
      <c r="S147" s="55">
        <v>0.399115247414356</v>
      </c>
      <c r="T147" s="55">
        <v>0.791587893219816</v>
      </c>
      <c r="U147" s="55">
        <v>0.619748484727274</v>
      </c>
      <c r="V147" s="55">
        <v>0.406441953351462</v>
      </c>
      <c r="W147" s="55">
        <v>0.534409212424452</v>
      </c>
    </row>
    <row r="148">
      <c r="A148" s="55" t="s">
        <v>430</v>
      </c>
      <c r="B148" s="55" t="s">
        <v>206</v>
      </c>
      <c r="C148" s="99">
        <f>E148-AVG_Gen_L2!E149</f>
        <v>0.0003270508486</v>
      </c>
      <c r="D148" s="99">
        <f>F148-AVG_Gen_L2!F149</f>
        <v>-0.0001776057454</v>
      </c>
      <c r="E148" s="10">
        <f t="shared" si="1"/>
        <v>0.6472059022</v>
      </c>
      <c r="F148" s="100">
        <f>(G148*'AVG_generate Coverage'!C148*'Dataset lengths'!$B$2+H148*'AVG_generate Coverage'!D148*'Dataset lengths'!$C$2+I148*'AVG_generate Coverage'!E148*'Dataset lengths'!$D$2+L148*'AVG_generate Coverage'!H148*'Dataset lengths'!$G$2+M148*'AVG_generate Coverage'!I148*'Dataset lengths'!$H$2+R148*'AVG_generate Coverage'!N148*'Dataset lengths'!$M$2+S148*'AVG_generate Coverage'!O148*'Dataset lengths'!$N$2+T148*'AVG_generate Coverage'!P148*'Dataset lengths'!$O$2+U148*'AVG_generate Coverage'!Q148*'Dataset lengths'!$P$2+V148*'AVG_generate Coverage'!R148*'Dataset lengths'!$Q$2+W148*'AVG_generate Coverage'!S148*'Dataset lengths'!$R$2)/('AVG_generate Coverage'!C148*'Dataset lengths'!$B$2+'AVG_generate Coverage'!D148*'Dataset lengths'!$C$2+'AVG_generate Coverage'!E148*'Dataset lengths'!$D$2+'AVG_generate Coverage'!H148*'Dataset lengths'!$G$2+'AVG_generate Coverage'!I148*'Dataset lengths'!$H$2+'AVG_generate Coverage'!N148*'Dataset lengths'!$M$2+'AVG_generate Coverage'!O148*'Dataset lengths'!$N$2+'AVG_generate Coverage'!P148*'Dataset lengths'!$O$2+'AVG_generate Coverage'!Q148*'Dataset lengths'!$P$2+'AVG_generate Coverage'!R148*'Dataset lengths'!$Q$2+'AVG_generate Coverage'!S148*'Dataset lengths'!$R$2)</f>
        <v>0.5939206768</v>
      </c>
      <c r="G148" s="55">
        <v>0.478502719763641</v>
      </c>
      <c r="H148" s="55">
        <v>0.69658309815461</v>
      </c>
      <c r="I148" s="55">
        <v>0.740402379772451</v>
      </c>
      <c r="J148" s="55">
        <v>0.822745515810475</v>
      </c>
      <c r="K148" s="55">
        <v>0.811808116863248</v>
      </c>
      <c r="L148" s="55">
        <v>0.819385476937199</v>
      </c>
      <c r="M148" s="55">
        <v>0.767513777430722</v>
      </c>
      <c r="N148" s="55">
        <v>0.702156558614323</v>
      </c>
      <c r="O148" s="55">
        <v>0.783499527815784</v>
      </c>
      <c r="P148" s="55">
        <v>0.763859907709094</v>
      </c>
      <c r="Q148" s="55">
        <v>0.719023253773216</v>
      </c>
      <c r="R148" s="55">
        <v>0.812142806432339</v>
      </c>
      <c r="S148" s="55">
        <v>0.428384677622757</v>
      </c>
      <c r="T148" s="55">
        <v>0.804940514415539</v>
      </c>
      <c r="U148" s="55">
        <v>0.623154297410944</v>
      </c>
      <c r="V148" s="55">
        <v>0.404233523025915</v>
      </c>
      <c r="W148" s="55">
        <v>0.544021653483589</v>
      </c>
    </row>
    <row r="149">
      <c r="A149" s="55" t="s">
        <v>434</v>
      </c>
      <c r="B149" s="55" t="s">
        <v>206</v>
      </c>
      <c r="C149" s="99">
        <f>E149-AVG_Gen_L2!E150</f>
        <v>0.000236270491</v>
      </c>
      <c r="D149" s="99">
        <f>F149-AVG_Gen_L2!F150</f>
        <v>-0.000230642228</v>
      </c>
      <c r="E149" s="10">
        <f t="shared" si="1"/>
        <v>0.6513736874</v>
      </c>
      <c r="F149" s="100">
        <f>(G149*'AVG_generate Coverage'!C149*'Dataset lengths'!$B$2+H149*'AVG_generate Coverage'!D149*'Dataset lengths'!$C$2+I149*'AVG_generate Coverage'!E149*'Dataset lengths'!$D$2+L149*'AVG_generate Coverage'!H149*'Dataset lengths'!$G$2+M149*'AVG_generate Coverage'!I149*'Dataset lengths'!$H$2+R149*'AVG_generate Coverage'!N149*'Dataset lengths'!$M$2+S149*'AVG_generate Coverage'!O149*'Dataset lengths'!$N$2+T149*'AVG_generate Coverage'!P149*'Dataset lengths'!$O$2+U149*'AVG_generate Coverage'!Q149*'Dataset lengths'!$P$2+V149*'AVG_generate Coverage'!R149*'Dataset lengths'!$Q$2+W149*'AVG_generate Coverage'!S149*'Dataset lengths'!$R$2)/('AVG_generate Coverage'!C149*'Dataset lengths'!$B$2+'AVG_generate Coverage'!D149*'Dataset lengths'!$C$2+'AVG_generate Coverage'!E149*'Dataset lengths'!$D$2+'AVG_generate Coverage'!H149*'Dataset lengths'!$G$2+'AVG_generate Coverage'!I149*'Dataset lengths'!$H$2+'AVG_generate Coverage'!N149*'Dataset lengths'!$M$2+'AVG_generate Coverage'!O149*'Dataset lengths'!$N$2+'AVG_generate Coverage'!P149*'Dataset lengths'!$O$2+'AVG_generate Coverage'!Q149*'Dataset lengths'!$P$2+'AVG_generate Coverage'!R149*'Dataset lengths'!$Q$2+'AVG_generate Coverage'!S149*'Dataset lengths'!$R$2)</f>
        <v>0.6019347966</v>
      </c>
      <c r="G149" s="55">
        <v>0.496143893499255</v>
      </c>
      <c r="H149" s="55">
        <v>0.686602042642287</v>
      </c>
      <c r="I149" s="55">
        <v>0.745515055270057</v>
      </c>
      <c r="J149" s="55">
        <v>0.817304659071237</v>
      </c>
      <c r="K149" s="55">
        <v>0.810658531949287</v>
      </c>
      <c r="L149" s="55">
        <v>0.815270280326828</v>
      </c>
      <c r="M149" s="55">
        <v>0.77876670908394</v>
      </c>
      <c r="N149" s="55">
        <v>0.707157963726526</v>
      </c>
      <c r="O149" s="55">
        <v>0.81761842718457</v>
      </c>
      <c r="P149" s="55">
        <v>0.782951023198354</v>
      </c>
      <c r="Q149" s="55">
        <v>0.719750803611068</v>
      </c>
      <c r="R149" s="55">
        <v>0.840489125591186</v>
      </c>
      <c r="S149" s="55">
        <v>0.391829061785317</v>
      </c>
      <c r="T149" s="55">
        <v>0.796038766951723</v>
      </c>
      <c r="U149" s="55">
        <v>0.650296846364659</v>
      </c>
      <c r="V149" s="55">
        <v>0.437025870681141</v>
      </c>
      <c r="W149" s="55">
        <v>0.527132909283485</v>
      </c>
    </row>
    <row r="150">
      <c r="A150" s="55" t="s">
        <v>196</v>
      </c>
      <c r="B150" s="55" t="s">
        <v>206</v>
      </c>
      <c r="C150" s="99">
        <f>E150-AVG_Gen_L2!E151</f>
        <v>0.0003501464934</v>
      </c>
      <c r="D150" s="99">
        <f>F150-AVG_Gen_L2!F151</f>
        <v>-0.00006209191113</v>
      </c>
      <c r="E150" s="10">
        <f t="shared" si="1"/>
        <v>0.6641552123</v>
      </c>
      <c r="F150" s="100">
        <f>(G150*'AVG_generate Coverage'!C150*'Dataset lengths'!$B$2+H150*'AVG_generate Coverage'!D150*'Dataset lengths'!$C$2+I150*'AVG_generate Coverage'!E150*'Dataset lengths'!$D$2+L150*'AVG_generate Coverage'!H150*'Dataset lengths'!$G$2+M150*'AVG_generate Coverage'!I150*'Dataset lengths'!$H$2+R150*'AVG_generate Coverage'!N150*'Dataset lengths'!$M$2+S150*'AVG_generate Coverage'!O150*'Dataset lengths'!$N$2+T150*'AVG_generate Coverage'!P150*'Dataset lengths'!$O$2+U150*'AVG_generate Coverage'!Q150*'Dataset lengths'!$P$2+V150*'AVG_generate Coverage'!R150*'Dataset lengths'!$Q$2+W150*'AVG_generate Coverage'!S150*'Dataset lengths'!$R$2)/('AVG_generate Coverage'!C150*'Dataset lengths'!$B$2+'AVG_generate Coverage'!D150*'Dataset lengths'!$C$2+'AVG_generate Coverage'!E150*'Dataset lengths'!$D$2+'AVG_generate Coverage'!H150*'Dataset lengths'!$G$2+'AVG_generate Coverage'!I150*'Dataset lengths'!$H$2+'AVG_generate Coverage'!N150*'Dataset lengths'!$M$2+'AVG_generate Coverage'!O150*'Dataset lengths'!$N$2+'AVG_generate Coverage'!P150*'Dataset lengths'!$O$2+'AVG_generate Coverage'!Q150*'Dataset lengths'!$P$2+'AVG_generate Coverage'!R150*'Dataset lengths'!$Q$2+'AVG_generate Coverage'!S150*'Dataset lengths'!$R$2)</f>
        <v>0.6149003</v>
      </c>
      <c r="G150" s="55">
        <v>0.507987198794033</v>
      </c>
      <c r="H150" s="55">
        <v>0.678701367857775</v>
      </c>
      <c r="I150" s="55">
        <v>0.735063808144686</v>
      </c>
      <c r="J150" s="55">
        <v>0.807733656986033</v>
      </c>
      <c r="K150" s="55">
        <v>0.813320604130501</v>
      </c>
      <c r="L150" s="55">
        <v>0.809836711281594</v>
      </c>
      <c r="M150" s="55">
        <v>0.766287201742187</v>
      </c>
      <c r="N150" s="55">
        <v>0.697256763876616</v>
      </c>
      <c r="O150" s="55">
        <v>0.806774574920242</v>
      </c>
      <c r="P150" s="55">
        <v>0.764816557726151</v>
      </c>
      <c r="Q150" s="55">
        <v>0.706078117019099</v>
      </c>
      <c r="R150" s="55">
        <v>0.823026743935119</v>
      </c>
      <c r="S150" s="55">
        <v>0.420597730132931</v>
      </c>
      <c r="T150" s="55">
        <v>0.843218028509947</v>
      </c>
      <c r="U150" s="55">
        <v>0.708655241529907</v>
      </c>
      <c r="V150" s="55">
        <v>0.475138669140632</v>
      </c>
      <c r="W150" s="55">
        <v>0.537194633903904</v>
      </c>
    </row>
    <row r="151">
      <c r="A151" s="55" t="s">
        <v>438</v>
      </c>
      <c r="B151" s="55" t="s">
        <v>206</v>
      </c>
      <c r="C151" s="99">
        <f>E151-AVG_Gen_L2!E152</f>
        <v>-0.0001052479681</v>
      </c>
      <c r="D151" s="99">
        <f>F151-AVG_Gen_L2!F152</f>
        <v>-0.0002315436978</v>
      </c>
      <c r="E151" s="10">
        <f t="shared" si="1"/>
        <v>0.659821388</v>
      </c>
      <c r="F151" s="100">
        <f>(G151*'AVG_generate Coverage'!C151*'Dataset lengths'!$B$2+H151*'AVG_generate Coverage'!D151*'Dataset lengths'!$C$2+I151*'AVG_generate Coverage'!E151*'Dataset lengths'!$D$2+L151*'AVG_generate Coverage'!H151*'Dataset lengths'!$G$2+M151*'AVG_generate Coverage'!I151*'Dataset lengths'!$H$2+R151*'AVG_generate Coverage'!N151*'Dataset lengths'!$M$2+S151*'AVG_generate Coverage'!O151*'Dataset lengths'!$N$2+T151*'AVG_generate Coverage'!P151*'Dataset lengths'!$O$2+U151*'AVG_generate Coverage'!Q151*'Dataset lengths'!$P$2+V151*'AVG_generate Coverage'!R151*'Dataset lengths'!$Q$2+W151*'AVG_generate Coverage'!S151*'Dataset lengths'!$R$2)/('AVG_generate Coverage'!C151*'Dataset lengths'!$B$2+'AVG_generate Coverage'!D151*'Dataset lengths'!$C$2+'AVG_generate Coverage'!E151*'Dataset lengths'!$D$2+'AVG_generate Coverage'!H151*'Dataset lengths'!$G$2+'AVG_generate Coverage'!I151*'Dataset lengths'!$H$2+'AVG_generate Coverage'!N151*'Dataset lengths'!$M$2+'AVG_generate Coverage'!O151*'Dataset lengths'!$N$2+'AVG_generate Coverage'!P151*'Dataset lengths'!$O$2+'AVG_generate Coverage'!Q151*'Dataset lengths'!$P$2+'AVG_generate Coverage'!R151*'Dataset lengths'!$Q$2+'AVG_generate Coverage'!S151*'Dataset lengths'!$R$2)</f>
        <v>0.6048791286</v>
      </c>
      <c r="G151" s="55">
        <v>0.494023322024726</v>
      </c>
      <c r="H151" s="55">
        <v>0.64177943268605</v>
      </c>
      <c r="I151" s="55">
        <v>0.733806369871391</v>
      </c>
      <c r="J151" s="55">
        <v>0.804661681823506</v>
      </c>
      <c r="K151" s="55">
        <v>0.800829966560685</v>
      </c>
      <c r="L151" s="55">
        <v>0.803869647988259</v>
      </c>
      <c r="M151" s="55">
        <v>0.773282720827024</v>
      </c>
      <c r="N151" s="55">
        <v>0.698360230046884</v>
      </c>
      <c r="O151" s="55">
        <v>0.806146236873969</v>
      </c>
      <c r="P151" s="55">
        <v>0.782148509436234</v>
      </c>
      <c r="Q151" s="55">
        <v>0.702688634836363</v>
      </c>
      <c r="R151" s="55">
        <v>0.827594500838896</v>
      </c>
      <c r="S151" s="55">
        <v>0.429583288341748</v>
      </c>
      <c r="T151" s="55">
        <v>0.904862629696871</v>
      </c>
      <c r="U151" s="55">
        <v>0.662084514520429</v>
      </c>
      <c r="V151" s="55">
        <v>0.462457926672985</v>
      </c>
      <c r="W151" s="55">
        <v>0.524690914846757</v>
      </c>
    </row>
    <row r="152">
      <c r="A152" s="55" t="s">
        <v>440</v>
      </c>
      <c r="B152" s="55" t="s">
        <v>206</v>
      </c>
      <c r="C152" s="99">
        <f>E152-AVG_Gen_L2!E153</f>
        <v>0.00009629233389</v>
      </c>
      <c r="D152" s="99">
        <f>F152-AVG_Gen_L2!F153</f>
        <v>0.00003735889858</v>
      </c>
      <c r="E152" s="10">
        <f t="shared" si="1"/>
        <v>0.6496451163</v>
      </c>
      <c r="F152" s="100">
        <f>(G152*'AVG_generate Coverage'!C152*'Dataset lengths'!$B$2+H152*'AVG_generate Coverage'!D152*'Dataset lengths'!$C$2+I152*'AVG_generate Coverage'!E152*'Dataset lengths'!$D$2+L152*'AVG_generate Coverage'!H152*'Dataset lengths'!$G$2+M152*'AVG_generate Coverage'!I152*'Dataset lengths'!$H$2+R152*'AVG_generate Coverage'!N152*'Dataset lengths'!$M$2+S152*'AVG_generate Coverage'!O152*'Dataset lengths'!$N$2+T152*'AVG_generate Coverage'!P152*'Dataset lengths'!$O$2+U152*'AVG_generate Coverage'!Q152*'Dataset lengths'!$P$2+V152*'AVG_generate Coverage'!R152*'Dataset lengths'!$Q$2+W152*'AVG_generate Coverage'!S152*'Dataset lengths'!$R$2)/('AVG_generate Coverage'!C152*'Dataset lengths'!$B$2+'AVG_generate Coverage'!D152*'Dataset lengths'!$C$2+'AVG_generate Coverage'!E152*'Dataset lengths'!$D$2+'AVG_generate Coverage'!H152*'Dataset lengths'!$G$2+'AVG_generate Coverage'!I152*'Dataset lengths'!$H$2+'AVG_generate Coverage'!N152*'Dataset lengths'!$M$2+'AVG_generate Coverage'!O152*'Dataset lengths'!$N$2+'AVG_generate Coverage'!P152*'Dataset lengths'!$O$2+'AVG_generate Coverage'!Q152*'Dataset lengths'!$P$2+'AVG_generate Coverage'!R152*'Dataset lengths'!$Q$2+'AVG_generate Coverage'!S152*'Dataset lengths'!$R$2)</f>
        <v>0.5959122287</v>
      </c>
      <c r="G152" s="55">
        <v>0.475255763691036</v>
      </c>
      <c r="H152" s="55">
        <v>0.699935922585267</v>
      </c>
      <c r="I152" s="55">
        <v>0.720078810631634</v>
      </c>
      <c r="J152" s="55">
        <v>0.804463516111182</v>
      </c>
      <c r="K152" s="55">
        <v>0.813450240408762</v>
      </c>
      <c r="L152" s="55">
        <v>0.807329868397253</v>
      </c>
      <c r="M152" s="55">
        <v>0.767737212815267</v>
      </c>
      <c r="N152" s="55">
        <v>0.706971615548944</v>
      </c>
      <c r="O152" s="55">
        <v>0.806417369044621</v>
      </c>
      <c r="P152" s="55">
        <v>0.750880629806917</v>
      </c>
      <c r="Q152" s="55">
        <v>0.71332661354797</v>
      </c>
      <c r="R152" s="55">
        <v>0.833145746071238</v>
      </c>
      <c r="S152" s="55">
        <v>0.438715656252725</v>
      </c>
      <c r="T152" s="55">
        <v>0.840547504270802</v>
      </c>
      <c r="U152" s="55">
        <v>0.591943922384445</v>
      </c>
      <c r="V152" s="55">
        <v>0.42443811752931</v>
      </c>
      <c r="W152" s="55">
        <v>0.546967754838892</v>
      </c>
    </row>
    <row r="153">
      <c r="A153" s="55" t="s">
        <v>443</v>
      </c>
      <c r="B153" s="55" t="s">
        <v>206</v>
      </c>
      <c r="C153" s="99">
        <f>E153-AVG_Gen_L2!E154</f>
        <v>0.0001479708704</v>
      </c>
      <c r="D153" s="99">
        <f>F153-AVG_Gen_L2!F154</f>
        <v>-0.0001410267082</v>
      </c>
      <c r="E153" s="10">
        <f t="shared" si="1"/>
        <v>0.6484348986</v>
      </c>
      <c r="F153" s="100">
        <f>(G153*'AVG_generate Coverage'!C153*'Dataset lengths'!$B$2+H153*'AVG_generate Coverage'!D153*'Dataset lengths'!$C$2+I153*'AVG_generate Coverage'!E153*'Dataset lengths'!$D$2+L153*'AVG_generate Coverage'!H153*'Dataset lengths'!$G$2+M153*'AVG_generate Coverage'!I153*'Dataset lengths'!$H$2+R153*'AVG_generate Coverage'!N153*'Dataset lengths'!$M$2+S153*'AVG_generate Coverage'!O153*'Dataset lengths'!$N$2+T153*'AVG_generate Coverage'!P153*'Dataset lengths'!$O$2+U153*'AVG_generate Coverage'!Q153*'Dataset lengths'!$P$2+V153*'AVG_generate Coverage'!R153*'Dataset lengths'!$Q$2+W153*'AVG_generate Coverage'!S153*'Dataset lengths'!$R$2)/('AVG_generate Coverage'!C153*'Dataset lengths'!$B$2+'AVG_generate Coverage'!D153*'Dataset lengths'!$C$2+'AVG_generate Coverage'!E153*'Dataset lengths'!$D$2+'AVG_generate Coverage'!H153*'Dataset lengths'!$G$2+'AVG_generate Coverage'!I153*'Dataset lengths'!$H$2+'AVG_generate Coverage'!N153*'Dataset lengths'!$M$2+'AVG_generate Coverage'!O153*'Dataset lengths'!$N$2+'AVG_generate Coverage'!P153*'Dataset lengths'!$O$2+'AVG_generate Coverage'!Q153*'Dataset lengths'!$P$2+'AVG_generate Coverage'!R153*'Dataset lengths'!$Q$2+'AVG_generate Coverage'!S153*'Dataset lengths'!$R$2)</f>
        <v>0.5960099486</v>
      </c>
      <c r="G153" s="55">
        <v>0.473078854935148</v>
      </c>
      <c r="H153" s="55">
        <v>0.684865092261563</v>
      </c>
      <c r="I153" s="55">
        <v>0.722913869250393</v>
      </c>
      <c r="J153" s="55">
        <v>0.81210222582343</v>
      </c>
      <c r="K153" s="55">
        <v>0.805560709397159</v>
      </c>
      <c r="L153" s="55">
        <v>0.8099974965728</v>
      </c>
      <c r="M153" s="55">
        <v>0.7683232191718</v>
      </c>
      <c r="N153" s="55">
        <v>0.705763914381959</v>
      </c>
      <c r="O153" s="55">
        <v>0.782937896890862</v>
      </c>
      <c r="P153" s="55">
        <v>0.766986193053803</v>
      </c>
      <c r="Q153" s="55">
        <v>0.710967701960294</v>
      </c>
      <c r="R153" s="55">
        <v>0.801215158337179</v>
      </c>
      <c r="S153" s="55">
        <v>0.457422832272962</v>
      </c>
      <c r="T153" s="55">
        <v>0.850561970167595</v>
      </c>
      <c r="U153" s="55">
        <v>0.592693474734104</v>
      </c>
      <c r="V153" s="55">
        <v>0.421423754457669</v>
      </c>
      <c r="W153" s="55">
        <v>0.550288162252843</v>
      </c>
    </row>
    <row r="154">
      <c r="A154" s="55" t="s">
        <v>447</v>
      </c>
      <c r="B154" s="55" t="s">
        <v>206</v>
      </c>
      <c r="C154" s="99">
        <f>E154-AVG_Gen_L2!E155</f>
        <v>0.0002678126374</v>
      </c>
      <c r="D154" s="99">
        <f>F154-AVG_Gen_L2!F155</f>
        <v>-0.0001526970134</v>
      </c>
      <c r="E154" s="10">
        <f t="shared" si="1"/>
        <v>0.6509402613</v>
      </c>
      <c r="F154" s="100">
        <f>(G154*'AVG_generate Coverage'!C154*'Dataset lengths'!$B$2+H154*'AVG_generate Coverage'!D154*'Dataset lengths'!$C$2+I154*'AVG_generate Coverage'!E154*'Dataset lengths'!$D$2+L154*'AVG_generate Coverage'!H154*'Dataset lengths'!$G$2+M154*'AVG_generate Coverage'!I154*'Dataset lengths'!$H$2+R154*'AVG_generate Coverage'!N154*'Dataset lengths'!$M$2+S154*'AVG_generate Coverage'!O154*'Dataset lengths'!$N$2+T154*'AVG_generate Coverage'!P154*'Dataset lengths'!$O$2+U154*'AVG_generate Coverage'!Q154*'Dataset lengths'!$P$2+V154*'AVG_generate Coverage'!R154*'Dataset lengths'!$Q$2+W154*'AVG_generate Coverage'!S154*'Dataset lengths'!$R$2)/('AVG_generate Coverage'!C154*'Dataset lengths'!$B$2+'AVG_generate Coverage'!D154*'Dataset lengths'!$C$2+'AVG_generate Coverage'!E154*'Dataset lengths'!$D$2+'AVG_generate Coverage'!H154*'Dataset lengths'!$G$2+'AVG_generate Coverage'!I154*'Dataset lengths'!$H$2+'AVG_generate Coverage'!N154*'Dataset lengths'!$M$2+'AVG_generate Coverage'!O154*'Dataset lengths'!$N$2+'AVG_generate Coverage'!P154*'Dataset lengths'!$O$2+'AVG_generate Coverage'!Q154*'Dataset lengths'!$P$2+'AVG_generate Coverage'!R154*'Dataset lengths'!$Q$2+'AVG_generate Coverage'!S154*'Dataset lengths'!$R$2)</f>
        <v>0.6008314296</v>
      </c>
      <c r="G154" s="55">
        <v>0.489579421767017</v>
      </c>
      <c r="H154" s="55">
        <v>0.671053506543846</v>
      </c>
      <c r="I154" s="55">
        <v>0.729591728041964</v>
      </c>
      <c r="J154" s="55">
        <v>0.803890861750875</v>
      </c>
      <c r="K154" s="55">
        <v>0.797861002292799</v>
      </c>
      <c r="L154" s="55">
        <v>0.80211876900845</v>
      </c>
      <c r="M154" s="55">
        <v>0.763830640179149</v>
      </c>
      <c r="N154" s="55">
        <v>0.686883881919265</v>
      </c>
      <c r="O154" s="55">
        <v>0.806431714662115</v>
      </c>
      <c r="P154" s="55">
        <v>0.770286719382354</v>
      </c>
      <c r="Q154" s="55">
        <v>0.686651036245685</v>
      </c>
      <c r="R154" s="55">
        <v>0.837582371197873</v>
      </c>
      <c r="S154" s="55">
        <v>0.405005735326985</v>
      </c>
      <c r="T154" s="55">
        <v>0.849894339107809</v>
      </c>
      <c r="U154" s="55">
        <v>0.633683593008893</v>
      </c>
      <c r="V154" s="55">
        <v>0.454904371065729</v>
      </c>
      <c r="W154" s="55">
        <v>0.523098399291945</v>
      </c>
    </row>
    <row r="155">
      <c r="A155" s="55" t="s">
        <v>452</v>
      </c>
      <c r="B155" s="55" t="s">
        <v>206</v>
      </c>
      <c r="C155" s="99">
        <f>E155-AVG_Gen_L2!E156</f>
        <v>0.0003549090049</v>
      </c>
      <c r="D155" s="99">
        <f>F155-AVG_Gen_L2!F156</f>
        <v>-0.0002134377856</v>
      </c>
      <c r="E155" s="10">
        <f t="shared" si="1"/>
        <v>0.6676965607</v>
      </c>
      <c r="F155" s="100">
        <f>(G155*'AVG_generate Coverage'!C155*'Dataset lengths'!$B$2+H155*'AVG_generate Coverage'!D155*'Dataset lengths'!$C$2+I155*'AVG_generate Coverage'!E155*'Dataset lengths'!$D$2+L155*'AVG_generate Coverage'!H155*'Dataset lengths'!$G$2+M155*'AVG_generate Coverage'!I155*'Dataset lengths'!$H$2+R155*'AVG_generate Coverage'!N155*'Dataset lengths'!$M$2+S155*'AVG_generate Coverage'!O155*'Dataset lengths'!$N$2+T155*'AVG_generate Coverage'!P155*'Dataset lengths'!$O$2+U155*'AVG_generate Coverage'!Q155*'Dataset lengths'!$P$2+V155*'AVG_generate Coverage'!R155*'Dataset lengths'!$Q$2+W155*'AVG_generate Coverage'!S155*'Dataset lengths'!$R$2)/('AVG_generate Coverage'!C155*'Dataset lengths'!$B$2+'AVG_generate Coverage'!D155*'Dataset lengths'!$C$2+'AVG_generate Coverage'!E155*'Dataset lengths'!$D$2+'AVG_generate Coverage'!H155*'Dataset lengths'!$G$2+'AVG_generate Coverage'!I155*'Dataset lengths'!$H$2+'AVG_generate Coverage'!N155*'Dataset lengths'!$M$2+'AVG_generate Coverage'!O155*'Dataset lengths'!$N$2+'AVG_generate Coverage'!P155*'Dataset lengths'!$O$2+'AVG_generate Coverage'!Q155*'Dataset lengths'!$P$2+'AVG_generate Coverage'!R155*'Dataset lengths'!$Q$2+'AVG_generate Coverage'!S155*'Dataset lengths'!$R$2)</f>
        <v>0.6133137789</v>
      </c>
      <c r="G155" s="55">
        <v>0.500017255597453</v>
      </c>
      <c r="H155" s="55">
        <v>0.685381887669301</v>
      </c>
      <c r="I155" s="55">
        <v>0.750629655237738</v>
      </c>
      <c r="J155" s="55">
        <v>0.811775338898942</v>
      </c>
      <c r="K155" s="55">
        <v>0.81366973199152</v>
      </c>
      <c r="L155" s="55">
        <v>0.812674545519244</v>
      </c>
      <c r="M155" s="55">
        <v>0.781416969209891</v>
      </c>
      <c r="N155" s="55">
        <v>0.705007273290691</v>
      </c>
      <c r="O155" s="55">
        <v>0.816166650694095</v>
      </c>
      <c r="P155" s="55">
        <v>0.776961489378775</v>
      </c>
      <c r="Q155" s="55">
        <v>0.726761533852723</v>
      </c>
      <c r="R155" s="55">
        <v>0.852247274941579</v>
      </c>
      <c r="S155" s="55">
        <v>0.412680061675429</v>
      </c>
      <c r="T155" s="55">
        <v>0.864582222423105</v>
      </c>
      <c r="U155" s="55">
        <v>0.681592024759185</v>
      </c>
      <c r="V155" s="55">
        <v>0.463175007691059</v>
      </c>
      <c r="W155" s="55">
        <v>0.54026526329493</v>
      </c>
    </row>
    <row r="156">
      <c r="A156" s="55" t="s">
        <v>457</v>
      </c>
      <c r="B156" s="55" t="s">
        <v>458</v>
      </c>
      <c r="C156" s="99">
        <f>E156-AVG_Gen_L2!E157</f>
        <v>-0.0002842394967</v>
      </c>
      <c r="D156" s="99">
        <f>F156-AVG_Gen_L2!F157</f>
        <v>-0.0002057204185</v>
      </c>
      <c r="E156" s="10">
        <f t="shared" si="1"/>
        <v>0.6554660061</v>
      </c>
      <c r="F156" s="100">
        <f>(G156*'AVG_generate Coverage'!C156*'Dataset lengths'!$B$2+H156*'AVG_generate Coverage'!D156*'Dataset lengths'!$C$2+I156*'AVG_generate Coverage'!E156*'Dataset lengths'!$D$2+L156*'AVG_generate Coverage'!H156*'Dataset lengths'!$G$2+M156*'AVG_generate Coverage'!I156*'Dataset lengths'!$H$2+R156*'AVG_generate Coverage'!N156*'Dataset lengths'!$M$2+S156*'AVG_generate Coverage'!O156*'Dataset lengths'!$N$2+T156*'AVG_generate Coverage'!P156*'Dataset lengths'!$O$2+U156*'AVG_generate Coverage'!Q156*'Dataset lengths'!$P$2+V156*'AVG_generate Coverage'!R156*'Dataset lengths'!$Q$2+W156*'AVG_generate Coverage'!S156*'Dataset lengths'!$R$2)/('AVG_generate Coverage'!C156*'Dataset lengths'!$B$2+'AVG_generate Coverage'!D156*'Dataset lengths'!$C$2+'AVG_generate Coverage'!E156*'Dataset lengths'!$D$2+'AVG_generate Coverage'!H156*'Dataset lengths'!$G$2+'AVG_generate Coverage'!I156*'Dataset lengths'!$H$2+'AVG_generate Coverage'!N156*'Dataset lengths'!$M$2+'AVG_generate Coverage'!O156*'Dataset lengths'!$N$2+'AVG_generate Coverage'!P156*'Dataset lengths'!$O$2+'AVG_generate Coverage'!Q156*'Dataset lengths'!$P$2+'AVG_generate Coverage'!R156*'Dataset lengths'!$Q$2+'AVG_generate Coverage'!S156*'Dataset lengths'!$R$2)</f>
        <v>0.6053687191</v>
      </c>
      <c r="G156" s="55">
        <v>0.490332014817864</v>
      </c>
      <c r="H156" s="55">
        <v>0.699832868098262</v>
      </c>
      <c r="I156" s="55">
        <v>0.740802407715259</v>
      </c>
      <c r="J156" s="55">
        <v>0.814962376692421</v>
      </c>
      <c r="K156" s="55">
        <v>0.813685625174761</v>
      </c>
      <c r="L156" s="55">
        <v>0.81498107815371</v>
      </c>
      <c r="M156" s="55">
        <v>0.766586343255194</v>
      </c>
      <c r="N156" s="55">
        <v>0.704001293088574</v>
      </c>
      <c r="O156" s="55">
        <v>0.80514778189633</v>
      </c>
      <c r="P156" s="55">
        <v>0.766207134808739</v>
      </c>
      <c r="Q156" s="55">
        <v>0.710822191992724</v>
      </c>
      <c r="R156" s="55">
        <v>0.792298197491528</v>
      </c>
      <c r="S156" s="55">
        <v>0.425398206284329</v>
      </c>
      <c r="T156" s="55">
        <v>0.792700611652793</v>
      </c>
      <c r="U156" s="55">
        <v>0.7056296762061</v>
      </c>
      <c r="V156" s="55">
        <v>0.440770724845886</v>
      </c>
      <c r="W156" s="55">
        <v>0.540793938766714</v>
      </c>
    </row>
    <row r="157">
      <c r="A157" s="55" t="s">
        <v>460</v>
      </c>
      <c r="B157" s="55" t="s">
        <v>458</v>
      </c>
      <c r="C157" s="99">
        <f>E157-AVG_Gen_L2!E158</f>
        <v>0.0002490553889</v>
      </c>
      <c r="D157" s="99">
        <f>F157-AVG_Gen_L2!F158</f>
        <v>-0.0001484080665</v>
      </c>
      <c r="E157" s="10">
        <f t="shared" si="1"/>
        <v>0.6566123217</v>
      </c>
      <c r="F157" s="100">
        <f>(G157*'AVG_generate Coverage'!C157*'Dataset lengths'!$B$2+H157*'AVG_generate Coverage'!D157*'Dataset lengths'!$C$2+I157*'AVG_generate Coverage'!E157*'Dataset lengths'!$D$2+L157*'AVG_generate Coverage'!H157*'Dataset lengths'!$G$2+M157*'AVG_generate Coverage'!I157*'Dataset lengths'!$H$2+R157*'AVG_generate Coverage'!N157*'Dataset lengths'!$M$2+S157*'AVG_generate Coverage'!O157*'Dataset lengths'!$N$2+T157*'AVG_generate Coverage'!P157*'Dataset lengths'!$O$2+U157*'AVG_generate Coverage'!Q157*'Dataset lengths'!$P$2+V157*'AVG_generate Coverage'!R157*'Dataset lengths'!$Q$2+W157*'AVG_generate Coverage'!S157*'Dataset lengths'!$R$2)/('AVG_generate Coverage'!C157*'Dataset lengths'!$B$2+'AVG_generate Coverage'!D157*'Dataset lengths'!$C$2+'AVG_generate Coverage'!E157*'Dataset lengths'!$D$2+'AVG_generate Coverage'!H157*'Dataset lengths'!$G$2+'AVG_generate Coverage'!I157*'Dataset lengths'!$H$2+'AVG_generate Coverage'!N157*'Dataset lengths'!$M$2+'AVG_generate Coverage'!O157*'Dataset lengths'!$N$2+'AVG_generate Coverage'!P157*'Dataset lengths'!$O$2+'AVG_generate Coverage'!Q157*'Dataset lengths'!$P$2+'AVG_generate Coverage'!R157*'Dataset lengths'!$Q$2+'AVG_generate Coverage'!S157*'Dataset lengths'!$R$2)</f>
        <v>0.600385707</v>
      </c>
      <c r="G157" s="55">
        <v>0.486455830209863</v>
      </c>
      <c r="H157" s="55">
        <v>0.671964751884603</v>
      </c>
      <c r="I157" s="55">
        <v>0.740700842825211</v>
      </c>
      <c r="J157" s="55">
        <v>0.814633918798524</v>
      </c>
      <c r="K157" s="55">
        <v>0.810122485128416</v>
      </c>
      <c r="L157" s="55">
        <v>0.813302319719794</v>
      </c>
      <c r="M157" s="55">
        <v>0.786205825159337</v>
      </c>
      <c r="N157" s="55">
        <v>0.725814903300566</v>
      </c>
      <c r="O157" s="55">
        <v>0.823127861583453</v>
      </c>
      <c r="P157" s="55">
        <v>0.786874796122956</v>
      </c>
      <c r="Q157" s="55">
        <v>0.719763554484515</v>
      </c>
      <c r="R157" s="55">
        <v>0.825037431184629</v>
      </c>
      <c r="S157" s="55">
        <v>0.418741492391942</v>
      </c>
      <c r="T157" s="55">
        <v>0.876154494126065</v>
      </c>
      <c r="U157" s="55">
        <v>0.639053561119772</v>
      </c>
      <c r="V157" s="55">
        <v>0.435382333875704</v>
      </c>
      <c r="W157" s="55">
        <v>0.529736655946704</v>
      </c>
    </row>
    <row r="158">
      <c r="A158" s="55" t="s">
        <v>462</v>
      </c>
      <c r="B158" s="55" t="s">
        <v>458</v>
      </c>
      <c r="C158" s="99">
        <f>E158-AVG_Gen_L2!E159</f>
        <v>0.0005162974172</v>
      </c>
      <c r="D158" s="99">
        <f>F158-AVG_Gen_L2!F159</f>
        <v>0.0001130843072</v>
      </c>
      <c r="E158" s="10">
        <f t="shared" si="1"/>
        <v>0.6409363784</v>
      </c>
      <c r="F158" s="100">
        <f>(G158*'AVG_generate Coverage'!C158*'Dataset lengths'!$B$2+H158*'AVG_generate Coverage'!D158*'Dataset lengths'!$C$2+I158*'AVG_generate Coverage'!E158*'Dataset lengths'!$D$2+L158*'AVG_generate Coverage'!H158*'Dataset lengths'!$G$2+M158*'AVG_generate Coverage'!I158*'Dataset lengths'!$H$2+R158*'AVG_generate Coverage'!N158*'Dataset lengths'!$M$2+S158*'AVG_generate Coverage'!O158*'Dataset lengths'!$N$2+T158*'AVG_generate Coverage'!P158*'Dataset lengths'!$O$2+U158*'AVG_generate Coverage'!Q158*'Dataset lengths'!$P$2+V158*'AVG_generate Coverage'!R158*'Dataset lengths'!$Q$2+W158*'AVG_generate Coverage'!S158*'Dataset lengths'!$R$2)/('AVG_generate Coverage'!C158*'Dataset lengths'!$B$2+'AVG_generate Coverage'!D158*'Dataset lengths'!$C$2+'AVG_generate Coverage'!E158*'Dataset lengths'!$D$2+'AVG_generate Coverage'!H158*'Dataset lengths'!$G$2+'AVG_generate Coverage'!I158*'Dataset lengths'!$H$2+'AVG_generate Coverage'!N158*'Dataset lengths'!$M$2+'AVG_generate Coverage'!O158*'Dataset lengths'!$N$2+'AVG_generate Coverage'!P158*'Dataset lengths'!$O$2+'AVG_generate Coverage'!Q158*'Dataset lengths'!$P$2+'AVG_generate Coverage'!R158*'Dataset lengths'!$Q$2+'AVG_generate Coverage'!S158*'Dataset lengths'!$R$2)</f>
        <v>0.5881275545</v>
      </c>
      <c r="G158" s="55">
        <v>0.466376339002802</v>
      </c>
      <c r="H158" s="55">
        <v>0.709238493753344</v>
      </c>
      <c r="I158" s="55">
        <v>0.729936915133469</v>
      </c>
      <c r="J158" s="55">
        <v>0.810939286084633</v>
      </c>
      <c r="K158" s="55">
        <v>0.811781252101848</v>
      </c>
      <c r="L158" s="55">
        <v>0.811247120342419</v>
      </c>
      <c r="M158" s="55">
        <v>0.769323085697263</v>
      </c>
      <c r="N158" s="55">
        <v>0.720997971635788</v>
      </c>
      <c r="O158" s="55">
        <v>0.806410196235873</v>
      </c>
      <c r="P158" s="55">
        <v>0.749627435038513</v>
      </c>
      <c r="Q158" s="55">
        <v>0.729190950270046</v>
      </c>
      <c r="R158" s="55">
        <v>0.811902398174246</v>
      </c>
      <c r="S158" s="55">
        <v>0.414166258523307</v>
      </c>
      <c r="T158" s="55">
        <v>0.806498320221707</v>
      </c>
      <c r="U158" s="55">
        <v>0.589197387497372</v>
      </c>
      <c r="V158" s="55">
        <v>0.399537599701856</v>
      </c>
      <c r="W158" s="55">
        <v>0.542876244513609</v>
      </c>
    </row>
    <row r="159">
      <c r="A159" s="55" t="s">
        <v>465</v>
      </c>
      <c r="B159" s="55" t="s">
        <v>458</v>
      </c>
      <c r="C159" s="99">
        <f>E159-AVG_Gen_L2!E160</f>
        <v>-0.000101096592</v>
      </c>
      <c r="D159" s="99">
        <f>F159-AVG_Gen_L2!F160</f>
        <v>-0.0000872327813</v>
      </c>
      <c r="E159" s="10">
        <f t="shared" si="1"/>
        <v>0.6395171157</v>
      </c>
      <c r="F159" s="100">
        <f>(G159*'AVG_generate Coverage'!C159*'Dataset lengths'!$B$2+H159*'AVG_generate Coverage'!D159*'Dataset lengths'!$C$2+I159*'AVG_generate Coverage'!E159*'Dataset lengths'!$D$2+L159*'AVG_generate Coverage'!H159*'Dataset lengths'!$G$2+M159*'AVG_generate Coverage'!I159*'Dataset lengths'!$H$2+R159*'AVG_generate Coverage'!N159*'Dataset lengths'!$M$2+S159*'AVG_generate Coverage'!O159*'Dataset lengths'!$N$2+T159*'AVG_generate Coverage'!P159*'Dataset lengths'!$O$2+U159*'AVG_generate Coverage'!Q159*'Dataset lengths'!$P$2+V159*'AVG_generate Coverage'!R159*'Dataset lengths'!$Q$2+W159*'AVG_generate Coverage'!S159*'Dataset lengths'!$R$2)/('AVG_generate Coverage'!C159*'Dataset lengths'!$B$2+'AVG_generate Coverage'!D159*'Dataset lengths'!$C$2+'AVG_generate Coverage'!E159*'Dataset lengths'!$D$2+'AVG_generate Coverage'!H159*'Dataset lengths'!$G$2+'AVG_generate Coverage'!I159*'Dataset lengths'!$H$2+'AVG_generate Coverage'!N159*'Dataset lengths'!$M$2+'AVG_generate Coverage'!O159*'Dataset lengths'!$N$2+'AVG_generate Coverage'!P159*'Dataset lengths'!$O$2+'AVG_generate Coverage'!Q159*'Dataset lengths'!$P$2+'AVG_generate Coverage'!R159*'Dataset lengths'!$Q$2+'AVG_generate Coverage'!S159*'Dataset lengths'!$R$2)</f>
        <v>0.5880088302</v>
      </c>
      <c r="G159" s="55">
        <v>0.467052934924041</v>
      </c>
      <c r="H159" s="55">
        <v>0.689793178136436</v>
      </c>
      <c r="I159" s="55">
        <v>0.725864029507887</v>
      </c>
      <c r="J159" s="55">
        <v>0.815931158416403</v>
      </c>
      <c r="K159" s="55">
        <v>0.806160977162398</v>
      </c>
      <c r="L159" s="55">
        <v>0.812663819030967</v>
      </c>
      <c r="M159" s="55">
        <v>0.768707206111661</v>
      </c>
      <c r="N159" s="55">
        <v>0.707916854493982</v>
      </c>
      <c r="O159" s="55">
        <v>0.785811324075072</v>
      </c>
      <c r="P159" s="55">
        <v>0.76423687137606</v>
      </c>
      <c r="Q159" s="55">
        <v>0.713715140162411</v>
      </c>
      <c r="R159" s="55">
        <v>0.794724135368653</v>
      </c>
      <c r="S159" s="55">
        <v>0.432607970424573</v>
      </c>
      <c r="T159" s="55">
        <v>0.809168844460852</v>
      </c>
      <c r="U159" s="55">
        <v>0.589553014524583</v>
      </c>
      <c r="V159" s="55">
        <v>0.397263496694921</v>
      </c>
      <c r="W159" s="55">
        <v>0.547289643495704</v>
      </c>
    </row>
    <row r="160">
      <c r="A160" s="55" t="s">
        <v>469</v>
      </c>
      <c r="B160" s="55" t="s">
        <v>458</v>
      </c>
      <c r="C160" s="99">
        <f>E160-AVG_Gen_L2!E161</f>
        <v>-0.0003601320664</v>
      </c>
      <c r="D160" s="99">
        <f>F160-AVG_Gen_L2!F161</f>
        <v>-0.0002767626282</v>
      </c>
      <c r="E160" s="10">
        <f t="shared" si="1"/>
        <v>0.6461097094</v>
      </c>
      <c r="F160" s="100">
        <f>(G160*'AVG_generate Coverage'!C160*'Dataset lengths'!$B$2+H160*'AVG_generate Coverage'!D160*'Dataset lengths'!$C$2+I160*'AVG_generate Coverage'!E160*'Dataset lengths'!$D$2+L160*'AVG_generate Coverage'!H160*'Dataset lengths'!$G$2+M160*'AVG_generate Coverage'!I160*'Dataset lengths'!$H$2+R160*'AVG_generate Coverage'!N160*'Dataset lengths'!$M$2+S160*'AVG_generate Coverage'!O160*'Dataset lengths'!$N$2+T160*'AVG_generate Coverage'!P160*'Dataset lengths'!$O$2+U160*'AVG_generate Coverage'!Q160*'Dataset lengths'!$P$2+V160*'AVG_generate Coverage'!R160*'Dataset lengths'!$Q$2+W160*'AVG_generate Coverage'!S160*'Dataset lengths'!$R$2)/('AVG_generate Coverage'!C160*'Dataset lengths'!$B$2+'AVG_generate Coverage'!D160*'Dataset lengths'!$C$2+'AVG_generate Coverage'!E160*'Dataset lengths'!$D$2+'AVG_generate Coverage'!H160*'Dataset lengths'!$G$2+'AVG_generate Coverage'!I160*'Dataset lengths'!$H$2+'AVG_generate Coverage'!N160*'Dataset lengths'!$M$2+'AVG_generate Coverage'!O160*'Dataset lengths'!$N$2+'AVG_generate Coverage'!P160*'Dataset lengths'!$O$2+'AVG_generate Coverage'!Q160*'Dataset lengths'!$P$2+'AVG_generate Coverage'!R160*'Dataset lengths'!$Q$2+'AVG_generate Coverage'!S160*'Dataset lengths'!$R$2)</f>
        <v>0.5948443499</v>
      </c>
      <c r="G160" s="55">
        <v>0.483857249548562</v>
      </c>
      <c r="H160" s="55">
        <v>0.688430625214658</v>
      </c>
      <c r="I160" s="55">
        <v>0.735237429383641</v>
      </c>
      <c r="J160" s="55">
        <v>0.811354245575386</v>
      </c>
      <c r="K160" s="55">
        <v>0.801748998284367</v>
      </c>
      <c r="L160" s="55">
        <v>0.808159755377849</v>
      </c>
      <c r="M160" s="55">
        <v>0.771118889627375</v>
      </c>
      <c r="N160" s="55">
        <v>0.706732399980941</v>
      </c>
      <c r="O160" s="55">
        <v>0.81483896379495</v>
      </c>
      <c r="P160" s="55">
        <v>0.772474784044835</v>
      </c>
      <c r="Q160" s="55">
        <v>0.708064253071298</v>
      </c>
      <c r="R160" s="55">
        <v>0.826020919513193</v>
      </c>
      <c r="S160" s="55">
        <v>0.406674941529608</v>
      </c>
      <c r="T160" s="55">
        <v>0.810281562893829</v>
      </c>
      <c r="U160" s="55">
        <v>0.620353050673532</v>
      </c>
      <c r="V160" s="55">
        <v>0.423528540781357</v>
      </c>
      <c r="W160" s="55">
        <v>0.533543838430147</v>
      </c>
    </row>
    <row r="161">
      <c r="A161" s="55" t="s">
        <v>474</v>
      </c>
      <c r="B161" s="55" t="s">
        <v>458</v>
      </c>
      <c r="C161" s="99">
        <f>E161-AVG_Gen_L2!E162</f>
        <v>-0.0002312562142</v>
      </c>
      <c r="D161" s="99">
        <f>F161-AVG_Gen_L2!F162</f>
        <v>-0.00019766007</v>
      </c>
      <c r="E161" s="10">
        <f t="shared" si="1"/>
        <v>0.6574337799</v>
      </c>
      <c r="F161" s="100">
        <f>(G161*'AVG_generate Coverage'!C161*'Dataset lengths'!$B$2+H161*'AVG_generate Coverage'!D161*'Dataset lengths'!$C$2+I161*'AVG_generate Coverage'!E161*'Dataset lengths'!$D$2+L161*'AVG_generate Coverage'!H161*'Dataset lengths'!$G$2+M161*'AVG_generate Coverage'!I161*'Dataset lengths'!$H$2+R161*'AVG_generate Coverage'!N161*'Dataset lengths'!$M$2+S161*'AVG_generate Coverage'!O161*'Dataset lengths'!$N$2+T161*'AVG_generate Coverage'!P161*'Dataset lengths'!$O$2+U161*'AVG_generate Coverage'!Q161*'Dataset lengths'!$P$2+V161*'AVG_generate Coverage'!R161*'Dataset lengths'!$Q$2+W161*'AVG_generate Coverage'!S161*'Dataset lengths'!$R$2)/('AVG_generate Coverage'!C161*'Dataset lengths'!$B$2+'AVG_generate Coverage'!D161*'Dataset lengths'!$C$2+'AVG_generate Coverage'!E161*'Dataset lengths'!$D$2+'AVG_generate Coverage'!H161*'Dataset lengths'!$G$2+'AVG_generate Coverage'!I161*'Dataset lengths'!$H$2+'AVG_generate Coverage'!N161*'Dataset lengths'!$M$2+'AVG_generate Coverage'!O161*'Dataset lengths'!$N$2+'AVG_generate Coverage'!P161*'Dataset lengths'!$O$2+'AVG_generate Coverage'!Q161*'Dataset lengths'!$P$2+'AVG_generate Coverage'!R161*'Dataset lengths'!$Q$2+'AVG_generate Coverage'!S161*'Dataset lengths'!$R$2)</f>
        <v>0.603544674</v>
      </c>
      <c r="G161" s="55">
        <v>0.48889081362922</v>
      </c>
      <c r="H161" s="55">
        <v>0.698189580539471</v>
      </c>
      <c r="I161" s="55">
        <v>0.751464534867557</v>
      </c>
      <c r="J161" s="55">
        <v>0.818893620663238</v>
      </c>
      <c r="K161" s="55">
        <v>0.816343700052335</v>
      </c>
      <c r="L161" s="55">
        <v>0.818228997654724</v>
      </c>
      <c r="M161" s="55">
        <v>0.778902161670541</v>
      </c>
      <c r="N161" s="55">
        <v>0.712326969714743</v>
      </c>
      <c r="O161" s="55">
        <v>0.813265249555769</v>
      </c>
      <c r="P161" s="55">
        <v>0.768567765060987</v>
      </c>
      <c r="Q161" s="55">
        <v>0.730472788077149</v>
      </c>
      <c r="R161" s="55">
        <v>0.836402185203596</v>
      </c>
      <c r="S161" s="55">
        <v>0.41025267386029</v>
      </c>
      <c r="T161" s="55">
        <v>0.815622611372118</v>
      </c>
      <c r="U161" s="55">
        <v>0.664779073149678</v>
      </c>
      <c r="V161" s="55">
        <v>0.432837803001904</v>
      </c>
      <c r="W161" s="55">
        <v>0.53620114343638</v>
      </c>
    </row>
    <row r="162">
      <c r="A162" s="55" t="s">
        <v>480</v>
      </c>
      <c r="B162" s="55" t="s">
        <v>458</v>
      </c>
      <c r="C162" s="99">
        <f>E162-AVG_Gen_L2!E163</f>
        <v>0.0001523496825</v>
      </c>
      <c r="D162" s="99">
        <f>F162-AVG_Gen_L2!F163</f>
        <v>-0.000116973361</v>
      </c>
      <c r="E162" s="10">
        <f t="shared" si="1"/>
        <v>0.6585780335</v>
      </c>
      <c r="F162" s="100">
        <f>(G162*'AVG_generate Coverage'!C162*'Dataset lengths'!$B$2+H162*'AVG_generate Coverage'!D162*'Dataset lengths'!$C$2+I162*'AVG_generate Coverage'!E162*'Dataset lengths'!$D$2+L162*'AVG_generate Coverage'!H162*'Dataset lengths'!$G$2+M162*'AVG_generate Coverage'!I162*'Dataset lengths'!$H$2+R162*'AVG_generate Coverage'!N162*'Dataset lengths'!$M$2+S162*'AVG_generate Coverage'!O162*'Dataset lengths'!$N$2+T162*'AVG_generate Coverage'!P162*'Dataset lengths'!$O$2+U162*'AVG_generate Coverage'!Q162*'Dataset lengths'!$P$2+V162*'AVG_generate Coverage'!R162*'Dataset lengths'!$Q$2+W162*'AVG_generate Coverage'!S162*'Dataset lengths'!$R$2)/('AVG_generate Coverage'!C162*'Dataset lengths'!$B$2+'AVG_generate Coverage'!D162*'Dataset lengths'!$C$2+'AVG_generate Coverage'!E162*'Dataset lengths'!$D$2+'AVG_generate Coverage'!H162*'Dataset lengths'!$G$2+'AVG_generate Coverage'!I162*'Dataset lengths'!$H$2+'AVG_generate Coverage'!N162*'Dataset lengths'!$M$2+'AVG_generate Coverage'!O162*'Dataset lengths'!$N$2+'AVG_generate Coverage'!P162*'Dataset lengths'!$O$2+'AVG_generate Coverage'!Q162*'Dataset lengths'!$P$2+'AVG_generate Coverage'!R162*'Dataset lengths'!$Q$2+'AVG_generate Coverage'!S162*'Dataset lengths'!$R$2)</f>
        <v>0.6051316325</v>
      </c>
      <c r="G162" s="55">
        <v>0.484144724278301</v>
      </c>
      <c r="H162" s="55">
        <v>0.677344906826854</v>
      </c>
      <c r="I162" s="55">
        <v>0.733342232201003</v>
      </c>
      <c r="J162" s="55">
        <v>0.808124153917324</v>
      </c>
      <c r="K162" s="55">
        <v>0.808438726004297</v>
      </c>
      <c r="L162" s="55">
        <v>0.808494890394364</v>
      </c>
      <c r="M162" s="55">
        <v>0.772262120370882</v>
      </c>
      <c r="N162" s="55">
        <v>0.70341787706379</v>
      </c>
      <c r="O162" s="55">
        <v>0.800961730711344</v>
      </c>
      <c r="P162" s="55">
        <v>0.77558431544879</v>
      </c>
      <c r="Q162" s="55">
        <v>0.708718297873986</v>
      </c>
      <c r="R162" s="55">
        <v>0.835790236910267</v>
      </c>
      <c r="S162" s="55">
        <v>0.432346528489223</v>
      </c>
      <c r="T162" s="55">
        <v>0.869923270901394</v>
      </c>
      <c r="U162" s="55">
        <v>0.63898243571433</v>
      </c>
      <c r="V162" s="55">
        <v>0.451009444005534</v>
      </c>
      <c r="W162" s="55">
        <v>0.540717578073219</v>
      </c>
    </row>
    <row r="163">
      <c r="A163" s="55" t="s">
        <v>488</v>
      </c>
      <c r="B163" s="55" t="s">
        <v>487</v>
      </c>
      <c r="C163" s="99">
        <f>E163-AVG_Gen_L2!E164</f>
        <v>-0.0001305284714</v>
      </c>
      <c r="D163" s="99">
        <f>F163-AVG_Gen_L2!F164</f>
        <v>-0.0001940770042</v>
      </c>
      <c r="E163" s="10">
        <f t="shared" si="1"/>
        <v>0.6471701288</v>
      </c>
      <c r="F163" s="100">
        <f>(G163*'AVG_generate Coverage'!C163*'Dataset lengths'!$B$2+H163*'AVG_generate Coverage'!D163*'Dataset lengths'!$C$2+I163*'AVG_generate Coverage'!E163*'Dataset lengths'!$D$2+L163*'AVG_generate Coverage'!H163*'Dataset lengths'!$G$2+M163*'AVG_generate Coverage'!I163*'Dataset lengths'!$H$2+R163*'AVG_generate Coverage'!N163*'Dataset lengths'!$M$2+S163*'AVG_generate Coverage'!O163*'Dataset lengths'!$N$2+T163*'AVG_generate Coverage'!P163*'Dataset lengths'!$O$2+U163*'AVG_generate Coverage'!Q163*'Dataset lengths'!$P$2+V163*'AVG_generate Coverage'!R163*'Dataset lengths'!$Q$2+W163*'AVG_generate Coverage'!S163*'Dataset lengths'!$R$2)/('AVG_generate Coverage'!C163*'Dataset lengths'!$B$2+'AVG_generate Coverage'!D163*'Dataset lengths'!$C$2+'AVG_generate Coverage'!E163*'Dataset lengths'!$D$2+'AVG_generate Coverage'!H163*'Dataset lengths'!$G$2+'AVG_generate Coverage'!I163*'Dataset lengths'!$H$2+'AVG_generate Coverage'!N163*'Dataset lengths'!$M$2+'AVG_generate Coverage'!O163*'Dataset lengths'!$N$2+'AVG_generate Coverage'!P163*'Dataset lengths'!$O$2+'AVG_generate Coverage'!Q163*'Dataset lengths'!$P$2+'AVG_generate Coverage'!R163*'Dataset lengths'!$Q$2+'AVG_generate Coverage'!S163*'Dataset lengths'!$R$2)</f>
        <v>0.5973430089</v>
      </c>
      <c r="G163" s="55">
        <v>0.476335435450973</v>
      </c>
      <c r="H163" s="55">
        <v>0.690808239450554</v>
      </c>
      <c r="I163" s="55">
        <v>0.738709670879885</v>
      </c>
      <c r="J163" s="55">
        <v>0.813427801408155</v>
      </c>
      <c r="K163" s="55">
        <v>0.808662647031629</v>
      </c>
      <c r="L163" s="55">
        <v>0.812183093859204</v>
      </c>
      <c r="M163" s="55">
        <v>0.775770928915833</v>
      </c>
      <c r="N163" s="55">
        <v>0.714694753902731</v>
      </c>
      <c r="O163" s="55">
        <v>0.808464488661131</v>
      </c>
      <c r="P163" s="55">
        <v>0.768956456486481</v>
      </c>
      <c r="Q163" s="55">
        <v>0.720821876980607</v>
      </c>
      <c r="R163" s="55">
        <v>0.809039354373314</v>
      </c>
      <c r="S163" s="55">
        <v>0.417032064353111</v>
      </c>
      <c r="T163" s="55">
        <v>0.806053232848516</v>
      </c>
      <c r="U163" s="55">
        <v>0.627657082693933</v>
      </c>
      <c r="V163" s="55">
        <v>0.424085240359727</v>
      </c>
      <c r="W163" s="55">
        <v>0.541197073465283</v>
      </c>
    </row>
    <row r="164">
      <c r="E164" s="10"/>
      <c r="F164" s="100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</row>
  </sheetData>
  <conditionalFormatting sqref="C2:D163">
    <cfRule type="cellIs" dxfId="3" priority="1" operator="greaterThanOrEqual">
      <formula>0</formula>
    </cfRule>
  </conditionalFormatting>
  <conditionalFormatting sqref="C2:D163">
    <cfRule type="cellIs" dxfId="4" priority="2" operator="lessThan">
      <formula>0</formula>
    </cfRule>
  </conditionalFormatting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55" t="s">
        <v>135</v>
      </c>
      <c r="B2" s="55" t="s">
        <v>136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0.982792527040314</v>
      </c>
    </row>
    <row r="3">
      <c r="A3" s="55" t="s">
        <v>135</v>
      </c>
      <c r="B3" s="55" t="s">
        <v>137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55" t="s">
        <v>135</v>
      </c>
      <c r="B4" s="55" t="s">
        <v>138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0.982792527040314</v>
      </c>
    </row>
    <row r="5">
      <c r="A5" s="55" t="s">
        <v>139</v>
      </c>
      <c r="B5" s="55" t="s">
        <v>136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0.984759095378564</v>
      </c>
    </row>
    <row r="6">
      <c r="A6" s="55" t="s">
        <v>139</v>
      </c>
      <c r="B6" s="55" t="s">
        <v>137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0.984759095378564</v>
      </c>
    </row>
    <row r="7">
      <c r="A7" s="55" t="s">
        <v>139</v>
      </c>
      <c r="B7" s="55" t="s">
        <v>138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0.984759095378564</v>
      </c>
    </row>
    <row r="8">
      <c r="A8" s="55" t="s">
        <v>141</v>
      </c>
      <c r="B8" s="55" t="s">
        <v>136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0.998525073746312</v>
      </c>
    </row>
    <row r="9">
      <c r="A9" s="55" t="s">
        <v>141</v>
      </c>
      <c r="B9" s="55" t="s">
        <v>137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0.998525073746312</v>
      </c>
    </row>
    <row r="10">
      <c r="A10" s="55" t="s">
        <v>141</v>
      </c>
      <c r="B10" s="55" t="s">
        <v>138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0.998525073746312</v>
      </c>
    </row>
    <row r="11">
      <c r="A11" s="55" t="s">
        <v>142</v>
      </c>
      <c r="B11" s="55" t="s">
        <v>136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0.99803343166175</v>
      </c>
    </row>
    <row r="12">
      <c r="A12" s="55" t="s">
        <v>142</v>
      </c>
      <c r="B12" s="55" t="s">
        <v>137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0.99803343166175</v>
      </c>
    </row>
    <row r="13">
      <c r="A13" s="55" t="s">
        <v>142</v>
      </c>
      <c r="B13" s="55" t="s">
        <v>138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0.99803343166175</v>
      </c>
    </row>
    <row r="14">
      <c r="A14" s="55" t="s">
        <v>143</v>
      </c>
      <c r="B14" s="55" t="s">
        <v>136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0.987708947885939</v>
      </c>
    </row>
    <row r="15">
      <c r="A15" s="55" t="s">
        <v>143</v>
      </c>
      <c r="B15" s="55" t="s">
        <v>137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0.987708947885939</v>
      </c>
    </row>
    <row r="16">
      <c r="A16" s="55" t="s">
        <v>143</v>
      </c>
      <c r="B16" s="55" t="s">
        <v>138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0.987708947885939</v>
      </c>
    </row>
    <row r="17">
      <c r="A17" s="55" t="s">
        <v>145</v>
      </c>
      <c r="B17" s="55" t="s">
        <v>136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0.989183874139626</v>
      </c>
    </row>
    <row r="18">
      <c r="A18" s="55" t="s">
        <v>145</v>
      </c>
      <c r="B18" s="55" t="s">
        <v>137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0.989183874139626</v>
      </c>
    </row>
    <row r="19">
      <c r="A19" s="55" t="s">
        <v>145</v>
      </c>
      <c r="B19" s="55" t="s">
        <v>138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0.989183874139626</v>
      </c>
    </row>
    <row r="20">
      <c r="A20" s="55" t="s">
        <v>146</v>
      </c>
      <c r="B20" s="55" t="s">
        <v>136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0.981317600786627</v>
      </c>
    </row>
    <row r="21">
      <c r="A21" s="55" t="s">
        <v>146</v>
      </c>
      <c r="B21" s="55" t="s">
        <v>137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0.981317600786627</v>
      </c>
    </row>
    <row r="22">
      <c r="A22" s="55" t="s">
        <v>146</v>
      </c>
      <c r="B22" s="55" t="s">
        <v>138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0.981317600786627</v>
      </c>
    </row>
    <row r="23">
      <c r="A23" s="55" t="s">
        <v>147</v>
      </c>
      <c r="B23" s="55" t="s">
        <v>136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0.984759095378564</v>
      </c>
    </row>
    <row r="24">
      <c r="A24" s="55" t="s">
        <v>147</v>
      </c>
      <c r="B24" s="55" t="s">
        <v>137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0.984759095378564</v>
      </c>
    </row>
    <row r="25">
      <c r="A25" s="55" t="s">
        <v>147</v>
      </c>
      <c r="B25" s="55" t="s">
        <v>138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0.984759095378564</v>
      </c>
    </row>
    <row r="26">
      <c r="A26" s="55" t="s">
        <v>148</v>
      </c>
      <c r="B26" s="55" t="s">
        <v>136</v>
      </c>
      <c r="C26" s="55">
        <v>1.0</v>
      </c>
      <c r="D26" s="55">
        <v>0.989547038327526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0.965277777777777</v>
      </c>
      <c r="P26" s="55">
        <v>1.0</v>
      </c>
      <c r="Q26" s="55">
        <v>1.0</v>
      </c>
      <c r="R26" s="55">
        <v>1.0</v>
      </c>
      <c r="S26" s="55">
        <v>0.973451327433628</v>
      </c>
    </row>
    <row r="27">
      <c r="A27" s="55" t="s">
        <v>148</v>
      </c>
      <c r="B27" s="55" t="s">
        <v>137</v>
      </c>
      <c r="C27" s="55">
        <v>1.0</v>
      </c>
      <c r="D27" s="55">
        <v>0.989547038327526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0.965277777777777</v>
      </c>
      <c r="P27" s="55">
        <v>1.0</v>
      </c>
      <c r="Q27" s="55">
        <v>1.0</v>
      </c>
      <c r="R27" s="55">
        <v>1.0</v>
      </c>
      <c r="S27" s="55">
        <v>0.973451327433628</v>
      </c>
    </row>
    <row r="28">
      <c r="A28" s="55" t="s">
        <v>148</v>
      </c>
      <c r="B28" s="55" t="s">
        <v>138</v>
      </c>
      <c r="C28" s="55">
        <v>1.0</v>
      </c>
      <c r="D28" s="55">
        <v>0.989547038327526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0.965277777777777</v>
      </c>
      <c r="P28" s="55">
        <v>1.0</v>
      </c>
      <c r="Q28" s="55">
        <v>1.0</v>
      </c>
      <c r="R28" s="55">
        <v>1.0</v>
      </c>
      <c r="S28" s="55">
        <v>0.973451327433628</v>
      </c>
    </row>
    <row r="29">
      <c r="A29" s="55" t="s">
        <v>149</v>
      </c>
      <c r="B29" s="55" t="s">
        <v>136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0.978367748279252</v>
      </c>
    </row>
    <row r="30">
      <c r="A30" s="55" t="s">
        <v>149</v>
      </c>
      <c r="B30" s="55" t="s">
        <v>137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0.978367748279252</v>
      </c>
    </row>
    <row r="31">
      <c r="A31" s="55" t="s">
        <v>149</v>
      </c>
      <c r="B31" s="55" t="s">
        <v>138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0.978367748279252</v>
      </c>
    </row>
    <row r="32">
      <c r="A32" s="55" t="s">
        <v>151</v>
      </c>
      <c r="B32" s="55" t="s">
        <v>136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0.959193706981317</v>
      </c>
    </row>
    <row r="33">
      <c r="A33" s="55" t="s">
        <v>151</v>
      </c>
      <c r="B33" s="55" t="s">
        <v>137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0.959193706981317</v>
      </c>
    </row>
    <row r="34">
      <c r="A34" s="55" t="s">
        <v>151</v>
      </c>
      <c r="B34" s="55" t="s">
        <v>138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0.959193706981317</v>
      </c>
    </row>
    <row r="35">
      <c r="A35" s="55" t="s">
        <v>152</v>
      </c>
      <c r="B35" s="55" t="s">
        <v>136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0.998525073746312</v>
      </c>
    </row>
    <row r="36">
      <c r="A36" s="55" t="s">
        <v>152</v>
      </c>
      <c r="B36" s="55" t="s">
        <v>137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0.998525073746312</v>
      </c>
    </row>
    <row r="37">
      <c r="A37" s="55" t="s">
        <v>152</v>
      </c>
      <c r="B37" s="55" t="s">
        <v>138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0.998525073746312</v>
      </c>
    </row>
    <row r="38">
      <c r="A38" s="55" t="s">
        <v>153</v>
      </c>
      <c r="B38" s="55" t="s">
        <v>136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0.998525073746312</v>
      </c>
    </row>
    <row r="39">
      <c r="A39" s="55" t="s">
        <v>153</v>
      </c>
      <c r="B39" s="55" t="s">
        <v>137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0.998525073746312</v>
      </c>
    </row>
    <row r="40">
      <c r="A40" s="55" t="s">
        <v>153</v>
      </c>
      <c r="B40" s="55" t="s">
        <v>138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0.998525073746312</v>
      </c>
    </row>
    <row r="41">
      <c r="A41" s="55" t="s">
        <v>155</v>
      </c>
      <c r="B41" s="55" t="s">
        <v>136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0.988692232055064</v>
      </c>
    </row>
    <row r="42">
      <c r="A42" s="55" t="s">
        <v>155</v>
      </c>
      <c r="B42" s="55" t="s">
        <v>137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0.988692232055064</v>
      </c>
    </row>
    <row r="43">
      <c r="A43" s="55" t="s">
        <v>155</v>
      </c>
      <c r="B43" s="55" t="s">
        <v>138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0.988692232055064</v>
      </c>
    </row>
    <row r="44">
      <c r="A44" s="55" t="s">
        <v>157</v>
      </c>
      <c r="B44" s="55" t="s">
        <v>136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0.988692232055064</v>
      </c>
    </row>
    <row r="45">
      <c r="A45" s="55" t="s">
        <v>157</v>
      </c>
      <c r="B45" s="55" t="s">
        <v>137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0.988692232055064</v>
      </c>
    </row>
    <row r="46">
      <c r="A46" s="55" t="s">
        <v>157</v>
      </c>
      <c r="B46" s="55" t="s">
        <v>138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0.988692232055064</v>
      </c>
    </row>
    <row r="47">
      <c r="A47" s="55" t="s">
        <v>158</v>
      </c>
      <c r="B47" s="55" t="s">
        <v>136</v>
      </c>
      <c r="C47" s="55">
        <v>1.0</v>
      </c>
      <c r="D47" s="55">
        <v>1.0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1.0</v>
      </c>
      <c r="Q47" s="55">
        <v>1.0</v>
      </c>
      <c r="R47" s="55">
        <v>1.0</v>
      </c>
      <c r="S47" s="55">
        <v>0.918879056047197</v>
      </c>
    </row>
    <row r="48">
      <c r="A48" s="55" t="s">
        <v>158</v>
      </c>
      <c r="B48" s="55" t="s">
        <v>137</v>
      </c>
      <c r="C48" s="55">
        <v>1.0</v>
      </c>
      <c r="D48" s="55">
        <v>1.0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1.0</v>
      </c>
      <c r="Q48" s="55">
        <v>1.0</v>
      </c>
      <c r="R48" s="55">
        <v>1.0</v>
      </c>
      <c r="S48" s="55">
        <v>0.918879056047197</v>
      </c>
    </row>
    <row r="49">
      <c r="A49" s="55" t="s">
        <v>158</v>
      </c>
      <c r="B49" s="55" t="s">
        <v>138</v>
      </c>
      <c r="C49" s="55">
        <v>1.0</v>
      </c>
      <c r="D49" s="55">
        <v>1.0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1.0</v>
      </c>
      <c r="Q49" s="55">
        <v>1.0</v>
      </c>
      <c r="R49" s="55">
        <v>1.0</v>
      </c>
      <c r="S49" s="55">
        <v>0.918879056047197</v>
      </c>
    </row>
    <row r="50">
      <c r="A50" s="55" t="s">
        <v>159</v>
      </c>
      <c r="B50" s="55" t="s">
        <v>136</v>
      </c>
      <c r="C50" s="55">
        <v>1.0</v>
      </c>
      <c r="D50" s="55">
        <v>1.0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1.0</v>
      </c>
      <c r="Q50" s="55">
        <v>1.0</v>
      </c>
      <c r="R50" s="55">
        <v>1.0</v>
      </c>
      <c r="S50" s="55">
        <v>0.998525073746312</v>
      </c>
    </row>
    <row r="51">
      <c r="A51" s="55" t="s">
        <v>159</v>
      </c>
      <c r="B51" s="55" t="s">
        <v>137</v>
      </c>
      <c r="C51" s="55">
        <v>1.0</v>
      </c>
      <c r="D51" s="55">
        <v>1.0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1.0</v>
      </c>
      <c r="Q51" s="55">
        <v>1.0</v>
      </c>
      <c r="R51" s="55">
        <v>1.0</v>
      </c>
      <c r="S51" s="55">
        <v>0.998525073746312</v>
      </c>
    </row>
    <row r="52">
      <c r="A52" s="55" t="s">
        <v>159</v>
      </c>
      <c r="B52" s="55" t="s">
        <v>138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0.998525073746312</v>
      </c>
    </row>
    <row r="53">
      <c r="A53" s="55" t="s">
        <v>161</v>
      </c>
      <c r="B53" s="55" t="s">
        <v>136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0.981317600786627</v>
      </c>
    </row>
    <row r="54">
      <c r="A54" s="55" t="s">
        <v>161</v>
      </c>
      <c r="B54" s="55" t="s">
        <v>137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0.981317600786627</v>
      </c>
    </row>
    <row r="55">
      <c r="A55" s="55" t="s">
        <v>161</v>
      </c>
      <c r="B55" s="55" t="s">
        <v>138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0.981317600786627</v>
      </c>
    </row>
    <row r="56">
      <c r="A56" s="55" t="s">
        <v>162</v>
      </c>
      <c r="B56" s="55" t="s">
        <v>136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0.99803343166175</v>
      </c>
    </row>
    <row r="57">
      <c r="A57" s="55" t="s">
        <v>162</v>
      </c>
      <c r="B57" s="55" t="s">
        <v>137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0.99803343166175</v>
      </c>
    </row>
    <row r="58">
      <c r="A58" s="55" t="s">
        <v>162</v>
      </c>
      <c r="B58" s="55" t="s">
        <v>138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0.99803343166175</v>
      </c>
    </row>
    <row r="59">
      <c r="A59" s="55" t="s">
        <v>164</v>
      </c>
      <c r="B59" s="55" t="s">
        <v>136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0.980825958702064</v>
      </c>
    </row>
    <row r="60">
      <c r="A60" s="55" t="s">
        <v>164</v>
      </c>
      <c r="B60" s="55" t="s">
        <v>137</v>
      </c>
      <c r="C60" s="55">
        <v>1.0</v>
      </c>
      <c r="D60" s="55">
        <v>1.0</v>
      </c>
      <c r="E60" s="55">
        <v>1.0</v>
      </c>
      <c r="F60" s="55">
        <v>1.0</v>
      </c>
      <c r="G60" s="55">
        <v>1.0</v>
      </c>
      <c r="H60" s="55">
        <v>1.0</v>
      </c>
      <c r="I60" s="55">
        <v>1.0</v>
      </c>
      <c r="J60" s="55">
        <v>1.0</v>
      </c>
      <c r="K60" s="55">
        <v>1.0</v>
      </c>
      <c r="L60" s="55">
        <v>1.0</v>
      </c>
      <c r="M60" s="55">
        <v>1.0</v>
      </c>
      <c r="N60" s="55">
        <v>1.0</v>
      </c>
      <c r="O60" s="55">
        <v>1.0</v>
      </c>
      <c r="P60" s="55">
        <v>1.0</v>
      </c>
      <c r="Q60" s="55">
        <v>1.0</v>
      </c>
      <c r="R60" s="55">
        <v>1.0</v>
      </c>
      <c r="S60" s="55">
        <v>0.980825958702064</v>
      </c>
    </row>
    <row r="61">
      <c r="A61" s="55" t="s">
        <v>164</v>
      </c>
      <c r="B61" s="55" t="s">
        <v>138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0.980825958702064</v>
      </c>
    </row>
    <row r="62">
      <c r="A62" s="55" t="s">
        <v>166</v>
      </c>
      <c r="B62" s="55" t="s">
        <v>136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0.983284169124877</v>
      </c>
    </row>
    <row r="63">
      <c r="A63" s="55" t="s">
        <v>166</v>
      </c>
      <c r="B63" s="55" t="s">
        <v>137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0.983284169124877</v>
      </c>
    </row>
    <row r="64">
      <c r="A64" s="55" t="s">
        <v>166</v>
      </c>
      <c r="B64" s="55" t="s">
        <v>138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0.983284169124877</v>
      </c>
    </row>
    <row r="65">
      <c r="A65" s="55" t="s">
        <v>294</v>
      </c>
      <c r="B65" s="55" t="s">
        <v>184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0.985250737463126</v>
      </c>
    </row>
    <row r="66">
      <c r="A66" s="55" t="s">
        <v>295</v>
      </c>
      <c r="B66" s="55" t="s">
        <v>184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0.998525073746312</v>
      </c>
    </row>
    <row r="67">
      <c r="A67" s="55" t="s">
        <v>296</v>
      </c>
      <c r="B67" s="55" t="s">
        <v>184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0.99803343166175</v>
      </c>
    </row>
    <row r="68">
      <c r="A68" s="55" t="s">
        <v>297</v>
      </c>
      <c r="B68" s="55" t="s">
        <v>184</v>
      </c>
      <c r="C68" s="55">
        <v>1.0</v>
      </c>
      <c r="D68" s="55">
        <v>1.0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1.0</v>
      </c>
      <c r="P68" s="55">
        <v>1.0</v>
      </c>
      <c r="Q68" s="55">
        <v>1.0</v>
      </c>
      <c r="R68" s="55">
        <v>1.0</v>
      </c>
      <c r="S68" s="55">
        <v>0.987708947885939</v>
      </c>
    </row>
    <row r="69">
      <c r="A69" s="55" t="s">
        <v>299</v>
      </c>
      <c r="B69" s="55" t="s">
        <v>184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0.989183874139626</v>
      </c>
    </row>
    <row r="70">
      <c r="A70" s="55" t="s">
        <v>187</v>
      </c>
      <c r="B70" s="55" t="s">
        <v>184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0.998525073746312</v>
      </c>
    </row>
    <row r="71">
      <c r="A71" s="55" t="s">
        <v>182</v>
      </c>
      <c r="B71" s="55" t="s">
        <v>184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0.998525073746312</v>
      </c>
    </row>
    <row r="72">
      <c r="A72" s="55" t="s">
        <v>300</v>
      </c>
      <c r="B72" s="55" t="s">
        <v>184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0.988692232055064</v>
      </c>
    </row>
    <row r="73">
      <c r="A73" s="55" t="s">
        <v>302</v>
      </c>
      <c r="B73" s="55" t="s">
        <v>184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0.990658800393313</v>
      </c>
    </row>
    <row r="74">
      <c r="A74" s="55" t="s">
        <v>303</v>
      </c>
      <c r="B74" s="55" t="s">
        <v>184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0.998525073746312</v>
      </c>
    </row>
    <row r="75">
      <c r="A75" s="55" t="s">
        <v>304</v>
      </c>
      <c r="B75" s="55" t="s">
        <v>184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0.998525073746312</v>
      </c>
    </row>
    <row r="76">
      <c r="A76" s="55" t="s">
        <v>306</v>
      </c>
      <c r="B76" s="55" t="s">
        <v>184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0.998525073746312</v>
      </c>
    </row>
    <row r="77">
      <c r="A77" s="55" t="s">
        <v>307</v>
      </c>
      <c r="B77" s="55" t="s">
        <v>184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0.99803343166175</v>
      </c>
    </row>
    <row r="78">
      <c r="A78" s="55" t="s">
        <v>309</v>
      </c>
      <c r="B78" s="55" t="s">
        <v>184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0.998525073746312</v>
      </c>
    </row>
    <row r="79">
      <c r="A79" s="55" t="s">
        <v>311</v>
      </c>
      <c r="B79" s="55" t="s">
        <v>184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0.992625368731563</v>
      </c>
    </row>
    <row r="80">
      <c r="A80" s="55" t="s">
        <v>313</v>
      </c>
      <c r="B80" s="55" t="s">
        <v>184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0.998525073746312</v>
      </c>
    </row>
    <row r="81">
      <c r="A81" s="55" t="s">
        <v>179</v>
      </c>
      <c r="B81" s="55" t="s">
        <v>184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0.998525073746312</v>
      </c>
    </row>
    <row r="82">
      <c r="A82" s="55" t="s">
        <v>314</v>
      </c>
      <c r="B82" s="55" t="s">
        <v>184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0.988692232055064</v>
      </c>
    </row>
    <row r="83">
      <c r="A83" s="55" t="s">
        <v>316</v>
      </c>
      <c r="B83" s="55" t="s">
        <v>184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0.988692232055064</v>
      </c>
    </row>
    <row r="84">
      <c r="A84" s="55" t="s">
        <v>317</v>
      </c>
      <c r="B84" s="55" t="s">
        <v>184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0.984759095378564</v>
      </c>
    </row>
    <row r="85">
      <c r="A85" s="55" t="s">
        <v>318</v>
      </c>
      <c r="B85" s="55" t="s">
        <v>184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0.998525073746312</v>
      </c>
    </row>
    <row r="86">
      <c r="A86" s="55" t="s">
        <v>320</v>
      </c>
      <c r="B86" s="55" t="s">
        <v>184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0.992625368731563</v>
      </c>
    </row>
    <row r="87">
      <c r="A87" s="55" t="s">
        <v>321</v>
      </c>
      <c r="B87" s="55" t="s">
        <v>184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0.99803343166175</v>
      </c>
    </row>
    <row r="88">
      <c r="A88" s="55" t="s">
        <v>323</v>
      </c>
      <c r="B88" s="55" t="s">
        <v>184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0.992625368731563</v>
      </c>
    </row>
    <row r="89">
      <c r="A89" s="55" t="s">
        <v>325</v>
      </c>
      <c r="B89" s="55" t="s">
        <v>184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0.983284169124877</v>
      </c>
    </row>
    <row r="90">
      <c r="A90" s="55" t="s">
        <v>170</v>
      </c>
      <c r="B90" s="55" t="s">
        <v>184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0.998525073746312</v>
      </c>
    </row>
    <row r="91">
      <c r="A91" s="55" t="s">
        <v>185</v>
      </c>
      <c r="B91" s="55" t="s">
        <v>184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0.998525073746312</v>
      </c>
    </row>
    <row r="92">
      <c r="A92" s="55" t="s">
        <v>328</v>
      </c>
      <c r="B92" s="55" t="s">
        <v>184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0.998525073746312</v>
      </c>
    </row>
    <row r="93">
      <c r="A93" s="55" t="s">
        <v>172</v>
      </c>
      <c r="B93" s="55" t="s">
        <v>184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0.998525073746312</v>
      </c>
    </row>
    <row r="94">
      <c r="A94" s="55" t="s">
        <v>186</v>
      </c>
      <c r="B94" s="55" t="s">
        <v>184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0.998525073746312</v>
      </c>
    </row>
    <row r="95">
      <c r="A95" s="55" t="s">
        <v>330</v>
      </c>
      <c r="B95" s="55" t="s">
        <v>184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0.992625368731563</v>
      </c>
    </row>
    <row r="96">
      <c r="A96" s="55" t="s">
        <v>332</v>
      </c>
      <c r="B96" s="55" t="s">
        <v>184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0.998525073746312</v>
      </c>
    </row>
    <row r="97">
      <c r="A97" s="55" t="s">
        <v>334</v>
      </c>
      <c r="B97" s="55" t="s">
        <v>184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0.981317600786627</v>
      </c>
    </row>
    <row r="98">
      <c r="A98" s="55" t="s">
        <v>336</v>
      </c>
      <c r="B98" s="55" t="s">
        <v>184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0.998525073746312</v>
      </c>
    </row>
    <row r="99">
      <c r="A99" s="55" t="s">
        <v>339</v>
      </c>
      <c r="B99" s="55" t="s">
        <v>184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0.998525073746312</v>
      </c>
    </row>
    <row r="100">
      <c r="A100" s="55" t="s">
        <v>342</v>
      </c>
      <c r="B100" s="55" t="s">
        <v>205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0.998525073746312</v>
      </c>
    </row>
    <row r="101">
      <c r="A101" s="55" t="s">
        <v>343</v>
      </c>
      <c r="B101" s="55" t="s">
        <v>205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0.998525073746312</v>
      </c>
    </row>
    <row r="102">
      <c r="A102" s="55" t="s">
        <v>344</v>
      </c>
      <c r="B102" s="55" t="s">
        <v>205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0.988692232055064</v>
      </c>
    </row>
    <row r="103">
      <c r="A103" s="55" t="s">
        <v>346</v>
      </c>
      <c r="B103" s="55" t="s">
        <v>205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0.990658800393313</v>
      </c>
    </row>
    <row r="104">
      <c r="A104" s="55" t="s">
        <v>347</v>
      </c>
      <c r="B104" s="55" t="s">
        <v>205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0.998525073746312</v>
      </c>
    </row>
    <row r="105">
      <c r="A105" s="55" t="s">
        <v>348</v>
      </c>
      <c r="B105" s="55" t="s">
        <v>205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0.998525073746312</v>
      </c>
    </row>
    <row r="106">
      <c r="A106" s="55" t="s">
        <v>350</v>
      </c>
      <c r="B106" s="55" t="s">
        <v>205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0.998525073746312</v>
      </c>
    </row>
    <row r="107">
      <c r="A107" s="55" t="s">
        <v>351</v>
      </c>
      <c r="B107" s="55" t="s">
        <v>205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0.99803343166175</v>
      </c>
    </row>
    <row r="108">
      <c r="A108" s="55" t="s">
        <v>353</v>
      </c>
      <c r="B108" s="55" t="s">
        <v>205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0.998525073746312</v>
      </c>
    </row>
    <row r="109">
      <c r="A109" s="55" t="s">
        <v>355</v>
      </c>
      <c r="B109" s="55" t="s">
        <v>205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0.992625368731563</v>
      </c>
    </row>
    <row r="110">
      <c r="A110" s="55" t="s">
        <v>193</v>
      </c>
      <c r="B110" s="55" t="s">
        <v>205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0.998525073746312</v>
      </c>
    </row>
    <row r="111">
      <c r="A111" s="55" t="s">
        <v>357</v>
      </c>
      <c r="B111" s="55" t="s">
        <v>205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0.998525073746312</v>
      </c>
    </row>
    <row r="112">
      <c r="A112" s="55" t="s">
        <v>359</v>
      </c>
      <c r="B112" s="55" t="s">
        <v>205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0.998525073746312</v>
      </c>
    </row>
    <row r="113">
      <c r="A113" s="55" t="s">
        <v>360</v>
      </c>
      <c r="B113" s="55" t="s">
        <v>205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0.998525073746312</v>
      </c>
    </row>
    <row r="114">
      <c r="A114" s="55" t="s">
        <v>362</v>
      </c>
      <c r="B114" s="55" t="s">
        <v>205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0.998525073746312</v>
      </c>
    </row>
    <row r="115">
      <c r="A115" s="55" t="s">
        <v>364</v>
      </c>
      <c r="B115" s="55" t="s">
        <v>205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0.992625368731563</v>
      </c>
    </row>
    <row r="116">
      <c r="A116" s="55" t="s">
        <v>366</v>
      </c>
      <c r="B116" s="55" t="s">
        <v>205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0.998525073746312</v>
      </c>
    </row>
    <row r="117">
      <c r="A117" s="55" t="s">
        <v>368</v>
      </c>
      <c r="B117" s="55" t="s">
        <v>205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0.998525073746312</v>
      </c>
    </row>
    <row r="118">
      <c r="A118" s="55" t="s">
        <v>370</v>
      </c>
      <c r="B118" s="55" t="s">
        <v>205</v>
      </c>
      <c r="C118" s="55">
        <v>1.0</v>
      </c>
      <c r="D118" s="55">
        <v>1.0</v>
      </c>
      <c r="E118" s="55">
        <v>1.0</v>
      </c>
      <c r="F118" s="55">
        <v>1.0</v>
      </c>
      <c r="G118" s="55">
        <v>1.0</v>
      </c>
      <c r="H118" s="55">
        <v>1.0</v>
      </c>
      <c r="I118" s="55">
        <v>1.0</v>
      </c>
      <c r="J118" s="55">
        <v>1.0</v>
      </c>
      <c r="K118" s="55">
        <v>1.0</v>
      </c>
      <c r="L118" s="55">
        <v>1.0</v>
      </c>
      <c r="M118" s="55">
        <v>1.0</v>
      </c>
      <c r="N118" s="55">
        <v>1.0</v>
      </c>
      <c r="O118" s="55">
        <v>1.0</v>
      </c>
      <c r="P118" s="55">
        <v>1.0</v>
      </c>
      <c r="Q118" s="55">
        <v>1.0</v>
      </c>
      <c r="R118" s="55">
        <v>1.0</v>
      </c>
      <c r="S118" s="55">
        <v>0.998525073746312</v>
      </c>
    </row>
    <row r="119">
      <c r="A119" s="55" t="s">
        <v>373</v>
      </c>
      <c r="B119" s="55" t="s">
        <v>205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0.998525073746312</v>
      </c>
    </row>
    <row r="120">
      <c r="A120" s="55" t="s">
        <v>376</v>
      </c>
      <c r="B120" s="55" t="s">
        <v>205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0.998525073746312</v>
      </c>
    </row>
    <row r="121">
      <c r="A121" s="55" t="s">
        <v>377</v>
      </c>
      <c r="B121" s="55" t="s">
        <v>205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0.998525073746312</v>
      </c>
    </row>
    <row r="122">
      <c r="A122" s="55" t="s">
        <v>379</v>
      </c>
      <c r="B122" s="55" t="s">
        <v>205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0.998525073746312</v>
      </c>
    </row>
    <row r="123">
      <c r="A123" s="55" t="s">
        <v>380</v>
      </c>
      <c r="B123" s="55" t="s">
        <v>205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0.998525073746312</v>
      </c>
    </row>
    <row r="124">
      <c r="A124" s="55" t="s">
        <v>382</v>
      </c>
      <c r="B124" s="55" t="s">
        <v>205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0.998525073746312</v>
      </c>
    </row>
    <row r="125">
      <c r="A125" s="55" t="s">
        <v>384</v>
      </c>
      <c r="B125" s="55" t="s">
        <v>205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0.992625368731563</v>
      </c>
    </row>
    <row r="126">
      <c r="A126" s="55" t="s">
        <v>386</v>
      </c>
      <c r="B126" s="55" t="s">
        <v>205</v>
      </c>
      <c r="C126" s="55">
        <v>1.0</v>
      </c>
      <c r="D126" s="55">
        <v>1.0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1.0</v>
      </c>
      <c r="P126" s="55">
        <v>1.0</v>
      </c>
      <c r="Q126" s="55">
        <v>1.0</v>
      </c>
      <c r="R126" s="55">
        <v>1.0</v>
      </c>
      <c r="S126" s="55">
        <v>0.998525073746312</v>
      </c>
    </row>
    <row r="127">
      <c r="A127" s="55" t="s">
        <v>388</v>
      </c>
      <c r="B127" s="55" t="s">
        <v>205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0.992625368731563</v>
      </c>
    </row>
    <row r="128">
      <c r="A128" s="55" t="s">
        <v>390</v>
      </c>
      <c r="B128" s="55" t="s">
        <v>205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0.998525073746312</v>
      </c>
    </row>
    <row r="129">
      <c r="A129" s="55" t="s">
        <v>393</v>
      </c>
      <c r="B129" s="55" t="s">
        <v>205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0.998525073746312</v>
      </c>
    </row>
    <row r="130">
      <c r="A130" s="55" t="s">
        <v>198</v>
      </c>
      <c r="B130" s="55" t="s">
        <v>205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0.998525073746312</v>
      </c>
    </row>
    <row r="131">
      <c r="A131" s="55" t="s">
        <v>396</v>
      </c>
      <c r="B131" s="55" t="s">
        <v>205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0.998525073746312</v>
      </c>
    </row>
    <row r="132">
      <c r="A132" s="55" t="s">
        <v>398</v>
      </c>
      <c r="B132" s="55" t="s">
        <v>205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0.998525073746312</v>
      </c>
    </row>
    <row r="133">
      <c r="A133" s="55" t="s">
        <v>401</v>
      </c>
      <c r="B133" s="55" t="s">
        <v>205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0.998525073746312</v>
      </c>
    </row>
    <row r="134">
      <c r="A134" s="55" t="s">
        <v>405</v>
      </c>
      <c r="B134" s="55" t="s">
        <v>205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0.998525073746312</v>
      </c>
    </row>
    <row r="135">
      <c r="A135" s="55" t="s">
        <v>199</v>
      </c>
      <c r="B135" s="55" t="s">
        <v>206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0.998525073746312</v>
      </c>
    </row>
    <row r="136">
      <c r="A136" s="55" t="s">
        <v>409</v>
      </c>
      <c r="B136" s="55" t="s">
        <v>206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0.998525073746312</v>
      </c>
    </row>
    <row r="137">
      <c r="A137" s="55" t="s">
        <v>411</v>
      </c>
      <c r="B137" s="55" t="s">
        <v>206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0.998525073746312</v>
      </c>
    </row>
    <row r="138">
      <c r="A138" s="55" t="s">
        <v>412</v>
      </c>
      <c r="B138" s="55" t="s">
        <v>206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0.998525073746312</v>
      </c>
    </row>
    <row r="139">
      <c r="A139" s="55" t="s">
        <v>414</v>
      </c>
      <c r="B139" s="55" t="s">
        <v>206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0.998525073746312</v>
      </c>
    </row>
    <row r="140">
      <c r="A140" s="55" t="s">
        <v>415</v>
      </c>
      <c r="B140" s="55" t="s">
        <v>206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0.992625368731563</v>
      </c>
    </row>
    <row r="141">
      <c r="A141" s="55" t="s">
        <v>416</v>
      </c>
      <c r="B141" s="55" t="s">
        <v>206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0.998525073746312</v>
      </c>
    </row>
    <row r="142">
      <c r="A142" s="55" t="s">
        <v>418</v>
      </c>
      <c r="B142" s="55" t="s">
        <v>206</v>
      </c>
      <c r="C142" s="55">
        <v>1.0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0.998525073746312</v>
      </c>
    </row>
    <row r="143">
      <c r="A143" s="55" t="s">
        <v>420</v>
      </c>
      <c r="B143" s="55" t="s">
        <v>206</v>
      </c>
      <c r="C143" s="55">
        <v>1.0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0.998525073746312</v>
      </c>
    </row>
    <row r="144">
      <c r="A144" s="55" t="s">
        <v>423</v>
      </c>
      <c r="B144" s="55" t="s">
        <v>206</v>
      </c>
      <c r="C144" s="55">
        <v>1.0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0.998525073746312</v>
      </c>
    </row>
    <row r="145">
      <c r="A145" s="55" t="s">
        <v>203</v>
      </c>
      <c r="B145" s="55" t="s">
        <v>206</v>
      </c>
      <c r="C145" s="55">
        <v>1.0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0.998525073746312</v>
      </c>
    </row>
    <row r="146">
      <c r="A146" s="55" t="s">
        <v>425</v>
      </c>
      <c r="B146" s="55" t="s">
        <v>206</v>
      </c>
      <c r="C146" s="55">
        <v>1.0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0.998525073746312</v>
      </c>
    </row>
    <row r="147">
      <c r="A147" s="55" t="s">
        <v>427</v>
      </c>
      <c r="B147" s="55" t="s">
        <v>206</v>
      </c>
      <c r="C147" s="55">
        <v>1.0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0.998525073746312</v>
      </c>
    </row>
    <row r="148">
      <c r="A148" s="55" t="s">
        <v>430</v>
      </c>
      <c r="B148" s="55" t="s">
        <v>206</v>
      </c>
      <c r="C148" s="55">
        <v>1.0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0.998525073746312</v>
      </c>
    </row>
    <row r="149">
      <c r="A149" s="55" t="s">
        <v>434</v>
      </c>
      <c r="B149" s="55" t="s">
        <v>206</v>
      </c>
      <c r="C149" s="55">
        <v>1.0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0.998525073746312</v>
      </c>
    </row>
    <row r="150">
      <c r="A150" s="55" t="s">
        <v>196</v>
      </c>
      <c r="B150" s="55" t="s">
        <v>206</v>
      </c>
      <c r="C150" s="55">
        <v>1.0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0.998525073746312</v>
      </c>
    </row>
    <row r="151">
      <c r="A151" s="55" t="s">
        <v>438</v>
      </c>
      <c r="B151" s="55" t="s">
        <v>206</v>
      </c>
      <c r="C151" s="55">
        <v>1.0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0.998525073746312</v>
      </c>
    </row>
    <row r="152">
      <c r="A152" s="55" t="s">
        <v>440</v>
      </c>
      <c r="B152" s="55" t="s">
        <v>206</v>
      </c>
      <c r="C152" s="55">
        <v>1.0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0.998525073746312</v>
      </c>
    </row>
    <row r="153">
      <c r="A153" s="55" t="s">
        <v>443</v>
      </c>
      <c r="B153" s="55" t="s">
        <v>206</v>
      </c>
      <c r="C153" s="55">
        <v>1.0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0.998525073746312</v>
      </c>
    </row>
    <row r="154">
      <c r="A154" s="55" t="s">
        <v>447</v>
      </c>
      <c r="B154" s="55" t="s">
        <v>206</v>
      </c>
      <c r="C154" s="55">
        <v>1.0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0.998525073746312</v>
      </c>
    </row>
    <row r="155">
      <c r="A155" s="55" t="s">
        <v>452</v>
      </c>
      <c r="B155" s="55" t="s">
        <v>206</v>
      </c>
      <c r="C155" s="55">
        <v>1.0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0.998525073746312</v>
      </c>
    </row>
    <row r="156">
      <c r="A156" s="55" t="s">
        <v>457</v>
      </c>
      <c r="B156" s="55" t="s">
        <v>458</v>
      </c>
      <c r="C156" s="55">
        <v>1.0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0.998525073746312</v>
      </c>
    </row>
    <row r="157">
      <c r="A157" s="55" t="s">
        <v>460</v>
      </c>
      <c r="B157" s="55" t="s">
        <v>458</v>
      </c>
      <c r="C157" s="55">
        <v>1.0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0.998525073746312</v>
      </c>
    </row>
    <row r="158">
      <c r="A158" s="55" t="s">
        <v>462</v>
      </c>
      <c r="B158" s="55" t="s">
        <v>458</v>
      </c>
      <c r="C158" s="55">
        <v>1.0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0.998525073746312</v>
      </c>
    </row>
    <row r="159">
      <c r="A159" s="55" t="s">
        <v>465</v>
      </c>
      <c r="B159" s="55" t="s">
        <v>458</v>
      </c>
      <c r="C159" s="55">
        <v>1.0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0.998525073746312</v>
      </c>
    </row>
    <row r="160">
      <c r="A160" s="55" t="s">
        <v>469</v>
      </c>
      <c r="B160" s="55" t="s">
        <v>458</v>
      </c>
      <c r="C160" s="55">
        <v>1.0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0.998525073746312</v>
      </c>
    </row>
    <row r="161">
      <c r="A161" s="55" t="s">
        <v>474</v>
      </c>
      <c r="B161" s="55" t="s">
        <v>458</v>
      </c>
      <c r="C161" s="55">
        <v>1.0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0.998525073746312</v>
      </c>
    </row>
    <row r="162">
      <c r="A162" s="55" t="s">
        <v>480</v>
      </c>
      <c r="B162" s="55" t="s">
        <v>458</v>
      </c>
      <c r="C162" s="55">
        <v>1.0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0.998525073746312</v>
      </c>
    </row>
    <row r="163">
      <c r="A163" s="55" t="s">
        <v>488</v>
      </c>
      <c r="B163" s="55" t="s">
        <v>487</v>
      </c>
      <c r="C163" s="55">
        <v>1.0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0.998525073746312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27BA0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516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517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 ht="18.75" customHeight="1">
      <c r="A3" s="68" t="s">
        <v>518</v>
      </c>
      <c r="B3" s="106" t="s">
        <v>519</v>
      </c>
      <c r="C3" s="93">
        <f t="shared" ref="C3:C5" si="1">E3-0.691</f>
        <v>-0.03982623804</v>
      </c>
      <c r="D3" s="93">
        <f t="shared" ref="D3:D5" si="2">F3-0.632</f>
        <v>-0.03641319323</v>
      </c>
      <c r="E3" s="7">
        <f t="shared" ref="E3:E23" si="3">AVERAGE(G3,H3,I3,L3,M3,R3,S3,T3,U3,V3,W3)</f>
        <v>0.651173762</v>
      </c>
      <c r="F3" s="7">
        <f>(G3*'Dimensionality reduction Covera'!C2*'Dataset lengths'!$B$2+H3*'Dimensionality reduction Covera'!D2*'Dataset lengths'!$C$2+I3*'Dimensionality reduction Covera'!E2*'Dataset lengths'!$D$2+L3*'Dimensionality reduction Covera'!H2*'Dataset lengths'!$G$2+M3*'Dimensionality reduction Covera'!I2*'Dataset lengths'!$H$2+R3*'Dimensionality reduction Covera'!N2*'Dataset lengths'!$M$2+S3*'Dimensionality reduction Covera'!O2*'Dataset lengths'!$N$2+T3*'Dimensionality reduction Covera'!P2*'Dataset lengths'!$O$2+U3*'Dimensionality reduction Covera'!Q2*'Dataset lengths'!$P$2+V3*'Dimensionality reduction Covera'!R2*'Dataset lengths'!$Q$2+W3*'Dimensionality reduction Covera'!S2*'Dataset lengths'!$R$2)/('Dimensionality reduction Covera'!C2*'Dataset lengths'!$B$2+'Dimensionality reduction Covera'!D2*'Dataset lengths'!$C$2+'Dimensionality reduction Covera'!E2*'Dataset lengths'!$D$2+'Dimensionality reduction Covera'!H2*'Dataset lengths'!$G$2+'Dimensionality reduction Covera'!I2*'Dataset lengths'!$H$2+'Dimensionality reduction Covera'!N2*'Dataset lengths'!$M$2+'Dimensionality reduction Covera'!O2*'Dataset lengths'!$N$2+'Dimensionality reduction Covera'!P2*'Dataset lengths'!$O$2+'Dimensionality reduction Covera'!Q2*'Dataset lengths'!$P$2+'Dimensionality reduction Covera'!R2*'Dataset lengths'!$Q$2+'Dimensionality reduction Covera'!S2*'Dataset lengths'!$R$2)</f>
        <v>0.5955868068</v>
      </c>
      <c r="G3" s="68">
        <v>0.491564825714541</v>
      </c>
      <c r="H3" s="68">
        <v>0.711658243567671</v>
      </c>
      <c r="I3" s="68">
        <v>0.761126369605071</v>
      </c>
      <c r="J3" s="68">
        <v>0.837801260498103</v>
      </c>
      <c r="K3" s="68">
        <v>0.838721476113192</v>
      </c>
      <c r="L3" s="68">
        <v>0.838175683189315</v>
      </c>
      <c r="M3" s="68">
        <v>0.806640873950561</v>
      </c>
      <c r="N3" s="68">
        <v>0.763302713028855</v>
      </c>
      <c r="O3" s="68">
        <v>0.826717852361529</v>
      </c>
      <c r="P3" s="68">
        <v>0.808326541864465</v>
      </c>
      <c r="Q3" s="68">
        <v>0.749532999782385</v>
      </c>
      <c r="R3" s="68">
        <v>0.812492491171384</v>
      </c>
      <c r="S3" s="68">
        <v>0.321895355170852</v>
      </c>
      <c r="T3" s="68">
        <v>0.825414533582316</v>
      </c>
      <c r="U3" s="68">
        <v>0.673814735233343</v>
      </c>
      <c r="V3" s="68">
        <v>0.390989848130098</v>
      </c>
      <c r="W3" s="68">
        <v>0.529138422286564</v>
      </c>
    </row>
    <row r="4">
      <c r="A4" s="106" t="s">
        <v>518</v>
      </c>
      <c r="B4" s="68" t="s">
        <v>520</v>
      </c>
      <c r="C4" s="93">
        <f t="shared" si="1"/>
        <v>-0.04574941497</v>
      </c>
      <c r="D4" s="93">
        <f t="shared" si="2"/>
        <v>-0.05592539066</v>
      </c>
      <c r="E4" s="7">
        <f t="shared" si="3"/>
        <v>0.645250585</v>
      </c>
      <c r="F4" s="7">
        <f>(G4*'Dimensionality reduction Covera'!C3*'Dataset lengths'!$B$2+H4*'Dimensionality reduction Covera'!D3*'Dataset lengths'!$C$2+I4*'Dimensionality reduction Covera'!E3*'Dataset lengths'!$D$2+L4*'Dimensionality reduction Covera'!H3*'Dataset lengths'!$G$2+M4*'Dimensionality reduction Covera'!I3*'Dataset lengths'!$H$2+R4*'Dimensionality reduction Covera'!N3*'Dataset lengths'!$M$2+S4*'Dimensionality reduction Covera'!O3*'Dataset lengths'!$N$2+T4*'Dimensionality reduction Covera'!P3*'Dataset lengths'!$O$2+U4*'Dimensionality reduction Covera'!Q3*'Dataset lengths'!$P$2+V4*'Dimensionality reduction Covera'!R3*'Dataset lengths'!$Q$2+W4*'Dimensionality reduction Covera'!S3*'Dataset lengths'!$R$2)/('Dimensionality reduction Covera'!C3*'Dataset lengths'!$B$2+'Dimensionality reduction Covera'!D3*'Dataset lengths'!$C$2+'Dimensionality reduction Covera'!E3*'Dataset lengths'!$D$2+'Dimensionality reduction Covera'!H3*'Dataset lengths'!$G$2+'Dimensionality reduction Covera'!I3*'Dataset lengths'!$H$2+'Dimensionality reduction Covera'!N3*'Dataset lengths'!$M$2+'Dimensionality reduction Covera'!O3*'Dataset lengths'!$N$2+'Dimensionality reduction Covera'!P3*'Dataset lengths'!$O$2+'Dimensionality reduction Covera'!Q3*'Dataset lengths'!$P$2+'Dimensionality reduction Covera'!R3*'Dataset lengths'!$Q$2+'Dimensionality reduction Covera'!S3*'Dataset lengths'!$R$2)</f>
        <v>0.5760746093</v>
      </c>
      <c r="G4" s="68">
        <v>0.468540981350005</v>
      </c>
      <c r="H4" s="68">
        <v>0.721811648825503</v>
      </c>
      <c r="I4" s="68">
        <v>0.761235593100517</v>
      </c>
      <c r="J4" s="68">
        <v>0.833273188000683</v>
      </c>
      <c r="K4" s="68">
        <v>0.835324530267737</v>
      </c>
      <c r="L4" s="68">
        <v>0.833977334343895</v>
      </c>
      <c r="M4" s="68">
        <v>0.77317523176535</v>
      </c>
      <c r="N4" s="68">
        <v>0.717200893176287</v>
      </c>
      <c r="O4" s="68">
        <v>0.821142428122171</v>
      </c>
      <c r="P4" s="68">
        <v>0.786806104965865</v>
      </c>
      <c r="Q4" s="68">
        <v>0.696848734797684</v>
      </c>
      <c r="R4" s="68">
        <v>0.812339504098052</v>
      </c>
      <c r="S4" s="68">
        <v>0.390594251413738</v>
      </c>
      <c r="T4" s="68">
        <v>0.821186203537003</v>
      </c>
      <c r="U4" s="68">
        <v>0.672999528663276</v>
      </c>
      <c r="V4" s="68">
        <v>0.372587939919342</v>
      </c>
      <c r="W4" s="68">
        <v>0.469308218346438</v>
      </c>
    </row>
    <row r="5">
      <c r="A5" s="106" t="s">
        <v>518</v>
      </c>
      <c r="B5" s="68" t="s">
        <v>521</v>
      </c>
      <c r="C5" s="93">
        <f t="shared" si="1"/>
        <v>-0.0389470228</v>
      </c>
      <c r="D5" s="93">
        <f t="shared" si="2"/>
        <v>-0.04801405028</v>
      </c>
      <c r="E5" s="7">
        <f t="shared" si="3"/>
        <v>0.6520529772</v>
      </c>
      <c r="F5" s="7">
        <f>(G5*'Dimensionality reduction Covera'!C4*'Dataset lengths'!$B$2+H5*'Dimensionality reduction Covera'!D4*'Dataset lengths'!$C$2+I5*'Dimensionality reduction Covera'!E4*'Dataset lengths'!$D$2+L5*'Dimensionality reduction Covera'!H4*'Dataset lengths'!$G$2+M5*'Dimensionality reduction Covera'!I4*'Dataset lengths'!$H$2+R5*'Dimensionality reduction Covera'!N4*'Dataset lengths'!$M$2+S5*'Dimensionality reduction Covera'!O4*'Dataset lengths'!$N$2+T5*'Dimensionality reduction Covera'!P4*'Dataset lengths'!$O$2+U5*'Dimensionality reduction Covera'!Q4*'Dataset lengths'!$P$2+V5*'Dimensionality reduction Covera'!R4*'Dataset lengths'!$Q$2+W5*'Dimensionality reduction Covera'!S4*'Dataset lengths'!$R$2)/('Dimensionality reduction Covera'!C4*'Dataset lengths'!$B$2+'Dimensionality reduction Covera'!D4*'Dataset lengths'!$C$2+'Dimensionality reduction Covera'!E4*'Dataset lengths'!$D$2+'Dimensionality reduction Covera'!H4*'Dataset lengths'!$G$2+'Dimensionality reduction Covera'!I4*'Dataset lengths'!$H$2+'Dimensionality reduction Covera'!N4*'Dataset lengths'!$M$2+'Dimensionality reduction Covera'!O4*'Dataset lengths'!$N$2+'Dimensionality reduction Covera'!P4*'Dataset lengths'!$O$2+'Dimensionality reduction Covera'!Q4*'Dataset lengths'!$P$2+'Dimensionality reduction Covera'!R4*'Dataset lengths'!$Q$2+'Dimensionality reduction Covera'!S4*'Dataset lengths'!$R$2)</f>
        <v>0.5839859497</v>
      </c>
      <c r="G5" s="68">
        <v>0.475427995540382</v>
      </c>
      <c r="H5" s="68">
        <v>0.726403665388074</v>
      </c>
      <c r="I5" s="68">
        <v>0.762316006310235</v>
      </c>
      <c r="J5" s="68">
        <v>0.835687068773246</v>
      </c>
      <c r="K5" s="68">
        <v>0.837446492302907</v>
      </c>
      <c r="L5" s="68">
        <v>0.836261727799977</v>
      </c>
      <c r="M5" s="68">
        <v>0.784375373739802</v>
      </c>
      <c r="N5" s="68">
        <v>0.732013136144844</v>
      </c>
      <c r="O5" s="68">
        <v>0.8270764927989</v>
      </c>
      <c r="P5" s="68">
        <v>0.796476479569113</v>
      </c>
      <c r="Q5" s="68">
        <v>0.706314383203557</v>
      </c>
      <c r="R5" s="68">
        <v>0.803138424401927</v>
      </c>
      <c r="S5" s="68">
        <v>0.406568353663658</v>
      </c>
      <c r="T5" s="68">
        <v>0.824746902522529</v>
      </c>
      <c r="U5" s="68">
        <v>0.681181685881635</v>
      </c>
      <c r="V5" s="68">
        <v>0.376192787597934</v>
      </c>
      <c r="W5" s="68">
        <v>0.495969826357938</v>
      </c>
    </row>
    <row r="6">
      <c r="A6" s="68" t="s">
        <v>522</v>
      </c>
      <c r="B6" s="106" t="s">
        <v>519</v>
      </c>
      <c r="C6" s="93">
        <f t="shared" ref="C6:C8" si="4">E6-0.705</f>
        <v>-0.00739469356</v>
      </c>
      <c r="D6" s="93">
        <f t="shared" ref="D6:D8" si="5">F6-0.656</f>
        <v>-0.01371756447</v>
      </c>
      <c r="E6" s="7">
        <f t="shared" si="3"/>
        <v>0.6976053064</v>
      </c>
      <c r="F6" s="7">
        <f>(G6*'Dimensionality reduction Covera'!C5*'Dataset lengths'!$B$2+H6*'Dimensionality reduction Covera'!D5*'Dataset lengths'!$C$2+I6*'Dimensionality reduction Covera'!E5*'Dataset lengths'!$D$2+L6*'Dimensionality reduction Covera'!H5*'Dataset lengths'!$G$2+M6*'Dimensionality reduction Covera'!I5*'Dataset lengths'!$H$2+R6*'Dimensionality reduction Covera'!N5*'Dataset lengths'!$M$2+S6*'Dimensionality reduction Covera'!O5*'Dataset lengths'!$N$2+T6*'Dimensionality reduction Covera'!P5*'Dataset lengths'!$O$2+U6*'Dimensionality reduction Covera'!Q5*'Dataset lengths'!$P$2+V6*'Dimensionality reduction Covera'!R5*'Dataset lengths'!$Q$2+W6*'Dimensionality reduction Covera'!S5*'Dataset lengths'!$R$2)/('Dimensionality reduction Covera'!C5*'Dataset lengths'!$B$2+'Dimensionality reduction Covera'!D5*'Dataset lengths'!$C$2+'Dimensionality reduction Covera'!E5*'Dataset lengths'!$D$2+'Dimensionality reduction Covera'!H5*'Dataset lengths'!$G$2+'Dimensionality reduction Covera'!I5*'Dataset lengths'!$H$2+'Dimensionality reduction Covera'!N5*'Dataset lengths'!$M$2+'Dimensionality reduction Covera'!O5*'Dataset lengths'!$N$2+'Dimensionality reduction Covera'!P5*'Dataset lengths'!$O$2+'Dimensionality reduction Covera'!Q5*'Dataset lengths'!$P$2+'Dimensionality reduction Covera'!R5*'Dataset lengths'!$Q$2+'Dimensionality reduction Covera'!S5*'Dataset lengths'!$R$2)</f>
        <v>0.6422824355</v>
      </c>
      <c r="G6" s="68">
        <v>0.530856539333067</v>
      </c>
      <c r="H6" s="68">
        <v>0.733947964557427</v>
      </c>
      <c r="I6" s="68">
        <v>0.793906012389972</v>
      </c>
      <c r="J6" s="68">
        <v>0.849461142494941</v>
      </c>
      <c r="K6" s="68">
        <v>0.8512690722589</v>
      </c>
      <c r="L6" s="68">
        <v>0.850081778864685</v>
      </c>
      <c r="M6" s="68">
        <v>0.817816066552472</v>
      </c>
      <c r="N6" s="68">
        <v>0.760704381409924</v>
      </c>
      <c r="O6" s="68">
        <v>0.844100437079993</v>
      </c>
      <c r="P6" s="68">
        <v>0.804571983741478</v>
      </c>
      <c r="Q6" s="68">
        <v>0.766209736091902</v>
      </c>
      <c r="R6" s="68">
        <v>0.889554265538457</v>
      </c>
      <c r="S6" s="68">
        <v>0.404237498255417</v>
      </c>
      <c r="T6" s="68">
        <v>0.874374144633302</v>
      </c>
      <c r="U6" s="68">
        <v>0.725801935426488</v>
      </c>
      <c r="V6" s="68">
        <v>0.474324760303311</v>
      </c>
      <c r="W6" s="68">
        <v>0.57875740498667</v>
      </c>
    </row>
    <row r="7">
      <c r="A7" s="106" t="s">
        <v>522</v>
      </c>
      <c r="B7" s="68" t="s">
        <v>520</v>
      </c>
      <c r="C7" s="93">
        <f t="shared" si="4"/>
        <v>-0.02174811778</v>
      </c>
      <c r="D7" s="93">
        <f t="shared" si="5"/>
        <v>-0.03873038037</v>
      </c>
      <c r="E7" s="7">
        <f t="shared" si="3"/>
        <v>0.6832518822</v>
      </c>
      <c r="F7" s="7">
        <f>(G7*'Dimensionality reduction Covera'!C6*'Dataset lengths'!$B$2+H7*'Dimensionality reduction Covera'!D6*'Dataset lengths'!$C$2+I7*'Dimensionality reduction Covera'!E6*'Dataset lengths'!$D$2+L7*'Dimensionality reduction Covera'!H6*'Dataset lengths'!$G$2+M7*'Dimensionality reduction Covera'!I6*'Dataset lengths'!$H$2+R7*'Dimensionality reduction Covera'!N6*'Dataset lengths'!$M$2+S7*'Dimensionality reduction Covera'!O6*'Dataset lengths'!$N$2+T7*'Dimensionality reduction Covera'!P6*'Dataset lengths'!$O$2+U7*'Dimensionality reduction Covera'!Q6*'Dataset lengths'!$P$2+V7*'Dimensionality reduction Covera'!R6*'Dataset lengths'!$Q$2+W7*'Dimensionality reduction Covera'!S6*'Dataset lengths'!$R$2)/('Dimensionality reduction Covera'!C6*'Dataset lengths'!$B$2+'Dimensionality reduction Covera'!D6*'Dataset lengths'!$C$2+'Dimensionality reduction Covera'!E6*'Dataset lengths'!$D$2+'Dimensionality reduction Covera'!H6*'Dataset lengths'!$G$2+'Dimensionality reduction Covera'!I6*'Dataset lengths'!$H$2+'Dimensionality reduction Covera'!N6*'Dataset lengths'!$M$2+'Dimensionality reduction Covera'!O6*'Dataset lengths'!$N$2+'Dimensionality reduction Covera'!P6*'Dataset lengths'!$O$2+'Dimensionality reduction Covera'!Q6*'Dataset lengths'!$P$2+'Dimensionality reduction Covera'!R6*'Dataset lengths'!$Q$2+'Dimensionality reduction Covera'!S6*'Dataset lengths'!$R$2)</f>
        <v>0.6172696196</v>
      </c>
      <c r="G7" s="68">
        <v>0.518949640304635</v>
      </c>
      <c r="H7" s="68">
        <v>0.722435559980818</v>
      </c>
      <c r="I7" s="68">
        <v>0.781081095073265</v>
      </c>
      <c r="J7" s="68">
        <v>0.843139502325793</v>
      </c>
      <c r="K7" s="68">
        <v>0.843830582345265</v>
      </c>
      <c r="L7" s="68">
        <v>0.84344790275998</v>
      </c>
      <c r="M7" s="68">
        <v>0.787000944119354</v>
      </c>
      <c r="N7" s="68">
        <v>0.725128752063192</v>
      </c>
      <c r="O7" s="68">
        <v>0.843185903964699</v>
      </c>
      <c r="P7" s="68">
        <v>0.77647059891468</v>
      </c>
      <c r="Q7" s="68">
        <v>0.721183401745396</v>
      </c>
      <c r="R7" s="68">
        <v>0.904918538760253</v>
      </c>
      <c r="S7" s="68">
        <v>0.420004458048866</v>
      </c>
      <c r="T7" s="68">
        <v>0.880827911544569</v>
      </c>
      <c r="U7" s="68">
        <v>0.697102834330598</v>
      </c>
      <c r="V7" s="68">
        <v>0.448651386988091</v>
      </c>
      <c r="W7" s="68">
        <v>0.511350432537083</v>
      </c>
    </row>
    <row r="8">
      <c r="A8" s="106" t="s">
        <v>522</v>
      </c>
      <c r="B8" s="68" t="s">
        <v>521</v>
      </c>
      <c r="C8" s="93">
        <f t="shared" si="4"/>
        <v>-0.02200592519</v>
      </c>
      <c r="D8" s="93">
        <f t="shared" si="5"/>
        <v>-0.03620961328</v>
      </c>
      <c r="E8" s="7">
        <f t="shared" si="3"/>
        <v>0.6829940748</v>
      </c>
      <c r="F8" s="7">
        <f>(G8*'Dimensionality reduction Covera'!C7*'Dataset lengths'!$B$2+H8*'Dimensionality reduction Covera'!D7*'Dataset lengths'!$C$2+I8*'Dimensionality reduction Covera'!E7*'Dataset lengths'!$D$2+L8*'Dimensionality reduction Covera'!H7*'Dataset lengths'!$G$2+M8*'Dimensionality reduction Covera'!I7*'Dataset lengths'!$H$2+R8*'Dimensionality reduction Covera'!N7*'Dataset lengths'!$M$2+S8*'Dimensionality reduction Covera'!O7*'Dataset lengths'!$N$2+T8*'Dimensionality reduction Covera'!P7*'Dataset lengths'!$O$2+U8*'Dimensionality reduction Covera'!Q7*'Dataset lengths'!$P$2+V8*'Dimensionality reduction Covera'!R7*'Dataset lengths'!$Q$2+W8*'Dimensionality reduction Covera'!S7*'Dataset lengths'!$R$2)/('Dimensionality reduction Covera'!C7*'Dataset lengths'!$B$2+'Dimensionality reduction Covera'!D7*'Dataset lengths'!$C$2+'Dimensionality reduction Covera'!E7*'Dataset lengths'!$D$2+'Dimensionality reduction Covera'!H7*'Dataset lengths'!$G$2+'Dimensionality reduction Covera'!I7*'Dataset lengths'!$H$2+'Dimensionality reduction Covera'!N7*'Dataset lengths'!$M$2+'Dimensionality reduction Covera'!O7*'Dataset lengths'!$N$2+'Dimensionality reduction Covera'!P7*'Dataset lengths'!$O$2+'Dimensionality reduction Covera'!Q7*'Dataset lengths'!$P$2+'Dimensionality reduction Covera'!R7*'Dataset lengths'!$Q$2+'Dimensionality reduction Covera'!S7*'Dataset lengths'!$R$2)</f>
        <v>0.6197903867</v>
      </c>
      <c r="G8" s="68">
        <v>0.511941288283471</v>
      </c>
      <c r="H8" s="68">
        <v>0.722686850478686</v>
      </c>
      <c r="I8" s="68">
        <v>0.783382145975467</v>
      </c>
      <c r="J8" s="68">
        <v>0.841334976879861</v>
      </c>
      <c r="K8" s="68">
        <v>0.84405028999849</v>
      </c>
      <c r="L8" s="68">
        <v>0.842396106082851</v>
      </c>
      <c r="M8" s="68">
        <v>0.792989912714232</v>
      </c>
      <c r="N8" s="68">
        <v>0.730718447498586</v>
      </c>
      <c r="O8" s="68">
        <v>0.839096685697803</v>
      </c>
      <c r="P8" s="68">
        <v>0.779838141006248</v>
      </c>
      <c r="Q8" s="68">
        <v>0.733599752277155</v>
      </c>
      <c r="R8" s="68">
        <v>0.893510074148905</v>
      </c>
      <c r="S8" s="68">
        <v>0.421557020926486</v>
      </c>
      <c r="T8" s="68">
        <v>0.865249853482891</v>
      </c>
      <c r="U8" s="68">
        <v>0.701022938407465</v>
      </c>
      <c r="V8" s="68">
        <v>0.447442575193236</v>
      </c>
      <c r="W8" s="68">
        <v>0.530756057166916</v>
      </c>
    </row>
    <row r="9">
      <c r="A9" s="68" t="s">
        <v>523</v>
      </c>
      <c r="B9" s="106" t="s">
        <v>519</v>
      </c>
      <c r="C9" s="93">
        <f t="shared" ref="C9:C11" si="6">E9-0.685</f>
        <v>-0.03563285557</v>
      </c>
      <c r="D9" s="93">
        <f t="shared" ref="D9:D11" si="7">F9-0.628</f>
        <v>-0.04243532794</v>
      </c>
      <c r="E9" s="7">
        <f t="shared" si="3"/>
        <v>0.6493671444</v>
      </c>
      <c r="F9" s="7">
        <f>(G9*'Dimensionality reduction Covera'!C8*'Dataset lengths'!$B$2+H9*'Dimensionality reduction Covera'!D8*'Dataset lengths'!$C$2+I9*'Dimensionality reduction Covera'!E8*'Dataset lengths'!$D$2+L9*'Dimensionality reduction Covera'!H8*'Dataset lengths'!$G$2+M9*'Dimensionality reduction Covera'!I8*'Dataset lengths'!$H$2+R9*'Dimensionality reduction Covera'!N8*'Dataset lengths'!$M$2+S9*'Dimensionality reduction Covera'!O8*'Dataset lengths'!$N$2+T9*'Dimensionality reduction Covera'!P8*'Dataset lengths'!$O$2+U9*'Dimensionality reduction Covera'!Q8*'Dataset lengths'!$P$2+V9*'Dimensionality reduction Covera'!R8*'Dataset lengths'!$Q$2+W9*'Dimensionality reduction Covera'!S8*'Dataset lengths'!$R$2)/('Dimensionality reduction Covera'!C8*'Dataset lengths'!$B$2+'Dimensionality reduction Covera'!D8*'Dataset lengths'!$C$2+'Dimensionality reduction Covera'!E8*'Dataset lengths'!$D$2+'Dimensionality reduction Covera'!H8*'Dataset lengths'!$G$2+'Dimensionality reduction Covera'!I8*'Dataset lengths'!$H$2+'Dimensionality reduction Covera'!N8*'Dataset lengths'!$M$2+'Dimensionality reduction Covera'!O8*'Dataset lengths'!$N$2+'Dimensionality reduction Covera'!P8*'Dataset lengths'!$O$2+'Dimensionality reduction Covera'!Q8*'Dataset lengths'!$P$2+'Dimensionality reduction Covera'!R8*'Dataset lengths'!$Q$2+'Dimensionality reduction Covera'!S8*'Dataset lengths'!$R$2)</f>
        <v>0.5855646721</v>
      </c>
      <c r="G9" s="68">
        <v>0.475936107486286</v>
      </c>
      <c r="H9" s="68">
        <v>0.71667034677062</v>
      </c>
      <c r="I9" s="68">
        <v>0.738089166743045</v>
      </c>
      <c r="J9" s="68">
        <v>0.808641884366252</v>
      </c>
      <c r="K9" s="68">
        <v>0.809855884181888</v>
      </c>
      <c r="L9" s="68">
        <v>0.809219976994842</v>
      </c>
      <c r="M9" s="68">
        <v>0.741911328859003</v>
      </c>
      <c r="N9" s="68">
        <v>0.67568611869294</v>
      </c>
      <c r="O9" s="68">
        <v>0.813628910959263</v>
      </c>
      <c r="P9" s="68">
        <v>0.714611698862512</v>
      </c>
      <c r="Q9" s="68">
        <v>0.677673671287691</v>
      </c>
      <c r="R9" s="68">
        <v>0.861645052303417</v>
      </c>
      <c r="S9" s="68">
        <v>0.422409723854091</v>
      </c>
      <c r="T9" s="68">
        <v>0.854345212839717</v>
      </c>
      <c r="U9" s="68">
        <v>0.604073539604841</v>
      </c>
      <c r="V9" s="68">
        <v>0.404374325580647</v>
      </c>
      <c r="W9" s="68">
        <v>0.514363807743396</v>
      </c>
    </row>
    <row r="10">
      <c r="A10" s="106" t="s">
        <v>523</v>
      </c>
      <c r="B10" s="68" t="s">
        <v>520</v>
      </c>
      <c r="C10" s="93">
        <f t="shared" si="6"/>
        <v>-0.04713361205</v>
      </c>
      <c r="D10" s="93">
        <f t="shared" si="7"/>
        <v>-0.06338859989</v>
      </c>
      <c r="E10" s="7">
        <f t="shared" si="3"/>
        <v>0.637866388</v>
      </c>
      <c r="F10" s="7">
        <f>(G10*'Dimensionality reduction Covera'!C9*'Dataset lengths'!$B$2+H10*'Dimensionality reduction Covera'!D9*'Dataset lengths'!$C$2+I10*'Dimensionality reduction Covera'!E9*'Dataset lengths'!$D$2+L10*'Dimensionality reduction Covera'!H9*'Dataset lengths'!$G$2+M10*'Dimensionality reduction Covera'!I9*'Dataset lengths'!$H$2+R10*'Dimensionality reduction Covera'!N9*'Dataset lengths'!$M$2+S10*'Dimensionality reduction Covera'!O9*'Dataset lengths'!$N$2+T10*'Dimensionality reduction Covera'!P9*'Dataset lengths'!$O$2+U10*'Dimensionality reduction Covera'!Q9*'Dataset lengths'!$P$2+V10*'Dimensionality reduction Covera'!R9*'Dataset lengths'!$Q$2+W10*'Dimensionality reduction Covera'!S9*'Dataset lengths'!$R$2)/('Dimensionality reduction Covera'!C9*'Dataset lengths'!$B$2+'Dimensionality reduction Covera'!D9*'Dataset lengths'!$C$2+'Dimensionality reduction Covera'!E9*'Dataset lengths'!$D$2+'Dimensionality reduction Covera'!H9*'Dataset lengths'!$G$2+'Dimensionality reduction Covera'!I9*'Dataset lengths'!$H$2+'Dimensionality reduction Covera'!N9*'Dataset lengths'!$M$2+'Dimensionality reduction Covera'!O9*'Dataset lengths'!$N$2+'Dimensionality reduction Covera'!P9*'Dataset lengths'!$O$2+'Dimensionality reduction Covera'!Q9*'Dataset lengths'!$P$2+'Dimensionality reduction Covera'!R9*'Dataset lengths'!$Q$2+'Dimensionality reduction Covera'!S9*'Dataset lengths'!$R$2)</f>
        <v>0.5646114001</v>
      </c>
      <c r="G10" s="68">
        <v>0.461926107657007</v>
      </c>
      <c r="H10" s="68">
        <v>0.70199066660572</v>
      </c>
      <c r="I10" s="68">
        <v>0.724186873475514</v>
      </c>
      <c r="J10" s="68">
        <v>0.796910555520948</v>
      </c>
      <c r="K10" s="68">
        <v>0.794914875472887</v>
      </c>
      <c r="L10" s="68">
        <v>0.796093062911161</v>
      </c>
      <c r="M10" s="68">
        <v>0.722246832500098</v>
      </c>
      <c r="N10" s="68">
        <v>0.649520884841078</v>
      </c>
      <c r="O10" s="68">
        <v>0.809043334327046</v>
      </c>
      <c r="P10" s="68">
        <v>0.720483955096812</v>
      </c>
      <c r="Q10" s="68">
        <v>0.644350388611297</v>
      </c>
      <c r="R10" s="68">
        <v>0.859525088572956</v>
      </c>
      <c r="S10" s="68">
        <v>0.435819684045765</v>
      </c>
      <c r="T10" s="68">
        <v>0.847001271182069</v>
      </c>
      <c r="U10" s="68">
        <v>0.616542370297345</v>
      </c>
      <c r="V10" s="68">
        <v>0.384964586610607</v>
      </c>
      <c r="W10" s="68">
        <v>0.466233723618797</v>
      </c>
    </row>
    <row r="11">
      <c r="A11" s="106" t="s">
        <v>523</v>
      </c>
      <c r="B11" s="68" t="s">
        <v>521</v>
      </c>
      <c r="C11" s="93">
        <f t="shared" si="6"/>
        <v>-0.05117090176</v>
      </c>
      <c r="D11" s="93">
        <f t="shared" si="7"/>
        <v>-0.06337526129</v>
      </c>
      <c r="E11" s="7">
        <f t="shared" si="3"/>
        <v>0.6338290982</v>
      </c>
      <c r="F11" s="7">
        <f>(G11*'Dimensionality reduction Covera'!C10*'Dataset lengths'!$B$2+H11*'Dimensionality reduction Covera'!D10*'Dataset lengths'!$C$2+I11*'Dimensionality reduction Covera'!E10*'Dataset lengths'!$D$2+L11*'Dimensionality reduction Covera'!H10*'Dataset lengths'!$G$2+M11*'Dimensionality reduction Covera'!I10*'Dataset lengths'!$H$2+R11*'Dimensionality reduction Covera'!N10*'Dataset lengths'!$M$2+S11*'Dimensionality reduction Covera'!O10*'Dataset lengths'!$N$2+T11*'Dimensionality reduction Covera'!P10*'Dataset lengths'!$O$2+U11*'Dimensionality reduction Covera'!Q10*'Dataset lengths'!$P$2+V11*'Dimensionality reduction Covera'!R10*'Dataset lengths'!$Q$2+W11*'Dimensionality reduction Covera'!S10*'Dataset lengths'!$R$2)/('Dimensionality reduction Covera'!C10*'Dataset lengths'!$B$2+'Dimensionality reduction Covera'!D10*'Dataset lengths'!$C$2+'Dimensionality reduction Covera'!E10*'Dataset lengths'!$D$2+'Dimensionality reduction Covera'!H10*'Dataset lengths'!$G$2+'Dimensionality reduction Covera'!I10*'Dataset lengths'!$H$2+'Dimensionality reduction Covera'!N10*'Dataset lengths'!$M$2+'Dimensionality reduction Covera'!O10*'Dataset lengths'!$N$2+'Dimensionality reduction Covera'!P10*'Dataset lengths'!$O$2+'Dimensionality reduction Covera'!Q10*'Dataset lengths'!$P$2+'Dimensionality reduction Covera'!R10*'Dataset lengths'!$Q$2+'Dimensionality reduction Covera'!S10*'Dataset lengths'!$R$2)</f>
        <v>0.5646247387</v>
      </c>
      <c r="G11" s="68">
        <v>0.457342417937265</v>
      </c>
      <c r="H11" s="68">
        <v>0.709397136744423</v>
      </c>
      <c r="I11" s="68">
        <v>0.722026937287134</v>
      </c>
      <c r="J11" s="68">
        <v>0.793864132243376</v>
      </c>
      <c r="K11" s="68">
        <v>0.789413439290304</v>
      </c>
      <c r="L11" s="68">
        <v>0.792435587817681</v>
      </c>
      <c r="M11" s="68">
        <v>0.721272337758228</v>
      </c>
      <c r="N11" s="68">
        <v>0.647705021211241</v>
      </c>
      <c r="O11" s="68">
        <v>0.804667920991128</v>
      </c>
      <c r="P11" s="68">
        <v>0.705360172778116</v>
      </c>
      <c r="Q11" s="68">
        <v>0.655556156216981</v>
      </c>
      <c r="R11" s="68">
        <v>0.831659585930296</v>
      </c>
      <c r="S11" s="68">
        <v>0.452483590786647</v>
      </c>
      <c r="T11" s="68">
        <v>0.827194883075079</v>
      </c>
      <c r="U11" s="68">
        <v>0.595935151866754</v>
      </c>
      <c r="V11" s="68">
        <v>0.382218192677326</v>
      </c>
      <c r="W11" s="68">
        <v>0.480154258726748</v>
      </c>
    </row>
    <row r="12">
      <c r="A12" s="68" t="s">
        <v>524</v>
      </c>
      <c r="B12" s="106" t="s">
        <v>519</v>
      </c>
      <c r="C12" s="93">
        <f t="shared" ref="C12:C14" si="8">E12-0.691</f>
        <v>-0.01791044896</v>
      </c>
      <c r="D12" s="93">
        <f t="shared" ref="D12:D14" si="9">F12-0.637</f>
        <v>-0.02248663155</v>
      </c>
      <c r="E12" s="7">
        <f t="shared" si="3"/>
        <v>0.673089551</v>
      </c>
      <c r="F12" s="7">
        <f>(G12*'Dimensionality reduction Covera'!C11*'Dataset lengths'!$B$2+H12*'Dimensionality reduction Covera'!D11*'Dataset lengths'!$C$2+I12*'Dimensionality reduction Covera'!E11*'Dataset lengths'!$D$2+L12*'Dimensionality reduction Covera'!H11*'Dataset lengths'!$G$2+M12*'Dimensionality reduction Covera'!I11*'Dataset lengths'!$H$2+R12*'Dimensionality reduction Covera'!N11*'Dataset lengths'!$M$2+S12*'Dimensionality reduction Covera'!O11*'Dataset lengths'!$N$2+T12*'Dimensionality reduction Covera'!P11*'Dataset lengths'!$O$2+U12*'Dimensionality reduction Covera'!Q11*'Dataset lengths'!$P$2+V12*'Dimensionality reduction Covera'!R11*'Dataset lengths'!$Q$2+W12*'Dimensionality reduction Covera'!S11*'Dataset lengths'!$R$2)/('Dimensionality reduction Covera'!C11*'Dataset lengths'!$B$2+'Dimensionality reduction Covera'!D11*'Dataset lengths'!$C$2+'Dimensionality reduction Covera'!E11*'Dataset lengths'!$D$2+'Dimensionality reduction Covera'!H11*'Dataset lengths'!$G$2+'Dimensionality reduction Covera'!I11*'Dataset lengths'!$H$2+'Dimensionality reduction Covera'!N11*'Dataset lengths'!$M$2+'Dimensionality reduction Covera'!O11*'Dataset lengths'!$N$2+'Dimensionality reduction Covera'!P11*'Dataset lengths'!$O$2+'Dimensionality reduction Covera'!Q11*'Dataset lengths'!$P$2+'Dimensionality reduction Covera'!R11*'Dataset lengths'!$Q$2+'Dimensionality reduction Covera'!S11*'Dataset lengths'!$R$2)</f>
        <v>0.6145133684</v>
      </c>
      <c r="G12" s="68">
        <v>0.52193902121977</v>
      </c>
      <c r="H12" s="68">
        <v>0.745312133123172</v>
      </c>
      <c r="I12" s="68">
        <v>0.778103638760635</v>
      </c>
      <c r="J12" s="68">
        <v>0.834553547137503</v>
      </c>
      <c r="K12" s="68">
        <v>0.836187923846159</v>
      </c>
      <c r="L12" s="68">
        <v>0.834996839615079</v>
      </c>
      <c r="M12" s="68">
        <v>0.806333697587409</v>
      </c>
      <c r="N12" s="68">
        <v>0.758993127722834</v>
      </c>
      <c r="O12" s="68">
        <v>0.835001729183909</v>
      </c>
      <c r="P12" s="68">
        <v>0.792311449897651</v>
      </c>
      <c r="Q12" s="68">
        <v>0.755515503526852</v>
      </c>
      <c r="R12" s="68">
        <v>0.846564897932095</v>
      </c>
      <c r="S12" s="68">
        <v>0.375265709634954</v>
      </c>
      <c r="T12" s="68">
        <v>0.851007057540786</v>
      </c>
      <c r="U12" s="68">
        <v>0.682169234780273</v>
      </c>
      <c r="V12" s="68">
        <v>0.440834840153703</v>
      </c>
      <c r="W12" s="68">
        <v>0.521457991049409</v>
      </c>
    </row>
    <row r="13">
      <c r="A13" s="68" t="s">
        <v>524</v>
      </c>
      <c r="B13" s="68" t="s">
        <v>520</v>
      </c>
      <c r="C13" s="93">
        <f t="shared" si="8"/>
        <v>-0.03476016154</v>
      </c>
      <c r="D13" s="93">
        <f t="shared" si="9"/>
        <v>-0.04139324078</v>
      </c>
      <c r="E13" s="7">
        <f t="shared" si="3"/>
        <v>0.6562398385</v>
      </c>
      <c r="F13" s="7">
        <f>(G13*'Dimensionality reduction Covera'!C12*'Dataset lengths'!$B$2+H13*'Dimensionality reduction Covera'!D12*'Dataset lengths'!$C$2+I13*'Dimensionality reduction Covera'!E12*'Dataset lengths'!$D$2+L13*'Dimensionality reduction Covera'!H12*'Dataset lengths'!$G$2+M13*'Dimensionality reduction Covera'!I12*'Dataset lengths'!$H$2+R13*'Dimensionality reduction Covera'!N12*'Dataset lengths'!$M$2+S13*'Dimensionality reduction Covera'!O12*'Dataset lengths'!$N$2+T13*'Dimensionality reduction Covera'!P12*'Dataset lengths'!$O$2+U13*'Dimensionality reduction Covera'!Q12*'Dataset lengths'!$P$2+V13*'Dimensionality reduction Covera'!R12*'Dataset lengths'!$Q$2+W13*'Dimensionality reduction Covera'!S12*'Dataset lengths'!$R$2)/('Dimensionality reduction Covera'!C12*'Dataset lengths'!$B$2+'Dimensionality reduction Covera'!D12*'Dataset lengths'!$C$2+'Dimensionality reduction Covera'!E12*'Dataset lengths'!$D$2+'Dimensionality reduction Covera'!H12*'Dataset lengths'!$G$2+'Dimensionality reduction Covera'!I12*'Dataset lengths'!$H$2+'Dimensionality reduction Covera'!N12*'Dataset lengths'!$M$2+'Dimensionality reduction Covera'!O12*'Dataset lengths'!$N$2+'Dimensionality reduction Covera'!P12*'Dataset lengths'!$O$2+'Dimensionality reduction Covera'!Q12*'Dataset lengths'!$P$2+'Dimensionality reduction Covera'!R12*'Dataset lengths'!$Q$2+'Dimensionality reduction Covera'!S12*'Dataset lengths'!$R$2)</f>
        <v>0.5956067592</v>
      </c>
      <c r="G13" s="68">
        <v>0.510569662864181</v>
      </c>
      <c r="H13" s="68">
        <v>0.717885171339105</v>
      </c>
      <c r="I13" s="68">
        <v>0.765679482518193</v>
      </c>
      <c r="J13" s="68">
        <v>0.826928730513673</v>
      </c>
      <c r="K13" s="68">
        <v>0.82776242403913</v>
      </c>
      <c r="L13" s="68">
        <v>0.827183966679261</v>
      </c>
      <c r="M13" s="68">
        <v>0.77671186742779</v>
      </c>
      <c r="N13" s="68">
        <v>0.716818448224308</v>
      </c>
      <c r="O13" s="68">
        <v>0.832439601899335</v>
      </c>
      <c r="P13" s="68">
        <v>0.771963788851836</v>
      </c>
      <c r="Q13" s="68">
        <v>0.708929812362929</v>
      </c>
      <c r="R13" s="68">
        <v>0.853493026824427</v>
      </c>
      <c r="S13" s="68">
        <v>0.366386739292087</v>
      </c>
      <c r="T13" s="68">
        <v>0.847001271182069</v>
      </c>
      <c r="U13" s="68">
        <v>0.652961313476221</v>
      </c>
      <c r="V13" s="68">
        <v>0.426251404235557</v>
      </c>
      <c r="W13" s="68">
        <v>0.474514317189213</v>
      </c>
    </row>
    <row r="14">
      <c r="A14" s="68" t="s">
        <v>524</v>
      </c>
      <c r="B14" s="68" t="s">
        <v>521</v>
      </c>
      <c r="C14" s="93">
        <f t="shared" si="8"/>
        <v>-0.03349107851</v>
      </c>
      <c r="D14" s="93">
        <f t="shared" si="9"/>
        <v>-0.03612755979</v>
      </c>
      <c r="E14" s="7">
        <f t="shared" si="3"/>
        <v>0.6575089215</v>
      </c>
      <c r="F14" s="7">
        <f>(G14*'Dimensionality reduction Covera'!C13*'Dataset lengths'!$B$2+H14*'Dimensionality reduction Covera'!D13*'Dataset lengths'!$C$2+I14*'Dimensionality reduction Covera'!E13*'Dataset lengths'!$D$2+L14*'Dimensionality reduction Covera'!H13*'Dataset lengths'!$G$2+M14*'Dimensionality reduction Covera'!I13*'Dataset lengths'!$H$2+R14*'Dimensionality reduction Covera'!N13*'Dataset lengths'!$M$2+S14*'Dimensionality reduction Covera'!O13*'Dataset lengths'!$N$2+T14*'Dimensionality reduction Covera'!P13*'Dataset lengths'!$O$2+U14*'Dimensionality reduction Covera'!Q13*'Dataset lengths'!$P$2+V14*'Dimensionality reduction Covera'!R13*'Dataset lengths'!$Q$2+W14*'Dimensionality reduction Covera'!S13*'Dataset lengths'!$R$2)/('Dimensionality reduction Covera'!C13*'Dataset lengths'!$B$2+'Dimensionality reduction Covera'!D13*'Dataset lengths'!$C$2+'Dimensionality reduction Covera'!E13*'Dataset lengths'!$D$2+'Dimensionality reduction Covera'!H13*'Dataset lengths'!$G$2+'Dimensionality reduction Covera'!I13*'Dataset lengths'!$H$2+'Dimensionality reduction Covera'!N13*'Dataset lengths'!$M$2+'Dimensionality reduction Covera'!O13*'Dataset lengths'!$N$2+'Dimensionality reduction Covera'!P13*'Dataset lengths'!$O$2+'Dimensionality reduction Covera'!Q13*'Dataset lengths'!$P$2+'Dimensionality reduction Covera'!R13*'Dataset lengths'!$Q$2+'Dimensionality reduction Covera'!S13*'Dataset lengths'!$R$2)</f>
        <v>0.6008724402</v>
      </c>
      <c r="G14" s="68">
        <v>0.513239046996329</v>
      </c>
      <c r="H14" s="68">
        <v>0.722842701353122</v>
      </c>
      <c r="I14" s="68">
        <v>0.775384820752695</v>
      </c>
      <c r="J14" s="68">
        <v>0.82992035291663</v>
      </c>
      <c r="K14" s="68">
        <v>0.830674957903377</v>
      </c>
      <c r="L14" s="68">
        <v>0.830258311814354</v>
      </c>
      <c r="M14" s="68">
        <v>0.77432023580556</v>
      </c>
      <c r="N14" s="68">
        <v>0.714779491705816</v>
      </c>
      <c r="O14" s="68">
        <v>0.825938168050686</v>
      </c>
      <c r="P14" s="68">
        <v>0.768725252104075</v>
      </c>
      <c r="Q14" s="68">
        <v>0.711257221792677</v>
      </c>
      <c r="R14" s="68">
        <v>0.821780992052271</v>
      </c>
      <c r="S14" s="68">
        <v>0.365719056811038</v>
      </c>
      <c r="T14" s="68">
        <v>0.831423213120391</v>
      </c>
      <c r="U14" s="68">
        <v>0.679991703136738</v>
      </c>
      <c r="V14" s="68">
        <v>0.429278519268811</v>
      </c>
      <c r="W14" s="68">
        <v>0.488359535260121</v>
      </c>
    </row>
    <row r="15">
      <c r="A15" s="55" t="s">
        <v>525</v>
      </c>
      <c r="B15" s="106" t="s">
        <v>519</v>
      </c>
      <c r="C15" s="108">
        <f t="shared" ref="C15:C17" si="10">E15-0.696</f>
        <v>-0.05365453163</v>
      </c>
      <c r="D15" s="108">
        <f t="shared" ref="D15:D17" si="11">F15-0.639</f>
        <v>-0.05407968706</v>
      </c>
      <c r="E15" s="7">
        <f t="shared" si="3"/>
        <v>0.6423454684</v>
      </c>
      <c r="F15" s="7">
        <f>(G15*'Dimensionality reduction Covera'!C14*'Dataset lengths'!$B$2+H15*'Dimensionality reduction Covera'!D14*'Dataset lengths'!$C$2+I15*'Dimensionality reduction Covera'!E14*'Dataset lengths'!$D$2+L15*'Dimensionality reduction Covera'!H14*'Dataset lengths'!$G$2+M15*'Dimensionality reduction Covera'!I14*'Dataset lengths'!$H$2+R15*'Dimensionality reduction Covera'!N14*'Dataset lengths'!$M$2+S15*'Dimensionality reduction Covera'!O14*'Dataset lengths'!$N$2+T15*'Dimensionality reduction Covera'!P14*'Dataset lengths'!$O$2+U15*'Dimensionality reduction Covera'!Q14*'Dataset lengths'!$P$2+V15*'Dimensionality reduction Covera'!R14*'Dataset lengths'!$Q$2+W15*'Dimensionality reduction Covera'!S14*'Dataset lengths'!$R$2)/('Dimensionality reduction Covera'!C14*'Dataset lengths'!$B$2+'Dimensionality reduction Covera'!D14*'Dataset lengths'!$C$2+'Dimensionality reduction Covera'!E14*'Dataset lengths'!$D$2+'Dimensionality reduction Covera'!H14*'Dataset lengths'!$G$2+'Dimensionality reduction Covera'!I14*'Dataset lengths'!$H$2+'Dimensionality reduction Covera'!N14*'Dataset lengths'!$M$2+'Dimensionality reduction Covera'!O14*'Dataset lengths'!$N$2+'Dimensionality reduction Covera'!P14*'Dataset lengths'!$O$2+'Dimensionality reduction Covera'!Q14*'Dataset lengths'!$P$2+'Dimensionality reduction Covera'!R14*'Dataset lengths'!$Q$2+'Dimensionality reduction Covera'!S14*'Dataset lengths'!$R$2)</f>
        <v>0.5849203129</v>
      </c>
      <c r="G15" s="68">
        <v>0.479728218614667</v>
      </c>
      <c r="H15" s="68">
        <v>0.741408754056275</v>
      </c>
      <c r="I15" s="68">
        <v>0.749836433184631</v>
      </c>
      <c r="J15" s="68">
        <v>0.837057188917977</v>
      </c>
      <c r="K15" s="68">
        <v>0.834902418604521</v>
      </c>
      <c r="L15" s="68">
        <v>0.836526770644975</v>
      </c>
      <c r="M15" s="68">
        <v>0.781693603495517</v>
      </c>
      <c r="N15" s="68">
        <v>0.73969990473359</v>
      </c>
      <c r="O15" s="68">
        <v>0.82245863852732</v>
      </c>
      <c r="P15" s="68">
        <v>0.78371835368489</v>
      </c>
      <c r="Q15" s="68">
        <v>0.715489761725667</v>
      </c>
      <c r="R15" s="68">
        <v>0.778682347964957</v>
      </c>
      <c r="S15" s="68">
        <v>0.376134501297042</v>
      </c>
      <c r="T15" s="68">
        <v>0.81072665026702</v>
      </c>
      <c r="U15" s="68">
        <v>0.618758200236118</v>
      </c>
      <c r="V15" s="68">
        <v>0.366171701466227</v>
      </c>
      <c r="W15" s="68">
        <v>0.526132970840753</v>
      </c>
    </row>
    <row r="16">
      <c r="A16" s="55" t="s">
        <v>525</v>
      </c>
      <c r="B16" s="68" t="s">
        <v>520</v>
      </c>
      <c r="C16" s="108">
        <f t="shared" si="10"/>
        <v>-0.08010131212</v>
      </c>
      <c r="D16" s="108">
        <f t="shared" si="11"/>
        <v>-0.08222848792</v>
      </c>
      <c r="E16" s="7">
        <f t="shared" si="3"/>
        <v>0.6158986879</v>
      </c>
      <c r="F16" s="7">
        <f>(G16*'Dimensionality reduction Covera'!C15*'Dataset lengths'!$B$2+H16*'Dimensionality reduction Covera'!D15*'Dataset lengths'!$C$2+I16*'Dimensionality reduction Covera'!E15*'Dataset lengths'!$D$2+L16*'Dimensionality reduction Covera'!H15*'Dataset lengths'!$G$2+M16*'Dimensionality reduction Covera'!I15*'Dataset lengths'!$H$2+R16*'Dimensionality reduction Covera'!N15*'Dataset lengths'!$M$2+S16*'Dimensionality reduction Covera'!O15*'Dataset lengths'!$N$2+T16*'Dimensionality reduction Covera'!P15*'Dataset lengths'!$O$2+U16*'Dimensionality reduction Covera'!Q15*'Dataset lengths'!$P$2+V16*'Dimensionality reduction Covera'!R15*'Dataset lengths'!$Q$2+W16*'Dimensionality reduction Covera'!S15*'Dataset lengths'!$R$2)/('Dimensionality reduction Covera'!C15*'Dataset lengths'!$B$2+'Dimensionality reduction Covera'!D15*'Dataset lengths'!$C$2+'Dimensionality reduction Covera'!E15*'Dataset lengths'!$D$2+'Dimensionality reduction Covera'!H15*'Dataset lengths'!$G$2+'Dimensionality reduction Covera'!I15*'Dataset lengths'!$H$2+'Dimensionality reduction Covera'!N15*'Dataset lengths'!$M$2+'Dimensionality reduction Covera'!O15*'Dataset lengths'!$N$2+'Dimensionality reduction Covera'!P15*'Dataset lengths'!$O$2+'Dimensionality reduction Covera'!Q15*'Dataset lengths'!$P$2+'Dimensionality reduction Covera'!R15*'Dataset lengths'!$Q$2+'Dimensionality reduction Covera'!S15*'Dataset lengths'!$R$2)</f>
        <v>0.5567715121</v>
      </c>
      <c r="G16" s="68">
        <v>0.446385248321305</v>
      </c>
      <c r="H16" s="68">
        <v>0.689344155014486</v>
      </c>
      <c r="I16" s="68">
        <v>0.74177715835375</v>
      </c>
      <c r="J16" s="68">
        <v>0.82995235747966</v>
      </c>
      <c r="K16" s="68">
        <v>0.828327688388711</v>
      </c>
      <c r="L16" s="68">
        <v>0.829443879157061</v>
      </c>
      <c r="M16" s="68">
        <v>0.753081461196946</v>
      </c>
      <c r="N16" s="68">
        <v>0.691264376403549</v>
      </c>
      <c r="O16" s="68">
        <v>0.805287651666904</v>
      </c>
      <c r="P16" s="68">
        <v>0.767048182634593</v>
      </c>
      <c r="Q16" s="68">
        <v>0.678379469635545</v>
      </c>
      <c r="R16" s="68">
        <v>0.77682464778878</v>
      </c>
      <c r="S16" s="68">
        <v>0.33139977506675</v>
      </c>
      <c r="T16" s="68">
        <v>0.790030087413648</v>
      </c>
      <c r="U16" s="68">
        <v>0.615256641814353</v>
      </c>
      <c r="V16" s="68">
        <v>0.338805493893976</v>
      </c>
      <c r="W16" s="68">
        <v>0.462537018616059</v>
      </c>
    </row>
    <row r="17">
      <c r="A17" s="55" t="s">
        <v>525</v>
      </c>
      <c r="B17" s="68" t="s">
        <v>521</v>
      </c>
      <c r="C17" s="108">
        <f t="shared" si="10"/>
        <v>-0.08515914003</v>
      </c>
      <c r="D17" s="108">
        <f t="shared" si="11"/>
        <v>-0.07961802024</v>
      </c>
      <c r="E17" s="7">
        <f t="shared" si="3"/>
        <v>0.61084086</v>
      </c>
      <c r="F17" s="7">
        <f>(G17*'Dimensionality reduction Covera'!C16*'Dataset lengths'!$B$2+H17*'Dimensionality reduction Covera'!D16*'Dataset lengths'!$C$2+I17*'Dimensionality reduction Covera'!E16*'Dataset lengths'!$D$2+L17*'Dimensionality reduction Covera'!H16*'Dataset lengths'!$G$2+M17*'Dimensionality reduction Covera'!I16*'Dataset lengths'!$H$2+R17*'Dimensionality reduction Covera'!N16*'Dataset lengths'!$M$2+S17*'Dimensionality reduction Covera'!O16*'Dataset lengths'!$N$2+T17*'Dimensionality reduction Covera'!P16*'Dataset lengths'!$O$2+U17*'Dimensionality reduction Covera'!Q16*'Dataset lengths'!$P$2+V17*'Dimensionality reduction Covera'!R16*'Dataset lengths'!$Q$2+W17*'Dimensionality reduction Covera'!S16*'Dataset lengths'!$R$2)/('Dimensionality reduction Covera'!C16*'Dataset lengths'!$B$2+'Dimensionality reduction Covera'!D16*'Dataset lengths'!$C$2+'Dimensionality reduction Covera'!E16*'Dataset lengths'!$D$2+'Dimensionality reduction Covera'!H16*'Dataset lengths'!$G$2+'Dimensionality reduction Covera'!I16*'Dataset lengths'!$H$2+'Dimensionality reduction Covera'!N16*'Dataset lengths'!$M$2+'Dimensionality reduction Covera'!O16*'Dataset lengths'!$N$2+'Dimensionality reduction Covera'!P16*'Dataset lengths'!$O$2+'Dimensionality reduction Covera'!Q16*'Dataset lengths'!$P$2+'Dimensionality reduction Covera'!R16*'Dataset lengths'!$Q$2+'Dimensionality reduction Covera'!S16*'Dataset lengths'!$R$2)</f>
        <v>0.5593819798</v>
      </c>
      <c r="G17" s="68">
        <v>0.457695677005281</v>
      </c>
      <c r="H17" s="68">
        <v>0.679884463828044</v>
      </c>
      <c r="I17" s="68">
        <v>0.739485703618654</v>
      </c>
      <c r="J17" s="68">
        <v>0.828452561837622</v>
      </c>
      <c r="K17" s="68">
        <v>0.824663595418603</v>
      </c>
      <c r="L17" s="68">
        <v>0.827271708486447</v>
      </c>
      <c r="M17" s="68">
        <v>0.756114889818126</v>
      </c>
      <c r="N17" s="68">
        <v>0.69756571940645</v>
      </c>
      <c r="O17" s="68">
        <v>0.800255926330599</v>
      </c>
      <c r="P17" s="68">
        <v>0.759012992648942</v>
      </c>
      <c r="Q17" s="68">
        <v>0.689230462938854</v>
      </c>
      <c r="R17" s="68">
        <v>0.749724080512782</v>
      </c>
      <c r="S17" s="68">
        <v>0.309573395648599</v>
      </c>
      <c r="T17" s="68">
        <v>0.782463602069404</v>
      </c>
      <c r="U17" s="68">
        <v>0.599901761016409</v>
      </c>
      <c r="V17" s="68">
        <v>0.340996378094825</v>
      </c>
      <c r="W17" s="68">
        <v>0.476137799548749</v>
      </c>
    </row>
    <row r="18">
      <c r="A18" s="55" t="s">
        <v>526</v>
      </c>
      <c r="B18" s="106" t="s">
        <v>519</v>
      </c>
      <c r="C18" s="108">
        <f t="shared" ref="C18:C20" si="12">E18-0.71</f>
        <v>-0.02712210139</v>
      </c>
      <c r="D18" s="108">
        <f t="shared" ref="D18:D20" si="13">F18-0.664</f>
        <v>-0.03469094233</v>
      </c>
      <c r="E18" s="7">
        <f t="shared" si="3"/>
        <v>0.6828778986</v>
      </c>
      <c r="F18" s="7">
        <f>(G18*'Dimensionality reduction Covera'!C17*'Dataset lengths'!$B$2+H18*'Dimensionality reduction Covera'!D17*'Dataset lengths'!$C$2+I18*'Dimensionality reduction Covera'!E17*'Dataset lengths'!$D$2+L18*'Dimensionality reduction Covera'!H17*'Dataset lengths'!$G$2+M18*'Dimensionality reduction Covera'!I17*'Dataset lengths'!$H$2+R18*'Dimensionality reduction Covera'!N17*'Dataset lengths'!$M$2+S18*'Dimensionality reduction Covera'!O17*'Dataset lengths'!$N$2+T18*'Dimensionality reduction Covera'!P17*'Dataset lengths'!$O$2+U18*'Dimensionality reduction Covera'!Q17*'Dataset lengths'!$P$2+V18*'Dimensionality reduction Covera'!R17*'Dataset lengths'!$Q$2+W18*'Dimensionality reduction Covera'!S17*'Dataset lengths'!$R$2)/('Dimensionality reduction Covera'!C17*'Dataset lengths'!$B$2+'Dimensionality reduction Covera'!D17*'Dataset lengths'!$C$2+'Dimensionality reduction Covera'!E17*'Dataset lengths'!$D$2+'Dimensionality reduction Covera'!H17*'Dataset lengths'!$G$2+'Dimensionality reduction Covera'!I17*'Dataset lengths'!$H$2+'Dimensionality reduction Covera'!N17*'Dataset lengths'!$M$2+'Dimensionality reduction Covera'!O17*'Dataset lengths'!$N$2+'Dimensionality reduction Covera'!P17*'Dataset lengths'!$O$2+'Dimensionality reduction Covera'!Q17*'Dataset lengths'!$P$2+'Dimensionality reduction Covera'!R17*'Dataset lengths'!$Q$2+'Dimensionality reduction Covera'!S17*'Dataset lengths'!$R$2)</f>
        <v>0.6293090577</v>
      </c>
      <c r="G18" s="68">
        <v>0.529467683965878</v>
      </c>
      <c r="H18" s="68">
        <v>0.719621614062258</v>
      </c>
      <c r="I18" s="68">
        <v>0.786382041347332</v>
      </c>
      <c r="J18" s="68">
        <v>0.850936131974846</v>
      </c>
      <c r="K18" s="68">
        <v>0.8518422411864</v>
      </c>
      <c r="L18" s="68">
        <v>0.851236906396016</v>
      </c>
      <c r="M18" s="68">
        <v>0.780428970131592</v>
      </c>
      <c r="N18" s="68">
        <v>0.733290202327629</v>
      </c>
      <c r="O18" s="68">
        <v>0.829909752254125</v>
      </c>
      <c r="P18" s="68">
        <v>0.77339960157446</v>
      </c>
      <c r="Q18" s="68">
        <v>0.706891922765563</v>
      </c>
      <c r="R18" s="68">
        <v>0.881118121208993</v>
      </c>
      <c r="S18" s="68">
        <v>0.450830473318508</v>
      </c>
      <c r="T18" s="68">
        <v>0.84499837800271</v>
      </c>
      <c r="U18" s="68">
        <v>0.647894996134729</v>
      </c>
      <c r="V18" s="68">
        <v>0.438243122825305</v>
      </c>
      <c r="W18" s="68">
        <v>0.581434577266829</v>
      </c>
    </row>
    <row r="19">
      <c r="A19" s="55" t="s">
        <v>526</v>
      </c>
      <c r="B19" s="68" t="s">
        <v>520</v>
      </c>
      <c r="C19" s="108">
        <f t="shared" si="12"/>
        <v>-0.04894262593</v>
      </c>
      <c r="D19" s="108">
        <f t="shared" si="13"/>
        <v>-0.05279857704</v>
      </c>
      <c r="E19" s="7">
        <f t="shared" si="3"/>
        <v>0.6610573741</v>
      </c>
      <c r="F19" s="7">
        <f>(G19*'Dimensionality reduction Covera'!C18*'Dataset lengths'!$B$2+H19*'Dimensionality reduction Covera'!D18*'Dataset lengths'!$C$2+I19*'Dimensionality reduction Covera'!E18*'Dataset lengths'!$D$2+L19*'Dimensionality reduction Covera'!H18*'Dataset lengths'!$G$2+M19*'Dimensionality reduction Covera'!I18*'Dataset lengths'!$H$2+R19*'Dimensionality reduction Covera'!N18*'Dataset lengths'!$M$2+S19*'Dimensionality reduction Covera'!O18*'Dataset lengths'!$N$2+T19*'Dimensionality reduction Covera'!P18*'Dataset lengths'!$O$2+U19*'Dimensionality reduction Covera'!Q18*'Dataset lengths'!$P$2+V19*'Dimensionality reduction Covera'!R18*'Dataset lengths'!$Q$2+W19*'Dimensionality reduction Covera'!S18*'Dataset lengths'!$R$2)/('Dimensionality reduction Covera'!C18*'Dataset lengths'!$B$2+'Dimensionality reduction Covera'!D18*'Dataset lengths'!$C$2+'Dimensionality reduction Covera'!E18*'Dataset lengths'!$D$2+'Dimensionality reduction Covera'!H18*'Dataset lengths'!$G$2+'Dimensionality reduction Covera'!I18*'Dataset lengths'!$H$2+'Dimensionality reduction Covera'!N18*'Dataset lengths'!$M$2+'Dimensionality reduction Covera'!O18*'Dataset lengths'!$N$2+'Dimensionality reduction Covera'!P18*'Dataset lengths'!$O$2+'Dimensionality reduction Covera'!Q18*'Dataset lengths'!$P$2+'Dimensionality reduction Covera'!R18*'Dataset lengths'!$Q$2+'Dimensionality reduction Covera'!S18*'Dataset lengths'!$R$2)</f>
        <v>0.611201423</v>
      </c>
      <c r="G19" s="68">
        <v>0.513081353554205</v>
      </c>
      <c r="H19" s="68">
        <v>0.682520983425382</v>
      </c>
      <c r="I19" s="68">
        <v>0.780550491181329</v>
      </c>
      <c r="J19" s="68">
        <v>0.844517036185758</v>
      </c>
      <c r="K19" s="68">
        <v>0.844530806709335</v>
      </c>
      <c r="L19" s="68">
        <v>0.844669327364012</v>
      </c>
      <c r="M19" s="68">
        <v>0.762847278953765</v>
      </c>
      <c r="N19" s="68">
        <v>0.70027282975281</v>
      </c>
      <c r="O19" s="68">
        <v>0.826100273528378</v>
      </c>
      <c r="P19" s="68">
        <v>0.740277060703668</v>
      </c>
      <c r="Q19" s="68">
        <v>0.714954225040897</v>
      </c>
      <c r="R19" s="68">
        <v>0.879981645807096</v>
      </c>
      <c r="S19" s="68">
        <v>0.384406121913171</v>
      </c>
      <c r="T19" s="68">
        <v>0.844108203256329</v>
      </c>
      <c r="U19" s="68">
        <v>0.618580386722513</v>
      </c>
      <c r="V19" s="68">
        <v>0.428378981471331</v>
      </c>
      <c r="W19" s="68">
        <v>0.532506341152291</v>
      </c>
    </row>
    <row r="20">
      <c r="A20" s="55" t="s">
        <v>526</v>
      </c>
      <c r="B20" s="68" t="s">
        <v>521</v>
      </c>
      <c r="C20" s="108">
        <f t="shared" si="12"/>
        <v>-0.05923775973</v>
      </c>
      <c r="D20" s="108">
        <f t="shared" si="13"/>
        <v>-0.05977326892</v>
      </c>
      <c r="E20" s="7">
        <f t="shared" si="3"/>
        <v>0.6507622403</v>
      </c>
      <c r="F20" s="7">
        <f>(G20*'Dimensionality reduction Covera'!C19*'Dataset lengths'!$B$2+H20*'Dimensionality reduction Covera'!D19*'Dataset lengths'!$C$2+I20*'Dimensionality reduction Covera'!E19*'Dataset lengths'!$D$2+L20*'Dimensionality reduction Covera'!H19*'Dataset lengths'!$G$2+M20*'Dimensionality reduction Covera'!I19*'Dataset lengths'!$H$2+R20*'Dimensionality reduction Covera'!N19*'Dataset lengths'!$M$2+S20*'Dimensionality reduction Covera'!O19*'Dataset lengths'!$N$2+T20*'Dimensionality reduction Covera'!P19*'Dataset lengths'!$O$2+U20*'Dimensionality reduction Covera'!Q19*'Dataset lengths'!$P$2+V20*'Dimensionality reduction Covera'!R19*'Dataset lengths'!$Q$2+W20*'Dimensionality reduction Covera'!S19*'Dataset lengths'!$R$2)/('Dimensionality reduction Covera'!C19*'Dataset lengths'!$B$2+'Dimensionality reduction Covera'!D19*'Dataset lengths'!$C$2+'Dimensionality reduction Covera'!E19*'Dataset lengths'!$D$2+'Dimensionality reduction Covera'!H19*'Dataset lengths'!$G$2+'Dimensionality reduction Covera'!I19*'Dataset lengths'!$H$2+'Dimensionality reduction Covera'!N19*'Dataset lengths'!$M$2+'Dimensionality reduction Covera'!O19*'Dataset lengths'!$N$2+'Dimensionality reduction Covera'!P19*'Dataset lengths'!$O$2+'Dimensionality reduction Covera'!Q19*'Dataset lengths'!$P$2+'Dimensionality reduction Covera'!R19*'Dataset lengths'!$Q$2+'Dimensionality reduction Covera'!S19*'Dataset lengths'!$R$2)</f>
        <v>0.6042267311</v>
      </c>
      <c r="G20" s="68">
        <v>0.508561612638646</v>
      </c>
      <c r="H20" s="68">
        <v>0.664750430136694</v>
      </c>
      <c r="I20" s="68">
        <v>0.768220071032306</v>
      </c>
      <c r="J20" s="68">
        <v>0.834758290502379</v>
      </c>
      <c r="K20" s="68">
        <v>0.83323246998442</v>
      </c>
      <c r="L20" s="68">
        <v>0.834547424689209</v>
      </c>
      <c r="M20" s="68">
        <v>0.762181747060486</v>
      </c>
      <c r="N20" s="68">
        <v>0.701549520989564</v>
      </c>
      <c r="O20" s="68">
        <v>0.819515635098259</v>
      </c>
      <c r="P20" s="68">
        <v>0.727986369766484</v>
      </c>
      <c r="Q20" s="68">
        <v>0.72330079678896</v>
      </c>
      <c r="R20" s="68">
        <v>0.857951507247253</v>
      </c>
      <c r="S20" s="68">
        <v>0.359782313786769</v>
      </c>
      <c r="T20" s="68">
        <v>0.830087951000819</v>
      </c>
      <c r="U20" s="68">
        <v>0.622681039905502</v>
      </c>
      <c r="V20" s="68">
        <v>0.427414428650784</v>
      </c>
      <c r="W20" s="68">
        <v>0.522206116852164</v>
      </c>
    </row>
    <row r="21">
      <c r="A21" s="55" t="s">
        <v>527</v>
      </c>
      <c r="B21" s="106" t="s">
        <v>519</v>
      </c>
      <c r="C21" s="108">
        <f t="shared" ref="C21:C23" si="14">E21-0.693</f>
        <v>-0.05083763925</v>
      </c>
      <c r="D21" s="108">
        <f t="shared" ref="D21:D23" si="15">F21-0.643</f>
        <v>-0.06303875815</v>
      </c>
      <c r="E21" s="7">
        <f t="shared" si="3"/>
        <v>0.6421623607</v>
      </c>
      <c r="F21" s="7">
        <f>(G21*'Dimensionality reduction Covera'!C20*'Dataset lengths'!$B$2+H21*'Dimensionality reduction Covera'!D20*'Dataset lengths'!$C$2+I21*'Dimensionality reduction Covera'!E20*'Dataset lengths'!$D$2+L21*'Dimensionality reduction Covera'!H20*'Dataset lengths'!$G$2+M21*'Dimensionality reduction Covera'!I20*'Dataset lengths'!$H$2+R21*'Dimensionality reduction Covera'!N20*'Dataset lengths'!$M$2+S21*'Dimensionality reduction Covera'!O20*'Dataset lengths'!$N$2+T21*'Dimensionality reduction Covera'!P20*'Dataset lengths'!$O$2+U21*'Dimensionality reduction Covera'!Q20*'Dataset lengths'!$P$2+V21*'Dimensionality reduction Covera'!R20*'Dataset lengths'!$Q$2+W21*'Dimensionality reduction Covera'!S20*'Dataset lengths'!$R$2)/('Dimensionality reduction Covera'!C20*'Dataset lengths'!$B$2+'Dimensionality reduction Covera'!D20*'Dataset lengths'!$C$2+'Dimensionality reduction Covera'!E20*'Dataset lengths'!$D$2+'Dimensionality reduction Covera'!H20*'Dataset lengths'!$G$2+'Dimensionality reduction Covera'!I20*'Dataset lengths'!$H$2+'Dimensionality reduction Covera'!N20*'Dataset lengths'!$M$2+'Dimensionality reduction Covera'!O20*'Dataset lengths'!$N$2+'Dimensionality reduction Covera'!P20*'Dataset lengths'!$O$2+'Dimensionality reduction Covera'!Q20*'Dataset lengths'!$P$2+'Dimensionality reduction Covera'!R20*'Dataset lengths'!$Q$2+'Dimensionality reduction Covera'!S20*'Dataset lengths'!$R$2)</f>
        <v>0.5799612418</v>
      </c>
      <c r="G21" s="68">
        <v>0.486581073816475</v>
      </c>
      <c r="H21" s="68">
        <v>0.728492676294601</v>
      </c>
      <c r="I21" s="68">
        <v>0.756062800823445</v>
      </c>
      <c r="J21" s="68">
        <v>0.818467807304166</v>
      </c>
      <c r="K21" s="68">
        <v>0.816145089279433</v>
      </c>
      <c r="L21" s="68">
        <v>0.817652001611532</v>
      </c>
      <c r="M21" s="68">
        <v>0.741182913136496</v>
      </c>
      <c r="N21" s="68">
        <v>0.681614015448614</v>
      </c>
      <c r="O21" s="68">
        <v>0.814833942828827</v>
      </c>
      <c r="P21" s="68">
        <v>0.741387846975663</v>
      </c>
      <c r="Q21" s="68">
        <v>0.675512023212752</v>
      </c>
      <c r="R21" s="68">
        <v>0.77481396053927</v>
      </c>
      <c r="S21" s="68">
        <v>0.443693108483437</v>
      </c>
      <c r="T21" s="68">
        <v>0.813397174506164</v>
      </c>
      <c r="U21" s="68">
        <v>0.607435582808239</v>
      </c>
      <c r="V21" s="68">
        <v>0.362370715510205</v>
      </c>
      <c r="W21" s="68">
        <v>0.532103960717466</v>
      </c>
    </row>
    <row r="22">
      <c r="A22" s="107" t="s">
        <v>527</v>
      </c>
      <c r="B22" s="68" t="s">
        <v>520</v>
      </c>
      <c r="C22" s="108">
        <f t="shared" si="14"/>
        <v>-0.0747534509</v>
      </c>
      <c r="D22" s="108">
        <f t="shared" si="15"/>
        <v>-0.07353258665</v>
      </c>
      <c r="E22" s="7">
        <f t="shared" si="3"/>
        <v>0.6182465491</v>
      </c>
      <c r="F22" s="7">
        <f>(G22*'Dimensionality reduction Covera'!C21*'Dataset lengths'!$B$2+H22*'Dimensionality reduction Covera'!D21*'Dataset lengths'!$C$2+I22*'Dimensionality reduction Covera'!E21*'Dataset lengths'!$D$2+L22*'Dimensionality reduction Covera'!H21*'Dataset lengths'!$G$2+M22*'Dimensionality reduction Covera'!I21*'Dataset lengths'!$H$2+R22*'Dimensionality reduction Covera'!N21*'Dataset lengths'!$M$2+S22*'Dimensionality reduction Covera'!O21*'Dataset lengths'!$N$2+T22*'Dimensionality reduction Covera'!P21*'Dataset lengths'!$O$2+U22*'Dimensionality reduction Covera'!Q21*'Dataset lengths'!$P$2+V22*'Dimensionality reduction Covera'!R21*'Dataset lengths'!$Q$2+W22*'Dimensionality reduction Covera'!S21*'Dataset lengths'!$R$2)/('Dimensionality reduction Covera'!C21*'Dataset lengths'!$B$2+'Dimensionality reduction Covera'!D21*'Dataset lengths'!$C$2+'Dimensionality reduction Covera'!E21*'Dataset lengths'!$D$2+'Dimensionality reduction Covera'!H21*'Dataset lengths'!$G$2+'Dimensionality reduction Covera'!I21*'Dataset lengths'!$H$2+'Dimensionality reduction Covera'!N21*'Dataset lengths'!$M$2+'Dimensionality reduction Covera'!O21*'Dataset lengths'!$N$2+'Dimensionality reduction Covera'!P21*'Dataset lengths'!$O$2+'Dimensionality reduction Covera'!Q21*'Dataset lengths'!$P$2+'Dimensionality reduction Covera'!R21*'Dataset lengths'!$Q$2+'Dimensionality reduction Covera'!S21*'Dataset lengths'!$R$2)</f>
        <v>0.5694674133</v>
      </c>
      <c r="G22" s="68">
        <v>0.489983889227165</v>
      </c>
      <c r="H22" s="68">
        <v>0.678648825299129</v>
      </c>
      <c r="I22" s="68">
        <v>0.746057926022264</v>
      </c>
      <c r="J22" s="68">
        <v>0.812441592726963</v>
      </c>
      <c r="K22" s="68">
        <v>0.807457297931302</v>
      </c>
      <c r="L22" s="68">
        <v>0.810669030845502</v>
      </c>
      <c r="M22" s="68">
        <v>0.721871984858629</v>
      </c>
      <c r="N22" s="68">
        <v>0.653561303274926</v>
      </c>
      <c r="O22" s="68">
        <v>0.796219786848433</v>
      </c>
      <c r="P22" s="68">
        <v>0.715719134346356</v>
      </c>
      <c r="Q22" s="68">
        <v>0.66825527611871</v>
      </c>
      <c r="R22" s="68">
        <v>0.753832876196562</v>
      </c>
      <c r="S22" s="68">
        <v>0.360934669394122</v>
      </c>
      <c r="T22" s="68">
        <v>0.792032980593006</v>
      </c>
      <c r="U22" s="68">
        <v>0.586604045791253</v>
      </c>
      <c r="V22" s="68">
        <v>0.372010307724118</v>
      </c>
      <c r="W22" s="68">
        <v>0.488065504168811</v>
      </c>
    </row>
    <row r="23">
      <c r="A23" s="107" t="s">
        <v>527</v>
      </c>
      <c r="B23" s="68" t="s">
        <v>521</v>
      </c>
      <c r="C23" s="108">
        <f t="shared" si="14"/>
        <v>-0.07860705643</v>
      </c>
      <c r="D23" s="108">
        <f t="shared" si="15"/>
        <v>-0.07433206911</v>
      </c>
      <c r="E23" s="7">
        <f t="shared" si="3"/>
        <v>0.6143929436</v>
      </c>
      <c r="F23" s="7">
        <f>(G23*'Dimensionality reduction Covera'!C22*'Dataset lengths'!$B$2+H23*'Dimensionality reduction Covera'!D22*'Dataset lengths'!$C$2+I23*'Dimensionality reduction Covera'!E22*'Dataset lengths'!$D$2+L23*'Dimensionality reduction Covera'!H22*'Dataset lengths'!$G$2+M23*'Dimensionality reduction Covera'!I22*'Dataset lengths'!$H$2+R23*'Dimensionality reduction Covera'!N22*'Dataset lengths'!$M$2+S23*'Dimensionality reduction Covera'!O22*'Dataset lengths'!$N$2+T23*'Dimensionality reduction Covera'!P22*'Dataset lengths'!$O$2+U23*'Dimensionality reduction Covera'!Q22*'Dataset lengths'!$P$2+V23*'Dimensionality reduction Covera'!R22*'Dataset lengths'!$Q$2+W23*'Dimensionality reduction Covera'!S22*'Dataset lengths'!$R$2)/('Dimensionality reduction Covera'!C22*'Dataset lengths'!$B$2+'Dimensionality reduction Covera'!D22*'Dataset lengths'!$C$2+'Dimensionality reduction Covera'!E22*'Dataset lengths'!$D$2+'Dimensionality reduction Covera'!H22*'Dataset lengths'!$G$2+'Dimensionality reduction Covera'!I22*'Dataset lengths'!$H$2+'Dimensionality reduction Covera'!N22*'Dataset lengths'!$M$2+'Dimensionality reduction Covera'!O22*'Dataset lengths'!$N$2+'Dimensionality reduction Covera'!P22*'Dataset lengths'!$O$2+'Dimensionality reduction Covera'!Q22*'Dataset lengths'!$P$2+'Dimensionality reduction Covera'!R22*'Dataset lengths'!$Q$2+'Dimensionality reduction Covera'!S22*'Dataset lengths'!$R$2)</f>
        <v>0.5686679309</v>
      </c>
      <c r="G23" s="68">
        <v>0.49318513286262</v>
      </c>
      <c r="H23" s="68">
        <v>0.668071525969135</v>
      </c>
      <c r="I23" s="68">
        <v>0.746524551102952</v>
      </c>
      <c r="J23" s="68">
        <v>0.809239308806283</v>
      </c>
      <c r="K23" s="68">
        <v>0.803772102078914</v>
      </c>
      <c r="L23" s="68">
        <v>0.807365117277576</v>
      </c>
      <c r="M23" s="68">
        <v>0.721586620496928</v>
      </c>
      <c r="N23" s="68">
        <v>0.650814073703211</v>
      </c>
      <c r="O23" s="68">
        <v>0.791536660017252</v>
      </c>
      <c r="P23" s="68">
        <v>0.713775677218884</v>
      </c>
      <c r="Q23" s="68">
        <v>0.667633483525329</v>
      </c>
      <c r="R23" s="68">
        <v>0.74686103671185</v>
      </c>
      <c r="S23" s="68">
        <v>0.348779630492132</v>
      </c>
      <c r="T23" s="68">
        <v>0.775342204098352</v>
      </c>
      <c r="U23" s="68">
        <v>0.590764882009616</v>
      </c>
      <c r="V23" s="68">
        <v>0.374110717765921</v>
      </c>
      <c r="W23" s="68">
        <v>0.4857309605083</v>
      </c>
    </row>
    <row r="24">
      <c r="A24" s="90" t="s">
        <v>528</v>
      </c>
    </row>
    <row r="25">
      <c r="A25" s="55" t="s">
        <v>518</v>
      </c>
      <c r="B25" s="106" t="s">
        <v>519</v>
      </c>
      <c r="C25" s="93">
        <f t="shared" ref="C25:C27" si="16">E25-0.691</f>
        <v>-0.04292449067</v>
      </c>
      <c r="D25" s="93">
        <f t="shared" ref="D25:D27" si="17">F25-0.632</f>
        <v>-0.03850391238</v>
      </c>
      <c r="E25" s="7">
        <f t="shared" ref="E25:E36" si="18">AVERAGE(G25,H25,I25,L25,M25,R25,S25,T25,U25,V25,W25)</f>
        <v>0.6480755093</v>
      </c>
      <c r="F25" s="7">
        <f>(G25*'Dimensionality reduction Covera'!C24*'Dataset lengths'!$B$2+H25*'Dimensionality reduction Covera'!D24*'Dataset lengths'!$C$2+I25*'Dimensionality reduction Covera'!E24*'Dataset lengths'!$D$2+L25*'Dimensionality reduction Covera'!H24*'Dataset lengths'!$G$2+M25*'Dimensionality reduction Covera'!I24*'Dataset lengths'!$H$2+R25*'Dimensionality reduction Covera'!N24*'Dataset lengths'!$M$2+S25*'Dimensionality reduction Covera'!O24*'Dataset lengths'!$N$2+T25*'Dimensionality reduction Covera'!P24*'Dataset lengths'!$O$2+U25*'Dimensionality reduction Covera'!Q24*'Dataset lengths'!$P$2+V25*'Dimensionality reduction Covera'!R24*'Dataset lengths'!$Q$2+W25*'Dimensionality reduction Covera'!S24*'Dataset lengths'!$R$2)/('Dimensionality reduction Covera'!C24*'Dataset lengths'!$B$2+'Dimensionality reduction Covera'!D24*'Dataset lengths'!$C$2+'Dimensionality reduction Covera'!E24*'Dataset lengths'!$D$2+'Dimensionality reduction Covera'!H24*'Dataset lengths'!$G$2+'Dimensionality reduction Covera'!I24*'Dataset lengths'!$H$2+'Dimensionality reduction Covera'!N24*'Dataset lengths'!$M$2+'Dimensionality reduction Covera'!O24*'Dataset lengths'!$N$2+'Dimensionality reduction Covera'!P24*'Dataset lengths'!$O$2+'Dimensionality reduction Covera'!Q24*'Dataset lengths'!$P$2+'Dimensionality reduction Covera'!R24*'Dataset lengths'!$Q$2+'Dimensionality reduction Covera'!S24*'Dataset lengths'!$R$2)</f>
        <v>0.5934960876</v>
      </c>
      <c r="G25" s="55">
        <v>0.545038297008326</v>
      </c>
      <c r="H25" s="55">
        <v>0.579250995781486</v>
      </c>
      <c r="I25" s="55">
        <v>0.655690296723614</v>
      </c>
      <c r="J25" s="55">
        <v>0.762050513268278</v>
      </c>
      <c r="K25" s="55">
        <v>0.775568231954847</v>
      </c>
      <c r="L25" s="55">
        <v>0.766580642083303</v>
      </c>
      <c r="M25" s="55">
        <v>0.770776234141432</v>
      </c>
      <c r="N25" s="55">
        <v>0.687339816293389</v>
      </c>
      <c r="O25" s="55">
        <v>0.807754380595137</v>
      </c>
      <c r="P25" s="55">
        <v>0.763975509900297</v>
      </c>
      <c r="Q25" s="55">
        <v>0.714000909737897</v>
      </c>
      <c r="R25" s="55">
        <v>0.85097966776254</v>
      </c>
      <c r="S25" s="55">
        <v>0.330613438168888</v>
      </c>
      <c r="T25" s="55">
        <v>0.894403076426888</v>
      </c>
      <c r="U25" s="55">
        <v>0.817509938966533</v>
      </c>
      <c r="V25" s="55">
        <v>0.56084087357791</v>
      </c>
      <c r="W25" s="55">
        <v>0.357147142011252</v>
      </c>
    </row>
    <row r="26">
      <c r="A26" s="55" t="s">
        <v>518</v>
      </c>
      <c r="B26" s="68" t="s">
        <v>520</v>
      </c>
      <c r="C26" s="93">
        <f t="shared" si="16"/>
        <v>-0.03868522908</v>
      </c>
      <c r="D26" s="93">
        <f t="shared" si="17"/>
        <v>-0.03376273173</v>
      </c>
      <c r="E26" s="7">
        <f t="shared" si="18"/>
        <v>0.6523147709</v>
      </c>
      <c r="F26" s="7">
        <f>(G26*'Dimensionality reduction Covera'!C25*'Dataset lengths'!$B$2+H26*'Dimensionality reduction Covera'!D25*'Dataset lengths'!$C$2+I26*'Dimensionality reduction Covera'!E25*'Dataset lengths'!$D$2+L26*'Dimensionality reduction Covera'!H25*'Dataset lengths'!$G$2+M26*'Dimensionality reduction Covera'!I25*'Dataset lengths'!$H$2+R26*'Dimensionality reduction Covera'!N25*'Dataset lengths'!$M$2+S26*'Dimensionality reduction Covera'!O25*'Dataset lengths'!$N$2+T26*'Dimensionality reduction Covera'!P25*'Dataset lengths'!$O$2+U26*'Dimensionality reduction Covera'!Q25*'Dataset lengths'!$P$2+V26*'Dimensionality reduction Covera'!R25*'Dataset lengths'!$Q$2+W26*'Dimensionality reduction Covera'!S25*'Dataset lengths'!$R$2)/('Dimensionality reduction Covera'!C25*'Dataset lengths'!$B$2+'Dimensionality reduction Covera'!D25*'Dataset lengths'!$C$2+'Dimensionality reduction Covera'!E25*'Dataset lengths'!$D$2+'Dimensionality reduction Covera'!H25*'Dataset lengths'!$G$2+'Dimensionality reduction Covera'!I25*'Dataset lengths'!$H$2+'Dimensionality reduction Covera'!N25*'Dataset lengths'!$M$2+'Dimensionality reduction Covera'!O25*'Dataset lengths'!$N$2+'Dimensionality reduction Covera'!P25*'Dataset lengths'!$O$2+'Dimensionality reduction Covera'!Q25*'Dataset lengths'!$P$2+'Dimensionality reduction Covera'!R25*'Dataset lengths'!$Q$2+'Dimensionality reduction Covera'!S25*'Dataset lengths'!$R$2)</f>
        <v>0.5982372683</v>
      </c>
      <c r="G26" s="55">
        <v>0.541963398258875</v>
      </c>
      <c r="H26" s="55">
        <v>0.626892882060783</v>
      </c>
      <c r="I26" s="55">
        <v>0.691226592336284</v>
      </c>
      <c r="J26" s="55">
        <v>0.776190044439414</v>
      </c>
      <c r="K26" s="55">
        <v>0.781863727103765</v>
      </c>
      <c r="L26" s="55">
        <v>0.77840252032143</v>
      </c>
      <c r="M26" s="55">
        <v>0.75655916884588</v>
      </c>
      <c r="N26" s="55">
        <v>0.669173306128357</v>
      </c>
      <c r="O26" s="55">
        <v>0.825502061278844</v>
      </c>
      <c r="P26" s="55">
        <v>0.773342638175896</v>
      </c>
      <c r="Q26" s="55">
        <v>0.668184771289063</v>
      </c>
      <c r="R26" s="55">
        <v>0.864311398438636</v>
      </c>
      <c r="S26" s="55">
        <v>0.30750800435933</v>
      </c>
      <c r="T26" s="55">
        <v>0.877267212559042</v>
      </c>
      <c r="U26" s="55">
        <v>0.817299298342724</v>
      </c>
      <c r="V26" s="55">
        <v>0.558262656115778</v>
      </c>
      <c r="W26" s="55">
        <v>0.355769348462497</v>
      </c>
    </row>
    <row r="27">
      <c r="A27" s="55" t="s">
        <v>518</v>
      </c>
      <c r="B27" s="68" t="s">
        <v>521</v>
      </c>
      <c r="C27" s="93">
        <f t="shared" si="16"/>
        <v>-0.04028016839</v>
      </c>
      <c r="D27" s="93">
        <f t="shared" si="17"/>
        <v>-0.03554851575</v>
      </c>
      <c r="E27" s="7">
        <f t="shared" si="18"/>
        <v>0.6507198316</v>
      </c>
      <c r="F27" s="7">
        <f>(G27*'Dimensionality reduction Covera'!C26*'Dataset lengths'!$B$2+H27*'Dimensionality reduction Covera'!D26*'Dataset lengths'!$C$2+I27*'Dimensionality reduction Covera'!E26*'Dataset lengths'!$D$2+L27*'Dimensionality reduction Covera'!H26*'Dataset lengths'!$G$2+M27*'Dimensionality reduction Covera'!I26*'Dataset lengths'!$H$2+R27*'Dimensionality reduction Covera'!N26*'Dataset lengths'!$M$2+S27*'Dimensionality reduction Covera'!O26*'Dataset lengths'!$N$2+T27*'Dimensionality reduction Covera'!P26*'Dataset lengths'!$O$2+U27*'Dimensionality reduction Covera'!Q26*'Dataset lengths'!$P$2+V27*'Dimensionality reduction Covera'!R26*'Dataset lengths'!$Q$2+W27*'Dimensionality reduction Covera'!S26*'Dataset lengths'!$R$2)/('Dimensionality reduction Covera'!C26*'Dataset lengths'!$B$2+'Dimensionality reduction Covera'!D26*'Dataset lengths'!$C$2+'Dimensionality reduction Covera'!E26*'Dataset lengths'!$D$2+'Dimensionality reduction Covera'!H26*'Dataset lengths'!$G$2+'Dimensionality reduction Covera'!I26*'Dataset lengths'!$H$2+'Dimensionality reduction Covera'!N26*'Dataset lengths'!$M$2+'Dimensionality reduction Covera'!O26*'Dataset lengths'!$N$2+'Dimensionality reduction Covera'!P26*'Dataset lengths'!$O$2+'Dimensionality reduction Covera'!Q26*'Dataset lengths'!$P$2+'Dimensionality reduction Covera'!R26*'Dataset lengths'!$Q$2+'Dimensionality reduction Covera'!S26*'Dataset lengths'!$R$2)</f>
        <v>0.5964514843</v>
      </c>
      <c r="G27" s="55">
        <v>0.541045926101289</v>
      </c>
      <c r="H27" s="55">
        <v>0.624524659489958</v>
      </c>
      <c r="I27" s="55">
        <v>0.692245946168948</v>
      </c>
      <c r="J27" s="55">
        <v>0.777177518748778</v>
      </c>
      <c r="K27" s="55">
        <v>0.783293381356699</v>
      </c>
      <c r="L27" s="55">
        <v>0.779562696671086</v>
      </c>
      <c r="M27" s="55">
        <v>0.756027725464815</v>
      </c>
      <c r="N27" s="55">
        <v>0.668073964364434</v>
      </c>
      <c r="O27" s="55">
        <v>0.825299788072167</v>
      </c>
      <c r="P27" s="55">
        <v>0.772940543597798</v>
      </c>
      <c r="Q27" s="55">
        <v>0.66770023809808</v>
      </c>
      <c r="R27" s="55">
        <v>0.863262344221501</v>
      </c>
      <c r="S27" s="55">
        <v>0.304402878604089</v>
      </c>
      <c r="T27" s="55">
        <v>0.877267212559042</v>
      </c>
      <c r="U27" s="55">
        <v>0.816114786782861</v>
      </c>
      <c r="V27" s="55">
        <v>0.557890398763845</v>
      </c>
      <c r="W27" s="55">
        <v>0.345573572922543</v>
      </c>
    </row>
    <row r="28">
      <c r="A28" s="55" t="s">
        <v>522</v>
      </c>
      <c r="B28" s="106" t="s">
        <v>519</v>
      </c>
      <c r="C28" s="93">
        <f t="shared" ref="C28:C30" si="19">E28-0.705</f>
        <v>-0.02678838402</v>
      </c>
      <c r="D28" s="93">
        <f t="shared" ref="D28:D30" si="20">F28-0.656</f>
        <v>-0.03822840228</v>
      </c>
      <c r="E28" s="7">
        <f t="shared" si="18"/>
        <v>0.678211616</v>
      </c>
      <c r="F28" s="7">
        <f>(G28*'Dimensionality reduction Covera'!C27*'Dataset lengths'!$B$2+H28*'Dimensionality reduction Covera'!D27*'Dataset lengths'!$C$2+I28*'Dimensionality reduction Covera'!E27*'Dataset lengths'!$D$2+L28*'Dimensionality reduction Covera'!H27*'Dataset lengths'!$G$2+M28*'Dimensionality reduction Covera'!I27*'Dataset lengths'!$H$2+R28*'Dimensionality reduction Covera'!N27*'Dataset lengths'!$M$2+S28*'Dimensionality reduction Covera'!O27*'Dataset lengths'!$N$2+T28*'Dimensionality reduction Covera'!P27*'Dataset lengths'!$O$2+U28*'Dimensionality reduction Covera'!Q27*'Dataset lengths'!$P$2+V28*'Dimensionality reduction Covera'!R27*'Dataset lengths'!$Q$2+W28*'Dimensionality reduction Covera'!S27*'Dataset lengths'!$R$2)/('Dimensionality reduction Covera'!C27*'Dataset lengths'!$B$2+'Dimensionality reduction Covera'!D27*'Dataset lengths'!$C$2+'Dimensionality reduction Covera'!E27*'Dataset lengths'!$D$2+'Dimensionality reduction Covera'!H27*'Dataset lengths'!$G$2+'Dimensionality reduction Covera'!I27*'Dataset lengths'!$H$2+'Dimensionality reduction Covera'!N27*'Dataset lengths'!$M$2+'Dimensionality reduction Covera'!O27*'Dataset lengths'!$N$2+'Dimensionality reduction Covera'!P27*'Dataset lengths'!$O$2+'Dimensionality reduction Covera'!Q27*'Dataset lengths'!$P$2+'Dimensionality reduction Covera'!R27*'Dataset lengths'!$Q$2+'Dimensionality reduction Covera'!S27*'Dataset lengths'!$R$2)</f>
        <v>0.6177715977</v>
      </c>
      <c r="G28" s="55">
        <v>0.516370389923687</v>
      </c>
      <c r="H28" s="55">
        <v>0.70731269475604</v>
      </c>
      <c r="I28" s="55">
        <v>0.753467109625366</v>
      </c>
      <c r="J28" s="55">
        <v>0.815825059463816</v>
      </c>
      <c r="K28" s="55">
        <v>0.816626914416995</v>
      </c>
      <c r="L28" s="55">
        <v>0.816104859354146</v>
      </c>
      <c r="M28" s="55">
        <v>0.807676901636008</v>
      </c>
      <c r="N28" s="55">
        <v>0.746586913437462</v>
      </c>
      <c r="O28" s="55">
        <v>0.82315009729057</v>
      </c>
      <c r="P28" s="55">
        <v>0.811152931669676</v>
      </c>
      <c r="Q28" s="55">
        <v>0.740619483135361</v>
      </c>
      <c r="R28" s="55">
        <v>0.89243916463558</v>
      </c>
      <c r="S28" s="55">
        <v>0.369381254997756</v>
      </c>
      <c r="T28" s="55">
        <v>0.882163173664141</v>
      </c>
      <c r="U28" s="55">
        <v>0.737696291690422</v>
      </c>
      <c r="V28" s="55">
        <v>0.499993476473907</v>
      </c>
      <c r="W28" s="55">
        <v>0.477722458999284</v>
      </c>
    </row>
    <row r="29">
      <c r="A29" s="55" t="s">
        <v>522</v>
      </c>
      <c r="B29" s="68" t="s">
        <v>520</v>
      </c>
      <c r="C29" s="93">
        <f t="shared" si="19"/>
        <v>-0.05363850475</v>
      </c>
      <c r="D29" s="93">
        <f t="shared" si="20"/>
        <v>-0.0681329908</v>
      </c>
      <c r="E29" s="7">
        <f t="shared" si="18"/>
        <v>0.6513614953</v>
      </c>
      <c r="F29" s="7">
        <f>(G29*'Dimensionality reduction Covera'!C28*'Dataset lengths'!$B$2+H29*'Dimensionality reduction Covera'!D28*'Dataset lengths'!$C$2+I29*'Dimensionality reduction Covera'!E28*'Dataset lengths'!$D$2+L29*'Dimensionality reduction Covera'!H28*'Dataset lengths'!$G$2+M29*'Dimensionality reduction Covera'!I28*'Dataset lengths'!$H$2+R29*'Dimensionality reduction Covera'!N28*'Dataset lengths'!$M$2+S29*'Dimensionality reduction Covera'!O28*'Dataset lengths'!$N$2+T29*'Dimensionality reduction Covera'!P28*'Dataset lengths'!$O$2+U29*'Dimensionality reduction Covera'!Q28*'Dataset lengths'!$P$2+V29*'Dimensionality reduction Covera'!R28*'Dataset lengths'!$Q$2+W29*'Dimensionality reduction Covera'!S28*'Dataset lengths'!$R$2)/('Dimensionality reduction Covera'!C28*'Dataset lengths'!$B$2+'Dimensionality reduction Covera'!D28*'Dataset lengths'!$C$2+'Dimensionality reduction Covera'!E28*'Dataset lengths'!$D$2+'Dimensionality reduction Covera'!H28*'Dataset lengths'!$G$2+'Dimensionality reduction Covera'!I28*'Dataset lengths'!$H$2+'Dimensionality reduction Covera'!N28*'Dataset lengths'!$M$2+'Dimensionality reduction Covera'!O28*'Dataset lengths'!$N$2+'Dimensionality reduction Covera'!P28*'Dataset lengths'!$O$2+'Dimensionality reduction Covera'!Q28*'Dataset lengths'!$P$2+'Dimensionality reduction Covera'!R28*'Dataset lengths'!$Q$2+'Dimensionality reduction Covera'!S28*'Dataset lengths'!$R$2)</f>
        <v>0.5878670092</v>
      </c>
      <c r="G29" s="55">
        <v>0.481772492052359</v>
      </c>
      <c r="H29" s="55">
        <v>0.692803841363933</v>
      </c>
      <c r="I29" s="55">
        <v>0.744870122145743</v>
      </c>
      <c r="J29" s="55">
        <v>0.805049430683667</v>
      </c>
      <c r="K29" s="55">
        <v>0.803652717143923</v>
      </c>
      <c r="L29" s="55">
        <v>0.804614391926035</v>
      </c>
      <c r="M29" s="55">
        <v>0.752541833369561</v>
      </c>
      <c r="N29" s="55">
        <v>0.67679820862193</v>
      </c>
      <c r="O29" s="55">
        <v>0.821939327174007</v>
      </c>
      <c r="P29" s="55">
        <v>0.780744529201043</v>
      </c>
      <c r="Q29" s="55">
        <v>0.652081168177012</v>
      </c>
      <c r="R29" s="55">
        <v>0.896613526207931</v>
      </c>
      <c r="S29" s="55">
        <v>0.313760488797829</v>
      </c>
      <c r="T29" s="55">
        <v>0.852564863346954</v>
      </c>
      <c r="U29" s="55">
        <v>0.738525176223074</v>
      </c>
      <c r="V29" s="55">
        <v>0.46868952391195</v>
      </c>
      <c r="W29" s="55">
        <v>0.418220188458543</v>
      </c>
    </row>
    <row r="30">
      <c r="A30" s="55" t="s">
        <v>522</v>
      </c>
      <c r="B30" s="68" t="s">
        <v>521</v>
      </c>
      <c r="C30" s="93">
        <f t="shared" si="19"/>
        <v>-0.05021839454</v>
      </c>
      <c r="D30" s="93">
        <f t="shared" si="20"/>
        <v>-0.06786155931</v>
      </c>
      <c r="E30" s="7">
        <f t="shared" si="18"/>
        <v>0.6547816055</v>
      </c>
      <c r="F30" s="7">
        <f>(G30*'Dimensionality reduction Covera'!C29*'Dataset lengths'!$B$2+H30*'Dimensionality reduction Covera'!D29*'Dataset lengths'!$C$2+I30*'Dimensionality reduction Covera'!E29*'Dataset lengths'!$D$2+L30*'Dimensionality reduction Covera'!H29*'Dataset lengths'!$G$2+M30*'Dimensionality reduction Covera'!I29*'Dataset lengths'!$H$2+R30*'Dimensionality reduction Covera'!N29*'Dataset lengths'!$M$2+S30*'Dimensionality reduction Covera'!O29*'Dataset lengths'!$N$2+T30*'Dimensionality reduction Covera'!P29*'Dataset lengths'!$O$2+U30*'Dimensionality reduction Covera'!Q29*'Dataset lengths'!$P$2+V30*'Dimensionality reduction Covera'!R29*'Dataset lengths'!$Q$2+W30*'Dimensionality reduction Covera'!S29*'Dataset lengths'!$R$2)/('Dimensionality reduction Covera'!C29*'Dataset lengths'!$B$2+'Dimensionality reduction Covera'!D29*'Dataset lengths'!$C$2+'Dimensionality reduction Covera'!E29*'Dataset lengths'!$D$2+'Dimensionality reduction Covera'!H29*'Dataset lengths'!$G$2+'Dimensionality reduction Covera'!I29*'Dataset lengths'!$H$2+'Dimensionality reduction Covera'!N29*'Dataset lengths'!$M$2+'Dimensionality reduction Covera'!O29*'Dataset lengths'!$N$2+'Dimensionality reduction Covera'!P29*'Dataset lengths'!$O$2+'Dimensionality reduction Covera'!Q29*'Dataset lengths'!$P$2+'Dimensionality reduction Covera'!R29*'Dataset lengths'!$Q$2+'Dimensionality reduction Covera'!S29*'Dataset lengths'!$R$2)</f>
        <v>0.5881384407</v>
      </c>
      <c r="G30" s="55">
        <v>0.483114983633793</v>
      </c>
      <c r="H30" s="55">
        <v>0.68897864156304</v>
      </c>
      <c r="I30" s="55">
        <v>0.745706428763577</v>
      </c>
      <c r="J30" s="55">
        <v>0.803811650082265</v>
      </c>
      <c r="K30" s="55">
        <v>0.802006644310428</v>
      </c>
      <c r="L30" s="55">
        <v>0.803400475770081</v>
      </c>
      <c r="M30" s="55">
        <v>0.76490880457441</v>
      </c>
      <c r="N30" s="55">
        <v>0.69018565667135</v>
      </c>
      <c r="O30" s="55">
        <v>0.823899655804674</v>
      </c>
      <c r="P30" s="55">
        <v>0.792172392189393</v>
      </c>
      <c r="Q30" s="55">
        <v>0.667376965953633</v>
      </c>
      <c r="R30" s="55">
        <v>0.89449356247747</v>
      </c>
      <c r="S30" s="55">
        <v>0.331277098466317</v>
      </c>
      <c r="T30" s="55">
        <v>0.8648047661097</v>
      </c>
      <c r="U30" s="55">
        <v>0.736541871648246</v>
      </c>
      <c r="V30" s="55">
        <v>0.464581352982045</v>
      </c>
      <c r="W30" s="55">
        <v>0.42478967405044</v>
      </c>
    </row>
    <row r="31">
      <c r="A31" s="87" t="s">
        <v>524</v>
      </c>
      <c r="B31" s="106" t="s">
        <v>519</v>
      </c>
      <c r="C31" s="93">
        <f t="shared" ref="C31:C33" si="21">E31-0.691</f>
        <v>-0.03913371773</v>
      </c>
      <c r="D31" s="93">
        <f t="shared" ref="D31:D33" si="22">F31-0.637</f>
        <v>-0.03730728191</v>
      </c>
      <c r="E31" s="7">
        <f t="shared" si="18"/>
        <v>0.6518662823</v>
      </c>
      <c r="F31" s="7">
        <f>(G31*'Dimensionality reduction Covera'!C30*'Dataset lengths'!$B$2+H31*'Dimensionality reduction Covera'!D30*'Dataset lengths'!$C$2+I31*'Dimensionality reduction Covera'!E30*'Dataset lengths'!$D$2+L31*'Dimensionality reduction Covera'!H30*'Dataset lengths'!$G$2+M31*'Dimensionality reduction Covera'!I30*'Dataset lengths'!$H$2+R31*'Dimensionality reduction Covera'!N30*'Dataset lengths'!$M$2+S31*'Dimensionality reduction Covera'!O30*'Dataset lengths'!$N$2+T31*'Dimensionality reduction Covera'!P30*'Dataset lengths'!$O$2+U31*'Dimensionality reduction Covera'!Q30*'Dataset lengths'!$P$2+V31*'Dimensionality reduction Covera'!R30*'Dataset lengths'!$Q$2+W31*'Dimensionality reduction Covera'!S30*'Dataset lengths'!$R$2)/('Dimensionality reduction Covera'!C30*'Dataset lengths'!$B$2+'Dimensionality reduction Covera'!D30*'Dataset lengths'!$C$2+'Dimensionality reduction Covera'!E30*'Dataset lengths'!$D$2+'Dimensionality reduction Covera'!H30*'Dataset lengths'!$G$2+'Dimensionality reduction Covera'!I30*'Dataset lengths'!$H$2+'Dimensionality reduction Covera'!N30*'Dataset lengths'!$M$2+'Dimensionality reduction Covera'!O30*'Dataset lengths'!$N$2+'Dimensionality reduction Covera'!P30*'Dataset lengths'!$O$2+'Dimensionality reduction Covera'!Q30*'Dataset lengths'!$P$2+'Dimensionality reduction Covera'!R30*'Dataset lengths'!$Q$2+'Dimensionality reduction Covera'!S30*'Dataset lengths'!$R$2)</f>
        <v>0.5996927181</v>
      </c>
      <c r="G31" s="55">
        <v>0.54860528740284</v>
      </c>
      <c r="H31" s="55">
        <v>0.594901063394217</v>
      </c>
      <c r="I31" s="55">
        <v>0.660684333620385</v>
      </c>
      <c r="J31" s="55">
        <v>0.773991987405429</v>
      </c>
      <c r="K31" s="55">
        <v>0.790220972651042</v>
      </c>
      <c r="L31" s="55">
        <v>0.779516792280502</v>
      </c>
      <c r="M31" s="55">
        <v>0.784083052598728</v>
      </c>
      <c r="N31" s="55">
        <v>0.709543745324018</v>
      </c>
      <c r="O31" s="55">
        <v>0.816168085255844</v>
      </c>
      <c r="P31" s="55">
        <v>0.784510815082558</v>
      </c>
      <c r="Q31" s="55">
        <v>0.714379685684408</v>
      </c>
      <c r="R31" s="55">
        <v>0.846674174413047</v>
      </c>
      <c r="S31" s="55">
        <v>0.323647016137701</v>
      </c>
      <c r="T31" s="55">
        <v>0.893067814307315</v>
      </c>
      <c r="U31" s="55">
        <v>0.814476166865176</v>
      </c>
      <c r="V31" s="55">
        <v>0.562478711730997</v>
      </c>
      <c r="W31" s="55">
        <v>0.36239469218531</v>
      </c>
    </row>
    <row r="32">
      <c r="A32" s="87" t="s">
        <v>524</v>
      </c>
      <c r="B32" s="68" t="s">
        <v>520</v>
      </c>
      <c r="C32" s="93">
        <f t="shared" si="21"/>
        <v>-0.03676482304</v>
      </c>
      <c r="D32" s="93">
        <f t="shared" si="22"/>
        <v>-0.03890256891</v>
      </c>
      <c r="E32" s="7">
        <f t="shared" si="18"/>
        <v>0.654235177</v>
      </c>
      <c r="F32" s="7">
        <f>(G32*'Dimensionality reduction Covera'!C31*'Dataset lengths'!$B$2+H32*'Dimensionality reduction Covera'!D31*'Dataset lengths'!$C$2+I32*'Dimensionality reduction Covera'!E31*'Dataset lengths'!$D$2+L32*'Dimensionality reduction Covera'!H31*'Dataset lengths'!$G$2+M32*'Dimensionality reduction Covera'!I31*'Dataset lengths'!$H$2+R32*'Dimensionality reduction Covera'!N31*'Dataset lengths'!$M$2+S32*'Dimensionality reduction Covera'!O31*'Dataset lengths'!$N$2+T32*'Dimensionality reduction Covera'!P31*'Dataset lengths'!$O$2+U32*'Dimensionality reduction Covera'!Q31*'Dataset lengths'!$P$2+V32*'Dimensionality reduction Covera'!R31*'Dataset lengths'!$Q$2+W32*'Dimensionality reduction Covera'!S31*'Dataset lengths'!$R$2)/('Dimensionality reduction Covera'!C31*'Dataset lengths'!$B$2+'Dimensionality reduction Covera'!D31*'Dataset lengths'!$C$2+'Dimensionality reduction Covera'!E31*'Dataset lengths'!$D$2+'Dimensionality reduction Covera'!H31*'Dataset lengths'!$G$2+'Dimensionality reduction Covera'!I31*'Dataset lengths'!$H$2+'Dimensionality reduction Covera'!N31*'Dataset lengths'!$M$2+'Dimensionality reduction Covera'!O31*'Dataset lengths'!$N$2+'Dimensionality reduction Covera'!P31*'Dataset lengths'!$O$2+'Dimensionality reduction Covera'!Q31*'Dataset lengths'!$P$2+'Dimensionality reduction Covera'!R31*'Dataset lengths'!$Q$2+'Dimensionality reduction Covera'!S31*'Dataset lengths'!$R$2)</f>
        <v>0.5980974311</v>
      </c>
      <c r="G32" s="55">
        <v>0.538754902718151</v>
      </c>
      <c r="H32" s="55">
        <v>0.63587715193156</v>
      </c>
      <c r="I32" s="55">
        <v>0.694486932658216</v>
      </c>
      <c r="J32" s="55">
        <v>0.780269731958476</v>
      </c>
      <c r="K32" s="55">
        <v>0.786125146879978</v>
      </c>
      <c r="L32" s="55">
        <v>0.782402372339239</v>
      </c>
      <c r="M32" s="55">
        <v>0.760180377120296</v>
      </c>
      <c r="N32" s="55">
        <v>0.677864555135095</v>
      </c>
      <c r="O32" s="55">
        <v>0.826108163618</v>
      </c>
      <c r="P32" s="55">
        <v>0.777144107332994</v>
      </c>
      <c r="Q32" s="55">
        <v>0.66887781876347</v>
      </c>
      <c r="R32" s="55">
        <v>0.871545501477632</v>
      </c>
      <c r="S32" s="55">
        <v>0.313432680832736</v>
      </c>
      <c r="T32" s="55">
        <v>0.880605367857973</v>
      </c>
      <c r="U32" s="55">
        <v>0.813034509608714</v>
      </c>
      <c r="V32" s="55">
        <v>0.55700670340198</v>
      </c>
      <c r="W32" s="55">
        <v>0.349260446632338</v>
      </c>
    </row>
    <row r="33">
      <c r="A33" s="87" t="s">
        <v>524</v>
      </c>
      <c r="B33" s="68" t="s">
        <v>521</v>
      </c>
      <c r="C33" s="93">
        <f t="shared" si="21"/>
        <v>-0.03957813852</v>
      </c>
      <c r="D33" s="93">
        <f t="shared" si="22"/>
        <v>-0.03931201332</v>
      </c>
      <c r="E33" s="7">
        <f t="shared" si="18"/>
        <v>0.6514218615</v>
      </c>
      <c r="F33" s="7">
        <f>(G33*'Dimensionality reduction Covera'!C32*'Dataset lengths'!$B$2+H33*'Dimensionality reduction Covera'!D32*'Dataset lengths'!$C$2+I33*'Dimensionality reduction Covera'!E32*'Dataset lengths'!$D$2+L33*'Dimensionality reduction Covera'!H32*'Dataset lengths'!$G$2+M33*'Dimensionality reduction Covera'!I32*'Dataset lengths'!$H$2+R33*'Dimensionality reduction Covera'!N32*'Dataset lengths'!$M$2+S33*'Dimensionality reduction Covera'!O32*'Dataset lengths'!$N$2+T33*'Dimensionality reduction Covera'!P32*'Dataset lengths'!$O$2+U33*'Dimensionality reduction Covera'!Q32*'Dataset lengths'!$P$2+V33*'Dimensionality reduction Covera'!R32*'Dataset lengths'!$Q$2+W33*'Dimensionality reduction Covera'!S32*'Dataset lengths'!$R$2)/('Dimensionality reduction Covera'!C32*'Dataset lengths'!$B$2+'Dimensionality reduction Covera'!D32*'Dataset lengths'!$C$2+'Dimensionality reduction Covera'!E32*'Dataset lengths'!$D$2+'Dimensionality reduction Covera'!H32*'Dataset lengths'!$G$2+'Dimensionality reduction Covera'!I32*'Dataset lengths'!$H$2+'Dimensionality reduction Covera'!N32*'Dataset lengths'!$M$2+'Dimensionality reduction Covera'!O32*'Dataset lengths'!$N$2+'Dimensionality reduction Covera'!P32*'Dataset lengths'!$O$2+'Dimensionality reduction Covera'!Q32*'Dataset lengths'!$P$2+'Dimensionality reduction Covera'!R32*'Dataset lengths'!$Q$2+'Dimensionality reduction Covera'!S32*'Dataset lengths'!$R$2)</f>
        <v>0.5976879867</v>
      </c>
      <c r="G33" s="55">
        <v>0.542474116061377</v>
      </c>
      <c r="H33" s="55">
        <v>0.635714193851124</v>
      </c>
      <c r="I33" s="55">
        <v>0.695644678145004</v>
      </c>
      <c r="J33" s="55">
        <v>0.781591326103538</v>
      </c>
      <c r="K33" s="55">
        <v>0.786877930385153</v>
      </c>
      <c r="L33" s="55">
        <v>0.783557465058479</v>
      </c>
      <c r="M33" s="55">
        <v>0.759996499892967</v>
      </c>
      <c r="N33" s="55">
        <v>0.673640413145884</v>
      </c>
      <c r="O33" s="55">
        <v>0.828498143492636</v>
      </c>
      <c r="P33" s="55">
        <v>0.775348084884158</v>
      </c>
      <c r="Q33" s="55">
        <v>0.669867886584053</v>
      </c>
      <c r="R33" s="55">
        <v>0.861273512268181</v>
      </c>
      <c r="S33" s="55">
        <v>0.302323409672147</v>
      </c>
      <c r="T33" s="55">
        <v>0.874151600946707</v>
      </c>
      <c r="U33" s="55">
        <v>0.809171852974705</v>
      </c>
      <c r="V33" s="55">
        <v>0.557273278953711</v>
      </c>
      <c r="W33" s="55">
        <v>0.344059868426479</v>
      </c>
    </row>
    <row r="34">
      <c r="A34" s="87" t="s">
        <v>523</v>
      </c>
      <c r="B34" s="106" t="s">
        <v>519</v>
      </c>
      <c r="C34" s="93">
        <f t="shared" ref="C34:C36" si="23">E34-0.685</f>
        <v>-0.02872541774</v>
      </c>
      <c r="D34" s="93">
        <f t="shared" ref="D34:D36" si="24">F34-0.628</f>
        <v>-0.02119466407</v>
      </c>
      <c r="E34" s="7">
        <f t="shared" si="18"/>
        <v>0.6562745823</v>
      </c>
      <c r="F34" s="7">
        <f>(G34*'Dimensionality reduction Covera'!C33*'Dataset lengths'!$B$2+H34*'Dimensionality reduction Covera'!D33*'Dataset lengths'!$C$2+I34*'Dimensionality reduction Covera'!E33*'Dataset lengths'!$D$2+L34*'Dimensionality reduction Covera'!H33*'Dataset lengths'!$G$2+M34*'Dimensionality reduction Covera'!I33*'Dataset lengths'!$H$2+R34*'Dimensionality reduction Covera'!N33*'Dataset lengths'!$M$2+S34*'Dimensionality reduction Covera'!O33*'Dataset lengths'!$N$2+T34*'Dimensionality reduction Covera'!P33*'Dataset lengths'!$O$2+U34*'Dimensionality reduction Covera'!Q33*'Dataset lengths'!$P$2+V34*'Dimensionality reduction Covera'!R33*'Dataset lengths'!$Q$2+W34*'Dimensionality reduction Covera'!S33*'Dataset lengths'!$R$2)/('Dimensionality reduction Covera'!C33*'Dataset lengths'!$B$2+'Dimensionality reduction Covera'!D33*'Dataset lengths'!$C$2+'Dimensionality reduction Covera'!E33*'Dataset lengths'!$D$2+'Dimensionality reduction Covera'!H33*'Dataset lengths'!$G$2+'Dimensionality reduction Covera'!I33*'Dataset lengths'!$H$2+'Dimensionality reduction Covera'!N33*'Dataset lengths'!$M$2+'Dimensionality reduction Covera'!O33*'Dataset lengths'!$N$2+'Dimensionality reduction Covera'!P33*'Dataset lengths'!$O$2+'Dimensionality reduction Covera'!Q33*'Dataset lengths'!$P$2+'Dimensionality reduction Covera'!R33*'Dataset lengths'!$Q$2+'Dimensionality reduction Covera'!S33*'Dataset lengths'!$R$2)</f>
        <v>0.6068053359</v>
      </c>
      <c r="G34" s="55">
        <v>0.549048060353165</v>
      </c>
      <c r="H34" s="55">
        <v>0.617967500468295</v>
      </c>
      <c r="I34" s="55">
        <v>0.669749139740461</v>
      </c>
      <c r="J34" s="55">
        <v>0.778916551125246</v>
      </c>
      <c r="K34" s="55">
        <v>0.793065366292727</v>
      </c>
      <c r="L34" s="55">
        <v>0.783801695028158</v>
      </c>
      <c r="M34" s="55">
        <v>0.783879941922546</v>
      </c>
      <c r="N34" s="55">
        <v>0.704598582116518</v>
      </c>
      <c r="O34" s="55">
        <v>0.814520491086565</v>
      </c>
      <c r="P34" s="55">
        <v>0.779191438893141</v>
      </c>
      <c r="Q34" s="55">
        <v>0.722725507381091</v>
      </c>
      <c r="R34" s="55">
        <v>0.856224938848217</v>
      </c>
      <c r="S34" s="55">
        <v>0.314649391378021</v>
      </c>
      <c r="T34" s="55">
        <v>0.896183425919651</v>
      </c>
      <c r="U34" s="55">
        <v>0.79859331671145</v>
      </c>
      <c r="V34" s="55">
        <v>0.563307480527057</v>
      </c>
      <c r="W34" s="55">
        <v>0.385615513989909</v>
      </c>
    </row>
    <row r="35">
      <c r="A35" s="87" t="s">
        <v>523</v>
      </c>
      <c r="B35" s="68" t="s">
        <v>520</v>
      </c>
      <c r="C35" s="93">
        <f t="shared" si="23"/>
        <v>-0.02768804996</v>
      </c>
      <c r="D35" s="93">
        <f t="shared" si="24"/>
        <v>-0.02504413046</v>
      </c>
      <c r="E35" s="7">
        <f t="shared" si="18"/>
        <v>0.65731195</v>
      </c>
      <c r="F35" s="7">
        <f>(G35*'Dimensionality reduction Covera'!C34*'Dataset lengths'!$B$2+H35*'Dimensionality reduction Covera'!D34*'Dataset lengths'!$C$2+I35*'Dimensionality reduction Covera'!E34*'Dataset lengths'!$D$2+L35*'Dimensionality reduction Covera'!H34*'Dataset lengths'!$G$2+M35*'Dimensionality reduction Covera'!I34*'Dataset lengths'!$H$2+R35*'Dimensionality reduction Covera'!N34*'Dataset lengths'!$M$2+S35*'Dimensionality reduction Covera'!O34*'Dataset lengths'!$N$2+T35*'Dimensionality reduction Covera'!P34*'Dataset lengths'!$O$2+U35*'Dimensionality reduction Covera'!Q34*'Dataset lengths'!$P$2+V35*'Dimensionality reduction Covera'!R34*'Dataset lengths'!$Q$2+W35*'Dimensionality reduction Covera'!S34*'Dataset lengths'!$R$2)/('Dimensionality reduction Covera'!C34*'Dataset lengths'!$B$2+'Dimensionality reduction Covera'!D34*'Dataset lengths'!$C$2+'Dimensionality reduction Covera'!E34*'Dataset lengths'!$D$2+'Dimensionality reduction Covera'!H34*'Dataset lengths'!$G$2+'Dimensionality reduction Covera'!I34*'Dataset lengths'!$H$2+'Dimensionality reduction Covera'!N34*'Dataset lengths'!$M$2+'Dimensionality reduction Covera'!O34*'Dataset lengths'!$N$2+'Dimensionality reduction Covera'!P34*'Dataset lengths'!$O$2+'Dimensionality reduction Covera'!Q34*'Dataset lengths'!$P$2+'Dimensionality reduction Covera'!R34*'Dataset lengths'!$Q$2+'Dimensionality reduction Covera'!S34*'Dataset lengths'!$R$2)</f>
        <v>0.6029558695</v>
      </c>
      <c r="G35" s="55">
        <v>0.540629687150365</v>
      </c>
      <c r="H35" s="55">
        <v>0.650384482350952</v>
      </c>
      <c r="I35" s="55">
        <v>0.701414632176994</v>
      </c>
      <c r="J35" s="55">
        <v>0.786995078255849</v>
      </c>
      <c r="K35" s="55">
        <v>0.791295004925031</v>
      </c>
      <c r="L35" s="55">
        <v>0.788659776807369</v>
      </c>
      <c r="M35" s="55">
        <v>0.768227870372168</v>
      </c>
      <c r="N35" s="55">
        <v>0.685199249400401</v>
      </c>
      <c r="O35" s="55">
        <v>0.834485286954095</v>
      </c>
      <c r="P35" s="55">
        <v>0.787077518806081</v>
      </c>
      <c r="Q35" s="55">
        <v>0.670918708566353</v>
      </c>
      <c r="R35" s="55">
        <v>0.877664984410923</v>
      </c>
      <c r="S35" s="55">
        <v>0.307377283391654</v>
      </c>
      <c r="T35" s="55">
        <v>0.874819232006493</v>
      </c>
      <c r="U35" s="55">
        <v>0.80362407135022</v>
      </c>
      <c r="V35" s="55">
        <v>0.55297679224731</v>
      </c>
      <c r="W35" s="55">
        <v>0.364652638173589</v>
      </c>
    </row>
    <row r="36">
      <c r="A36" s="87" t="s">
        <v>523</v>
      </c>
      <c r="B36" s="68" t="s">
        <v>521</v>
      </c>
      <c r="C36" s="93">
        <f t="shared" si="23"/>
        <v>-0.02649215417</v>
      </c>
      <c r="D36" s="93">
        <f t="shared" si="24"/>
        <v>-0.02426155555</v>
      </c>
      <c r="E36" s="7">
        <f t="shared" si="18"/>
        <v>0.6585078458</v>
      </c>
      <c r="F36" s="7">
        <f>(G36*'Dimensionality reduction Covera'!C35*'Dataset lengths'!$B$2+H36*'Dimensionality reduction Covera'!D35*'Dataset lengths'!$C$2+I36*'Dimensionality reduction Covera'!E35*'Dataset lengths'!$D$2+L36*'Dimensionality reduction Covera'!H35*'Dataset lengths'!$G$2+M36*'Dimensionality reduction Covera'!I35*'Dataset lengths'!$H$2+R36*'Dimensionality reduction Covera'!N35*'Dataset lengths'!$M$2+S36*'Dimensionality reduction Covera'!O35*'Dataset lengths'!$N$2+T36*'Dimensionality reduction Covera'!P35*'Dataset lengths'!$O$2+U36*'Dimensionality reduction Covera'!Q35*'Dataset lengths'!$P$2+V36*'Dimensionality reduction Covera'!R35*'Dataset lengths'!$Q$2+W36*'Dimensionality reduction Covera'!S35*'Dataset lengths'!$R$2)/('Dimensionality reduction Covera'!C35*'Dataset lengths'!$B$2+'Dimensionality reduction Covera'!D35*'Dataset lengths'!$C$2+'Dimensionality reduction Covera'!E35*'Dataset lengths'!$D$2+'Dimensionality reduction Covera'!H35*'Dataset lengths'!$G$2+'Dimensionality reduction Covera'!I35*'Dataset lengths'!$H$2+'Dimensionality reduction Covera'!N35*'Dataset lengths'!$M$2+'Dimensionality reduction Covera'!O35*'Dataset lengths'!$N$2+'Dimensionality reduction Covera'!P35*'Dataset lengths'!$O$2+'Dimensionality reduction Covera'!Q35*'Dataset lengths'!$P$2+'Dimensionality reduction Covera'!R35*'Dataset lengths'!$Q$2+'Dimensionality reduction Covera'!S35*'Dataset lengths'!$R$2)</f>
        <v>0.6037384445</v>
      </c>
      <c r="G36" s="55">
        <v>0.539693534672039</v>
      </c>
      <c r="H36" s="55">
        <v>0.645758706559879</v>
      </c>
      <c r="I36" s="55">
        <v>0.703752601484704</v>
      </c>
      <c r="J36" s="55">
        <v>0.787750910350041</v>
      </c>
      <c r="K36" s="55">
        <v>0.790726181414703</v>
      </c>
      <c r="L36" s="55">
        <v>0.78898298320425</v>
      </c>
      <c r="M36" s="55">
        <v>0.764875793974252</v>
      </c>
      <c r="N36" s="55">
        <v>0.680381942789591</v>
      </c>
      <c r="O36" s="55">
        <v>0.832073071372343</v>
      </c>
      <c r="P36" s="55">
        <v>0.780622225433538</v>
      </c>
      <c r="Q36" s="55">
        <v>0.670427424912958</v>
      </c>
      <c r="R36" s="55">
        <v>0.875545020680461</v>
      </c>
      <c r="S36" s="55">
        <v>0.310969093365009</v>
      </c>
      <c r="T36" s="55">
        <v>0.879937736798187</v>
      </c>
      <c r="U36" s="55">
        <v>0.813907163621639</v>
      </c>
      <c r="V36" s="55">
        <v>0.554684909800867</v>
      </c>
      <c r="W36" s="55">
        <v>0.365478759997526</v>
      </c>
    </row>
    <row r="37">
      <c r="A37" s="106"/>
      <c r="B37" s="68"/>
    </row>
    <row r="38">
      <c r="A38" s="68"/>
      <c r="B38" s="106"/>
    </row>
    <row r="39">
      <c r="A39" s="68"/>
      <c r="B39" s="68"/>
    </row>
    <row r="40">
      <c r="A40" s="68"/>
      <c r="B40" s="68"/>
    </row>
    <row r="41">
      <c r="A41" s="55"/>
      <c r="B41" s="106"/>
    </row>
    <row r="42">
      <c r="A42" s="55"/>
      <c r="B42" s="68"/>
    </row>
    <row r="43">
      <c r="A43" s="55"/>
      <c r="B43" s="68"/>
    </row>
    <row r="44">
      <c r="A44" s="55"/>
      <c r="B44" s="106"/>
    </row>
    <row r="45">
      <c r="A45" s="55"/>
      <c r="B45" s="68"/>
    </row>
    <row r="46">
      <c r="A46" s="55"/>
      <c r="B46" s="68"/>
    </row>
    <row r="47">
      <c r="A47" s="55"/>
      <c r="B47" s="106"/>
    </row>
    <row r="48">
      <c r="A48" s="107"/>
      <c r="B48" s="68"/>
    </row>
    <row r="49">
      <c r="A49" s="107"/>
      <c r="B49" s="68"/>
    </row>
  </sheetData>
  <mergeCells count="1">
    <mergeCell ref="C1:D1"/>
  </mergeCells>
  <conditionalFormatting sqref="C3:D5 C25:D27">
    <cfRule type="cellIs" dxfId="1" priority="1" operator="lessThan">
      <formula>0</formula>
    </cfRule>
  </conditionalFormatting>
  <conditionalFormatting sqref="C3:D14 C25:D36">
    <cfRule type="cellIs" dxfId="3" priority="2" operator="greaterThanOrEqual">
      <formula>0</formula>
    </cfRule>
  </conditionalFormatting>
  <conditionalFormatting sqref="C3:D14 C25:D36">
    <cfRule type="cellIs" dxfId="4" priority="3" operator="lessThan">
      <formula>0</formula>
    </cfRule>
  </conditionalFormatting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27BA0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517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55" t="s">
        <v>518</v>
      </c>
      <c r="B2" s="107" t="s">
        <v>519</v>
      </c>
      <c r="C2" s="55">
        <v>1.0</v>
      </c>
      <c r="D2" s="55">
        <v>1.0</v>
      </c>
      <c r="E2" s="55">
        <v>1.0</v>
      </c>
      <c r="F2" s="55">
        <v>1.0</v>
      </c>
      <c r="G2" s="55">
        <v>1.0</v>
      </c>
      <c r="H2" s="55">
        <v>1.0</v>
      </c>
      <c r="I2" s="55">
        <v>1.0</v>
      </c>
      <c r="J2" s="55">
        <v>1.0</v>
      </c>
      <c r="K2" s="55">
        <v>1.0</v>
      </c>
      <c r="L2" s="55">
        <v>1.0</v>
      </c>
      <c r="M2" s="55">
        <v>1.0</v>
      </c>
      <c r="N2" s="55">
        <v>1.0</v>
      </c>
      <c r="O2" s="55">
        <v>1.0</v>
      </c>
      <c r="P2" s="55">
        <v>1.0</v>
      </c>
      <c r="Q2" s="55">
        <v>1.0</v>
      </c>
      <c r="R2" s="55">
        <v>1.0</v>
      </c>
      <c r="S2" s="55">
        <v>0.998525073746312</v>
      </c>
    </row>
    <row r="3">
      <c r="A3" s="107" t="s">
        <v>518</v>
      </c>
      <c r="B3" s="55" t="s">
        <v>520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0.998525073746312</v>
      </c>
    </row>
    <row r="4">
      <c r="A4" s="107" t="s">
        <v>518</v>
      </c>
      <c r="B4" s="55" t="s">
        <v>521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0.998525073746312</v>
      </c>
    </row>
    <row r="5">
      <c r="A5" s="55" t="s">
        <v>522</v>
      </c>
      <c r="B5" s="107" t="s">
        <v>519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0.998525073746312</v>
      </c>
    </row>
    <row r="6">
      <c r="A6" s="107" t="s">
        <v>522</v>
      </c>
      <c r="B6" s="55" t="s">
        <v>520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0.998525073746312</v>
      </c>
    </row>
    <row r="7">
      <c r="A7" s="107" t="s">
        <v>522</v>
      </c>
      <c r="B7" s="55" t="s">
        <v>521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0.998525073746312</v>
      </c>
    </row>
    <row r="8">
      <c r="A8" s="55" t="s">
        <v>523</v>
      </c>
      <c r="B8" s="107" t="s">
        <v>519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0.984759095378564</v>
      </c>
    </row>
    <row r="9">
      <c r="A9" s="107" t="s">
        <v>523</v>
      </c>
      <c r="B9" s="55" t="s">
        <v>520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0.984759095378564</v>
      </c>
    </row>
    <row r="10">
      <c r="A10" s="107" t="s">
        <v>523</v>
      </c>
      <c r="B10" s="55" t="s">
        <v>521</v>
      </c>
      <c r="C10" s="55">
        <v>1.0</v>
      </c>
      <c r="D10" s="55">
        <v>1.0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1.0</v>
      </c>
      <c r="P10" s="55">
        <v>1.0</v>
      </c>
      <c r="Q10" s="55">
        <v>1.0</v>
      </c>
      <c r="R10" s="55">
        <v>1.0</v>
      </c>
      <c r="S10" s="55">
        <v>0.984759095378564</v>
      </c>
    </row>
    <row r="11">
      <c r="A11" s="55" t="s">
        <v>524</v>
      </c>
      <c r="B11" s="107" t="s">
        <v>519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0.998525073746312</v>
      </c>
    </row>
    <row r="12">
      <c r="A12" s="55" t="s">
        <v>524</v>
      </c>
      <c r="B12" s="55" t="s">
        <v>520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0.998525073746312</v>
      </c>
    </row>
    <row r="13">
      <c r="A13" s="55" t="s">
        <v>524</v>
      </c>
      <c r="B13" s="55" t="s">
        <v>521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0.998525073746312</v>
      </c>
    </row>
    <row r="14">
      <c r="A14" s="55" t="s">
        <v>525</v>
      </c>
      <c r="B14" s="106" t="s">
        <v>519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0.99803343166175</v>
      </c>
    </row>
    <row r="15">
      <c r="A15" s="55" t="s">
        <v>525</v>
      </c>
      <c r="B15" s="68" t="s">
        <v>520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0.99803343166175</v>
      </c>
    </row>
    <row r="16">
      <c r="A16" s="55" t="s">
        <v>525</v>
      </c>
      <c r="B16" s="68" t="s">
        <v>521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0.99803343166175</v>
      </c>
    </row>
    <row r="17">
      <c r="A17" s="55" t="s">
        <v>526</v>
      </c>
      <c r="B17" s="106" t="s">
        <v>519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0.998525073746312</v>
      </c>
    </row>
    <row r="18">
      <c r="A18" s="55" t="s">
        <v>526</v>
      </c>
      <c r="B18" s="68" t="s">
        <v>520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0.998525073746312</v>
      </c>
    </row>
    <row r="19">
      <c r="A19" s="55" t="s">
        <v>526</v>
      </c>
      <c r="B19" s="68" t="s">
        <v>521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0.998525073746312</v>
      </c>
    </row>
    <row r="20">
      <c r="A20" s="55" t="s">
        <v>527</v>
      </c>
      <c r="B20" s="106" t="s">
        <v>519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0.99803343166175</v>
      </c>
    </row>
    <row r="21">
      <c r="A21" s="107" t="s">
        <v>527</v>
      </c>
      <c r="B21" s="68" t="s">
        <v>520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0.99803343166175</v>
      </c>
    </row>
    <row r="22">
      <c r="A22" s="107" t="s">
        <v>527</v>
      </c>
      <c r="B22" s="68" t="s">
        <v>521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0.99803343166175</v>
      </c>
    </row>
    <row r="23">
      <c r="A23" s="90" t="s">
        <v>528</v>
      </c>
    </row>
    <row r="24">
      <c r="A24" s="55" t="s">
        <v>518</v>
      </c>
      <c r="B24" s="106" t="s">
        <v>519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0.998525073746312</v>
      </c>
    </row>
    <row r="25">
      <c r="A25" s="55" t="s">
        <v>525</v>
      </c>
      <c r="B25" s="68" t="s">
        <v>520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0.998525073746312</v>
      </c>
    </row>
    <row r="26">
      <c r="A26" s="55" t="s">
        <v>525</v>
      </c>
      <c r="B26" s="68" t="s">
        <v>521</v>
      </c>
      <c r="C26" s="55">
        <v>1.0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1.0</v>
      </c>
      <c r="S26" s="55">
        <v>0.998525073746312</v>
      </c>
    </row>
    <row r="27">
      <c r="A27" s="55" t="s">
        <v>522</v>
      </c>
      <c r="B27" s="106" t="s">
        <v>519</v>
      </c>
      <c r="C27" s="55">
        <v>1.0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1.0</v>
      </c>
      <c r="S27" s="55">
        <v>0.998525073746312</v>
      </c>
    </row>
    <row r="28">
      <c r="A28" s="55" t="s">
        <v>522</v>
      </c>
      <c r="B28" s="68" t="s">
        <v>520</v>
      </c>
      <c r="C28" s="55">
        <v>1.0</v>
      </c>
      <c r="D28" s="55">
        <v>1.0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1.0</v>
      </c>
      <c r="P28" s="55">
        <v>1.0</v>
      </c>
      <c r="Q28" s="55">
        <v>1.0</v>
      </c>
      <c r="R28" s="55">
        <v>1.0</v>
      </c>
      <c r="S28" s="55">
        <v>0.998525073746312</v>
      </c>
    </row>
    <row r="29">
      <c r="A29" s="55" t="s">
        <v>522</v>
      </c>
      <c r="B29" s="68" t="s">
        <v>521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0.998525073746312</v>
      </c>
    </row>
    <row r="30">
      <c r="A30" s="87" t="s">
        <v>524</v>
      </c>
      <c r="B30" s="106" t="s">
        <v>519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0.998525073746312</v>
      </c>
    </row>
    <row r="31">
      <c r="A31" s="87" t="s">
        <v>524</v>
      </c>
      <c r="B31" s="68" t="s">
        <v>520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0.998525073746312</v>
      </c>
    </row>
    <row r="32">
      <c r="A32" s="87" t="s">
        <v>524</v>
      </c>
      <c r="B32" s="68" t="s">
        <v>521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0.998525073746312</v>
      </c>
    </row>
    <row r="33">
      <c r="A33" s="87" t="s">
        <v>523</v>
      </c>
      <c r="B33" s="106" t="s">
        <v>519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0.984759095378564</v>
      </c>
    </row>
    <row r="34">
      <c r="A34" s="87" t="s">
        <v>523</v>
      </c>
      <c r="B34" s="68" t="s">
        <v>520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0.984759095378564</v>
      </c>
    </row>
    <row r="35">
      <c r="A35" s="87" t="s">
        <v>523</v>
      </c>
      <c r="B35" s="68" t="s">
        <v>521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0.984759095378564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27BA0"/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/>
      <c r="C1" s="1" t="s">
        <v>516</v>
      </c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1" t="s">
        <v>133</v>
      </c>
      <c r="B2" s="1" t="s">
        <v>517</v>
      </c>
      <c r="C2" s="1" t="s">
        <v>105</v>
      </c>
      <c r="D2" s="1" t="s">
        <v>106</v>
      </c>
      <c r="E2" s="2" t="s">
        <v>71</v>
      </c>
      <c r="F2" s="3" t="s">
        <v>72</v>
      </c>
      <c r="G2" s="4" t="s">
        <v>107</v>
      </c>
      <c r="H2" s="4" t="s">
        <v>108</v>
      </c>
      <c r="I2" s="4" t="s">
        <v>109</v>
      </c>
      <c r="J2" s="4" t="s">
        <v>110</v>
      </c>
      <c r="K2" s="4" t="s">
        <v>111</v>
      </c>
      <c r="L2" s="4" t="s">
        <v>112</v>
      </c>
      <c r="M2" s="4" t="s">
        <v>113</v>
      </c>
      <c r="N2" s="4" t="s">
        <v>114</v>
      </c>
      <c r="O2" s="4" t="s">
        <v>115</v>
      </c>
      <c r="P2" s="4" t="s">
        <v>116</v>
      </c>
      <c r="Q2" s="4" t="s">
        <v>117</v>
      </c>
      <c r="R2" s="4" t="s">
        <v>14</v>
      </c>
      <c r="S2" s="4" t="s">
        <v>118</v>
      </c>
      <c r="T2" s="4" t="s">
        <v>119</v>
      </c>
      <c r="U2" s="4" t="s">
        <v>120</v>
      </c>
      <c r="V2" s="4" t="s">
        <v>121</v>
      </c>
      <c r="W2" s="4" t="s">
        <v>19</v>
      </c>
    </row>
    <row r="3">
      <c r="A3" s="68" t="s">
        <v>518</v>
      </c>
      <c r="B3" s="106" t="s">
        <v>519</v>
      </c>
      <c r="C3" s="93">
        <f t="shared" ref="C3:C5" si="1">E3-0.691</f>
        <v>-0.03989718714</v>
      </c>
      <c r="D3" s="93">
        <f t="shared" ref="D3:D5" si="2">F3-0.632</f>
        <v>-0.03657113192</v>
      </c>
      <c r="E3" s="7">
        <f t="shared" ref="E3:E23" si="3">AVERAGE(G3,H3,I3,L3,M3,R3,S3,T3,U3,V3,W3)</f>
        <v>0.6511028129</v>
      </c>
      <c r="F3" s="8">
        <f>(G3*'Dataset lengths'!$B$2+H3*'Dataset lengths'!$C$2+I3*'Dataset lengths'!$D$2+L3*'Dataset lengths'!$G$2+M3*'Dataset lengths'!$H$2+R3*'Dataset lengths'!$M$2+S3*'Dataset lengths'!$N$2+T3*'Dataset lengths'!$O$2+U3*'Dataset lengths'!$P$2+V3*'Dataset lengths'!$Q$2+W3*'Dataset lengths'!$R$2)/'Dataset lengths'!$A$7</f>
        <v>0.5954288681</v>
      </c>
      <c r="G3" s="68">
        <f>'Dimensionality Reduction'!G3*'Dimensionality reduction Covera'!C2</f>
        <v>0.4915648257</v>
      </c>
      <c r="H3" s="68">
        <f>'Dimensionality Reduction'!H3*'Dimensionality reduction Covera'!D2</f>
        <v>0.7116582436</v>
      </c>
      <c r="I3" s="68">
        <f>'Dimensionality Reduction'!I3*'Dimensionality reduction Covera'!E2</f>
        <v>0.7611263696</v>
      </c>
      <c r="J3" s="68">
        <f>'Dimensionality Reduction'!J3*'Dimensionality reduction Covera'!F2</f>
        <v>0.8378012605</v>
      </c>
      <c r="K3" s="68">
        <f>'Dimensionality Reduction'!K3*'Dimensionality reduction Covera'!G2</f>
        <v>0.8387214761</v>
      </c>
      <c r="L3" s="68">
        <f>'Dimensionality Reduction'!L3*'Dimensionality reduction Covera'!H2</f>
        <v>0.8381756832</v>
      </c>
      <c r="M3" s="68">
        <f>'Dimensionality Reduction'!M3*'Dimensionality reduction Covera'!I2</f>
        <v>0.806640874</v>
      </c>
      <c r="N3" s="68">
        <f>'Dimensionality Reduction'!N3*'Dimensionality reduction Covera'!J2</f>
        <v>0.763302713</v>
      </c>
      <c r="O3" s="68">
        <f>'Dimensionality Reduction'!O3*'Dimensionality reduction Covera'!K2</f>
        <v>0.8267178524</v>
      </c>
      <c r="P3" s="68">
        <f>'Dimensionality Reduction'!P3*'Dimensionality reduction Covera'!L2</f>
        <v>0.8083265419</v>
      </c>
      <c r="Q3" s="68">
        <f>'Dimensionality Reduction'!Q3*'Dimensionality reduction Covera'!M2</f>
        <v>0.7495329998</v>
      </c>
      <c r="R3" s="68">
        <f>'Dimensionality Reduction'!R3*'Dimensionality reduction Covera'!N2</f>
        <v>0.8124924912</v>
      </c>
      <c r="S3" s="68">
        <f>'Dimensionality Reduction'!S3*'Dimensionality reduction Covera'!O2</f>
        <v>0.3218953552</v>
      </c>
      <c r="T3" s="68">
        <f>'Dimensionality Reduction'!T3*'Dimensionality reduction Covera'!P2</f>
        <v>0.8254145336</v>
      </c>
      <c r="U3" s="68">
        <f>'Dimensionality Reduction'!U3*'Dimensionality reduction Covera'!Q2</f>
        <v>0.6738147352</v>
      </c>
      <c r="V3" s="68">
        <f>'Dimensionality Reduction'!V3*'Dimensionality reduction Covera'!R2</f>
        <v>0.3909898481</v>
      </c>
      <c r="W3" s="68">
        <f>'Dimensionality Reduction'!W3*'Dimensionality reduction Covera'!S2</f>
        <v>0.5283579821</v>
      </c>
    </row>
    <row r="4">
      <c r="A4" s="106" t="s">
        <v>518</v>
      </c>
      <c r="B4" s="68" t="s">
        <v>520</v>
      </c>
      <c r="C4" s="93">
        <f t="shared" si="1"/>
        <v>-0.04581234179</v>
      </c>
      <c r="D4" s="93">
        <f t="shared" si="2"/>
        <v>-0.05607815507</v>
      </c>
      <c r="E4" s="7">
        <f t="shared" si="3"/>
        <v>0.6451876582</v>
      </c>
      <c r="F4" s="8">
        <f>(G4*'Dataset lengths'!$B$2+H4*'Dataset lengths'!$C$2+I4*'Dataset lengths'!$D$2+L4*'Dataset lengths'!$G$2+M4*'Dataset lengths'!$H$2+R4*'Dataset lengths'!$M$2+S4*'Dataset lengths'!$N$2+T4*'Dataset lengths'!$O$2+U4*'Dataset lengths'!$P$2+V4*'Dataset lengths'!$Q$2+W4*'Dataset lengths'!$R$2)/'Dataset lengths'!$A$7</f>
        <v>0.5759218449</v>
      </c>
      <c r="G4" s="68">
        <f>'Dimensionality Reduction'!G4*'Dimensionality reduction Covera'!C3</f>
        <v>0.4685409814</v>
      </c>
      <c r="H4" s="68">
        <f>'Dimensionality Reduction'!H4*'Dimensionality reduction Covera'!D3</f>
        <v>0.7218116488</v>
      </c>
      <c r="I4" s="68">
        <f>'Dimensionality Reduction'!I4*'Dimensionality reduction Covera'!E3</f>
        <v>0.7612355931</v>
      </c>
      <c r="J4" s="68">
        <f>'Dimensionality Reduction'!J4*'Dimensionality reduction Covera'!F3</f>
        <v>0.833273188</v>
      </c>
      <c r="K4" s="68">
        <f>'Dimensionality Reduction'!K4*'Dimensionality reduction Covera'!G3</f>
        <v>0.8353245303</v>
      </c>
      <c r="L4" s="68">
        <f>'Dimensionality Reduction'!L4*'Dimensionality reduction Covera'!H3</f>
        <v>0.8339773343</v>
      </c>
      <c r="M4" s="68">
        <f>'Dimensionality Reduction'!M4*'Dimensionality reduction Covera'!I3</f>
        <v>0.7731752318</v>
      </c>
      <c r="N4" s="68">
        <f>'Dimensionality Reduction'!N4*'Dimensionality reduction Covera'!J3</f>
        <v>0.7172008932</v>
      </c>
      <c r="O4" s="68">
        <f>'Dimensionality Reduction'!O4*'Dimensionality reduction Covera'!K3</f>
        <v>0.8211424281</v>
      </c>
      <c r="P4" s="68">
        <f>'Dimensionality Reduction'!P4*'Dimensionality reduction Covera'!L3</f>
        <v>0.786806105</v>
      </c>
      <c r="Q4" s="68">
        <f>'Dimensionality Reduction'!Q4*'Dimensionality reduction Covera'!M3</f>
        <v>0.6968487348</v>
      </c>
      <c r="R4" s="68">
        <f>'Dimensionality Reduction'!R4*'Dimensionality reduction Covera'!N3</f>
        <v>0.8123395041</v>
      </c>
      <c r="S4" s="68">
        <f>'Dimensionality Reduction'!S4*'Dimensionality reduction Covera'!O3</f>
        <v>0.3905942514</v>
      </c>
      <c r="T4" s="68">
        <f>'Dimensionality Reduction'!T4*'Dimensionality reduction Covera'!P3</f>
        <v>0.8211862035</v>
      </c>
      <c r="U4" s="68">
        <f>'Dimensionality Reduction'!U4*'Dimensionality reduction Covera'!Q3</f>
        <v>0.6729995287</v>
      </c>
      <c r="V4" s="68">
        <f>'Dimensionality Reduction'!V4*'Dimensionality reduction Covera'!R3</f>
        <v>0.3725879399</v>
      </c>
      <c r="W4" s="68">
        <f>'Dimensionality Reduction'!W4*'Dimensionality reduction Covera'!S3</f>
        <v>0.4686160233</v>
      </c>
    </row>
    <row r="5">
      <c r="A5" s="106" t="s">
        <v>518</v>
      </c>
      <c r="B5" s="68" t="s">
        <v>521</v>
      </c>
      <c r="C5" s="93">
        <f t="shared" si="1"/>
        <v>-0.03901352452</v>
      </c>
      <c r="D5" s="93">
        <f t="shared" si="2"/>
        <v>-0.04816891263</v>
      </c>
      <c r="E5" s="7">
        <f t="shared" si="3"/>
        <v>0.6519864755</v>
      </c>
      <c r="F5" s="8">
        <f>(G5*'Dataset lengths'!$B$2+H5*'Dataset lengths'!$C$2+I5*'Dataset lengths'!$D$2+L5*'Dataset lengths'!$G$2+M5*'Dataset lengths'!$H$2+R5*'Dataset lengths'!$M$2+S5*'Dataset lengths'!$N$2+T5*'Dataset lengths'!$O$2+U5*'Dataset lengths'!$P$2+V5*'Dataset lengths'!$Q$2+W5*'Dataset lengths'!$R$2)/'Dataset lengths'!$A$7</f>
        <v>0.5838310874</v>
      </c>
      <c r="G5" s="68">
        <f>'Dimensionality Reduction'!G5*'Dimensionality reduction Covera'!C4</f>
        <v>0.4754279955</v>
      </c>
      <c r="H5" s="68">
        <f>'Dimensionality Reduction'!H5*'Dimensionality reduction Covera'!D4</f>
        <v>0.7264036654</v>
      </c>
      <c r="I5" s="68">
        <f>'Dimensionality Reduction'!I5*'Dimensionality reduction Covera'!E4</f>
        <v>0.7623160063</v>
      </c>
      <c r="J5" s="68">
        <f>'Dimensionality Reduction'!J5*'Dimensionality reduction Covera'!F4</f>
        <v>0.8356870688</v>
      </c>
      <c r="K5" s="68">
        <f>'Dimensionality Reduction'!K5*'Dimensionality reduction Covera'!G4</f>
        <v>0.8374464923</v>
      </c>
      <c r="L5" s="68">
        <f>'Dimensionality Reduction'!L5*'Dimensionality reduction Covera'!H4</f>
        <v>0.8362617278</v>
      </c>
      <c r="M5" s="68">
        <f>'Dimensionality Reduction'!M5*'Dimensionality reduction Covera'!I4</f>
        <v>0.7843753737</v>
      </c>
      <c r="N5" s="68">
        <f>'Dimensionality Reduction'!N5*'Dimensionality reduction Covera'!J4</f>
        <v>0.7320131361</v>
      </c>
      <c r="O5" s="68">
        <f>'Dimensionality Reduction'!O5*'Dimensionality reduction Covera'!K4</f>
        <v>0.8270764928</v>
      </c>
      <c r="P5" s="68">
        <f>'Dimensionality Reduction'!P5*'Dimensionality reduction Covera'!L4</f>
        <v>0.7964764796</v>
      </c>
      <c r="Q5" s="68">
        <f>'Dimensionality Reduction'!Q5*'Dimensionality reduction Covera'!M4</f>
        <v>0.7063143832</v>
      </c>
      <c r="R5" s="68">
        <f>'Dimensionality Reduction'!R5*'Dimensionality reduction Covera'!N4</f>
        <v>0.8031384244</v>
      </c>
      <c r="S5" s="68">
        <f>'Dimensionality Reduction'!S5*'Dimensionality reduction Covera'!O4</f>
        <v>0.4065683537</v>
      </c>
      <c r="T5" s="68">
        <f>'Dimensionality Reduction'!T5*'Dimensionality reduction Covera'!P4</f>
        <v>0.8247469025</v>
      </c>
      <c r="U5" s="68">
        <f>'Dimensionality Reduction'!U5*'Dimensionality reduction Covera'!Q4</f>
        <v>0.6811816859</v>
      </c>
      <c r="V5" s="68">
        <f>'Dimensionality Reduction'!V5*'Dimensionality reduction Covera'!R4</f>
        <v>0.3761927876</v>
      </c>
      <c r="W5" s="68">
        <f>'Dimensionality Reduction'!W5*'Dimensionality reduction Covera'!S4</f>
        <v>0.4952383074</v>
      </c>
    </row>
    <row r="6">
      <c r="A6" s="68" t="s">
        <v>522</v>
      </c>
      <c r="B6" s="106" t="s">
        <v>519</v>
      </c>
      <c r="C6" s="93">
        <f t="shared" ref="C6:C8" si="4">E6-0.705</f>
        <v>-0.007472295786</v>
      </c>
      <c r="D6" s="93">
        <f t="shared" ref="D6:D8" si="5">F6-0.655</f>
        <v>-0.01288788599</v>
      </c>
      <c r="E6" s="7">
        <f t="shared" si="3"/>
        <v>0.6975277042</v>
      </c>
      <c r="F6" s="8">
        <f>(G6*'Dataset lengths'!$B$2+H6*'Dataset lengths'!$C$2+I6*'Dataset lengths'!$D$2+L6*'Dataset lengths'!$G$2+M6*'Dataset lengths'!$H$2+R6*'Dataset lengths'!$M$2+S6*'Dataset lengths'!$N$2+T6*'Dataset lengths'!$O$2+U6*'Dataset lengths'!$P$2+V6*'Dataset lengths'!$Q$2+W6*'Dataset lengths'!$R$2)/'Dataset lengths'!$A$7</f>
        <v>0.642112114</v>
      </c>
      <c r="G6" s="68">
        <f>'Dimensionality Reduction'!G6*'Dimensionality reduction Covera'!C5</f>
        <v>0.5308565393</v>
      </c>
      <c r="H6" s="68">
        <f>'Dimensionality Reduction'!H6*'Dimensionality reduction Covera'!D5</f>
        <v>0.7339479646</v>
      </c>
      <c r="I6" s="68">
        <f>'Dimensionality Reduction'!I6*'Dimensionality reduction Covera'!E5</f>
        <v>0.7939060124</v>
      </c>
      <c r="J6" s="68">
        <f>'Dimensionality Reduction'!J6*'Dimensionality reduction Covera'!F5</f>
        <v>0.8494611425</v>
      </c>
      <c r="K6" s="68">
        <f>'Dimensionality Reduction'!K6*'Dimensionality reduction Covera'!G5</f>
        <v>0.8512690723</v>
      </c>
      <c r="L6" s="68">
        <f>'Dimensionality Reduction'!L6*'Dimensionality reduction Covera'!H5</f>
        <v>0.8500817789</v>
      </c>
      <c r="M6" s="68">
        <f>'Dimensionality Reduction'!M6*'Dimensionality reduction Covera'!I5</f>
        <v>0.8178160666</v>
      </c>
      <c r="N6" s="68">
        <f>'Dimensionality Reduction'!N6*'Dimensionality reduction Covera'!J5</f>
        <v>0.7607043814</v>
      </c>
      <c r="O6" s="68">
        <f>'Dimensionality Reduction'!O6*'Dimensionality reduction Covera'!K5</f>
        <v>0.8441004371</v>
      </c>
      <c r="P6" s="68">
        <f>'Dimensionality Reduction'!P6*'Dimensionality reduction Covera'!L5</f>
        <v>0.8045719837</v>
      </c>
      <c r="Q6" s="68">
        <f>'Dimensionality Reduction'!Q6*'Dimensionality reduction Covera'!M5</f>
        <v>0.7662097361</v>
      </c>
      <c r="R6" s="68">
        <f>'Dimensionality Reduction'!R6*'Dimensionality reduction Covera'!N5</f>
        <v>0.8895542655</v>
      </c>
      <c r="S6" s="68">
        <f>'Dimensionality Reduction'!S6*'Dimensionality reduction Covera'!O5</f>
        <v>0.4042374983</v>
      </c>
      <c r="T6" s="68">
        <f>'Dimensionality Reduction'!T6*'Dimensionality reduction Covera'!P5</f>
        <v>0.8743741446</v>
      </c>
      <c r="U6" s="68">
        <f>'Dimensionality Reduction'!U6*'Dimensionality reduction Covera'!Q5</f>
        <v>0.7258019354</v>
      </c>
      <c r="V6" s="68">
        <f>'Dimensionality Reduction'!V6*'Dimensionality reduction Covera'!R5</f>
        <v>0.4743247603</v>
      </c>
      <c r="W6" s="68">
        <f>'Dimensionality Reduction'!W6*'Dimensionality reduction Covera'!S5</f>
        <v>0.5779037805</v>
      </c>
    </row>
    <row r="7">
      <c r="A7" s="106" t="s">
        <v>522</v>
      </c>
      <c r="B7" s="68" t="s">
        <v>520</v>
      </c>
      <c r="C7" s="93">
        <f t="shared" si="4"/>
        <v>-0.02181668179</v>
      </c>
      <c r="D7" s="93">
        <f t="shared" si="5"/>
        <v>-0.03789406895</v>
      </c>
      <c r="E7" s="7">
        <f t="shared" si="3"/>
        <v>0.6831833182</v>
      </c>
      <c r="F7" s="8">
        <f>(G7*'Dataset lengths'!$B$2+H7*'Dataset lengths'!$C$2+I7*'Dataset lengths'!$D$2+L7*'Dataset lengths'!$G$2+M7*'Dataset lengths'!$H$2+R7*'Dataset lengths'!$M$2+S7*'Dataset lengths'!$N$2+T7*'Dataset lengths'!$O$2+U7*'Dataset lengths'!$P$2+V7*'Dataset lengths'!$Q$2+W7*'Dataset lengths'!$R$2)/'Dataset lengths'!$A$7</f>
        <v>0.617105931</v>
      </c>
      <c r="G7" s="68">
        <f>'Dimensionality Reduction'!G7*'Dimensionality reduction Covera'!C6</f>
        <v>0.5189496403</v>
      </c>
      <c r="H7" s="68">
        <f>'Dimensionality Reduction'!H7*'Dimensionality reduction Covera'!D6</f>
        <v>0.72243556</v>
      </c>
      <c r="I7" s="68">
        <f>'Dimensionality Reduction'!I7*'Dimensionality reduction Covera'!E6</f>
        <v>0.7810810951</v>
      </c>
      <c r="J7" s="68">
        <f>'Dimensionality Reduction'!J7*'Dimensionality reduction Covera'!F6</f>
        <v>0.8431395023</v>
      </c>
      <c r="K7" s="68">
        <f>'Dimensionality Reduction'!K7*'Dimensionality reduction Covera'!G6</f>
        <v>0.8438305823</v>
      </c>
      <c r="L7" s="68">
        <f>'Dimensionality Reduction'!L7*'Dimensionality reduction Covera'!H6</f>
        <v>0.8434479028</v>
      </c>
      <c r="M7" s="68">
        <f>'Dimensionality Reduction'!M7*'Dimensionality reduction Covera'!I6</f>
        <v>0.7870009441</v>
      </c>
      <c r="N7" s="68">
        <f>'Dimensionality Reduction'!N7*'Dimensionality reduction Covera'!J6</f>
        <v>0.7251287521</v>
      </c>
      <c r="O7" s="68">
        <f>'Dimensionality Reduction'!O7*'Dimensionality reduction Covera'!K6</f>
        <v>0.843185904</v>
      </c>
      <c r="P7" s="68">
        <f>'Dimensionality Reduction'!P7*'Dimensionality reduction Covera'!L6</f>
        <v>0.7764705989</v>
      </c>
      <c r="Q7" s="68">
        <f>'Dimensionality Reduction'!Q7*'Dimensionality reduction Covera'!M6</f>
        <v>0.7211834017</v>
      </c>
      <c r="R7" s="68">
        <f>'Dimensionality Reduction'!R7*'Dimensionality reduction Covera'!N6</f>
        <v>0.9049185388</v>
      </c>
      <c r="S7" s="68">
        <f>'Dimensionality Reduction'!S7*'Dimensionality reduction Covera'!O6</f>
        <v>0.420004458</v>
      </c>
      <c r="T7" s="68">
        <f>'Dimensionality Reduction'!T7*'Dimensionality reduction Covera'!P6</f>
        <v>0.8808279115</v>
      </c>
      <c r="U7" s="68">
        <f>'Dimensionality Reduction'!U7*'Dimensionality reduction Covera'!Q6</f>
        <v>0.6971028343</v>
      </c>
      <c r="V7" s="68">
        <f>'Dimensionality Reduction'!V7*'Dimensionality reduction Covera'!R6</f>
        <v>0.448651387</v>
      </c>
      <c r="W7" s="68">
        <f>'Dimensionality Reduction'!W7*'Dimensionality reduction Covera'!S6</f>
        <v>0.5105962284</v>
      </c>
    </row>
    <row r="8">
      <c r="A8" s="106" t="s">
        <v>522</v>
      </c>
      <c r="B8" s="68" t="s">
        <v>521</v>
      </c>
      <c r="C8" s="93">
        <f t="shared" si="4"/>
        <v>-0.0220770912</v>
      </c>
      <c r="D8" s="93">
        <f t="shared" si="5"/>
        <v>-0.03537397032</v>
      </c>
      <c r="E8" s="7">
        <f t="shared" si="3"/>
        <v>0.6829229088</v>
      </c>
      <c r="F8" s="8">
        <f>(G8*'Dataset lengths'!$B$2+H8*'Dataset lengths'!$C$2+I8*'Dataset lengths'!$D$2+L8*'Dataset lengths'!$G$2+M8*'Dataset lengths'!$H$2+R8*'Dataset lengths'!$M$2+S8*'Dataset lengths'!$N$2+T8*'Dataset lengths'!$O$2+U8*'Dataset lengths'!$P$2+V8*'Dataset lengths'!$Q$2+W8*'Dataset lengths'!$R$2)/'Dataset lengths'!$A$7</f>
        <v>0.6196260297</v>
      </c>
      <c r="G8" s="68">
        <f>'Dimensionality Reduction'!G8*'Dimensionality reduction Covera'!C7</f>
        <v>0.5119412883</v>
      </c>
      <c r="H8" s="68">
        <f>'Dimensionality Reduction'!H8*'Dimensionality reduction Covera'!D7</f>
        <v>0.7226868505</v>
      </c>
      <c r="I8" s="68">
        <f>'Dimensionality Reduction'!I8*'Dimensionality reduction Covera'!E7</f>
        <v>0.783382146</v>
      </c>
      <c r="J8" s="68">
        <f>'Dimensionality Reduction'!J8*'Dimensionality reduction Covera'!F7</f>
        <v>0.8413349769</v>
      </c>
      <c r="K8" s="68">
        <f>'Dimensionality Reduction'!K8*'Dimensionality reduction Covera'!G7</f>
        <v>0.84405029</v>
      </c>
      <c r="L8" s="68">
        <f>'Dimensionality Reduction'!L8*'Dimensionality reduction Covera'!H7</f>
        <v>0.8423961061</v>
      </c>
      <c r="M8" s="68">
        <f>'Dimensionality Reduction'!M8*'Dimensionality reduction Covera'!I7</f>
        <v>0.7929899127</v>
      </c>
      <c r="N8" s="68">
        <f>'Dimensionality Reduction'!N8*'Dimensionality reduction Covera'!J7</f>
        <v>0.7307184475</v>
      </c>
      <c r="O8" s="68">
        <f>'Dimensionality Reduction'!O8*'Dimensionality reduction Covera'!K7</f>
        <v>0.8390966857</v>
      </c>
      <c r="P8" s="68">
        <f>'Dimensionality Reduction'!P8*'Dimensionality reduction Covera'!L7</f>
        <v>0.779838141</v>
      </c>
      <c r="Q8" s="68">
        <f>'Dimensionality Reduction'!Q8*'Dimensionality reduction Covera'!M7</f>
        <v>0.7335997523</v>
      </c>
      <c r="R8" s="68">
        <f>'Dimensionality Reduction'!R8*'Dimensionality reduction Covera'!N7</f>
        <v>0.8935100741</v>
      </c>
      <c r="S8" s="68">
        <f>'Dimensionality Reduction'!S8*'Dimensionality reduction Covera'!O7</f>
        <v>0.4215570209</v>
      </c>
      <c r="T8" s="68">
        <f>'Dimensionality Reduction'!T8*'Dimensionality reduction Covera'!P7</f>
        <v>0.8652498535</v>
      </c>
      <c r="U8" s="68">
        <f>'Dimensionality Reduction'!U8*'Dimensionality reduction Covera'!Q7</f>
        <v>0.7010229384</v>
      </c>
      <c r="V8" s="68">
        <f>'Dimensionality Reduction'!V8*'Dimensionality reduction Covera'!R7</f>
        <v>0.4474425752</v>
      </c>
      <c r="W8" s="68">
        <f>'Dimensionality Reduction'!W8*'Dimensionality reduction Covera'!S7</f>
        <v>0.5299732311</v>
      </c>
    </row>
    <row r="9">
      <c r="A9" s="68" t="s">
        <v>523</v>
      </c>
      <c r="B9" s="106" t="s">
        <v>519</v>
      </c>
      <c r="C9" s="93">
        <f t="shared" ref="C9:C11" si="6">E9-0.685</f>
        <v>-0.03634552554</v>
      </c>
      <c r="D9" s="93">
        <f t="shared" ref="D9:D11" si="7">F9-0.626</f>
        <v>-0.04203989833</v>
      </c>
      <c r="E9" s="7">
        <f t="shared" si="3"/>
        <v>0.6486544745</v>
      </c>
      <c r="F9" s="8">
        <f>(G9*'Dataset lengths'!$B$2+H9*'Dataset lengths'!$C$2+I9*'Dataset lengths'!$D$2+L9*'Dataset lengths'!$G$2+M9*'Dataset lengths'!$H$2+R9*'Dataset lengths'!$M$2+S9*'Dataset lengths'!$N$2+T9*'Dataset lengths'!$O$2+U9*'Dataset lengths'!$P$2+V9*'Dataset lengths'!$Q$2+W9*'Dataset lengths'!$R$2)/'Dataset lengths'!$A$7</f>
        <v>0.5839601017</v>
      </c>
      <c r="G9" s="68">
        <f>'Dimensionality Reduction'!G9*'Dimensionality reduction Covera'!C8</f>
        <v>0.4759361075</v>
      </c>
      <c r="H9" s="68">
        <f>'Dimensionality Reduction'!H9*'Dimensionality reduction Covera'!D8</f>
        <v>0.7166703468</v>
      </c>
      <c r="I9" s="68">
        <f>'Dimensionality Reduction'!I9*'Dimensionality reduction Covera'!E8</f>
        <v>0.7380891667</v>
      </c>
      <c r="J9" s="68">
        <f>'Dimensionality Reduction'!J9*'Dimensionality reduction Covera'!F8</f>
        <v>0.8086418844</v>
      </c>
      <c r="K9" s="68">
        <f>'Dimensionality Reduction'!K9*'Dimensionality reduction Covera'!G8</f>
        <v>0.8098558842</v>
      </c>
      <c r="L9" s="68">
        <f>'Dimensionality Reduction'!L9*'Dimensionality reduction Covera'!H8</f>
        <v>0.809219977</v>
      </c>
      <c r="M9" s="68">
        <f>'Dimensionality Reduction'!M9*'Dimensionality reduction Covera'!I8</f>
        <v>0.7419113289</v>
      </c>
      <c r="N9" s="68">
        <f>'Dimensionality Reduction'!N9*'Dimensionality reduction Covera'!J8</f>
        <v>0.6756861187</v>
      </c>
      <c r="O9" s="68">
        <f>'Dimensionality Reduction'!O9*'Dimensionality reduction Covera'!K8</f>
        <v>0.813628911</v>
      </c>
      <c r="P9" s="68">
        <f>'Dimensionality Reduction'!P9*'Dimensionality reduction Covera'!L8</f>
        <v>0.7146116989</v>
      </c>
      <c r="Q9" s="68">
        <f>'Dimensionality Reduction'!Q9*'Dimensionality reduction Covera'!M8</f>
        <v>0.6776736713</v>
      </c>
      <c r="R9" s="68">
        <f>'Dimensionality Reduction'!R9*'Dimensionality reduction Covera'!N8</f>
        <v>0.8616450523</v>
      </c>
      <c r="S9" s="68">
        <f>'Dimensionality Reduction'!S9*'Dimensionality reduction Covera'!O8</f>
        <v>0.4224097239</v>
      </c>
      <c r="T9" s="68">
        <f>'Dimensionality Reduction'!T9*'Dimensionality reduction Covera'!P8</f>
        <v>0.8543452128</v>
      </c>
      <c r="U9" s="68">
        <f>'Dimensionality Reduction'!U9*'Dimensionality reduction Covera'!Q8</f>
        <v>0.6040735396</v>
      </c>
      <c r="V9" s="68">
        <f>'Dimensionality Reduction'!V9*'Dimensionality reduction Covera'!R8</f>
        <v>0.4043743256</v>
      </c>
      <c r="W9" s="68">
        <f>'Dimensionality Reduction'!W9*'Dimensionality reduction Covera'!S8</f>
        <v>0.506524438</v>
      </c>
    </row>
    <row r="10">
      <c r="A10" s="106" t="s">
        <v>523</v>
      </c>
      <c r="B10" s="68" t="s">
        <v>520</v>
      </c>
      <c r="C10" s="93">
        <f t="shared" si="6"/>
        <v>-0.04777959602</v>
      </c>
      <c r="D10" s="93">
        <f t="shared" si="7"/>
        <v>-0.06293575391</v>
      </c>
      <c r="E10" s="7">
        <f t="shared" si="3"/>
        <v>0.637220404</v>
      </c>
      <c r="F10" s="8">
        <f>(G10*'Dataset lengths'!$B$2+H10*'Dataset lengths'!$C$2+I10*'Dataset lengths'!$D$2+L10*'Dataset lengths'!$G$2+M10*'Dataset lengths'!$H$2+R10*'Dataset lengths'!$M$2+S10*'Dataset lengths'!$N$2+T10*'Dataset lengths'!$O$2+U10*'Dataset lengths'!$P$2+V10*'Dataset lengths'!$Q$2+W10*'Dataset lengths'!$R$2)/'Dataset lengths'!$A$7</f>
        <v>0.5630642461</v>
      </c>
      <c r="G10" s="68">
        <f>'Dimensionality Reduction'!G10*'Dimensionality reduction Covera'!C9</f>
        <v>0.4619261077</v>
      </c>
      <c r="H10" s="68">
        <f>'Dimensionality Reduction'!H10*'Dimensionality reduction Covera'!D9</f>
        <v>0.7019906666</v>
      </c>
      <c r="I10" s="68">
        <f>'Dimensionality Reduction'!I10*'Dimensionality reduction Covera'!E9</f>
        <v>0.7241868735</v>
      </c>
      <c r="J10" s="68">
        <f>'Dimensionality Reduction'!J10*'Dimensionality reduction Covera'!F9</f>
        <v>0.7969105555</v>
      </c>
      <c r="K10" s="68">
        <f>'Dimensionality Reduction'!K10*'Dimensionality reduction Covera'!G9</f>
        <v>0.7949148755</v>
      </c>
      <c r="L10" s="68">
        <f>'Dimensionality Reduction'!L10*'Dimensionality reduction Covera'!H9</f>
        <v>0.7960930629</v>
      </c>
      <c r="M10" s="68">
        <f>'Dimensionality Reduction'!M10*'Dimensionality reduction Covera'!I9</f>
        <v>0.7222468325</v>
      </c>
      <c r="N10" s="68">
        <f>'Dimensionality Reduction'!N10*'Dimensionality reduction Covera'!J9</f>
        <v>0.6495208848</v>
      </c>
      <c r="O10" s="68">
        <f>'Dimensionality Reduction'!O10*'Dimensionality reduction Covera'!K9</f>
        <v>0.8090433343</v>
      </c>
      <c r="P10" s="68">
        <f>'Dimensionality Reduction'!P10*'Dimensionality reduction Covera'!L9</f>
        <v>0.7204839551</v>
      </c>
      <c r="Q10" s="68">
        <f>'Dimensionality Reduction'!Q10*'Dimensionality reduction Covera'!M9</f>
        <v>0.6443503886</v>
      </c>
      <c r="R10" s="68">
        <f>'Dimensionality Reduction'!R10*'Dimensionality reduction Covera'!N9</f>
        <v>0.8595250886</v>
      </c>
      <c r="S10" s="68">
        <f>'Dimensionality Reduction'!S10*'Dimensionality reduction Covera'!O9</f>
        <v>0.435819684</v>
      </c>
      <c r="T10" s="68">
        <f>'Dimensionality Reduction'!T10*'Dimensionality reduction Covera'!P9</f>
        <v>0.8470012712</v>
      </c>
      <c r="U10" s="68">
        <f>'Dimensionality Reduction'!U10*'Dimensionality reduction Covera'!Q9</f>
        <v>0.6165423703</v>
      </c>
      <c r="V10" s="68">
        <f>'Dimensionality Reduction'!V10*'Dimensionality reduction Covera'!R9</f>
        <v>0.3849645866</v>
      </c>
      <c r="W10" s="68">
        <f>'Dimensionality Reduction'!W10*'Dimensionality reduction Covera'!S9</f>
        <v>0.4591278999</v>
      </c>
    </row>
    <row r="11">
      <c r="A11" s="106" t="s">
        <v>523</v>
      </c>
      <c r="B11" s="68" t="s">
        <v>521</v>
      </c>
      <c r="C11" s="93">
        <f t="shared" si="6"/>
        <v>-0.05183617315</v>
      </c>
      <c r="D11" s="93">
        <f t="shared" si="7"/>
        <v>-0.06292245186</v>
      </c>
      <c r="E11" s="7">
        <f t="shared" si="3"/>
        <v>0.6331638268</v>
      </c>
      <c r="F11" s="8">
        <f>(G11*'Dataset lengths'!$B$2+H11*'Dataset lengths'!$C$2+I11*'Dataset lengths'!$D$2+L11*'Dataset lengths'!$G$2+M11*'Dataset lengths'!$H$2+R11*'Dataset lengths'!$M$2+S11*'Dataset lengths'!$N$2+T11*'Dataset lengths'!$O$2+U11*'Dataset lengths'!$P$2+V11*'Dataset lengths'!$Q$2+W11*'Dataset lengths'!$R$2)/'Dataset lengths'!$A$7</f>
        <v>0.5630775481</v>
      </c>
      <c r="G11" s="68">
        <f>'Dimensionality Reduction'!G11*'Dimensionality reduction Covera'!C10</f>
        <v>0.4573424179</v>
      </c>
      <c r="H11" s="68">
        <f>'Dimensionality Reduction'!H11*'Dimensionality reduction Covera'!D10</f>
        <v>0.7093971367</v>
      </c>
      <c r="I11" s="68">
        <f>'Dimensionality Reduction'!I11*'Dimensionality reduction Covera'!E10</f>
        <v>0.7220269373</v>
      </c>
      <c r="J11" s="68">
        <f>'Dimensionality Reduction'!J11*'Dimensionality reduction Covera'!F10</f>
        <v>0.7938641322</v>
      </c>
      <c r="K11" s="68">
        <f>'Dimensionality Reduction'!K11*'Dimensionality reduction Covera'!G10</f>
        <v>0.7894134393</v>
      </c>
      <c r="L11" s="68">
        <f>'Dimensionality Reduction'!L11*'Dimensionality reduction Covera'!H10</f>
        <v>0.7924355878</v>
      </c>
      <c r="M11" s="68">
        <f>'Dimensionality Reduction'!M11*'Dimensionality reduction Covera'!I10</f>
        <v>0.7212723378</v>
      </c>
      <c r="N11" s="68">
        <f>'Dimensionality Reduction'!N11*'Dimensionality reduction Covera'!J10</f>
        <v>0.6477050212</v>
      </c>
      <c r="O11" s="68">
        <f>'Dimensionality Reduction'!O11*'Dimensionality reduction Covera'!K10</f>
        <v>0.804667921</v>
      </c>
      <c r="P11" s="68">
        <f>'Dimensionality Reduction'!P11*'Dimensionality reduction Covera'!L10</f>
        <v>0.7053601728</v>
      </c>
      <c r="Q11" s="68">
        <f>'Dimensionality Reduction'!Q11*'Dimensionality reduction Covera'!M10</f>
        <v>0.6555561562</v>
      </c>
      <c r="R11" s="68">
        <f>'Dimensionality Reduction'!R11*'Dimensionality reduction Covera'!N10</f>
        <v>0.8316595859</v>
      </c>
      <c r="S11" s="68">
        <f>'Dimensionality Reduction'!S11*'Dimensionality reduction Covera'!O10</f>
        <v>0.4524835908</v>
      </c>
      <c r="T11" s="68">
        <f>'Dimensionality Reduction'!T11*'Dimensionality reduction Covera'!P10</f>
        <v>0.8271948831</v>
      </c>
      <c r="U11" s="68">
        <f>'Dimensionality Reduction'!U11*'Dimensionality reduction Covera'!Q10</f>
        <v>0.5959351519</v>
      </c>
      <c r="V11" s="68">
        <f>'Dimensionality Reduction'!V11*'Dimensionality reduction Covera'!R10</f>
        <v>0.3822181927</v>
      </c>
      <c r="W11" s="68">
        <f>'Dimensionality Reduction'!W11*'Dimensionality reduction Covera'!S10</f>
        <v>0.4728362735</v>
      </c>
    </row>
    <row r="12">
      <c r="A12" s="68" t="s">
        <v>524</v>
      </c>
      <c r="B12" s="106" t="s">
        <v>519</v>
      </c>
      <c r="C12" s="93">
        <f t="shared" ref="C12:C14" si="8">E12-0.691</f>
        <v>-0.01798036824</v>
      </c>
      <c r="D12" s="93">
        <f t="shared" ref="D12:D14" si="9">F12-0.637</f>
        <v>-0.02264958922</v>
      </c>
      <c r="E12" s="7">
        <f t="shared" si="3"/>
        <v>0.6730196318</v>
      </c>
      <c r="F12" s="8">
        <f>(G12*'Dataset lengths'!$B$2+H12*'Dataset lengths'!$C$2+I12*'Dataset lengths'!$D$2+L12*'Dataset lengths'!$G$2+M12*'Dataset lengths'!$H$2+R12*'Dataset lengths'!$M$2+S12*'Dataset lengths'!$N$2+T12*'Dataset lengths'!$O$2+U12*'Dataset lengths'!$P$2+V12*'Dataset lengths'!$Q$2+W12*'Dataset lengths'!$R$2)/'Dataset lengths'!$A$7</f>
        <v>0.6143504108</v>
      </c>
      <c r="G12" s="68">
        <f>'Dimensionality Reduction'!G12*'Dimensionality reduction Covera'!C11</f>
        <v>0.5219390212</v>
      </c>
      <c r="H12" s="68">
        <f>'Dimensionality Reduction'!H12*'Dimensionality reduction Covera'!D11</f>
        <v>0.7453121331</v>
      </c>
      <c r="I12" s="68">
        <f>'Dimensionality Reduction'!I12*'Dimensionality reduction Covera'!E11</f>
        <v>0.7781036388</v>
      </c>
      <c r="J12" s="68">
        <f>'Dimensionality Reduction'!J12*'Dimensionality reduction Covera'!F11</f>
        <v>0.8345535471</v>
      </c>
      <c r="K12" s="68">
        <f>'Dimensionality Reduction'!K12*'Dimensionality reduction Covera'!G11</f>
        <v>0.8361879238</v>
      </c>
      <c r="L12" s="68">
        <f>'Dimensionality Reduction'!L12*'Dimensionality reduction Covera'!H11</f>
        <v>0.8349968396</v>
      </c>
      <c r="M12" s="68">
        <f>'Dimensionality Reduction'!M12*'Dimensionality reduction Covera'!I11</f>
        <v>0.8063336976</v>
      </c>
      <c r="N12" s="68">
        <f>'Dimensionality Reduction'!N12*'Dimensionality reduction Covera'!J11</f>
        <v>0.7589931277</v>
      </c>
      <c r="O12" s="68">
        <f>'Dimensionality Reduction'!O12*'Dimensionality reduction Covera'!K11</f>
        <v>0.8350017292</v>
      </c>
      <c r="P12" s="68">
        <f>'Dimensionality Reduction'!P12*'Dimensionality reduction Covera'!L11</f>
        <v>0.7923114499</v>
      </c>
      <c r="Q12" s="68">
        <f>'Dimensionality Reduction'!Q12*'Dimensionality reduction Covera'!M11</f>
        <v>0.7555155035</v>
      </c>
      <c r="R12" s="68">
        <f>'Dimensionality Reduction'!R12*'Dimensionality reduction Covera'!N11</f>
        <v>0.8465648979</v>
      </c>
      <c r="S12" s="68">
        <f>'Dimensionality Reduction'!S12*'Dimensionality reduction Covera'!O11</f>
        <v>0.3752657096</v>
      </c>
      <c r="T12" s="68">
        <f>'Dimensionality Reduction'!T12*'Dimensionality reduction Covera'!P11</f>
        <v>0.8510070575</v>
      </c>
      <c r="U12" s="68">
        <f>'Dimensionality Reduction'!U12*'Dimensionality reduction Covera'!Q11</f>
        <v>0.6821692348</v>
      </c>
      <c r="V12" s="68">
        <f>'Dimensionality Reduction'!V12*'Dimensionality reduction Covera'!R11</f>
        <v>0.4408348402</v>
      </c>
      <c r="W12" s="68">
        <f>'Dimensionality Reduction'!W12*'Dimensionality reduction Covera'!S11</f>
        <v>0.520688879</v>
      </c>
    </row>
    <row r="13">
      <c r="A13" s="68" t="s">
        <v>524</v>
      </c>
      <c r="B13" s="68" t="s">
        <v>520</v>
      </c>
      <c r="C13" s="93">
        <f t="shared" si="8"/>
        <v>-0.03482378642</v>
      </c>
      <c r="D13" s="93">
        <f t="shared" si="9"/>
        <v>-0.04155118476</v>
      </c>
      <c r="E13" s="7">
        <f t="shared" si="3"/>
        <v>0.6561762136</v>
      </c>
      <c r="F13" s="8">
        <f>(G13*'Dataset lengths'!$B$2+H13*'Dataset lengths'!$C$2+I13*'Dataset lengths'!$D$2+L13*'Dataset lengths'!$G$2+M13*'Dataset lengths'!$H$2+R13*'Dataset lengths'!$M$2+S13*'Dataset lengths'!$N$2+T13*'Dataset lengths'!$O$2+U13*'Dataset lengths'!$P$2+V13*'Dataset lengths'!$Q$2+W13*'Dataset lengths'!$R$2)/'Dataset lengths'!$A$7</f>
        <v>0.5954488152</v>
      </c>
      <c r="G13" s="68">
        <f>'Dimensionality Reduction'!G13*'Dimensionality reduction Covera'!C12</f>
        <v>0.5105696629</v>
      </c>
      <c r="H13" s="68">
        <f>'Dimensionality Reduction'!H13*'Dimensionality reduction Covera'!D12</f>
        <v>0.7178851713</v>
      </c>
      <c r="I13" s="68">
        <f>'Dimensionality Reduction'!I13*'Dimensionality reduction Covera'!E12</f>
        <v>0.7656794825</v>
      </c>
      <c r="J13" s="68">
        <f>'Dimensionality Reduction'!J13*'Dimensionality reduction Covera'!F12</f>
        <v>0.8269287305</v>
      </c>
      <c r="K13" s="68">
        <f>'Dimensionality Reduction'!K13*'Dimensionality reduction Covera'!G12</f>
        <v>0.827762424</v>
      </c>
      <c r="L13" s="68">
        <f>'Dimensionality Reduction'!L13*'Dimensionality reduction Covera'!H12</f>
        <v>0.8271839667</v>
      </c>
      <c r="M13" s="68">
        <f>'Dimensionality Reduction'!M13*'Dimensionality reduction Covera'!I12</f>
        <v>0.7767118674</v>
      </c>
      <c r="N13" s="68">
        <f>'Dimensionality Reduction'!N13*'Dimensionality reduction Covera'!J12</f>
        <v>0.7168184482</v>
      </c>
      <c r="O13" s="68">
        <f>'Dimensionality Reduction'!O13*'Dimensionality reduction Covera'!K12</f>
        <v>0.8324396019</v>
      </c>
      <c r="P13" s="68">
        <f>'Dimensionality Reduction'!P13*'Dimensionality reduction Covera'!L12</f>
        <v>0.7719637889</v>
      </c>
      <c r="Q13" s="68">
        <f>'Dimensionality Reduction'!Q13*'Dimensionality reduction Covera'!M12</f>
        <v>0.7089298124</v>
      </c>
      <c r="R13" s="68">
        <f>'Dimensionality Reduction'!R13*'Dimensionality reduction Covera'!N12</f>
        <v>0.8534930268</v>
      </c>
      <c r="S13" s="68">
        <f>'Dimensionality Reduction'!S13*'Dimensionality reduction Covera'!O12</f>
        <v>0.3663867393</v>
      </c>
      <c r="T13" s="68">
        <f>'Dimensionality Reduction'!T13*'Dimensionality reduction Covera'!P12</f>
        <v>0.8470012712</v>
      </c>
      <c r="U13" s="68">
        <f>'Dimensionality Reduction'!U13*'Dimensionality reduction Covera'!Q12</f>
        <v>0.6529613135</v>
      </c>
      <c r="V13" s="68">
        <f>'Dimensionality Reduction'!V13*'Dimensionality reduction Covera'!R12</f>
        <v>0.4262514042</v>
      </c>
      <c r="W13" s="68">
        <f>'Dimensionality Reduction'!W13*'Dimensionality reduction Covera'!S12</f>
        <v>0.4738144436</v>
      </c>
    </row>
    <row r="14">
      <c r="A14" s="68" t="s">
        <v>524</v>
      </c>
      <c r="B14" s="68" t="s">
        <v>521</v>
      </c>
      <c r="C14" s="93">
        <f t="shared" si="8"/>
        <v>-0.03355655981</v>
      </c>
      <c r="D14" s="93">
        <f t="shared" si="9"/>
        <v>-0.03628690014</v>
      </c>
      <c r="E14" s="7">
        <f t="shared" si="3"/>
        <v>0.6574434402</v>
      </c>
      <c r="F14" s="8">
        <f>(G14*'Dataset lengths'!$B$2+H14*'Dataset lengths'!$C$2+I14*'Dataset lengths'!$D$2+L14*'Dataset lengths'!$G$2+M14*'Dataset lengths'!$H$2+R14*'Dataset lengths'!$M$2+S14*'Dataset lengths'!$N$2+T14*'Dataset lengths'!$O$2+U14*'Dataset lengths'!$P$2+V14*'Dataset lengths'!$Q$2+W14*'Dataset lengths'!$R$2)/'Dataset lengths'!$A$7</f>
        <v>0.6007130999</v>
      </c>
      <c r="G14" s="68">
        <f>'Dimensionality Reduction'!G14*'Dimensionality reduction Covera'!C13</f>
        <v>0.513239047</v>
      </c>
      <c r="H14" s="68">
        <f>'Dimensionality Reduction'!H14*'Dimensionality reduction Covera'!D13</f>
        <v>0.7228427014</v>
      </c>
      <c r="I14" s="68">
        <f>'Dimensionality Reduction'!I14*'Dimensionality reduction Covera'!E13</f>
        <v>0.7753848208</v>
      </c>
      <c r="J14" s="68">
        <f>'Dimensionality Reduction'!J14*'Dimensionality reduction Covera'!F13</f>
        <v>0.8299203529</v>
      </c>
      <c r="K14" s="68">
        <f>'Dimensionality Reduction'!K14*'Dimensionality reduction Covera'!G13</f>
        <v>0.8306749579</v>
      </c>
      <c r="L14" s="68">
        <f>'Dimensionality Reduction'!L14*'Dimensionality reduction Covera'!H13</f>
        <v>0.8302583118</v>
      </c>
      <c r="M14" s="68">
        <f>'Dimensionality Reduction'!M14*'Dimensionality reduction Covera'!I13</f>
        <v>0.7743202358</v>
      </c>
      <c r="N14" s="68">
        <f>'Dimensionality Reduction'!N14*'Dimensionality reduction Covera'!J13</f>
        <v>0.7147794917</v>
      </c>
      <c r="O14" s="68">
        <f>'Dimensionality Reduction'!O14*'Dimensionality reduction Covera'!K13</f>
        <v>0.8259381681</v>
      </c>
      <c r="P14" s="68">
        <f>'Dimensionality Reduction'!P14*'Dimensionality reduction Covera'!L13</f>
        <v>0.7687252521</v>
      </c>
      <c r="Q14" s="68">
        <f>'Dimensionality Reduction'!Q14*'Dimensionality reduction Covera'!M13</f>
        <v>0.7112572218</v>
      </c>
      <c r="R14" s="68">
        <f>'Dimensionality Reduction'!R14*'Dimensionality reduction Covera'!N13</f>
        <v>0.8217809921</v>
      </c>
      <c r="S14" s="68">
        <f>'Dimensionality Reduction'!S14*'Dimensionality reduction Covera'!O13</f>
        <v>0.3657190568</v>
      </c>
      <c r="T14" s="68">
        <f>'Dimensionality Reduction'!T14*'Dimensionality reduction Covera'!P13</f>
        <v>0.8314232131</v>
      </c>
      <c r="U14" s="68">
        <f>'Dimensionality Reduction'!U14*'Dimensionality reduction Covera'!Q13</f>
        <v>0.6799917031</v>
      </c>
      <c r="V14" s="68">
        <f>'Dimensionality Reduction'!V14*'Dimensionality reduction Covera'!R13</f>
        <v>0.4292785193</v>
      </c>
      <c r="W14" s="68">
        <f>'Dimensionality Reduction'!W14*'Dimensionality reduction Covera'!S13</f>
        <v>0.487639241</v>
      </c>
    </row>
    <row r="15">
      <c r="A15" s="55" t="s">
        <v>525</v>
      </c>
      <c r="B15" s="106" t="s">
        <v>519</v>
      </c>
      <c r="C15" s="108">
        <f t="shared" ref="C15:C17" si="10">E15-0.696</f>
        <v>-0.05374859312</v>
      </c>
      <c r="D15" s="108">
        <f t="shared" ref="D15:D17" si="11">F15-0.639</f>
        <v>-0.05428650057</v>
      </c>
      <c r="E15" s="7">
        <f t="shared" si="3"/>
        <v>0.6422514069</v>
      </c>
      <c r="F15" s="8">
        <f>(G15*'Dataset lengths'!$B$2+H15*'Dataset lengths'!$C$2+I15*'Dataset lengths'!$D$2+L15*'Dataset lengths'!$G$2+M15*'Dataset lengths'!$H$2+R15*'Dataset lengths'!$M$2+S15*'Dataset lengths'!$N$2+T15*'Dataset lengths'!$O$2+U15*'Dataset lengths'!$P$2+V15*'Dataset lengths'!$Q$2+W15*'Dataset lengths'!$R$2)/'Dataset lengths'!$A$7</f>
        <v>0.5847134994</v>
      </c>
      <c r="G15" s="68">
        <f>'Dimensionality Reduction'!G15*'Dimensionality reduction Covera'!C14</f>
        <v>0.4797282186</v>
      </c>
      <c r="H15" s="68">
        <f>'Dimensionality Reduction'!H15*'Dimensionality reduction Covera'!D14</f>
        <v>0.7414087541</v>
      </c>
      <c r="I15" s="68">
        <f>'Dimensionality Reduction'!I15*'Dimensionality reduction Covera'!E14</f>
        <v>0.7498364332</v>
      </c>
      <c r="J15" s="68">
        <f>'Dimensionality Reduction'!J15*'Dimensionality reduction Covera'!F14</f>
        <v>0.8370571889</v>
      </c>
      <c r="K15" s="68">
        <f>'Dimensionality Reduction'!K15*'Dimensionality reduction Covera'!G14</f>
        <v>0.8349024186</v>
      </c>
      <c r="L15" s="68">
        <f>'Dimensionality Reduction'!L15*'Dimensionality reduction Covera'!H14</f>
        <v>0.8365267706</v>
      </c>
      <c r="M15" s="68">
        <f>'Dimensionality Reduction'!M15*'Dimensionality reduction Covera'!I14</f>
        <v>0.7816936035</v>
      </c>
      <c r="N15" s="68">
        <f>'Dimensionality Reduction'!N15*'Dimensionality reduction Covera'!J14</f>
        <v>0.7396999047</v>
      </c>
      <c r="O15" s="68">
        <f>'Dimensionality Reduction'!O15*'Dimensionality reduction Covera'!K14</f>
        <v>0.8224586385</v>
      </c>
      <c r="P15" s="68">
        <f>'Dimensionality Reduction'!P15*'Dimensionality reduction Covera'!L14</f>
        <v>0.7837183537</v>
      </c>
      <c r="Q15" s="68">
        <f>'Dimensionality Reduction'!Q15*'Dimensionality reduction Covera'!M14</f>
        <v>0.7154897617</v>
      </c>
      <c r="R15" s="68">
        <f>'Dimensionality Reduction'!R15*'Dimensionality reduction Covera'!N14</f>
        <v>0.778682348</v>
      </c>
      <c r="S15" s="68">
        <f>'Dimensionality Reduction'!S15*'Dimensionality reduction Covera'!O14</f>
        <v>0.3761345013</v>
      </c>
      <c r="T15" s="68">
        <f>'Dimensionality Reduction'!T15*'Dimensionality reduction Covera'!P14</f>
        <v>0.8107266503</v>
      </c>
      <c r="U15" s="68">
        <f>'Dimensionality Reduction'!U15*'Dimensionality reduction Covera'!Q14</f>
        <v>0.6187582002</v>
      </c>
      <c r="V15" s="68">
        <f>'Dimensionality Reduction'!V15*'Dimensionality reduction Covera'!R14</f>
        <v>0.3661717015</v>
      </c>
      <c r="W15" s="68">
        <f>'Dimensionality Reduction'!W15*'Dimensionality reduction Covera'!S14</f>
        <v>0.5250982944</v>
      </c>
    </row>
    <row r="16">
      <c r="A16" s="55" t="s">
        <v>525</v>
      </c>
      <c r="B16" s="68" t="s">
        <v>520</v>
      </c>
      <c r="C16" s="108">
        <f t="shared" si="10"/>
        <v>-0.080184004</v>
      </c>
      <c r="D16" s="108">
        <f t="shared" si="11"/>
        <v>-0.0824253487</v>
      </c>
      <c r="E16" s="7">
        <f t="shared" si="3"/>
        <v>0.615815996</v>
      </c>
      <c r="F16" s="8">
        <f>(G16*'Dataset lengths'!$B$2+H16*'Dataset lengths'!$C$2+I16*'Dataset lengths'!$D$2+L16*'Dataset lengths'!$G$2+M16*'Dataset lengths'!$H$2+R16*'Dataset lengths'!$M$2+S16*'Dataset lengths'!$N$2+T16*'Dataset lengths'!$O$2+U16*'Dataset lengths'!$P$2+V16*'Dataset lengths'!$Q$2+W16*'Dataset lengths'!$R$2)/'Dataset lengths'!$A$7</f>
        <v>0.5565746513</v>
      </c>
      <c r="G16" s="68">
        <f>'Dimensionality Reduction'!G16*'Dimensionality reduction Covera'!C15</f>
        <v>0.4463852483</v>
      </c>
      <c r="H16" s="68">
        <f>'Dimensionality Reduction'!H16*'Dimensionality reduction Covera'!D15</f>
        <v>0.689344155</v>
      </c>
      <c r="I16" s="68">
        <f>'Dimensionality Reduction'!I16*'Dimensionality reduction Covera'!E15</f>
        <v>0.7417771584</v>
      </c>
      <c r="J16" s="68">
        <f>'Dimensionality Reduction'!J16*'Dimensionality reduction Covera'!F15</f>
        <v>0.8299523575</v>
      </c>
      <c r="K16" s="68">
        <f>'Dimensionality Reduction'!K16*'Dimensionality reduction Covera'!G15</f>
        <v>0.8283276884</v>
      </c>
      <c r="L16" s="68">
        <f>'Dimensionality Reduction'!L16*'Dimensionality reduction Covera'!H15</f>
        <v>0.8294438792</v>
      </c>
      <c r="M16" s="68">
        <f>'Dimensionality Reduction'!M16*'Dimensionality reduction Covera'!I15</f>
        <v>0.7530814612</v>
      </c>
      <c r="N16" s="68">
        <f>'Dimensionality Reduction'!N16*'Dimensionality reduction Covera'!J15</f>
        <v>0.6912643764</v>
      </c>
      <c r="O16" s="68">
        <f>'Dimensionality Reduction'!O16*'Dimensionality reduction Covera'!K15</f>
        <v>0.8052876517</v>
      </c>
      <c r="P16" s="68">
        <f>'Dimensionality Reduction'!P16*'Dimensionality reduction Covera'!L15</f>
        <v>0.7670481826</v>
      </c>
      <c r="Q16" s="68">
        <f>'Dimensionality Reduction'!Q16*'Dimensionality reduction Covera'!M15</f>
        <v>0.6783794696</v>
      </c>
      <c r="R16" s="68">
        <f>'Dimensionality Reduction'!R16*'Dimensionality reduction Covera'!N15</f>
        <v>0.7768246478</v>
      </c>
      <c r="S16" s="68">
        <f>'Dimensionality Reduction'!S16*'Dimensionality reduction Covera'!O15</f>
        <v>0.3313997751</v>
      </c>
      <c r="T16" s="68">
        <f>'Dimensionality Reduction'!T16*'Dimensionality reduction Covera'!P15</f>
        <v>0.7900300874</v>
      </c>
      <c r="U16" s="68">
        <f>'Dimensionality Reduction'!U16*'Dimensionality reduction Covera'!Q15</f>
        <v>0.6152566418</v>
      </c>
      <c r="V16" s="68">
        <f>'Dimensionality Reduction'!V16*'Dimensionality reduction Covera'!R15</f>
        <v>0.3388054939</v>
      </c>
      <c r="W16" s="68">
        <f>'Dimensionality Reduction'!W16*'Dimensionality reduction Covera'!S15</f>
        <v>0.461627408</v>
      </c>
    </row>
    <row r="17">
      <c r="A17" s="55" t="s">
        <v>525</v>
      </c>
      <c r="B17" s="68" t="s">
        <v>521</v>
      </c>
      <c r="C17" s="108">
        <f t="shared" si="10"/>
        <v>-0.08524426344</v>
      </c>
      <c r="D17" s="108">
        <f t="shared" si="11"/>
        <v>-0.07981580402</v>
      </c>
      <c r="E17" s="7">
        <f t="shared" si="3"/>
        <v>0.6107557366</v>
      </c>
      <c r="F17" s="8">
        <f>(G17*'Dataset lengths'!$B$2+H17*'Dataset lengths'!$C$2+I17*'Dataset lengths'!$D$2+L17*'Dataset lengths'!$G$2+M17*'Dataset lengths'!$H$2+R17*'Dataset lengths'!$M$2+S17*'Dataset lengths'!$N$2+T17*'Dataset lengths'!$O$2+U17*'Dataset lengths'!$P$2+V17*'Dataset lengths'!$Q$2+W17*'Dataset lengths'!$R$2)/'Dataset lengths'!$A$7</f>
        <v>0.559184196</v>
      </c>
      <c r="G17" s="68">
        <f>'Dimensionality Reduction'!G17*'Dimensionality reduction Covera'!C16</f>
        <v>0.457695677</v>
      </c>
      <c r="H17" s="68">
        <f>'Dimensionality Reduction'!H17*'Dimensionality reduction Covera'!D16</f>
        <v>0.6798844638</v>
      </c>
      <c r="I17" s="68">
        <f>'Dimensionality Reduction'!I17*'Dimensionality reduction Covera'!E16</f>
        <v>0.7394857036</v>
      </c>
      <c r="J17" s="68">
        <f>'Dimensionality Reduction'!J17*'Dimensionality reduction Covera'!F16</f>
        <v>0.8284525618</v>
      </c>
      <c r="K17" s="68">
        <f>'Dimensionality Reduction'!K17*'Dimensionality reduction Covera'!G16</f>
        <v>0.8246635954</v>
      </c>
      <c r="L17" s="68">
        <f>'Dimensionality Reduction'!L17*'Dimensionality reduction Covera'!H16</f>
        <v>0.8272717085</v>
      </c>
      <c r="M17" s="68">
        <f>'Dimensionality Reduction'!M17*'Dimensionality reduction Covera'!I16</f>
        <v>0.7561148898</v>
      </c>
      <c r="N17" s="68">
        <f>'Dimensionality Reduction'!N17*'Dimensionality reduction Covera'!J16</f>
        <v>0.6975657194</v>
      </c>
      <c r="O17" s="68">
        <f>'Dimensionality Reduction'!O17*'Dimensionality reduction Covera'!K16</f>
        <v>0.8002559263</v>
      </c>
      <c r="P17" s="68">
        <f>'Dimensionality Reduction'!P17*'Dimensionality reduction Covera'!L16</f>
        <v>0.7590129926</v>
      </c>
      <c r="Q17" s="68">
        <f>'Dimensionality Reduction'!Q17*'Dimensionality reduction Covera'!M16</f>
        <v>0.6892304629</v>
      </c>
      <c r="R17" s="68">
        <f>'Dimensionality Reduction'!R17*'Dimensionality reduction Covera'!N16</f>
        <v>0.7497240805</v>
      </c>
      <c r="S17" s="68">
        <f>'Dimensionality Reduction'!S17*'Dimensionality reduction Covera'!O16</f>
        <v>0.3095733956</v>
      </c>
      <c r="T17" s="68">
        <f>'Dimensionality Reduction'!T17*'Dimensionality reduction Covera'!P16</f>
        <v>0.7824636021</v>
      </c>
      <c r="U17" s="68">
        <f>'Dimensionality Reduction'!U17*'Dimensionality reduction Covera'!Q16</f>
        <v>0.599901761</v>
      </c>
      <c r="V17" s="68">
        <f>'Dimensionality Reduction'!V17*'Dimensionality reduction Covera'!R16</f>
        <v>0.3409963781</v>
      </c>
      <c r="W17" s="68">
        <f>'Dimensionality Reduction'!W17*'Dimensionality reduction Covera'!S16</f>
        <v>0.475201442</v>
      </c>
    </row>
    <row r="18">
      <c r="A18" s="55" t="s">
        <v>526</v>
      </c>
      <c r="B18" s="106" t="s">
        <v>519</v>
      </c>
      <c r="C18" s="108">
        <f t="shared" ref="C18:C20" si="12">E18-0.71</f>
        <v>-0.02720006259</v>
      </c>
      <c r="D18" s="108">
        <f t="shared" ref="D18:D20" si="13">F18-0.664</f>
        <v>-0.03485782355</v>
      </c>
      <c r="E18" s="7">
        <f t="shared" si="3"/>
        <v>0.6827999374</v>
      </c>
      <c r="F18" s="8">
        <f>(G18*'Dataset lengths'!$B$2+H18*'Dataset lengths'!$C$2+I18*'Dataset lengths'!$D$2+L18*'Dataset lengths'!$G$2+M18*'Dataset lengths'!$H$2+R18*'Dataset lengths'!$M$2+S18*'Dataset lengths'!$N$2+T18*'Dataset lengths'!$O$2+U18*'Dataset lengths'!$P$2+V18*'Dataset lengths'!$Q$2+W18*'Dataset lengths'!$R$2)/'Dataset lengths'!$A$7</f>
        <v>0.6291421765</v>
      </c>
      <c r="G18" s="68">
        <f>'Dimensionality Reduction'!G18*'Dimensionality reduction Covera'!C17</f>
        <v>0.529467684</v>
      </c>
      <c r="H18" s="68">
        <f>'Dimensionality Reduction'!H18*'Dimensionality reduction Covera'!D17</f>
        <v>0.7196216141</v>
      </c>
      <c r="I18" s="68">
        <f>'Dimensionality Reduction'!I18*'Dimensionality reduction Covera'!E17</f>
        <v>0.7863820413</v>
      </c>
      <c r="J18" s="68">
        <f>'Dimensionality Reduction'!J18*'Dimensionality reduction Covera'!F17</f>
        <v>0.850936132</v>
      </c>
      <c r="K18" s="68">
        <f>'Dimensionality Reduction'!K18*'Dimensionality reduction Covera'!G17</f>
        <v>0.8518422412</v>
      </c>
      <c r="L18" s="68">
        <f>'Dimensionality Reduction'!L18*'Dimensionality reduction Covera'!H17</f>
        <v>0.8512369064</v>
      </c>
      <c r="M18" s="68">
        <f>'Dimensionality Reduction'!M18*'Dimensionality reduction Covera'!I17</f>
        <v>0.7804289701</v>
      </c>
      <c r="N18" s="68">
        <f>'Dimensionality Reduction'!N18*'Dimensionality reduction Covera'!J17</f>
        <v>0.7332902023</v>
      </c>
      <c r="O18" s="68">
        <f>'Dimensionality Reduction'!O18*'Dimensionality reduction Covera'!K17</f>
        <v>0.8299097523</v>
      </c>
      <c r="P18" s="68">
        <f>'Dimensionality Reduction'!P18*'Dimensionality reduction Covera'!L17</f>
        <v>0.7733996016</v>
      </c>
      <c r="Q18" s="68">
        <f>'Dimensionality Reduction'!Q18*'Dimensionality reduction Covera'!M17</f>
        <v>0.7068919228</v>
      </c>
      <c r="R18" s="68">
        <f>'Dimensionality Reduction'!R18*'Dimensionality reduction Covera'!N17</f>
        <v>0.8811181212</v>
      </c>
      <c r="S18" s="68">
        <f>'Dimensionality Reduction'!S18*'Dimensionality reduction Covera'!O17</f>
        <v>0.4508304733</v>
      </c>
      <c r="T18" s="68">
        <f>'Dimensionality Reduction'!T18*'Dimensionality reduction Covera'!P17</f>
        <v>0.844998378</v>
      </c>
      <c r="U18" s="68">
        <f>'Dimensionality Reduction'!U18*'Dimensionality reduction Covera'!Q17</f>
        <v>0.6478949961</v>
      </c>
      <c r="V18" s="68">
        <f>'Dimensionality Reduction'!V18*'Dimensionality reduction Covera'!R17</f>
        <v>0.4382431228</v>
      </c>
      <c r="W18" s="68">
        <f>'Dimensionality Reduction'!W18*'Dimensionality reduction Covera'!S17</f>
        <v>0.5805770041</v>
      </c>
    </row>
    <row r="19">
      <c r="A19" s="55" t="s">
        <v>526</v>
      </c>
      <c r="B19" s="68" t="s">
        <v>520</v>
      </c>
      <c r="C19" s="108">
        <f t="shared" si="12"/>
        <v>-0.04901402662</v>
      </c>
      <c r="D19" s="108">
        <f t="shared" si="13"/>
        <v>-0.05296065644</v>
      </c>
      <c r="E19" s="7">
        <f t="shared" si="3"/>
        <v>0.6609859734</v>
      </c>
      <c r="F19" s="8">
        <f>(G19*'Dataset lengths'!$B$2+H19*'Dataset lengths'!$C$2+I19*'Dataset lengths'!$D$2+L19*'Dataset lengths'!$G$2+M19*'Dataset lengths'!$H$2+R19*'Dataset lengths'!$M$2+S19*'Dataset lengths'!$N$2+T19*'Dataset lengths'!$O$2+U19*'Dataset lengths'!$P$2+V19*'Dataset lengths'!$Q$2+W19*'Dataset lengths'!$R$2)/'Dataset lengths'!$A$7</f>
        <v>0.6110393436</v>
      </c>
      <c r="G19" s="68">
        <f>'Dimensionality Reduction'!G19*'Dimensionality reduction Covera'!C18</f>
        <v>0.5130813536</v>
      </c>
      <c r="H19" s="68">
        <f>'Dimensionality Reduction'!H19*'Dimensionality reduction Covera'!D18</f>
        <v>0.6825209834</v>
      </c>
      <c r="I19" s="68">
        <f>'Dimensionality Reduction'!I19*'Dimensionality reduction Covera'!E18</f>
        <v>0.7805504912</v>
      </c>
      <c r="J19" s="68">
        <f>'Dimensionality Reduction'!J19*'Dimensionality reduction Covera'!F18</f>
        <v>0.8445170362</v>
      </c>
      <c r="K19" s="68">
        <f>'Dimensionality Reduction'!K19*'Dimensionality reduction Covera'!G18</f>
        <v>0.8445308067</v>
      </c>
      <c r="L19" s="68">
        <f>'Dimensionality Reduction'!L19*'Dimensionality reduction Covera'!H18</f>
        <v>0.8446693274</v>
      </c>
      <c r="M19" s="68">
        <f>'Dimensionality Reduction'!M19*'Dimensionality reduction Covera'!I18</f>
        <v>0.762847279</v>
      </c>
      <c r="N19" s="68">
        <f>'Dimensionality Reduction'!N19*'Dimensionality reduction Covera'!J18</f>
        <v>0.7002728298</v>
      </c>
      <c r="O19" s="68">
        <f>'Dimensionality Reduction'!O19*'Dimensionality reduction Covera'!K18</f>
        <v>0.8261002735</v>
      </c>
      <c r="P19" s="68">
        <f>'Dimensionality Reduction'!P19*'Dimensionality reduction Covera'!L18</f>
        <v>0.7402770607</v>
      </c>
      <c r="Q19" s="68">
        <f>'Dimensionality Reduction'!Q19*'Dimensionality reduction Covera'!M18</f>
        <v>0.714954225</v>
      </c>
      <c r="R19" s="68">
        <f>'Dimensionality Reduction'!R19*'Dimensionality reduction Covera'!N18</f>
        <v>0.8799816458</v>
      </c>
      <c r="S19" s="68">
        <f>'Dimensionality Reduction'!S19*'Dimensionality reduction Covera'!O18</f>
        <v>0.3844061219</v>
      </c>
      <c r="T19" s="68">
        <f>'Dimensionality Reduction'!T19*'Dimensionality reduction Covera'!P18</f>
        <v>0.8441082033</v>
      </c>
      <c r="U19" s="68">
        <f>'Dimensionality Reduction'!U19*'Dimensionality reduction Covera'!Q18</f>
        <v>0.6185803867</v>
      </c>
      <c r="V19" s="68">
        <f>'Dimensionality Reduction'!V19*'Dimensionality reduction Covera'!R18</f>
        <v>0.4283789815</v>
      </c>
      <c r="W19" s="68">
        <f>'Dimensionality Reduction'!W19*'Dimensionality reduction Covera'!S18</f>
        <v>0.5317209336</v>
      </c>
    </row>
    <row r="20">
      <c r="A20" s="55" t="s">
        <v>526</v>
      </c>
      <c r="B20" s="68" t="s">
        <v>521</v>
      </c>
      <c r="C20" s="108">
        <f t="shared" si="12"/>
        <v>-0.05930777932</v>
      </c>
      <c r="D20" s="108">
        <f t="shared" si="13"/>
        <v>-0.05993349876</v>
      </c>
      <c r="E20" s="7">
        <f t="shared" si="3"/>
        <v>0.6506922207</v>
      </c>
      <c r="F20" s="8">
        <f>(G20*'Dataset lengths'!$B$2+H20*'Dataset lengths'!$C$2+I20*'Dataset lengths'!$D$2+L20*'Dataset lengths'!$G$2+M20*'Dataset lengths'!$H$2+R20*'Dataset lengths'!$M$2+S20*'Dataset lengths'!$N$2+T20*'Dataset lengths'!$O$2+U20*'Dataset lengths'!$P$2+V20*'Dataset lengths'!$Q$2+W20*'Dataset lengths'!$R$2)/'Dataset lengths'!$A$7</f>
        <v>0.6040665012</v>
      </c>
      <c r="G20" s="68">
        <f>'Dimensionality Reduction'!G20*'Dimensionality reduction Covera'!C19</f>
        <v>0.5085616126</v>
      </c>
      <c r="H20" s="68">
        <f>'Dimensionality Reduction'!H20*'Dimensionality reduction Covera'!D19</f>
        <v>0.6647504301</v>
      </c>
      <c r="I20" s="68">
        <f>'Dimensionality Reduction'!I20*'Dimensionality reduction Covera'!E19</f>
        <v>0.768220071</v>
      </c>
      <c r="J20" s="68">
        <f>'Dimensionality Reduction'!J20*'Dimensionality reduction Covera'!F19</f>
        <v>0.8347582905</v>
      </c>
      <c r="K20" s="68">
        <f>'Dimensionality Reduction'!K20*'Dimensionality reduction Covera'!G19</f>
        <v>0.83323247</v>
      </c>
      <c r="L20" s="68">
        <f>'Dimensionality Reduction'!L20*'Dimensionality reduction Covera'!H19</f>
        <v>0.8345474247</v>
      </c>
      <c r="M20" s="68">
        <f>'Dimensionality Reduction'!M20*'Dimensionality reduction Covera'!I19</f>
        <v>0.7621817471</v>
      </c>
      <c r="N20" s="68">
        <f>'Dimensionality Reduction'!N20*'Dimensionality reduction Covera'!J19</f>
        <v>0.701549521</v>
      </c>
      <c r="O20" s="68">
        <f>'Dimensionality Reduction'!O20*'Dimensionality reduction Covera'!K19</f>
        <v>0.8195156351</v>
      </c>
      <c r="P20" s="68">
        <f>'Dimensionality Reduction'!P20*'Dimensionality reduction Covera'!L19</f>
        <v>0.7279863698</v>
      </c>
      <c r="Q20" s="68">
        <f>'Dimensionality Reduction'!Q20*'Dimensionality reduction Covera'!M19</f>
        <v>0.7233007968</v>
      </c>
      <c r="R20" s="68">
        <f>'Dimensionality Reduction'!R20*'Dimensionality reduction Covera'!N19</f>
        <v>0.8579515072</v>
      </c>
      <c r="S20" s="68">
        <f>'Dimensionality Reduction'!S20*'Dimensionality reduction Covera'!O19</f>
        <v>0.3597823138</v>
      </c>
      <c r="T20" s="68">
        <f>'Dimensionality Reduction'!T20*'Dimensionality reduction Covera'!P19</f>
        <v>0.830087951</v>
      </c>
      <c r="U20" s="68">
        <f>'Dimensionality Reduction'!U20*'Dimensionality reduction Covera'!Q19</f>
        <v>0.6226810399</v>
      </c>
      <c r="V20" s="68">
        <f>'Dimensionality Reduction'!V20*'Dimensionality reduction Covera'!R19</f>
        <v>0.4274144287</v>
      </c>
      <c r="W20" s="68">
        <f>'Dimensionality Reduction'!W20*'Dimensionality reduction Covera'!S19</f>
        <v>0.5214359013</v>
      </c>
    </row>
    <row r="21">
      <c r="A21" s="55" t="s">
        <v>527</v>
      </c>
      <c r="B21" s="106" t="s">
        <v>519</v>
      </c>
      <c r="C21" s="108">
        <f t="shared" ref="C21:C23" si="14">E21-0.693</f>
        <v>-0.05093276823</v>
      </c>
      <c r="D21" s="108">
        <f t="shared" ref="D21:D23" si="15">F21-0.643</f>
        <v>-0.06324381826</v>
      </c>
      <c r="E21" s="7">
        <f t="shared" si="3"/>
        <v>0.6420672318</v>
      </c>
      <c r="F21" s="8">
        <f>(G21*'Dataset lengths'!$B$2+H21*'Dataset lengths'!$C$2+I21*'Dataset lengths'!$D$2+L21*'Dataset lengths'!$G$2+M21*'Dataset lengths'!$H$2+R21*'Dataset lengths'!$M$2+S21*'Dataset lengths'!$N$2+T21*'Dataset lengths'!$O$2+U21*'Dataset lengths'!$P$2+V21*'Dataset lengths'!$Q$2+W21*'Dataset lengths'!$R$2)/'Dataset lengths'!$A$7</f>
        <v>0.5797561817</v>
      </c>
      <c r="G21" s="68">
        <f>'Dimensionality Reduction'!G21*'Dimensionality reduction Covera'!C20</f>
        <v>0.4865810738</v>
      </c>
      <c r="H21" s="68">
        <f>'Dimensionality Reduction'!H21*'Dimensionality reduction Covera'!D20</f>
        <v>0.7284926763</v>
      </c>
      <c r="I21" s="68">
        <f>'Dimensionality Reduction'!I21*'Dimensionality reduction Covera'!E20</f>
        <v>0.7560628008</v>
      </c>
      <c r="J21" s="68">
        <f>'Dimensionality Reduction'!J21*'Dimensionality reduction Covera'!F20</f>
        <v>0.8184678073</v>
      </c>
      <c r="K21" s="68">
        <f>'Dimensionality Reduction'!K21*'Dimensionality reduction Covera'!G20</f>
        <v>0.8161450893</v>
      </c>
      <c r="L21" s="68">
        <f>'Dimensionality Reduction'!L21*'Dimensionality reduction Covera'!H20</f>
        <v>0.8176520016</v>
      </c>
      <c r="M21" s="68">
        <f>'Dimensionality Reduction'!M21*'Dimensionality reduction Covera'!I20</f>
        <v>0.7411829131</v>
      </c>
      <c r="N21" s="68">
        <f>'Dimensionality Reduction'!N21*'Dimensionality reduction Covera'!J20</f>
        <v>0.6816140154</v>
      </c>
      <c r="O21" s="68">
        <f>'Dimensionality Reduction'!O21*'Dimensionality reduction Covera'!K20</f>
        <v>0.8148339428</v>
      </c>
      <c r="P21" s="68">
        <f>'Dimensionality Reduction'!P21*'Dimensionality reduction Covera'!L20</f>
        <v>0.741387847</v>
      </c>
      <c r="Q21" s="68">
        <f>'Dimensionality Reduction'!Q21*'Dimensionality reduction Covera'!M20</f>
        <v>0.6755120232</v>
      </c>
      <c r="R21" s="68">
        <f>'Dimensionality Reduction'!R21*'Dimensionality reduction Covera'!N20</f>
        <v>0.7748139605</v>
      </c>
      <c r="S21" s="68">
        <f>'Dimensionality Reduction'!S21*'Dimensionality reduction Covera'!O20</f>
        <v>0.4436931085</v>
      </c>
      <c r="T21" s="68">
        <f>'Dimensionality Reduction'!T21*'Dimensionality reduction Covera'!P20</f>
        <v>0.8133971745</v>
      </c>
      <c r="U21" s="68">
        <f>'Dimensionality Reduction'!U21*'Dimensionality reduction Covera'!Q20</f>
        <v>0.6074355828</v>
      </c>
      <c r="V21" s="68">
        <f>'Dimensionality Reduction'!V21*'Dimensionality reduction Covera'!R20</f>
        <v>0.3623707155</v>
      </c>
      <c r="W21" s="68">
        <f>'Dimensionality Reduction'!W21*'Dimensionality reduction Covera'!S20</f>
        <v>0.5310575419</v>
      </c>
    </row>
    <row r="22">
      <c r="A22" s="107" t="s">
        <v>527</v>
      </c>
      <c r="B22" s="68" t="s">
        <v>520</v>
      </c>
      <c r="C22" s="108">
        <f t="shared" si="14"/>
        <v>-0.07484070673</v>
      </c>
      <c r="D22" s="108">
        <f t="shared" si="15"/>
        <v>-0.07373393639</v>
      </c>
      <c r="E22" s="7">
        <f t="shared" si="3"/>
        <v>0.6181592933</v>
      </c>
      <c r="F22" s="8">
        <f>(G22*'Dataset lengths'!$B$2+H22*'Dataset lengths'!$C$2+I22*'Dataset lengths'!$D$2+L22*'Dataset lengths'!$G$2+M22*'Dataset lengths'!$H$2+R22*'Dataset lengths'!$M$2+S22*'Dataset lengths'!$N$2+T22*'Dataset lengths'!$O$2+U22*'Dataset lengths'!$P$2+V22*'Dataset lengths'!$Q$2+W22*'Dataset lengths'!$R$2)/'Dataset lengths'!$A$7</f>
        <v>0.5692660636</v>
      </c>
      <c r="G22" s="68">
        <f>'Dimensionality Reduction'!G22*'Dimensionality reduction Covera'!C21</f>
        <v>0.4899838892</v>
      </c>
      <c r="H22" s="68">
        <f>'Dimensionality Reduction'!H22*'Dimensionality reduction Covera'!D21</f>
        <v>0.6786488253</v>
      </c>
      <c r="I22" s="68">
        <f>'Dimensionality Reduction'!I22*'Dimensionality reduction Covera'!E21</f>
        <v>0.746057926</v>
      </c>
      <c r="J22" s="68">
        <f>'Dimensionality Reduction'!J22*'Dimensionality reduction Covera'!F21</f>
        <v>0.8124415927</v>
      </c>
      <c r="K22" s="68">
        <f>'Dimensionality Reduction'!K22*'Dimensionality reduction Covera'!G21</f>
        <v>0.8074572979</v>
      </c>
      <c r="L22" s="68">
        <f>'Dimensionality Reduction'!L22*'Dimensionality reduction Covera'!H21</f>
        <v>0.8106690308</v>
      </c>
      <c r="M22" s="68">
        <f>'Dimensionality Reduction'!M22*'Dimensionality reduction Covera'!I21</f>
        <v>0.7218719849</v>
      </c>
      <c r="N22" s="68">
        <f>'Dimensionality Reduction'!N22*'Dimensionality reduction Covera'!J21</f>
        <v>0.6535613033</v>
      </c>
      <c r="O22" s="68">
        <f>'Dimensionality Reduction'!O22*'Dimensionality reduction Covera'!K21</f>
        <v>0.7962197868</v>
      </c>
      <c r="P22" s="68">
        <f>'Dimensionality Reduction'!P22*'Dimensionality reduction Covera'!L21</f>
        <v>0.7157191343</v>
      </c>
      <c r="Q22" s="68">
        <f>'Dimensionality Reduction'!Q22*'Dimensionality reduction Covera'!M21</f>
        <v>0.6682552761</v>
      </c>
      <c r="R22" s="68">
        <f>'Dimensionality Reduction'!R22*'Dimensionality reduction Covera'!N21</f>
        <v>0.7538328762</v>
      </c>
      <c r="S22" s="68">
        <f>'Dimensionality Reduction'!S22*'Dimensionality reduction Covera'!O21</f>
        <v>0.3609346694</v>
      </c>
      <c r="T22" s="68">
        <f>'Dimensionality Reduction'!T22*'Dimensionality reduction Covera'!P21</f>
        <v>0.7920329806</v>
      </c>
      <c r="U22" s="68">
        <f>'Dimensionality Reduction'!U22*'Dimensionality reduction Covera'!Q21</f>
        <v>0.5866040458</v>
      </c>
      <c r="V22" s="68">
        <f>'Dimensionality Reduction'!V22*'Dimensionality reduction Covera'!R21</f>
        <v>0.3720103077</v>
      </c>
      <c r="W22" s="68">
        <f>'Dimensionality Reduction'!W22*'Dimensionality reduction Covera'!S21</f>
        <v>0.48710569</v>
      </c>
    </row>
    <row r="23">
      <c r="A23" s="107" t="s">
        <v>527</v>
      </c>
      <c r="B23" s="68" t="s">
        <v>521</v>
      </c>
      <c r="C23" s="108">
        <f t="shared" si="14"/>
        <v>-0.07869389489</v>
      </c>
      <c r="D23" s="108">
        <f t="shared" si="15"/>
        <v>-0.07453313618</v>
      </c>
      <c r="E23" s="7">
        <f t="shared" si="3"/>
        <v>0.6143061051</v>
      </c>
      <c r="F23" s="8">
        <f>(G23*'Dataset lengths'!$B$2+H23*'Dataset lengths'!$C$2+I23*'Dataset lengths'!$D$2+L23*'Dataset lengths'!$G$2+M23*'Dataset lengths'!$H$2+R23*'Dataset lengths'!$M$2+S23*'Dataset lengths'!$N$2+T23*'Dataset lengths'!$O$2+U23*'Dataset lengths'!$P$2+V23*'Dataset lengths'!$Q$2+W23*'Dataset lengths'!$R$2)/'Dataset lengths'!$A$7</f>
        <v>0.5684668638</v>
      </c>
      <c r="G23" s="68">
        <f>'Dimensionality Reduction'!G23*'Dimensionality reduction Covera'!C22</f>
        <v>0.4931851329</v>
      </c>
      <c r="H23" s="68">
        <f>'Dimensionality Reduction'!H23*'Dimensionality reduction Covera'!D22</f>
        <v>0.668071526</v>
      </c>
      <c r="I23" s="68">
        <f>'Dimensionality Reduction'!I23*'Dimensionality reduction Covera'!E22</f>
        <v>0.7465245511</v>
      </c>
      <c r="J23" s="68">
        <f>'Dimensionality Reduction'!J23*'Dimensionality reduction Covera'!F22</f>
        <v>0.8092393088</v>
      </c>
      <c r="K23" s="68">
        <f>'Dimensionality Reduction'!K23*'Dimensionality reduction Covera'!G22</f>
        <v>0.8037721021</v>
      </c>
      <c r="L23" s="68">
        <f>'Dimensionality Reduction'!L23*'Dimensionality reduction Covera'!H22</f>
        <v>0.8073651173</v>
      </c>
      <c r="M23" s="68">
        <f>'Dimensionality Reduction'!M23*'Dimensionality reduction Covera'!I22</f>
        <v>0.7215866205</v>
      </c>
      <c r="N23" s="68">
        <f>'Dimensionality Reduction'!N23*'Dimensionality reduction Covera'!J22</f>
        <v>0.6508140737</v>
      </c>
      <c r="O23" s="68">
        <f>'Dimensionality Reduction'!O23*'Dimensionality reduction Covera'!K22</f>
        <v>0.79153666</v>
      </c>
      <c r="P23" s="68">
        <f>'Dimensionality Reduction'!P23*'Dimensionality reduction Covera'!L22</f>
        <v>0.7137756772</v>
      </c>
      <c r="Q23" s="68">
        <f>'Dimensionality Reduction'!Q23*'Dimensionality reduction Covera'!M22</f>
        <v>0.6676334835</v>
      </c>
      <c r="R23" s="68">
        <f>'Dimensionality Reduction'!R23*'Dimensionality reduction Covera'!N22</f>
        <v>0.7468610367</v>
      </c>
      <c r="S23" s="68">
        <f>'Dimensionality Reduction'!S23*'Dimensionality reduction Covera'!O22</f>
        <v>0.3487796305</v>
      </c>
      <c r="T23" s="68">
        <f>'Dimensionality Reduction'!T23*'Dimensionality reduction Covera'!P22</f>
        <v>0.7753422041</v>
      </c>
      <c r="U23" s="68">
        <f>'Dimensionality Reduction'!U23*'Dimensionality reduction Covera'!Q22</f>
        <v>0.590764882</v>
      </c>
      <c r="V23" s="68">
        <f>'Dimensionality Reduction'!V23*'Dimensionality reduction Covera'!R22</f>
        <v>0.3741107178</v>
      </c>
      <c r="W23" s="68">
        <f>'Dimensionality Reduction'!W23*'Dimensionality reduction Covera'!S22</f>
        <v>0.4847757374</v>
      </c>
    </row>
    <row r="24">
      <c r="A24" s="90" t="s">
        <v>528</v>
      </c>
    </row>
    <row r="25">
      <c r="A25" s="55" t="s">
        <v>518</v>
      </c>
      <c r="B25" s="106" t="s">
        <v>519</v>
      </c>
      <c r="C25" s="108">
        <f t="shared" ref="C25:C36" si="16">E25-0.693</f>
        <v>-0.04497237846</v>
      </c>
      <c r="D25" s="108">
        <f t="shared" ref="D25:D36" si="17">F25-0.643</f>
        <v>-0.04966129665</v>
      </c>
      <c r="E25" s="7">
        <f t="shared" ref="E25:E36" si="18">AVERAGE(G25,H25,I25,L25,M25,R25,S25,T25,U25,V25,W25)</f>
        <v>0.6480276215</v>
      </c>
      <c r="F25" s="8">
        <f>(G25*'Dataset lengths'!$B$2+H25*'Dataset lengths'!$C$2+I25*'Dataset lengths'!$D$2+L25*'Dataset lengths'!$G$2+M25*'Dataset lengths'!$H$2+R25*'Dataset lengths'!$M$2+S25*'Dataset lengths'!$N$2+T25*'Dataset lengths'!$O$2+U25*'Dataset lengths'!$P$2+V25*'Dataset lengths'!$Q$2+W25*'Dataset lengths'!$R$2)/'Dataset lengths'!$A$7</f>
        <v>0.5933387033</v>
      </c>
      <c r="G25" s="68">
        <f>'Dimensionality Reduction'!G25*'Dimensionality reduction Covera'!C24</f>
        <v>0.545038297</v>
      </c>
      <c r="H25" s="68">
        <f>'Dimensionality Reduction'!H25*'Dimensionality reduction Covera'!D24</f>
        <v>0.5792509958</v>
      </c>
      <c r="I25" s="68">
        <f>'Dimensionality Reduction'!I25*'Dimensionality reduction Covera'!E24</f>
        <v>0.6556902967</v>
      </c>
      <c r="J25" s="68">
        <f>'Dimensionality Reduction'!J25*'Dimensionality reduction Covera'!F24</f>
        <v>0.7620505133</v>
      </c>
      <c r="K25" s="68">
        <f>'Dimensionality Reduction'!K25*'Dimensionality reduction Covera'!G24</f>
        <v>0.775568232</v>
      </c>
      <c r="L25" s="68">
        <f>'Dimensionality Reduction'!L25*'Dimensionality reduction Covera'!H24</f>
        <v>0.7665806421</v>
      </c>
      <c r="M25" s="68">
        <f>'Dimensionality Reduction'!M25*'Dimensionality reduction Covera'!I24</f>
        <v>0.7707762341</v>
      </c>
      <c r="N25" s="68">
        <f>'Dimensionality Reduction'!N25*'Dimensionality reduction Covera'!J24</f>
        <v>0.6873398163</v>
      </c>
      <c r="O25" s="68">
        <f>'Dimensionality Reduction'!O25*'Dimensionality reduction Covera'!K24</f>
        <v>0.8077543806</v>
      </c>
      <c r="P25" s="68">
        <f>'Dimensionality Reduction'!P25*'Dimensionality reduction Covera'!L24</f>
        <v>0.7639755099</v>
      </c>
      <c r="Q25" s="68">
        <f>'Dimensionality Reduction'!Q25*'Dimensionality reduction Covera'!M24</f>
        <v>0.7140009097</v>
      </c>
      <c r="R25" s="68">
        <f>'Dimensionality Reduction'!R25*'Dimensionality reduction Covera'!N24</f>
        <v>0.8509796678</v>
      </c>
      <c r="S25" s="68">
        <f>'Dimensionality Reduction'!S25*'Dimensionality reduction Covera'!O24</f>
        <v>0.3306134382</v>
      </c>
      <c r="T25" s="68">
        <f>'Dimensionality Reduction'!T25*'Dimensionality reduction Covera'!P24</f>
        <v>0.8944030764</v>
      </c>
      <c r="U25" s="68">
        <f>'Dimensionality Reduction'!U25*'Dimensionality reduction Covera'!Q24</f>
        <v>0.817509939</v>
      </c>
      <c r="V25" s="68">
        <f>'Dimensionality Reduction'!V25*'Dimensionality reduction Covera'!R24</f>
        <v>0.5608408736</v>
      </c>
      <c r="W25" s="68">
        <f>'Dimensionality Reduction'!W25*'Dimensionality reduction Covera'!S24</f>
        <v>0.3566203763</v>
      </c>
    </row>
    <row r="26">
      <c r="A26" s="55" t="s">
        <v>518</v>
      </c>
      <c r="B26" s="68" t="s">
        <v>520</v>
      </c>
      <c r="C26" s="108">
        <f t="shared" si="16"/>
        <v>-0.04073293213</v>
      </c>
      <c r="D26" s="108">
        <f t="shared" si="17"/>
        <v>-0.04492137328</v>
      </c>
      <c r="E26" s="7">
        <f t="shared" si="18"/>
        <v>0.6522670679</v>
      </c>
      <c r="F26" s="8">
        <f>(G26*'Dataset lengths'!$B$2+H26*'Dataset lengths'!$C$2+I26*'Dataset lengths'!$D$2+L26*'Dataset lengths'!$G$2+M26*'Dataset lengths'!$H$2+R26*'Dataset lengths'!$M$2+S26*'Dataset lengths'!$N$2+T26*'Dataset lengths'!$O$2+U26*'Dataset lengths'!$P$2+V26*'Dataset lengths'!$Q$2+W26*'Dataset lengths'!$R$2)/'Dataset lengths'!$A$7</f>
        <v>0.5980786267</v>
      </c>
      <c r="G26" s="68">
        <f>'Dimensionality Reduction'!G26*'Dimensionality reduction Covera'!C25</f>
        <v>0.5419633983</v>
      </c>
      <c r="H26" s="68">
        <f>'Dimensionality Reduction'!H26*'Dimensionality reduction Covera'!D25</f>
        <v>0.6268928821</v>
      </c>
      <c r="I26" s="68">
        <f>'Dimensionality Reduction'!I26*'Dimensionality reduction Covera'!E25</f>
        <v>0.6912265923</v>
      </c>
      <c r="J26" s="68">
        <f>'Dimensionality Reduction'!J26*'Dimensionality reduction Covera'!F25</f>
        <v>0.7761900444</v>
      </c>
      <c r="K26" s="68">
        <f>'Dimensionality Reduction'!K26*'Dimensionality reduction Covera'!G25</f>
        <v>0.7818637271</v>
      </c>
      <c r="L26" s="68">
        <f>'Dimensionality Reduction'!L26*'Dimensionality reduction Covera'!H25</f>
        <v>0.7784025203</v>
      </c>
      <c r="M26" s="68">
        <f>'Dimensionality Reduction'!M26*'Dimensionality reduction Covera'!I25</f>
        <v>0.7565591688</v>
      </c>
      <c r="N26" s="68">
        <f>'Dimensionality Reduction'!N26*'Dimensionality reduction Covera'!J25</f>
        <v>0.6691733061</v>
      </c>
      <c r="O26" s="68">
        <f>'Dimensionality Reduction'!O26*'Dimensionality reduction Covera'!K25</f>
        <v>0.8255020613</v>
      </c>
      <c r="P26" s="68">
        <f>'Dimensionality Reduction'!P26*'Dimensionality reduction Covera'!L25</f>
        <v>0.7733426382</v>
      </c>
      <c r="Q26" s="68">
        <f>'Dimensionality Reduction'!Q26*'Dimensionality reduction Covera'!M25</f>
        <v>0.6681847713</v>
      </c>
      <c r="R26" s="68">
        <f>'Dimensionality Reduction'!R26*'Dimensionality reduction Covera'!N25</f>
        <v>0.8643113984</v>
      </c>
      <c r="S26" s="68">
        <f>'Dimensionality Reduction'!S26*'Dimensionality reduction Covera'!O25</f>
        <v>0.3075080044</v>
      </c>
      <c r="T26" s="68">
        <f>'Dimensionality Reduction'!T26*'Dimensionality reduction Covera'!P25</f>
        <v>0.8772672126</v>
      </c>
      <c r="U26" s="68">
        <f>'Dimensionality Reduction'!U26*'Dimensionality reduction Covera'!Q25</f>
        <v>0.8172992983</v>
      </c>
      <c r="V26" s="68">
        <f>'Dimensionality Reduction'!V26*'Dimensionality reduction Covera'!R25</f>
        <v>0.5582626561</v>
      </c>
      <c r="W26" s="68">
        <f>'Dimensionality Reduction'!W26*'Dimensionality reduction Covera'!S25</f>
        <v>0.3552446149</v>
      </c>
    </row>
    <row r="27">
      <c r="A27" s="55" t="s">
        <v>518</v>
      </c>
      <c r="B27" s="68" t="s">
        <v>521</v>
      </c>
      <c r="C27" s="108">
        <f t="shared" si="16"/>
        <v>-0.04232650434</v>
      </c>
      <c r="D27" s="108">
        <f t="shared" si="17"/>
        <v>-0.04670668374</v>
      </c>
      <c r="E27" s="7">
        <f t="shared" si="18"/>
        <v>0.6506734957</v>
      </c>
      <c r="F27" s="8">
        <f>(G27*'Dataset lengths'!$B$2+H27*'Dataset lengths'!$C$2+I27*'Dataset lengths'!$D$2+L27*'Dataset lengths'!$G$2+M27*'Dataset lengths'!$H$2+R27*'Dataset lengths'!$M$2+S27*'Dataset lengths'!$N$2+T27*'Dataset lengths'!$O$2+U27*'Dataset lengths'!$P$2+V27*'Dataset lengths'!$Q$2+W27*'Dataset lengths'!$R$2)/'Dataset lengths'!$A$7</f>
        <v>0.5962933163</v>
      </c>
      <c r="G27" s="68">
        <f>'Dimensionality Reduction'!G27*'Dimensionality reduction Covera'!C26</f>
        <v>0.5410459261</v>
      </c>
      <c r="H27" s="68">
        <f>'Dimensionality Reduction'!H27*'Dimensionality reduction Covera'!D26</f>
        <v>0.6245246595</v>
      </c>
      <c r="I27" s="68">
        <f>'Dimensionality Reduction'!I27*'Dimensionality reduction Covera'!E26</f>
        <v>0.6922459462</v>
      </c>
      <c r="J27" s="68">
        <f>'Dimensionality Reduction'!J27*'Dimensionality reduction Covera'!F26</f>
        <v>0.7771775187</v>
      </c>
      <c r="K27" s="68">
        <f>'Dimensionality Reduction'!K27*'Dimensionality reduction Covera'!G26</f>
        <v>0.7832933814</v>
      </c>
      <c r="L27" s="68">
        <f>'Dimensionality Reduction'!L27*'Dimensionality reduction Covera'!H26</f>
        <v>0.7795626967</v>
      </c>
      <c r="M27" s="68">
        <f>'Dimensionality Reduction'!M27*'Dimensionality reduction Covera'!I26</f>
        <v>0.7560277255</v>
      </c>
      <c r="N27" s="68">
        <f>'Dimensionality Reduction'!N27*'Dimensionality reduction Covera'!J26</f>
        <v>0.6680739644</v>
      </c>
      <c r="O27" s="68">
        <f>'Dimensionality Reduction'!O27*'Dimensionality reduction Covera'!K26</f>
        <v>0.8252997881</v>
      </c>
      <c r="P27" s="68">
        <f>'Dimensionality Reduction'!P27*'Dimensionality reduction Covera'!L26</f>
        <v>0.7729405436</v>
      </c>
      <c r="Q27" s="68">
        <f>'Dimensionality Reduction'!Q27*'Dimensionality reduction Covera'!M26</f>
        <v>0.6677002381</v>
      </c>
      <c r="R27" s="68">
        <f>'Dimensionality Reduction'!R27*'Dimensionality reduction Covera'!N26</f>
        <v>0.8632623442</v>
      </c>
      <c r="S27" s="68">
        <f>'Dimensionality Reduction'!S27*'Dimensionality reduction Covera'!O26</f>
        <v>0.3044028786</v>
      </c>
      <c r="T27" s="68">
        <f>'Dimensionality Reduction'!T27*'Dimensionality reduction Covera'!P26</f>
        <v>0.8772672126</v>
      </c>
      <c r="U27" s="68">
        <f>'Dimensionality Reduction'!U27*'Dimensionality reduction Covera'!Q26</f>
        <v>0.8161147868</v>
      </c>
      <c r="V27" s="68">
        <f>'Dimensionality Reduction'!V27*'Dimensionality reduction Covera'!R26</f>
        <v>0.5578903988</v>
      </c>
      <c r="W27" s="68">
        <f>'Dimensionality Reduction'!W27*'Dimensionality reduction Covera'!S26</f>
        <v>0.3450638774</v>
      </c>
    </row>
    <row r="28">
      <c r="A28" s="55" t="s">
        <v>522</v>
      </c>
      <c r="B28" s="106" t="s">
        <v>519</v>
      </c>
      <c r="C28" s="108">
        <f t="shared" si="16"/>
        <v>-0.01485243906</v>
      </c>
      <c r="D28" s="108">
        <f t="shared" si="17"/>
        <v>-0.02539222397</v>
      </c>
      <c r="E28" s="7">
        <f t="shared" si="18"/>
        <v>0.6781475609</v>
      </c>
      <c r="F28" s="8">
        <f>(G28*'Dataset lengths'!$B$2+H28*'Dataset lengths'!$C$2+I28*'Dataset lengths'!$D$2+L28*'Dataset lengths'!$G$2+M28*'Dataset lengths'!$H$2+R28*'Dataset lengths'!$M$2+S28*'Dataset lengths'!$N$2+T28*'Dataset lengths'!$O$2+U28*'Dataset lengths'!$P$2+V28*'Dataset lengths'!$Q$2+W28*'Dataset lengths'!$R$2)/'Dataset lengths'!$A$7</f>
        <v>0.617607776</v>
      </c>
      <c r="G28" s="68">
        <f>'Dimensionality Reduction'!G28*'Dimensionality reduction Covera'!C27</f>
        <v>0.5163703899</v>
      </c>
      <c r="H28" s="68">
        <f>'Dimensionality Reduction'!H28*'Dimensionality reduction Covera'!D27</f>
        <v>0.7073126948</v>
      </c>
      <c r="I28" s="68">
        <f>'Dimensionality Reduction'!I28*'Dimensionality reduction Covera'!E27</f>
        <v>0.7534671096</v>
      </c>
      <c r="J28" s="68">
        <f>'Dimensionality Reduction'!J28*'Dimensionality reduction Covera'!F27</f>
        <v>0.8158250595</v>
      </c>
      <c r="K28" s="68">
        <f>'Dimensionality Reduction'!K28*'Dimensionality reduction Covera'!G27</f>
        <v>0.8166269144</v>
      </c>
      <c r="L28" s="68">
        <f>'Dimensionality Reduction'!L28*'Dimensionality reduction Covera'!H27</f>
        <v>0.8161048594</v>
      </c>
      <c r="M28" s="68">
        <f>'Dimensionality Reduction'!M28*'Dimensionality reduction Covera'!I27</f>
        <v>0.8076769016</v>
      </c>
      <c r="N28" s="68">
        <f>'Dimensionality Reduction'!N28*'Dimensionality reduction Covera'!J27</f>
        <v>0.7465869134</v>
      </c>
      <c r="O28" s="68">
        <f>'Dimensionality Reduction'!O28*'Dimensionality reduction Covera'!K27</f>
        <v>0.8231500973</v>
      </c>
      <c r="P28" s="68">
        <f>'Dimensionality Reduction'!P28*'Dimensionality reduction Covera'!L27</f>
        <v>0.8111529317</v>
      </c>
      <c r="Q28" s="68">
        <f>'Dimensionality Reduction'!Q28*'Dimensionality reduction Covera'!M27</f>
        <v>0.7406194831</v>
      </c>
      <c r="R28" s="68">
        <f>'Dimensionality Reduction'!R28*'Dimensionality reduction Covera'!N27</f>
        <v>0.8924391646</v>
      </c>
      <c r="S28" s="68">
        <f>'Dimensionality Reduction'!S28*'Dimensionality reduction Covera'!O27</f>
        <v>0.369381255</v>
      </c>
      <c r="T28" s="68">
        <f>'Dimensionality Reduction'!T28*'Dimensionality reduction Covera'!P27</f>
        <v>0.8821631737</v>
      </c>
      <c r="U28" s="68">
        <f>'Dimensionality Reduction'!U28*'Dimensionality reduction Covera'!Q27</f>
        <v>0.7376962917</v>
      </c>
      <c r="V28" s="68">
        <f>'Dimensionality Reduction'!V28*'Dimensionality reduction Covera'!R27</f>
        <v>0.4999934765</v>
      </c>
      <c r="W28" s="68">
        <f>'Dimensionality Reduction'!W28*'Dimensionality reduction Covera'!S27</f>
        <v>0.4770178536</v>
      </c>
    </row>
    <row r="29">
      <c r="A29" s="55" t="s">
        <v>522</v>
      </c>
      <c r="B29" s="68" t="s">
        <v>520</v>
      </c>
      <c r="C29" s="108">
        <f t="shared" si="16"/>
        <v>-0.04169458147</v>
      </c>
      <c r="D29" s="108">
        <f t="shared" si="17"/>
        <v>-0.05528888235</v>
      </c>
      <c r="E29" s="7">
        <f t="shared" si="18"/>
        <v>0.6513054185</v>
      </c>
      <c r="F29" s="8">
        <f>(G29*'Dataset lengths'!$B$2+H29*'Dataset lengths'!$C$2+I29*'Dataset lengths'!$D$2+L29*'Dataset lengths'!$G$2+M29*'Dataset lengths'!$H$2+R29*'Dataset lengths'!$M$2+S29*'Dataset lengths'!$N$2+T29*'Dataset lengths'!$O$2+U29*'Dataset lengths'!$P$2+V29*'Dataset lengths'!$Q$2+W29*'Dataset lengths'!$R$2)/'Dataset lengths'!$A$7</f>
        <v>0.5877111177</v>
      </c>
      <c r="G29" s="68">
        <f>'Dimensionality Reduction'!G29*'Dimensionality reduction Covera'!C28</f>
        <v>0.4817724921</v>
      </c>
      <c r="H29" s="68">
        <f>'Dimensionality Reduction'!H29*'Dimensionality reduction Covera'!D28</f>
        <v>0.6928038414</v>
      </c>
      <c r="I29" s="68">
        <f>'Dimensionality Reduction'!I29*'Dimensionality reduction Covera'!E28</f>
        <v>0.7448701221</v>
      </c>
      <c r="J29" s="68">
        <f>'Dimensionality Reduction'!J29*'Dimensionality reduction Covera'!F28</f>
        <v>0.8050494307</v>
      </c>
      <c r="K29" s="68">
        <f>'Dimensionality Reduction'!K29*'Dimensionality reduction Covera'!G28</f>
        <v>0.8036527171</v>
      </c>
      <c r="L29" s="68">
        <f>'Dimensionality Reduction'!L29*'Dimensionality reduction Covera'!H28</f>
        <v>0.8046143919</v>
      </c>
      <c r="M29" s="68">
        <f>'Dimensionality Reduction'!M29*'Dimensionality reduction Covera'!I28</f>
        <v>0.7525418334</v>
      </c>
      <c r="N29" s="68">
        <f>'Dimensionality Reduction'!N29*'Dimensionality reduction Covera'!J28</f>
        <v>0.6767982086</v>
      </c>
      <c r="O29" s="68">
        <f>'Dimensionality Reduction'!O29*'Dimensionality reduction Covera'!K28</f>
        <v>0.8219393272</v>
      </c>
      <c r="P29" s="68">
        <f>'Dimensionality Reduction'!P29*'Dimensionality reduction Covera'!L28</f>
        <v>0.7807445292</v>
      </c>
      <c r="Q29" s="68">
        <f>'Dimensionality Reduction'!Q29*'Dimensionality reduction Covera'!M28</f>
        <v>0.6520811682</v>
      </c>
      <c r="R29" s="68">
        <f>'Dimensionality Reduction'!R29*'Dimensionality reduction Covera'!N28</f>
        <v>0.8966135262</v>
      </c>
      <c r="S29" s="68">
        <f>'Dimensionality Reduction'!S29*'Dimensionality reduction Covera'!O28</f>
        <v>0.3137604888</v>
      </c>
      <c r="T29" s="68">
        <f>'Dimensionality Reduction'!T29*'Dimensionality reduction Covera'!P28</f>
        <v>0.8525648633</v>
      </c>
      <c r="U29" s="68">
        <f>'Dimensionality Reduction'!U29*'Dimensionality reduction Covera'!Q28</f>
        <v>0.7385251762</v>
      </c>
      <c r="V29" s="68">
        <f>'Dimensionality Reduction'!V29*'Dimensionality reduction Covera'!R28</f>
        <v>0.4686895239</v>
      </c>
      <c r="W29" s="68">
        <f>'Dimensionality Reduction'!W29*'Dimensionality reduction Covera'!S28</f>
        <v>0.4176033445</v>
      </c>
    </row>
    <row r="30">
      <c r="A30" s="55" t="s">
        <v>522</v>
      </c>
      <c r="B30" s="68" t="s">
        <v>521</v>
      </c>
      <c r="C30" s="108">
        <f t="shared" si="16"/>
        <v>-0.03827535213</v>
      </c>
      <c r="D30" s="108">
        <f t="shared" si="17"/>
        <v>-0.05501752284</v>
      </c>
      <c r="E30" s="7">
        <f t="shared" si="18"/>
        <v>0.6547246479</v>
      </c>
      <c r="F30" s="8">
        <f>(G30*'Dataset lengths'!$B$2+H30*'Dataset lengths'!$C$2+I30*'Dataset lengths'!$D$2+L30*'Dataset lengths'!$G$2+M30*'Dataset lengths'!$H$2+R30*'Dataset lengths'!$M$2+S30*'Dataset lengths'!$N$2+T30*'Dataset lengths'!$O$2+U30*'Dataset lengths'!$P$2+V30*'Dataset lengths'!$Q$2+W30*'Dataset lengths'!$R$2)/'Dataset lengths'!$A$7</f>
        <v>0.5879824772</v>
      </c>
      <c r="G30" s="68">
        <f>'Dimensionality Reduction'!G30*'Dimensionality reduction Covera'!C29</f>
        <v>0.4831149836</v>
      </c>
      <c r="H30" s="68">
        <f>'Dimensionality Reduction'!H30*'Dimensionality reduction Covera'!D29</f>
        <v>0.6889786416</v>
      </c>
      <c r="I30" s="68">
        <f>'Dimensionality Reduction'!I30*'Dimensionality reduction Covera'!E29</f>
        <v>0.7457064288</v>
      </c>
      <c r="J30" s="68">
        <f>'Dimensionality Reduction'!J30*'Dimensionality reduction Covera'!F29</f>
        <v>0.8038116501</v>
      </c>
      <c r="K30" s="68">
        <f>'Dimensionality Reduction'!K30*'Dimensionality reduction Covera'!G29</f>
        <v>0.8020066443</v>
      </c>
      <c r="L30" s="68">
        <f>'Dimensionality Reduction'!L30*'Dimensionality reduction Covera'!H29</f>
        <v>0.8034004758</v>
      </c>
      <c r="M30" s="68">
        <f>'Dimensionality Reduction'!M30*'Dimensionality reduction Covera'!I29</f>
        <v>0.7649088046</v>
      </c>
      <c r="N30" s="68">
        <f>'Dimensionality Reduction'!N30*'Dimensionality reduction Covera'!J29</f>
        <v>0.6901856567</v>
      </c>
      <c r="O30" s="68">
        <f>'Dimensionality Reduction'!O30*'Dimensionality reduction Covera'!K29</f>
        <v>0.8238996558</v>
      </c>
      <c r="P30" s="68">
        <f>'Dimensionality Reduction'!P30*'Dimensionality reduction Covera'!L29</f>
        <v>0.7921723922</v>
      </c>
      <c r="Q30" s="68">
        <f>'Dimensionality Reduction'!Q30*'Dimensionality reduction Covera'!M29</f>
        <v>0.667376966</v>
      </c>
      <c r="R30" s="68">
        <f>'Dimensionality Reduction'!R30*'Dimensionality reduction Covera'!N29</f>
        <v>0.8944935625</v>
      </c>
      <c r="S30" s="68">
        <f>'Dimensionality Reduction'!S30*'Dimensionality reduction Covera'!O29</f>
        <v>0.3312770985</v>
      </c>
      <c r="T30" s="68">
        <f>'Dimensionality Reduction'!T30*'Dimensionality reduction Covera'!P29</f>
        <v>0.8648047661</v>
      </c>
      <c r="U30" s="68">
        <f>'Dimensionality Reduction'!U30*'Dimensionality reduction Covera'!Q29</f>
        <v>0.7365418716</v>
      </c>
      <c r="V30" s="68">
        <f>'Dimensionality Reduction'!V30*'Dimensionality reduction Covera'!R29</f>
        <v>0.464581353</v>
      </c>
      <c r="W30" s="68">
        <f>'Dimensionality Reduction'!W30*'Dimensionality reduction Covera'!S29</f>
        <v>0.4241631406</v>
      </c>
    </row>
    <row r="31">
      <c r="A31" s="87" t="s">
        <v>524</v>
      </c>
      <c r="B31" s="106" t="s">
        <v>519</v>
      </c>
      <c r="C31" s="108">
        <f t="shared" si="16"/>
        <v>-0.04118230914</v>
      </c>
      <c r="D31" s="108">
        <f t="shared" si="17"/>
        <v>-0.04346630941</v>
      </c>
      <c r="E31" s="7">
        <f t="shared" si="18"/>
        <v>0.6518176909</v>
      </c>
      <c r="F31" s="8">
        <f>(G31*'Dataset lengths'!$B$2+H31*'Dataset lengths'!$C$2+I31*'Dataset lengths'!$D$2+L31*'Dataset lengths'!$G$2+M31*'Dataset lengths'!$H$2+R31*'Dataset lengths'!$M$2+S31*'Dataset lengths'!$N$2+T31*'Dataset lengths'!$O$2+U31*'Dataset lengths'!$P$2+V31*'Dataset lengths'!$Q$2+W31*'Dataset lengths'!$R$2)/'Dataset lengths'!$A$7</f>
        <v>0.5995336906</v>
      </c>
      <c r="G31" s="68">
        <f>'Dimensionality Reduction'!G31*'Dimensionality reduction Covera'!C30</f>
        <v>0.5486052874</v>
      </c>
      <c r="H31" s="68">
        <f>'Dimensionality Reduction'!H31*'Dimensionality reduction Covera'!D30</f>
        <v>0.5949010634</v>
      </c>
      <c r="I31" s="68">
        <f>'Dimensionality Reduction'!I31*'Dimensionality reduction Covera'!E30</f>
        <v>0.6606843336</v>
      </c>
      <c r="J31" s="68">
        <f>'Dimensionality Reduction'!J31*'Dimensionality reduction Covera'!F30</f>
        <v>0.7739919874</v>
      </c>
      <c r="K31" s="68">
        <f>'Dimensionality Reduction'!K31*'Dimensionality reduction Covera'!G30</f>
        <v>0.7902209727</v>
      </c>
      <c r="L31" s="68">
        <f>'Dimensionality Reduction'!L31*'Dimensionality reduction Covera'!H30</f>
        <v>0.7795167923</v>
      </c>
      <c r="M31" s="68">
        <f>'Dimensionality Reduction'!M31*'Dimensionality reduction Covera'!I30</f>
        <v>0.7840830526</v>
      </c>
      <c r="N31" s="68">
        <f>'Dimensionality Reduction'!N31*'Dimensionality reduction Covera'!J30</f>
        <v>0.7095437453</v>
      </c>
      <c r="O31" s="68">
        <f>'Dimensionality Reduction'!O31*'Dimensionality reduction Covera'!K30</f>
        <v>0.8161680853</v>
      </c>
      <c r="P31" s="68">
        <f>'Dimensionality Reduction'!P31*'Dimensionality reduction Covera'!L30</f>
        <v>0.7845108151</v>
      </c>
      <c r="Q31" s="68">
        <f>'Dimensionality Reduction'!Q31*'Dimensionality reduction Covera'!M30</f>
        <v>0.7143796857</v>
      </c>
      <c r="R31" s="68">
        <f>'Dimensionality Reduction'!R31*'Dimensionality reduction Covera'!N30</f>
        <v>0.8466741744</v>
      </c>
      <c r="S31" s="68">
        <f>'Dimensionality Reduction'!S31*'Dimensionality reduction Covera'!O30</f>
        <v>0.3236470161</v>
      </c>
      <c r="T31" s="68">
        <f>'Dimensionality Reduction'!T31*'Dimensionality reduction Covera'!P30</f>
        <v>0.8930678143</v>
      </c>
      <c r="U31" s="68">
        <f>'Dimensionality Reduction'!U31*'Dimensionality reduction Covera'!Q30</f>
        <v>0.8144761669</v>
      </c>
      <c r="V31" s="68">
        <f>'Dimensionality Reduction'!V31*'Dimensionality reduction Covera'!R30</f>
        <v>0.5624787117</v>
      </c>
      <c r="W31" s="68">
        <f>'Dimensionality Reduction'!W31*'Dimensionality reduction Covera'!S30</f>
        <v>0.3618601867</v>
      </c>
    </row>
    <row r="32">
      <c r="A32" s="87" t="s">
        <v>524</v>
      </c>
      <c r="B32" s="68" t="s">
        <v>520</v>
      </c>
      <c r="C32" s="108">
        <f t="shared" si="16"/>
        <v>-0.03881165335</v>
      </c>
      <c r="D32" s="108">
        <f t="shared" si="17"/>
        <v>-0.04506117338</v>
      </c>
      <c r="E32" s="7">
        <f t="shared" si="18"/>
        <v>0.6541883467</v>
      </c>
      <c r="F32" s="8">
        <f>(G32*'Dataset lengths'!$B$2+H32*'Dataset lengths'!$C$2+I32*'Dataset lengths'!$D$2+L32*'Dataset lengths'!$G$2+M32*'Dataset lengths'!$H$2+R32*'Dataset lengths'!$M$2+S32*'Dataset lengths'!$N$2+T32*'Dataset lengths'!$O$2+U32*'Dataset lengths'!$P$2+V32*'Dataset lengths'!$Q$2+W32*'Dataset lengths'!$R$2)/'Dataset lengths'!$A$7</f>
        <v>0.5979388266</v>
      </c>
      <c r="G32" s="68">
        <f>'Dimensionality Reduction'!G32*'Dimensionality reduction Covera'!C31</f>
        <v>0.5387549027</v>
      </c>
      <c r="H32" s="68">
        <f>'Dimensionality Reduction'!H32*'Dimensionality reduction Covera'!D31</f>
        <v>0.6358771519</v>
      </c>
      <c r="I32" s="68">
        <f>'Dimensionality Reduction'!I32*'Dimensionality reduction Covera'!E31</f>
        <v>0.6944869327</v>
      </c>
      <c r="J32" s="68">
        <f>'Dimensionality Reduction'!J32*'Dimensionality reduction Covera'!F31</f>
        <v>0.780269732</v>
      </c>
      <c r="K32" s="68">
        <f>'Dimensionality Reduction'!K32*'Dimensionality reduction Covera'!G31</f>
        <v>0.7861251469</v>
      </c>
      <c r="L32" s="68">
        <f>'Dimensionality Reduction'!L32*'Dimensionality reduction Covera'!H31</f>
        <v>0.7824023723</v>
      </c>
      <c r="M32" s="68">
        <f>'Dimensionality Reduction'!M32*'Dimensionality reduction Covera'!I31</f>
        <v>0.7601803771</v>
      </c>
      <c r="N32" s="68">
        <f>'Dimensionality Reduction'!N32*'Dimensionality reduction Covera'!J31</f>
        <v>0.6778645551</v>
      </c>
      <c r="O32" s="68">
        <f>'Dimensionality Reduction'!O32*'Dimensionality reduction Covera'!K31</f>
        <v>0.8261081636</v>
      </c>
      <c r="P32" s="68">
        <f>'Dimensionality Reduction'!P32*'Dimensionality reduction Covera'!L31</f>
        <v>0.7771441073</v>
      </c>
      <c r="Q32" s="68">
        <f>'Dimensionality Reduction'!Q32*'Dimensionality reduction Covera'!M31</f>
        <v>0.6688778188</v>
      </c>
      <c r="R32" s="68">
        <f>'Dimensionality Reduction'!R32*'Dimensionality reduction Covera'!N31</f>
        <v>0.8715455015</v>
      </c>
      <c r="S32" s="68">
        <f>'Dimensionality Reduction'!S32*'Dimensionality reduction Covera'!O31</f>
        <v>0.3134326808</v>
      </c>
      <c r="T32" s="68">
        <f>'Dimensionality Reduction'!T32*'Dimensionality reduction Covera'!P31</f>
        <v>0.8806053679</v>
      </c>
      <c r="U32" s="68">
        <f>'Dimensionality Reduction'!U32*'Dimensionality reduction Covera'!Q31</f>
        <v>0.8130345096</v>
      </c>
      <c r="V32" s="68">
        <f>'Dimensionality Reduction'!V32*'Dimensionality reduction Covera'!R31</f>
        <v>0.5570067034</v>
      </c>
      <c r="W32" s="68">
        <f>'Dimensionality Reduction'!W32*'Dimensionality reduction Covera'!S31</f>
        <v>0.3487453132</v>
      </c>
    </row>
    <row r="33">
      <c r="A33" s="87" t="s">
        <v>524</v>
      </c>
      <c r="B33" s="68" t="s">
        <v>521</v>
      </c>
      <c r="C33" s="108">
        <f t="shared" si="16"/>
        <v>-0.04162427152</v>
      </c>
      <c r="D33" s="108">
        <f t="shared" si="17"/>
        <v>-0.0454705092</v>
      </c>
      <c r="E33" s="7">
        <f t="shared" si="18"/>
        <v>0.6513757285</v>
      </c>
      <c r="F33" s="8">
        <f>(G33*'Dataset lengths'!$B$2+H33*'Dataset lengths'!$C$2+I33*'Dataset lengths'!$D$2+L33*'Dataset lengths'!$G$2+M33*'Dataset lengths'!$H$2+R33*'Dataset lengths'!$M$2+S33*'Dataset lengths'!$N$2+T33*'Dataset lengths'!$O$2+U33*'Dataset lengths'!$P$2+V33*'Dataset lengths'!$Q$2+W33*'Dataset lengths'!$R$2)/'Dataset lengths'!$A$7</f>
        <v>0.5975294908</v>
      </c>
      <c r="G33" s="68">
        <f>'Dimensionality Reduction'!G33*'Dimensionality reduction Covera'!C32</f>
        <v>0.5424741161</v>
      </c>
      <c r="H33" s="68">
        <f>'Dimensionality Reduction'!H33*'Dimensionality reduction Covera'!D32</f>
        <v>0.6357141939</v>
      </c>
      <c r="I33" s="68">
        <f>'Dimensionality Reduction'!I33*'Dimensionality reduction Covera'!E32</f>
        <v>0.6956446781</v>
      </c>
      <c r="J33" s="68">
        <f>'Dimensionality Reduction'!J33*'Dimensionality reduction Covera'!F32</f>
        <v>0.7815913261</v>
      </c>
      <c r="K33" s="68">
        <f>'Dimensionality Reduction'!K33*'Dimensionality reduction Covera'!G32</f>
        <v>0.7868779304</v>
      </c>
      <c r="L33" s="68">
        <f>'Dimensionality Reduction'!L33*'Dimensionality reduction Covera'!H32</f>
        <v>0.7835574651</v>
      </c>
      <c r="M33" s="68">
        <f>'Dimensionality Reduction'!M33*'Dimensionality reduction Covera'!I32</f>
        <v>0.7599964999</v>
      </c>
      <c r="N33" s="68">
        <f>'Dimensionality Reduction'!N33*'Dimensionality reduction Covera'!J32</f>
        <v>0.6736404131</v>
      </c>
      <c r="O33" s="68">
        <f>'Dimensionality Reduction'!O33*'Dimensionality reduction Covera'!K32</f>
        <v>0.8284981435</v>
      </c>
      <c r="P33" s="68">
        <f>'Dimensionality Reduction'!P33*'Dimensionality reduction Covera'!L32</f>
        <v>0.7753480849</v>
      </c>
      <c r="Q33" s="68">
        <f>'Dimensionality Reduction'!Q33*'Dimensionality reduction Covera'!M32</f>
        <v>0.6698678866</v>
      </c>
      <c r="R33" s="68">
        <f>'Dimensionality Reduction'!R33*'Dimensionality reduction Covera'!N32</f>
        <v>0.8612735123</v>
      </c>
      <c r="S33" s="68">
        <f>'Dimensionality Reduction'!S33*'Dimensionality reduction Covera'!O32</f>
        <v>0.3023234097</v>
      </c>
      <c r="T33" s="68">
        <f>'Dimensionality Reduction'!T33*'Dimensionality reduction Covera'!P32</f>
        <v>0.8741516009</v>
      </c>
      <c r="U33" s="68">
        <f>'Dimensionality Reduction'!U33*'Dimensionality reduction Covera'!Q32</f>
        <v>0.809171853</v>
      </c>
      <c r="V33" s="68">
        <f>'Dimensionality Reduction'!V33*'Dimensionality reduction Covera'!R32</f>
        <v>0.557273279</v>
      </c>
      <c r="W33" s="68">
        <f>'Dimensionality Reduction'!W33*'Dimensionality reduction Covera'!S32</f>
        <v>0.3435524055</v>
      </c>
    </row>
    <row r="34">
      <c r="A34" s="87" t="s">
        <v>523</v>
      </c>
      <c r="B34" s="106" t="s">
        <v>519</v>
      </c>
      <c r="C34" s="108">
        <f t="shared" si="16"/>
        <v>-0.03725970222</v>
      </c>
      <c r="D34" s="108">
        <f t="shared" si="17"/>
        <v>-0.03785743835</v>
      </c>
      <c r="E34" s="7">
        <f t="shared" si="18"/>
        <v>0.6557402978</v>
      </c>
      <c r="F34" s="8">
        <f>(G34*'Dataset lengths'!$B$2+H34*'Dataset lengths'!$C$2+I34*'Dataset lengths'!$D$2+L34*'Dataset lengths'!$G$2+M34*'Dataset lengths'!$H$2+R34*'Dataset lengths'!$M$2+S34*'Dataset lengths'!$N$2+T34*'Dataset lengths'!$O$2+U34*'Dataset lengths'!$P$2+V34*'Dataset lengths'!$Q$2+W34*'Dataset lengths'!$R$2)/'Dataset lengths'!$A$7</f>
        <v>0.6051425617</v>
      </c>
      <c r="G34" s="68">
        <f>'Dimensionality Reduction'!G34*'Dimensionality reduction Covera'!C33</f>
        <v>0.5490480604</v>
      </c>
      <c r="H34" s="68">
        <f>'Dimensionality Reduction'!H34*'Dimensionality reduction Covera'!D33</f>
        <v>0.6179675005</v>
      </c>
      <c r="I34" s="68">
        <f>'Dimensionality Reduction'!I34*'Dimensionality reduction Covera'!E33</f>
        <v>0.6697491397</v>
      </c>
      <c r="J34" s="68">
        <f>'Dimensionality Reduction'!J34*'Dimensionality reduction Covera'!F33</f>
        <v>0.7789165511</v>
      </c>
      <c r="K34" s="68">
        <f>'Dimensionality Reduction'!K34*'Dimensionality reduction Covera'!G33</f>
        <v>0.7930653663</v>
      </c>
      <c r="L34" s="68">
        <f>'Dimensionality Reduction'!L34*'Dimensionality reduction Covera'!H33</f>
        <v>0.783801695</v>
      </c>
      <c r="M34" s="68">
        <f>'Dimensionality Reduction'!M34*'Dimensionality reduction Covera'!I33</f>
        <v>0.7838799419</v>
      </c>
      <c r="N34" s="68">
        <f>'Dimensionality Reduction'!N34*'Dimensionality reduction Covera'!J33</f>
        <v>0.7045985821</v>
      </c>
      <c r="O34" s="68">
        <f>'Dimensionality Reduction'!O34*'Dimensionality reduction Covera'!K33</f>
        <v>0.8145204911</v>
      </c>
      <c r="P34" s="68">
        <f>'Dimensionality Reduction'!P34*'Dimensionality reduction Covera'!L33</f>
        <v>0.7791914389</v>
      </c>
      <c r="Q34" s="68">
        <f>'Dimensionality Reduction'!Q34*'Dimensionality reduction Covera'!M33</f>
        <v>0.7227255074</v>
      </c>
      <c r="R34" s="68">
        <f>'Dimensionality Reduction'!R34*'Dimensionality reduction Covera'!N33</f>
        <v>0.8562249388</v>
      </c>
      <c r="S34" s="68">
        <f>'Dimensionality Reduction'!S34*'Dimensionality reduction Covera'!O33</f>
        <v>0.3146493914</v>
      </c>
      <c r="T34" s="68">
        <f>'Dimensionality Reduction'!T34*'Dimensionality reduction Covera'!P33</f>
        <v>0.8961834259</v>
      </c>
      <c r="U34" s="68">
        <f>'Dimensionality Reduction'!U34*'Dimensionality reduction Covera'!Q33</f>
        <v>0.7985933167</v>
      </c>
      <c r="V34" s="68">
        <f>'Dimensionality Reduction'!V34*'Dimensionality reduction Covera'!R33</f>
        <v>0.5633074805</v>
      </c>
      <c r="W34" s="68">
        <f>'Dimensionality Reduction'!W34*'Dimensionality reduction Covera'!S33</f>
        <v>0.3797383847</v>
      </c>
    </row>
    <row r="35">
      <c r="A35" s="87" t="s">
        <v>523</v>
      </c>
      <c r="B35" s="68" t="s">
        <v>520</v>
      </c>
      <c r="C35" s="108">
        <f t="shared" si="16"/>
        <v>-0.0361932896</v>
      </c>
      <c r="D35" s="108">
        <f t="shared" si="17"/>
        <v>-0.04169635639</v>
      </c>
      <c r="E35" s="7">
        <f t="shared" si="18"/>
        <v>0.6568067104</v>
      </c>
      <c r="F35" s="8">
        <f>(G35*'Dataset lengths'!$B$2+H35*'Dataset lengths'!$C$2+I35*'Dataset lengths'!$D$2+L35*'Dataset lengths'!$G$2+M35*'Dataset lengths'!$H$2+R35*'Dataset lengths'!$M$2+S35*'Dataset lengths'!$N$2+T35*'Dataset lengths'!$O$2+U35*'Dataset lengths'!$P$2+V35*'Dataset lengths'!$Q$2+W35*'Dataset lengths'!$R$2)/'Dataset lengths'!$A$7</f>
        <v>0.6013036436</v>
      </c>
      <c r="G35" s="68">
        <f>'Dimensionality Reduction'!G35*'Dimensionality reduction Covera'!C34</f>
        <v>0.5406296872</v>
      </c>
      <c r="H35" s="68">
        <f>'Dimensionality Reduction'!H35*'Dimensionality reduction Covera'!D34</f>
        <v>0.6503844824</v>
      </c>
      <c r="I35" s="68">
        <f>'Dimensionality Reduction'!I35*'Dimensionality reduction Covera'!E34</f>
        <v>0.7014146322</v>
      </c>
      <c r="J35" s="68">
        <f>'Dimensionality Reduction'!J35*'Dimensionality reduction Covera'!F34</f>
        <v>0.7869950783</v>
      </c>
      <c r="K35" s="68">
        <f>'Dimensionality Reduction'!K35*'Dimensionality reduction Covera'!G34</f>
        <v>0.7912950049</v>
      </c>
      <c r="L35" s="68">
        <f>'Dimensionality Reduction'!L35*'Dimensionality reduction Covera'!H34</f>
        <v>0.7886597768</v>
      </c>
      <c r="M35" s="68">
        <f>'Dimensionality Reduction'!M35*'Dimensionality reduction Covera'!I34</f>
        <v>0.7682278704</v>
      </c>
      <c r="N35" s="68">
        <f>'Dimensionality Reduction'!N35*'Dimensionality reduction Covera'!J34</f>
        <v>0.6851992494</v>
      </c>
      <c r="O35" s="68">
        <f>'Dimensionality Reduction'!O35*'Dimensionality reduction Covera'!K34</f>
        <v>0.834485287</v>
      </c>
      <c r="P35" s="68">
        <f>'Dimensionality Reduction'!P35*'Dimensionality reduction Covera'!L34</f>
        <v>0.7870775188</v>
      </c>
      <c r="Q35" s="68">
        <f>'Dimensionality Reduction'!Q35*'Dimensionality reduction Covera'!M34</f>
        <v>0.6709187086</v>
      </c>
      <c r="R35" s="68">
        <f>'Dimensionality Reduction'!R35*'Dimensionality reduction Covera'!N34</f>
        <v>0.8776649844</v>
      </c>
      <c r="S35" s="68">
        <f>'Dimensionality Reduction'!S35*'Dimensionality reduction Covera'!O34</f>
        <v>0.3073772834</v>
      </c>
      <c r="T35" s="68">
        <f>'Dimensionality Reduction'!T35*'Dimensionality reduction Covera'!P34</f>
        <v>0.874819232</v>
      </c>
      <c r="U35" s="68">
        <f>'Dimensionality Reduction'!U35*'Dimensionality reduction Covera'!Q34</f>
        <v>0.8036240714</v>
      </c>
      <c r="V35" s="68">
        <f>'Dimensionality Reduction'!V35*'Dimensionality reduction Covera'!R34</f>
        <v>0.5529767922</v>
      </c>
      <c r="W35" s="68">
        <f>'Dimensionality Reduction'!W35*'Dimensionality reduction Covera'!S34</f>
        <v>0.3590950021</v>
      </c>
    </row>
    <row r="36">
      <c r="A36" s="87" t="s">
        <v>523</v>
      </c>
      <c r="B36" s="68" t="s">
        <v>521</v>
      </c>
      <c r="C36" s="108">
        <f t="shared" si="16"/>
        <v>-0.03499853843</v>
      </c>
      <c r="D36" s="108">
        <f t="shared" si="17"/>
        <v>-0.0409159259</v>
      </c>
      <c r="E36" s="7">
        <f t="shared" si="18"/>
        <v>0.6580014616</v>
      </c>
      <c r="F36" s="8">
        <f>(G36*'Dataset lengths'!$B$2+H36*'Dataset lengths'!$C$2+I36*'Dataset lengths'!$D$2+L36*'Dataset lengths'!$G$2+M36*'Dataset lengths'!$H$2+R36*'Dataset lengths'!$M$2+S36*'Dataset lengths'!$N$2+T36*'Dataset lengths'!$O$2+U36*'Dataset lengths'!$P$2+V36*'Dataset lengths'!$Q$2+W36*'Dataset lengths'!$R$2)/'Dataset lengths'!$A$7</f>
        <v>0.6020840741</v>
      </c>
      <c r="G36" s="68">
        <f>'Dimensionality Reduction'!G36*'Dimensionality reduction Covera'!C35</f>
        <v>0.5396935347</v>
      </c>
      <c r="H36" s="68">
        <f>'Dimensionality Reduction'!H36*'Dimensionality reduction Covera'!D35</f>
        <v>0.6457587066</v>
      </c>
      <c r="I36" s="68">
        <f>'Dimensionality Reduction'!I36*'Dimensionality reduction Covera'!E35</f>
        <v>0.7037526015</v>
      </c>
      <c r="J36" s="68">
        <f>'Dimensionality Reduction'!J36*'Dimensionality reduction Covera'!F35</f>
        <v>0.7877509104</v>
      </c>
      <c r="K36" s="68">
        <f>'Dimensionality Reduction'!K36*'Dimensionality reduction Covera'!G35</f>
        <v>0.7907261814</v>
      </c>
      <c r="L36" s="68">
        <f>'Dimensionality Reduction'!L36*'Dimensionality reduction Covera'!H35</f>
        <v>0.7889829832</v>
      </c>
      <c r="M36" s="68">
        <f>'Dimensionality Reduction'!M36*'Dimensionality reduction Covera'!I35</f>
        <v>0.764875794</v>
      </c>
      <c r="N36" s="68">
        <f>'Dimensionality Reduction'!N36*'Dimensionality reduction Covera'!J35</f>
        <v>0.6803819428</v>
      </c>
      <c r="O36" s="68">
        <f>'Dimensionality Reduction'!O36*'Dimensionality reduction Covera'!K35</f>
        <v>0.8320730714</v>
      </c>
      <c r="P36" s="68">
        <f>'Dimensionality Reduction'!P36*'Dimensionality reduction Covera'!L35</f>
        <v>0.7806222254</v>
      </c>
      <c r="Q36" s="68">
        <f>'Dimensionality Reduction'!Q36*'Dimensionality reduction Covera'!M35</f>
        <v>0.6704274249</v>
      </c>
      <c r="R36" s="68">
        <f>'Dimensionality Reduction'!R36*'Dimensionality reduction Covera'!N35</f>
        <v>0.8755450207</v>
      </c>
      <c r="S36" s="68">
        <f>'Dimensionality Reduction'!S36*'Dimensionality reduction Covera'!O35</f>
        <v>0.3109690934</v>
      </c>
      <c r="T36" s="68">
        <f>'Dimensionality Reduction'!T36*'Dimensionality reduction Covera'!P35</f>
        <v>0.8799377368</v>
      </c>
      <c r="U36" s="68">
        <f>'Dimensionality Reduction'!U36*'Dimensionality reduction Covera'!Q35</f>
        <v>0.8139071636</v>
      </c>
      <c r="V36" s="68">
        <f>'Dimensionality Reduction'!V36*'Dimensionality reduction Covera'!R35</f>
        <v>0.5546849098</v>
      </c>
      <c r="W36" s="68">
        <f>'Dimensionality Reduction'!W36*'Dimensionality reduction Covera'!S35</f>
        <v>0.3599085331</v>
      </c>
    </row>
  </sheetData>
  <mergeCells count="1">
    <mergeCell ref="C1:D1"/>
  </mergeCells>
  <conditionalFormatting sqref="C3:D5">
    <cfRule type="cellIs" dxfId="1" priority="1" operator="lessThan">
      <formula>0</formula>
    </cfRule>
  </conditionalFormatting>
  <conditionalFormatting sqref="C3:D14">
    <cfRule type="cellIs" dxfId="3" priority="2" operator="greaterThanOrEqual">
      <formula>0</formula>
    </cfRule>
  </conditionalFormatting>
  <conditionalFormatting sqref="C3:D14">
    <cfRule type="cellIs" dxfId="4" priority="3" operator="lessThan">
      <formula>0</formula>
    </cfRule>
  </conditionalFormatting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 t="s">
        <v>529</v>
      </c>
      <c r="D1" s="1" t="s">
        <v>530</v>
      </c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>
      <c r="A2" s="1" t="s">
        <v>133</v>
      </c>
      <c r="B2" s="1" t="s">
        <v>105</v>
      </c>
      <c r="C2" s="1" t="s">
        <v>106</v>
      </c>
      <c r="D2" s="1" t="s">
        <v>105</v>
      </c>
      <c r="E2" s="1" t="s">
        <v>106</v>
      </c>
      <c r="F2" s="2" t="s">
        <v>71</v>
      </c>
      <c r="G2" s="3" t="s">
        <v>72</v>
      </c>
      <c r="H2" s="4" t="s">
        <v>107</v>
      </c>
      <c r="I2" s="4" t="s">
        <v>108</v>
      </c>
      <c r="J2" s="4" t="s">
        <v>109</v>
      </c>
      <c r="K2" s="4" t="s">
        <v>110</v>
      </c>
      <c r="L2" s="4" t="s">
        <v>111</v>
      </c>
      <c r="M2" s="4" t="s">
        <v>112</v>
      </c>
      <c r="N2" s="4" t="s">
        <v>113</v>
      </c>
      <c r="O2" s="4" t="s">
        <v>114</v>
      </c>
      <c r="P2" s="4" t="s">
        <v>115</v>
      </c>
      <c r="Q2" s="4" t="s">
        <v>116</v>
      </c>
      <c r="R2" s="4" t="s">
        <v>117</v>
      </c>
      <c r="S2" s="4" t="s">
        <v>14</v>
      </c>
      <c r="T2" s="4" t="s">
        <v>118</v>
      </c>
      <c r="U2" s="4" t="s">
        <v>119</v>
      </c>
      <c r="V2" s="4" t="s">
        <v>120</v>
      </c>
      <c r="W2" s="4" t="s">
        <v>121</v>
      </c>
      <c r="X2" s="4" t="s">
        <v>19</v>
      </c>
    </row>
    <row r="3">
      <c r="A3" s="109" t="s">
        <v>531</v>
      </c>
      <c r="B3" s="109"/>
      <c r="C3" s="109"/>
      <c r="D3" s="110"/>
      <c r="E3" s="110"/>
      <c r="F3" s="7"/>
      <c r="G3" s="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</row>
    <row r="4">
      <c r="A4" s="17" t="s">
        <v>532</v>
      </c>
      <c r="B4" s="29">
        <f t="shared" ref="B4:C4" si="1">F4-F300</f>
        <v>0.03961930189</v>
      </c>
      <c r="C4" s="29">
        <f t="shared" si="1"/>
        <v>0.04659126513</v>
      </c>
      <c r="D4" s="44">
        <f>F4-0.629</f>
        <v>0.01515070695</v>
      </c>
      <c r="E4" s="44">
        <f>G4-0.571</f>
        <v>0.005254545829</v>
      </c>
      <c r="F4" s="7">
        <f t="shared" ref="F4:F60" si="3">AVERAGE(H4,I4,J4,M4,N4,S4,T4,U4,V4,W4,X4)</f>
        <v>0.644150707</v>
      </c>
      <c r="G4" s="7">
        <f>(H4*'Vecmap(FT) Coverage'!C3*'Dataset lengths'!$B$2+I4*'Vecmap(FT) Coverage'!D3*'Dataset lengths'!$C$2+J4*'Vecmap(FT) Coverage'!E3*'Dataset lengths'!$D$2+M4*'Vecmap(FT) Coverage'!H3*'Dataset lengths'!$G$2+N4*'Vecmap(FT) Coverage'!I3*'Dataset lengths'!$H$2+S4*'Vecmap(FT) Coverage'!N3*'Dataset lengths'!$M$2+T4*'Vecmap(FT) Coverage'!O3*'Dataset lengths'!$N$2+U4*'Vecmap(FT) Coverage'!P3*'Dataset lengths'!$O$2+V4*'Vecmap(FT) Coverage'!Q3*'Dataset lengths'!$P$2+W4*'Vecmap(FT) Coverage'!R3*'Dataset lengths'!$Q$2+X4*'Vecmap(FT) Coverage'!S3*'Dataset lengths'!$R$2)/('Vecmap(FT) Coverage'!C3*'Dataset lengths'!$B$2+'Vecmap(FT) Coverage'!D3*'Dataset lengths'!$C$2+'Vecmap(FT) Coverage'!E3*'Dataset lengths'!$D$2+'Vecmap(FT) Coverage'!H3*'Dataset lengths'!$G$2+'Vecmap(FT) Coverage'!I3*'Dataset lengths'!$H$2+'Vecmap(FT) Coverage'!N3*'Dataset lengths'!$M$2+'Vecmap(FT) Coverage'!O3*'Dataset lengths'!$N$2+'Vecmap(FT) Coverage'!P3*'Dataset lengths'!$O$2+'Vecmap(FT) Coverage'!Q3*'Dataset lengths'!$P$2+'Vecmap(FT) Coverage'!R3*'Dataset lengths'!$Q$2+'Vecmap(FT) Coverage'!S3*'Dataset lengths'!$R$2)</f>
        <v>0.5762545458</v>
      </c>
      <c r="H4" s="17">
        <v>0.453394539173021</v>
      </c>
      <c r="I4" s="17">
        <v>0.710298736591322</v>
      </c>
      <c r="J4" s="17">
        <v>0.731527181996566</v>
      </c>
      <c r="K4" s="17">
        <v>0.825183962673437</v>
      </c>
      <c r="L4" s="17">
        <v>0.825252423453004</v>
      </c>
      <c r="M4" s="17">
        <v>0.825339033368919</v>
      </c>
      <c r="N4" s="17">
        <v>0.765488263373887</v>
      </c>
      <c r="O4" s="17">
        <v>0.714702627769389</v>
      </c>
      <c r="P4" s="17">
        <v>0.817468515481749</v>
      </c>
      <c r="Q4" s="17">
        <v>0.755105973665093</v>
      </c>
      <c r="R4" s="17">
        <v>0.710066140202461</v>
      </c>
      <c r="S4" s="17">
        <v>0.84077324444166</v>
      </c>
      <c r="T4" s="17">
        <v>0.436861429603546</v>
      </c>
      <c r="U4" s="17">
        <v>0.849894339107809</v>
      </c>
      <c r="V4" s="17">
        <v>0.582454151942957</v>
      </c>
      <c r="W4" s="17">
        <v>0.356310265047036</v>
      </c>
      <c r="X4" s="17">
        <v>0.533316591837577</v>
      </c>
    </row>
    <row r="5">
      <c r="A5" s="17" t="s">
        <v>533</v>
      </c>
      <c r="B5" s="29">
        <f t="shared" ref="B5:C5" si="2">F5-F301</f>
        <v>0.04102189957</v>
      </c>
      <c r="C5" s="29">
        <f t="shared" si="2"/>
        <v>0.0436785841</v>
      </c>
      <c r="D5" s="44">
        <f>F5-0.675</f>
        <v>-0.0068957405</v>
      </c>
      <c r="E5" s="45">
        <f>G5-0.62</f>
        <v>-0.01501509512</v>
      </c>
      <c r="F5" s="7">
        <f t="shared" si="3"/>
        <v>0.6681042595</v>
      </c>
      <c r="G5" s="7">
        <f>(H5*'Vecmap(FT) Coverage'!C4*'Dataset lengths'!$B$2+I5*'Vecmap(FT) Coverage'!D4*'Dataset lengths'!$C$2+J5*'Vecmap(FT) Coverage'!E4*'Dataset lengths'!$D$2+M5*'Vecmap(FT) Coverage'!H4*'Dataset lengths'!$G$2+N5*'Vecmap(FT) Coverage'!I4*'Dataset lengths'!$H$2+S5*'Vecmap(FT) Coverage'!N4*'Dataset lengths'!$M$2+T5*'Vecmap(FT) Coverage'!O4*'Dataset lengths'!$N$2+U5*'Vecmap(FT) Coverage'!P4*'Dataset lengths'!$O$2+V5*'Vecmap(FT) Coverage'!Q4*'Dataset lengths'!$P$2+W5*'Vecmap(FT) Coverage'!R4*'Dataset lengths'!$Q$2+X5*'Vecmap(FT) Coverage'!S4*'Dataset lengths'!$R$2)/('Vecmap(FT) Coverage'!C4*'Dataset lengths'!$B$2+'Vecmap(FT) Coverage'!D4*'Dataset lengths'!$C$2+'Vecmap(FT) Coverage'!E4*'Dataset lengths'!$D$2+'Vecmap(FT) Coverage'!H4*'Dataset lengths'!$G$2+'Vecmap(FT) Coverage'!I4*'Dataset lengths'!$H$2+'Vecmap(FT) Coverage'!N4*'Dataset lengths'!$M$2+'Vecmap(FT) Coverage'!O4*'Dataset lengths'!$N$2+'Vecmap(FT) Coverage'!P4*'Dataset lengths'!$O$2+'Vecmap(FT) Coverage'!Q4*'Dataset lengths'!$P$2+'Vecmap(FT) Coverage'!R4*'Dataset lengths'!$Q$2+'Vecmap(FT) Coverage'!S4*'Dataset lengths'!$R$2)</f>
        <v>0.6049849049</v>
      </c>
      <c r="H5" s="17">
        <v>0.479319983796019</v>
      </c>
      <c r="I5" s="17">
        <v>0.737678993878815</v>
      </c>
      <c r="J5" s="17">
        <v>0.768559602538286</v>
      </c>
      <c r="K5" s="17">
        <v>0.850590292887412</v>
      </c>
      <c r="L5" s="17">
        <v>0.85435632310357</v>
      </c>
      <c r="M5" s="17">
        <v>0.851879729689568</v>
      </c>
      <c r="N5" s="17">
        <v>0.797766082771881</v>
      </c>
      <c r="O5" s="17">
        <v>0.746783760103922</v>
      </c>
      <c r="P5" s="17">
        <v>0.844889446042208</v>
      </c>
      <c r="Q5" s="17">
        <v>0.775418451435325</v>
      </c>
      <c r="R5" s="17">
        <v>0.754019901076669</v>
      </c>
      <c r="S5" s="17">
        <v>0.845843673157815</v>
      </c>
      <c r="T5" s="17">
        <v>0.441307953596316</v>
      </c>
      <c r="U5" s="17">
        <v>0.837431892658467</v>
      </c>
      <c r="V5" s="17">
        <v>0.637182415838141</v>
      </c>
      <c r="W5" s="17">
        <v>0.381683803850121</v>
      </c>
      <c r="X5" s="17">
        <v>0.570492722723587</v>
      </c>
    </row>
    <row r="6">
      <c r="A6" s="17" t="s">
        <v>518</v>
      </c>
      <c r="B6" s="29">
        <f t="shared" ref="B6:C6" si="4">F6-F302</f>
        <v>0.04382615205</v>
      </c>
      <c r="C6" s="29">
        <f t="shared" si="4"/>
        <v>0.04582261046</v>
      </c>
      <c r="D6" s="44">
        <f>F6-0.654</f>
        <v>0.03146912319</v>
      </c>
      <c r="E6" s="44">
        <f>G6-0.606</f>
        <v>0.01327523383</v>
      </c>
      <c r="F6" s="7">
        <f t="shared" si="3"/>
        <v>0.6854691232</v>
      </c>
      <c r="G6" s="7">
        <f>(H6*'Vecmap(FT) Coverage'!C5*'Dataset lengths'!$B$2+I6*'Vecmap(FT) Coverage'!D5*'Dataset lengths'!$C$2+J6*'Vecmap(FT) Coverage'!E5*'Dataset lengths'!$D$2+M6*'Vecmap(FT) Coverage'!H5*'Dataset lengths'!$G$2+N6*'Vecmap(FT) Coverage'!I5*'Dataset lengths'!$H$2+S6*'Vecmap(FT) Coverage'!N5*'Dataset lengths'!$M$2+T6*'Vecmap(FT) Coverage'!O5*'Dataset lengths'!$N$2+U6*'Vecmap(FT) Coverage'!P5*'Dataset lengths'!$O$2+V6*'Vecmap(FT) Coverage'!Q5*'Dataset lengths'!$P$2+W6*'Vecmap(FT) Coverage'!R5*'Dataset lengths'!$Q$2+X6*'Vecmap(FT) Coverage'!S5*'Dataset lengths'!$R$2)/('Vecmap(FT) Coverage'!C5*'Dataset lengths'!$B$2+'Vecmap(FT) Coverage'!D5*'Dataset lengths'!$C$2+'Vecmap(FT) Coverage'!E5*'Dataset lengths'!$D$2+'Vecmap(FT) Coverage'!H5*'Dataset lengths'!$G$2+'Vecmap(FT) Coverage'!I5*'Dataset lengths'!$H$2+'Vecmap(FT) Coverage'!N5*'Dataset lengths'!$M$2+'Vecmap(FT) Coverage'!O5*'Dataset lengths'!$N$2+'Vecmap(FT) Coverage'!P5*'Dataset lengths'!$O$2+'Vecmap(FT) Coverage'!Q5*'Dataset lengths'!$P$2+'Vecmap(FT) Coverage'!R5*'Dataset lengths'!$Q$2+'Vecmap(FT) Coverage'!S5*'Dataset lengths'!$R$2)</f>
        <v>0.6192752338</v>
      </c>
      <c r="H6" s="17">
        <v>0.534041606236986</v>
      </c>
      <c r="I6" s="17">
        <v>0.726831874549594</v>
      </c>
      <c r="J6" s="17">
        <v>0.774334269558213</v>
      </c>
      <c r="K6" s="17">
        <v>0.840712786718155</v>
      </c>
      <c r="L6" s="17">
        <v>0.847895005875121</v>
      </c>
      <c r="M6" s="17">
        <v>0.843166786982707</v>
      </c>
      <c r="N6" s="17">
        <v>0.808405317358515</v>
      </c>
      <c r="O6" s="17">
        <v>0.751322856759468</v>
      </c>
      <c r="P6" s="17">
        <v>0.854945723906071</v>
      </c>
      <c r="Q6" s="17">
        <v>0.812622252273808</v>
      </c>
      <c r="R6" s="17">
        <v>0.740563979333298</v>
      </c>
      <c r="S6" s="17">
        <v>0.884177862675638</v>
      </c>
      <c r="T6" s="17">
        <v>0.406343111380894</v>
      </c>
      <c r="U6" s="17">
        <v>0.864359678736509</v>
      </c>
      <c r="V6" s="17">
        <v>0.764116644219648</v>
      </c>
      <c r="W6" s="17">
        <v>0.484024651441003</v>
      </c>
      <c r="X6" s="17">
        <v>0.450358551914718</v>
      </c>
    </row>
    <row r="7">
      <c r="A7" s="17" t="s">
        <v>525</v>
      </c>
      <c r="B7" s="29">
        <f t="shared" ref="B7:C7" si="5">F7-F303</f>
        <v>0.0501872495</v>
      </c>
      <c r="C7" s="29">
        <f t="shared" si="5"/>
        <v>0.05833349526</v>
      </c>
      <c r="D7" s="45">
        <f t="shared" ref="D7:D8" si="7">F7- 0.63</f>
        <v>0.07133257996</v>
      </c>
      <c r="E7" s="44">
        <f>G7- 0.61</f>
        <v>0.02949442817</v>
      </c>
      <c r="F7" s="7">
        <f t="shared" si="3"/>
        <v>0.70133258</v>
      </c>
      <c r="G7" s="7">
        <f>(H7*'Vecmap(FT) Coverage'!C6*'Dataset lengths'!$B$2+I7*'Vecmap(FT) Coverage'!D6*'Dataset lengths'!$C$2+J7*'Vecmap(FT) Coverage'!E6*'Dataset lengths'!$D$2+M7*'Vecmap(FT) Coverage'!H6*'Dataset lengths'!$G$2+N7*'Vecmap(FT) Coverage'!I6*'Dataset lengths'!$H$2+S7*'Vecmap(FT) Coverage'!N6*'Dataset lengths'!$M$2+T7*'Vecmap(FT) Coverage'!O6*'Dataset lengths'!$N$2+U7*'Vecmap(FT) Coverage'!P6*'Dataset lengths'!$O$2+V7*'Vecmap(FT) Coverage'!Q6*'Dataset lengths'!$P$2+W7*'Vecmap(FT) Coverage'!R6*'Dataset lengths'!$Q$2+X7*'Vecmap(FT) Coverage'!S6*'Dataset lengths'!$R$2)/('Vecmap(FT) Coverage'!C6*'Dataset lengths'!$B$2+'Vecmap(FT) Coverage'!D6*'Dataset lengths'!$C$2+'Vecmap(FT) Coverage'!E6*'Dataset lengths'!$D$2+'Vecmap(FT) Coverage'!H6*'Dataset lengths'!$G$2+'Vecmap(FT) Coverage'!I6*'Dataset lengths'!$H$2+'Vecmap(FT) Coverage'!N6*'Dataset lengths'!$M$2+'Vecmap(FT) Coverage'!O6*'Dataset lengths'!$N$2+'Vecmap(FT) Coverage'!P6*'Dataset lengths'!$O$2+'Vecmap(FT) Coverage'!Q6*'Dataset lengths'!$P$2+'Vecmap(FT) Coverage'!R6*'Dataset lengths'!$Q$2+'Vecmap(FT) Coverage'!S6*'Dataset lengths'!$R$2)</f>
        <v>0.6394944282</v>
      </c>
      <c r="H7" s="17">
        <v>0.551242396225668</v>
      </c>
      <c r="I7" s="17">
        <v>0.750380586316552</v>
      </c>
      <c r="J7" s="17">
        <v>0.790863399019109</v>
      </c>
      <c r="K7" s="17">
        <v>0.853034626759424</v>
      </c>
      <c r="L7" s="17">
        <v>0.862890932494491</v>
      </c>
      <c r="M7" s="17">
        <v>0.856583235114897</v>
      </c>
      <c r="N7" s="17">
        <v>0.817762049206758</v>
      </c>
      <c r="O7" s="17">
        <v>0.769046930607504</v>
      </c>
      <c r="P7" s="17">
        <v>0.860514692617557</v>
      </c>
      <c r="Q7" s="17">
        <v>0.828329071730746</v>
      </c>
      <c r="R7" s="17">
        <v>0.747025671965357</v>
      </c>
      <c r="S7" s="17">
        <v>0.893575640037476</v>
      </c>
      <c r="T7" s="17">
        <v>0.408229515499039</v>
      </c>
      <c r="U7" s="17">
        <v>0.869478183528203</v>
      </c>
      <c r="V7" s="17">
        <v>0.778152969424395</v>
      </c>
      <c r="W7" s="17">
        <v>0.494539112780166</v>
      </c>
      <c r="X7" s="17">
        <v>0.503851292413446</v>
      </c>
    </row>
    <row r="8">
      <c r="A8" s="17" t="s">
        <v>534</v>
      </c>
      <c r="B8" s="29">
        <f t="shared" ref="B8:C8" si="6">F8-F304</f>
        <v>0.04576858716</v>
      </c>
      <c r="C8" s="29">
        <f t="shared" si="6"/>
        <v>0.05439012344</v>
      </c>
      <c r="D8" s="44">
        <f t="shared" si="7"/>
        <v>0.01218214962</v>
      </c>
      <c r="E8" s="44">
        <f>G8- 0.573</f>
        <v>0.004910159719</v>
      </c>
      <c r="F8" s="7">
        <f t="shared" si="3"/>
        <v>0.6421821496</v>
      </c>
      <c r="G8" s="7">
        <f>(H8*'Vecmap(FT) Coverage'!C7*'Dataset lengths'!$B$2+I8*'Vecmap(FT) Coverage'!D7*'Dataset lengths'!$C$2+J8*'Vecmap(FT) Coverage'!E7*'Dataset lengths'!$D$2+M8*'Vecmap(FT) Coverage'!H7*'Dataset lengths'!$G$2+N8*'Vecmap(FT) Coverage'!I7*'Dataset lengths'!$H$2+S8*'Vecmap(FT) Coverage'!N7*'Dataset lengths'!$M$2+T8*'Vecmap(FT) Coverage'!O7*'Dataset lengths'!$N$2+U8*'Vecmap(FT) Coverage'!P7*'Dataset lengths'!$O$2+V8*'Vecmap(FT) Coverage'!Q7*'Dataset lengths'!$P$2+W8*'Vecmap(FT) Coverage'!R7*'Dataset lengths'!$Q$2+X8*'Vecmap(FT) Coverage'!S7*'Dataset lengths'!$R$2)/('Vecmap(FT) Coverage'!C7*'Dataset lengths'!$B$2+'Vecmap(FT) Coverage'!D7*'Dataset lengths'!$C$2+'Vecmap(FT) Coverage'!E7*'Dataset lengths'!$D$2+'Vecmap(FT) Coverage'!H7*'Dataset lengths'!$G$2+'Vecmap(FT) Coverage'!I7*'Dataset lengths'!$H$2+'Vecmap(FT) Coverage'!N7*'Dataset lengths'!$M$2+'Vecmap(FT) Coverage'!O7*'Dataset lengths'!$N$2+'Vecmap(FT) Coverage'!P7*'Dataset lengths'!$O$2+'Vecmap(FT) Coverage'!Q7*'Dataset lengths'!$P$2+'Vecmap(FT) Coverage'!R7*'Dataset lengths'!$Q$2+'Vecmap(FT) Coverage'!S7*'Dataset lengths'!$R$2)</f>
        <v>0.5779101597</v>
      </c>
      <c r="H8" s="17">
        <v>0.465157869344631</v>
      </c>
      <c r="I8" s="17">
        <v>0.729863859395093</v>
      </c>
      <c r="J8" s="17">
        <v>0.752363668232921</v>
      </c>
      <c r="K8" s="17">
        <v>0.832297954348852</v>
      </c>
      <c r="L8" s="17">
        <v>0.831843322942097</v>
      </c>
      <c r="M8" s="17">
        <v>0.832209279645586</v>
      </c>
      <c r="N8" s="17">
        <v>0.777290234967758</v>
      </c>
      <c r="O8" s="17">
        <v>0.731850409567237</v>
      </c>
      <c r="P8" s="17">
        <v>0.822415601674835</v>
      </c>
      <c r="Q8" s="17">
        <v>0.761499277456846</v>
      </c>
      <c r="R8" s="17">
        <v>0.737764037534636</v>
      </c>
      <c r="S8" s="17">
        <v>0.777305464304967</v>
      </c>
      <c r="T8" s="17">
        <v>0.412466885943528</v>
      </c>
      <c r="U8" s="17">
        <v>0.822744009343171</v>
      </c>
      <c r="V8" s="17">
        <v>0.613894316740885</v>
      </c>
      <c r="W8" s="17">
        <v>0.345037831795937</v>
      </c>
      <c r="X8" s="17">
        <v>0.535670226082237</v>
      </c>
    </row>
    <row r="9">
      <c r="A9" s="17" t="s">
        <v>535</v>
      </c>
      <c r="B9" s="29">
        <f t="shared" ref="B9:C9" si="8">F9-F305</f>
        <v>0.01480135282</v>
      </c>
      <c r="C9" s="29">
        <f t="shared" si="8"/>
        <v>0.00958159419</v>
      </c>
      <c r="D9" s="44">
        <f>F9-0.675</f>
        <v>-0.01429971318</v>
      </c>
      <c r="E9" s="44">
        <f>G9-0.62</f>
        <v>-0.01961655093</v>
      </c>
      <c r="F9" s="7">
        <f t="shared" si="3"/>
        <v>0.6607002868</v>
      </c>
      <c r="G9" s="7">
        <f>(H9*'Vecmap(FT) Coverage'!C8*'Dataset lengths'!$B$2+I9*'Vecmap(FT) Coverage'!D8*'Dataset lengths'!$C$2+J9*'Vecmap(FT) Coverage'!E8*'Dataset lengths'!$D$2+M9*'Vecmap(FT) Coverage'!H8*'Dataset lengths'!$G$2+N9*'Vecmap(FT) Coverage'!I8*'Dataset lengths'!$H$2+S9*'Vecmap(FT) Coverage'!N8*'Dataset lengths'!$M$2+T9*'Vecmap(FT) Coverage'!O8*'Dataset lengths'!$N$2+U9*'Vecmap(FT) Coverage'!P8*'Dataset lengths'!$O$2+V9*'Vecmap(FT) Coverage'!Q8*'Dataset lengths'!$P$2+W9*'Vecmap(FT) Coverage'!R8*'Dataset lengths'!$Q$2+X9*'Vecmap(FT) Coverage'!S8*'Dataset lengths'!$R$2)/('Vecmap(FT) Coverage'!C8*'Dataset lengths'!$B$2+'Vecmap(FT) Coverage'!D8*'Dataset lengths'!$C$2+'Vecmap(FT) Coverage'!E8*'Dataset lengths'!$D$2+'Vecmap(FT) Coverage'!H8*'Dataset lengths'!$G$2+'Vecmap(FT) Coverage'!I8*'Dataset lengths'!$H$2+'Vecmap(FT) Coverage'!N8*'Dataset lengths'!$M$2+'Vecmap(FT) Coverage'!O8*'Dataset lengths'!$N$2+'Vecmap(FT) Coverage'!P8*'Dataset lengths'!$O$2+'Vecmap(FT) Coverage'!Q8*'Dataset lengths'!$P$2+'Vecmap(FT) Coverage'!R8*'Dataset lengths'!$Q$2+'Vecmap(FT) Coverage'!S8*'Dataset lengths'!$R$2)</f>
        <v>0.6003834491</v>
      </c>
      <c r="H9" s="17">
        <v>0.476184223550549</v>
      </c>
      <c r="I9" s="17">
        <v>0.720410006270723</v>
      </c>
      <c r="J9" s="17">
        <v>0.7439518488127</v>
      </c>
      <c r="K9" s="17">
        <v>0.824856742649418</v>
      </c>
      <c r="L9" s="17">
        <v>0.827621732155307</v>
      </c>
      <c r="M9" s="17">
        <v>0.825929373003417</v>
      </c>
      <c r="N9" s="17">
        <v>0.752158119244578</v>
      </c>
      <c r="O9" s="17">
        <v>0.697342251571764</v>
      </c>
      <c r="P9" s="17">
        <v>0.817378855372407</v>
      </c>
      <c r="Q9" s="17">
        <v>0.720755368937028</v>
      </c>
      <c r="R9" s="17">
        <v>0.708892309793967</v>
      </c>
      <c r="S9" s="17">
        <v>0.856050096478695</v>
      </c>
      <c r="T9" s="17">
        <v>0.466179126015396</v>
      </c>
      <c r="U9" s="17">
        <v>0.863914591363319</v>
      </c>
      <c r="V9" s="17">
        <v>0.587525940469483</v>
      </c>
      <c r="W9" s="17">
        <v>0.397609006494995</v>
      </c>
      <c r="X9" s="17">
        <v>0.577790823350273</v>
      </c>
    </row>
    <row r="10">
      <c r="A10" s="17" t="s">
        <v>523</v>
      </c>
      <c r="B10" s="29">
        <f t="shared" ref="B10:C10" si="9">F10-F306</f>
        <v>0.02016554668</v>
      </c>
      <c r="C10" s="29">
        <f t="shared" si="9"/>
        <v>0.01845397135</v>
      </c>
      <c r="D10" s="45">
        <f>F10-0.654</f>
        <v>0.02586916503</v>
      </c>
      <c r="E10" s="45">
        <f>G10-0.606</f>
        <v>0.01253890227</v>
      </c>
      <c r="F10" s="7">
        <f t="shared" si="3"/>
        <v>0.679869165</v>
      </c>
      <c r="G10" s="7">
        <f>(H10*'Vecmap(FT) Coverage'!C9*'Dataset lengths'!$B$2+I10*'Vecmap(FT) Coverage'!D9*'Dataset lengths'!$C$2+J10*'Vecmap(FT) Coverage'!E9*'Dataset lengths'!$D$2+M10*'Vecmap(FT) Coverage'!H9*'Dataset lengths'!$G$2+N10*'Vecmap(FT) Coverage'!I9*'Dataset lengths'!$H$2+S10*'Vecmap(FT) Coverage'!N9*'Dataset lengths'!$M$2+T10*'Vecmap(FT) Coverage'!O9*'Dataset lengths'!$N$2+U10*'Vecmap(FT) Coverage'!P9*'Dataset lengths'!$O$2+V10*'Vecmap(FT) Coverage'!Q9*'Dataset lengths'!$P$2+W10*'Vecmap(FT) Coverage'!R9*'Dataset lengths'!$Q$2+X10*'Vecmap(FT) Coverage'!S9*'Dataset lengths'!$R$2)/('Vecmap(FT) Coverage'!C9*'Dataset lengths'!$B$2+'Vecmap(FT) Coverage'!D9*'Dataset lengths'!$C$2+'Vecmap(FT) Coverage'!E9*'Dataset lengths'!$D$2+'Vecmap(FT) Coverage'!H9*'Dataset lengths'!$G$2+'Vecmap(FT) Coverage'!I9*'Dataset lengths'!$H$2+'Vecmap(FT) Coverage'!N9*'Dataset lengths'!$M$2+'Vecmap(FT) Coverage'!O9*'Dataset lengths'!$N$2+'Vecmap(FT) Coverage'!P9*'Dataset lengths'!$O$2+'Vecmap(FT) Coverage'!Q9*'Dataset lengths'!$P$2+'Vecmap(FT) Coverage'!R9*'Dataset lengths'!$Q$2+'Vecmap(FT) Coverage'!S9*'Dataset lengths'!$R$2)</f>
        <v>0.6185389023</v>
      </c>
      <c r="H10" s="17">
        <v>0.540464489081965</v>
      </c>
      <c r="I10" s="17">
        <v>0.696077978871015</v>
      </c>
      <c r="J10" s="17">
        <v>0.744279925139666</v>
      </c>
      <c r="K10" s="17">
        <v>0.817414455128525</v>
      </c>
      <c r="L10" s="17">
        <v>0.820469673655507</v>
      </c>
      <c r="M10" s="17">
        <v>0.818470779011461</v>
      </c>
      <c r="N10" s="17">
        <v>0.774503294588258</v>
      </c>
      <c r="O10" s="17">
        <v>0.71318859569479</v>
      </c>
      <c r="P10" s="17">
        <v>0.834835320020969</v>
      </c>
      <c r="Q10" s="17">
        <v>0.77193698254663</v>
      </c>
      <c r="R10" s="17">
        <v>0.690384792011487</v>
      </c>
      <c r="S10" s="17">
        <v>0.893007402336528</v>
      </c>
      <c r="T10" s="17">
        <v>0.439248595582478</v>
      </c>
      <c r="U10" s="17">
        <v>0.875709406752874</v>
      </c>
      <c r="V10" s="17">
        <v>0.727968524699955</v>
      </c>
      <c r="W10" s="17">
        <v>0.503162237481785</v>
      </c>
      <c r="X10" s="17">
        <v>0.465668181773355</v>
      </c>
    </row>
    <row r="11">
      <c r="A11" s="17" t="s">
        <v>536</v>
      </c>
      <c r="B11" s="29">
        <f t="shared" ref="B11:C11" si="10">F11-F307</f>
        <v>0.03385780323</v>
      </c>
      <c r="C11" s="29">
        <f t="shared" si="10"/>
        <v>0.01988067865</v>
      </c>
      <c r="D11" s="45">
        <f t="shared" ref="D11:D12" si="12">F11- 0.63</f>
        <v>0.06553101357</v>
      </c>
      <c r="E11" s="45">
        <f>G11- 0.61</f>
        <v>0.02828812075</v>
      </c>
      <c r="F11" s="7">
        <f t="shared" si="3"/>
        <v>0.6955310136</v>
      </c>
      <c r="G11" s="7">
        <f>(H11*'Vecmap(FT) Coverage'!C10*'Dataset lengths'!$B$2+I11*'Vecmap(FT) Coverage'!D10*'Dataset lengths'!$C$2+J11*'Vecmap(FT) Coverage'!E10*'Dataset lengths'!$D$2+M11*'Vecmap(FT) Coverage'!H10*'Dataset lengths'!$G$2+N11*'Vecmap(FT) Coverage'!I10*'Dataset lengths'!$H$2+S11*'Vecmap(FT) Coverage'!N10*'Dataset lengths'!$M$2+T11*'Vecmap(FT) Coverage'!O10*'Dataset lengths'!$N$2+U11*'Vecmap(FT) Coverage'!P10*'Dataset lengths'!$O$2+V11*'Vecmap(FT) Coverage'!Q10*'Dataset lengths'!$P$2+W11*'Vecmap(FT) Coverage'!R10*'Dataset lengths'!$Q$2+X11*'Vecmap(FT) Coverage'!S10*'Dataset lengths'!$R$2)/('Vecmap(FT) Coverage'!C10*'Dataset lengths'!$B$2+'Vecmap(FT) Coverage'!D10*'Dataset lengths'!$C$2+'Vecmap(FT) Coverage'!E10*'Dataset lengths'!$D$2+'Vecmap(FT) Coverage'!H10*'Dataset lengths'!$G$2+'Vecmap(FT) Coverage'!I10*'Dataset lengths'!$H$2+'Vecmap(FT) Coverage'!N10*'Dataset lengths'!$M$2+'Vecmap(FT) Coverage'!O10*'Dataset lengths'!$N$2+'Vecmap(FT) Coverage'!P10*'Dataset lengths'!$O$2+'Vecmap(FT) Coverage'!Q10*'Dataset lengths'!$P$2+'Vecmap(FT) Coverage'!R10*'Dataset lengths'!$Q$2+'Vecmap(FT) Coverage'!S10*'Dataset lengths'!$R$2)</f>
        <v>0.6382881208</v>
      </c>
      <c r="H11" s="17">
        <v>0.559361745879301</v>
      </c>
      <c r="I11" s="17">
        <v>0.721562329849948</v>
      </c>
      <c r="J11" s="17">
        <v>0.760023006762426</v>
      </c>
      <c r="K11" s="17">
        <v>0.824498397325094</v>
      </c>
      <c r="L11" s="17">
        <v>0.829607509776674</v>
      </c>
      <c r="M11" s="17">
        <v>0.826337450363093</v>
      </c>
      <c r="N11" s="17">
        <v>0.774421040902738</v>
      </c>
      <c r="O11" s="17">
        <v>0.72143403387025</v>
      </c>
      <c r="P11" s="17">
        <v>0.837661406667447</v>
      </c>
      <c r="Q11" s="17">
        <v>0.780375942504454</v>
      </c>
      <c r="R11" s="17">
        <v>0.689265715353678</v>
      </c>
      <c r="S11" s="17">
        <v>0.884746100376587</v>
      </c>
      <c r="T11" s="17">
        <v>0.466841030836569</v>
      </c>
      <c r="U11" s="17">
        <v>0.880605367857973</v>
      </c>
      <c r="V11" s="17">
        <v>0.742220961713547</v>
      </c>
      <c r="W11" s="17">
        <v>0.516603138827381</v>
      </c>
      <c r="X11" s="17">
        <v>0.518118975902831</v>
      </c>
    </row>
    <row r="12">
      <c r="A12" s="17" t="s">
        <v>537</v>
      </c>
      <c r="B12" s="29">
        <f t="shared" ref="B12:C12" si="11">F12-F308</f>
        <v>0.01678248129</v>
      </c>
      <c r="C12" s="29">
        <f t="shared" si="11"/>
        <v>0.01894757513</v>
      </c>
      <c r="D12" s="44">
        <f t="shared" si="12"/>
        <v>0.006508326675</v>
      </c>
      <c r="E12" s="44">
        <f>G12- 0.573</f>
        <v>0.005450247244</v>
      </c>
      <c r="F12" s="7">
        <f t="shared" si="3"/>
        <v>0.6365083267</v>
      </c>
      <c r="G12" s="7">
        <f>(H12*'Vecmap(FT) Coverage'!C11*'Dataset lengths'!$B$2+I12*'Vecmap(FT) Coverage'!D11*'Dataset lengths'!$C$2+J12*'Vecmap(FT) Coverage'!E11*'Dataset lengths'!$D$2+M12*'Vecmap(FT) Coverage'!H11*'Dataset lengths'!$G$2+N12*'Vecmap(FT) Coverage'!I11*'Dataset lengths'!$H$2+S12*'Vecmap(FT) Coverage'!N11*'Dataset lengths'!$M$2+T12*'Vecmap(FT) Coverage'!O11*'Dataset lengths'!$N$2+U12*'Vecmap(FT) Coverage'!P11*'Dataset lengths'!$O$2+V12*'Vecmap(FT) Coverage'!Q11*'Dataset lengths'!$P$2+W12*'Vecmap(FT) Coverage'!R11*'Dataset lengths'!$Q$2+X12*'Vecmap(FT) Coverage'!S11*'Dataset lengths'!$R$2)/('Vecmap(FT) Coverage'!C11*'Dataset lengths'!$B$2+'Vecmap(FT) Coverage'!D11*'Dataset lengths'!$C$2+'Vecmap(FT) Coverage'!E11*'Dataset lengths'!$D$2+'Vecmap(FT) Coverage'!H11*'Dataset lengths'!$G$2+'Vecmap(FT) Coverage'!I11*'Dataset lengths'!$H$2+'Vecmap(FT) Coverage'!N11*'Dataset lengths'!$M$2+'Vecmap(FT) Coverage'!O11*'Dataset lengths'!$N$2+'Vecmap(FT) Coverage'!P11*'Dataset lengths'!$O$2+'Vecmap(FT) Coverage'!Q11*'Dataset lengths'!$P$2+'Vecmap(FT) Coverage'!R11*'Dataset lengths'!$Q$2+'Vecmap(FT) Coverage'!S11*'Dataset lengths'!$R$2)</f>
        <v>0.5784502472</v>
      </c>
      <c r="H12" s="17">
        <v>0.46708326035452</v>
      </c>
      <c r="I12" s="17">
        <v>0.711082052224073</v>
      </c>
      <c r="J12" s="17">
        <v>0.736711311627954</v>
      </c>
      <c r="K12" s="17">
        <v>0.811909902106706</v>
      </c>
      <c r="L12" s="17">
        <v>0.814762520382439</v>
      </c>
      <c r="M12" s="17">
        <v>0.812863928332849</v>
      </c>
      <c r="N12" s="17">
        <v>0.733724290797369</v>
      </c>
      <c r="O12" s="17">
        <v>0.673983488764571</v>
      </c>
      <c r="P12" s="17">
        <v>0.801318936586964</v>
      </c>
      <c r="Q12" s="17">
        <v>0.711291067805056</v>
      </c>
      <c r="R12" s="17">
        <v>0.699554920173943</v>
      </c>
      <c r="S12" s="17">
        <v>0.80879894611522</v>
      </c>
      <c r="T12" s="17">
        <v>0.453475059049169</v>
      </c>
      <c r="U12" s="17">
        <v>0.819183310357645</v>
      </c>
      <c r="V12" s="17">
        <v>0.544273487183132</v>
      </c>
      <c r="W12" s="17">
        <v>0.363845629976981</v>
      </c>
      <c r="X12" s="17">
        <v>0.550550317400667</v>
      </c>
    </row>
    <row r="13">
      <c r="A13" s="17" t="s">
        <v>522</v>
      </c>
      <c r="B13" s="29">
        <f t="shared" ref="B13:C13" si="13">F13-F309</f>
        <v>0.02771916049</v>
      </c>
      <c r="C13" s="29">
        <f t="shared" si="13"/>
        <v>0.02394601066</v>
      </c>
      <c r="D13" s="44">
        <f t="shared" ref="D13:D15" si="15">F13-0.675</f>
        <v>0.02962716582</v>
      </c>
      <c r="E13" s="44">
        <f t="shared" ref="E13:E15" si="16">G13-0.62</f>
        <v>0.02823449064</v>
      </c>
      <c r="F13" s="7">
        <f t="shared" si="3"/>
        <v>0.7046271658</v>
      </c>
      <c r="G13" s="7">
        <f>(H13*'Vecmap(FT) Coverage'!C12*'Dataset lengths'!$B$2+I13*'Vecmap(FT) Coverage'!D12*'Dataset lengths'!$C$2+J13*'Vecmap(FT) Coverage'!E12*'Dataset lengths'!$D$2+M13*'Vecmap(FT) Coverage'!H12*'Dataset lengths'!$G$2+N13*'Vecmap(FT) Coverage'!I12*'Dataset lengths'!$H$2+S13*'Vecmap(FT) Coverage'!N12*'Dataset lengths'!$M$2+T13*'Vecmap(FT) Coverage'!O12*'Dataset lengths'!$N$2+U13*'Vecmap(FT) Coverage'!P12*'Dataset lengths'!$O$2+V13*'Vecmap(FT) Coverage'!Q12*'Dataset lengths'!$P$2+W13*'Vecmap(FT) Coverage'!R12*'Dataset lengths'!$Q$2+X13*'Vecmap(FT) Coverage'!S12*'Dataset lengths'!$R$2)/('Vecmap(FT) Coverage'!C12*'Dataset lengths'!$B$2+'Vecmap(FT) Coverage'!D12*'Dataset lengths'!$C$2+'Vecmap(FT) Coverage'!E12*'Dataset lengths'!$D$2+'Vecmap(FT) Coverage'!H12*'Dataset lengths'!$G$2+'Vecmap(FT) Coverage'!I12*'Dataset lengths'!$H$2+'Vecmap(FT) Coverage'!N12*'Dataset lengths'!$M$2+'Vecmap(FT) Coverage'!O12*'Dataset lengths'!$N$2+'Vecmap(FT) Coverage'!P12*'Dataset lengths'!$O$2+'Vecmap(FT) Coverage'!Q12*'Dataset lengths'!$P$2+'Vecmap(FT) Coverage'!R12*'Dataset lengths'!$Q$2+'Vecmap(FT) Coverage'!S12*'Dataset lengths'!$R$2)</f>
        <v>0.6482344906</v>
      </c>
      <c r="H13" s="17">
        <v>0.573029933151533</v>
      </c>
      <c r="I13" s="17">
        <v>0.717857504001461</v>
      </c>
      <c r="J13" s="17">
        <v>0.780264975753763</v>
      </c>
      <c r="K13" s="17">
        <v>0.847910292597786</v>
      </c>
      <c r="L13" s="17">
        <v>0.85161998870323</v>
      </c>
      <c r="M13" s="17">
        <v>0.849348906196341</v>
      </c>
      <c r="N13" s="17">
        <v>0.809869924027532</v>
      </c>
      <c r="O13" s="17">
        <v>0.751829033901793</v>
      </c>
      <c r="P13" s="17">
        <v>0.861573399188674</v>
      </c>
      <c r="Q13" s="17">
        <v>0.799487162722619</v>
      </c>
      <c r="R13" s="17">
        <v>0.746661146995052</v>
      </c>
      <c r="S13" s="17">
        <v>0.91221820768782</v>
      </c>
      <c r="T13" s="17">
        <v>0.420563541572154</v>
      </c>
      <c r="U13" s="17">
        <v>0.888839484262003</v>
      </c>
      <c r="V13" s="17">
        <v>0.775061749880181</v>
      </c>
      <c r="W13" s="17">
        <v>0.538344493609852</v>
      </c>
      <c r="X13" s="17">
        <v>0.485500103893561</v>
      </c>
    </row>
    <row r="14">
      <c r="A14" s="17" t="s">
        <v>526</v>
      </c>
      <c r="B14" s="29">
        <f t="shared" ref="B14:C14" si="14">F14-F310</f>
        <v>0.01803252652</v>
      </c>
      <c r="C14" s="29">
        <f t="shared" si="14"/>
        <v>0.02427143858</v>
      </c>
      <c r="D14" s="45">
        <f t="shared" si="15"/>
        <v>0.04990805135</v>
      </c>
      <c r="E14" s="45">
        <f t="shared" si="16"/>
        <v>0.05233958475</v>
      </c>
      <c r="F14" s="7">
        <f t="shared" si="3"/>
        <v>0.7249080514</v>
      </c>
      <c r="G14" s="7">
        <f>(H14*'Vecmap(FT) Coverage'!C13*'Dataset lengths'!$B$2+I14*'Vecmap(FT) Coverage'!D13*'Dataset lengths'!$C$2+J14*'Vecmap(FT) Coverage'!E13*'Dataset lengths'!$D$2+M14*'Vecmap(FT) Coverage'!H13*'Dataset lengths'!$G$2+N14*'Vecmap(FT) Coverage'!I13*'Dataset lengths'!$H$2+S14*'Vecmap(FT) Coverage'!N13*'Dataset lengths'!$M$2+T14*'Vecmap(FT) Coverage'!O13*'Dataset lengths'!$N$2+U14*'Vecmap(FT) Coverage'!P13*'Dataset lengths'!$O$2+V14*'Vecmap(FT) Coverage'!Q13*'Dataset lengths'!$P$2+W14*'Vecmap(FT) Coverage'!R13*'Dataset lengths'!$Q$2+X14*'Vecmap(FT) Coverage'!S13*'Dataset lengths'!$R$2)/('Vecmap(FT) Coverage'!C13*'Dataset lengths'!$B$2+'Vecmap(FT) Coverage'!D13*'Dataset lengths'!$C$2+'Vecmap(FT) Coverage'!E13*'Dataset lengths'!$D$2+'Vecmap(FT) Coverage'!H13*'Dataset lengths'!$G$2+'Vecmap(FT) Coverage'!I13*'Dataset lengths'!$H$2+'Vecmap(FT) Coverage'!N13*'Dataset lengths'!$M$2+'Vecmap(FT) Coverage'!O13*'Dataset lengths'!$N$2+'Vecmap(FT) Coverage'!P13*'Dataset lengths'!$O$2+'Vecmap(FT) Coverage'!Q13*'Dataset lengths'!$P$2+'Vecmap(FT) Coverage'!R13*'Dataset lengths'!$Q$2+'Vecmap(FT) Coverage'!S13*'Dataset lengths'!$R$2)</f>
        <v>0.6723395848</v>
      </c>
      <c r="H14" s="17">
        <v>0.591668259278818</v>
      </c>
      <c r="I14" s="17">
        <v>0.75068949594878</v>
      </c>
      <c r="J14" s="17">
        <v>0.796132218425403</v>
      </c>
      <c r="K14" s="17">
        <v>0.856087826061686</v>
      </c>
      <c r="L14" s="17">
        <v>0.865597443168424</v>
      </c>
      <c r="M14" s="17">
        <v>0.859559780595637</v>
      </c>
      <c r="N14" s="17">
        <v>0.817848395115437</v>
      </c>
      <c r="O14" s="17">
        <v>0.775452883553152</v>
      </c>
      <c r="P14" s="17">
        <v>0.864460454709505</v>
      </c>
      <c r="Q14" s="17">
        <v>0.81444508102785</v>
      </c>
      <c r="R14" s="17">
        <v>0.759418020852982</v>
      </c>
      <c r="S14" s="17">
        <v>0.904896683464063</v>
      </c>
      <c r="T14" s="17">
        <v>0.467812132565432</v>
      </c>
      <c r="U14" s="17">
        <v>0.888616940575407</v>
      </c>
      <c r="V14" s="17">
        <v>0.7919731828203</v>
      </c>
      <c r="W14" s="17">
        <v>0.556030442496961</v>
      </c>
      <c r="X14" s="17">
        <v>0.548761033613328</v>
      </c>
    </row>
    <row r="15">
      <c r="A15" s="17" t="s">
        <v>538</v>
      </c>
      <c r="B15" s="29">
        <f t="shared" ref="B15:C15" si="17">F15-F311</f>
        <v>0.006017148917</v>
      </c>
      <c r="C15" s="29">
        <f t="shared" si="17"/>
        <v>0.003392610763</v>
      </c>
      <c r="D15" s="44">
        <f t="shared" si="15"/>
        <v>-0.00876241948</v>
      </c>
      <c r="E15" s="44">
        <f t="shared" si="16"/>
        <v>-0.01272358509</v>
      </c>
      <c r="F15" s="7">
        <f t="shared" si="3"/>
        <v>0.6662375805</v>
      </c>
      <c r="G15" s="7">
        <f>(H15*'Vecmap(FT) Coverage'!C14*'Dataset lengths'!$B$2+I15*'Vecmap(FT) Coverage'!D14*'Dataset lengths'!$C$2+J15*'Vecmap(FT) Coverage'!E14*'Dataset lengths'!$D$2+M15*'Vecmap(FT) Coverage'!H14*'Dataset lengths'!$G$2+N15*'Vecmap(FT) Coverage'!I14*'Dataset lengths'!$H$2+S15*'Vecmap(FT) Coverage'!N14*'Dataset lengths'!$M$2+T15*'Vecmap(FT) Coverage'!O14*'Dataset lengths'!$N$2+U15*'Vecmap(FT) Coverage'!P14*'Dataset lengths'!$O$2+V15*'Vecmap(FT) Coverage'!Q14*'Dataset lengths'!$P$2+W15*'Vecmap(FT) Coverage'!R14*'Dataset lengths'!$Q$2+X15*'Vecmap(FT) Coverage'!S14*'Dataset lengths'!$R$2)/('Vecmap(FT) Coverage'!C14*'Dataset lengths'!$B$2+'Vecmap(FT) Coverage'!D14*'Dataset lengths'!$C$2+'Vecmap(FT) Coverage'!E14*'Dataset lengths'!$D$2+'Vecmap(FT) Coverage'!H14*'Dataset lengths'!$G$2+'Vecmap(FT) Coverage'!I14*'Dataset lengths'!$H$2+'Vecmap(FT) Coverage'!N14*'Dataset lengths'!$M$2+'Vecmap(FT) Coverage'!O14*'Dataset lengths'!$N$2+'Vecmap(FT) Coverage'!P14*'Dataset lengths'!$O$2+'Vecmap(FT) Coverage'!Q14*'Dataset lengths'!$P$2+'Vecmap(FT) Coverage'!R14*'Dataset lengths'!$Q$2+'Vecmap(FT) Coverage'!S14*'Dataset lengths'!$R$2)</f>
        <v>0.6072764149</v>
      </c>
      <c r="H15" s="17">
        <v>0.496587629352711</v>
      </c>
      <c r="I15" s="17">
        <v>0.741371441224774</v>
      </c>
      <c r="J15" s="17">
        <v>0.774006900179438</v>
      </c>
      <c r="K15" s="17">
        <v>0.840745858099952</v>
      </c>
      <c r="L15" s="17">
        <v>0.842408982719186</v>
      </c>
      <c r="M15" s="17">
        <v>0.841197955230557</v>
      </c>
      <c r="N15" s="17">
        <v>0.77584008748724</v>
      </c>
      <c r="O15" s="17">
        <v>0.721709994149325</v>
      </c>
      <c r="P15" s="17">
        <v>0.835850272458727</v>
      </c>
      <c r="Q15" s="17">
        <v>0.741233710720725</v>
      </c>
      <c r="R15" s="17">
        <v>0.749818863301607</v>
      </c>
      <c r="S15" s="17">
        <v>0.820644516650374</v>
      </c>
      <c r="T15" s="17">
        <v>0.469702558867197</v>
      </c>
      <c r="U15" s="17">
        <v>0.844330746942924</v>
      </c>
      <c r="V15" s="17">
        <v>0.596017219642264</v>
      </c>
      <c r="W15" s="17">
        <v>0.390049295783509</v>
      </c>
      <c r="X15" s="17">
        <v>0.578865034354034</v>
      </c>
    </row>
    <row r="16">
      <c r="A16" s="17" t="s">
        <v>539</v>
      </c>
      <c r="B16" s="29">
        <f t="shared" ref="B16:C16" si="18">F16-F312</f>
        <v>0.03484605243</v>
      </c>
      <c r="C16" s="29">
        <f t="shared" si="18"/>
        <v>0.03404537442</v>
      </c>
      <c r="D16" s="44">
        <f t="shared" ref="D16:D17" si="20">F16-0.654</f>
        <v>0.007303683219</v>
      </c>
      <c r="E16" s="44">
        <f>G16- 0.61</f>
        <v>0.006011755938</v>
      </c>
      <c r="F16" s="7">
        <f t="shared" si="3"/>
        <v>0.6613036832</v>
      </c>
      <c r="G16" s="7">
        <f>(H16*'Vecmap(FT) Coverage'!C15*'Dataset lengths'!$B$2+I16*'Vecmap(FT) Coverage'!D15*'Dataset lengths'!$C$2+J16*'Vecmap(FT) Coverage'!E15*'Dataset lengths'!$D$2+M16*'Vecmap(FT) Coverage'!H15*'Dataset lengths'!$G$2+N16*'Vecmap(FT) Coverage'!I15*'Dataset lengths'!$H$2+S16*'Vecmap(FT) Coverage'!N15*'Dataset lengths'!$M$2+T16*'Vecmap(FT) Coverage'!O15*'Dataset lengths'!$N$2+U16*'Vecmap(FT) Coverage'!P15*'Dataset lengths'!$O$2+V16*'Vecmap(FT) Coverage'!Q15*'Dataset lengths'!$P$2+W16*'Vecmap(FT) Coverage'!R15*'Dataset lengths'!$Q$2+X16*'Vecmap(FT) Coverage'!S15*'Dataset lengths'!$R$2)/('Vecmap(FT) Coverage'!C15*'Dataset lengths'!$B$2+'Vecmap(FT) Coverage'!D15*'Dataset lengths'!$C$2+'Vecmap(FT) Coverage'!E15*'Dataset lengths'!$D$2+'Vecmap(FT) Coverage'!H15*'Dataset lengths'!$G$2+'Vecmap(FT) Coverage'!I15*'Dataset lengths'!$H$2+'Vecmap(FT) Coverage'!N15*'Dataset lengths'!$M$2+'Vecmap(FT) Coverage'!O15*'Dataset lengths'!$N$2+'Vecmap(FT) Coverage'!P15*'Dataset lengths'!$O$2+'Vecmap(FT) Coverage'!Q15*'Dataset lengths'!$P$2+'Vecmap(FT) Coverage'!R15*'Dataset lengths'!$Q$2+'Vecmap(FT) Coverage'!S15*'Dataset lengths'!$R$2)</f>
        <v>0.6160117559</v>
      </c>
      <c r="H16" s="17">
        <v>0.556395312149405</v>
      </c>
      <c r="I16" s="17">
        <v>0.65227322234554</v>
      </c>
      <c r="J16" s="17">
        <v>0.70804697136007</v>
      </c>
      <c r="K16" s="17">
        <v>0.791186543924453</v>
      </c>
      <c r="L16" s="17">
        <v>0.802311279661111</v>
      </c>
      <c r="M16" s="17">
        <v>0.795099402182026</v>
      </c>
      <c r="N16" s="17">
        <v>0.759268766207653</v>
      </c>
      <c r="O16" s="17">
        <v>0.692296602827861</v>
      </c>
      <c r="P16" s="17">
        <v>0.831148496324802</v>
      </c>
      <c r="Q16" s="17">
        <v>0.783095107088839</v>
      </c>
      <c r="R16" s="17">
        <v>0.659260659978994</v>
      </c>
      <c r="S16" s="17">
        <v>0.876353666639503</v>
      </c>
      <c r="T16" s="17">
        <v>0.282795708193271</v>
      </c>
      <c r="U16" s="17">
        <v>0.893512901680506</v>
      </c>
      <c r="V16" s="17">
        <v>0.804578793138655</v>
      </c>
      <c r="W16" s="17">
        <v>0.568880288280247</v>
      </c>
      <c r="X16" s="17">
        <v>0.377135483233491</v>
      </c>
    </row>
    <row r="17">
      <c r="A17" s="17" t="s">
        <v>540</v>
      </c>
      <c r="B17" s="29">
        <f t="shared" ref="B17:C17" si="19">F17-F313</f>
        <v>0.03183886354</v>
      </c>
      <c r="C17" s="29">
        <f t="shared" si="19"/>
        <v>0.01981393783</v>
      </c>
      <c r="D17" s="44">
        <f t="shared" si="20"/>
        <v>0.03805456722</v>
      </c>
      <c r="E17" s="44">
        <f>G17-0.606</f>
        <v>0.02207238953</v>
      </c>
      <c r="F17" s="7">
        <f t="shared" si="3"/>
        <v>0.6920545672</v>
      </c>
      <c r="G17" s="7">
        <f>(H17*'Vecmap(FT) Coverage'!C16*'Dataset lengths'!$B$2+I17*'Vecmap(FT) Coverage'!D16*'Dataset lengths'!$C$2+J17*'Vecmap(FT) Coverage'!E16*'Dataset lengths'!$D$2+M17*'Vecmap(FT) Coverage'!H16*'Dataset lengths'!$G$2+N17*'Vecmap(FT) Coverage'!I16*'Dataset lengths'!$H$2+S17*'Vecmap(FT) Coverage'!N16*'Dataset lengths'!$M$2+T17*'Vecmap(FT) Coverage'!O16*'Dataset lengths'!$N$2+U17*'Vecmap(FT) Coverage'!P16*'Dataset lengths'!$O$2+V17*'Vecmap(FT) Coverage'!Q16*'Dataset lengths'!$P$2+W17*'Vecmap(FT) Coverage'!R16*'Dataset lengths'!$Q$2+X17*'Vecmap(FT) Coverage'!S16*'Dataset lengths'!$R$2)/('Vecmap(FT) Coverage'!C16*'Dataset lengths'!$B$2+'Vecmap(FT) Coverage'!D16*'Dataset lengths'!$C$2+'Vecmap(FT) Coverage'!E16*'Dataset lengths'!$D$2+'Vecmap(FT) Coverage'!H16*'Dataset lengths'!$G$2+'Vecmap(FT) Coverage'!I16*'Dataset lengths'!$H$2+'Vecmap(FT) Coverage'!N16*'Dataset lengths'!$M$2+'Vecmap(FT) Coverage'!O16*'Dataset lengths'!$N$2+'Vecmap(FT) Coverage'!P16*'Dataset lengths'!$O$2+'Vecmap(FT) Coverage'!Q16*'Dataset lengths'!$P$2+'Vecmap(FT) Coverage'!R16*'Dataset lengths'!$Q$2+'Vecmap(FT) Coverage'!S16*'Dataset lengths'!$R$2)</f>
        <v>0.6280723895</v>
      </c>
      <c r="H17" s="17">
        <v>0.555817155018871</v>
      </c>
      <c r="I17" s="17">
        <v>0.716856149441771</v>
      </c>
      <c r="J17" s="17">
        <v>0.771316491015453</v>
      </c>
      <c r="K17" s="17">
        <v>0.832156666881865</v>
      </c>
      <c r="L17" s="17">
        <v>0.84186160420271</v>
      </c>
      <c r="M17" s="17">
        <v>0.835447135744156</v>
      </c>
      <c r="N17" s="17">
        <v>0.799967562424603</v>
      </c>
      <c r="O17" s="17">
        <v>0.737061784456998</v>
      </c>
      <c r="P17" s="17">
        <v>0.854293715590932</v>
      </c>
      <c r="Q17" s="17">
        <v>0.795028939087961</v>
      </c>
      <c r="R17" s="17">
        <v>0.733655256079218</v>
      </c>
      <c r="S17" s="17">
        <v>0.873119082803336</v>
      </c>
      <c r="T17" s="17">
        <v>0.448376941309833</v>
      </c>
      <c r="U17" s="17">
        <v>0.894848163800078</v>
      </c>
      <c r="V17" s="17">
        <v>0.7435969647496</v>
      </c>
      <c r="W17" s="17">
        <v>0.502091594727615</v>
      </c>
      <c r="X17" s="17">
        <v>0.471162998362618</v>
      </c>
    </row>
    <row r="18">
      <c r="A18" s="17" t="s">
        <v>541</v>
      </c>
      <c r="B18" s="29">
        <f t="shared" ref="B18:C18" si="21">F18-F314</f>
        <v>0.0262541767</v>
      </c>
      <c r="C18" s="29">
        <f t="shared" si="21"/>
        <v>0.017647133</v>
      </c>
      <c r="D18" s="45">
        <f>F18- 0.63</f>
        <v>0.07353291533</v>
      </c>
      <c r="E18" s="45">
        <f>G18- 0.61</f>
        <v>0.03488831443</v>
      </c>
      <c r="F18" s="7">
        <f t="shared" si="3"/>
        <v>0.7035329153</v>
      </c>
      <c r="G18" s="7">
        <f>(H18*'Vecmap(FT) Coverage'!C17*'Dataset lengths'!$B$2+I18*'Vecmap(FT) Coverage'!D17*'Dataset lengths'!$C$2+J18*'Vecmap(FT) Coverage'!E17*'Dataset lengths'!$D$2+M18*'Vecmap(FT) Coverage'!H17*'Dataset lengths'!$G$2+N18*'Vecmap(FT) Coverage'!I17*'Dataset lengths'!$H$2+S18*'Vecmap(FT) Coverage'!N17*'Dataset lengths'!$M$2+T18*'Vecmap(FT) Coverage'!O17*'Dataset lengths'!$N$2+U18*'Vecmap(FT) Coverage'!P17*'Dataset lengths'!$O$2+V18*'Vecmap(FT) Coverage'!Q17*'Dataset lengths'!$P$2+W18*'Vecmap(FT) Coverage'!R17*'Dataset lengths'!$Q$2+X18*'Vecmap(FT) Coverage'!S17*'Dataset lengths'!$R$2)/('Vecmap(FT) Coverage'!C17*'Dataset lengths'!$B$2+'Vecmap(FT) Coverage'!D17*'Dataset lengths'!$C$2+'Vecmap(FT) Coverage'!E17*'Dataset lengths'!$D$2+'Vecmap(FT) Coverage'!H17*'Dataset lengths'!$G$2+'Vecmap(FT) Coverage'!I17*'Dataset lengths'!$H$2+'Vecmap(FT) Coverage'!N17*'Dataset lengths'!$M$2+'Vecmap(FT) Coverage'!O17*'Dataset lengths'!$N$2+'Vecmap(FT) Coverage'!P17*'Dataset lengths'!$O$2+'Vecmap(FT) Coverage'!Q17*'Dataset lengths'!$P$2+'Vecmap(FT) Coverage'!R17*'Dataset lengths'!$Q$2+'Vecmap(FT) Coverage'!S17*'Dataset lengths'!$R$2)</f>
        <v>0.6448883144</v>
      </c>
      <c r="H18" s="17">
        <v>0.56741954195029</v>
      </c>
      <c r="I18" s="17">
        <v>0.756318403101043</v>
      </c>
      <c r="J18" s="17">
        <v>0.789827916294393</v>
      </c>
      <c r="K18" s="17">
        <v>0.842034606680691</v>
      </c>
      <c r="L18" s="17">
        <v>0.850531389678588</v>
      </c>
      <c r="M18" s="17">
        <v>0.84501923694834</v>
      </c>
      <c r="N18" s="17">
        <v>0.809419643072477</v>
      </c>
      <c r="O18" s="17">
        <v>0.762153172875068</v>
      </c>
      <c r="P18" s="17">
        <v>0.856929722805604</v>
      </c>
      <c r="Q18" s="17">
        <v>0.798470198518847</v>
      </c>
      <c r="R18" s="17">
        <v>0.754870459340715</v>
      </c>
      <c r="S18" s="17">
        <v>0.869491103635742</v>
      </c>
      <c r="T18" s="17">
        <v>0.424171440279992</v>
      </c>
      <c r="U18" s="17">
        <v>0.888394396888812</v>
      </c>
      <c r="V18" s="17">
        <v>0.761679231286997</v>
      </c>
      <c r="W18" s="17">
        <v>0.510926931628179</v>
      </c>
      <c r="X18" s="17">
        <v>0.51619422349215</v>
      </c>
    </row>
    <row r="19">
      <c r="A19" s="17" t="s">
        <v>542</v>
      </c>
      <c r="B19" s="29">
        <f t="shared" ref="B19:C19" si="22">F19-F315</f>
        <v>0.03599263512</v>
      </c>
      <c r="C19" s="29">
        <f t="shared" si="22"/>
        <v>0.03415039969</v>
      </c>
      <c r="D19" s="45">
        <f>F19-0.675</f>
        <v>-0.01041844456</v>
      </c>
      <c r="E19" s="45">
        <f>G19-0.62</f>
        <v>-0.02130567185</v>
      </c>
      <c r="F19" s="7">
        <f t="shared" si="3"/>
        <v>0.6645815554</v>
      </c>
      <c r="G19" s="7">
        <f>(H19*'Vecmap(FT) Coverage'!C18*'Dataset lengths'!$B$2+I19*'Vecmap(FT) Coverage'!D18*'Dataset lengths'!$C$2+J19*'Vecmap(FT) Coverage'!E18*'Dataset lengths'!$D$2+M19*'Vecmap(FT) Coverage'!H18*'Dataset lengths'!$G$2+N19*'Vecmap(FT) Coverage'!I18*'Dataset lengths'!$H$2+S19*'Vecmap(FT) Coverage'!N18*'Dataset lengths'!$M$2+T19*'Vecmap(FT) Coverage'!O18*'Dataset lengths'!$N$2+U19*'Vecmap(FT) Coverage'!P18*'Dataset lengths'!$O$2+V19*'Vecmap(FT) Coverage'!Q18*'Dataset lengths'!$P$2+W19*'Vecmap(FT) Coverage'!R18*'Dataset lengths'!$Q$2+X19*'Vecmap(FT) Coverage'!S18*'Dataset lengths'!$R$2)/('Vecmap(FT) Coverage'!C18*'Dataset lengths'!$B$2+'Vecmap(FT) Coverage'!D18*'Dataset lengths'!$C$2+'Vecmap(FT) Coverage'!E18*'Dataset lengths'!$D$2+'Vecmap(FT) Coverage'!H18*'Dataset lengths'!$G$2+'Vecmap(FT) Coverage'!I18*'Dataset lengths'!$H$2+'Vecmap(FT) Coverage'!N18*'Dataset lengths'!$M$2+'Vecmap(FT) Coverage'!O18*'Dataset lengths'!$N$2+'Vecmap(FT) Coverage'!P18*'Dataset lengths'!$O$2+'Vecmap(FT) Coverage'!Q18*'Dataset lengths'!$P$2+'Vecmap(FT) Coverage'!R18*'Dataset lengths'!$Q$2+'Vecmap(FT) Coverage'!S18*'Dataset lengths'!$R$2)</f>
        <v>0.5986943282</v>
      </c>
      <c r="H19" s="17">
        <v>0.472645470290349</v>
      </c>
      <c r="I19" s="17">
        <v>0.727416442243122</v>
      </c>
      <c r="J19" s="17">
        <v>0.755133386510584</v>
      </c>
      <c r="K19" s="17">
        <v>0.838702535550951</v>
      </c>
      <c r="L19" s="17">
        <v>0.841856424513458</v>
      </c>
      <c r="M19" s="17">
        <v>0.839905946327683</v>
      </c>
      <c r="N19" s="17">
        <v>0.780921264577758</v>
      </c>
      <c r="O19" s="17">
        <v>0.729965930813663</v>
      </c>
      <c r="P19" s="17">
        <v>0.83043551913531</v>
      </c>
      <c r="Q19" s="17">
        <v>0.756841681927215</v>
      </c>
      <c r="R19" s="17">
        <v>0.735396125330409</v>
      </c>
      <c r="S19" s="17">
        <v>0.864682938473872</v>
      </c>
      <c r="T19" s="17">
        <v>0.448002878233101</v>
      </c>
      <c r="U19" s="17">
        <v>0.865694940856082</v>
      </c>
      <c r="V19" s="17">
        <v>0.607862335240891</v>
      </c>
      <c r="W19" s="17">
        <v>0.381531134352307</v>
      </c>
      <c r="X19" s="17">
        <v>0.56660037271114</v>
      </c>
    </row>
    <row r="20">
      <c r="A20" s="17" t="s">
        <v>543</v>
      </c>
      <c r="B20" s="29">
        <f t="shared" ref="B20:C20" si="23">F20-F316</f>
        <v>0.03723817606</v>
      </c>
      <c r="C20" s="29">
        <f t="shared" si="23"/>
        <v>0.03799588344</v>
      </c>
      <c r="D20" s="45">
        <f>F20-0.654</f>
        <v>0.02664562338</v>
      </c>
      <c r="E20" s="45">
        <f>G20-0.606</f>
        <v>0.007486562764</v>
      </c>
      <c r="F20" s="7">
        <f t="shared" si="3"/>
        <v>0.6806456234</v>
      </c>
      <c r="G20" s="7">
        <f>(H20*'Vecmap(FT) Coverage'!C19*'Dataset lengths'!$B$2+I20*'Vecmap(FT) Coverage'!D19*'Dataset lengths'!$C$2+J20*'Vecmap(FT) Coverage'!E19*'Dataset lengths'!$D$2+M20*'Vecmap(FT) Coverage'!H19*'Dataset lengths'!$G$2+N20*'Vecmap(FT) Coverage'!I19*'Dataset lengths'!$H$2+S20*'Vecmap(FT) Coverage'!N19*'Dataset lengths'!$M$2+T20*'Vecmap(FT) Coverage'!O19*'Dataset lengths'!$N$2+U20*'Vecmap(FT) Coverage'!P19*'Dataset lengths'!$O$2+V20*'Vecmap(FT) Coverage'!Q19*'Dataset lengths'!$P$2+W20*'Vecmap(FT) Coverage'!R19*'Dataset lengths'!$Q$2+X20*'Vecmap(FT) Coverage'!S19*'Dataset lengths'!$R$2)/('Vecmap(FT) Coverage'!C19*'Dataset lengths'!$B$2+'Vecmap(FT) Coverage'!D19*'Dataset lengths'!$C$2+'Vecmap(FT) Coverage'!E19*'Dataset lengths'!$D$2+'Vecmap(FT) Coverage'!H19*'Dataset lengths'!$G$2+'Vecmap(FT) Coverage'!I19*'Dataset lengths'!$H$2+'Vecmap(FT) Coverage'!N19*'Dataset lengths'!$M$2+'Vecmap(FT) Coverage'!O19*'Dataset lengths'!$N$2+'Vecmap(FT) Coverage'!P19*'Dataset lengths'!$O$2+'Vecmap(FT) Coverage'!Q19*'Dataset lengths'!$P$2+'Vecmap(FT) Coverage'!R19*'Dataset lengths'!$Q$2+'Vecmap(FT) Coverage'!S19*'Dataset lengths'!$R$2)</f>
        <v>0.6134865628</v>
      </c>
      <c r="H20" s="17">
        <v>0.515668018289262</v>
      </c>
      <c r="I20" s="17">
        <v>0.72006809889635</v>
      </c>
      <c r="J20" s="17">
        <v>0.76519269632244</v>
      </c>
      <c r="K20" s="17">
        <v>0.835853682307715</v>
      </c>
      <c r="L20" s="17">
        <v>0.840050177442363</v>
      </c>
      <c r="M20" s="17">
        <v>0.837407156034044</v>
      </c>
      <c r="N20" s="17">
        <v>0.79954374451265</v>
      </c>
      <c r="O20" s="17">
        <v>0.748319164102308</v>
      </c>
      <c r="P20" s="17">
        <v>0.845760225024143</v>
      </c>
      <c r="Q20" s="17">
        <v>0.795724227629255</v>
      </c>
      <c r="R20" s="17">
        <v>0.730849313869522</v>
      </c>
      <c r="S20" s="17">
        <v>0.887609144177519</v>
      </c>
      <c r="T20" s="17">
        <v>0.438834310669538</v>
      </c>
      <c r="U20" s="17">
        <v>0.87014581458799</v>
      </c>
      <c r="V20" s="17">
        <v>0.699890403105426</v>
      </c>
      <c r="W20" s="17">
        <v>0.448808939244474</v>
      </c>
      <c r="X20" s="17">
        <v>0.503933531327213</v>
      </c>
    </row>
    <row r="21">
      <c r="A21" s="17" t="s">
        <v>544</v>
      </c>
      <c r="B21" s="29">
        <f t="shared" ref="B21:C21" si="24">F21-F317</f>
        <v>0.0416206409</v>
      </c>
      <c r="C21" s="29">
        <f t="shared" si="24"/>
        <v>0.04425052627</v>
      </c>
      <c r="D21" s="45">
        <f t="shared" ref="D21:D22" si="26">F21- 0.63</f>
        <v>0.06410113844</v>
      </c>
      <c r="E21" s="44">
        <f>G21- 0.61</f>
        <v>0.01929395662</v>
      </c>
      <c r="F21" s="7">
        <f t="shared" si="3"/>
        <v>0.6941011384</v>
      </c>
      <c r="G21" s="7">
        <f>(H21*'Vecmap(FT) Coverage'!C20*'Dataset lengths'!$B$2+I21*'Vecmap(FT) Coverage'!D20*'Dataset lengths'!$C$2+J21*'Vecmap(FT) Coverage'!E20*'Dataset lengths'!$D$2+M21*'Vecmap(FT) Coverage'!H20*'Dataset lengths'!$G$2+N21*'Vecmap(FT) Coverage'!I20*'Dataset lengths'!$H$2+S21*'Vecmap(FT) Coverage'!N20*'Dataset lengths'!$M$2+T21*'Vecmap(FT) Coverage'!O20*'Dataset lengths'!$N$2+U21*'Vecmap(FT) Coverage'!P20*'Dataset lengths'!$O$2+V21*'Vecmap(FT) Coverage'!Q20*'Dataset lengths'!$P$2+W21*'Vecmap(FT) Coverage'!R20*'Dataset lengths'!$Q$2+X21*'Vecmap(FT) Coverage'!S20*'Dataset lengths'!$R$2)/('Vecmap(FT) Coverage'!C20*'Dataset lengths'!$B$2+'Vecmap(FT) Coverage'!D20*'Dataset lengths'!$C$2+'Vecmap(FT) Coverage'!E20*'Dataset lengths'!$D$2+'Vecmap(FT) Coverage'!H20*'Dataset lengths'!$G$2+'Vecmap(FT) Coverage'!I20*'Dataset lengths'!$H$2+'Vecmap(FT) Coverage'!N20*'Dataset lengths'!$M$2+'Vecmap(FT) Coverage'!O20*'Dataset lengths'!$N$2+'Vecmap(FT) Coverage'!P20*'Dataset lengths'!$O$2+'Vecmap(FT) Coverage'!Q20*'Dataset lengths'!$P$2+'Vecmap(FT) Coverage'!R20*'Dataset lengths'!$Q$2+'Vecmap(FT) Coverage'!S20*'Dataset lengths'!$R$2)</f>
        <v>0.6292939566</v>
      </c>
      <c r="H21" s="17">
        <v>0.533637271176018</v>
      </c>
      <c r="I21" s="17">
        <v>0.748787049199763</v>
      </c>
      <c r="J21" s="17">
        <v>0.781584389818432</v>
      </c>
      <c r="K21" s="17">
        <v>0.845929926552448</v>
      </c>
      <c r="L21" s="17">
        <v>0.851392220421193</v>
      </c>
      <c r="M21" s="17">
        <v>0.847991303539247</v>
      </c>
      <c r="N21" s="17">
        <v>0.805769652828501</v>
      </c>
      <c r="O21" s="17">
        <v>0.763446361737201</v>
      </c>
      <c r="P21" s="17">
        <v>0.847572793794612</v>
      </c>
      <c r="Q21" s="17">
        <v>0.800507477714541</v>
      </c>
      <c r="R21" s="17">
        <v>0.741434038933204</v>
      </c>
      <c r="S21" s="17">
        <v>0.888614487802273</v>
      </c>
      <c r="T21" s="17">
        <v>0.439421549478171</v>
      </c>
      <c r="U21" s="17">
        <v>0.878379930992019</v>
      </c>
      <c r="V21" s="17">
        <v>0.71408539267616</v>
      </c>
      <c r="W21" s="17">
        <v>0.458408364887841</v>
      </c>
      <c r="X21" s="17">
        <v>0.538433130469039</v>
      </c>
    </row>
    <row r="22">
      <c r="A22" s="17" t="s">
        <v>545</v>
      </c>
      <c r="B22" s="29">
        <f t="shared" ref="B22:C22" si="25">F22-F318</f>
        <v>0.04403564463</v>
      </c>
      <c r="C22" s="29">
        <f t="shared" si="25"/>
        <v>0.04876701623</v>
      </c>
      <c r="D22" s="45">
        <f t="shared" si="26"/>
        <v>0.01874591451</v>
      </c>
      <c r="E22" s="44">
        <f>G22- 0.573</f>
        <v>0.009664295087</v>
      </c>
      <c r="F22" s="7">
        <f t="shared" si="3"/>
        <v>0.6487459145</v>
      </c>
      <c r="G22" s="7">
        <f>(H22*'Vecmap(FT) Coverage'!C21*'Dataset lengths'!$B$2+I22*'Vecmap(FT) Coverage'!D21*'Dataset lengths'!$C$2+J22*'Vecmap(FT) Coverage'!E21*'Dataset lengths'!$D$2+M22*'Vecmap(FT) Coverage'!H21*'Dataset lengths'!$G$2+N22*'Vecmap(FT) Coverage'!I21*'Dataset lengths'!$H$2+S22*'Vecmap(FT) Coverage'!N21*'Dataset lengths'!$M$2+T22*'Vecmap(FT) Coverage'!O21*'Dataset lengths'!$N$2+U22*'Vecmap(FT) Coverage'!P21*'Dataset lengths'!$O$2+V22*'Vecmap(FT) Coverage'!Q21*'Dataset lengths'!$P$2+W22*'Vecmap(FT) Coverage'!R21*'Dataset lengths'!$Q$2+X22*'Vecmap(FT) Coverage'!S21*'Dataset lengths'!$R$2)/('Vecmap(FT) Coverage'!C21*'Dataset lengths'!$B$2+'Vecmap(FT) Coverage'!D21*'Dataset lengths'!$C$2+'Vecmap(FT) Coverage'!E21*'Dataset lengths'!$D$2+'Vecmap(FT) Coverage'!H21*'Dataset lengths'!$G$2+'Vecmap(FT) Coverage'!I21*'Dataset lengths'!$H$2+'Vecmap(FT) Coverage'!N21*'Dataset lengths'!$M$2+'Vecmap(FT) Coverage'!O21*'Dataset lengths'!$N$2+'Vecmap(FT) Coverage'!P21*'Dataset lengths'!$O$2+'Vecmap(FT) Coverage'!Q21*'Dataset lengths'!$P$2+'Vecmap(FT) Coverage'!R21*'Dataset lengths'!$Q$2+'Vecmap(FT) Coverage'!S21*'Dataset lengths'!$R$2)</f>
        <v>0.5826642951</v>
      </c>
      <c r="H22" s="17">
        <v>0.465271467841503</v>
      </c>
      <c r="I22" s="17">
        <v>0.722254833885381</v>
      </c>
      <c r="J22" s="17">
        <v>0.747657186837341</v>
      </c>
      <c r="K22" s="17">
        <v>0.828954677120707</v>
      </c>
      <c r="L22" s="17">
        <v>0.830346650832639</v>
      </c>
      <c r="M22" s="17">
        <v>0.829543225266268</v>
      </c>
      <c r="N22" s="17">
        <v>0.771087788731358</v>
      </c>
      <c r="O22" s="17">
        <v>0.722967188192448</v>
      </c>
      <c r="P22" s="17">
        <v>0.821639503768366</v>
      </c>
      <c r="Q22" s="17">
        <v>0.752723563289865</v>
      </c>
      <c r="R22" s="17">
        <v>0.728455899918402</v>
      </c>
      <c r="S22" s="17">
        <v>0.823988376967493</v>
      </c>
      <c r="T22" s="17">
        <v>0.437687988337616</v>
      </c>
      <c r="U22" s="17">
        <v>0.853009950720145</v>
      </c>
      <c r="V22" s="17">
        <v>0.581280582753163</v>
      </c>
      <c r="W22" s="17">
        <v>0.357494067289955</v>
      </c>
      <c r="X22" s="17">
        <v>0.54692959101847</v>
      </c>
    </row>
    <row r="23">
      <c r="A23" s="17" t="s">
        <v>546</v>
      </c>
      <c r="B23" s="29">
        <f t="shared" ref="B23:C23" si="27">F23-F319</f>
        <v>0.03804374801</v>
      </c>
      <c r="C23" s="29">
        <f t="shared" si="27"/>
        <v>0.03615818192</v>
      </c>
      <c r="D23" s="45">
        <f t="shared" ref="D23:D25" si="29">F23-0.675</f>
        <v>0.02206567658</v>
      </c>
      <c r="E23" s="45">
        <f t="shared" ref="E23:E25" si="30">G23-0.62</f>
        <v>0.01425872502</v>
      </c>
      <c r="F23" s="7">
        <f t="shared" si="3"/>
        <v>0.6970656766</v>
      </c>
      <c r="G23" s="7">
        <f>(H23*'Vecmap(FT) Coverage'!C22*'Dataset lengths'!$B$2+I23*'Vecmap(FT) Coverage'!D22*'Dataset lengths'!$C$2+J23*'Vecmap(FT) Coverage'!E22*'Dataset lengths'!$D$2+M23*'Vecmap(FT) Coverage'!H22*'Dataset lengths'!$G$2+N23*'Vecmap(FT) Coverage'!I22*'Dataset lengths'!$H$2+S23*'Vecmap(FT) Coverage'!N22*'Dataset lengths'!$M$2+T23*'Vecmap(FT) Coverage'!O22*'Dataset lengths'!$N$2+U23*'Vecmap(FT) Coverage'!P22*'Dataset lengths'!$O$2+V23*'Vecmap(FT) Coverage'!Q22*'Dataset lengths'!$P$2+W23*'Vecmap(FT) Coverage'!R22*'Dataset lengths'!$Q$2+X23*'Vecmap(FT) Coverage'!S22*'Dataset lengths'!$R$2)/('Vecmap(FT) Coverage'!C22*'Dataset lengths'!$B$2+'Vecmap(FT) Coverage'!D22*'Dataset lengths'!$C$2+'Vecmap(FT) Coverage'!E22*'Dataset lengths'!$D$2+'Vecmap(FT) Coverage'!H22*'Dataset lengths'!$G$2+'Vecmap(FT) Coverage'!I22*'Dataset lengths'!$H$2+'Vecmap(FT) Coverage'!N22*'Dataset lengths'!$M$2+'Vecmap(FT) Coverage'!O22*'Dataset lengths'!$N$2+'Vecmap(FT) Coverage'!P22*'Dataset lengths'!$O$2+'Vecmap(FT) Coverage'!Q22*'Dataset lengths'!$P$2+'Vecmap(FT) Coverage'!R22*'Dataset lengths'!$Q$2+'Vecmap(FT) Coverage'!S22*'Dataset lengths'!$R$2)</f>
        <v>0.634258725</v>
      </c>
      <c r="H23" s="17">
        <v>0.536100094532148</v>
      </c>
      <c r="I23" s="17">
        <v>0.738474239464495</v>
      </c>
      <c r="J23" s="17">
        <v>0.789230545073346</v>
      </c>
      <c r="K23" s="17">
        <v>0.854737327279859</v>
      </c>
      <c r="L23" s="17">
        <v>0.86001877979975</v>
      </c>
      <c r="M23" s="17">
        <v>0.85664887464344</v>
      </c>
      <c r="N23" s="17">
        <v>0.816460449426953</v>
      </c>
      <c r="O23" s="17">
        <v>0.766162845734345</v>
      </c>
      <c r="P23" s="17">
        <v>0.861134423293333</v>
      </c>
      <c r="Q23" s="17">
        <v>0.803313762790848</v>
      </c>
      <c r="R23" s="17">
        <v>0.759802797210526</v>
      </c>
      <c r="S23" s="17">
        <v>0.894427996588899</v>
      </c>
      <c r="T23" s="17">
        <v>0.428266023205944</v>
      </c>
      <c r="U23" s="17">
        <v>0.865249853482891</v>
      </c>
      <c r="V23" s="17">
        <v>0.746058998014904</v>
      </c>
      <c r="W23" s="17">
        <v>0.47109678088967</v>
      </c>
      <c r="X23" s="17">
        <v>0.525708587107768</v>
      </c>
    </row>
    <row r="24">
      <c r="A24" s="17" t="s">
        <v>547</v>
      </c>
      <c r="B24" s="29">
        <f t="shared" ref="B24:C24" si="28">F24-F320</f>
        <v>0.04546784966</v>
      </c>
      <c r="C24" s="29">
        <f t="shared" si="28"/>
        <v>0.04632762587</v>
      </c>
      <c r="D24" s="45">
        <f t="shared" si="29"/>
        <v>0.03856048687</v>
      </c>
      <c r="E24" s="45">
        <f t="shared" si="30"/>
        <v>0.03170995759</v>
      </c>
      <c r="F24" s="7">
        <f t="shared" si="3"/>
        <v>0.7135604869</v>
      </c>
      <c r="G24" s="7">
        <f>(H24*'Vecmap(FT) Coverage'!C23*'Dataset lengths'!$B$2+I24*'Vecmap(FT) Coverage'!D23*'Dataset lengths'!$C$2+J24*'Vecmap(FT) Coverage'!E23*'Dataset lengths'!$D$2+M24*'Vecmap(FT) Coverage'!H23*'Dataset lengths'!$G$2+N24*'Vecmap(FT) Coverage'!I23*'Dataset lengths'!$H$2+S24*'Vecmap(FT) Coverage'!N23*'Dataset lengths'!$M$2+T24*'Vecmap(FT) Coverage'!O23*'Dataset lengths'!$N$2+U24*'Vecmap(FT) Coverage'!P23*'Dataset lengths'!$O$2+V24*'Vecmap(FT) Coverage'!Q23*'Dataset lengths'!$P$2+W24*'Vecmap(FT) Coverage'!R23*'Dataset lengths'!$Q$2+X24*'Vecmap(FT) Coverage'!S23*'Dataset lengths'!$R$2)/('Vecmap(FT) Coverage'!C23*'Dataset lengths'!$B$2+'Vecmap(FT) Coverage'!D23*'Dataset lengths'!$C$2+'Vecmap(FT) Coverage'!E23*'Dataset lengths'!$D$2+'Vecmap(FT) Coverage'!H23*'Dataset lengths'!$G$2+'Vecmap(FT) Coverage'!I23*'Dataset lengths'!$H$2+'Vecmap(FT) Coverage'!N23*'Dataset lengths'!$M$2+'Vecmap(FT) Coverage'!O23*'Dataset lengths'!$N$2+'Vecmap(FT) Coverage'!P23*'Dataset lengths'!$O$2+'Vecmap(FT) Coverage'!Q23*'Dataset lengths'!$P$2+'Vecmap(FT) Coverage'!R23*'Dataset lengths'!$Q$2+'Vecmap(FT) Coverage'!S23*'Dataset lengths'!$R$2)</f>
        <v>0.6517099576</v>
      </c>
      <c r="H24" s="17">
        <v>0.554080089806959</v>
      </c>
      <c r="I24" s="17">
        <v>0.764263751751843</v>
      </c>
      <c r="J24" s="17">
        <v>0.804846074914237</v>
      </c>
      <c r="K24" s="17">
        <v>0.863682749690562</v>
      </c>
      <c r="L24" s="17">
        <v>0.872157600631625</v>
      </c>
      <c r="M24" s="17">
        <v>0.86663989247337</v>
      </c>
      <c r="N24" s="17">
        <v>0.82751927329494</v>
      </c>
      <c r="O24" s="17">
        <v>0.785289217739638</v>
      </c>
      <c r="P24" s="17">
        <v>0.867144519742785</v>
      </c>
      <c r="Q24" s="17">
        <v>0.818921733997337</v>
      </c>
      <c r="R24" s="17">
        <v>0.77382050743694</v>
      </c>
      <c r="S24" s="17">
        <v>0.904831117575492</v>
      </c>
      <c r="T24" s="17">
        <v>0.440791103001046</v>
      </c>
      <c r="U24" s="17">
        <v>0.876822125185851</v>
      </c>
      <c r="V24" s="17">
        <v>0.761591692326453</v>
      </c>
      <c r="W24" s="17">
        <v>0.483157540071211</v>
      </c>
      <c r="X24" s="17">
        <v>0.564622695115415</v>
      </c>
    </row>
    <row r="25">
      <c r="A25" s="17" t="s">
        <v>548</v>
      </c>
      <c r="B25" s="29">
        <f t="shared" ref="B25:C25" si="31">F25-F321</f>
        <v>0.03327354632</v>
      </c>
      <c r="C25" s="29">
        <f t="shared" si="31"/>
        <v>0.03445844483</v>
      </c>
      <c r="D25" s="45">
        <f t="shared" si="29"/>
        <v>-0.01035019359</v>
      </c>
      <c r="E25" s="45">
        <f t="shared" si="30"/>
        <v>-0.01960166667</v>
      </c>
      <c r="F25" s="7">
        <f t="shared" si="3"/>
        <v>0.6646498064</v>
      </c>
      <c r="G25" s="7">
        <f>(H25*'Vecmap(FT) Coverage'!C24*'Dataset lengths'!$B$2+I25*'Vecmap(FT) Coverage'!D24*'Dataset lengths'!$C$2+J25*'Vecmap(FT) Coverage'!E24*'Dataset lengths'!$D$2+M25*'Vecmap(FT) Coverage'!H24*'Dataset lengths'!$G$2+N25*'Vecmap(FT) Coverage'!I24*'Dataset lengths'!$H$2+S25*'Vecmap(FT) Coverage'!N24*'Dataset lengths'!$M$2+T25*'Vecmap(FT) Coverage'!O24*'Dataset lengths'!$N$2+U25*'Vecmap(FT) Coverage'!P24*'Dataset lengths'!$O$2+V25*'Vecmap(FT) Coverage'!Q24*'Dataset lengths'!$P$2+W25*'Vecmap(FT) Coverage'!R24*'Dataset lengths'!$Q$2+X25*'Vecmap(FT) Coverage'!S24*'Dataset lengths'!$R$2)/('Vecmap(FT) Coverage'!C24*'Dataset lengths'!$B$2+'Vecmap(FT) Coverage'!D24*'Dataset lengths'!$C$2+'Vecmap(FT) Coverage'!E24*'Dataset lengths'!$D$2+'Vecmap(FT) Coverage'!H24*'Dataset lengths'!$G$2+'Vecmap(FT) Coverage'!I24*'Dataset lengths'!$H$2+'Vecmap(FT) Coverage'!N24*'Dataset lengths'!$M$2+'Vecmap(FT) Coverage'!O24*'Dataset lengths'!$N$2+'Vecmap(FT) Coverage'!P24*'Dataset lengths'!$O$2+'Vecmap(FT) Coverage'!Q24*'Dataset lengths'!$P$2+'Vecmap(FT) Coverage'!R24*'Dataset lengths'!$Q$2+'Vecmap(FT) Coverage'!S24*'Dataset lengths'!$R$2)</f>
        <v>0.6003983333</v>
      </c>
      <c r="H25" s="17">
        <v>0.482750314163676</v>
      </c>
      <c r="I25" s="17">
        <v>0.740508169524519</v>
      </c>
      <c r="J25" s="17">
        <v>0.770042321634981</v>
      </c>
      <c r="K25" s="17">
        <v>0.845610478908703</v>
      </c>
      <c r="L25" s="17">
        <v>0.847488307238554</v>
      </c>
      <c r="M25" s="17">
        <v>0.846217887819478</v>
      </c>
      <c r="N25" s="17">
        <v>0.792070390170147</v>
      </c>
      <c r="O25" s="17">
        <v>0.74512762348344</v>
      </c>
      <c r="P25" s="17">
        <v>0.838323456914832</v>
      </c>
      <c r="Q25" s="17">
        <v>0.76458702873782</v>
      </c>
      <c r="R25" s="17">
        <v>0.756534823351225</v>
      </c>
      <c r="S25" s="17">
        <v>0.822611493307503</v>
      </c>
      <c r="T25" s="17">
        <v>0.448429229696903</v>
      </c>
      <c r="U25" s="17">
        <v>0.846556183808878</v>
      </c>
      <c r="V25" s="17">
        <v>0.621682548636796</v>
      </c>
      <c r="W25" s="17">
        <v>0.373798471712807</v>
      </c>
      <c r="X25" s="17">
        <v>0.566480860083944</v>
      </c>
    </row>
    <row r="26">
      <c r="A26" s="17" t="s">
        <v>549</v>
      </c>
      <c r="B26" s="29">
        <f t="shared" ref="B26:C26" si="32">F26-F322</f>
        <v>0.04457060165</v>
      </c>
      <c r="C26" s="29">
        <f t="shared" si="32"/>
        <v>0.04709702491</v>
      </c>
      <c r="D26" s="45">
        <f t="shared" ref="D26:D27" si="34">F26-0.654</f>
        <v>0.04781401212</v>
      </c>
      <c r="E26" s="44">
        <f>G26- 0.61</f>
        <v>0.02983594187</v>
      </c>
      <c r="F26" s="7">
        <f t="shared" si="3"/>
        <v>0.7018140121</v>
      </c>
      <c r="G26" s="7">
        <f>(H26*'Vecmap(FT) Coverage'!C25*'Dataset lengths'!$B$2+I26*'Vecmap(FT) Coverage'!D25*'Dataset lengths'!$C$2+J26*'Vecmap(FT) Coverage'!E25*'Dataset lengths'!$D$2+M26*'Vecmap(FT) Coverage'!H25*'Dataset lengths'!$G$2+N26*'Vecmap(FT) Coverage'!I25*'Dataset lengths'!$H$2+S26*'Vecmap(FT) Coverage'!N25*'Dataset lengths'!$M$2+T26*'Vecmap(FT) Coverage'!O25*'Dataset lengths'!$N$2+U26*'Vecmap(FT) Coverage'!P25*'Dataset lengths'!$O$2+V26*'Vecmap(FT) Coverage'!Q25*'Dataset lengths'!$P$2+W26*'Vecmap(FT) Coverage'!R25*'Dataset lengths'!$Q$2+X26*'Vecmap(FT) Coverage'!S25*'Dataset lengths'!$R$2)/('Vecmap(FT) Coverage'!C25*'Dataset lengths'!$B$2+'Vecmap(FT) Coverage'!D25*'Dataset lengths'!$C$2+'Vecmap(FT) Coverage'!E25*'Dataset lengths'!$D$2+'Vecmap(FT) Coverage'!H25*'Dataset lengths'!$G$2+'Vecmap(FT) Coverage'!I25*'Dataset lengths'!$H$2+'Vecmap(FT) Coverage'!N25*'Dataset lengths'!$M$2+'Vecmap(FT) Coverage'!O25*'Dataset lengths'!$N$2+'Vecmap(FT) Coverage'!P25*'Dataset lengths'!$O$2+'Vecmap(FT) Coverage'!Q25*'Dataset lengths'!$P$2+'Vecmap(FT) Coverage'!R25*'Dataset lengths'!$Q$2+'Vecmap(FT) Coverage'!S25*'Dataset lengths'!$R$2)</f>
        <v>0.6398359419</v>
      </c>
      <c r="H26" s="17">
        <v>0.564754833916471</v>
      </c>
      <c r="I26" s="17">
        <v>0.738132839747694</v>
      </c>
      <c r="J26" s="17">
        <v>0.778612301075397</v>
      </c>
      <c r="K26" s="17">
        <v>0.845591526745758</v>
      </c>
      <c r="L26" s="17">
        <v>0.857177711242474</v>
      </c>
      <c r="M26" s="17">
        <v>0.849656572466905</v>
      </c>
      <c r="N26" s="17">
        <v>0.814662053755506</v>
      </c>
      <c r="O26" s="17">
        <v>0.762649601420578</v>
      </c>
      <c r="P26" s="17">
        <v>0.86415847946124</v>
      </c>
      <c r="Q26" s="17">
        <v>0.823207392042228</v>
      </c>
      <c r="R26" s="17">
        <v>0.741381535336658</v>
      </c>
      <c r="S26" s="17">
        <v>0.895608182583176</v>
      </c>
      <c r="T26" s="17">
        <v>0.415159737877639</v>
      </c>
      <c r="U26" s="17">
        <v>0.886836591082644</v>
      </c>
      <c r="V26" s="17">
        <v>0.796763205317574</v>
      </c>
      <c r="W26" s="17">
        <v>0.534761409297749</v>
      </c>
      <c r="X26" s="17">
        <v>0.445006406155039</v>
      </c>
    </row>
    <row r="27">
      <c r="A27" s="17" t="s">
        <v>550</v>
      </c>
      <c r="B27" s="29">
        <f t="shared" ref="B27:C27" si="33">F27-F323</f>
        <v>0.04671647276</v>
      </c>
      <c r="C27" s="29">
        <f t="shared" si="33"/>
        <v>0.04468209011</v>
      </c>
      <c r="D27" s="45">
        <f t="shared" si="34"/>
        <v>0.03045851668</v>
      </c>
      <c r="E27" s="44">
        <f>G27- 0.573</f>
        <v>0.04420214962</v>
      </c>
      <c r="F27" s="7">
        <f t="shared" si="3"/>
        <v>0.6844585167</v>
      </c>
      <c r="G27" s="7">
        <f>(H27*'Vecmap(FT) Coverage'!C26*'Dataset lengths'!$B$2+I27*'Vecmap(FT) Coverage'!D26*'Dataset lengths'!$C$2+J27*'Vecmap(FT) Coverage'!E26*'Dataset lengths'!$D$2+M27*'Vecmap(FT) Coverage'!H26*'Dataset lengths'!$G$2+N27*'Vecmap(FT) Coverage'!I26*'Dataset lengths'!$H$2+S27*'Vecmap(FT) Coverage'!N26*'Dataset lengths'!$M$2+T27*'Vecmap(FT) Coverage'!O26*'Dataset lengths'!$N$2+U27*'Vecmap(FT) Coverage'!P26*'Dataset lengths'!$O$2+V27*'Vecmap(FT) Coverage'!Q26*'Dataset lengths'!$P$2+W27*'Vecmap(FT) Coverage'!R26*'Dataset lengths'!$Q$2+X27*'Vecmap(FT) Coverage'!S26*'Dataset lengths'!$R$2)/('Vecmap(FT) Coverage'!C26*'Dataset lengths'!$B$2+'Vecmap(FT) Coverage'!D26*'Dataset lengths'!$C$2+'Vecmap(FT) Coverage'!E26*'Dataset lengths'!$D$2+'Vecmap(FT) Coverage'!H26*'Dataset lengths'!$G$2+'Vecmap(FT) Coverage'!I26*'Dataset lengths'!$H$2+'Vecmap(FT) Coverage'!N26*'Dataset lengths'!$M$2+'Vecmap(FT) Coverage'!O26*'Dataset lengths'!$N$2+'Vecmap(FT) Coverage'!P26*'Dataset lengths'!$O$2+'Vecmap(FT) Coverage'!Q26*'Dataset lengths'!$P$2+'Vecmap(FT) Coverage'!R26*'Dataset lengths'!$Q$2+'Vecmap(FT) Coverage'!S26*'Dataset lengths'!$R$2)</f>
        <v>0.6172021496</v>
      </c>
      <c r="H27" s="17">
        <v>0.523428199056913</v>
      </c>
      <c r="I27" s="17">
        <v>0.737367038301158</v>
      </c>
      <c r="J27" s="17">
        <v>0.780985997449998</v>
      </c>
      <c r="K27" s="17">
        <v>0.843254435167964</v>
      </c>
      <c r="L27" s="17">
        <v>0.849001700801376</v>
      </c>
      <c r="M27" s="17">
        <v>0.845113263937498</v>
      </c>
      <c r="N27" s="17">
        <v>0.80813986848286</v>
      </c>
      <c r="O27" s="17">
        <v>0.75754996044816</v>
      </c>
      <c r="P27" s="17">
        <v>0.851725132778486</v>
      </c>
      <c r="Q27" s="17">
        <v>0.799346429620284</v>
      </c>
      <c r="R27" s="17">
        <v>0.751846252179663</v>
      </c>
      <c r="S27" s="17">
        <v>0.86391800310721</v>
      </c>
      <c r="T27" s="17">
        <v>0.437094716253551</v>
      </c>
      <c r="U27" s="17">
        <v>0.867030202975654</v>
      </c>
      <c r="V27" s="17">
        <v>0.713420643694528</v>
      </c>
      <c r="W27" s="17">
        <v>0.44302349504005</v>
      </c>
      <c r="X27" s="17">
        <v>0.50952225514376</v>
      </c>
    </row>
    <row r="28">
      <c r="A28" s="17" t="s">
        <v>551</v>
      </c>
      <c r="B28" s="29">
        <f t="shared" ref="B28:C28" si="35">F28-F324</f>
        <v>0.04420954227</v>
      </c>
      <c r="C28" s="29">
        <f t="shared" si="35"/>
        <v>0.05093522169</v>
      </c>
      <c r="D28" s="45">
        <f>F28- 0.63</f>
        <v>0.06321893595</v>
      </c>
      <c r="E28" s="44">
        <f>G28- 0.61</f>
        <v>0.02016780296</v>
      </c>
      <c r="F28" s="7">
        <f t="shared" si="3"/>
        <v>0.6932189359</v>
      </c>
      <c r="G28" s="7">
        <f>(H28*'Vecmap(FT) Coverage'!C27*'Dataset lengths'!$B$2+I28*'Vecmap(FT) Coverage'!D27*'Dataset lengths'!$C$2+J28*'Vecmap(FT) Coverage'!E27*'Dataset lengths'!$D$2+M28*'Vecmap(FT) Coverage'!H27*'Dataset lengths'!$G$2+N28*'Vecmap(FT) Coverage'!I27*'Dataset lengths'!$H$2+S28*'Vecmap(FT) Coverage'!N27*'Dataset lengths'!$M$2+T28*'Vecmap(FT) Coverage'!O27*'Dataset lengths'!$N$2+U28*'Vecmap(FT) Coverage'!P27*'Dataset lengths'!$O$2+V28*'Vecmap(FT) Coverage'!Q27*'Dataset lengths'!$P$2+W28*'Vecmap(FT) Coverage'!R27*'Dataset lengths'!$Q$2+X28*'Vecmap(FT) Coverage'!S27*'Dataset lengths'!$R$2)/('Vecmap(FT) Coverage'!C27*'Dataset lengths'!$B$2+'Vecmap(FT) Coverage'!D27*'Dataset lengths'!$C$2+'Vecmap(FT) Coverage'!E27*'Dataset lengths'!$D$2+'Vecmap(FT) Coverage'!H27*'Dataset lengths'!$G$2+'Vecmap(FT) Coverage'!I27*'Dataset lengths'!$H$2+'Vecmap(FT) Coverage'!N27*'Dataset lengths'!$M$2+'Vecmap(FT) Coverage'!O27*'Dataset lengths'!$N$2+'Vecmap(FT) Coverage'!P27*'Dataset lengths'!$O$2+'Vecmap(FT) Coverage'!Q27*'Dataset lengths'!$P$2+'Vecmap(FT) Coverage'!R27*'Dataset lengths'!$Q$2+'Vecmap(FT) Coverage'!S27*'Dataset lengths'!$R$2)</f>
        <v>0.630167803</v>
      </c>
      <c r="H28" s="17">
        <v>0.536144201513689</v>
      </c>
      <c r="I28" s="17">
        <v>0.760063646834432</v>
      </c>
      <c r="J28" s="17">
        <v>0.796274066270682</v>
      </c>
      <c r="K28" s="17">
        <v>0.851794923333479</v>
      </c>
      <c r="L28" s="17">
        <v>0.858762822194479</v>
      </c>
      <c r="M28" s="17">
        <v>0.854267305716595</v>
      </c>
      <c r="N28" s="17">
        <v>0.816398384042357</v>
      </c>
      <c r="O28" s="17">
        <v>0.775604361749818</v>
      </c>
      <c r="P28" s="17">
        <v>0.854627968478561</v>
      </c>
      <c r="Q28" s="17">
        <v>0.808274604648127</v>
      </c>
      <c r="R28" s="17">
        <v>0.760885871402133</v>
      </c>
      <c r="S28" s="17">
        <v>0.866475072761478</v>
      </c>
      <c r="T28" s="17">
        <v>0.406196301678736</v>
      </c>
      <c r="U28" s="17">
        <v>0.871035989334371</v>
      </c>
      <c r="V28" s="17">
        <v>0.728097097548255</v>
      </c>
      <c r="W28" s="17">
        <v>0.450122797335376</v>
      </c>
      <c r="X28" s="17">
        <v>0.540333432370651</v>
      </c>
    </row>
    <row r="29">
      <c r="A29" s="17" t="s">
        <v>552</v>
      </c>
      <c r="B29" s="29">
        <f t="shared" ref="B29:C29" si="36">F29-F325</f>
        <v>0.02730140981</v>
      </c>
      <c r="C29" s="29">
        <f t="shared" si="36"/>
        <v>0.02104790598</v>
      </c>
      <c r="D29" s="45">
        <f t="shared" ref="D29:D31" si="38">F29-0.675</f>
        <v>0.0169059235</v>
      </c>
      <c r="E29" s="45">
        <f t="shared" ref="E29:E31" si="39">G29-0.62</f>
        <v>0.0121578825</v>
      </c>
      <c r="F29" s="7">
        <f t="shared" si="3"/>
        <v>0.6919059235</v>
      </c>
      <c r="G29" s="7">
        <f>(H29*'Vecmap(FT) Coverage'!C28*'Dataset lengths'!$B$2+I29*'Vecmap(FT) Coverage'!D28*'Dataset lengths'!$C$2+J29*'Vecmap(FT) Coverage'!E28*'Dataset lengths'!$D$2+M29*'Vecmap(FT) Coverage'!H28*'Dataset lengths'!$G$2+N29*'Vecmap(FT) Coverage'!I28*'Dataset lengths'!$H$2+S29*'Vecmap(FT) Coverage'!N28*'Dataset lengths'!$M$2+T29*'Vecmap(FT) Coverage'!O28*'Dataset lengths'!$N$2+U29*'Vecmap(FT) Coverage'!P28*'Dataset lengths'!$O$2+V29*'Vecmap(FT) Coverage'!Q28*'Dataset lengths'!$P$2+W29*'Vecmap(FT) Coverage'!R28*'Dataset lengths'!$Q$2+X29*'Vecmap(FT) Coverage'!S28*'Dataset lengths'!$R$2)/('Vecmap(FT) Coverage'!C28*'Dataset lengths'!$B$2+'Vecmap(FT) Coverage'!D28*'Dataset lengths'!$C$2+'Vecmap(FT) Coverage'!E28*'Dataset lengths'!$D$2+'Vecmap(FT) Coverage'!H28*'Dataset lengths'!$G$2+'Vecmap(FT) Coverage'!I28*'Dataset lengths'!$H$2+'Vecmap(FT) Coverage'!N28*'Dataset lengths'!$M$2+'Vecmap(FT) Coverage'!O28*'Dataset lengths'!$N$2+'Vecmap(FT) Coverage'!P28*'Dataset lengths'!$O$2+'Vecmap(FT) Coverage'!Q28*'Dataset lengths'!$P$2+'Vecmap(FT) Coverage'!R28*'Dataset lengths'!$Q$2+'Vecmap(FT) Coverage'!S28*'Dataset lengths'!$R$2)</f>
        <v>0.6321578825</v>
      </c>
      <c r="H29" s="17">
        <v>0.537008310783388</v>
      </c>
      <c r="I29" s="17">
        <v>0.717854204227247</v>
      </c>
      <c r="J29" s="17">
        <v>0.772292917382988</v>
      </c>
      <c r="K29" s="17">
        <v>0.83865662783363</v>
      </c>
      <c r="L29" s="17">
        <v>0.843487384418175</v>
      </c>
      <c r="M29" s="17">
        <v>0.84028379324023</v>
      </c>
      <c r="N29" s="17">
        <v>0.792711232317026</v>
      </c>
      <c r="O29" s="17">
        <v>0.739377451146627</v>
      </c>
      <c r="P29" s="17">
        <v>0.845981864814438</v>
      </c>
      <c r="Q29" s="17">
        <v>0.773067873547529</v>
      </c>
      <c r="R29" s="17">
        <v>0.725840470759029</v>
      </c>
      <c r="S29" s="17">
        <v>0.897990409867921</v>
      </c>
      <c r="T29" s="17">
        <v>0.452553979000011</v>
      </c>
      <c r="U29" s="17">
        <v>0.875709406752874</v>
      </c>
      <c r="V29" s="17">
        <v>0.711152837497931</v>
      </c>
      <c r="W29" s="17">
        <v>0.483733030892981</v>
      </c>
      <c r="X29" s="17">
        <v>0.529675036528379</v>
      </c>
    </row>
    <row r="30">
      <c r="A30" s="17" t="s">
        <v>553</v>
      </c>
      <c r="B30" s="29">
        <f t="shared" ref="B30:C30" si="37">F30-F326</f>
        <v>0.03410192343</v>
      </c>
      <c r="C30" s="29">
        <f t="shared" si="37"/>
        <v>0.02489372947</v>
      </c>
      <c r="D30" s="45">
        <f t="shared" si="38"/>
        <v>0.03211902887</v>
      </c>
      <c r="E30" s="45">
        <f t="shared" si="39"/>
        <v>0.02967915535</v>
      </c>
      <c r="F30" s="7">
        <f t="shared" si="3"/>
        <v>0.7071190289</v>
      </c>
      <c r="G30" s="7">
        <f>(H30*'Vecmap(FT) Coverage'!C29*'Dataset lengths'!$B$2+I30*'Vecmap(FT) Coverage'!D29*'Dataset lengths'!$C$2+J30*'Vecmap(FT) Coverage'!E29*'Dataset lengths'!$D$2+M30*'Vecmap(FT) Coverage'!H29*'Dataset lengths'!$G$2+N30*'Vecmap(FT) Coverage'!I29*'Dataset lengths'!$H$2+S30*'Vecmap(FT) Coverage'!N29*'Dataset lengths'!$M$2+T30*'Vecmap(FT) Coverage'!O29*'Dataset lengths'!$N$2+U30*'Vecmap(FT) Coverage'!P29*'Dataset lengths'!$O$2+V30*'Vecmap(FT) Coverage'!Q29*'Dataset lengths'!$P$2+W30*'Vecmap(FT) Coverage'!R29*'Dataset lengths'!$Q$2+X30*'Vecmap(FT) Coverage'!S29*'Dataset lengths'!$R$2)/('Vecmap(FT) Coverage'!C29*'Dataset lengths'!$B$2+'Vecmap(FT) Coverage'!D29*'Dataset lengths'!$C$2+'Vecmap(FT) Coverage'!E29*'Dataset lengths'!$D$2+'Vecmap(FT) Coverage'!H29*'Dataset lengths'!$G$2+'Vecmap(FT) Coverage'!I29*'Dataset lengths'!$H$2+'Vecmap(FT) Coverage'!N29*'Dataset lengths'!$M$2+'Vecmap(FT) Coverage'!O29*'Dataset lengths'!$N$2+'Vecmap(FT) Coverage'!P29*'Dataset lengths'!$O$2+'Vecmap(FT) Coverage'!Q29*'Dataset lengths'!$P$2+'Vecmap(FT) Coverage'!R29*'Dataset lengths'!$Q$2+'Vecmap(FT) Coverage'!S29*'Dataset lengths'!$R$2)</f>
        <v>0.6496791554</v>
      </c>
      <c r="H30" s="17">
        <v>0.5553851244566</v>
      </c>
      <c r="I30" s="17">
        <v>0.746458423919511</v>
      </c>
      <c r="J30" s="17">
        <v>0.786790079973941</v>
      </c>
      <c r="K30" s="17">
        <v>0.846724986425853</v>
      </c>
      <c r="L30" s="17">
        <v>0.854169068034102</v>
      </c>
      <c r="M30" s="17">
        <v>0.849309812697909</v>
      </c>
      <c r="N30" s="17">
        <v>0.799691200953854</v>
      </c>
      <c r="O30" s="17">
        <v>0.753510666852406</v>
      </c>
      <c r="P30" s="17">
        <v>0.852829745325586</v>
      </c>
      <c r="Q30" s="17">
        <v>0.784891129537675</v>
      </c>
      <c r="R30" s="17">
        <v>0.734269548158807</v>
      </c>
      <c r="S30" s="17">
        <v>0.894996234289847</v>
      </c>
      <c r="T30" s="17">
        <v>0.473573910602196</v>
      </c>
      <c r="U30" s="17">
        <v>0.885946416336263</v>
      </c>
      <c r="V30" s="17">
        <v>0.721036533261867</v>
      </c>
      <c r="W30" s="17">
        <v>0.498317144306609</v>
      </c>
      <c r="X30" s="17">
        <v>0.566804436786756</v>
      </c>
    </row>
    <row r="31">
      <c r="A31" s="17" t="s">
        <v>554</v>
      </c>
      <c r="B31" s="29">
        <f t="shared" ref="B31:C31" si="40">F31-F327</f>
        <v>0.01489328634</v>
      </c>
      <c r="C31" s="29">
        <f t="shared" si="40"/>
        <v>0.01175406276</v>
      </c>
      <c r="D31" s="45">
        <f t="shared" si="38"/>
        <v>-0.01704110946</v>
      </c>
      <c r="E31" s="45">
        <f t="shared" si="39"/>
        <v>-0.02150689804</v>
      </c>
      <c r="F31" s="7">
        <f t="shared" si="3"/>
        <v>0.6579588905</v>
      </c>
      <c r="G31" s="7">
        <f>(H31*'Vecmap(FT) Coverage'!C30*'Dataset lengths'!$B$2+I31*'Vecmap(FT) Coverage'!D30*'Dataset lengths'!$C$2+J31*'Vecmap(FT) Coverage'!E30*'Dataset lengths'!$D$2+M31*'Vecmap(FT) Coverage'!H30*'Dataset lengths'!$G$2+N31*'Vecmap(FT) Coverage'!I30*'Dataset lengths'!$H$2+S31*'Vecmap(FT) Coverage'!N30*'Dataset lengths'!$M$2+T31*'Vecmap(FT) Coverage'!O30*'Dataset lengths'!$N$2+U31*'Vecmap(FT) Coverage'!P30*'Dataset lengths'!$O$2+V31*'Vecmap(FT) Coverage'!Q30*'Dataset lengths'!$P$2+W31*'Vecmap(FT) Coverage'!R30*'Dataset lengths'!$Q$2+X31*'Vecmap(FT) Coverage'!S30*'Dataset lengths'!$R$2)/('Vecmap(FT) Coverage'!C30*'Dataset lengths'!$B$2+'Vecmap(FT) Coverage'!D30*'Dataset lengths'!$C$2+'Vecmap(FT) Coverage'!E30*'Dataset lengths'!$D$2+'Vecmap(FT) Coverage'!H30*'Dataset lengths'!$G$2+'Vecmap(FT) Coverage'!I30*'Dataset lengths'!$H$2+'Vecmap(FT) Coverage'!N30*'Dataset lengths'!$M$2+'Vecmap(FT) Coverage'!O30*'Dataset lengths'!$N$2+'Vecmap(FT) Coverage'!P30*'Dataset lengths'!$O$2+'Vecmap(FT) Coverage'!Q30*'Dataset lengths'!$P$2+'Vecmap(FT) Coverage'!R30*'Dataset lengths'!$Q$2+'Vecmap(FT) Coverage'!S30*'Dataset lengths'!$R$2)</f>
        <v>0.598493102</v>
      </c>
      <c r="H31" s="17">
        <v>0.4804272020337</v>
      </c>
      <c r="I31" s="17">
        <v>0.727467715657838</v>
      </c>
      <c r="J31" s="17">
        <v>0.758590755911559</v>
      </c>
      <c r="K31" s="17">
        <v>0.829838788545028</v>
      </c>
      <c r="L31" s="17">
        <v>0.833806665246638</v>
      </c>
      <c r="M31" s="17">
        <v>0.831151858185527</v>
      </c>
      <c r="N31" s="17">
        <v>0.759868413308054</v>
      </c>
      <c r="O31" s="17">
        <v>0.70761952229112</v>
      </c>
      <c r="P31" s="17">
        <v>0.819291126184465</v>
      </c>
      <c r="Q31" s="17">
        <v>0.726614222018726</v>
      </c>
      <c r="R31" s="17">
        <v>0.727391577011275</v>
      </c>
      <c r="S31" s="17">
        <v>0.839177807819767</v>
      </c>
      <c r="T31" s="17">
        <v>0.465028781499853</v>
      </c>
      <c r="U31" s="17">
        <v>0.848559076988237</v>
      </c>
      <c r="V31" s="17">
        <v>0.56939443326678</v>
      </c>
      <c r="W31" s="17">
        <v>0.385765992100731</v>
      </c>
      <c r="X31" s="17">
        <v>0.572115759124311</v>
      </c>
    </row>
    <row r="32">
      <c r="A32" s="17" t="s">
        <v>555</v>
      </c>
      <c r="B32" s="29">
        <f t="shared" ref="B32:C32" si="41">F32-F328</f>
        <v>0.0397654474</v>
      </c>
      <c r="C32" s="29">
        <f t="shared" si="41"/>
        <v>0.03026609975</v>
      </c>
      <c r="D32" s="45">
        <f t="shared" ref="D32:D33" si="43">F32-0.654</f>
        <v>0.04008038707</v>
      </c>
      <c r="E32" s="44">
        <f>G32- 0.61</f>
        <v>0.02970841978</v>
      </c>
      <c r="F32" s="7">
        <f t="shared" si="3"/>
        <v>0.6940803871</v>
      </c>
      <c r="G32" s="7">
        <f>(H32*'Vecmap(FT) Coverage'!C31*'Dataset lengths'!$B$2+I32*'Vecmap(FT) Coverage'!D31*'Dataset lengths'!$C$2+J32*'Vecmap(FT) Coverage'!E31*'Dataset lengths'!$D$2+M32*'Vecmap(FT) Coverage'!H31*'Dataset lengths'!$G$2+N32*'Vecmap(FT) Coverage'!I31*'Dataset lengths'!$H$2+S32*'Vecmap(FT) Coverage'!N31*'Dataset lengths'!$M$2+T32*'Vecmap(FT) Coverage'!O31*'Dataset lengths'!$N$2+U32*'Vecmap(FT) Coverage'!P31*'Dataset lengths'!$O$2+V32*'Vecmap(FT) Coverage'!Q31*'Dataset lengths'!$P$2+W32*'Vecmap(FT) Coverage'!R31*'Dataset lengths'!$Q$2+X32*'Vecmap(FT) Coverage'!S31*'Dataset lengths'!$R$2)/('Vecmap(FT) Coverage'!C31*'Dataset lengths'!$B$2+'Vecmap(FT) Coverage'!D31*'Dataset lengths'!$C$2+'Vecmap(FT) Coverage'!E31*'Dataset lengths'!$D$2+'Vecmap(FT) Coverage'!H31*'Dataset lengths'!$G$2+'Vecmap(FT) Coverage'!I31*'Dataset lengths'!$H$2+'Vecmap(FT) Coverage'!N31*'Dataset lengths'!$M$2+'Vecmap(FT) Coverage'!O31*'Dataset lengths'!$N$2+'Vecmap(FT) Coverage'!P31*'Dataset lengths'!$O$2+'Vecmap(FT) Coverage'!Q31*'Dataset lengths'!$P$2+'Vecmap(FT) Coverage'!R31*'Dataset lengths'!$Q$2+'Vecmap(FT) Coverage'!S31*'Dataset lengths'!$R$2)</f>
        <v>0.6397084198</v>
      </c>
      <c r="H32" s="17">
        <v>0.570370978463922</v>
      </c>
      <c r="I32" s="17">
        <v>0.708112763088649</v>
      </c>
      <c r="J32" s="17">
        <v>0.757839021243933</v>
      </c>
      <c r="K32" s="17">
        <v>0.829720929828599</v>
      </c>
      <c r="L32" s="17">
        <v>0.837146670522073</v>
      </c>
      <c r="M32" s="17">
        <v>0.83237418148091</v>
      </c>
      <c r="N32" s="17">
        <v>0.789223294110192</v>
      </c>
      <c r="O32" s="17">
        <v>0.734116583380728</v>
      </c>
      <c r="P32" s="17">
        <v>0.848439986372174</v>
      </c>
      <c r="Q32" s="17">
        <v>0.797198574415613</v>
      </c>
      <c r="R32" s="17">
        <v>0.699287901882938</v>
      </c>
      <c r="S32" s="17">
        <v>0.892504730524151</v>
      </c>
      <c r="T32" s="17">
        <v>0.414584565619868</v>
      </c>
      <c r="U32" s="17">
        <v>0.882163173664141</v>
      </c>
      <c r="V32" s="17">
        <v>0.779963931670652</v>
      </c>
      <c r="W32" s="17">
        <v>0.547800600460294</v>
      </c>
      <c r="X32" s="17">
        <v>0.459947017433908</v>
      </c>
    </row>
    <row r="33">
      <c r="A33" s="17" t="s">
        <v>556</v>
      </c>
      <c r="B33" s="29">
        <f t="shared" ref="B33:C33" si="42">F33-F329</f>
        <v>0.03247139949</v>
      </c>
      <c r="C33" s="29">
        <f t="shared" si="42"/>
        <v>0.02385666992</v>
      </c>
      <c r="D33" s="45">
        <f t="shared" si="43"/>
        <v>0.02817846383</v>
      </c>
      <c r="E33" s="44">
        <f t="shared" ref="E33:E34" si="45">G33- 0.573</f>
        <v>0.04423098973</v>
      </c>
      <c r="F33" s="7">
        <f t="shared" si="3"/>
        <v>0.6821784638</v>
      </c>
      <c r="G33" s="7">
        <f>(H33*'Vecmap(FT) Coverage'!C32*'Dataset lengths'!$B$2+I33*'Vecmap(FT) Coverage'!D32*'Dataset lengths'!$C$2+J33*'Vecmap(FT) Coverage'!E32*'Dataset lengths'!$D$2+M33*'Vecmap(FT) Coverage'!H32*'Dataset lengths'!$G$2+N33*'Vecmap(FT) Coverage'!I32*'Dataset lengths'!$H$2+S33*'Vecmap(FT) Coverage'!N32*'Dataset lengths'!$M$2+T33*'Vecmap(FT) Coverage'!O32*'Dataset lengths'!$N$2+U33*'Vecmap(FT) Coverage'!P32*'Dataset lengths'!$O$2+V33*'Vecmap(FT) Coverage'!Q32*'Dataset lengths'!$P$2+W33*'Vecmap(FT) Coverage'!R32*'Dataset lengths'!$Q$2+X33*'Vecmap(FT) Coverage'!S32*'Dataset lengths'!$R$2)/('Vecmap(FT) Coverage'!C32*'Dataset lengths'!$B$2+'Vecmap(FT) Coverage'!D32*'Dataset lengths'!$C$2+'Vecmap(FT) Coverage'!E32*'Dataset lengths'!$D$2+'Vecmap(FT) Coverage'!H32*'Dataset lengths'!$G$2+'Vecmap(FT) Coverage'!I32*'Dataset lengths'!$H$2+'Vecmap(FT) Coverage'!N32*'Dataset lengths'!$M$2+'Vecmap(FT) Coverage'!O32*'Dataset lengths'!$N$2+'Vecmap(FT) Coverage'!P32*'Dataset lengths'!$O$2+'Vecmap(FT) Coverage'!Q32*'Dataset lengths'!$P$2+'Vecmap(FT) Coverage'!R32*'Dataset lengths'!$Q$2+'Vecmap(FT) Coverage'!S32*'Dataset lengths'!$R$2)</f>
        <v>0.6172309897</v>
      </c>
      <c r="H33" s="17">
        <v>0.526975732790038</v>
      </c>
      <c r="I33" s="17">
        <v>0.720159223430425</v>
      </c>
      <c r="J33" s="17">
        <v>0.767321016216741</v>
      </c>
      <c r="K33" s="17">
        <v>0.827455327111825</v>
      </c>
      <c r="L33" s="17">
        <v>0.835204665176152</v>
      </c>
      <c r="M33" s="17">
        <v>0.830025606684042</v>
      </c>
      <c r="N33" s="17">
        <v>0.784651735210551</v>
      </c>
      <c r="O33" s="17">
        <v>0.728623624021423</v>
      </c>
      <c r="P33" s="17">
        <v>0.839276005916488</v>
      </c>
      <c r="Q33" s="17">
        <v>0.770234782166016</v>
      </c>
      <c r="R33" s="17">
        <v>0.721552427023976</v>
      </c>
      <c r="S33" s="17">
        <v>0.883172519050883</v>
      </c>
      <c r="T33" s="17">
        <v>0.465507421350726</v>
      </c>
      <c r="U33" s="17">
        <v>0.876377037812661</v>
      </c>
      <c r="V33" s="17">
        <v>0.676044243134701</v>
      </c>
      <c r="W33" s="17">
        <v>0.45801605860808</v>
      </c>
      <c r="X33" s="17">
        <v>0.515712507787889</v>
      </c>
    </row>
    <row r="34">
      <c r="A34" s="17" t="s">
        <v>557</v>
      </c>
      <c r="B34" s="29">
        <f t="shared" ref="B34:C34" si="44">F34-F330</f>
        <v>0.03577978405</v>
      </c>
      <c r="C34" s="29">
        <f t="shared" si="44"/>
        <v>0.02552465546</v>
      </c>
      <c r="D34" s="45">
        <f>F34- 0.63</f>
        <v>0.0593115014</v>
      </c>
      <c r="E34" s="44">
        <f t="shared" si="45"/>
        <v>0.05837999564</v>
      </c>
      <c r="F34" s="7">
        <f t="shared" si="3"/>
        <v>0.6893115014</v>
      </c>
      <c r="G34" s="7">
        <f>(H34*'Vecmap(FT) Coverage'!C33*'Dataset lengths'!$B$2+I34*'Vecmap(FT) Coverage'!D33*'Dataset lengths'!$C$2+J34*'Vecmap(FT) Coverage'!E33*'Dataset lengths'!$D$2+M34*'Vecmap(FT) Coverage'!H33*'Dataset lengths'!$G$2+N34*'Vecmap(FT) Coverage'!I33*'Dataset lengths'!$H$2+S34*'Vecmap(FT) Coverage'!N33*'Dataset lengths'!$M$2+T34*'Vecmap(FT) Coverage'!O33*'Dataset lengths'!$N$2+U34*'Vecmap(FT) Coverage'!P33*'Dataset lengths'!$O$2+V34*'Vecmap(FT) Coverage'!Q33*'Dataset lengths'!$P$2+W34*'Vecmap(FT) Coverage'!R33*'Dataset lengths'!$Q$2+X34*'Vecmap(FT) Coverage'!S33*'Dataset lengths'!$R$2)/('Vecmap(FT) Coverage'!C33*'Dataset lengths'!$B$2+'Vecmap(FT) Coverage'!D33*'Dataset lengths'!$C$2+'Vecmap(FT) Coverage'!E33*'Dataset lengths'!$D$2+'Vecmap(FT) Coverage'!H33*'Dataset lengths'!$G$2+'Vecmap(FT) Coverage'!I33*'Dataset lengths'!$H$2+'Vecmap(FT) Coverage'!N33*'Dataset lengths'!$M$2+'Vecmap(FT) Coverage'!O33*'Dataset lengths'!$N$2+'Vecmap(FT) Coverage'!P33*'Dataset lengths'!$O$2+'Vecmap(FT) Coverage'!Q33*'Dataset lengths'!$P$2+'Vecmap(FT) Coverage'!R33*'Dataset lengths'!$Q$2+'Vecmap(FT) Coverage'!S33*'Dataset lengths'!$R$2)</f>
        <v>0.6313799956</v>
      </c>
      <c r="H34" s="17">
        <v>0.54169154061429</v>
      </c>
      <c r="I34" s="17">
        <v>0.743883330888319</v>
      </c>
      <c r="J34" s="17">
        <v>0.782524644003549</v>
      </c>
      <c r="K34" s="17">
        <v>0.836958021286484</v>
      </c>
      <c r="L34" s="17">
        <v>0.844643595493125</v>
      </c>
      <c r="M34" s="17">
        <v>0.839508551221051</v>
      </c>
      <c r="N34" s="17">
        <v>0.790539216671057</v>
      </c>
      <c r="O34" s="17">
        <v>0.744450096004787</v>
      </c>
      <c r="P34" s="17">
        <v>0.84196509191589</v>
      </c>
      <c r="Q34" s="17">
        <v>0.774393110261176</v>
      </c>
      <c r="R34" s="17">
        <v>0.733872020927815</v>
      </c>
      <c r="S34" s="17">
        <v>0.866125388022433</v>
      </c>
      <c r="T34" s="17">
        <v>0.451667087511629</v>
      </c>
      <c r="U34" s="17">
        <v>0.860576436064388</v>
      </c>
      <c r="V34" s="17">
        <v>0.691754750959856</v>
      </c>
      <c r="W34" s="17">
        <v>0.468639510483963</v>
      </c>
      <c r="X34" s="17">
        <v>0.545516058988022</v>
      </c>
    </row>
    <row r="35">
      <c r="A35" s="17" t="s">
        <v>558</v>
      </c>
      <c r="B35" s="29">
        <f t="shared" ref="B35:C35" si="46">F35-F331</f>
        <v>0.03373938301</v>
      </c>
      <c r="C35" s="29">
        <f t="shared" si="46"/>
        <v>0.03482971894</v>
      </c>
      <c r="D35" s="45">
        <f t="shared" ref="D35:D37" si="48">F35-0.675</f>
        <v>0.03666154701</v>
      </c>
      <c r="E35" s="45">
        <f t="shared" ref="E35:E37" si="49">G35-0.62</f>
        <v>0.0381320936</v>
      </c>
      <c r="F35" s="7">
        <f t="shared" si="3"/>
        <v>0.711661547</v>
      </c>
      <c r="G35" s="7">
        <f>(H35*'Vecmap(FT) Coverage'!C34*'Dataset lengths'!$B$2+I35*'Vecmap(FT) Coverage'!D34*'Dataset lengths'!$C$2+J35*'Vecmap(FT) Coverage'!E34*'Dataset lengths'!$D$2+M35*'Vecmap(FT) Coverage'!H34*'Dataset lengths'!$G$2+N35*'Vecmap(FT) Coverage'!I34*'Dataset lengths'!$H$2+S35*'Vecmap(FT) Coverage'!N34*'Dataset lengths'!$M$2+T35*'Vecmap(FT) Coverage'!O34*'Dataset lengths'!$N$2+U35*'Vecmap(FT) Coverage'!P34*'Dataset lengths'!$O$2+V35*'Vecmap(FT) Coverage'!Q34*'Dataset lengths'!$P$2+W35*'Vecmap(FT) Coverage'!R34*'Dataset lengths'!$Q$2+X35*'Vecmap(FT) Coverage'!S34*'Dataset lengths'!$R$2)/('Vecmap(FT) Coverage'!C34*'Dataset lengths'!$B$2+'Vecmap(FT) Coverage'!D34*'Dataset lengths'!$C$2+'Vecmap(FT) Coverage'!E34*'Dataset lengths'!$D$2+'Vecmap(FT) Coverage'!H34*'Dataset lengths'!$G$2+'Vecmap(FT) Coverage'!I34*'Dataset lengths'!$H$2+'Vecmap(FT) Coverage'!N34*'Dataset lengths'!$M$2+'Vecmap(FT) Coverage'!O34*'Dataset lengths'!$N$2+'Vecmap(FT) Coverage'!P34*'Dataset lengths'!$O$2+'Vecmap(FT) Coverage'!Q34*'Dataset lengths'!$P$2+'Vecmap(FT) Coverage'!R34*'Dataset lengths'!$Q$2+'Vecmap(FT) Coverage'!S34*'Dataset lengths'!$R$2)</f>
        <v>0.6581320936</v>
      </c>
      <c r="H35" s="17">
        <v>0.588782312214378</v>
      </c>
      <c r="I35" s="17">
        <v>0.730227342216253</v>
      </c>
      <c r="J35" s="17">
        <v>0.777549103363284</v>
      </c>
      <c r="K35" s="17">
        <v>0.847626235971079</v>
      </c>
      <c r="L35" s="17">
        <v>0.856678090301169</v>
      </c>
      <c r="M35" s="17">
        <v>0.850796546874636</v>
      </c>
      <c r="N35" s="17">
        <v>0.811684279369304</v>
      </c>
      <c r="O35" s="17">
        <v>0.76121918231097</v>
      </c>
      <c r="P35" s="17">
        <v>0.866089399576041</v>
      </c>
      <c r="Q35" s="17">
        <v>0.814440054845624</v>
      </c>
      <c r="R35" s="17">
        <v>0.739870181807511</v>
      </c>
      <c r="S35" s="17">
        <v>0.902492600883127</v>
      </c>
      <c r="T35" s="17">
        <v>0.426574694993407</v>
      </c>
      <c r="U35" s="17">
        <v>0.890397290068171</v>
      </c>
      <c r="V35" s="17">
        <v>0.805776982661103</v>
      </c>
      <c r="W35" s="17">
        <v>0.568681653688136</v>
      </c>
      <c r="X35" s="17">
        <v>0.475314210780716</v>
      </c>
    </row>
    <row r="36">
      <c r="A36" s="17" t="s">
        <v>559</v>
      </c>
      <c r="B36" s="29">
        <f t="shared" ref="B36:C36" si="47">F36-F332</f>
        <v>0.02614891972</v>
      </c>
      <c r="C36" s="29">
        <f t="shared" si="47"/>
        <v>0.01836710063</v>
      </c>
      <c r="D36" s="45">
        <f t="shared" si="48"/>
        <v>0.025762895</v>
      </c>
      <c r="E36" s="45">
        <f t="shared" si="49"/>
        <v>0.01835524052</v>
      </c>
      <c r="F36" s="7">
        <f t="shared" si="3"/>
        <v>0.700762895</v>
      </c>
      <c r="G36" s="7">
        <f>(H36*'Vecmap(FT) Coverage'!C35*'Dataset lengths'!$B$2+I36*'Vecmap(FT) Coverage'!D35*'Dataset lengths'!$C$2+J36*'Vecmap(FT) Coverage'!E35*'Dataset lengths'!$D$2+M36*'Vecmap(FT) Coverage'!H35*'Dataset lengths'!$G$2+N36*'Vecmap(FT) Coverage'!I35*'Dataset lengths'!$H$2+S36*'Vecmap(FT) Coverage'!N35*'Dataset lengths'!$M$2+T36*'Vecmap(FT) Coverage'!O35*'Dataset lengths'!$N$2+U36*'Vecmap(FT) Coverage'!P35*'Dataset lengths'!$O$2+V36*'Vecmap(FT) Coverage'!Q35*'Dataset lengths'!$P$2+W36*'Vecmap(FT) Coverage'!R35*'Dataset lengths'!$Q$2+X36*'Vecmap(FT) Coverage'!S35*'Dataset lengths'!$R$2)/('Vecmap(FT) Coverage'!C35*'Dataset lengths'!$B$2+'Vecmap(FT) Coverage'!D35*'Dataset lengths'!$C$2+'Vecmap(FT) Coverage'!E35*'Dataset lengths'!$D$2+'Vecmap(FT) Coverage'!H35*'Dataset lengths'!$G$2+'Vecmap(FT) Coverage'!I35*'Dataset lengths'!$H$2+'Vecmap(FT) Coverage'!N35*'Dataset lengths'!$M$2+'Vecmap(FT) Coverage'!O35*'Dataset lengths'!$N$2+'Vecmap(FT) Coverage'!P35*'Dataset lengths'!$O$2+'Vecmap(FT) Coverage'!Q35*'Dataset lengths'!$P$2+'Vecmap(FT) Coverage'!R35*'Dataset lengths'!$Q$2+'Vecmap(FT) Coverage'!S35*'Dataset lengths'!$R$2)</f>
        <v>0.6383552405</v>
      </c>
      <c r="H36" s="17">
        <v>0.55103944633639</v>
      </c>
      <c r="I36" s="17">
        <v>0.734881546831328</v>
      </c>
      <c r="J36" s="17">
        <v>0.79140691126134</v>
      </c>
      <c r="K36" s="17">
        <v>0.848578126397906</v>
      </c>
      <c r="L36" s="17">
        <v>0.854296693656627</v>
      </c>
      <c r="M36" s="17">
        <v>0.85048406518773</v>
      </c>
      <c r="N36" s="17">
        <v>0.808271092438862</v>
      </c>
      <c r="O36" s="17">
        <v>0.75381962238224</v>
      </c>
      <c r="P36" s="17">
        <v>0.858566557761762</v>
      </c>
      <c r="Q36" s="17">
        <v>0.784398563679505</v>
      </c>
      <c r="R36" s="17">
        <v>0.755160729224477</v>
      </c>
      <c r="S36" s="17">
        <v>0.890778162125115</v>
      </c>
      <c r="T36" s="17">
        <v>0.461636069615727</v>
      </c>
      <c r="U36" s="17">
        <v>0.885278785276477</v>
      </c>
      <c r="V36" s="17">
        <v>0.72027603854214</v>
      </c>
      <c r="W36" s="17">
        <v>0.481114588280702</v>
      </c>
      <c r="X36" s="17">
        <v>0.533225139108596</v>
      </c>
    </row>
    <row r="37">
      <c r="A37" s="17" t="s">
        <v>560</v>
      </c>
      <c r="B37" s="29">
        <f t="shared" ref="B37:C37" si="50">F37-F333</f>
        <v>0.0244015675</v>
      </c>
      <c r="C37" s="29">
        <f t="shared" si="50"/>
        <v>0.01808101379</v>
      </c>
      <c r="D37" s="45">
        <f t="shared" si="48"/>
        <v>0.03837440818</v>
      </c>
      <c r="E37" s="45">
        <f t="shared" si="49"/>
        <v>0.0340256117</v>
      </c>
      <c r="F37" s="7">
        <f t="shared" si="3"/>
        <v>0.7133744082</v>
      </c>
      <c r="G37" s="7">
        <f>(H37*'Vecmap(FT) Coverage'!C36*'Dataset lengths'!$B$2+I37*'Vecmap(FT) Coverage'!D36*'Dataset lengths'!$C$2+J37*'Vecmap(FT) Coverage'!E36*'Dataset lengths'!$D$2+M37*'Vecmap(FT) Coverage'!H36*'Dataset lengths'!$G$2+N37*'Vecmap(FT) Coverage'!I36*'Dataset lengths'!$H$2+S37*'Vecmap(FT) Coverage'!N36*'Dataset lengths'!$M$2+T37*'Vecmap(FT) Coverage'!O36*'Dataset lengths'!$N$2+U37*'Vecmap(FT) Coverage'!P36*'Dataset lengths'!$O$2+V37*'Vecmap(FT) Coverage'!Q36*'Dataset lengths'!$P$2+W37*'Vecmap(FT) Coverage'!R36*'Dataset lengths'!$Q$2+X37*'Vecmap(FT) Coverage'!S36*'Dataset lengths'!$R$2)/('Vecmap(FT) Coverage'!C36*'Dataset lengths'!$B$2+'Vecmap(FT) Coverage'!D36*'Dataset lengths'!$C$2+'Vecmap(FT) Coverage'!E36*'Dataset lengths'!$D$2+'Vecmap(FT) Coverage'!H36*'Dataset lengths'!$G$2+'Vecmap(FT) Coverage'!I36*'Dataset lengths'!$H$2+'Vecmap(FT) Coverage'!N36*'Dataset lengths'!$M$2+'Vecmap(FT) Coverage'!O36*'Dataset lengths'!$N$2+'Vecmap(FT) Coverage'!P36*'Dataset lengths'!$O$2+'Vecmap(FT) Coverage'!Q36*'Dataset lengths'!$P$2+'Vecmap(FT) Coverage'!R36*'Dataset lengths'!$Q$2+'Vecmap(FT) Coverage'!S36*'Dataset lengths'!$R$2)</f>
        <v>0.6540256117</v>
      </c>
      <c r="H37" s="17">
        <v>0.563544380426866</v>
      </c>
      <c r="I37" s="17">
        <v>0.768568434128973</v>
      </c>
      <c r="J37" s="17">
        <v>0.805835121616137</v>
      </c>
      <c r="K37" s="17">
        <v>0.856493174430616</v>
      </c>
      <c r="L37" s="17">
        <v>0.864178118284206</v>
      </c>
      <c r="M37" s="17">
        <v>0.859099688603748</v>
      </c>
      <c r="N37" s="17">
        <v>0.815342590467039</v>
      </c>
      <c r="O37" s="17">
        <v>0.772763770616296</v>
      </c>
      <c r="P37" s="17">
        <v>0.86209773150811</v>
      </c>
      <c r="Q37" s="17">
        <v>0.795256792682216</v>
      </c>
      <c r="R37" s="17">
        <v>0.769668223001527</v>
      </c>
      <c r="S37" s="17">
        <v>0.891018570383209</v>
      </c>
      <c r="T37" s="17">
        <v>0.470074610852119</v>
      </c>
      <c r="U37" s="17">
        <v>0.879270105738401</v>
      </c>
      <c r="V37" s="17">
        <v>0.733220862332603</v>
      </c>
      <c r="W37" s="17">
        <v>0.49323916100881</v>
      </c>
      <c r="X37" s="17">
        <v>0.567904964439699</v>
      </c>
    </row>
    <row r="38">
      <c r="A38" s="17" t="s">
        <v>561</v>
      </c>
      <c r="B38" s="29">
        <f t="shared" ref="B38:C38" si="51">F38-F334</f>
        <v>0.04273294092</v>
      </c>
      <c r="C38" s="29">
        <f t="shared" si="51"/>
        <v>0.03402127127</v>
      </c>
      <c r="D38" s="44">
        <f>F38-0.654</f>
        <v>0.04915299563</v>
      </c>
      <c r="E38" s="44">
        <f>G38- 0.61</f>
        <v>0.03452716922</v>
      </c>
      <c r="F38" s="7">
        <f t="shared" si="3"/>
        <v>0.7031529956</v>
      </c>
      <c r="G38" s="7">
        <f>(H38*'Vecmap(FT) Coverage'!C37*'Dataset lengths'!$B$2+I38*'Vecmap(FT) Coverage'!D37*'Dataset lengths'!$C$2+J38*'Vecmap(FT) Coverage'!E37*'Dataset lengths'!$D$2+M38*'Vecmap(FT) Coverage'!H37*'Dataset lengths'!$G$2+N38*'Vecmap(FT) Coverage'!I37*'Dataset lengths'!$H$2+S38*'Vecmap(FT) Coverage'!N37*'Dataset lengths'!$M$2+T38*'Vecmap(FT) Coverage'!O37*'Dataset lengths'!$N$2+U38*'Vecmap(FT) Coverage'!P37*'Dataset lengths'!$O$2+V38*'Vecmap(FT) Coverage'!Q37*'Dataset lengths'!$P$2+W38*'Vecmap(FT) Coverage'!R37*'Dataset lengths'!$Q$2+X38*'Vecmap(FT) Coverage'!S37*'Dataset lengths'!$R$2)/('Vecmap(FT) Coverage'!C37*'Dataset lengths'!$B$2+'Vecmap(FT) Coverage'!D37*'Dataset lengths'!$C$2+'Vecmap(FT) Coverage'!E37*'Dataset lengths'!$D$2+'Vecmap(FT) Coverage'!H37*'Dataset lengths'!$G$2+'Vecmap(FT) Coverage'!I37*'Dataset lengths'!$H$2+'Vecmap(FT) Coverage'!N37*'Dataset lengths'!$M$2+'Vecmap(FT) Coverage'!O37*'Dataset lengths'!$N$2+'Vecmap(FT) Coverage'!P37*'Dataset lengths'!$O$2+'Vecmap(FT) Coverage'!Q37*'Dataset lengths'!$P$2+'Vecmap(FT) Coverage'!R37*'Dataset lengths'!$Q$2+'Vecmap(FT) Coverage'!S37*'Dataset lengths'!$R$2)</f>
        <v>0.6445271692</v>
      </c>
      <c r="H38" s="17">
        <v>0.576387889312611</v>
      </c>
      <c r="I38" s="17">
        <v>0.73248971818343</v>
      </c>
      <c r="J38" s="17">
        <v>0.772155703975848</v>
      </c>
      <c r="K38" s="17">
        <v>0.837793118315202</v>
      </c>
      <c r="L38" s="17">
        <v>0.850089765651808</v>
      </c>
      <c r="M38" s="17">
        <v>0.842077368333651</v>
      </c>
      <c r="N38" s="17">
        <v>0.807465470106067</v>
      </c>
      <c r="O38" s="17">
        <v>0.754557516171941</v>
      </c>
      <c r="P38" s="17">
        <v>0.861729766419368</v>
      </c>
      <c r="Q38" s="17">
        <v>0.806160257324964</v>
      </c>
      <c r="R38" s="17">
        <v>0.736224182053078</v>
      </c>
      <c r="S38" s="17">
        <v>0.888155526582277</v>
      </c>
      <c r="T38" s="17">
        <v>0.413118479690094</v>
      </c>
      <c r="U38" s="17">
        <v>0.903304823890703</v>
      </c>
      <c r="V38" s="17">
        <v>0.791762542196491</v>
      </c>
      <c r="W38" s="17">
        <v>0.546594783222632</v>
      </c>
      <c r="X38" s="17">
        <v>0.461170646425641</v>
      </c>
    </row>
    <row r="39">
      <c r="A39" s="17" t="s">
        <v>562</v>
      </c>
      <c r="B39" s="29">
        <f t="shared" ref="B39:C39" si="52">F39-F335</f>
        <v>0.03351700041</v>
      </c>
      <c r="C39" s="29">
        <f t="shared" si="52"/>
        <v>0.03190446083</v>
      </c>
      <c r="D39" s="45">
        <f t="shared" ref="D39:D41" si="54">F39-0.675</f>
        <v>0.01297411365</v>
      </c>
      <c r="E39" s="45">
        <f t="shared" ref="E39:E41" si="55">G39-0.62</f>
        <v>0.00306443553</v>
      </c>
      <c r="F39" s="7">
        <f t="shared" si="3"/>
        <v>0.6879741136</v>
      </c>
      <c r="G39" s="7">
        <f>(H39*'Vecmap(FT) Coverage'!C38*'Dataset lengths'!$B$2+I39*'Vecmap(FT) Coverage'!D38*'Dataset lengths'!$C$2+J39*'Vecmap(FT) Coverage'!E38*'Dataset lengths'!$D$2+M39*'Vecmap(FT) Coverage'!H38*'Dataset lengths'!$G$2+N39*'Vecmap(FT) Coverage'!I38*'Dataset lengths'!$H$2+S39*'Vecmap(FT) Coverage'!N38*'Dataset lengths'!$M$2+T39*'Vecmap(FT) Coverage'!O38*'Dataset lengths'!$N$2+U39*'Vecmap(FT) Coverage'!P38*'Dataset lengths'!$O$2+V39*'Vecmap(FT) Coverage'!Q38*'Dataset lengths'!$P$2+W39*'Vecmap(FT) Coverage'!R38*'Dataset lengths'!$Q$2+X39*'Vecmap(FT) Coverage'!S38*'Dataset lengths'!$R$2)/('Vecmap(FT) Coverage'!C38*'Dataset lengths'!$B$2+'Vecmap(FT) Coverage'!D38*'Dataset lengths'!$C$2+'Vecmap(FT) Coverage'!E38*'Dataset lengths'!$D$2+'Vecmap(FT) Coverage'!H38*'Dataset lengths'!$G$2+'Vecmap(FT) Coverage'!I38*'Dataset lengths'!$H$2+'Vecmap(FT) Coverage'!N38*'Dataset lengths'!$M$2+'Vecmap(FT) Coverage'!O38*'Dataset lengths'!$N$2+'Vecmap(FT) Coverage'!P38*'Dataset lengths'!$O$2+'Vecmap(FT) Coverage'!Q38*'Dataset lengths'!$P$2+'Vecmap(FT) Coverage'!R38*'Dataset lengths'!$Q$2+'Vecmap(FT) Coverage'!S38*'Dataset lengths'!$R$2)</f>
        <v>0.6230644355</v>
      </c>
      <c r="H39" s="17">
        <v>0.516953903202887</v>
      </c>
      <c r="I39" s="17">
        <v>0.72902901651884</v>
      </c>
      <c r="J39" s="17">
        <v>0.77688026491682</v>
      </c>
      <c r="K39" s="17">
        <v>0.844903145055886</v>
      </c>
      <c r="L39" s="17">
        <v>0.85012615551963</v>
      </c>
      <c r="M39" s="17">
        <v>0.846772706023299</v>
      </c>
      <c r="N39" s="17">
        <v>0.803726951434393</v>
      </c>
      <c r="O39" s="17">
        <v>0.754767111003466</v>
      </c>
      <c r="P39" s="17">
        <v>0.850078255890081</v>
      </c>
      <c r="Q39" s="17">
        <v>0.784978250029596</v>
      </c>
      <c r="R39" s="17">
        <v>0.743865705504665</v>
      </c>
      <c r="S39" s="17">
        <v>0.894624694254612</v>
      </c>
      <c r="T39" s="17">
        <v>0.442651362925656</v>
      </c>
      <c r="U39" s="17">
        <v>0.877267212559042</v>
      </c>
      <c r="V39" s="17">
        <v>0.692624669380263</v>
      </c>
      <c r="W39" s="17">
        <v>0.445853499964368</v>
      </c>
      <c r="X39" s="17">
        <v>0.541330968964709</v>
      </c>
    </row>
    <row r="40">
      <c r="A40" s="17" t="s">
        <v>563</v>
      </c>
      <c r="B40" s="29">
        <f t="shared" ref="B40:C40" si="53">F40-F336</f>
        <v>0.03799520046</v>
      </c>
      <c r="C40" s="29">
        <f t="shared" si="53"/>
        <v>0.03793211284</v>
      </c>
      <c r="D40" s="45">
        <f t="shared" si="54"/>
        <v>0.02321868219</v>
      </c>
      <c r="E40" s="45">
        <f t="shared" si="55"/>
        <v>0.01625903096</v>
      </c>
      <c r="F40" s="7">
        <f t="shared" si="3"/>
        <v>0.6982186822</v>
      </c>
      <c r="G40" s="7">
        <f>(H40*'Vecmap(FT) Coverage'!C39*'Dataset lengths'!$B$2+I40*'Vecmap(FT) Coverage'!D39*'Dataset lengths'!$C$2+J40*'Vecmap(FT) Coverage'!E39*'Dataset lengths'!$D$2+M40*'Vecmap(FT) Coverage'!H39*'Dataset lengths'!$G$2+N40*'Vecmap(FT) Coverage'!I39*'Dataset lengths'!$H$2+S40*'Vecmap(FT) Coverage'!N39*'Dataset lengths'!$M$2+T40*'Vecmap(FT) Coverage'!O39*'Dataset lengths'!$N$2+U40*'Vecmap(FT) Coverage'!P39*'Dataset lengths'!$O$2+V40*'Vecmap(FT) Coverage'!Q39*'Dataset lengths'!$P$2+W40*'Vecmap(FT) Coverage'!R39*'Dataset lengths'!$Q$2+X40*'Vecmap(FT) Coverage'!S39*'Dataset lengths'!$R$2)/('Vecmap(FT) Coverage'!C39*'Dataset lengths'!$B$2+'Vecmap(FT) Coverage'!D39*'Dataset lengths'!$C$2+'Vecmap(FT) Coverage'!E39*'Dataset lengths'!$D$2+'Vecmap(FT) Coverage'!H39*'Dataset lengths'!$G$2+'Vecmap(FT) Coverage'!I39*'Dataset lengths'!$H$2+'Vecmap(FT) Coverage'!N39*'Dataset lengths'!$M$2+'Vecmap(FT) Coverage'!O39*'Dataset lengths'!$N$2+'Vecmap(FT) Coverage'!P39*'Dataset lengths'!$O$2+'Vecmap(FT) Coverage'!Q39*'Dataset lengths'!$P$2+'Vecmap(FT) Coverage'!R39*'Dataset lengths'!$Q$2+'Vecmap(FT) Coverage'!S39*'Dataset lengths'!$R$2)</f>
        <v>0.636259031</v>
      </c>
      <c r="H40" s="17">
        <v>0.531970540019676</v>
      </c>
      <c r="I40" s="17">
        <v>0.755376698305999</v>
      </c>
      <c r="J40" s="17">
        <v>0.78997638850605</v>
      </c>
      <c r="K40" s="17">
        <v>0.852637573619125</v>
      </c>
      <c r="L40" s="17">
        <v>0.859477727346392</v>
      </c>
      <c r="M40" s="17">
        <v>0.855081138641935</v>
      </c>
      <c r="N40" s="17">
        <v>0.810238360519384</v>
      </c>
      <c r="O40" s="17">
        <v>0.768309411763835</v>
      </c>
      <c r="P40" s="17">
        <v>0.853402135463629</v>
      </c>
      <c r="Q40" s="17">
        <v>0.791927784654383</v>
      </c>
      <c r="R40" s="17">
        <v>0.757605146669385</v>
      </c>
      <c r="S40" s="17">
        <v>0.892854415263196</v>
      </c>
      <c r="T40" s="17">
        <v>0.446991299052475</v>
      </c>
      <c r="U40" s="17">
        <v>0.87303888251373</v>
      </c>
      <c r="V40" s="17">
        <v>0.701679480611546</v>
      </c>
      <c r="W40" s="17">
        <v>0.455821016908501</v>
      </c>
      <c r="X40" s="17">
        <v>0.567377283799865</v>
      </c>
    </row>
    <row r="41">
      <c r="A41" s="17" t="s">
        <v>564</v>
      </c>
      <c r="B41" s="29">
        <f t="shared" ref="B41:C41" si="56">F41-F337</f>
        <v>0.03292366672</v>
      </c>
      <c r="C41" s="29">
        <f t="shared" si="56"/>
        <v>0.03357471853</v>
      </c>
      <c r="D41" s="45">
        <f t="shared" si="54"/>
        <v>-0.01542183689</v>
      </c>
      <c r="E41" s="45">
        <f t="shared" si="55"/>
        <v>-0.02299273231</v>
      </c>
      <c r="F41" s="7">
        <f t="shared" si="3"/>
        <v>0.6595781631</v>
      </c>
      <c r="G41" s="7">
        <f>(H41*'Vecmap(FT) Coverage'!C40*'Dataset lengths'!$B$2+I41*'Vecmap(FT) Coverage'!D40*'Dataset lengths'!$C$2+J41*'Vecmap(FT) Coverage'!E40*'Dataset lengths'!$D$2+M41*'Vecmap(FT) Coverage'!H40*'Dataset lengths'!$G$2+N41*'Vecmap(FT) Coverage'!I40*'Dataset lengths'!$H$2+S41*'Vecmap(FT) Coverage'!N40*'Dataset lengths'!$M$2+T41*'Vecmap(FT) Coverage'!O40*'Dataset lengths'!$N$2+U41*'Vecmap(FT) Coverage'!P40*'Dataset lengths'!$O$2+V41*'Vecmap(FT) Coverage'!Q40*'Dataset lengths'!$P$2+W41*'Vecmap(FT) Coverage'!R40*'Dataset lengths'!$Q$2+X41*'Vecmap(FT) Coverage'!S40*'Dataset lengths'!$R$2)/('Vecmap(FT) Coverage'!C40*'Dataset lengths'!$B$2+'Vecmap(FT) Coverage'!D40*'Dataset lengths'!$C$2+'Vecmap(FT) Coverage'!E40*'Dataset lengths'!$D$2+'Vecmap(FT) Coverage'!H40*'Dataset lengths'!$G$2+'Vecmap(FT) Coverage'!I40*'Dataset lengths'!$H$2+'Vecmap(FT) Coverage'!N40*'Dataset lengths'!$M$2+'Vecmap(FT) Coverage'!O40*'Dataset lengths'!$N$2+'Vecmap(FT) Coverage'!P40*'Dataset lengths'!$O$2+'Vecmap(FT) Coverage'!Q40*'Dataset lengths'!$P$2+'Vecmap(FT) Coverage'!R40*'Dataset lengths'!$Q$2+'Vecmap(FT) Coverage'!S40*'Dataset lengths'!$R$2)</f>
        <v>0.5970072677</v>
      </c>
      <c r="H41" s="17">
        <v>0.476095955424165</v>
      </c>
      <c r="I41" s="17">
        <v>0.729655719790798</v>
      </c>
      <c r="J41" s="17">
        <v>0.760937326422255</v>
      </c>
      <c r="K41" s="17">
        <v>0.838128551043194</v>
      </c>
      <c r="L41" s="17">
        <v>0.840992730837165</v>
      </c>
      <c r="M41" s="17">
        <v>0.839146423154054</v>
      </c>
      <c r="N41" s="17">
        <v>0.780843512337716</v>
      </c>
      <c r="O41" s="17">
        <v>0.733322447686325</v>
      </c>
      <c r="P41" s="17">
        <v>0.828039801013676</v>
      </c>
      <c r="Q41" s="17">
        <v>0.753454035106742</v>
      </c>
      <c r="R41" s="17">
        <v>0.740810746237065</v>
      </c>
      <c r="S41" s="17">
        <v>0.841516324512131</v>
      </c>
      <c r="T41" s="17">
        <v>0.449724372822794</v>
      </c>
      <c r="U41" s="17">
        <v>0.839879873211016</v>
      </c>
      <c r="V41" s="17">
        <v>0.59577375190825</v>
      </c>
      <c r="W41" s="17">
        <v>0.375676774645597</v>
      </c>
      <c r="X41" s="17">
        <v>0.566109759927133</v>
      </c>
    </row>
    <row r="42">
      <c r="A42" s="17" t="s">
        <v>565</v>
      </c>
      <c r="B42" s="29">
        <f t="shared" ref="B42:C42" si="57">F42-F338</f>
        <v>0.04192971136</v>
      </c>
      <c r="C42" s="29">
        <f t="shared" si="57"/>
        <v>0.04274759783</v>
      </c>
      <c r="D42" s="45">
        <f t="shared" ref="D42:D43" si="59">F42-0.654</f>
        <v>0.04675664883</v>
      </c>
      <c r="E42" s="44">
        <f>G42- 0.61</f>
        <v>0.02818705886</v>
      </c>
      <c r="F42" s="7">
        <f t="shared" si="3"/>
        <v>0.7007566488</v>
      </c>
      <c r="G42" s="7">
        <f>(H42*'Vecmap(FT) Coverage'!C41*'Dataset lengths'!$B$2+I42*'Vecmap(FT) Coverage'!D41*'Dataset lengths'!$C$2+J42*'Vecmap(FT) Coverage'!E41*'Dataset lengths'!$D$2+M42*'Vecmap(FT) Coverage'!H41*'Dataset lengths'!$G$2+N42*'Vecmap(FT) Coverage'!I41*'Dataset lengths'!$H$2+S42*'Vecmap(FT) Coverage'!N41*'Dataset lengths'!$M$2+T42*'Vecmap(FT) Coverage'!O41*'Dataset lengths'!$N$2+U42*'Vecmap(FT) Coverage'!P41*'Dataset lengths'!$O$2+V42*'Vecmap(FT) Coverage'!Q41*'Dataset lengths'!$P$2+W42*'Vecmap(FT) Coverage'!R41*'Dataset lengths'!$Q$2+X42*'Vecmap(FT) Coverage'!S41*'Dataset lengths'!$R$2)/('Vecmap(FT) Coverage'!C41*'Dataset lengths'!$B$2+'Vecmap(FT) Coverage'!D41*'Dataset lengths'!$C$2+'Vecmap(FT) Coverage'!E41*'Dataset lengths'!$D$2+'Vecmap(FT) Coverage'!H41*'Dataset lengths'!$G$2+'Vecmap(FT) Coverage'!I41*'Dataset lengths'!$H$2+'Vecmap(FT) Coverage'!N41*'Dataset lengths'!$M$2+'Vecmap(FT) Coverage'!O41*'Dataset lengths'!$N$2+'Vecmap(FT) Coverage'!P41*'Dataset lengths'!$O$2+'Vecmap(FT) Coverage'!Q41*'Dataset lengths'!$P$2+'Vecmap(FT) Coverage'!R41*'Dataset lengths'!$Q$2+'Vecmap(FT) Coverage'!S41*'Dataset lengths'!$R$2)</f>
        <v>0.6381870589</v>
      </c>
      <c r="H42" s="17">
        <v>0.554262784289407</v>
      </c>
      <c r="I42" s="17">
        <v>0.735039428336049</v>
      </c>
      <c r="J42" s="17">
        <v>0.780986036724897</v>
      </c>
      <c r="K42" s="17">
        <v>0.845762996048206</v>
      </c>
      <c r="L42" s="17">
        <v>0.853630050244308</v>
      </c>
      <c r="M42" s="17">
        <v>0.848504132709258</v>
      </c>
      <c r="N42" s="17">
        <v>0.812763807838951</v>
      </c>
      <c r="O42" s="17">
        <v>0.766010992591648</v>
      </c>
      <c r="P42" s="17">
        <v>0.859047853228713</v>
      </c>
      <c r="Q42" s="17">
        <v>0.813096388797148</v>
      </c>
      <c r="R42" s="17">
        <v>0.739821428467861</v>
      </c>
      <c r="S42" s="17">
        <v>0.898318239310776</v>
      </c>
      <c r="T42" s="17">
        <v>0.437151026824242</v>
      </c>
      <c r="U42" s="17">
        <v>0.886614047396049</v>
      </c>
      <c r="V42" s="17">
        <v>0.754361521304011</v>
      </c>
      <c r="W42" s="17">
        <v>0.504433273499291</v>
      </c>
      <c r="X42" s="17">
        <v>0.495888838872217</v>
      </c>
    </row>
    <row r="43">
      <c r="A43" s="17" t="s">
        <v>566</v>
      </c>
      <c r="B43" s="29">
        <f t="shared" ref="B43:C43" si="58">F43-F339</f>
        <v>0.04305123429</v>
      </c>
      <c r="C43" s="29">
        <f t="shared" si="58"/>
        <v>0.04246208866</v>
      </c>
      <c r="D43" s="45">
        <f t="shared" si="59"/>
        <v>0.02383117535</v>
      </c>
      <c r="E43" s="44">
        <f>G43- 0.573</f>
        <v>0.03756504345</v>
      </c>
      <c r="F43" s="7">
        <f t="shared" si="3"/>
        <v>0.6778311753</v>
      </c>
      <c r="G43" s="7">
        <f>(H43*'Vecmap(FT) Coverage'!C42*'Dataset lengths'!$B$2+I43*'Vecmap(FT) Coverage'!D42*'Dataset lengths'!$C$2+J43*'Vecmap(FT) Coverage'!E42*'Dataset lengths'!$D$2+M43*'Vecmap(FT) Coverage'!H42*'Dataset lengths'!$G$2+N43*'Vecmap(FT) Coverage'!I42*'Dataset lengths'!$H$2+S43*'Vecmap(FT) Coverage'!N42*'Dataset lengths'!$M$2+T43*'Vecmap(FT) Coverage'!O42*'Dataset lengths'!$N$2+U43*'Vecmap(FT) Coverage'!P42*'Dataset lengths'!$O$2+V43*'Vecmap(FT) Coverage'!Q42*'Dataset lengths'!$P$2+W43*'Vecmap(FT) Coverage'!R42*'Dataset lengths'!$Q$2+X43*'Vecmap(FT) Coverage'!S42*'Dataset lengths'!$R$2)/('Vecmap(FT) Coverage'!C42*'Dataset lengths'!$B$2+'Vecmap(FT) Coverage'!D42*'Dataset lengths'!$C$2+'Vecmap(FT) Coverage'!E42*'Dataset lengths'!$D$2+'Vecmap(FT) Coverage'!H42*'Dataset lengths'!$G$2+'Vecmap(FT) Coverage'!I42*'Dataset lengths'!$H$2+'Vecmap(FT) Coverage'!N42*'Dataset lengths'!$M$2+'Vecmap(FT) Coverage'!O42*'Dataset lengths'!$N$2+'Vecmap(FT) Coverage'!P42*'Dataset lengths'!$O$2+'Vecmap(FT) Coverage'!Q42*'Dataset lengths'!$P$2+'Vecmap(FT) Coverage'!R42*'Dataset lengths'!$Q$2+'Vecmap(FT) Coverage'!S42*'Dataset lengths'!$R$2)</f>
        <v>0.6105650434</v>
      </c>
      <c r="H43" s="17">
        <v>0.509221387845816</v>
      </c>
      <c r="I43" s="17">
        <v>0.728771380301328</v>
      </c>
      <c r="J43" s="17">
        <v>0.771779345705791</v>
      </c>
      <c r="K43" s="17">
        <v>0.836633766898603</v>
      </c>
      <c r="L43" s="17">
        <v>0.841726740219538</v>
      </c>
      <c r="M43" s="17">
        <v>0.838382630947012</v>
      </c>
      <c r="N43" s="17">
        <v>0.798523280463947</v>
      </c>
      <c r="O43" s="17">
        <v>0.750495350868274</v>
      </c>
      <c r="P43" s="17">
        <v>0.843054641564621</v>
      </c>
      <c r="Q43" s="17">
        <v>0.78524296229351</v>
      </c>
      <c r="R43" s="17">
        <v>0.740692238119146</v>
      </c>
      <c r="S43" s="17">
        <v>0.873752886392855</v>
      </c>
      <c r="T43" s="17">
        <v>0.448891780813293</v>
      </c>
      <c r="U43" s="17">
        <v>0.863246960303533</v>
      </c>
      <c r="V43" s="17">
        <v>0.670108007372802</v>
      </c>
      <c r="W43" s="17">
        <v>0.42520002577398</v>
      </c>
      <c r="X43" s="17">
        <v>0.528265242909985</v>
      </c>
    </row>
    <row r="44">
      <c r="A44" s="17" t="s">
        <v>567</v>
      </c>
      <c r="B44" s="29">
        <f t="shared" ref="B44:C44" si="60">F44-F340</f>
        <v>0.04690169894</v>
      </c>
      <c r="C44" s="29">
        <f t="shared" si="60"/>
        <v>0.04610372611</v>
      </c>
      <c r="D44" s="45">
        <f>F44- 0.63</f>
        <v>0.05616788323</v>
      </c>
      <c r="E44" s="44">
        <f>G44- 0.61</f>
        <v>0.01167049622</v>
      </c>
      <c r="F44" s="7">
        <f t="shared" si="3"/>
        <v>0.6861678832</v>
      </c>
      <c r="G44" s="7">
        <f>(H44*'Vecmap(FT) Coverage'!C43*'Dataset lengths'!$B$2+I44*'Vecmap(FT) Coverage'!D43*'Dataset lengths'!$C$2+J44*'Vecmap(FT) Coverage'!E43*'Dataset lengths'!$D$2+M44*'Vecmap(FT) Coverage'!H43*'Dataset lengths'!$G$2+N44*'Vecmap(FT) Coverage'!I43*'Dataset lengths'!$H$2+S44*'Vecmap(FT) Coverage'!N43*'Dataset lengths'!$M$2+T44*'Vecmap(FT) Coverage'!O43*'Dataset lengths'!$N$2+U44*'Vecmap(FT) Coverage'!P43*'Dataset lengths'!$O$2+V44*'Vecmap(FT) Coverage'!Q43*'Dataset lengths'!$P$2+W44*'Vecmap(FT) Coverage'!R43*'Dataset lengths'!$Q$2+X44*'Vecmap(FT) Coverage'!S43*'Dataset lengths'!$R$2)/('Vecmap(FT) Coverage'!C43*'Dataset lengths'!$B$2+'Vecmap(FT) Coverage'!D43*'Dataset lengths'!$C$2+'Vecmap(FT) Coverage'!E43*'Dataset lengths'!$D$2+'Vecmap(FT) Coverage'!H43*'Dataset lengths'!$G$2+'Vecmap(FT) Coverage'!I43*'Dataset lengths'!$H$2+'Vecmap(FT) Coverage'!N43*'Dataset lengths'!$M$2+'Vecmap(FT) Coverage'!O43*'Dataset lengths'!$N$2+'Vecmap(FT) Coverage'!P43*'Dataset lengths'!$O$2+'Vecmap(FT) Coverage'!Q43*'Dataset lengths'!$P$2+'Vecmap(FT) Coverage'!R43*'Dataset lengths'!$Q$2+'Vecmap(FT) Coverage'!S43*'Dataset lengths'!$R$2)</f>
        <v>0.6216704962</v>
      </c>
      <c r="H44" s="17">
        <v>0.521786816325493</v>
      </c>
      <c r="I44" s="17">
        <v>0.74888401179591</v>
      </c>
      <c r="J44" s="17">
        <v>0.784798961790839</v>
      </c>
      <c r="K44" s="17">
        <v>0.844431800158624</v>
      </c>
      <c r="L44" s="17">
        <v>0.850783723972334</v>
      </c>
      <c r="M44" s="17">
        <v>0.846673855042658</v>
      </c>
      <c r="N44" s="17">
        <v>0.804487559312426</v>
      </c>
      <c r="O44" s="17">
        <v>0.76394803952715</v>
      </c>
      <c r="P44" s="17">
        <v>0.846510500819122</v>
      </c>
      <c r="Q44" s="17">
        <v>0.789473332333912</v>
      </c>
      <c r="R44" s="17">
        <v>0.753029083204708</v>
      </c>
      <c r="S44" s="17">
        <v>0.868901010638604</v>
      </c>
      <c r="T44" s="17">
        <v>0.430136338589605</v>
      </c>
      <c r="U44" s="17">
        <v>0.873261426200325</v>
      </c>
      <c r="V44" s="17">
        <v>0.685958030416324</v>
      </c>
      <c r="W44" s="17">
        <v>0.432649299595952</v>
      </c>
      <c r="X44" s="17">
        <v>0.550309405872285</v>
      </c>
    </row>
    <row r="45">
      <c r="A45" s="17" t="s">
        <v>568</v>
      </c>
      <c r="B45" s="29">
        <f t="shared" ref="B45:C45" si="61">F45-F341</f>
        <v>0.03764660831</v>
      </c>
      <c r="C45" s="29">
        <f t="shared" si="61"/>
        <v>0.04209249225</v>
      </c>
      <c r="D45" s="45">
        <f t="shared" ref="D45:D47" si="63">F45-0.675</f>
        <v>0.03964344855</v>
      </c>
      <c r="E45" s="45">
        <f t="shared" ref="E45:E47" si="64">G45-0.62</f>
        <v>0.03411231638</v>
      </c>
      <c r="F45" s="7">
        <f t="shared" si="3"/>
        <v>0.7146434485</v>
      </c>
      <c r="G45" s="7">
        <f>(H45*'Vecmap(FT) Coverage'!C44*'Dataset lengths'!$B$2+I45*'Vecmap(FT) Coverage'!D44*'Dataset lengths'!$C$2+J45*'Vecmap(FT) Coverage'!E44*'Dataset lengths'!$D$2+M45*'Vecmap(FT) Coverage'!H44*'Dataset lengths'!$G$2+N45*'Vecmap(FT) Coverage'!I44*'Dataset lengths'!$H$2+S45*'Vecmap(FT) Coverage'!N44*'Dataset lengths'!$M$2+T45*'Vecmap(FT) Coverage'!O44*'Dataset lengths'!$N$2+U45*'Vecmap(FT) Coverage'!P44*'Dataset lengths'!$O$2+V45*'Vecmap(FT) Coverage'!Q44*'Dataset lengths'!$P$2+W45*'Vecmap(FT) Coverage'!R44*'Dataset lengths'!$Q$2+X45*'Vecmap(FT) Coverage'!S44*'Dataset lengths'!$R$2)/('Vecmap(FT) Coverage'!C44*'Dataset lengths'!$B$2+'Vecmap(FT) Coverage'!D44*'Dataset lengths'!$C$2+'Vecmap(FT) Coverage'!E44*'Dataset lengths'!$D$2+'Vecmap(FT) Coverage'!H44*'Dataset lengths'!$G$2+'Vecmap(FT) Coverage'!I44*'Dataset lengths'!$H$2+'Vecmap(FT) Coverage'!N44*'Dataset lengths'!$M$2+'Vecmap(FT) Coverage'!O44*'Dataset lengths'!$N$2+'Vecmap(FT) Coverage'!P44*'Dataset lengths'!$O$2+'Vecmap(FT) Coverage'!Q44*'Dataset lengths'!$P$2+'Vecmap(FT) Coverage'!R44*'Dataset lengths'!$Q$2+'Vecmap(FT) Coverage'!S44*'Dataset lengths'!$R$2)</f>
        <v>0.6541123164</v>
      </c>
      <c r="H45" s="17">
        <v>0.568699059666962</v>
      </c>
      <c r="I45" s="17">
        <v>0.750770467331427</v>
      </c>
      <c r="J45" s="17">
        <v>0.797157633684219</v>
      </c>
      <c r="K45" s="17">
        <v>0.859348545621429</v>
      </c>
      <c r="L45" s="17">
        <v>0.868291319721993</v>
      </c>
      <c r="M45" s="17">
        <v>0.862584628727908</v>
      </c>
      <c r="N45" s="17">
        <v>0.82501469631349</v>
      </c>
      <c r="O45" s="17">
        <v>0.776929795970647</v>
      </c>
      <c r="P45" s="17">
        <v>0.869669348421872</v>
      </c>
      <c r="Q45" s="17">
        <v>0.822852208498241</v>
      </c>
      <c r="R45" s="17">
        <v>0.760606102237681</v>
      </c>
      <c r="S45" s="17">
        <v>0.907869003745946</v>
      </c>
      <c r="T45" s="17">
        <v>0.442076190667885</v>
      </c>
      <c r="U45" s="17">
        <v>0.88461115421669</v>
      </c>
      <c r="V45" s="17">
        <v>0.786909601071325</v>
      </c>
      <c r="W45" s="17">
        <v>0.521743510423695</v>
      </c>
      <c r="X45" s="17">
        <v>0.513641988185401</v>
      </c>
    </row>
    <row r="46">
      <c r="A46" s="17" t="s">
        <v>570</v>
      </c>
      <c r="B46" s="29">
        <f t="shared" ref="B46:C46" si="62">F46-F342</f>
        <v>0.03342615674</v>
      </c>
      <c r="C46" s="29">
        <f t="shared" si="62"/>
        <v>0.03283205316</v>
      </c>
      <c r="D46" s="45">
        <f t="shared" si="63"/>
        <v>0.0151939639</v>
      </c>
      <c r="E46" s="45">
        <f t="shared" si="64"/>
        <v>0.005597763573</v>
      </c>
      <c r="F46" s="7">
        <f t="shared" si="3"/>
        <v>0.6901939639</v>
      </c>
      <c r="G46" s="7">
        <f>(H46*'Vecmap(FT) Coverage'!C45*'Dataset lengths'!$B$2+I46*'Vecmap(FT) Coverage'!D45*'Dataset lengths'!$C$2+J46*'Vecmap(FT) Coverage'!E45*'Dataset lengths'!$D$2+M46*'Vecmap(FT) Coverage'!H45*'Dataset lengths'!$G$2+N46*'Vecmap(FT) Coverage'!I45*'Dataset lengths'!$H$2+S46*'Vecmap(FT) Coverage'!N45*'Dataset lengths'!$M$2+T46*'Vecmap(FT) Coverage'!O45*'Dataset lengths'!$N$2+U46*'Vecmap(FT) Coverage'!P45*'Dataset lengths'!$O$2+V46*'Vecmap(FT) Coverage'!Q45*'Dataset lengths'!$P$2+W46*'Vecmap(FT) Coverage'!R45*'Dataset lengths'!$Q$2+X46*'Vecmap(FT) Coverage'!S45*'Dataset lengths'!$R$2)/('Vecmap(FT) Coverage'!C45*'Dataset lengths'!$B$2+'Vecmap(FT) Coverage'!D45*'Dataset lengths'!$C$2+'Vecmap(FT) Coverage'!E45*'Dataset lengths'!$D$2+'Vecmap(FT) Coverage'!H45*'Dataset lengths'!$G$2+'Vecmap(FT) Coverage'!I45*'Dataset lengths'!$H$2+'Vecmap(FT) Coverage'!N45*'Dataset lengths'!$M$2+'Vecmap(FT) Coverage'!O45*'Dataset lengths'!$N$2+'Vecmap(FT) Coverage'!P45*'Dataset lengths'!$O$2+'Vecmap(FT) Coverage'!Q45*'Dataset lengths'!$P$2+'Vecmap(FT) Coverage'!R45*'Dataset lengths'!$Q$2+'Vecmap(FT) Coverage'!S45*'Dataset lengths'!$R$2)</f>
        <v>0.6255977636</v>
      </c>
      <c r="H46" s="17">
        <v>0.525442484080221</v>
      </c>
      <c r="I46" s="17">
        <v>0.742882737814987</v>
      </c>
      <c r="J46" s="17">
        <v>0.788713962320522</v>
      </c>
      <c r="K46" s="17">
        <v>0.851084709370079</v>
      </c>
      <c r="L46" s="17">
        <v>0.856121822885758</v>
      </c>
      <c r="M46" s="17">
        <v>0.852735336679544</v>
      </c>
      <c r="N46" s="17">
        <v>0.811836510070861</v>
      </c>
      <c r="O46" s="17">
        <v>0.762705468379249</v>
      </c>
      <c r="P46" s="17">
        <v>0.857024403881069</v>
      </c>
      <c r="Q46" s="17">
        <v>0.791395009338404</v>
      </c>
      <c r="R46" s="17">
        <v>0.76084986893593</v>
      </c>
      <c r="S46" s="17">
        <v>0.875129770052845</v>
      </c>
      <c r="T46" s="17">
        <v>0.443884162205424</v>
      </c>
      <c r="U46" s="17">
        <v>0.860798979750983</v>
      </c>
      <c r="V46" s="17">
        <v>0.707208113088411</v>
      </c>
      <c r="W46" s="17">
        <v>0.441421467381491</v>
      </c>
      <c r="X46" s="17">
        <v>0.542080079408314</v>
      </c>
    </row>
    <row r="47">
      <c r="A47" s="17" t="s">
        <v>571</v>
      </c>
      <c r="B47" s="29">
        <f t="shared" ref="B47:C47" si="65">F47-F343</f>
        <v>0.03668572191</v>
      </c>
      <c r="C47" s="29">
        <f t="shared" si="65"/>
        <v>0.03736081351</v>
      </c>
      <c r="D47" s="45">
        <f t="shared" si="63"/>
        <v>0.02547266562</v>
      </c>
      <c r="E47" s="45">
        <f t="shared" si="64"/>
        <v>0.01727269492</v>
      </c>
      <c r="F47" s="7">
        <f t="shared" si="3"/>
        <v>0.7004726656</v>
      </c>
      <c r="G47" s="7">
        <f>(H47*'Vecmap(FT) Coverage'!C46*'Dataset lengths'!$B$2+I47*'Vecmap(FT) Coverage'!D46*'Dataset lengths'!$C$2+J47*'Vecmap(FT) Coverage'!E46*'Dataset lengths'!$D$2+M47*'Vecmap(FT) Coverage'!H46*'Dataset lengths'!$G$2+N47*'Vecmap(FT) Coverage'!I46*'Dataset lengths'!$H$2+S47*'Vecmap(FT) Coverage'!N46*'Dataset lengths'!$M$2+T47*'Vecmap(FT) Coverage'!O46*'Dataset lengths'!$N$2+U47*'Vecmap(FT) Coverage'!P46*'Dataset lengths'!$O$2+V47*'Vecmap(FT) Coverage'!Q46*'Dataset lengths'!$P$2+W47*'Vecmap(FT) Coverage'!R46*'Dataset lengths'!$Q$2+X47*'Vecmap(FT) Coverage'!S46*'Dataset lengths'!$R$2)/('Vecmap(FT) Coverage'!C46*'Dataset lengths'!$B$2+'Vecmap(FT) Coverage'!D46*'Dataset lengths'!$C$2+'Vecmap(FT) Coverage'!E46*'Dataset lengths'!$D$2+'Vecmap(FT) Coverage'!H46*'Dataset lengths'!$G$2+'Vecmap(FT) Coverage'!I46*'Dataset lengths'!$H$2+'Vecmap(FT) Coverage'!N46*'Dataset lengths'!$M$2+'Vecmap(FT) Coverage'!O46*'Dataset lengths'!$N$2+'Vecmap(FT) Coverage'!P46*'Dataset lengths'!$O$2+'Vecmap(FT) Coverage'!Q46*'Dataset lengths'!$P$2+'Vecmap(FT) Coverage'!R46*'Dataset lengths'!$Q$2+'Vecmap(FT) Coverage'!S46*'Dataset lengths'!$R$2)</f>
        <v>0.6372726949</v>
      </c>
      <c r="H47" s="17">
        <v>0.537329270469505</v>
      </c>
      <c r="I47" s="17">
        <v>0.765451670469041</v>
      </c>
      <c r="J47" s="17">
        <v>0.800804609208237</v>
      </c>
      <c r="K47" s="17">
        <v>0.858013412931022</v>
      </c>
      <c r="L47" s="17">
        <v>0.864945222459779</v>
      </c>
      <c r="M47" s="17">
        <v>0.860409687020036</v>
      </c>
      <c r="N47" s="17">
        <v>0.818920557583396</v>
      </c>
      <c r="O47" s="17">
        <v>0.778717538648133</v>
      </c>
      <c r="P47" s="17">
        <v>0.859201351335907</v>
      </c>
      <c r="Q47" s="17">
        <v>0.800690095668761</v>
      </c>
      <c r="R47" s="17">
        <v>0.773406479075606</v>
      </c>
      <c r="S47" s="17">
        <v>0.880921423543281</v>
      </c>
      <c r="T47" s="17">
        <v>0.443270779203255</v>
      </c>
      <c r="U47" s="17">
        <v>0.871035989334371</v>
      </c>
      <c r="V47" s="17">
        <v>0.711029735834666</v>
      </c>
      <c r="W47" s="17">
        <v>0.449384217401209</v>
      </c>
      <c r="X47" s="17">
        <v>0.56664138175298</v>
      </c>
    </row>
    <row r="48">
      <c r="A48" s="17" t="s">
        <v>572</v>
      </c>
      <c r="B48" s="29">
        <f t="shared" ref="B48:C48" si="66">F48-F344</f>
        <v>0.05007829017</v>
      </c>
      <c r="C48" s="29">
        <f t="shared" si="66"/>
        <v>0.04827068047</v>
      </c>
      <c r="D48" s="44">
        <f t="shared" ref="D48:D50" si="68">F48-0.654</f>
        <v>0.0508156218</v>
      </c>
      <c r="E48" s="44">
        <f t="shared" ref="E48:E49" si="69">G48- 0.61</f>
        <v>0.03101182264</v>
      </c>
      <c r="F48" s="7">
        <f t="shared" si="3"/>
        <v>0.7048156218</v>
      </c>
      <c r="G48" s="7">
        <f>(H48*'Vecmap(FT) Coverage'!C47*'Dataset lengths'!$B$2+I48*'Vecmap(FT) Coverage'!D47*'Dataset lengths'!$C$2+J48*'Vecmap(FT) Coverage'!E47*'Dataset lengths'!$D$2+M48*'Vecmap(FT) Coverage'!H47*'Dataset lengths'!$G$2+N48*'Vecmap(FT) Coverage'!I47*'Dataset lengths'!$H$2+S48*'Vecmap(FT) Coverage'!N47*'Dataset lengths'!$M$2+T48*'Vecmap(FT) Coverage'!O47*'Dataset lengths'!$N$2+U48*'Vecmap(FT) Coverage'!P47*'Dataset lengths'!$O$2+V48*'Vecmap(FT) Coverage'!Q47*'Dataset lengths'!$P$2+W48*'Vecmap(FT) Coverage'!R47*'Dataset lengths'!$Q$2+X48*'Vecmap(FT) Coverage'!S47*'Dataset lengths'!$R$2)/('Vecmap(FT) Coverage'!C47*'Dataset lengths'!$B$2+'Vecmap(FT) Coverage'!D47*'Dataset lengths'!$C$2+'Vecmap(FT) Coverage'!E47*'Dataset lengths'!$D$2+'Vecmap(FT) Coverage'!H47*'Dataset lengths'!$G$2+'Vecmap(FT) Coverage'!I47*'Dataset lengths'!$H$2+'Vecmap(FT) Coverage'!N47*'Dataset lengths'!$M$2+'Vecmap(FT) Coverage'!O47*'Dataset lengths'!$N$2+'Vecmap(FT) Coverage'!P47*'Dataset lengths'!$O$2+'Vecmap(FT) Coverage'!Q47*'Dataset lengths'!$P$2+'Vecmap(FT) Coverage'!R47*'Dataset lengths'!$Q$2+'Vecmap(FT) Coverage'!S47*'Dataset lengths'!$R$2)</f>
        <v>0.6410118226</v>
      </c>
      <c r="H48" s="17">
        <v>0.558470091561914</v>
      </c>
      <c r="I48" s="17">
        <v>0.751389809568599</v>
      </c>
      <c r="J48" s="17">
        <v>0.791825044932807</v>
      </c>
      <c r="K48" s="17">
        <v>0.850691586973208</v>
      </c>
      <c r="L48" s="17">
        <v>0.860228278123408</v>
      </c>
      <c r="M48" s="17">
        <v>0.853984676349349</v>
      </c>
      <c r="N48" s="17">
        <v>0.820886870811848</v>
      </c>
      <c r="O48" s="17">
        <v>0.773332563745856</v>
      </c>
      <c r="P48" s="17">
        <v>0.863373056903398</v>
      </c>
      <c r="Q48" s="17">
        <v>0.818043827501824</v>
      </c>
      <c r="R48" s="17">
        <v>0.754731699835558</v>
      </c>
      <c r="S48" s="17">
        <v>0.886035562851816</v>
      </c>
      <c r="T48" s="17">
        <v>0.436010737767751</v>
      </c>
      <c r="U48" s="17">
        <v>0.885501328963072</v>
      </c>
      <c r="V48" s="17">
        <v>0.76800392118631</v>
      </c>
      <c r="W48" s="17">
        <v>0.500014456298798</v>
      </c>
      <c r="X48" s="17">
        <v>0.500849339561947</v>
      </c>
    </row>
    <row r="49">
      <c r="A49" s="17" t="s">
        <v>574</v>
      </c>
      <c r="B49" s="29">
        <f t="shared" ref="B49:C49" si="67">F49-F345</f>
        <v>0.03866841688</v>
      </c>
      <c r="C49" s="29">
        <f t="shared" si="67"/>
        <v>0.03153230374</v>
      </c>
      <c r="D49" s="45">
        <f t="shared" si="68"/>
        <v>0.0562427851</v>
      </c>
      <c r="E49" s="44">
        <f t="shared" si="69"/>
        <v>0.0430966551</v>
      </c>
      <c r="F49" s="7">
        <f t="shared" si="3"/>
        <v>0.7102427851</v>
      </c>
      <c r="G49" s="7">
        <f>(H49*'Vecmap(FT) Coverage'!C48*'Dataset lengths'!$B$2+I49*'Vecmap(FT) Coverage'!D48*'Dataset lengths'!$C$2+J49*'Vecmap(FT) Coverage'!E48*'Dataset lengths'!$D$2+M49*'Vecmap(FT) Coverage'!H48*'Dataset lengths'!$G$2+N49*'Vecmap(FT) Coverage'!I48*'Dataset lengths'!$H$2+S49*'Vecmap(FT) Coverage'!N48*'Dataset lengths'!$M$2+T49*'Vecmap(FT) Coverage'!O48*'Dataset lengths'!$N$2+U49*'Vecmap(FT) Coverage'!P48*'Dataset lengths'!$O$2+V49*'Vecmap(FT) Coverage'!Q48*'Dataset lengths'!$P$2+W49*'Vecmap(FT) Coverage'!R48*'Dataset lengths'!$Q$2+X49*'Vecmap(FT) Coverage'!S48*'Dataset lengths'!$R$2)/('Vecmap(FT) Coverage'!C48*'Dataset lengths'!$B$2+'Vecmap(FT) Coverage'!D48*'Dataset lengths'!$C$2+'Vecmap(FT) Coverage'!E48*'Dataset lengths'!$D$2+'Vecmap(FT) Coverage'!H48*'Dataset lengths'!$G$2+'Vecmap(FT) Coverage'!I48*'Dataset lengths'!$H$2+'Vecmap(FT) Coverage'!N48*'Dataset lengths'!$M$2+'Vecmap(FT) Coverage'!O48*'Dataset lengths'!$N$2+'Vecmap(FT) Coverage'!P48*'Dataset lengths'!$O$2+'Vecmap(FT) Coverage'!Q48*'Dataset lengths'!$P$2+'Vecmap(FT) Coverage'!R48*'Dataset lengths'!$Q$2+'Vecmap(FT) Coverage'!S48*'Dataset lengths'!$R$2)</f>
        <v>0.6530966551</v>
      </c>
      <c r="H49" s="17">
        <v>0.570468231680146</v>
      </c>
      <c r="I49" s="17">
        <v>0.731627207969533</v>
      </c>
      <c r="J49" s="17">
        <v>0.783548519578558</v>
      </c>
      <c r="K49" s="17">
        <v>0.847564133857581</v>
      </c>
      <c r="L49" s="17">
        <v>0.855491653368665</v>
      </c>
      <c r="M49" s="17">
        <v>0.850294805393647</v>
      </c>
      <c r="N49" s="17">
        <v>0.806354977147841</v>
      </c>
      <c r="O49" s="17">
        <v>0.757915157882697</v>
      </c>
      <c r="P49" s="17">
        <v>0.85848765686554</v>
      </c>
      <c r="Q49" s="17">
        <v>0.801943290437165</v>
      </c>
      <c r="R49" s="17">
        <v>0.730959571422269</v>
      </c>
      <c r="S49" s="17">
        <v>0.905224512906918</v>
      </c>
      <c r="T49" s="17">
        <v>0.453328249347011</v>
      </c>
      <c r="U49" s="17">
        <v>0.894180532740292</v>
      </c>
      <c r="V49" s="17">
        <v>0.766967131622366</v>
      </c>
      <c r="W49" s="17">
        <v>0.532628219873699</v>
      </c>
      <c r="X49" s="17">
        <v>0.518048247869522</v>
      </c>
    </row>
    <row r="50">
      <c r="A50" s="17" t="s">
        <v>575</v>
      </c>
      <c r="B50" s="29">
        <f t="shared" ref="B50:C50" si="70">F50-F346</f>
        <v>0.02642964973</v>
      </c>
      <c r="C50" s="29">
        <f t="shared" si="70"/>
        <v>0.01867881451</v>
      </c>
      <c r="D50" s="45">
        <f t="shared" si="68"/>
        <v>0.03411280405</v>
      </c>
      <c r="E50" s="44">
        <f>G50- 0.573</f>
        <v>0.05155056548</v>
      </c>
      <c r="F50" s="7">
        <f t="shared" si="3"/>
        <v>0.6881128041</v>
      </c>
      <c r="G50" s="7">
        <f>(H50*'Vecmap(FT) Coverage'!C49*'Dataset lengths'!$B$2+I50*'Vecmap(FT) Coverage'!D49*'Dataset lengths'!$C$2+J50*'Vecmap(FT) Coverage'!E49*'Dataset lengths'!$D$2+M50*'Vecmap(FT) Coverage'!H49*'Dataset lengths'!$G$2+N50*'Vecmap(FT) Coverage'!I49*'Dataset lengths'!$H$2+S50*'Vecmap(FT) Coverage'!N49*'Dataset lengths'!$M$2+T50*'Vecmap(FT) Coverage'!O49*'Dataset lengths'!$N$2+U50*'Vecmap(FT) Coverage'!P49*'Dataset lengths'!$O$2+V50*'Vecmap(FT) Coverage'!Q49*'Dataset lengths'!$P$2+W50*'Vecmap(FT) Coverage'!R49*'Dataset lengths'!$Q$2+X50*'Vecmap(FT) Coverage'!S49*'Dataset lengths'!$R$2)/('Vecmap(FT) Coverage'!C49*'Dataset lengths'!$B$2+'Vecmap(FT) Coverage'!D49*'Dataset lengths'!$C$2+'Vecmap(FT) Coverage'!E49*'Dataset lengths'!$D$2+'Vecmap(FT) Coverage'!H49*'Dataset lengths'!$G$2+'Vecmap(FT) Coverage'!I49*'Dataset lengths'!$H$2+'Vecmap(FT) Coverage'!N49*'Dataset lengths'!$M$2+'Vecmap(FT) Coverage'!O49*'Dataset lengths'!$N$2+'Vecmap(FT) Coverage'!P49*'Dataset lengths'!$O$2+'Vecmap(FT) Coverage'!Q49*'Dataset lengths'!$P$2+'Vecmap(FT) Coverage'!R49*'Dataset lengths'!$Q$2+'Vecmap(FT) Coverage'!S49*'Dataset lengths'!$R$2)</f>
        <v>0.6245505655</v>
      </c>
      <c r="H50" s="17">
        <v>0.525769191094401</v>
      </c>
      <c r="I50" s="17">
        <v>0.728463993641813</v>
      </c>
      <c r="J50" s="17">
        <v>0.778775462099458</v>
      </c>
      <c r="K50" s="17">
        <v>0.83845529167397</v>
      </c>
      <c r="L50" s="17">
        <v>0.844902381891095</v>
      </c>
      <c r="M50" s="17">
        <v>0.840568505426057</v>
      </c>
      <c r="N50" s="17">
        <v>0.793217303914498</v>
      </c>
      <c r="O50" s="17">
        <v>0.74127542795733</v>
      </c>
      <c r="P50" s="17">
        <v>0.844764639170003</v>
      </c>
      <c r="Q50" s="17">
        <v>0.768085251567269</v>
      </c>
      <c r="R50" s="17">
        <v>0.738520839376278</v>
      </c>
      <c r="S50" s="17">
        <v>0.890297345608928</v>
      </c>
      <c r="T50" s="17">
        <v>0.462573238399368</v>
      </c>
      <c r="U50" s="17">
        <v>0.879937736798187</v>
      </c>
      <c r="V50" s="17">
        <v>0.672326572904092</v>
      </c>
      <c r="W50" s="17">
        <v>0.451590943251573</v>
      </c>
      <c r="X50" s="17">
        <v>0.545720551426386</v>
      </c>
    </row>
    <row r="51">
      <c r="A51" s="17" t="s">
        <v>576</v>
      </c>
      <c r="B51" s="29">
        <f t="shared" ref="B51:C51" si="71">F51-F347</f>
        <v>0.03338446569</v>
      </c>
      <c r="C51" s="29">
        <f t="shared" si="71"/>
        <v>0.02035094012</v>
      </c>
      <c r="D51" s="45">
        <f>F51-0.675</f>
        <v>0.0210255753</v>
      </c>
      <c r="E51" s="45">
        <f>G51-0.62</f>
        <v>0.01685412869</v>
      </c>
      <c r="F51" s="7">
        <f t="shared" si="3"/>
        <v>0.6960255753</v>
      </c>
      <c r="G51" s="7">
        <f>(H51*'Vecmap(FT) Coverage'!C50*'Dataset lengths'!$B$2+I51*'Vecmap(FT) Coverage'!D50*'Dataset lengths'!$C$2+J51*'Vecmap(FT) Coverage'!E50*'Dataset lengths'!$D$2+M51*'Vecmap(FT) Coverage'!H50*'Dataset lengths'!$G$2+N51*'Vecmap(FT) Coverage'!I50*'Dataset lengths'!$H$2+S51*'Vecmap(FT) Coverage'!N50*'Dataset lengths'!$M$2+T51*'Vecmap(FT) Coverage'!O50*'Dataset lengths'!$N$2+U51*'Vecmap(FT) Coverage'!P50*'Dataset lengths'!$O$2+V51*'Vecmap(FT) Coverage'!Q50*'Dataset lengths'!$P$2+W51*'Vecmap(FT) Coverage'!R50*'Dataset lengths'!$Q$2+X51*'Vecmap(FT) Coverage'!S50*'Dataset lengths'!$R$2)/('Vecmap(FT) Coverage'!C50*'Dataset lengths'!$B$2+'Vecmap(FT) Coverage'!D50*'Dataset lengths'!$C$2+'Vecmap(FT) Coverage'!E50*'Dataset lengths'!$D$2+'Vecmap(FT) Coverage'!H50*'Dataset lengths'!$G$2+'Vecmap(FT) Coverage'!I50*'Dataset lengths'!$H$2+'Vecmap(FT) Coverage'!N50*'Dataset lengths'!$M$2+'Vecmap(FT) Coverage'!O50*'Dataset lengths'!$N$2+'Vecmap(FT) Coverage'!P50*'Dataset lengths'!$O$2+'Vecmap(FT) Coverage'!Q50*'Dataset lengths'!$P$2+'Vecmap(FT) Coverage'!R50*'Dataset lengths'!$Q$2+'Vecmap(FT) Coverage'!S50*'Dataset lengths'!$R$2)</f>
        <v>0.6368541287</v>
      </c>
      <c r="H51" s="17">
        <v>0.537767770537187</v>
      </c>
      <c r="I51" s="17">
        <v>0.752442691371791</v>
      </c>
      <c r="J51" s="17">
        <v>0.791630333072833</v>
      </c>
      <c r="K51" s="17">
        <v>0.845698263388887</v>
      </c>
      <c r="L51" s="17">
        <v>0.853838528235205</v>
      </c>
      <c r="M51" s="17">
        <v>0.848426643601189</v>
      </c>
      <c r="N51" s="17">
        <v>0.798896218401276</v>
      </c>
      <c r="O51" s="17">
        <v>0.754080584820061</v>
      </c>
      <c r="P51" s="17">
        <v>0.848675971779964</v>
      </c>
      <c r="Q51" s="17">
        <v>0.775014681463152</v>
      </c>
      <c r="R51" s="17">
        <v>0.748286508333842</v>
      </c>
      <c r="S51" s="17">
        <v>0.8835877696785</v>
      </c>
      <c r="T51" s="17">
        <v>0.467323437255507</v>
      </c>
      <c r="U51" s="17">
        <v>0.868588008781822</v>
      </c>
      <c r="V51" s="17">
        <v>0.676276768498646</v>
      </c>
      <c r="W51" s="17">
        <v>0.4619778699758</v>
      </c>
      <c r="X51" s="17">
        <v>0.569363817096345</v>
      </c>
    </row>
    <row r="52">
      <c r="A52" s="17" t="s">
        <v>578</v>
      </c>
      <c r="B52" s="29">
        <f t="shared" ref="B52:C52" si="72">F52-F348</f>
        <v>0.04773924353</v>
      </c>
      <c r="C52" s="29">
        <f t="shared" si="72"/>
        <v>0.03216198226</v>
      </c>
      <c r="D52" s="45">
        <f t="shared" ref="D52:D53" si="74">F52-0.654</f>
        <v>0.048281194</v>
      </c>
      <c r="E52" s="44">
        <f t="shared" ref="E52:E53" si="75">G52- 0.61</f>
        <v>0.03180779643</v>
      </c>
      <c r="F52" s="7">
        <f t="shared" si="3"/>
        <v>0.702281194</v>
      </c>
      <c r="G52" s="7">
        <f>(H52*'Vecmap(FT) Coverage'!C51*'Dataset lengths'!$B$2+I52*'Vecmap(FT) Coverage'!D51*'Dataset lengths'!$C$2+J52*'Vecmap(FT) Coverage'!E51*'Dataset lengths'!$D$2+M52*'Vecmap(FT) Coverage'!H51*'Dataset lengths'!$G$2+N52*'Vecmap(FT) Coverage'!I51*'Dataset lengths'!$H$2+S52*'Vecmap(FT) Coverage'!N51*'Dataset lengths'!$M$2+T52*'Vecmap(FT) Coverage'!O51*'Dataset lengths'!$N$2+U52*'Vecmap(FT) Coverage'!P51*'Dataset lengths'!$O$2+V52*'Vecmap(FT) Coverage'!Q51*'Dataset lengths'!$P$2+W52*'Vecmap(FT) Coverage'!R51*'Dataset lengths'!$Q$2+X52*'Vecmap(FT) Coverage'!S51*'Dataset lengths'!$R$2)/('Vecmap(FT) Coverage'!C51*'Dataset lengths'!$B$2+'Vecmap(FT) Coverage'!D51*'Dataset lengths'!$C$2+'Vecmap(FT) Coverage'!E51*'Dataset lengths'!$D$2+'Vecmap(FT) Coverage'!H51*'Dataset lengths'!$G$2+'Vecmap(FT) Coverage'!I51*'Dataset lengths'!$H$2+'Vecmap(FT) Coverage'!N51*'Dataset lengths'!$M$2+'Vecmap(FT) Coverage'!O51*'Dataset lengths'!$N$2+'Vecmap(FT) Coverage'!P51*'Dataset lengths'!$O$2+'Vecmap(FT) Coverage'!Q51*'Dataset lengths'!$P$2+'Vecmap(FT) Coverage'!R51*'Dataset lengths'!$Q$2+'Vecmap(FT) Coverage'!S51*'Dataset lengths'!$R$2)</f>
        <v>0.6418077964</v>
      </c>
      <c r="H52" s="17">
        <v>0.562478875641699</v>
      </c>
      <c r="I52" s="17">
        <v>0.737362723211801</v>
      </c>
      <c r="J52" s="17">
        <v>0.779491351875495</v>
      </c>
      <c r="K52" s="17">
        <v>0.839476642355664</v>
      </c>
      <c r="L52" s="17">
        <v>0.848808401760788</v>
      </c>
      <c r="M52" s="17">
        <v>0.842685266021325</v>
      </c>
      <c r="N52" s="17">
        <v>0.803743320327034</v>
      </c>
      <c r="O52" s="17">
        <v>0.752937374370469</v>
      </c>
      <c r="P52" s="17">
        <v>0.854307343927552</v>
      </c>
      <c r="Q52" s="17">
        <v>0.795493023246849</v>
      </c>
      <c r="R52" s="17">
        <v>0.734667825441178</v>
      </c>
      <c r="S52" s="17">
        <v>0.88701905118038</v>
      </c>
      <c r="T52" s="17">
        <v>0.461632047432107</v>
      </c>
      <c r="U52" s="17">
        <v>0.885946416336263</v>
      </c>
      <c r="V52" s="17">
        <v>0.745035886413544</v>
      </c>
      <c r="W52" s="17">
        <v>0.513254125895801</v>
      </c>
      <c r="X52" s="17">
        <v>0.506444069613728</v>
      </c>
    </row>
    <row r="53">
      <c r="A53" s="17" t="s">
        <v>579</v>
      </c>
      <c r="B53" s="29">
        <f t="shared" ref="B53:C53" si="73">F53-F349</f>
        <v>0.03237899938</v>
      </c>
      <c r="C53" s="29">
        <f t="shared" si="73"/>
        <v>0.02867517782</v>
      </c>
      <c r="D53" s="45">
        <f t="shared" si="74"/>
        <v>0.06196261155</v>
      </c>
      <c r="E53" s="44">
        <f t="shared" si="75"/>
        <v>0.04710458654</v>
      </c>
      <c r="F53" s="7">
        <f t="shared" si="3"/>
        <v>0.7159626116</v>
      </c>
      <c r="G53" s="7">
        <f>(H53*'Vecmap(FT) Coverage'!C52*'Dataset lengths'!$B$2+I53*'Vecmap(FT) Coverage'!D52*'Dataset lengths'!$C$2+J53*'Vecmap(FT) Coverage'!E52*'Dataset lengths'!$D$2+M53*'Vecmap(FT) Coverage'!H52*'Dataset lengths'!$G$2+N53*'Vecmap(FT) Coverage'!I52*'Dataset lengths'!$H$2+S53*'Vecmap(FT) Coverage'!N52*'Dataset lengths'!$M$2+T53*'Vecmap(FT) Coverage'!O52*'Dataset lengths'!$N$2+U53*'Vecmap(FT) Coverage'!P52*'Dataset lengths'!$O$2+V53*'Vecmap(FT) Coverage'!Q52*'Dataset lengths'!$P$2+W53*'Vecmap(FT) Coverage'!R52*'Dataset lengths'!$Q$2+X53*'Vecmap(FT) Coverage'!S52*'Dataset lengths'!$R$2)/('Vecmap(FT) Coverage'!C52*'Dataset lengths'!$B$2+'Vecmap(FT) Coverage'!D52*'Dataset lengths'!$C$2+'Vecmap(FT) Coverage'!E52*'Dataset lengths'!$D$2+'Vecmap(FT) Coverage'!H52*'Dataset lengths'!$G$2+'Vecmap(FT) Coverage'!I52*'Dataset lengths'!$H$2+'Vecmap(FT) Coverage'!N52*'Dataset lengths'!$M$2+'Vecmap(FT) Coverage'!O52*'Dataset lengths'!$N$2+'Vecmap(FT) Coverage'!P52*'Dataset lengths'!$O$2+'Vecmap(FT) Coverage'!Q52*'Dataset lengths'!$P$2+'Vecmap(FT) Coverage'!R52*'Dataset lengths'!$Q$2+'Vecmap(FT) Coverage'!S52*'Dataset lengths'!$R$2)</f>
        <v>0.6571045865</v>
      </c>
      <c r="H53" s="17">
        <v>0.577481295908507</v>
      </c>
      <c r="I53" s="17">
        <v>0.749834092940883</v>
      </c>
      <c r="J53" s="17">
        <v>0.79516765307751</v>
      </c>
      <c r="K53" s="17">
        <v>0.853934741965708</v>
      </c>
      <c r="L53" s="17">
        <v>0.86307379413113</v>
      </c>
      <c r="M53" s="17">
        <v>0.857111964628229</v>
      </c>
      <c r="N53" s="17">
        <v>0.817962977363921</v>
      </c>
      <c r="O53" s="17">
        <v>0.769071677045573</v>
      </c>
      <c r="P53" s="17">
        <v>0.86638276745381</v>
      </c>
      <c r="Q53" s="17">
        <v>0.803935333992823</v>
      </c>
      <c r="R53" s="17">
        <v>0.756495820679505</v>
      </c>
      <c r="S53" s="17">
        <v>0.895258497844131</v>
      </c>
      <c r="T53" s="17">
        <v>0.458639542818248</v>
      </c>
      <c r="U53" s="17">
        <v>0.897296144352628</v>
      </c>
      <c r="V53" s="17">
        <v>0.775606132791065</v>
      </c>
      <c r="W53" s="17">
        <v>0.530675981662236</v>
      </c>
      <c r="X53" s="17">
        <v>0.520554443703828</v>
      </c>
    </row>
    <row r="54">
      <c r="A54" s="17" t="s">
        <v>584</v>
      </c>
      <c r="B54" s="29">
        <f t="shared" ref="B54:C54" si="76">F54-F350</f>
        <v>0.03972465703</v>
      </c>
      <c r="C54" s="29">
        <f t="shared" si="76"/>
        <v>0.03745258719</v>
      </c>
      <c r="D54" s="45">
        <f t="shared" ref="D54:D56" si="78">F54-0.675</f>
        <v>0.03246724665</v>
      </c>
      <c r="E54" s="45">
        <f t="shared" ref="E54:E56" si="79">G54-0.62</f>
        <v>0.02474827514</v>
      </c>
      <c r="F54" s="7">
        <f t="shared" si="3"/>
        <v>0.7074672466</v>
      </c>
      <c r="G54" s="7">
        <f>(H54*'Vecmap(FT) Coverage'!C53*'Dataset lengths'!$B$2+I54*'Vecmap(FT) Coverage'!D53*'Dataset lengths'!$C$2+J54*'Vecmap(FT) Coverage'!E53*'Dataset lengths'!$D$2+M54*'Vecmap(FT) Coverage'!H53*'Dataset lengths'!$G$2+N54*'Vecmap(FT) Coverage'!I53*'Dataset lengths'!$H$2+S54*'Vecmap(FT) Coverage'!N53*'Dataset lengths'!$M$2+T54*'Vecmap(FT) Coverage'!O53*'Dataset lengths'!$N$2+U54*'Vecmap(FT) Coverage'!P53*'Dataset lengths'!$O$2+V54*'Vecmap(FT) Coverage'!Q53*'Dataset lengths'!$P$2+W54*'Vecmap(FT) Coverage'!R53*'Dataset lengths'!$Q$2+X54*'Vecmap(FT) Coverage'!S53*'Dataset lengths'!$R$2)/('Vecmap(FT) Coverage'!C53*'Dataset lengths'!$B$2+'Vecmap(FT) Coverage'!D53*'Dataset lengths'!$C$2+'Vecmap(FT) Coverage'!E53*'Dataset lengths'!$D$2+'Vecmap(FT) Coverage'!H53*'Dataset lengths'!$G$2+'Vecmap(FT) Coverage'!I53*'Dataset lengths'!$H$2+'Vecmap(FT) Coverage'!N53*'Dataset lengths'!$M$2+'Vecmap(FT) Coverage'!O53*'Dataset lengths'!$N$2+'Vecmap(FT) Coverage'!P53*'Dataset lengths'!$O$2+'Vecmap(FT) Coverage'!Q53*'Dataset lengths'!$P$2+'Vecmap(FT) Coverage'!R53*'Dataset lengths'!$Q$2+'Vecmap(FT) Coverage'!S53*'Dataset lengths'!$R$2)</f>
        <v>0.6447482751</v>
      </c>
      <c r="H54" s="17">
        <v>0.553040714112997</v>
      </c>
      <c r="I54" s="17">
        <v>0.743195708707787</v>
      </c>
      <c r="J54" s="17">
        <v>0.790773590415638</v>
      </c>
      <c r="K54" s="17">
        <v>0.853048454891299</v>
      </c>
      <c r="L54" s="17">
        <v>0.860548482551632</v>
      </c>
      <c r="M54" s="17">
        <v>0.855702639886331</v>
      </c>
      <c r="N54" s="17">
        <v>0.815424980559996</v>
      </c>
      <c r="O54" s="17">
        <v>0.769746204955975</v>
      </c>
      <c r="P54" s="17">
        <v>0.860862573841806</v>
      </c>
      <c r="Q54" s="17">
        <v>0.80933847988601</v>
      </c>
      <c r="R54" s="17">
        <v>0.749481340180954</v>
      </c>
      <c r="S54" s="17">
        <v>0.901771376108847</v>
      </c>
      <c r="T54" s="17">
        <v>0.449633873691326</v>
      </c>
      <c r="U54" s="17">
        <v>0.894625620113483</v>
      </c>
      <c r="V54" s="17">
        <v>0.749959952944151</v>
      </c>
      <c r="W54" s="17">
        <v>0.494276332338024</v>
      </c>
      <c r="X54" s="17">
        <v>0.533734924232863</v>
      </c>
    </row>
    <row r="55">
      <c r="A55" s="17" t="s">
        <v>586</v>
      </c>
      <c r="B55" s="29">
        <f t="shared" ref="B55:C55" si="77">F55-F351</f>
        <v>0.03718645532</v>
      </c>
      <c r="C55" s="29">
        <f t="shared" si="77"/>
        <v>0.03257231767</v>
      </c>
      <c r="D55" s="45">
        <f t="shared" si="78"/>
        <v>0.007318453668</v>
      </c>
      <c r="E55" s="45">
        <f t="shared" si="79"/>
        <v>-0.002532799923</v>
      </c>
      <c r="F55" s="7">
        <f t="shared" si="3"/>
        <v>0.6823184537</v>
      </c>
      <c r="G55" s="7">
        <f>(H55*'Vecmap(FT) Coverage'!C54*'Dataset lengths'!$B$2+I55*'Vecmap(FT) Coverage'!D54*'Dataset lengths'!$C$2+J55*'Vecmap(FT) Coverage'!E54*'Dataset lengths'!$D$2+M55*'Vecmap(FT) Coverage'!H54*'Dataset lengths'!$G$2+N55*'Vecmap(FT) Coverage'!I54*'Dataset lengths'!$H$2+S55*'Vecmap(FT) Coverage'!N54*'Dataset lengths'!$M$2+T55*'Vecmap(FT) Coverage'!O54*'Dataset lengths'!$N$2+U55*'Vecmap(FT) Coverage'!P54*'Dataset lengths'!$O$2+V55*'Vecmap(FT) Coverage'!Q54*'Dataset lengths'!$P$2+W55*'Vecmap(FT) Coverage'!R54*'Dataset lengths'!$Q$2+X55*'Vecmap(FT) Coverage'!S54*'Dataset lengths'!$R$2)/('Vecmap(FT) Coverage'!C54*'Dataset lengths'!$B$2+'Vecmap(FT) Coverage'!D54*'Dataset lengths'!$C$2+'Vecmap(FT) Coverage'!E54*'Dataset lengths'!$D$2+'Vecmap(FT) Coverage'!H54*'Dataset lengths'!$G$2+'Vecmap(FT) Coverage'!I54*'Dataset lengths'!$H$2+'Vecmap(FT) Coverage'!N54*'Dataset lengths'!$M$2+'Vecmap(FT) Coverage'!O54*'Dataset lengths'!$N$2+'Vecmap(FT) Coverage'!P54*'Dataset lengths'!$O$2+'Vecmap(FT) Coverage'!Q54*'Dataset lengths'!$P$2+'Vecmap(FT) Coverage'!R54*'Dataset lengths'!$Q$2+'Vecmap(FT) Coverage'!S54*'Dataset lengths'!$R$2)</f>
        <v>0.6174672001</v>
      </c>
      <c r="H55" s="17">
        <v>0.511046522585341</v>
      </c>
      <c r="I55" s="17">
        <v>0.734918352005258</v>
      </c>
      <c r="J55" s="17">
        <v>0.778565393753788</v>
      </c>
      <c r="K55" s="17">
        <v>0.843342055290197</v>
      </c>
      <c r="L55" s="17">
        <v>0.848135936449774</v>
      </c>
      <c r="M55" s="17">
        <v>0.845032476825292</v>
      </c>
      <c r="N55" s="17">
        <v>0.800910137825824</v>
      </c>
      <c r="O55" s="17">
        <v>0.753582656490426</v>
      </c>
      <c r="P55" s="17">
        <v>0.846887790559235</v>
      </c>
      <c r="Q55" s="17">
        <v>0.778665365153463</v>
      </c>
      <c r="R55" s="17">
        <v>0.7500393784071</v>
      </c>
      <c r="S55" s="17">
        <v>0.876528509009026</v>
      </c>
      <c r="T55" s="17">
        <v>0.452027072945689</v>
      </c>
      <c r="U55" s="17">
        <v>0.865472397169486</v>
      </c>
      <c r="V55" s="17">
        <v>0.665214032359882</v>
      </c>
      <c r="W55" s="17">
        <v>0.427277393912754</v>
      </c>
      <c r="X55" s="17">
        <v>0.548510701951024</v>
      </c>
    </row>
    <row r="56">
      <c r="A56" s="17" t="s">
        <v>587</v>
      </c>
      <c r="B56" s="29">
        <f t="shared" ref="B56:C56" si="80">F56-F352</f>
        <v>0.03912681002</v>
      </c>
      <c r="C56" s="29">
        <f t="shared" si="80"/>
        <v>0.03535640566</v>
      </c>
      <c r="D56" s="45">
        <f t="shared" si="78"/>
        <v>0.01517177185</v>
      </c>
      <c r="E56" s="45">
        <f t="shared" si="79"/>
        <v>0.007400538394</v>
      </c>
      <c r="F56" s="7">
        <f t="shared" si="3"/>
        <v>0.6901717718</v>
      </c>
      <c r="G56" s="7">
        <f>(H56*'Vecmap(FT) Coverage'!C55*'Dataset lengths'!$B$2+I56*'Vecmap(FT) Coverage'!D55*'Dataset lengths'!$C$2+J56*'Vecmap(FT) Coverage'!E55*'Dataset lengths'!$D$2+M56*'Vecmap(FT) Coverage'!H55*'Dataset lengths'!$G$2+N56*'Vecmap(FT) Coverage'!I55*'Dataset lengths'!$H$2+S56*'Vecmap(FT) Coverage'!N55*'Dataset lengths'!$M$2+T56*'Vecmap(FT) Coverage'!O55*'Dataset lengths'!$N$2+U56*'Vecmap(FT) Coverage'!P55*'Dataset lengths'!$O$2+V56*'Vecmap(FT) Coverage'!Q55*'Dataset lengths'!$P$2+W56*'Vecmap(FT) Coverage'!R55*'Dataset lengths'!$Q$2+X56*'Vecmap(FT) Coverage'!S55*'Dataset lengths'!$R$2)/('Vecmap(FT) Coverage'!C55*'Dataset lengths'!$B$2+'Vecmap(FT) Coverage'!D55*'Dataset lengths'!$C$2+'Vecmap(FT) Coverage'!E55*'Dataset lengths'!$D$2+'Vecmap(FT) Coverage'!H55*'Dataset lengths'!$G$2+'Vecmap(FT) Coverage'!I55*'Dataset lengths'!$H$2+'Vecmap(FT) Coverage'!N55*'Dataset lengths'!$M$2+'Vecmap(FT) Coverage'!O55*'Dataset lengths'!$N$2+'Vecmap(FT) Coverage'!P55*'Dataset lengths'!$O$2+'Vecmap(FT) Coverage'!Q55*'Dataset lengths'!$P$2+'Vecmap(FT) Coverage'!R55*'Dataset lengths'!$Q$2+'Vecmap(FT) Coverage'!S55*'Dataset lengths'!$R$2)</f>
        <v>0.6274005384</v>
      </c>
      <c r="H56" s="17">
        <v>0.522567893254582</v>
      </c>
      <c r="I56" s="17">
        <v>0.752748808887376</v>
      </c>
      <c r="J56" s="17">
        <v>0.789453979976471</v>
      </c>
      <c r="K56" s="17">
        <v>0.84985783027607</v>
      </c>
      <c r="L56" s="17">
        <v>0.85627513688603</v>
      </c>
      <c r="M56" s="17">
        <v>0.852090026654578</v>
      </c>
      <c r="N56" s="17">
        <v>0.807859960418706</v>
      </c>
      <c r="O56" s="17">
        <v>0.766883117060572</v>
      </c>
      <c r="P56" s="17">
        <v>0.849967077354497</v>
      </c>
      <c r="Q56" s="17">
        <v>0.787285267671431</v>
      </c>
      <c r="R56" s="17">
        <v>0.76129764960933</v>
      </c>
      <c r="S56" s="17">
        <v>0.878495485666155</v>
      </c>
      <c r="T56" s="17">
        <v>0.447196430417135</v>
      </c>
      <c r="U56" s="17">
        <v>0.866362571915868</v>
      </c>
      <c r="V56" s="17">
        <v>0.673639657312254</v>
      </c>
      <c r="W56" s="17">
        <v>0.434747855275224</v>
      </c>
      <c r="X56" s="17">
        <v>0.566726820556609</v>
      </c>
    </row>
    <row r="57">
      <c r="A57" s="17" t="s">
        <v>588</v>
      </c>
      <c r="B57" s="29">
        <f t="shared" ref="B57:C57" si="81">F57-F353</f>
        <v>0.05146019759</v>
      </c>
      <c r="C57" s="29">
        <f t="shared" si="81"/>
        <v>0.04575525821</v>
      </c>
      <c r="D57" s="45">
        <f>F57-0.654</f>
        <v>0.04446910323</v>
      </c>
      <c r="E57" s="44">
        <f>G57- 0.61</f>
        <v>0.0241946678</v>
      </c>
      <c r="F57" s="7">
        <f t="shared" si="3"/>
        <v>0.6984691032</v>
      </c>
      <c r="G57" s="7">
        <f>(H57*'Vecmap(FT) Coverage'!C56*'Dataset lengths'!$B$2+I57*'Vecmap(FT) Coverage'!D56*'Dataset lengths'!$C$2+J57*'Vecmap(FT) Coverage'!E56*'Dataset lengths'!$D$2+M57*'Vecmap(FT) Coverage'!H56*'Dataset lengths'!$G$2+N57*'Vecmap(FT) Coverage'!I56*'Dataset lengths'!$H$2+S57*'Vecmap(FT) Coverage'!N56*'Dataset lengths'!$M$2+T57*'Vecmap(FT) Coverage'!O56*'Dataset lengths'!$N$2+U57*'Vecmap(FT) Coverage'!P56*'Dataset lengths'!$O$2+V57*'Vecmap(FT) Coverage'!Q56*'Dataset lengths'!$P$2+W57*'Vecmap(FT) Coverage'!R56*'Dataset lengths'!$Q$2+X57*'Vecmap(FT) Coverage'!S56*'Dataset lengths'!$R$2)/('Vecmap(FT) Coverage'!C56*'Dataset lengths'!$B$2+'Vecmap(FT) Coverage'!D56*'Dataset lengths'!$C$2+'Vecmap(FT) Coverage'!E56*'Dataset lengths'!$D$2+'Vecmap(FT) Coverage'!H56*'Dataset lengths'!$G$2+'Vecmap(FT) Coverage'!I56*'Dataset lengths'!$H$2+'Vecmap(FT) Coverage'!N56*'Dataset lengths'!$M$2+'Vecmap(FT) Coverage'!O56*'Dataset lengths'!$N$2+'Vecmap(FT) Coverage'!P56*'Dataset lengths'!$O$2+'Vecmap(FT) Coverage'!Q56*'Dataset lengths'!$P$2+'Vecmap(FT) Coverage'!R56*'Dataset lengths'!$Q$2+'Vecmap(FT) Coverage'!S56*'Dataset lengths'!$R$2)</f>
        <v>0.6341946678</v>
      </c>
      <c r="H57" s="17">
        <v>0.545047914003346</v>
      </c>
      <c r="I57" s="17">
        <v>0.745118715588449</v>
      </c>
      <c r="J57" s="17">
        <v>0.786894683518574</v>
      </c>
      <c r="K57" s="17">
        <v>0.846130537303226</v>
      </c>
      <c r="L57" s="17">
        <v>0.853788399886854</v>
      </c>
      <c r="M57" s="17">
        <v>0.848829119980136</v>
      </c>
      <c r="N57" s="17">
        <v>0.813739666655208</v>
      </c>
      <c r="O57" s="17">
        <v>0.769506989387973</v>
      </c>
      <c r="P57" s="17">
        <v>0.855683088645305</v>
      </c>
      <c r="Q57" s="17">
        <v>0.804736172360868</v>
      </c>
      <c r="R57" s="17">
        <v>0.749933621162629</v>
      </c>
      <c r="S57" s="17">
        <v>0.887128327661332</v>
      </c>
      <c r="T57" s="17">
        <v>0.446802256422299</v>
      </c>
      <c r="U57" s="17">
        <v>0.88461115421669</v>
      </c>
      <c r="V57" s="17">
        <v>0.725126244074788</v>
      </c>
      <c r="W57" s="17">
        <v>0.476806704589871</v>
      </c>
      <c r="X57" s="17">
        <v>0.523055348808386</v>
      </c>
    </row>
    <row r="58">
      <c r="A58" s="17" t="s">
        <v>590</v>
      </c>
      <c r="B58" s="29">
        <f t="shared" ref="B58:C58" si="82">F58-F354</f>
        <v>0.03559252312</v>
      </c>
      <c r="C58" s="29">
        <f t="shared" si="82"/>
        <v>0.03820800012</v>
      </c>
      <c r="D58" s="45">
        <f t="shared" ref="D58:D60" si="84">F58-0.675</f>
        <v>0.03409288278</v>
      </c>
      <c r="E58" s="45">
        <f t="shared" ref="E58:E60" si="85">G58-0.62</f>
        <v>0.02658181458</v>
      </c>
      <c r="F58" s="7">
        <f t="shared" si="3"/>
        <v>0.7090928828</v>
      </c>
      <c r="G58" s="7">
        <f>(H58*'Vecmap(FT) Coverage'!C57*'Dataset lengths'!$B$2+I58*'Vecmap(FT) Coverage'!D57*'Dataset lengths'!$C$2+J58*'Vecmap(FT) Coverage'!E57*'Dataset lengths'!$D$2+M58*'Vecmap(FT) Coverage'!H57*'Dataset lengths'!$G$2+N58*'Vecmap(FT) Coverage'!I57*'Dataset lengths'!$H$2+S58*'Vecmap(FT) Coverage'!N57*'Dataset lengths'!$M$2+T58*'Vecmap(FT) Coverage'!O57*'Dataset lengths'!$N$2+U58*'Vecmap(FT) Coverage'!P57*'Dataset lengths'!$O$2+V58*'Vecmap(FT) Coverage'!Q57*'Dataset lengths'!$P$2+W58*'Vecmap(FT) Coverage'!R57*'Dataset lengths'!$Q$2+X58*'Vecmap(FT) Coverage'!S57*'Dataset lengths'!$R$2)/('Vecmap(FT) Coverage'!C57*'Dataset lengths'!$B$2+'Vecmap(FT) Coverage'!D57*'Dataset lengths'!$C$2+'Vecmap(FT) Coverage'!E57*'Dataset lengths'!$D$2+'Vecmap(FT) Coverage'!H57*'Dataset lengths'!$G$2+'Vecmap(FT) Coverage'!I57*'Dataset lengths'!$H$2+'Vecmap(FT) Coverage'!N57*'Dataset lengths'!$M$2+'Vecmap(FT) Coverage'!O57*'Dataset lengths'!$N$2+'Vecmap(FT) Coverage'!P57*'Dataset lengths'!$O$2+'Vecmap(FT) Coverage'!Q57*'Dataset lengths'!$P$2+'Vecmap(FT) Coverage'!R57*'Dataset lengths'!$Q$2+'Vecmap(FT) Coverage'!S57*'Dataset lengths'!$R$2)</f>
        <v>0.6465818146</v>
      </c>
      <c r="H58" s="17">
        <v>0.557416073722217</v>
      </c>
      <c r="I58" s="17">
        <v>0.754212893323445</v>
      </c>
      <c r="J58" s="17">
        <v>0.799503431788558</v>
      </c>
      <c r="K58" s="17">
        <v>0.857464086041012</v>
      </c>
      <c r="L58" s="17">
        <v>0.865589466567016</v>
      </c>
      <c r="M58" s="17">
        <v>0.860334989938538</v>
      </c>
      <c r="N58" s="17">
        <v>0.822170737624625</v>
      </c>
      <c r="O58" s="17">
        <v>0.776784316910482</v>
      </c>
      <c r="P58" s="17">
        <v>0.864203668156348</v>
      </c>
      <c r="Q58" s="17">
        <v>0.809132406414735</v>
      </c>
      <c r="R58" s="17">
        <v>0.765470935483361</v>
      </c>
      <c r="S58" s="17">
        <v>0.890603319755593</v>
      </c>
      <c r="T58" s="17">
        <v>0.45110197071291</v>
      </c>
      <c r="U58" s="17">
        <v>0.883053348410523</v>
      </c>
      <c r="V58" s="17">
        <v>0.75581412093054</v>
      </c>
      <c r="W58" s="17">
        <v>0.490712769781576</v>
      </c>
      <c r="X58" s="17">
        <v>0.535098054574613</v>
      </c>
    </row>
    <row r="59">
      <c r="A59" s="17" t="s">
        <v>591</v>
      </c>
      <c r="B59" s="29">
        <f t="shared" ref="B59:C59" si="83">F59-F355</f>
        <v>0.03804336655</v>
      </c>
      <c r="C59" s="29">
        <f t="shared" si="83"/>
        <v>0.02756426833</v>
      </c>
      <c r="D59" s="45">
        <f t="shared" si="84"/>
        <v>0.03151766009</v>
      </c>
      <c r="E59" s="45">
        <f t="shared" si="85"/>
        <v>0.02655237642</v>
      </c>
      <c r="F59" s="7">
        <f t="shared" si="3"/>
        <v>0.7065176601</v>
      </c>
      <c r="G59" s="7">
        <f>(H59*'Vecmap(FT) Coverage'!C58*'Dataset lengths'!$B$2+I59*'Vecmap(FT) Coverage'!D58*'Dataset lengths'!$C$2+J59*'Vecmap(FT) Coverage'!E58*'Dataset lengths'!$D$2+M59*'Vecmap(FT) Coverage'!H58*'Dataset lengths'!$G$2+N59*'Vecmap(FT) Coverage'!I58*'Dataset lengths'!$H$2+S59*'Vecmap(FT) Coverage'!N58*'Dataset lengths'!$M$2+T59*'Vecmap(FT) Coverage'!O58*'Dataset lengths'!$N$2+U59*'Vecmap(FT) Coverage'!P58*'Dataset lengths'!$O$2+V59*'Vecmap(FT) Coverage'!Q58*'Dataset lengths'!$P$2+W59*'Vecmap(FT) Coverage'!R58*'Dataset lengths'!$Q$2+X59*'Vecmap(FT) Coverage'!S58*'Dataset lengths'!$R$2)/('Vecmap(FT) Coverage'!C58*'Dataset lengths'!$B$2+'Vecmap(FT) Coverage'!D58*'Dataset lengths'!$C$2+'Vecmap(FT) Coverage'!E58*'Dataset lengths'!$D$2+'Vecmap(FT) Coverage'!H58*'Dataset lengths'!$G$2+'Vecmap(FT) Coverage'!I58*'Dataset lengths'!$H$2+'Vecmap(FT) Coverage'!N58*'Dataset lengths'!$M$2+'Vecmap(FT) Coverage'!O58*'Dataset lengths'!$N$2+'Vecmap(FT) Coverage'!P58*'Dataset lengths'!$O$2+'Vecmap(FT) Coverage'!Q58*'Dataset lengths'!$P$2+'Vecmap(FT) Coverage'!R58*'Dataset lengths'!$Q$2+'Vecmap(FT) Coverage'!S58*'Dataset lengths'!$R$2)</f>
        <v>0.6465523764</v>
      </c>
      <c r="H59" s="17">
        <v>0.558846827411891</v>
      </c>
      <c r="I59" s="17">
        <v>0.743431515649727</v>
      </c>
      <c r="J59" s="17">
        <v>0.791046236767808</v>
      </c>
      <c r="K59" s="17">
        <v>0.847934674883264</v>
      </c>
      <c r="L59" s="17">
        <v>0.856446012613707</v>
      </c>
      <c r="M59" s="17">
        <v>0.850786882015338</v>
      </c>
      <c r="N59" s="17">
        <v>0.808222258575818</v>
      </c>
      <c r="O59" s="17">
        <v>0.760647014667127</v>
      </c>
      <c r="P59" s="17">
        <v>0.857329965533709</v>
      </c>
      <c r="Q59" s="17">
        <v>0.792899513218119</v>
      </c>
      <c r="R59" s="17">
        <v>0.74625386909613</v>
      </c>
      <c r="S59" s="17">
        <v>0.89790298868316</v>
      </c>
      <c r="T59" s="17">
        <v>0.466806586660237</v>
      </c>
      <c r="U59" s="17">
        <v>0.881272998917759</v>
      </c>
      <c r="V59" s="17">
        <v>0.73430142137682</v>
      </c>
      <c r="W59" s="17">
        <v>0.500646099138854</v>
      </c>
      <c r="X59" s="17">
        <v>0.538430445810163</v>
      </c>
    </row>
    <row r="60">
      <c r="A60" s="17" t="s">
        <v>592</v>
      </c>
      <c r="B60" s="29">
        <f t="shared" ref="B60:C60" si="86">F60-F356</f>
        <v>0.04225489596</v>
      </c>
      <c r="C60" s="29">
        <f t="shared" si="86"/>
        <v>0.03671309296</v>
      </c>
      <c r="D60" s="45">
        <f t="shared" si="84"/>
        <v>0.02684355436</v>
      </c>
      <c r="E60" s="45">
        <f t="shared" si="85"/>
        <v>0.01797975325</v>
      </c>
      <c r="F60" s="7">
        <f t="shared" si="3"/>
        <v>0.7018435544</v>
      </c>
      <c r="G60" s="7">
        <f>(H60*'Vecmap(FT) Coverage'!C59*'Dataset lengths'!$B$2+I60*'Vecmap(FT) Coverage'!D59*'Dataset lengths'!$C$2+J60*'Vecmap(FT) Coverage'!E59*'Dataset lengths'!$D$2+M60*'Vecmap(FT) Coverage'!H59*'Dataset lengths'!$G$2+N60*'Vecmap(FT) Coverage'!I59*'Dataset lengths'!$H$2+S60*'Vecmap(FT) Coverage'!N59*'Dataset lengths'!$M$2+T60*'Vecmap(FT) Coverage'!O59*'Dataset lengths'!$N$2+U60*'Vecmap(FT) Coverage'!P59*'Dataset lengths'!$O$2+V60*'Vecmap(FT) Coverage'!Q59*'Dataset lengths'!$P$2+W60*'Vecmap(FT) Coverage'!R59*'Dataset lengths'!$Q$2+X60*'Vecmap(FT) Coverage'!S59*'Dataset lengths'!$R$2)/('Vecmap(FT) Coverage'!C59*'Dataset lengths'!$B$2+'Vecmap(FT) Coverage'!D59*'Dataset lengths'!$C$2+'Vecmap(FT) Coverage'!E59*'Dataset lengths'!$D$2+'Vecmap(FT) Coverage'!H59*'Dataset lengths'!$G$2+'Vecmap(FT) Coverage'!I59*'Dataset lengths'!$H$2+'Vecmap(FT) Coverage'!N59*'Dataset lengths'!$M$2+'Vecmap(FT) Coverage'!O59*'Dataset lengths'!$N$2+'Vecmap(FT) Coverage'!P59*'Dataset lengths'!$O$2+'Vecmap(FT) Coverage'!Q59*'Dataset lengths'!$P$2+'Vecmap(FT) Coverage'!R59*'Dataset lengths'!$Q$2+'Vecmap(FT) Coverage'!S59*'Dataset lengths'!$R$2)</f>
        <v>0.6379797532</v>
      </c>
      <c r="H60" s="17">
        <v>0.542771779509871</v>
      </c>
      <c r="I60" s="17">
        <v>0.748214157630379</v>
      </c>
      <c r="J60" s="17">
        <v>0.792600043432557</v>
      </c>
      <c r="K60" s="17">
        <v>0.851104042646902</v>
      </c>
      <c r="L60" s="17">
        <v>0.858506706667559</v>
      </c>
      <c r="M60" s="17">
        <v>0.853729909415629</v>
      </c>
      <c r="N60" s="17">
        <v>0.813148067593689</v>
      </c>
      <c r="O60" s="17">
        <v>0.768930697337785</v>
      </c>
      <c r="P60" s="17">
        <v>0.857841386797399</v>
      </c>
      <c r="Q60" s="17">
        <v>0.797294071877911</v>
      </c>
      <c r="R60" s="17">
        <v>0.757115363118748</v>
      </c>
      <c r="S60" s="17">
        <v>0.895389629621273</v>
      </c>
      <c r="T60" s="17">
        <v>0.454386083639275</v>
      </c>
      <c r="U60" s="17">
        <v>0.883053348410523</v>
      </c>
      <c r="V60" s="17">
        <v>0.721126807814928</v>
      </c>
      <c r="W60" s="17">
        <v>0.471190416593544</v>
      </c>
      <c r="X60" s="17">
        <v>0.544668854336971</v>
      </c>
    </row>
    <row r="61">
      <c r="A61" s="109" t="s">
        <v>569</v>
      </c>
      <c r="B61" s="109"/>
      <c r="C61" s="109"/>
      <c r="D61" s="110"/>
      <c r="E61" s="110"/>
      <c r="F61" s="113">
        <f>AVERAGE(F4:F60)</f>
        <v>0.689298549</v>
      </c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</row>
    <row r="62">
      <c r="A62" s="17" t="s">
        <v>532</v>
      </c>
      <c r="B62" s="29">
        <f t="shared" ref="B62:C62" si="87">F62-F300</f>
        <v>0.03985351089</v>
      </c>
      <c r="C62" s="29">
        <f t="shared" si="87"/>
        <v>0.04683612872</v>
      </c>
      <c r="D62" s="44">
        <f>F62-0.629</f>
        <v>0.01538491595</v>
      </c>
      <c r="E62" s="44">
        <f>G62-0.571</f>
        <v>0.005499409419</v>
      </c>
      <c r="F62" s="7">
        <f t="shared" ref="F62:F118" si="89">AVERAGE(H62,I62,J62,M62,N62,S62,T62,U62,V62,W62,X62)</f>
        <v>0.6443849159</v>
      </c>
      <c r="G62" s="7">
        <f>(H62*'Vecmap(FT) Coverage'!C61*'Dataset lengths'!$B$2+I62*'Vecmap(FT) Coverage'!D61*'Dataset lengths'!$C$2+J62*'Vecmap(FT) Coverage'!E61*'Dataset lengths'!$D$2+M62*'Vecmap(FT) Coverage'!H61*'Dataset lengths'!$G$2+N62*'Vecmap(FT) Coverage'!I61*'Dataset lengths'!$H$2+S62*'Vecmap(FT) Coverage'!N61*'Dataset lengths'!$M$2+T62*'Vecmap(FT) Coverage'!O61*'Dataset lengths'!$N$2+U62*'Vecmap(FT) Coverage'!P61*'Dataset lengths'!$O$2+V62*'Vecmap(FT) Coverage'!Q61*'Dataset lengths'!$P$2+W62*'Vecmap(FT) Coverage'!R61*'Dataset lengths'!$Q$2+X62*'Vecmap(FT) Coverage'!S61*'Dataset lengths'!$R$2)/('Vecmap(FT) Coverage'!C61*'Dataset lengths'!$B$2+'Vecmap(FT) Coverage'!D61*'Dataset lengths'!$C$2+'Vecmap(FT) Coverage'!E61*'Dataset lengths'!$D$2+'Vecmap(FT) Coverage'!H61*'Dataset lengths'!$G$2+'Vecmap(FT) Coverage'!I61*'Dataset lengths'!$H$2+'Vecmap(FT) Coverage'!N61*'Dataset lengths'!$M$2+'Vecmap(FT) Coverage'!O61*'Dataset lengths'!$N$2+'Vecmap(FT) Coverage'!P61*'Dataset lengths'!$O$2+'Vecmap(FT) Coverage'!Q61*'Dataset lengths'!$P$2+'Vecmap(FT) Coverage'!R61*'Dataset lengths'!$Q$2+'Vecmap(FT) Coverage'!S61*'Dataset lengths'!$R$2)</f>
        <v>0.5764994094</v>
      </c>
      <c r="H62" s="17">
        <v>0.454262915307219</v>
      </c>
      <c r="I62" s="17">
        <v>0.711381062533658</v>
      </c>
      <c r="J62" s="17">
        <v>0.731109951647786</v>
      </c>
      <c r="K62" s="17">
        <v>0.824627972292362</v>
      </c>
      <c r="L62" s="17">
        <v>0.824773419235428</v>
      </c>
      <c r="M62" s="17">
        <v>0.82474286379746</v>
      </c>
      <c r="N62" s="17">
        <v>0.763296877871627</v>
      </c>
      <c r="O62" s="17">
        <v>0.711341236598319</v>
      </c>
      <c r="P62" s="17">
        <v>0.815901256770441</v>
      </c>
      <c r="Q62" s="17">
        <v>0.752530892971193</v>
      </c>
      <c r="R62" s="17">
        <v>0.707327702616895</v>
      </c>
      <c r="S62" s="17">
        <v>0.842368681063554</v>
      </c>
      <c r="T62" s="17">
        <v>0.438886599056608</v>
      </c>
      <c r="U62" s="17">
        <v>0.849894339107809</v>
      </c>
      <c r="V62" s="17">
        <v>0.581288789530714</v>
      </c>
      <c r="W62" s="17">
        <v>0.357292580771927</v>
      </c>
      <c r="X62" s="17">
        <v>0.533709414725336</v>
      </c>
    </row>
    <row r="63">
      <c r="A63" s="17" t="s">
        <v>533</v>
      </c>
      <c r="B63" s="29">
        <f t="shared" ref="B63:C63" si="88">F63-F301</f>
        <v>0.04263922166</v>
      </c>
      <c r="C63" s="29">
        <f t="shared" si="88"/>
        <v>0.0451095633</v>
      </c>
      <c r="D63" s="44">
        <f>F63-0.675</f>
        <v>-0.005278418406</v>
      </c>
      <c r="E63" s="45">
        <f>G63-0.62</f>
        <v>-0.01358411592</v>
      </c>
      <c r="F63" s="7">
        <f t="shared" si="89"/>
        <v>0.6697215816</v>
      </c>
      <c r="G63" s="7">
        <f>(H63*'Vecmap(FT) Coverage'!C62*'Dataset lengths'!$B$2+I63*'Vecmap(FT) Coverage'!D62*'Dataset lengths'!$C$2+J63*'Vecmap(FT) Coverage'!E62*'Dataset lengths'!$D$2+M63*'Vecmap(FT) Coverage'!H62*'Dataset lengths'!$G$2+N63*'Vecmap(FT) Coverage'!I62*'Dataset lengths'!$H$2+S63*'Vecmap(FT) Coverage'!N62*'Dataset lengths'!$M$2+T63*'Vecmap(FT) Coverage'!O62*'Dataset lengths'!$N$2+U63*'Vecmap(FT) Coverage'!P62*'Dataset lengths'!$O$2+V63*'Vecmap(FT) Coverage'!Q62*'Dataset lengths'!$P$2+W63*'Vecmap(FT) Coverage'!R62*'Dataset lengths'!$Q$2+X63*'Vecmap(FT) Coverage'!S62*'Dataset lengths'!$R$2)/('Vecmap(FT) Coverage'!C62*'Dataset lengths'!$B$2+'Vecmap(FT) Coverage'!D62*'Dataset lengths'!$C$2+'Vecmap(FT) Coverage'!E62*'Dataset lengths'!$D$2+'Vecmap(FT) Coverage'!H62*'Dataset lengths'!$G$2+'Vecmap(FT) Coverage'!I62*'Dataset lengths'!$H$2+'Vecmap(FT) Coverage'!N62*'Dataset lengths'!$M$2+'Vecmap(FT) Coverage'!O62*'Dataset lengths'!$N$2+'Vecmap(FT) Coverage'!P62*'Dataset lengths'!$O$2+'Vecmap(FT) Coverage'!Q62*'Dataset lengths'!$P$2+'Vecmap(FT) Coverage'!R62*'Dataset lengths'!$Q$2+'Vecmap(FT) Coverage'!S62*'Dataset lengths'!$R$2)</f>
        <v>0.6064158841</v>
      </c>
      <c r="H63" s="17">
        <v>0.481776554299942</v>
      </c>
      <c r="I63" s="17">
        <v>0.738605976604287</v>
      </c>
      <c r="J63" s="17">
        <v>0.769597088282875</v>
      </c>
      <c r="K63" s="17">
        <v>0.8512428531929</v>
      </c>
      <c r="L63" s="17">
        <v>0.8550812755322</v>
      </c>
      <c r="M63" s="17">
        <v>0.852509370311555</v>
      </c>
      <c r="N63" s="17">
        <v>0.797933181884254</v>
      </c>
      <c r="O63" s="17">
        <v>0.746688898757989</v>
      </c>
      <c r="P63" s="17">
        <v>0.845404453710272</v>
      </c>
      <c r="Q63" s="17">
        <v>0.77420211533658</v>
      </c>
      <c r="R63" s="17">
        <v>0.755299488729634</v>
      </c>
      <c r="S63" s="17">
        <v>0.849646494694931</v>
      </c>
      <c r="T63" s="17">
        <v>0.443642831188177</v>
      </c>
      <c r="U63" s="17">
        <v>0.840102416897612</v>
      </c>
      <c r="V63" s="17">
        <v>0.637683029268753</v>
      </c>
      <c r="W63" s="17">
        <v>0.383961754339852</v>
      </c>
      <c r="X63" s="17">
        <v>0.571478699758733</v>
      </c>
    </row>
    <row r="64">
      <c r="A64" s="17" t="s">
        <v>518</v>
      </c>
      <c r="B64" s="29">
        <f t="shared" ref="B64:C64" si="90">F64-F302</f>
        <v>0.04147371888</v>
      </c>
      <c r="C64" s="29">
        <f t="shared" si="90"/>
        <v>0.04578458477</v>
      </c>
      <c r="D64" s="44">
        <f>F64-0.654</f>
        <v>0.02911669002</v>
      </c>
      <c r="E64" s="44">
        <f>G64-0.606</f>
        <v>0.01323720814</v>
      </c>
      <c r="F64" s="7">
        <f t="shared" si="89"/>
        <v>0.68311669</v>
      </c>
      <c r="G64" s="7">
        <f>(H64*'Vecmap(FT) Coverage'!C63*'Dataset lengths'!$B$2+I64*'Vecmap(FT) Coverage'!D63*'Dataset lengths'!$C$2+J64*'Vecmap(FT) Coverage'!E63*'Dataset lengths'!$D$2+M64*'Vecmap(FT) Coverage'!H63*'Dataset lengths'!$G$2+N64*'Vecmap(FT) Coverage'!I63*'Dataset lengths'!$H$2+S64*'Vecmap(FT) Coverage'!N63*'Dataset lengths'!$M$2+T64*'Vecmap(FT) Coverage'!O63*'Dataset lengths'!$N$2+U64*'Vecmap(FT) Coverage'!P63*'Dataset lengths'!$O$2+V64*'Vecmap(FT) Coverage'!Q63*'Dataset lengths'!$P$2+W64*'Vecmap(FT) Coverage'!R63*'Dataset lengths'!$Q$2+X64*'Vecmap(FT) Coverage'!S63*'Dataset lengths'!$R$2)/('Vecmap(FT) Coverage'!C63*'Dataset lengths'!$B$2+'Vecmap(FT) Coverage'!D63*'Dataset lengths'!$C$2+'Vecmap(FT) Coverage'!E63*'Dataset lengths'!$D$2+'Vecmap(FT) Coverage'!H63*'Dataset lengths'!$G$2+'Vecmap(FT) Coverage'!I63*'Dataset lengths'!$H$2+'Vecmap(FT) Coverage'!N63*'Dataset lengths'!$M$2+'Vecmap(FT) Coverage'!O63*'Dataset lengths'!$N$2+'Vecmap(FT) Coverage'!P63*'Dataset lengths'!$O$2+'Vecmap(FT) Coverage'!Q63*'Dataset lengths'!$P$2+'Vecmap(FT) Coverage'!R63*'Dataset lengths'!$Q$2+'Vecmap(FT) Coverage'!S63*'Dataset lengths'!$R$2)</f>
        <v>0.6192372081</v>
      </c>
      <c r="H64" s="17">
        <v>0.532656379810971</v>
      </c>
      <c r="I64" s="17">
        <v>0.726820198425451</v>
      </c>
      <c r="J64" s="17">
        <v>0.774919059719795</v>
      </c>
      <c r="K64" s="17">
        <v>0.841032695807652</v>
      </c>
      <c r="L64" s="17">
        <v>0.848328805894417</v>
      </c>
      <c r="M64" s="17">
        <v>0.843563984680533</v>
      </c>
      <c r="N64" s="17">
        <v>0.808410364433746</v>
      </c>
      <c r="O64" s="17">
        <v>0.751543325025903</v>
      </c>
      <c r="P64" s="17">
        <v>0.853903514795073</v>
      </c>
      <c r="Q64" s="17">
        <v>0.810936805833948</v>
      </c>
      <c r="R64" s="17">
        <v>0.74153454581802</v>
      </c>
      <c r="S64" s="17">
        <v>0.878801459812819</v>
      </c>
      <c r="T64" s="17">
        <v>0.405932848651575</v>
      </c>
      <c r="U64" s="17">
        <v>0.845888552749092</v>
      </c>
      <c r="V64" s="17">
        <v>0.759706869082237</v>
      </c>
      <c r="W64" s="17">
        <v>0.480177314901101</v>
      </c>
      <c r="X64" s="17">
        <v>0.457406557926617</v>
      </c>
    </row>
    <row r="65">
      <c r="A65" s="17" t="s">
        <v>525</v>
      </c>
      <c r="B65" s="29">
        <f t="shared" ref="B65:C65" si="91">F65-F303</f>
        <v>0.0537978057</v>
      </c>
      <c r="C65" s="29">
        <f t="shared" si="91"/>
        <v>0.06152489076</v>
      </c>
      <c r="D65" s="45">
        <f t="shared" ref="D65:D66" si="93">F65- 0.63</f>
        <v>0.07494313616</v>
      </c>
      <c r="E65" s="44">
        <f>G65- 0.61</f>
        <v>0.03268582367</v>
      </c>
      <c r="F65" s="7">
        <f t="shared" si="89"/>
        <v>0.7049431362</v>
      </c>
      <c r="G65" s="7">
        <f>(H65*'Vecmap(FT) Coverage'!C64*'Dataset lengths'!$B$2+I65*'Vecmap(FT) Coverage'!D64*'Dataset lengths'!$C$2+J65*'Vecmap(FT) Coverage'!E64*'Dataset lengths'!$D$2+M65*'Vecmap(FT) Coverage'!H64*'Dataset lengths'!$G$2+N65*'Vecmap(FT) Coverage'!I64*'Dataset lengths'!$H$2+S65*'Vecmap(FT) Coverage'!N64*'Dataset lengths'!$M$2+T65*'Vecmap(FT) Coverage'!O64*'Dataset lengths'!$N$2+U65*'Vecmap(FT) Coverage'!P64*'Dataset lengths'!$O$2+V65*'Vecmap(FT) Coverage'!Q64*'Dataset lengths'!$P$2+W65*'Vecmap(FT) Coverage'!R64*'Dataset lengths'!$Q$2+X65*'Vecmap(FT) Coverage'!S64*'Dataset lengths'!$R$2)/('Vecmap(FT) Coverage'!C64*'Dataset lengths'!$B$2+'Vecmap(FT) Coverage'!D64*'Dataset lengths'!$C$2+'Vecmap(FT) Coverage'!E64*'Dataset lengths'!$D$2+'Vecmap(FT) Coverage'!H64*'Dataset lengths'!$G$2+'Vecmap(FT) Coverage'!I64*'Dataset lengths'!$H$2+'Vecmap(FT) Coverage'!N64*'Dataset lengths'!$M$2+'Vecmap(FT) Coverage'!O64*'Dataset lengths'!$N$2+'Vecmap(FT) Coverage'!P64*'Dataset lengths'!$O$2+'Vecmap(FT) Coverage'!Q64*'Dataset lengths'!$P$2+'Vecmap(FT) Coverage'!R64*'Dataset lengths'!$Q$2+'Vecmap(FT) Coverage'!S64*'Dataset lengths'!$R$2)</f>
        <v>0.6426858237</v>
      </c>
      <c r="H65" s="17">
        <v>0.557717191585693</v>
      </c>
      <c r="I65" s="17">
        <v>0.750845600652002</v>
      </c>
      <c r="J65" s="17">
        <v>0.789328274114878</v>
      </c>
      <c r="K65" s="17">
        <v>0.852833256839676</v>
      </c>
      <c r="L65" s="17">
        <v>0.862256765673758</v>
      </c>
      <c r="M65" s="17">
        <v>0.856233418224499</v>
      </c>
      <c r="N65" s="17">
        <v>0.817420348572885</v>
      </c>
      <c r="O65" s="17">
        <v>0.768450391471623</v>
      </c>
      <c r="P65" s="17">
        <v>0.861085648193851</v>
      </c>
      <c r="Q65" s="17">
        <v>0.829156716403997</v>
      </c>
      <c r="R65" s="17">
        <v>0.747387196730146</v>
      </c>
      <c r="S65" s="17">
        <v>0.896351262653647</v>
      </c>
      <c r="T65" s="17">
        <v>0.412241643660765</v>
      </c>
      <c r="U65" s="17">
        <v>0.883498435783713</v>
      </c>
      <c r="V65" s="17">
        <v>0.785752445436633</v>
      </c>
      <c r="W65" s="17">
        <v>0.505619286325314</v>
      </c>
      <c r="X65" s="17">
        <v>0.499366590713543</v>
      </c>
    </row>
    <row r="66">
      <c r="A66" s="17" t="s">
        <v>534</v>
      </c>
      <c r="B66" s="29">
        <f t="shared" ref="B66:C66" si="92">F66-F304</f>
        <v>0.04535311861</v>
      </c>
      <c r="C66" s="29">
        <f t="shared" si="92"/>
        <v>0.05464365195</v>
      </c>
      <c r="D66" s="44">
        <f t="shared" si="93"/>
        <v>0.01176668107</v>
      </c>
      <c r="E66" s="44">
        <f>G66- 0.573</f>
        <v>0.005163688238</v>
      </c>
      <c r="F66" s="7">
        <f t="shared" si="89"/>
        <v>0.6417666811</v>
      </c>
      <c r="G66" s="7">
        <f>(H66*'Vecmap(FT) Coverage'!C65*'Dataset lengths'!$B$2+I66*'Vecmap(FT) Coverage'!D65*'Dataset lengths'!$C$2+J66*'Vecmap(FT) Coverage'!E65*'Dataset lengths'!$D$2+M66*'Vecmap(FT) Coverage'!H65*'Dataset lengths'!$G$2+N66*'Vecmap(FT) Coverage'!I65*'Dataset lengths'!$H$2+S66*'Vecmap(FT) Coverage'!N65*'Dataset lengths'!$M$2+T66*'Vecmap(FT) Coverage'!O65*'Dataset lengths'!$N$2+U66*'Vecmap(FT) Coverage'!P65*'Dataset lengths'!$O$2+V66*'Vecmap(FT) Coverage'!Q65*'Dataset lengths'!$P$2+W66*'Vecmap(FT) Coverage'!R65*'Dataset lengths'!$Q$2+X66*'Vecmap(FT) Coverage'!S65*'Dataset lengths'!$R$2)/('Vecmap(FT) Coverage'!C65*'Dataset lengths'!$B$2+'Vecmap(FT) Coverage'!D65*'Dataset lengths'!$C$2+'Vecmap(FT) Coverage'!E65*'Dataset lengths'!$D$2+'Vecmap(FT) Coverage'!H65*'Dataset lengths'!$G$2+'Vecmap(FT) Coverage'!I65*'Dataset lengths'!$H$2+'Vecmap(FT) Coverage'!N65*'Dataset lengths'!$M$2+'Vecmap(FT) Coverage'!O65*'Dataset lengths'!$N$2+'Vecmap(FT) Coverage'!P65*'Dataset lengths'!$O$2+'Vecmap(FT) Coverage'!Q65*'Dataset lengths'!$P$2+'Vecmap(FT) Coverage'!R65*'Dataset lengths'!$Q$2+'Vecmap(FT) Coverage'!S65*'Dataset lengths'!$R$2)</f>
        <v>0.5781636882</v>
      </c>
      <c r="H66" s="17">
        <v>0.465891041842957</v>
      </c>
      <c r="I66" s="17">
        <v>0.729356963309998</v>
      </c>
      <c r="J66" s="17">
        <v>0.752848687058198</v>
      </c>
      <c r="K66" s="17">
        <v>0.832143163597055</v>
      </c>
      <c r="L66" s="17">
        <v>0.831575863715658</v>
      </c>
      <c r="M66" s="17">
        <v>0.832021642901102</v>
      </c>
      <c r="N66" s="17">
        <v>0.777378490580578</v>
      </c>
      <c r="O66" s="17">
        <v>0.732406454531732</v>
      </c>
      <c r="P66" s="17">
        <v>0.822343873587361</v>
      </c>
      <c r="Q66" s="17">
        <v>0.759776972347327</v>
      </c>
      <c r="R66" s="17">
        <v>0.738560592099377</v>
      </c>
      <c r="S66" s="17">
        <v>0.774923237020222</v>
      </c>
      <c r="T66" s="17">
        <v>0.411499550782731</v>
      </c>
      <c r="U66" s="17">
        <v>0.822744009343171</v>
      </c>
      <c r="V66" s="17">
        <v>0.610994588672861</v>
      </c>
      <c r="W66" s="17">
        <v>0.345681515297934</v>
      </c>
      <c r="X66" s="17">
        <v>0.536093765000854</v>
      </c>
    </row>
    <row r="67">
      <c r="A67" s="17" t="s">
        <v>535</v>
      </c>
      <c r="B67" s="29">
        <f t="shared" ref="B67:C67" si="94">F67-F305</f>
        <v>0.01458582713</v>
      </c>
      <c r="C67" s="29">
        <f t="shared" si="94"/>
        <v>0.009904401888</v>
      </c>
      <c r="D67" s="44">
        <f>F67-0.675</f>
        <v>-0.01451523887</v>
      </c>
      <c r="E67" s="44">
        <f>G67-0.62</f>
        <v>-0.01929374324</v>
      </c>
      <c r="F67" s="7">
        <f t="shared" si="89"/>
        <v>0.6604847611</v>
      </c>
      <c r="G67" s="7">
        <f>(H67*'Vecmap(FT) Coverage'!C66*'Dataset lengths'!$B$2+I67*'Vecmap(FT) Coverage'!D66*'Dataset lengths'!$C$2+J67*'Vecmap(FT) Coverage'!E66*'Dataset lengths'!$D$2+M67*'Vecmap(FT) Coverage'!H66*'Dataset lengths'!$G$2+N67*'Vecmap(FT) Coverage'!I66*'Dataset lengths'!$H$2+S67*'Vecmap(FT) Coverage'!N66*'Dataset lengths'!$M$2+T67*'Vecmap(FT) Coverage'!O66*'Dataset lengths'!$N$2+U67*'Vecmap(FT) Coverage'!P66*'Dataset lengths'!$O$2+V67*'Vecmap(FT) Coverage'!Q66*'Dataset lengths'!$P$2+W67*'Vecmap(FT) Coverage'!R66*'Dataset lengths'!$Q$2+X67*'Vecmap(FT) Coverage'!S66*'Dataset lengths'!$R$2)/('Vecmap(FT) Coverage'!C66*'Dataset lengths'!$B$2+'Vecmap(FT) Coverage'!D66*'Dataset lengths'!$C$2+'Vecmap(FT) Coverage'!E66*'Dataset lengths'!$D$2+'Vecmap(FT) Coverage'!H66*'Dataset lengths'!$G$2+'Vecmap(FT) Coverage'!I66*'Dataset lengths'!$H$2+'Vecmap(FT) Coverage'!N66*'Dataset lengths'!$M$2+'Vecmap(FT) Coverage'!O66*'Dataset lengths'!$N$2+'Vecmap(FT) Coverage'!P66*'Dataset lengths'!$O$2+'Vecmap(FT) Coverage'!Q66*'Dataset lengths'!$P$2+'Vecmap(FT) Coverage'!R66*'Dataset lengths'!$Q$2+'Vecmap(FT) Coverage'!S66*'Dataset lengths'!$R$2)</f>
        <v>0.6007062568</v>
      </c>
      <c r="H67" s="17">
        <v>0.476438219342055</v>
      </c>
      <c r="I67" s="17">
        <v>0.72071663144388</v>
      </c>
      <c r="J67" s="17">
        <v>0.744295320900261</v>
      </c>
      <c r="K67" s="17">
        <v>0.824962471741489</v>
      </c>
      <c r="L67" s="17">
        <v>0.827874498589988</v>
      </c>
      <c r="M67" s="17">
        <v>0.826102263410613</v>
      </c>
      <c r="N67" s="17">
        <v>0.753051178745561</v>
      </c>
      <c r="O67" s="17">
        <v>0.698063647736085</v>
      </c>
      <c r="P67" s="17">
        <v>0.818412457112908</v>
      </c>
      <c r="Q67" s="17">
        <v>0.722258197422668</v>
      </c>
      <c r="R67" s="17">
        <v>0.709404594885981</v>
      </c>
      <c r="S67" s="17">
        <v>0.856334215329169</v>
      </c>
      <c r="T67" s="17">
        <v>0.462448550707124</v>
      </c>
      <c r="U67" s="17">
        <v>0.861689154497365</v>
      </c>
      <c r="V67" s="17">
        <v>0.587815913276285</v>
      </c>
      <c r="W67" s="17">
        <v>0.398053788132424</v>
      </c>
      <c r="X67" s="17">
        <v>0.578387136673104</v>
      </c>
    </row>
    <row r="68">
      <c r="A68" s="17" t="s">
        <v>523</v>
      </c>
      <c r="B68" s="29">
        <f t="shared" ref="B68:C68" si="95">F68-F306</f>
        <v>0.01972571875</v>
      </c>
      <c r="C68" s="29">
        <f t="shared" si="95"/>
        <v>0.01693827968</v>
      </c>
      <c r="D68" s="45">
        <f>F68-0.654</f>
        <v>0.0254293371</v>
      </c>
      <c r="E68" s="45">
        <f>G68-0.606</f>
        <v>0.01102321061</v>
      </c>
      <c r="F68" s="7">
        <f t="shared" si="89"/>
        <v>0.6794293371</v>
      </c>
      <c r="G68" s="7">
        <f>(H68*'Vecmap(FT) Coverage'!C67*'Dataset lengths'!$B$2+I68*'Vecmap(FT) Coverage'!D67*'Dataset lengths'!$C$2+J68*'Vecmap(FT) Coverage'!E67*'Dataset lengths'!$D$2+M68*'Vecmap(FT) Coverage'!H67*'Dataset lengths'!$G$2+N68*'Vecmap(FT) Coverage'!I67*'Dataset lengths'!$H$2+S68*'Vecmap(FT) Coverage'!N67*'Dataset lengths'!$M$2+T68*'Vecmap(FT) Coverage'!O67*'Dataset lengths'!$N$2+U68*'Vecmap(FT) Coverage'!P67*'Dataset lengths'!$O$2+V68*'Vecmap(FT) Coverage'!Q67*'Dataset lengths'!$P$2+W68*'Vecmap(FT) Coverage'!R67*'Dataset lengths'!$Q$2+X68*'Vecmap(FT) Coverage'!S67*'Dataset lengths'!$R$2)/('Vecmap(FT) Coverage'!C67*'Dataset lengths'!$B$2+'Vecmap(FT) Coverage'!D67*'Dataset lengths'!$C$2+'Vecmap(FT) Coverage'!E67*'Dataset lengths'!$D$2+'Vecmap(FT) Coverage'!H67*'Dataset lengths'!$G$2+'Vecmap(FT) Coverage'!I67*'Dataset lengths'!$H$2+'Vecmap(FT) Coverage'!N67*'Dataset lengths'!$M$2+'Vecmap(FT) Coverage'!O67*'Dataset lengths'!$N$2+'Vecmap(FT) Coverage'!P67*'Dataset lengths'!$O$2+'Vecmap(FT) Coverage'!Q67*'Dataset lengths'!$P$2+'Vecmap(FT) Coverage'!R67*'Dataset lengths'!$Q$2+'Vecmap(FT) Coverage'!S67*'Dataset lengths'!$R$2)</f>
        <v>0.6170232106</v>
      </c>
      <c r="H68" s="17">
        <v>0.536264558386911</v>
      </c>
      <c r="I68" s="17">
        <v>0.698130946089968</v>
      </c>
      <c r="J68" s="17">
        <v>0.74402776719339</v>
      </c>
      <c r="K68" s="17">
        <v>0.817095678877523</v>
      </c>
      <c r="L68" s="17">
        <v>0.819969614571311</v>
      </c>
      <c r="M68" s="17">
        <v>0.818172866943199</v>
      </c>
      <c r="N68" s="17">
        <v>0.773297998460155</v>
      </c>
      <c r="O68" s="17">
        <v>0.712228358908498</v>
      </c>
      <c r="P68" s="17">
        <v>0.834336809813024</v>
      </c>
      <c r="Q68" s="17">
        <v>0.768453838263859</v>
      </c>
      <c r="R68" s="17">
        <v>0.688984446086467</v>
      </c>
      <c r="S68" s="17">
        <v>0.896154564987934</v>
      </c>
      <c r="T68" s="17">
        <v>0.444644354909751</v>
      </c>
      <c r="U68" s="17">
        <v>0.875709406752874</v>
      </c>
      <c r="V68" s="17">
        <v>0.718555350848945</v>
      </c>
      <c r="W68" s="17">
        <v>0.495409078565041</v>
      </c>
      <c r="X68" s="17">
        <v>0.47335581493468</v>
      </c>
    </row>
    <row r="69">
      <c r="A69" s="17" t="s">
        <v>536</v>
      </c>
      <c r="B69" s="29">
        <f t="shared" ref="B69:C69" si="96">F69-F307</f>
        <v>0.0349792634</v>
      </c>
      <c r="C69" s="29">
        <f t="shared" si="96"/>
        <v>0.02077086973</v>
      </c>
      <c r="D69" s="45">
        <f t="shared" ref="D69:D70" si="98">F69- 0.63</f>
        <v>0.06665247374</v>
      </c>
      <c r="E69" s="45">
        <f>G69- 0.61</f>
        <v>0.02917831183</v>
      </c>
      <c r="F69" s="7">
        <f t="shared" si="89"/>
        <v>0.6966524737</v>
      </c>
      <c r="G69" s="7">
        <f>(H69*'Vecmap(FT) Coverage'!C68*'Dataset lengths'!$B$2+I69*'Vecmap(FT) Coverage'!D68*'Dataset lengths'!$C$2+J69*'Vecmap(FT) Coverage'!E68*'Dataset lengths'!$D$2+M69*'Vecmap(FT) Coverage'!H68*'Dataset lengths'!$G$2+N69*'Vecmap(FT) Coverage'!I68*'Dataset lengths'!$H$2+S69*'Vecmap(FT) Coverage'!N68*'Dataset lengths'!$M$2+T69*'Vecmap(FT) Coverage'!O68*'Dataset lengths'!$N$2+U69*'Vecmap(FT) Coverage'!P68*'Dataset lengths'!$O$2+V69*'Vecmap(FT) Coverage'!Q68*'Dataset lengths'!$P$2+W69*'Vecmap(FT) Coverage'!R68*'Dataset lengths'!$Q$2+X69*'Vecmap(FT) Coverage'!S68*'Dataset lengths'!$R$2)/('Vecmap(FT) Coverage'!C68*'Dataset lengths'!$B$2+'Vecmap(FT) Coverage'!D68*'Dataset lengths'!$C$2+'Vecmap(FT) Coverage'!E68*'Dataset lengths'!$D$2+'Vecmap(FT) Coverage'!H68*'Dataset lengths'!$G$2+'Vecmap(FT) Coverage'!I68*'Dataset lengths'!$H$2+'Vecmap(FT) Coverage'!N68*'Dataset lengths'!$M$2+'Vecmap(FT) Coverage'!O68*'Dataset lengths'!$N$2+'Vecmap(FT) Coverage'!P68*'Dataset lengths'!$O$2+'Vecmap(FT) Coverage'!Q68*'Dataset lengths'!$P$2+'Vecmap(FT) Coverage'!R68*'Dataset lengths'!$Q$2+'Vecmap(FT) Coverage'!S68*'Dataset lengths'!$R$2)</f>
        <v>0.6391783118</v>
      </c>
      <c r="H69" s="17">
        <v>0.560814405615204</v>
      </c>
      <c r="I69" s="17">
        <v>0.719919329122113</v>
      </c>
      <c r="J69" s="17">
        <v>0.760131261477018</v>
      </c>
      <c r="K69" s="17">
        <v>0.824722715851933</v>
      </c>
      <c r="L69" s="17">
        <v>0.829892770808813</v>
      </c>
      <c r="M69" s="17">
        <v>0.826627363411965</v>
      </c>
      <c r="N69" s="17">
        <v>0.776055611240341</v>
      </c>
      <c r="O69" s="17">
        <v>0.724109273803946</v>
      </c>
      <c r="P69" s="17">
        <v>0.838540793019879</v>
      </c>
      <c r="Q69" s="17">
        <v>0.784003170677709</v>
      </c>
      <c r="R69" s="17">
        <v>0.6911895971414</v>
      </c>
      <c r="S69" s="17">
        <v>0.887980684212754</v>
      </c>
      <c r="T69" s="17">
        <v>0.467411246349564</v>
      </c>
      <c r="U69" s="17">
        <v>0.885056241589881</v>
      </c>
      <c r="V69" s="17">
        <v>0.744269920508783</v>
      </c>
      <c r="W69" s="17">
        <v>0.520838042903714</v>
      </c>
      <c r="X69" s="17">
        <v>0.514073104712203</v>
      </c>
    </row>
    <row r="70">
      <c r="A70" s="17" t="s">
        <v>537</v>
      </c>
      <c r="B70" s="29">
        <f t="shared" ref="B70:C70" si="97">F70-F308</f>
        <v>0.01718707819</v>
      </c>
      <c r="C70" s="29">
        <f t="shared" si="97"/>
        <v>0.01887892337</v>
      </c>
      <c r="D70" s="44">
        <f t="shared" si="98"/>
        <v>0.006912923567</v>
      </c>
      <c r="E70" s="44">
        <f>G70- 0.573</f>
        <v>0.005381595479</v>
      </c>
      <c r="F70" s="7">
        <f t="shared" si="89"/>
        <v>0.6369129236</v>
      </c>
      <c r="G70" s="7">
        <f>(H70*'Vecmap(FT) Coverage'!C69*'Dataset lengths'!$B$2+I70*'Vecmap(FT) Coverage'!D69*'Dataset lengths'!$C$2+J70*'Vecmap(FT) Coverage'!E69*'Dataset lengths'!$D$2+M70*'Vecmap(FT) Coverage'!H69*'Dataset lengths'!$G$2+N70*'Vecmap(FT) Coverage'!I69*'Dataset lengths'!$H$2+S70*'Vecmap(FT) Coverage'!N69*'Dataset lengths'!$M$2+T70*'Vecmap(FT) Coverage'!O69*'Dataset lengths'!$N$2+U70*'Vecmap(FT) Coverage'!P69*'Dataset lengths'!$O$2+V70*'Vecmap(FT) Coverage'!Q69*'Dataset lengths'!$P$2+W70*'Vecmap(FT) Coverage'!R69*'Dataset lengths'!$Q$2+X70*'Vecmap(FT) Coverage'!S69*'Dataset lengths'!$R$2)/('Vecmap(FT) Coverage'!C69*'Dataset lengths'!$B$2+'Vecmap(FT) Coverage'!D69*'Dataset lengths'!$C$2+'Vecmap(FT) Coverage'!E69*'Dataset lengths'!$D$2+'Vecmap(FT) Coverage'!H69*'Dataset lengths'!$G$2+'Vecmap(FT) Coverage'!I69*'Dataset lengths'!$H$2+'Vecmap(FT) Coverage'!N69*'Dataset lengths'!$M$2+'Vecmap(FT) Coverage'!O69*'Dataset lengths'!$N$2+'Vecmap(FT) Coverage'!P69*'Dataset lengths'!$O$2+'Vecmap(FT) Coverage'!Q69*'Dataset lengths'!$P$2+'Vecmap(FT) Coverage'!R69*'Dataset lengths'!$Q$2+'Vecmap(FT) Coverage'!S69*'Dataset lengths'!$R$2)</f>
        <v>0.5783815955</v>
      </c>
      <c r="H70" s="17">
        <v>0.466628366861034</v>
      </c>
      <c r="I70" s="17">
        <v>0.71110718127386</v>
      </c>
      <c r="J70" s="17">
        <v>0.736411840519441</v>
      </c>
      <c r="K70" s="17">
        <v>0.811839056938024</v>
      </c>
      <c r="L70" s="17">
        <v>0.814557469509228</v>
      </c>
      <c r="M70" s="17">
        <v>0.812746444666685</v>
      </c>
      <c r="N70" s="17">
        <v>0.733682413713697</v>
      </c>
      <c r="O70" s="17">
        <v>0.674256074529364</v>
      </c>
      <c r="P70" s="17">
        <v>0.801603697094237</v>
      </c>
      <c r="Q70" s="17">
        <v>0.710304260694641</v>
      </c>
      <c r="R70" s="17">
        <v>0.700053704341131</v>
      </c>
      <c r="S70" s="17">
        <v>0.810263250959972</v>
      </c>
      <c r="T70" s="17">
        <v>0.453489136691842</v>
      </c>
      <c r="U70" s="17">
        <v>0.823634184089552</v>
      </c>
      <c r="V70" s="17">
        <v>0.543627887349118</v>
      </c>
      <c r="W70" s="17">
        <v>0.363855202174389</v>
      </c>
      <c r="X70" s="17">
        <v>0.550596250939309</v>
      </c>
    </row>
    <row r="71">
      <c r="A71" s="17" t="s">
        <v>522</v>
      </c>
      <c r="B71" s="29">
        <f t="shared" ref="B71:C71" si="99">F71-F309</f>
        <v>0.02837247086</v>
      </c>
      <c r="C71" s="29">
        <f t="shared" si="99"/>
        <v>0.02503667444</v>
      </c>
      <c r="D71" s="44">
        <f t="shared" ref="D71:D73" si="101">F71-0.675</f>
        <v>0.0302804762</v>
      </c>
      <c r="E71" s="44">
        <f t="shared" ref="E71:E73" si="102">G71-0.62</f>
        <v>0.02932515441</v>
      </c>
      <c r="F71" s="7">
        <f t="shared" si="89"/>
        <v>0.7052804762</v>
      </c>
      <c r="G71" s="7">
        <f>(H71*'Vecmap(FT) Coverage'!C70*'Dataset lengths'!$B$2+I71*'Vecmap(FT) Coverage'!D70*'Dataset lengths'!$C$2+J71*'Vecmap(FT) Coverage'!E70*'Dataset lengths'!$D$2+M71*'Vecmap(FT) Coverage'!H70*'Dataset lengths'!$G$2+N71*'Vecmap(FT) Coverage'!I70*'Dataset lengths'!$H$2+S71*'Vecmap(FT) Coverage'!N70*'Dataset lengths'!$M$2+T71*'Vecmap(FT) Coverage'!O70*'Dataset lengths'!$N$2+U71*'Vecmap(FT) Coverage'!P70*'Dataset lengths'!$O$2+V71*'Vecmap(FT) Coverage'!Q70*'Dataset lengths'!$P$2+W71*'Vecmap(FT) Coverage'!R70*'Dataset lengths'!$Q$2+X71*'Vecmap(FT) Coverage'!S70*'Dataset lengths'!$R$2)/('Vecmap(FT) Coverage'!C70*'Dataset lengths'!$B$2+'Vecmap(FT) Coverage'!D70*'Dataset lengths'!$C$2+'Vecmap(FT) Coverage'!E70*'Dataset lengths'!$D$2+'Vecmap(FT) Coverage'!H70*'Dataset lengths'!$G$2+'Vecmap(FT) Coverage'!I70*'Dataset lengths'!$H$2+'Vecmap(FT) Coverage'!N70*'Dataset lengths'!$M$2+'Vecmap(FT) Coverage'!O70*'Dataset lengths'!$N$2+'Vecmap(FT) Coverage'!P70*'Dataset lengths'!$O$2+'Vecmap(FT) Coverage'!Q70*'Dataset lengths'!$P$2+'Vecmap(FT) Coverage'!R70*'Dataset lengths'!$Q$2+'Vecmap(FT) Coverage'!S70*'Dataset lengths'!$R$2)</f>
        <v>0.6493251544</v>
      </c>
      <c r="H71" s="17">
        <v>0.570838937349266</v>
      </c>
      <c r="I71" s="17">
        <v>0.72033715740922</v>
      </c>
      <c r="J71" s="17">
        <v>0.783797766053367</v>
      </c>
      <c r="K71" s="17">
        <v>0.849772955165211</v>
      </c>
      <c r="L71" s="17">
        <v>0.853574664181259</v>
      </c>
      <c r="M71" s="17">
        <v>0.851266153665078</v>
      </c>
      <c r="N71" s="17">
        <v>0.809961726233758</v>
      </c>
      <c r="O71" s="17">
        <v>0.753205835728917</v>
      </c>
      <c r="P71" s="17">
        <v>0.861594917614917</v>
      </c>
      <c r="Q71" s="17">
        <v>0.796166531665162</v>
      </c>
      <c r="R71" s="17">
        <v>0.747917483055261</v>
      </c>
      <c r="S71" s="17">
        <v>0.910054533364979</v>
      </c>
      <c r="T71" s="17">
        <v>0.422441901323057</v>
      </c>
      <c r="U71" s="17">
        <v>0.888616940575407</v>
      </c>
      <c r="V71" s="17">
        <v>0.769689046176785</v>
      </c>
      <c r="W71" s="17">
        <v>0.532342190444294</v>
      </c>
      <c r="X71" s="17">
        <v>0.498738885585752</v>
      </c>
    </row>
    <row r="72">
      <c r="A72" s="17" t="s">
        <v>526</v>
      </c>
      <c r="B72" s="29">
        <f t="shared" ref="B72:C72" si="100">F72-F310</f>
        <v>0.01724022022</v>
      </c>
      <c r="C72" s="29">
        <f t="shared" si="100"/>
        <v>0.02340638939</v>
      </c>
      <c r="D72" s="45">
        <f t="shared" si="101"/>
        <v>0.04911574505</v>
      </c>
      <c r="E72" s="45">
        <f t="shared" si="102"/>
        <v>0.05147453557</v>
      </c>
      <c r="F72" s="7">
        <f t="shared" si="89"/>
        <v>0.7241157451</v>
      </c>
      <c r="G72" s="7">
        <f>(H72*'Vecmap(FT) Coverage'!C71*'Dataset lengths'!$B$2+I72*'Vecmap(FT) Coverage'!D71*'Dataset lengths'!$C$2+J72*'Vecmap(FT) Coverage'!E71*'Dataset lengths'!$D$2+M72*'Vecmap(FT) Coverage'!H71*'Dataset lengths'!$G$2+N72*'Vecmap(FT) Coverage'!I71*'Dataset lengths'!$H$2+S72*'Vecmap(FT) Coverage'!N71*'Dataset lengths'!$M$2+T72*'Vecmap(FT) Coverage'!O71*'Dataset lengths'!$N$2+U72*'Vecmap(FT) Coverage'!P71*'Dataset lengths'!$O$2+V72*'Vecmap(FT) Coverage'!Q71*'Dataset lengths'!$P$2+W72*'Vecmap(FT) Coverage'!R71*'Dataset lengths'!$Q$2+X72*'Vecmap(FT) Coverage'!S71*'Dataset lengths'!$R$2)/('Vecmap(FT) Coverage'!C71*'Dataset lengths'!$B$2+'Vecmap(FT) Coverage'!D71*'Dataset lengths'!$C$2+'Vecmap(FT) Coverage'!E71*'Dataset lengths'!$D$2+'Vecmap(FT) Coverage'!H71*'Dataset lengths'!$G$2+'Vecmap(FT) Coverage'!I71*'Dataset lengths'!$H$2+'Vecmap(FT) Coverage'!N71*'Dataset lengths'!$M$2+'Vecmap(FT) Coverage'!O71*'Dataset lengths'!$N$2+'Vecmap(FT) Coverage'!P71*'Dataset lengths'!$O$2+'Vecmap(FT) Coverage'!Q71*'Dataset lengths'!$P$2+'Vecmap(FT) Coverage'!R71*'Dataset lengths'!$Q$2+'Vecmap(FT) Coverage'!S71*'Dataset lengths'!$R$2)</f>
        <v>0.6714745356</v>
      </c>
      <c r="H72" s="17">
        <v>0.591177118500597</v>
      </c>
      <c r="I72" s="17">
        <v>0.749075144871562</v>
      </c>
      <c r="J72" s="17">
        <v>0.794478535691284</v>
      </c>
      <c r="K72" s="17">
        <v>0.854804581125447</v>
      </c>
      <c r="L72" s="17">
        <v>0.864312178005083</v>
      </c>
      <c r="M72" s="17">
        <v>0.858298765475521</v>
      </c>
      <c r="N72" s="17">
        <v>0.816412843230856</v>
      </c>
      <c r="O72" s="17">
        <v>0.773916729662703</v>
      </c>
      <c r="P72" s="17">
        <v>0.863944012479692</v>
      </c>
      <c r="Q72" s="17">
        <v>0.812814922592479</v>
      </c>
      <c r="R72" s="17">
        <v>0.755930281939566</v>
      </c>
      <c r="S72" s="17">
        <v>0.902558166771698</v>
      </c>
      <c r="T72" s="17">
        <v>0.466229403310656</v>
      </c>
      <c r="U72" s="17">
        <v>0.890174746381575</v>
      </c>
      <c r="V72" s="17">
        <v>0.794364090680162</v>
      </c>
      <c r="W72" s="17">
        <v>0.556985174920271</v>
      </c>
      <c r="X72" s="17">
        <v>0.54551920574772</v>
      </c>
    </row>
    <row r="73">
      <c r="A73" s="17" t="s">
        <v>538</v>
      </c>
      <c r="B73" s="29">
        <f t="shared" ref="B73:C73" si="103">F73-F311</f>
        <v>0.007087349494</v>
      </c>
      <c r="C73" s="29">
        <f t="shared" si="103"/>
        <v>0.00374664693</v>
      </c>
      <c r="D73" s="44">
        <f t="shared" si="101"/>
        <v>-0.007692218904</v>
      </c>
      <c r="E73" s="44">
        <f t="shared" si="102"/>
        <v>-0.01236954892</v>
      </c>
      <c r="F73" s="7">
        <f t="shared" si="89"/>
        <v>0.6673077811</v>
      </c>
      <c r="G73" s="7">
        <f>(H73*'Vecmap(FT) Coverage'!C72*'Dataset lengths'!$B$2+I73*'Vecmap(FT) Coverage'!D72*'Dataset lengths'!$C$2+J73*'Vecmap(FT) Coverage'!E72*'Dataset lengths'!$D$2+M73*'Vecmap(FT) Coverage'!H72*'Dataset lengths'!$G$2+N73*'Vecmap(FT) Coverage'!I72*'Dataset lengths'!$H$2+S73*'Vecmap(FT) Coverage'!N72*'Dataset lengths'!$M$2+T73*'Vecmap(FT) Coverage'!O72*'Dataset lengths'!$N$2+U73*'Vecmap(FT) Coverage'!P72*'Dataset lengths'!$O$2+V73*'Vecmap(FT) Coverage'!Q72*'Dataset lengths'!$P$2+W73*'Vecmap(FT) Coverage'!R72*'Dataset lengths'!$Q$2+X73*'Vecmap(FT) Coverage'!S72*'Dataset lengths'!$R$2)/('Vecmap(FT) Coverage'!C72*'Dataset lengths'!$B$2+'Vecmap(FT) Coverage'!D72*'Dataset lengths'!$C$2+'Vecmap(FT) Coverage'!E72*'Dataset lengths'!$D$2+'Vecmap(FT) Coverage'!H72*'Dataset lengths'!$G$2+'Vecmap(FT) Coverage'!I72*'Dataset lengths'!$H$2+'Vecmap(FT) Coverage'!N72*'Dataset lengths'!$M$2+'Vecmap(FT) Coverage'!O72*'Dataset lengths'!$N$2+'Vecmap(FT) Coverage'!P72*'Dataset lengths'!$O$2+'Vecmap(FT) Coverage'!Q72*'Dataset lengths'!$P$2+'Vecmap(FT) Coverage'!R72*'Dataset lengths'!$Q$2+'Vecmap(FT) Coverage'!S72*'Dataset lengths'!$R$2)</f>
        <v>0.6076304511</v>
      </c>
      <c r="H73" s="17">
        <v>0.496795544211258</v>
      </c>
      <c r="I73" s="17">
        <v>0.741514600659923</v>
      </c>
      <c r="J73" s="17">
        <v>0.774261964468276</v>
      </c>
      <c r="K73" s="17">
        <v>0.841067530156533</v>
      </c>
      <c r="L73" s="17">
        <v>0.842656359396105</v>
      </c>
      <c r="M73" s="17">
        <v>0.841461051485369</v>
      </c>
      <c r="N73" s="17">
        <v>0.77650029949041</v>
      </c>
      <c r="O73" s="17">
        <v>0.722467385132656</v>
      </c>
      <c r="P73" s="17">
        <v>0.836314353184684</v>
      </c>
      <c r="Q73" s="17">
        <v>0.742183659161481</v>
      </c>
      <c r="R73" s="17">
        <v>0.750023627328136</v>
      </c>
      <c r="S73" s="17">
        <v>0.822851901565597</v>
      </c>
      <c r="T73" s="17">
        <v>0.470094721770223</v>
      </c>
      <c r="U73" s="17">
        <v>0.850116882794404</v>
      </c>
      <c r="V73" s="17">
        <v>0.59720720238716</v>
      </c>
      <c r="W73" s="17">
        <v>0.390492223212691</v>
      </c>
      <c r="X73" s="17">
        <v>0.579089200011931</v>
      </c>
    </row>
    <row r="74">
      <c r="A74" s="17" t="s">
        <v>539</v>
      </c>
      <c r="B74" s="29">
        <f t="shared" ref="B74:C74" si="104">F74-F312</f>
        <v>0.03380192689</v>
      </c>
      <c r="C74" s="29">
        <f t="shared" si="104"/>
        <v>0.03414635347</v>
      </c>
      <c r="D74" s="44">
        <f t="shared" ref="D74:D75" si="106">F74-0.654</f>
        <v>0.006259557679</v>
      </c>
      <c r="E74" s="44">
        <f>G74- 0.61</f>
        <v>0.006112734988</v>
      </c>
      <c r="F74" s="7">
        <f t="shared" si="89"/>
        <v>0.6602595577</v>
      </c>
      <c r="G74" s="7">
        <f>(H74*'Vecmap(FT) Coverage'!C73*'Dataset lengths'!$B$2+I74*'Vecmap(FT) Coverage'!D73*'Dataset lengths'!$C$2+J74*'Vecmap(FT) Coverage'!E73*'Dataset lengths'!$D$2+M74*'Vecmap(FT) Coverage'!H73*'Dataset lengths'!$G$2+N74*'Vecmap(FT) Coverage'!I73*'Dataset lengths'!$H$2+S74*'Vecmap(FT) Coverage'!N73*'Dataset lengths'!$M$2+T74*'Vecmap(FT) Coverage'!O73*'Dataset lengths'!$N$2+U74*'Vecmap(FT) Coverage'!P73*'Dataset lengths'!$O$2+V74*'Vecmap(FT) Coverage'!Q73*'Dataset lengths'!$P$2+W74*'Vecmap(FT) Coverage'!R73*'Dataset lengths'!$Q$2+X74*'Vecmap(FT) Coverage'!S73*'Dataset lengths'!$R$2)/('Vecmap(FT) Coverage'!C73*'Dataset lengths'!$B$2+'Vecmap(FT) Coverage'!D73*'Dataset lengths'!$C$2+'Vecmap(FT) Coverage'!E73*'Dataset lengths'!$D$2+'Vecmap(FT) Coverage'!H73*'Dataset lengths'!$G$2+'Vecmap(FT) Coverage'!I73*'Dataset lengths'!$H$2+'Vecmap(FT) Coverage'!N73*'Dataset lengths'!$M$2+'Vecmap(FT) Coverage'!O73*'Dataset lengths'!$N$2+'Vecmap(FT) Coverage'!P73*'Dataset lengths'!$O$2+'Vecmap(FT) Coverage'!Q73*'Dataset lengths'!$P$2+'Vecmap(FT) Coverage'!R73*'Dataset lengths'!$Q$2+'Vecmap(FT) Coverage'!S73*'Dataset lengths'!$R$2)</f>
        <v>0.616112735</v>
      </c>
      <c r="H74" s="17">
        <v>0.555327946065056</v>
      </c>
      <c r="I74" s="17">
        <v>0.653336764957733</v>
      </c>
      <c r="J74" s="17">
        <v>0.709051413822565</v>
      </c>
      <c r="K74" s="17">
        <v>0.791169650376626</v>
      </c>
      <c r="L74" s="17">
        <v>0.802433845633534</v>
      </c>
      <c r="M74" s="17">
        <v>0.795244815641429</v>
      </c>
      <c r="N74" s="17">
        <v>0.756819434238865</v>
      </c>
      <c r="O74" s="17">
        <v>0.691286123273368</v>
      </c>
      <c r="P74" s="17">
        <v>0.828736998023924</v>
      </c>
      <c r="Q74" s="17">
        <v>0.783877516122054</v>
      </c>
      <c r="R74" s="17">
        <v>0.654105556849552</v>
      </c>
      <c r="S74" s="17">
        <v>0.873556188727142</v>
      </c>
      <c r="T74" s="17">
        <v>0.279547794919492</v>
      </c>
      <c r="U74" s="17">
        <v>0.890842377441361</v>
      </c>
      <c r="V74" s="17">
        <v>0.80159699729512</v>
      </c>
      <c r="W74" s="17">
        <v>0.568773174653701</v>
      </c>
      <c r="X74" s="17">
        <v>0.378758226707945</v>
      </c>
    </row>
    <row r="75">
      <c r="A75" s="17" t="s">
        <v>540</v>
      </c>
      <c r="B75" s="29">
        <f t="shared" ref="B75:C75" si="105">F75-F313</f>
        <v>0.03039118334</v>
      </c>
      <c r="C75" s="29">
        <f t="shared" si="105"/>
        <v>0.01890707555</v>
      </c>
      <c r="D75" s="44">
        <f t="shared" si="106"/>
        <v>0.03660688702</v>
      </c>
      <c r="E75" s="44">
        <f>G75-0.606</f>
        <v>0.02116552725</v>
      </c>
      <c r="F75" s="7">
        <f t="shared" si="89"/>
        <v>0.690606887</v>
      </c>
      <c r="G75" s="7">
        <f>(H75*'Vecmap(FT) Coverage'!C74*'Dataset lengths'!$B$2+I75*'Vecmap(FT) Coverage'!D74*'Dataset lengths'!$C$2+J75*'Vecmap(FT) Coverage'!E74*'Dataset lengths'!$D$2+M75*'Vecmap(FT) Coverage'!H74*'Dataset lengths'!$G$2+N75*'Vecmap(FT) Coverage'!I74*'Dataset lengths'!$H$2+S75*'Vecmap(FT) Coverage'!N74*'Dataset lengths'!$M$2+T75*'Vecmap(FT) Coverage'!O74*'Dataset lengths'!$N$2+U75*'Vecmap(FT) Coverage'!P74*'Dataset lengths'!$O$2+V75*'Vecmap(FT) Coverage'!Q74*'Dataset lengths'!$P$2+W75*'Vecmap(FT) Coverage'!R74*'Dataset lengths'!$Q$2+X75*'Vecmap(FT) Coverage'!S74*'Dataset lengths'!$R$2)/('Vecmap(FT) Coverage'!C74*'Dataset lengths'!$B$2+'Vecmap(FT) Coverage'!D74*'Dataset lengths'!$C$2+'Vecmap(FT) Coverage'!E74*'Dataset lengths'!$D$2+'Vecmap(FT) Coverage'!H74*'Dataset lengths'!$G$2+'Vecmap(FT) Coverage'!I74*'Dataset lengths'!$H$2+'Vecmap(FT) Coverage'!N74*'Dataset lengths'!$M$2+'Vecmap(FT) Coverage'!O74*'Dataset lengths'!$N$2+'Vecmap(FT) Coverage'!P74*'Dataset lengths'!$O$2+'Vecmap(FT) Coverage'!Q74*'Dataset lengths'!$P$2+'Vecmap(FT) Coverage'!R74*'Dataset lengths'!$Q$2+'Vecmap(FT) Coverage'!S74*'Dataset lengths'!$R$2)</f>
        <v>0.6271655273</v>
      </c>
      <c r="H75" s="17">
        <v>0.552922824679048</v>
      </c>
      <c r="I75" s="17">
        <v>0.718876880404937</v>
      </c>
      <c r="J75" s="17">
        <v>0.773514340573461</v>
      </c>
      <c r="K75" s="17">
        <v>0.832693102669987</v>
      </c>
      <c r="L75" s="17">
        <v>0.841908521503842</v>
      </c>
      <c r="M75" s="17">
        <v>0.835798045641014</v>
      </c>
      <c r="N75" s="17">
        <v>0.800275024791369</v>
      </c>
      <c r="O75" s="17">
        <v>0.738689425179096</v>
      </c>
      <c r="P75" s="17">
        <v>0.853361250453769</v>
      </c>
      <c r="Q75" s="17">
        <v>0.79428171333033</v>
      </c>
      <c r="R75" s="17">
        <v>0.736022418232065</v>
      </c>
      <c r="S75" s="17">
        <v>0.871326948515729</v>
      </c>
      <c r="T75" s="17">
        <v>0.450182901755562</v>
      </c>
      <c r="U75" s="17">
        <v>0.883720979470309</v>
      </c>
      <c r="V75" s="17">
        <v>0.735814204038723</v>
      </c>
      <c r="W75" s="17">
        <v>0.494189882533433</v>
      </c>
      <c r="X75" s="17">
        <v>0.480053724843915</v>
      </c>
    </row>
    <row r="76">
      <c r="A76" s="17" t="s">
        <v>541</v>
      </c>
      <c r="B76" s="29">
        <f t="shared" ref="B76:C76" si="107">F76-F314</f>
        <v>0.02562534352</v>
      </c>
      <c r="C76" s="29">
        <f t="shared" si="107"/>
        <v>0.0184117674</v>
      </c>
      <c r="D76" s="45">
        <f>F76- 0.63</f>
        <v>0.07290408215</v>
      </c>
      <c r="E76" s="45">
        <f>G76- 0.61</f>
        <v>0.03565294883</v>
      </c>
      <c r="F76" s="7">
        <f t="shared" si="89"/>
        <v>0.7029040821</v>
      </c>
      <c r="G76" s="7">
        <f>(H76*'Vecmap(FT) Coverage'!C75*'Dataset lengths'!$B$2+I76*'Vecmap(FT) Coverage'!D75*'Dataset lengths'!$C$2+J76*'Vecmap(FT) Coverage'!E75*'Dataset lengths'!$D$2+M76*'Vecmap(FT) Coverage'!H75*'Dataset lengths'!$G$2+N76*'Vecmap(FT) Coverage'!I75*'Dataset lengths'!$H$2+S76*'Vecmap(FT) Coverage'!N75*'Dataset lengths'!$M$2+T76*'Vecmap(FT) Coverage'!O75*'Dataset lengths'!$N$2+U76*'Vecmap(FT) Coverage'!P75*'Dataset lengths'!$O$2+V76*'Vecmap(FT) Coverage'!Q75*'Dataset lengths'!$P$2+W76*'Vecmap(FT) Coverage'!R75*'Dataset lengths'!$Q$2+X76*'Vecmap(FT) Coverage'!S75*'Dataset lengths'!$R$2)/('Vecmap(FT) Coverage'!C75*'Dataset lengths'!$B$2+'Vecmap(FT) Coverage'!D75*'Dataset lengths'!$C$2+'Vecmap(FT) Coverage'!E75*'Dataset lengths'!$D$2+'Vecmap(FT) Coverage'!H75*'Dataset lengths'!$G$2+'Vecmap(FT) Coverage'!I75*'Dataset lengths'!$H$2+'Vecmap(FT) Coverage'!N75*'Dataset lengths'!$M$2+'Vecmap(FT) Coverage'!O75*'Dataset lengths'!$N$2+'Vecmap(FT) Coverage'!P75*'Dataset lengths'!$O$2+'Vecmap(FT) Coverage'!Q75*'Dataset lengths'!$P$2+'Vecmap(FT) Coverage'!R75*'Dataset lengths'!$Q$2+'Vecmap(FT) Coverage'!S75*'Dataset lengths'!$R$2)</f>
        <v>0.6456529488</v>
      </c>
      <c r="H76" s="17">
        <v>0.56907794399455</v>
      </c>
      <c r="I76" s="17">
        <v>0.75515332897456</v>
      </c>
      <c r="J76" s="17">
        <v>0.788319380497108</v>
      </c>
      <c r="K76" s="17">
        <v>0.841746390811194</v>
      </c>
      <c r="L76" s="17">
        <v>0.85013963591599</v>
      </c>
      <c r="M76" s="17">
        <v>0.844768472525225</v>
      </c>
      <c r="N76" s="17">
        <v>0.809680999724972</v>
      </c>
      <c r="O76" s="17">
        <v>0.761821345637321</v>
      </c>
      <c r="P76" s="17">
        <v>0.858091000541809</v>
      </c>
      <c r="Q76" s="17">
        <v>0.802365489744167</v>
      </c>
      <c r="R76" s="17">
        <v>0.754571188840403</v>
      </c>
      <c r="S76" s="17">
        <v>0.868310917641465</v>
      </c>
      <c r="T76" s="17">
        <v>0.420247800157923</v>
      </c>
      <c r="U76" s="17">
        <v>0.883498435783713</v>
      </c>
      <c r="V76" s="17">
        <v>0.764559810207402</v>
      </c>
      <c r="W76" s="17">
        <v>0.515765435462976</v>
      </c>
      <c r="X76" s="17">
        <v>0.512562378631884</v>
      </c>
    </row>
    <row r="77">
      <c r="A77" s="17" t="s">
        <v>542</v>
      </c>
      <c r="B77" s="29">
        <f t="shared" ref="B77:C77" si="108">F77-F315</f>
        <v>0.03652080261</v>
      </c>
      <c r="C77" s="29">
        <f t="shared" si="108"/>
        <v>0.03475703466</v>
      </c>
      <c r="D77" s="45">
        <f>F77-0.675</f>
        <v>-0.009890277081</v>
      </c>
      <c r="E77" s="45">
        <f>G77-0.62</f>
        <v>-0.02069903688</v>
      </c>
      <c r="F77" s="7">
        <f t="shared" si="89"/>
        <v>0.6651097229</v>
      </c>
      <c r="G77" s="7">
        <f>(H77*'Vecmap(FT) Coverage'!C76*'Dataset lengths'!$B$2+I77*'Vecmap(FT) Coverage'!D76*'Dataset lengths'!$C$2+J77*'Vecmap(FT) Coverage'!E76*'Dataset lengths'!$D$2+M77*'Vecmap(FT) Coverage'!H76*'Dataset lengths'!$G$2+N77*'Vecmap(FT) Coverage'!I76*'Dataset lengths'!$H$2+S77*'Vecmap(FT) Coverage'!N76*'Dataset lengths'!$M$2+T77*'Vecmap(FT) Coverage'!O76*'Dataset lengths'!$N$2+U77*'Vecmap(FT) Coverage'!P76*'Dataset lengths'!$O$2+V77*'Vecmap(FT) Coverage'!Q76*'Dataset lengths'!$P$2+W77*'Vecmap(FT) Coverage'!R76*'Dataset lengths'!$Q$2+X77*'Vecmap(FT) Coverage'!S76*'Dataset lengths'!$R$2)/('Vecmap(FT) Coverage'!C76*'Dataset lengths'!$B$2+'Vecmap(FT) Coverage'!D76*'Dataset lengths'!$C$2+'Vecmap(FT) Coverage'!E76*'Dataset lengths'!$D$2+'Vecmap(FT) Coverage'!H76*'Dataset lengths'!$G$2+'Vecmap(FT) Coverage'!I76*'Dataset lengths'!$H$2+'Vecmap(FT) Coverage'!N76*'Dataset lengths'!$M$2+'Vecmap(FT) Coverage'!O76*'Dataset lengths'!$N$2+'Vecmap(FT) Coverage'!P76*'Dataset lengths'!$O$2+'Vecmap(FT) Coverage'!Q76*'Dataset lengths'!$P$2+'Vecmap(FT) Coverage'!R76*'Dataset lengths'!$Q$2+'Vecmap(FT) Coverage'!S76*'Dataset lengths'!$R$2)</f>
        <v>0.5993009631</v>
      </c>
      <c r="H77" s="17">
        <v>0.473273939109475</v>
      </c>
      <c r="I77" s="17">
        <v>0.72766595593949</v>
      </c>
      <c r="J77" s="17">
        <v>0.755027043174433</v>
      </c>
      <c r="K77" s="17">
        <v>0.838564302996778</v>
      </c>
      <c r="L77" s="17">
        <v>0.841834445345395</v>
      </c>
      <c r="M77" s="17">
        <v>0.839796362985213</v>
      </c>
      <c r="N77" s="17">
        <v>0.780167204256782</v>
      </c>
      <c r="O77" s="17">
        <v>0.729516745468103</v>
      </c>
      <c r="P77" s="17">
        <v>0.830797028696179</v>
      </c>
      <c r="Q77" s="17">
        <v>0.754672046599563</v>
      </c>
      <c r="R77" s="17">
        <v>0.734915342396323</v>
      </c>
      <c r="S77" s="17">
        <v>0.865579005617675</v>
      </c>
      <c r="T77" s="17">
        <v>0.451665076419819</v>
      </c>
      <c r="U77" s="17">
        <v>0.865694940856082</v>
      </c>
      <c r="V77" s="17">
        <v>0.607085426966062</v>
      </c>
      <c r="W77" s="17">
        <v>0.382926903998056</v>
      </c>
      <c r="X77" s="17">
        <v>0.567325092788251</v>
      </c>
    </row>
    <row r="78">
      <c r="A78" s="17" t="s">
        <v>543</v>
      </c>
      <c r="B78" s="29">
        <f t="shared" ref="B78:C78" si="109">F78-F316</f>
        <v>0.0366973038</v>
      </c>
      <c r="C78" s="29">
        <f t="shared" si="109"/>
        <v>0.03702755758</v>
      </c>
      <c r="D78" s="45">
        <f>F78-0.654</f>
        <v>0.02610475112</v>
      </c>
      <c r="E78" s="45">
        <f>G78-0.606</f>
        <v>0.006518236909</v>
      </c>
      <c r="F78" s="7">
        <f t="shared" si="89"/>
        <v>0.6801047511</v>
      </c>
      <c r="G78" s="7">
        <f>(H78*'Vecmap(FT) Coverage'!C77*'Dataset lengths'!$B$2+I78*'Vecmap(FT) Coverage'!D77*'Dataset lengths'!$C$2+J78*'Vecmap(FT) Coverage'!E77*'Dataset lengths'!$D$2+M78*'Vecmap(FT) Coverage'!H77*'Dataset lengths'!$G$2+N78*'Vecmap(FT) Coverage'!I77*'Dataset lengths'!$H$2+S78*'Vecmap(FT) Coverage'!N77*'Dataset lengths'!$M$2+T78*'Vecmap(FT) Coverage'!O77*'Dataset lengths'!$N$2+U78*'Vecmap(FT) Coverage'!P77*'Dataset lengths'!$O$2+V78*'Vecmap(FT) Coverage'!Q77*'Dataset lengths'!$P$2+W78*'Vecmap(FT) Coverage'!R77*'Dataset lengths'!$Q$2+X78*'Vecmap(FT) Coverage'!S77*'Dataset lengths'!$R$2)/('Vecmap(FT) Coverage'!C77*'Dataset lengths'!$B$2+'Vecmap(FT) Coverage'!D77*'Dataset lengths'!$C$2+'Vecmap(FT) Coverage'!E77*'Dataset lengths'!$D$2+'Vecmap(FT) Coverage'!H77*'Dataset lengths'!$G$2+'Vecmap(FT) Coverage'!I77*'Dataset lengths'!$H$2+'Vecmap(FT) Coverage'!N77*'Dataset lengths'!$M$2+'Vecmap(FT) Coverage'!O77*'Dataset lengths'!$N$2+'Vecmap(FT) Coverage'!P77*'Dataset lengths'!$O$2+'Vecmap(FT) Coverage'!Q77*'Dataset lengths'!$P$2+'Vecmap(FT) Coverage'!R77*'Dataset lengths'!$Q$2+'Vecmap(FT) Coverage'!S77*'Dataset lengths'!$R$2)</f>
        <v>0.6125182369</v>
      </c>
      <c r="H78" s="17">
        <v>0.513064189805897</v>
      </c>
      <c r="I78" s="17">
        <v>0.720020886742205</v>
      </c>
      <c r="J78" s="17">
        <v>0.764164754378424</v>
      </c>
      <c r="K78" s="17">
        <v>0.835464338470971</v>
      </c>
      <c r="L78" s="17">
        <v>0.839504083344775</v>
      </c>
      <c r="M78" s="17">
        <v>0.836997635360962</v>
      </c>
      <c r="N78" s="17">
        <v>0.798301891190983</v>
      </c>
      <c r="O78" s="17">
        <v>0.747905973575758</v>
      </c>
      <c r="P78" s="17">
        <v>0.844821304359108</v>
      </c>
      <c r="Q78" s="17">
        <v>0.793251345973955</v>
      </c>
      <c r="R78" s="17">
        <v>0.730742056522292</v>
      </c>
      <c r="S78" s="17">
        <v>0.888242947767038</v>
      </c>
      <c r="T78" s="17">
        <v>0.444785131336478</v>
      </c>
      <c r="U78" s="17">
        <v>0.87303888251373</v>
      </c>
      <c r="V78" s="17">
        <v>0.688871436446933</v>
      </c>
      <c r="W78" s="17">
        <v>0.44383779651165</v>
      </c>
      <c r="X78" s="17">
        <v>0.509826710248006</v>
      </c>
    </row>
    <row r="79">
      <c r="A79" s="17" t="s">
        <v>544</v>
      </c>
      <c r="B79" s="29">
        <f t="shared" ref="B79:C79" si="110">F79-F317</f>
        <v>0.0446369229</v>
      </c>
      <c r="C79" s="29">
        <f t="shared" si="110"/>
        <v>0.04734831024</v>
      </c>
      <c r="D79" s="45">
        <f t="shared" ref="D79:D80" si="112">F79- 0.63</f>
        <v>0.06711742044</v>
      </c>
      <c r="E79" s="44">
        <f>G79- 0.61</f>
        <v>0.02239174059</v>
      </c>
      <c r="F79" s="7">
        <f t="shared" si="89"/>
        <v>0.6971174204</v>
      </c>
      <c r="G79" s="7">
        <f>(H79*'Vecmap(FT) Coverage'!C78*'Dataset lengths'!$B$2+I79*'Vecmap(FT) Coverage'!D78*'Dataset lengths'!$C$2+J79*'Vecmap(FT) Coverage'!E78*'Dataset lengths'!$D$2+M79*'Vecmap(FT) Coverage'!H78*'Dataset lengths'!$G$2+N79*'Vecmap(FT) Coverage'!I78*'Dataset lengths'!$H$2+S79*'Vecmap(FT) Coverage'!N78*'Dataset lengths'!$M$2+T79*'Vecmap(FT) Coverage'!O78*'Dataset lengths'!$N$2+U79*'Vecmap(FT) Coverage'!P78*'Dataset lengths'!$O$2+V79*'Vecmap(FT) Coverage'!Q78*'Dataset lengths'!$P$2+W79*'Vecmap(FT) Coverage'!R78*'Dataset lengths'!$Q$2+X79*'Vecmap(FT) Coverage'!S78*'Dataset lengths'!$R$2)/('Vecmap(FT) Coverage'!C78*'Dataset lengths'!$B$2+'Vecmap(FT) Coverage'!D78*'Dataset lengths'!$C$2+'Vecmap(FT) Coverage'!E78*'Dataset lengths'!$D$2+'Vecmap(FT) Coverage'!H78*'Dataset lengths'!$G$2+'Vecmap(FT) Coverage'!I78*'Dataset lengths'!$H$2+'Vecmap(FT) Coverage'!N78*'Dataset lengths'!$M$2+'Vecmap(FT) Coverage'!O78*'Dataset lengths'!$N$2+'Vecmap(FT) Coverage'!P78*'Dataset lengths'!$O$2+'Vecmap(FT) Coverage'!Q78*'Dataset lengths'!$P$2+'Vecmap(FT) Coverage'!R78*'Dataset lengths'!$Q$2+'Vecmap(FT) Coverage'!S78*'Dataset lengths'!$R$2)</f>
        <v>0.6323917406</v>
      </c>
      <c r="H79" s="17">
        <v>0.538822992005797</v>
      </c>
      <c r="I79" s="17">
        <v>0.750897635553076</v>
      </c>
      <c r="J79" s="17">
        <v>0.78270305678024</v>
      </c>
      <c r="K79" s="17">
        <v>0.846290324547985</v>
      </c>
      <c r="L79" s="17">
        <v>0.85158289660639</v>
      </c>
      <c r="M79" s="17">
        <v>0.848306362000968</v>
      </c>
      <c r="N79" s="17">
        <v>0.807279410359719</v>
      </c>
      <c r="O79" s="17">
        <v>0.765282472452731</v>
      </c>
      <c r="P79" s="17">
        <v>0.848810820584415</v>
      </c>
      <c r="Q79" s="17">
        <v>0.802921720577202</v>
      </c>
      <c r="R79" s="17">
        <v>0.742676874068587</v>
      </c>
      <c r="S79" s="17">
        <v>0.893619350629857</v>
      </c>
      <c r="T79" s="17">
        <v>0.443749419054128</v>
      </c>
      <c r="U79" s="17">
        <v>0.877934843618829</v>
      </c>
      <c r="V79" s="17">
        <v>0.72162742124554</v>
      </c>
      <c r="W79" s="17">
        <v>0.466419077376073</v>
      </c>
      <c r="X79" s="17">
        <v>0.536932056267091</v>
      </c>
    </row>
    <row r="80">
      <c r="A80" s="17" t="s">
        <v>545</v>
      </c>
      <c r="B80" s="29">
        <f t="shared" ref="B80:C80" si="111">F80-F318</f>
        <v>0.04427151977</v>
      </c>
      <c r="C80" s="29">
        <f t="shared" si="111"/>
        <v>0.04899250848</v>
      </c>
      <c r="D80" s="45">
        <f t="shared" si="112"/>
        <v>0.01898178965</v>
      </c>
      <c r="E80" s="44">
        <f>G80- 0.573</f>
        <v>0.009889787336</v>
      </c>
      <c r="F80" s="7">
        <f t="shared" si="89"/>
        <v>0.6489817897</v>
      </c>
      <c r="G80" s="7">
        <f>(H80*'Vecmap(FT) Coverage'!C79*'Dataset lengths'!$B$2+I80*'Vecmap(FT) Coverage'!D79*'Dataset lengths'!$C$2+J80*'Vecmap(FT) Coverage'!E79*'Dataset lengths'!$D$2+M80*'Vecmap(FT) Coverage'!H79*'Dataset lengths'!$G$2+N80*'Vecmap(FT) Coverage'!I79*'Dataset lengths'!$H$2+S80*'Vecmap(FT) Coverage'!N79*'Dataset lengths'!$M$2+T80*'Vecmap(FT) Coverage'!O79*'Dataset lengths'!$N$2+U80*'Vecmap(FT) Coverage'!P79*'Dataset lengths'!$O$2+V80*'Vecmap(FT) Coverage'!Q79*'Dataset lengths'!$P$2+W80*'Vecmap(FT) Coverage'!R79*'Dataset lengths'!$Q$2+X80*'Vecmap(FT) Coverage'!S79*'Dataset lengths'!$R$2)/('Vecmap(FT) Coverage'!C79*'Dataset lengths'!$B$2+'Vecmap(FT) Coverage'!D79*'Dataset lengths'!$C$2+'Vecmap(FT) Coverage'!E79*'Dataset lengths'!$D$2+'Vecmap(FT) Coverage'!H79*'Dataset lengths'!$G$2+'Vecmap(FT) Coverage'!I79*'Dataset lengths'!$H$2+'Vecmap(FT) Coverage'!N79*'Dataset lengths'!$M$2+'Vecmap(FT) Coverage'!O79*'Dataset lengths'!$N$2+'Vecmap(FT) Coverage'!P79*'Dataset lengths'!$O$2+'Vecmap(FT) Coverage'!Q79*'Dataset lengths'!$P$2+'Vecmap(FT) Coverage'!R79*'Dataset lengths'!$Q$2+'Vecmap(FT) Coverage'!S79*'Dataset lengths'!$R$2)</f>
        <v>0.5828897873</v>
      </c>
      <c r="H80" s="17">
        <v>0.465773296844478</v>
      </c>
      <c r="I80" s="17">
        <v>0.722555113338895</v>
      </c>
      <c r="J80" s="17">
        <v>0.747573714584319</v>
      </c>
      <c r="K80" s="17">
        <v>0.828512679550919</v>
      </c>
      <c r="L80" s="17">
        <v>0.829847221953972</v>
      </c>
      <c r="M80" s="17">
        <v>0.829083739636913</v>
      </c>
      <c r="N80" s="17">
        <v>0.770674883414499</v>
      </c>
      <c r="O80" s="17">
        <v>0.722935317779783</v>
      </c>
      <c r="P80" s="17">
        <v>0.821970170251621</v>
      </c>
      <c r="Q80" s="17">
        <v>0.751210682439773</v>
      </c>
      <c r="R80" s="17">
        <v>0.728974935472828</v>
      </c>
      <c r="S80" s="17">
        <v>0.825452681812245</v>
      </c>
      <c r="T80" s="17">
        <v>0.440406984465262</v>
      </c>
      <c r="U80" s="17">
        <v>0.849671795421214</v>
      </c>
      <c r="V80" s="17">
        <v>0.582191535061325</v>
      </c>
      <c r="W80" s="17">
        <v>0.358196902436012</v>
      </c>
      <c r="X80" s="17">
        <v>0.547219039146251</v>
      </c>
    </row>
    <row r="81">
      <c r="A81" s="17" t="s">
        <v>546</v>
      </c>
      <c r="B81" s="29">
        <f t="shared" ref="B81:C81" si="113">F81-F319</f>
        <v>0.03868487279</v>
      </c>
      <c r="C81" s="29">
        <f t="shared" si="113"/>
        <v>0.03655631012</v>
      </c>
      <c r="D81" s="45">
        <f t="shared" ref="D81:D83" si="115">F81-0.675</f>
        <v>0.02270680136</v>
      </c>
      <c r="E81" s="45">
        <f t="shared" ref="E81:E83" si="116">G81-0.62</f>
        <v>0.01465685322</v>
      </c>
      <c r="F81" s="7">
        <f t="shared" si="89"/>
        <v>0.6977068014</v>
      </c>
      <c r="G81" s="7">
        <f>(H81*'Vecmap(FT) Coverage'!C80*'Dataset lengths'!$B$2+I81*'Vecmap(FT) Coverage'!D80*'Dataset lengths'!$C$2+J81*'Vecmap(FT) Coverage'!E80*'Dataset lengths'!$D$2+M81*'Vecmap(FT) Coverage'!H80*'Dataset lengths'!$G$2+N81*'Vecmap(FT) Coverage'!I80*'Dataset lengths'!$H$2+S81*'Vecmap(FT) Coverage'!N80*'Dataset lengths'!$M$2+T81*'Vecmap(FT) Coverage'!O80*'Dataset lengths'!$N$2+U81*'Vecmap(FT) Coverage'!P80*'Dataset lengths'!$O$2+V81*'Vecmap(FT) Coverage'!Q80*'Dataset lengths'!$P$2+W81*'Vecmap(FT) Coverage'!R80*'Dataset lengths'!$Q$2+X81*'Vecmap(FT) Coverage'!S80*'Dataset lengths'!$R$2)/('Vecmap(FT) Coverage'!C80*'Dataset lengths'!$B$2+'Vecmap(FT) Coverage'!D80*'Dataset lengths'!$C$2+'Vecmap(FT) Coverage'!E80*'Dataset lengths'!$D$2+'Vecmap(FT) Coverage'!H80*'Dataset lengths'!$G$2+'Vecmap(FT) Coverage'!I80*'Dataset lengths'!$H$2+'Vecmap(FT) Coverage'!N80*'Dataset lengths'!$M$2+'Vecmap(FT) Coverage'!O80*'Dataset lengths'!$N$2+'Vecmap(FT) Coverage'!P80*'Dataset lengths'!$O$2+'Vecmap(FT) Coverage'!Q80*'Dataset lengths'!$P$2+'Vecmap(FT) Coverage'!R80*'Dataset lengths'!$Q$2+'Vecmap(FT) Coverage'!S80*'Dataset lengths'!$R$2)</f>
        <v>0.6346568532</v>
      </c>
      <c r="H81" s="17">
        <v>0.535093349218035</v>
      </c>
      <c r="I81" s="17">
        <v>0.739610630938191</v>
      </c>
      <c r="J81" s="17">
        <v>0.789659086593174</v>
      </c>
      <c r="K81" s="17">
        <v>0.855350745820586</v>
      </c>
      <c r="L81" s="17">
        <v>0.860650872525172</v>
      </c>
      <c r="M81" s="17">
        <v>0.857301850796222</v>
      </c>
      <c r="N81" s="17">
        <v>0.815978521946126</v>
      </c>
      <c r="O81" s="17">
        <v>0.765685914382466</v>
      </c>
      <c r="P81" s="17">
        <v>0.860523299988054</v>
      </c>
      <c r="Q81" s="17">
        <v>0.802410725384203</v>
      </c>
      <c r="R81" s="17">
        <v>0.760117068738423</v>
      </c>
      <c r="S81" s="17">
        <v>0.893706771814618</v>
      </c>
      <c r="T81" s="17">
        <v>0.433335985659934</v>
      </c>
      <c r="U81" s="17">
        <v>0.868810552468417</v>
      </c>
      <c r="V81" s="17">
        <v>0.740207565621032</v>
      </c>
      <c r="W81" s="17">
        <v>0.467265193319757</v>
      </c>
      <c r="X81" s="17">
        <v>0.533805306623771</v>
      </c>
    </row>
    <row r="82">
      <c r="A82" s="17" t="s">
        <v>547</v>
      </c>
      <c r="B82" s="29">
        <f t="shared" ref="B82:C82" si="114">F82-F320</f>
        <v>0.0473428682</v>
      </c>
      <c r="C82" s="29">
        <f t="shared" si="114"/>
        <v>0.04919292122</v>
      </c>
      <c r="D82" s="45">
        <f t="shared" si="115"/>
        <v>0.0404355054</v>
      </c>
      <c r="E82" s="45">
        <f t="shared" si="116"/>
        <v>0.03457525294</v>
      </c>
      <c r="F82" s="7">
        <f t="shared" si="89"/>
        <v>0.7154355054</v>
      </c>
      <c r="G82" s="7">
        <f>(H82*'Vecmap(FT) Coverage'!C81*'Dataset lengths'!$B$2+I82*'Vecmap(FT) Coverage'!D81*'Dataset lengths'!$C$2+J82*'Vecmap(FT) Coverage'!E81*'Dataset lengths'!$D$2+M82*'Vecmap(FT) Coverage'!H81*'Dataset lengths'!$G$2+N82*'Vecmap(FT) Coverage'!I81*'Dataset lengths'!$H$2+S82*'Vecmap(FT) Coverage'!N81*'Dataset lengths'!$M$2+T82*'Vecmap(FT) Coverage'!O81*'Dataset lengths'!$N$2+U82*'Vecmap(FT) Coverage'!P81*'Dataset lengths'!$O$2+V82*'Vecmap(FT) Coverage'!Q81*'Dataset lengths'!$P$2+W82*'Vecmap(FT) Coverage'!R81*'Dataset lengths'!$Q$2+X82*'Vecmap(FT) Coverage'!S81*'Dataset lengths'!$R$2)/('Vecmap(FT) Coverage'!C81*'Dataset lengths'!$B$2+'Vecmap(FT) Coverage'!D81*'Dataset lengths'!$C$2+'Vecmap(FT) Coverage'!E81*'Dataset lengths'!$D$2+'Vecmap(FT) Coverage'!H81*'Dataset lengths'!$G$2+'Vecmap(FT) Coverage'!I81*'Dataset lengths'!$H$2+'Vecmap(FT) Coverage'!N81*'Dataset lengths'!$M$2+'Vecmap(FT) Coverage'!O81*'Dataset lengths'!$N$2+'Vecmap(FT) Coverage'!P81*'Dataset lengths'!$O$2+'Vecmap(FT) Coverage'!Q81*'Dataset lengths'!$P$2+'Vecmap(FT) Coverage'!R81*'Dataset lengths'!$Q$2+'Vecmap(FT) Coverage'!S81*'Dataset lengths'!$R$2)</f>
        <v>0.6545752529</v>
      </c>
      <c r="H82" s="17">
        <v>0.559558075809554</v>
      </c>
      <c r="I82" s="17">
        <v>0.765696107589696</v>
      </c>
      <c r="J82" s="17">
        <v>0.805759098502382</v>
      </c>
      <c r="K82" s="17">
        <v>0.863883134565977</v>
      </c>
      <c r="L82" s="17">
        <v>0.872289841759405</v>
      </c>
      <c r="M82" s="17">
        <v>0.866816859761198</v>
      </c>
      <c r="N82" s="17">
        <v>0.828517093708823</v>
      </c>
      <c r="O82" s="17">
        <v>0.785785646285148</v>
      </c>
      <c r="P82" s="17">
        <v>0.868614228255128</v>
      </c>
      <c r="Q82" s="17">
        <v>0.820885295853714</v>
      </c>
      <c r="R82" s="17">
        <v>0.772702930881889</v>
      </c>
      <c r="S82" s="17">
        <v>0.904481432836447</v>
      </c>
      <c r="T82" s="17">
        <v>0.443335134141188</v>
      </c>
      <c r="U82" s="17">
        <v>0.877044668872447</v>
      </c>
      <c r="V82" s="17">
        <v>0.764425766174069</v>
      </c>
      <c r="W82" s="17">
        <v>0.490827569502272</v>
      </c>
      <c r="X82" s="17">
        <v>0.563328752552099</v>
      </c>
    </row>
    <row r="83">
      <c r="A83" s="17" t="s">
        <v>548</v>
      </c>
      <c r="B83" s="29">
        <f t="shared" ref="B83:C83" si="117">F83-F321</f>
        <v>0.0335662546</v>
      </c>
      <c r="C83" s="29">
        <f t="shared" si="117"/>
        <v>0.03521908648</v>
      </c>
      <c r="D83" s="45">
        <f t="shared" si="115"/>
        <v>-0.01005748531</v>
      </c>
      <c r="E83" s="45">
        <f t="shared" si="116"/>
        <v>-0.01884102502</v>
      </c>
      <c r="F83" s="7">
        <f t="shared" si="89"/>
        <v>0.6649425147</v>
      </c>
      <c r="G83" s="7">
        <f>(H83*'Vecmap(FT) Coverage'!C82*'Dataset lengths'!$B$2+I83*'Vecmap(FT) Coverage'!D82*'Dataset lengths'!$C$2+J83*'Vecmap(FT) Coverage'!E82*'Dataset lengths'!$D$2+M83*'Vecmap(FT) Coverage'!H82*'Dataset lengths'!$G$2+N83*'Vecmap(FT) Coverage'!I82*'Dataset lengths'!$H$2+S83*'Vecmap(FT) Coverage'!N82*'Dataset lengths'!$M$2+T83*'Vecmap(FT) Coverage'!O82*'Dataset lengths'!$N$2+U83*'Vecmap(FT) Coverage'!P82*'Dataset lengths'!$O$2+V83*'Vecmap(FT) Coverage'!Q82*'Dataset lengths'!$P$2+W83*'Vecmap(FT) Coverage'!R82*'Dataset lengths'!$Q$2+X83*'Vecmap(FT) Coverage'!S82*'Dataset lengths'!$R$2)/('Vecmap(FT) Coverage'!C82*'Dataset lengths'!$B$2+'Vecmap(FT) Coverage'!D82*'Dataset lengths'!$C$2+'Vecmap(FT) Coverage'!E82*'Dataset lengths'!$D$2+'Vecmap(FT) Coverage'!H82*'Dataset lengths'!$G$2+'Vecmap(FT) Coverage'!I82*'Dataset lengths'!$H$2+'Vecmap(FT) Coverage'!N82*'Dataset lengths'!$M$2+'Vecmap(FT) Coverage'!O82*'Dataset lengths'!$N$2+'Vecmap(FT) Coverage'!P82*'Dataset lengths'!$O$2+'Vecmap(FT) Coverage'!Q82*'Dataset lengths'!$P$2+'Vecmap(FT) Coverage'!R82*'Dataset lengths'!$Q$2+'Vecmap(FT) Coverage'!S82*'Dataset lengths'!$R$2)</f>
        <v>0.601158975</v>
      </c>
      <c r="H83" s="17">
        <v>0.484252118068123</v>
      </c>
      <c r="I83" s="17">
        <v>0.740565281001307</v>
      </c>
      <c r="J83" s="17">
        <v>0.770317455397452</v>
      </c>
      <c r="K83" s="17">
        <v>0.845886350589731</v>
      </c>
      <c r="L83" s="17">
        <v>0.847598167067124</v>
      </c>
      <c r="M83" s="17">
        <v>0.846439454449643</v>
      </c>
      <c r="N83" s="17">
        <v>0.792630888335648</v>
      </c>
      <c r="O83" s="17">
        <v>0.745740660244701</v>
      </c>
      <c r="P83" s="17">
        <v>0.839208581514262</v>
      </c>
      <c r="Q83" s="17">
        <v>0.764585353343745</v>
      </c>
      <c r="R83" s="17">
        <v>0.757959170920381</v>
      </c>
      <c r="S83" s="17">
        <v>0.82105976727799</v>
      </c>
      <c r="T83" s="17">
        <v>0.451367434831881</v>
      </c>
      <c r="U83" s="17">
        <v>0.846556183808878</v>
      </c>
      <c r="V83" s="17">
        <v>0.618900451047003</v>
      </c>
      <c r="W83" s="17">
        <v>0.375151807652582</v>
      </c>
      <c r="X83" s="17">
        <v>0.567126819706295</v>
      </c>
    </row>
    <row r="84">
      <c r="A84" s="17" t="s">
        <v>549</v>
      </c>
      <c r="B84" s="29">
        <f t="shared" ref="B84:C84" si="118">F84-F322</f>
        <v>0.04472561481</v>
      </c>
      <c r="C84" s="29">
        <f t="shared" si="118"/>
        <v>0.04866473972</v>
      </c>
      <c r="D84" s="45">
        <f t="shared" ref="D84:D85" si="120">F84-0.654</f>
        <v>0.04796902528</v>
      </c>
      <c r="E84" s="44">
        <f>G84- 0.61</f>
        <v>0.03140365668</v>
      </c>
      <c r="F84" s="7">
        <f t="shared" si="89"/>
        <v>0.7019690253</v>
      </c>
      <c r="G84" s="7">
        <f>(H84*'Vecmap(FT) Coverage'!C83*'Dataset lengths'!$B$2+I84*'Vecmap(FT) Coverage'!D83*'Dataset lengths'!$C$2+J84*'Vecmap(FT) Coverage'!E83*'Dataset lengths'!$D$2+M84*'Vecmap(FT) Coverage'!H83*'Dataset lengths'!$G$2+N84*'Vecmap(FT) Coverage'!I83*'Dataset lengths'!$H$2+S84*'Vecmap(FT) Coverage'!N83*'Dataset lengths'!$M$2+T84*'Vecmap(FT) Coverage'!O83*'Dataset lengths'!$N$2+U84*'Vecmap(FT) Coverage'!P83*'Dataset lengths'!$O$2+V84*'Vecmap(FT) Coverage'!Q83*'Dataset lengths'!$P$2+W84*'Vecmap(FT) Coverage'!R83*'Dataset lengths'!$Q$2+X84*'Vecmap(FT) Coverage'!S83*'Dataset lengths'!$R$2)/('Vecmap(FT) Coverage'!C83*'Dataset lengths'!$B$2+'Vecmap(FT) Coverage'!D83*'Dataset lengths'!$C$2+'Vecmap(FT) Coverage'!E83*'Dataset lengths'!$D$2+'Vecmap(FT) Coverage'!H83*'Dataset lengths'!$G$2+'Vecmap(FT) Coverage'!I83*'Dataset lengths'!$H$2+'Vecmap(FT) Coverage'!N83*'Dataset lengths'!$M$2+'Vecmap(FT) Coverage'!O83*'Dataset lengths'!$N$2+'Vecmap(FT) Coverage'!P83*'Dataset lengths'!$O$2+'Vecmap(FT) Coverage'!Q83*'Dataset lengths'!$P$2+'Vecmap(FT) Coverage'!R83*'Dataset lengths'!$Q$2+'Vecmap(FT) Coverage'!S83*'Dataset lengths'!$R$2)</f>
        <v>0.6414036567</v>
      </c>
      <c r="H84" s="17">
        <v>0.566610233905031</v>
      </c>
      <c r="I84" s="17">
        <v>0.738889757186729</v>
      </c>
      <c r="J84" s="17">
        <v>0.778354003153169</v>
      </c>
      <c r="K84" s="17">
        <v>0.845606831318796</v>
      </c>
      <c r="L84" s="17">
        <v>0.857228769894225</v>
      </c>
      <c r="M84" s="17">
        <v>0.849713390956503</v>
      </c>
      <c r="N84" s="17">
        <v>0.81397974374727</v>
      </c>
      <c r="O84" s="17">
        <v>0.761615875212141</v>
      </c>
      <c r="P84" s="17">
        <v>0.864535769201353</v>
      </c>
      <c r="Q84" s="17">
        <v>0.825031896190346</v>
      </c>
      <c r="R84" s="17">
        <v>0.741094265658413</v>
      </c>
      <c r="S84" s="17">
        <v>0.894996234289847</v>
      </c>
      <c r="T84" s="17">
        <v>0.409824311304677</v>
      </c>
      <c r="U84" s="17">
        <v>0.885723872649667</v>
      </c>
      <c r="V84" s="17">
        <v>0.797986015172675</v>
      </c>
      <c r="W84" s="17">
        <v>0.53803171922696</v>
      </c>
      <c r="X84" s="17">
        <v>0.447549996443033</v>
      </c>
    </row>
    <row r="85">
      <c r="A85" s="17" t="s">
        <v>550</v>
      </c>
      <c r="B85" s="29">
        <f t="shared" ref="B85:C85" si="119">F85-F323</f>
        <v>0.04645699241</v>
      </c>
      <c r="C85" s="29">
        <f t="shared" si="119"/>
        <v>0.04370298177</v>
      </c>
      <c r="D85" s="45">
        <f t="shared" si="120"/>
        <v>0.03019903633</v>
      </c>
      <c r="E85" s="44">
        <f>G85- 0.573</f>
        <v>0.04322304129</v>
      </c>
      <c r="F85" s="7">
        <f t="shared" si="89"/>
        <v>0.6841990363</v>
      </c>
      <c r="G85" s="7">
        <f>(H85*'Vecmap(FT) Coverage'!C84*'Dataset lengths'!$B$2+I85*'Vecmap(FT) Coverage'!D84*'Dataset lengths'!$C$2+J85*'Vecmap(FT) Coverage'!E84*'Dataset lengths'!$D$2+M85*'Vecmap(FT) Coverage'!H84*'Dataset lengths'!$G$2+N85*'Vecmap(FT) Coverage'!I84*'Dataset lengths'!$H$2+S85*'Vecmap(FT) Coverage'!N84*'Dataset lengths'!$M$2+T85*'Vecmap(FT) Coverage'!O84*'Dataset lengths'!$N$2+U85*'Vecmap(FT) Coverage'!P84*'Dataset lengths'!$O$2+V85*'Vecmap(FT) Coverage'!Q84*'Dataset lengths'!$P$2+W85*'Vecmap(FT) Coverage'!R84*'Dataset lengths'!$Q$2+X85*'Vecmap(FT) Coverage'!S84*'Dataset lengths'!$R$2)/('Vecmap(FT) Coverage'!C84*'Dataset lengths'!$B$2+'Vecmap(FT) Coverage'!D84*'Dataset lengths'!$C$2+'Vecmap(FT) Coverage'!E84*'Dataset lengths'!$D$2+'Vecmap(FT) Coverage'!H84*'Dataset lengths'!$G$2+'Vecmap(FT) Coverage'!I84*'Dataset lengths'!$H$2+'Vecmap(FT) Coverage'!N84*'Dataset lengths'!$M$2+'Vecmap(FT) Coverage'!O84*'Dataset lengths'!$N$2+'Vecmap(FT) Coverage'!P84*'Dataset lengths'!$O$2+'Vecmap(FT) Coverage'!Q84*'Dataset lengths'!$P$2+'Vecmap(FT) Coverage'!R84*'Dataset lengths'!$Q$2+'Vecmap(FT) Coverage'!S84*'Dataset lengths'!$R$2)</f>
        <v>0.6162230413</v>
      </c>
      <c r="H85" s="17">
        <v>0.521598159529565</v>
      </c>
      <c r="I85" s="17">
        <v>0.737475930850235</v>
      </c>
      <c r="J85" s="17">
        <v>0.780752141606878</v>
      </c>
      <c r="K85" s="17">
        <v>0.843063793453826</v>
      </c>
      <c r="L85" s="17">
        <v>0.848630761827103</v>
      </c>
      <c r="M85" s="17">
        <v>0.844857161704904</v>
      </c>
      <c r="N85" s="17">
        <v>0.807635024552336</v>
      </c>
      <c r="O85" s="17">
        <v>0.757241379864358</v>
      </c>
      <c r="P85" s="17">
        <v>0.850761107282834</v>
      </c>
      <c r="Q85" s="17">
        <v>0.797846951922795</v>
      </c>
      <c r="R85" s="17">
        <v>0.753041084026775</v>
      </c>
      <c r="S85" s="17">
        <v>0.863327910110072</v>
      </c>
      <c r="T85" s="17">
        <v>0.441032434018293</v>
      </c>
      <c r="U85" s="17">
        <v>0.867920377722036</v>
      </c>
      <c r="V85" s="17">
        <v>0.709196888848273</v>
      </c>
      <c r="W85" s="17">
        <v>0.437681937427286</v>
      </c>
      <c r="X85" s="17">
        <v>0.514711433248712</v>
      </c>
    </row>
    <row r="86">
      <c r="A86" s="17" t="s">
        <v>551</v>
      </c>
      <c r="B86" s="29">
        <f t="shared" ref="B86:C86" si="121">F86-F324</f>
        <v>0.04620718884</v>
      </c>
      <c r="C86" s="29">
        <f t="shared" si="121"/>
        <v>0.05418893838</v>
      </c>
      <c r="D86" s="45">
        <f>F86- 0.63</f>
        <v>0.06521658252</v>
      </c>
      <c r="E86" s="44">
        <f>G86- 0.61</f>
        <v>0.02342151965</v>
      </c>
      <c r="F86" s="7">
        <f t="shared" si="89"/>
        <v>0.6952165825</v>
      </c>
      <c r="G86" s="7">
        <f>(H86*'Vecmap(FT) Coverage'!C85*'Dataset lengths'!$B$2+I86*'Vecmap(FT) Coverage'!D85*'Dataset lengths'!$C$2+J86*'Vecmap(FT) Coverage'!E85*'Dataset lengths'!$D$2+M86*'Vecmap(FT) Coverage'!H85*'Dataset lengths'!$G$2+N86*'Vecmap(FT) Coverage'!I85*'Dataset lengths'!$H$2+S86*'Vecmap(FT) Coverage'!N85*'Dataset lengths'!$M$2+T86*'Vecmap(FT) Coverage'!O85*'Dataset lengths'!$N$2+U86*'Vecmap(FT) Coverage'!P85*'Dataset lengths'!$O$2+V86*'Vecmap(FT) Coverage'!Q85*'Dataset lengths'!$P$2+W86*'Vecmap(FT) Coverage'!R85*'Dataset lengths'!$Q$2+X86*'Vecmap(FT) Coverage'!S85*'Dataset lengths'!$R$2)/('Vecmap(FT) Coverage'!C85*'Dataset lengths'!$B$2+'Vecmap(FT) Coverage'!D85*'Dataset lengths'!$C$2+'Vecmap(FT) Coverage'!E85*'Dataset lengths'!$D$2+'Vecmap(FT) Coverage'!H85*'Dataset lengths'!$G$2+'Vecmap(FT) Coverage'!I85*'Dataset lengths'!$H$2+'Vecmap(FT) Coverage'!N85*'Dataset lengths'!$M$2+'Vecmap(FT) Coverage'!O85*'Dataset lengths'!$N$2+'Vecmap(FT) Coverage'!P85*'Dataset lengths'!$O$2+'Vecmap(FT) Coverage'!Q85*'Dataset lengths'!$P$2+'Vecmap(FT) Coverage'!R85*'Dataset lengths'!$Q$2+'Vecmap(FT) Coverage'!S85*'Dataset lengths'!$R$2)</f>
        <v>0.6334215197</v>
      </c>
      <c r="H86" s="17">
        <v>0.54210315161204</v>
      </c>
      <c r="I86" s="17">
        <v>0.762475020298831</v>
      </c>
      <c r="J86" s="17">
        <v>0.79737118440431</v>
      </c>
      <c r="K86" s="17">
        <v>0.85226259657521</v>
      </c>
      <c r="L86" s="17">
        <v>0.859505030250684</v>
      </c>
      <c r="M86" s="17">
        <v>0.854822635498213</v>
      </c>
      <c r="N86" s="17">
        <v>0.817261843129149</v>
      </c>
      <c r="O86" s="17">
        <v>0.776050547527126</v>
      </c>
      <c r="P86" s="17">
        <v>0.856592600794476</v>
      </c>
      <c r="Q86" s="17">
        <v>0.809561307298039</v>
      </c>
      <c r="R86" s="17">
        <v>0.762381473852316</v>
      </c>
      <c r="S86" s="17">
        <v>0.86793937760623</v>
      </c>
      <c r="T86" s="17">
        <v>0.408589500933098</v>
      </c>
      <c r="U86" s="17">
        <v>0.867030202975654</v>
      </c>
      <c r="V86" s="17">
        <v>0.732244255804033</v>
      </c>
      <c r="W86" s="17">
        <v>0.458343966853807</v>
      </c>
      <c r="X86" s="17">
        <v>0.539201268563407</v>
      </c>
    </row>
    <row r="87">
      <c r="A87" s="17" t="s">
        <v>552</v>
      </c>
      <c r="B87" s="29">
        <f t="shared" ref="B87:C87" si="122">F87-F325</f>
        <v>0.02628190412</v>
      </c>
      <c r="C87" s="29">
        <f t="shared" si="122"/>
        <v>0.02003417714</v>
      </c>
      <c r="D87" s="45">
        <f t="shared" ref="D87:D89" si="124">F87-0.675</f>
        <v>0.01588641781</v>
      </c>
      <c r="E87" s="45">
        <f t="shared" ref="E87:E89" si="125">G87-0.62</f>
        <v>0.01114415366</v>
      </c>
      <c r="F87" s="7">
        <f t="shared" si="89"/>
        <v>0.6908864178</v>
      </c>
      <c r="G87" s="7">
        <f>(H87*'Vecmap(FT) Coverage'!C86*'Dataset lengths'!$B$2+I87*'Vecmap(FT) Coverage'!D86*'Dataset lengths'!$C$2+J87*'Vecmap(FT) Coverage'!E86*'Dataset lengths'!$D$2+M87*'Vecmap(FT) Coverage'!H86*'Dataset lengths'!$G$2+N87*'Vecmap(FT) Coverage'!I86*'Dataset lengths'!$H$2+S87*'Vecmap(FT) Coverage'!N86*'Dataset lengths'!$M$2+T87*'Vecmap(FT) Coverage'!O86*'Dataset lengths'!$N$2+U87*'Vecmap(FT) Coverage'!P86*'Dataset lengths'!$O$2+V87*'Vecmap(FT) Coverage'!Q86*'Dataset lengths'!$P$2+W87*'Vecmap(FT) Coverage'!R86*'Dataset lengths'!$Q$2+X87*'Vecmap(FT) Coverage'!S86*'Dataset lengths'!$R$2)/('Vecmap(FT) Coverage'!C86*'Dataset lengths'!$B$2+'Vecmap(FT) Coverage'!D86*'Dataset lengths'!$C$2+'Vecmap(FT) Coverage'!E86*'Dataset lengths'!$D$2+'Vecmap(FT) Coverage'!H86*'Dataset lengths'!$G$2+'Vecmap(FT) Coverage'!I86*'Dataset lengths'!$H$2+'Vecmap(FT) Coverage'!N86*'Dataset lengths'!$M$2+'Vecmap(FT) Coverage'!O86*'Dataset lengths'!$N$2+'Vecmap(FT) Coverage'!P86*'Dataset lengths'!$O$2+'Vecmap(FT) Coverage'!Q86*'Dataset lengths'!$P$2+'Vecmap(FT) Coverage'!R86*'Dataset lengths'!$Q$2+'Vecmap(FT) Coverage'!S86*'Dataset lengths'!$R$2)</f>
        <v>0.6311441537</v>
      </c>
      <c r="H87" s="17">
        <v>0.533016728253289</v>
      </c>
      <c r="I87" s="17">
        <v>0.718745397093931</v>
      </c>
      <c r="J87" s="17">
        <v>0.772089054471435</v>
      </c>
      <c r="K87" s="17">
        <v>0.838686635299923</v>
      </c>
      <c r="L87" s="17">
        <v>0.84351031189551</v>
      </c>
      <c r="M87" s="17">
        <v>0.840326543814304</v>
      </c>
      <c r="N87" s="17">
        <v>0.791839861598791</v>
      </c>
      <c r="O87" s="17">
        <v>0.738837153915449</v>
      </c>
      <c r="P87" s="17">
        <v>0.845532129705975</v>
      </c>
      <c r="Q87" s="17">
        <v>0.771585149790794</v>
      </c>
      <c r="R87" s="17">
        <v>0.726689528920317</v>
      </c>
      <c r="S87" s="17">
        <v>0.896023433210792</v>
      </c>
      <c r="T87" s="17">
        <v>0.452216115575866</v>
      </c>
      <c r="U87" s="17">
        <v>0.879270105738401</v>
      </c>
      <c r="V87" s="17">
        <v>0.700847860486377</v>
      </c>
      <c r="W87" s="17">
        <v>0.476936945780804</v>
      </c>
      <c r="X87" s="17">
        <v>0.538438549858775</v>
      </c>
    </row>
    <row r="88">
      <c r="A88" s="17" t="s">
        <v>553</v>
      </c>
      <c r="B88" s="29">
        <f t="shared" ref="B88:C88" si="123">F88-F326</f>
        <v>0.03508765972</v>
      </c>
      <c r="C88" s="29">
        <f t="shared" si="123"/>
        <v>0.02618097983</v>
      </c>
      <c r="D88" s="45">
        <f t="shared" si="124"/>
        <v>0.03310476516</v>
      </c>
      <c r="E88" s="45">
        <f t="shared" si="125"/>
        <v>0.03096640571</v>
      </c>
      <c r="F88" s="7">
        <f t="shared" si="89"/>
        <v>0.7081047652</v>
      </c>
      <c r="G88" s="7">
        <f>(H88*'Vecmap(FT) Coverage'!C87*'Dataset lengths'!$B$2+I88*'Vecmap(FT) Coverage'!D87*'Dataset lengths'!$C$2+J88*'Vecmap(FT) Coverage'!E87*'Dataset lengths'!$D$2+M88*'Vecmap(FT) Coverage'!H87*'Dataset lengths'!$G$2+N88*'Vecmap(FT) Coverage'!I87*'Dataset lengths'!$H$2+S88*'Vecmap(FT) Coverage'!N87*'Dataset lengths'!$M$2+T88*'Vecmap(FT) Coverage'!O87*'Dataset lengths'!$N$2+U88*'Vecmap(FT) Coverage'!P87*'Dataset lengths'!$O$2+V88*'Vecmap(FT) Coverage'!Q87*'Dataset lengths'!$P$2+W88*'Vecmap(FT) Coverage'!R87*'Dataset lengths'!$Q$2+X88*'Vecmap(FT) Coverage'!S87*'Dataset lengths'!$R$2)/('Vecmap(FT) Coverage'!C87*'Dataset lengths'!$B$2+'Vecmap(FT) Coverage'!D87*'Dataset lengths'!$C$2+'Vecmap(FT) Coverage'!E87*'Dataset lengths'!$D$2+'Vecmap(FT) Coverage'!H87*'Dataset lengths'!$G$2+'Vecmap(FT) Coverage'!I87*'Dataset lengths'!$H$2+'Vecmap(FT) Coverage'!N87*'Dataset lengths'!$M$2+'Vecmap(FT) Coverage'!O87*'Dataset lengths'!$N$2+'Vecmap(FT) Coverage'!P87*'Dataset lengths'!$O$2+'Vecmap(FT) Coverage'!Q87*'Dataset lengths'!$P$2+'Vecmap(FT) Coverage'!R87*'Dataset lengths'!$Q$2+'Vecmap(FT) Coverage'!S87*'Dataset lengths'!$R$2)</f>
        <v>0.6509664057</v>
      </c>
      <c r="H88" s="17">
        <v>0.557479805873196</v>
      </c>
      <c r="I88" s="17">
        <v>0.747120155563899</v>
      </c>
      <c r="J88" s="17">
        <v>0.787571429311465</v>
      </c>
      <c r="K88" s="17">
        <v>0.847091942072958</v>
      </c>
      <c r="L88" s="17">
        <v>0.854625066748896</v>
      </c>
      <c r="M88" s="17">
        <v>0.849692828908661</v>
      </c>
      <c r="N88" s="17">
        <v>0.801378560970222</v>
      </c>
      <c r="O88" s="17">
        <v>0.755489632005882</v>
      </c>
      <c r="P88" s="17">
        <v>0.854574172412955</v>
      </c>
      <c r="Q88" s="17">
        <v>0.788463069706442</v>
      </c>
      <c r="R88" s="17">
        <v>0.735674394392103</v>
      </c>
      <c r="S88" s="17">
        <v>0.89519293195556</v>
      </c>
      <c r="T88" s="17">
        <v>0.472687019113815</v>
      </c>
      <c r="U88" s="17">
        <v>0.885946416336263</v>
      </c>
      <c r="V88" s="17">
        <v>0.72481438652785</v>
      </c>
      <c r="W88" s="17">
        <v>0.501851404495226</v>
      </c>
      <c r="X88" s="17">
        <v>0.565417477748819</v>
      </c>
    </row>
    <row r="89">
      <c r="A89" s="17" t="s">
        <v>554</v>
      </c>
      <c r="B89" s="29">
        <f t="shared" ref="B89:C89" si="126">F89-F327</f>
        <v>0.01510616558</v>
      </c>
      <c r="C89" s="29">
        <f t="shared" si="126"/>
        <v>0.01198498525</v>
      </c>
      <c r="D89" s="45">
        <f t="shared" si="124"/>
        <v>-0.01682823022</v>
      </c>
      <c r="E89" s="45">
        <f t="shared" si="125"/>
        <v>-0.02127597555</v>
      </c>
      <c r="F89" s="7">
        <f t="shared" si="89"/>
        <v>0.6581717698</v>
      </c>
      <c r="G89" s="7">
        <f>(H89*'Vecmap(FT) Coverage'!C88*'Dataset lengths'!$B$2+I89*'Vecmap(FT) Coverage'!D88*'Dataset lengths'!$C$2+J89*'Vecmap(FT) Coverage'!E88*'Dataset lengths'!$D$2+M89*'Vecmap(FT) Coverage'!H88*'Dataset lengths'!$G$2+N89*'Vecmap(FT) Coverage'!I88*'Dataset lengths'!$H$2+S89*'Vecmap(FT) Coverage'!N88*'Dataset lengths'!$M$2+T89*'Vecmap(FT) Coverage'!O88*'Dataset lengths'!$N$2+U89*'Vecmap(FT) Coverage'!P88*'Dataset lengths'!$O$2+V89*'Vecmap(FT) Coverage'!Q88*'Dataset lengths'!$P$2+W89*'Vecmap(FT) Coverage'!R88*'Dataset lengths'!$Q$2+X89*'Vecmap(FT) Coverage'!S88*'Dataset lengths'!$R$2)/('Vecmap(FT) Coverage'!C88*'Dataset lengths'!$B$2+'Vecmap(FT) Coverage'!D88*'Dataset lengths'!$C$2+'Vecmap(FT) Coverage'!E88*'Dataset lengths'!$D$2+'Vecmap(FT) Coverage'!H88*'Dataset lengths'!$G$2+'Vecmap(FT) Coverage'!I88*'Dataset lengths'!$H$2+'Vecmap(FT) Coverage'!N88*'Dataset lengths'!$M$2+'Vecmap(FT) Coverage'!O88*'Dataset lengths'!$N$2+'Vecmap(FT) Coverage'!P88*'Dataset lengths'!$O$2+'Vecmap(FT) Coverage'!Q88*'Dataset lengths'!$P$2+'Vecmap(FT) Coverage'!R88*'Dataset lengths'!$Q$2+'Vecmap(FT) Coverage'!S88*'Dataset lengths'!$R$2)</f>
        <v>0.5987240245</v>
      </c>
      <c r="H89" s="17">
        <v>0.480330448323475</v>
      </c>
      <c r="I89" s="17">
        <v>0.727505536146912</v>
      </c>
      <c r="J89" s="17">
        <v>0.758709627940643</v>
      </c>
      <c r="K89" s="17">
        <v>0.829933300285331</v>
      </c>
      <c r="L89" s="17">
        <v>0.833938234155187</v>
      </c>
      <c r="M89" s="17">
        <v>0.831248601751479</v>
      </c>
      <c r="N89" s="17">
        <v>0.760437777957069</v>
      </c>
      <c r="O89" s="17">
        <v>0.708174817363552</v>
      </c>
      <c r="P89" s="17">
        <v>0.819767400685293</v>
      </c>
      <c r="Q89" s="17">
        <v>0.727410034204544</v>
      </c>
      <c r="R89" s="17">
        <v>0.727843107941571</v>
      </c>
      <c r="S89" s="17">
        <v>0.839746045520715</v>
      </c>
      <c r="T89" s="17">
        <v>0.464974482020973</v>
      </c>
      <c r="U89" s="17">
        <v>0.848559076988237</v>
      </c>
      <c r="V89" s="17">
        <v>0.569780151811678</v>
      </c>
      <c r="W89" s="17">
        <v>0.386162889042466</v>
      </c>
      <c r="X89" s="17">
        <v>0.57243483004738</v>
      </c>
    </row>
    <row r="90">
      <c r="A90" s="17" t="s">
        <v>555</v>
      </c>
      <c r="B90" s="29">
        <f t="shared" ref="B90:C90" si="127">F90-F328</f>
        <v>0.03938015804</v>
      </c>
      <c r="C90" s="29">
        <f t="shared" si="127"/>
        <v>0.03087478121</v>
      </c>
      <c r="D90" s="45">
        <f t="shared" ref="D90:D91" si="129">F90-0.654</f>
        <v>0.0396950977</v>
      </c>
      <c r="E90" s="44">
        <f>G90- 0.61</f>
        <v>0.03031710124</v>
      </c>
      <c r="F90" s="7">
        <f t="shared" si="89"/>
        <v>0.6936950977</v>
      </c>
      <c r="G90" s="7">
        <f>(H90*'Vecmap(FT) Coverage'!C89*'Dataset lengths'!$B$2+I90*'Vecmap(FT) Coverage'!D89*'Dataset lengths'!$C$2+J90*'Vecmap(FT) Coverage'!E89*'Dataset lengths'!$D$2+M90*'Vecmap(FT) Coverage'!H89*'Dataset lengths'!$G$2+N90*'Vecmap(FT) Coverage'!I89*'Dataset lengths'!$H$2+S90*'Vecmap(FT) Coverage'!N89*'Dataset lengths'!$M$2+T90*'Vecmap(FT) Coverage'!O89*'Dataset lengths'!$N$2+U90*'Vecmap(FT) Coverage'!P89*'Dataset lengths'!$O$2+V90*'Vecmap(FT) Coverage'!Q89*'Dataset lengths'!$P$2+W90*'Vecmap(FT) Coverage'!R89*'Dataset lengths'!$Q$2+X90*'Vecmap(FT) Coverage'!S89*'Dataset lengths'!$R$2)/('Vecmap(FT) Coverage'!C89*'Dataset lengths'!$B$2+'Vecmap(FT) Coverage'!D89*'Dataset lengths'!$C$2+'Vecmap(FT) Coverage'!E89*'Dataset lengths'!$D$2+'Vecmap(FT) Coverage'!H89*'Dataset lengths'!$G$2+'Vecmap(FT) Coverage'!I89*'Dataset lengths'!$H$2+'Vecmap(FT) Coverage'!N89*'Dataset lengths'!$M$2+'Vecmap(FT) Coverage'!O89*'Dataset lengths'!$N$2+'Vecmap(FT) Coverage'!P89*'Dataset lengths'!$O$2+'Vecmap(FT) Coverage'!Q89*'Dataset lengths'!$P$2+'Vecmap(FT) Coverage'!R89*'Dataset lengths'!$Q$2+'Vecmap(FT) Coverage'!S89*'Dataset lengths'!$R$2)</f>
        <v>0.6403171012</v>
      </c>
      <c r="H90" s="17">
        <v>0.569601101301874</v>
      </c>
      <c r="I90" s="17">
        <v>0.70914254647234</v>
      </c>
      <c r="J90" s="17">
        <v>0.758620434643931</v>
      </c>
      <c r="K90" s="17">
        <v>0.830033611258457</v>
      </c>
      <c r="L90" s="17">
        <v>0.837188845787436</v>
      </c>
      <c r="M90" s="17">
        <v>0.832605689202867</v>
      </c>
      <c r="N90" s="17">
        <v>0.790352884109832</v>
      </c>
      <c r="O90" s="17">
        <v>0.737130399580735</v>
      </c>
      <c r="P90" s="17">
        <v>0.849699531588218</v>
      </c>
      <c r="Q90" s="17">
        <v>0.798128418127464</v>
      </c>
      <c r="R90" s="17">
        <v>0.702198101234347</v>
      </c>
      <c r="S90" s="17">
        <v>0.89246101993177</v>
      </c>
      <c r="T90" s="17">
        <v>0.413377910533634</v>
      </c>
      <c r="U90" s="17">
        <v>0.873929057260111</v>
      </c>
      <c r="V90" s="17">
        <v>0.779638396161129</v>
      </c>
      <c r="W90" s="17">
        <v>0.547641993571962</v>
      </c>
      <c r="X90" s="17">
        <v>0.46327504156385</v>
      </c>
    </row>
    <row r="91">
      <c r="A91" s="17" t="s">
        <v>556</v>
      </c>
      <c r="B91" s="29">
        <f t="shared" ref="B91:C91" si="128">F91-F329</f>
        <v>0.03085173356</v>
      </c>
      <c r="C91" s="29">
        <f t="shared" si="128"/>
        <v>0.02187663105</v>
      </c>
      <c r="D91" s="45">
        <f t="shared" si="129"/>
        <v>0.0265587979</v>
      </c>
      <c r="E91" s="44">
        <f t="shared" ref="E91:E92" si="131">G91- 0.573</f>
        <v>0.04225095086</v>
      </c>
      <c r="F91" s="7">
        <f t="shared" si="89"/>
        <v>0.6805587979</v>
      </c>
      <c r="G91" s="7">
        <f>(H91*'Vecmap(FT) Coverage'!C90*'Dataset lengths'!$B$2+I91*'Vecmap(FT) Coverage'!D90*'Dataset lengths'!$C$2+J91*'Vecmap(FT) Coverage'!E90*'Dataset lengths'!$D$2+M91*'Vecmap(FT) Coverage'!H90*'Dataset lengths'!$G$2+N91*'Vecmap(FT) Coverage'!I90*'Dataset lengths'!$H$2+S91*'Vecmap(FT) Coverage'!N90*'Dataset lengths'!$M$2+T91*'Vecmap(FT) Coverage'!O90*'Dataset lengths'!$N$2+U91*'Vecmap(FT) Coverage'!P90*'Dataset lengths'!$O$2+V91*'Vecmap(FT) Coverage'!Q90*'Dataset lengths'!$P$2+W91*'Vecmap(FT) Coverage'!R90*'Dataset lengths'!$Q$2+X91*'Vecmap(FT) Coverage'!S90*'Dataset lengths'!$R$2)/('Vecmap(FT) Coverage'!C90*'Dataset lengths'!$B$2+'Vecmap(FT) Coverage'!D90*'Dataset lengths'!$C$2+'Vecmap(FT) Coverage'!E90*'Dataset lengths'!$D$2+'Vecmap(FT) Coverage'!H90*'Dataset lengths'!$G$2+'Vecmap(FT) Coverage'!I90*'Dataset lengths'!$H$2+'Vecmap(FT) Coverage'!N90*'Dataset lengths'!$M$2+'Vecmap(FT) Coverage'!O90*'Dataset lengths'!$N$2+'Vecmap(FT) Coverage'!P90*'Dataset lengths'!$O$2+'Vecmap(FT) Coverage'!Q90*'Dataset lengths'!$P$2+'Vecmap(FT) Coverage'!R90*'Dataset lengths'!$Q$2+'Vecmap(FT) Coverage'!S90*'Dataset lengths'!$R$2)</f>
        <v>0.6152509509</v>
      </c>
      <c r="H91" s="17">
        <v>0.522961678508121</v>
      </c>
      <c r="I91" s="17">
        <v>0.719634051672758</v>
      </c>
      <c r="J91" s="17">
        <v>0.766945024512413</v>
      </c>
      <c r="K91" s="17">
        <v>0.827012492291866</v>
      </c>
      <c r="L91" s="17">
        <v>0.83424881744567</v>
      </c>
      <c r="M91" s="17">
        <v>0.82942264846811</v>
      </c>
      <c r="N91" s="17">
        <v>0.782851975464717</v>
      </c>
      <c r="O91" s="17">
        <v>0.727342058486262</v>
      </c>
      <c r="P91" s="17">
        <v>0.837523688739497</v>
      </c>
      <c r="Q91" s="17">
        <v>0.767002946994557</v>
      </c>
      <c r="R91" s="17">
        <v>0.720467852729611</v>
      </c>
      <c r="S91" s="17">
        <v>0.878386209185203</v>
      </c>
      <c r="T91" s="17">
        <v>0.464590363485189</v>
      </c>
      <c r="U91" s="17">
        <v>0.882163173664141</v>
      </c>
      <c r="V91" s="17">
        <v>0.667019523421105</v>
      </c>
      <c r="W91" s="17">
        <v>0.450599125826342</v>
      </c>
      <c r="X91" s="17">
        <v>0.521573002647312</v>
      </c>
    </row>
    <row r="92">
      <c r="A92" s="17" t="s">
        <v>557</v>
      </c>
      <c r="B92" s="29">
        <f t="shared" ref="B92:C92" si="130">F92-F330</f>
        <v>0.03811283955</v>
      </c>
      <c r="C92" s="29">
        <f t="shared" si="130"/>
        <v>0.02750343765</v>
      </c>
      <c r="D92" s="45">
        <f>F92- 0.63</f>
        <v>0.0616445569</v>
      </c>
      <c r="E92" s="44">
        <f t="shared" si="131"/>
        <v>0.06035877782</v>
      </c>
      <c r="F92" s="7">
        <f t="shared" si="89"/>
        <v>0.6916445569</v>
      </c>
      <c r="G92" s="7">
        <f>(H92*'Vecmap(FT) Coverage'!C91*'Dataset lengths'!$B$2+I92*'Vecmap(FT) Coverage'!D91*'Dataset lengths'!$C$2+J92*'Vecmap(FT) Coverage'!E91*'Dataset lengths'!$D$2+M92*'Vecmap(FT) Coverage'!H91*'Dataset lengths'!$G$2+N92*'Vecmap(FT) Coverage'!I91*'Dataset lengths'!$H$2+S92*'Vecmap(FT) Coverage'!N91*'Dataset lengths'!$M$2+T92*'Vecmap(FT) Coverage'!O91*'Dataset lengths'!$N$2+U92*'Vecmap(FT) Coverage'!P91*'Dataset lengths'!$O$2+V92*'Vecmap(FT) Coverage'!Q91*'Dataset lengths'!$P$2+W92*'Vecmap(FT) Coverage'!R91*'Dataset lengths'!$Q$2+X92*'Vecmap(FT) Coverage'!S91*'Dataset lengths'!$R$2)/('Vecmap(FT) Coverage'!C91*'Dataset lengths'!$B$2+'Vecmap(FT) Coverage'!D91*'Dataset lengths'!$C$2+'Vecmap(FT) Coverage'!E91*'Dataset lengths'!$D$2+'Vecmap(FT) Coverage'!H91*'Dataset lengths'!$G$2+'Vecmap(FT) Coverage'!I91*'Dataset lengths'!$H$2+'Vecmap(FT) Coverage'!N91*'Dataset lengths'!$M$2+'Vecmap(FT) Coverage'!O91*'Dataset lengths'!$N$2+'Vecmap(FT) Coverage'!P91*'Dataset lengths'!$O$2+'Vecmap(FT) Coverage'!Q91*'Dataset lengths'!$P$2+'Vecmap(FT) Coverage'!R91*'Dataset lengths'!$Q$2+'Vecmap(FT) Coverage'!S91*'Dataset lengths'!$R$2)</f>
        <v>0.6333587778</v>
      </c>
      <c r="H92" s="17">
        <v>0.544358890613574</v>
      </c>
      <c r="I92" s="17">
        <v>0.745343100235031</v>
      </c>
      <c r="J92" s="17">
        <v>0.783380640437653</v>
      </c>
      <c r="K92" s="17">
        <v>0.837560028917608</v>
      </c>
      <c r="L92" s="17">
        <v>0.845200138998578</v>
      </c>
      <c r="M92" s="17">
        <v>0.84011365542042</v>
      </c>
      <c r="N92" s="17">
        <v>0.793219213618639</v>
      </c>
      <c r="O92" s="17">
        <v>0.747060095329028</v>
      </c>
      <c r="P92" s="17">
        <v>0.844162123235221</v>
      </c>
      <c r="Q92" s="17">
        <v>0.778429134588831</v>
      </c>
      <c r="R92" s="17">
        <v>0.735125356782507</v>
      </c>
      <c r="S92" s="17">
        <v>0.872966095730003</v>
      </c>
      <c r="T92" s="17">
        <v>0.453028596667263</v>
      </c>
      <c r="U92" s="17">
        <v>0.861689154497365</v>
      </c>
      <c r="V92" s="17">
        <v>0.696342339610871</v>
      </c>
      <c r="W92" s="17">
        <v>0.473749775690305</v>
      </c>
      <c r="X92" s="17">
        <v>0.543898663368762</v>
      </c>
    </row>
    <row r="93">
      <c r="A93" s="17" t="s">
        <v>558</v>
      </c>
      <c r="B93" s="29">
        <f t="shared" ref="B93:C93" si="132">F93-F331</f>
        <v>0.03369459698</v>
      </c>
      <c r="C93" s="29">
        <f t="shared" si="132"/>
        <v>0.0359030255</v>
      </c>
      <c r="D93" s="45">
        <f t="shared" ref="D93:D95" si="134">F93-0.675</f>
        <v>0.03661676099</v>
      </c>
      <c r="E93" s="45">
        <f t="shared" ref="E93:E95" si="135">G93-0.62</f>
        <v>0.03920540017</v>
      </c>
      <c r="F93" s="7">
        <f t="shared" si="89"/>
        <v>0.711616761</v>
      </c>
      <c r="G93" s="7">
        <f>(H93*'Vecmap(FT) Coverage'!C92*'Dataset lengths'!$B$2+I93*'Vecmap(FT) Coverage'!D92*'Dataset lengths'!$C$2+J93*'Vecmap(FT) Coverage'!E92*'Dataset lengths'!$D$2+M93*'Vecmap(FT) Coverage'!H92*'Dataset lengths'!$G$2+N93*'Vecmap(FT) Coverage'!I92*'Dataset lengths'!$H$2+S93*'Vecmap(FT) Coverage'!N92*'Dataset lengths'!$M$2+T93*'Vecmap(FT) Coverage'!O92*'Dataset lengths'!$N$2+U93*'Vecmap(FT) Coverage'!P92*'Dataset lengths'!$O$2+V93*'Vecmap(FT) Coverage'!Q92*'Dataset lengths'!$P$2+W93*'Vecmap(FT) Coverage'!R92*'Dataset lengths'!$Q$2+X93*'Vecmap(FT) Coverage'!S92*'Dataset lengths'!$R$2)/('Vecmap(FT) Coverage'!C92*'Dataset lengths'!$B$2+'Vecmap(FT) Coverage'!D92*'Dataset lengths'!$C$2+'Vecmap(FT) Coverage'!E92*'Dataset lengths'!$D$2+'Vecmap(FT) Coverage'!H92*'Dataset lengths'!$G$2+'Vecmap(FT) Coverage'!I92*'Dataset lengths'!$H$2+'Vecmap(FT) Coverage'!N92*'Dataset lengths'!$M$2+'Vecmap(FT) Coverage'!O92*'Dataset lengths'!$N$2+'Vecmap(FT) Coverage'!P92*'Dataset lengths'!$O$2+'Vecmap(FT) Coverage'!Q92*'Dataset lengths'!$P$2+'Vecmap(FT) Coverage'!R92*'Dataset lengths'!$Q$2+'Vecmap(FT) Coverage'!S92*'Dataset lengths'!$R$2)</f>
        <v>0.6592054002</v>
      </c>
      <c r="H93" s="17">
        <v>0.588765533627322</v>
      </c>
      <c r="I93" s="17">
        <v>0.7306248380947</v>
      </c>
      <c r="J93" s="17">
        <v>0.778734969678097</v>
      </c>
      <c r="K93" s="17">
        <v>0.848139797367243</v>
      </c>
      <c r="L93" s="17">
        <v>0.857146639108924</v>
      </c>
      <c r="M93" s="17">
        <v>0.851343972537121</v>
      </c>
      <c r="N93" s="17">
        <v>0.811716744339708</v>
      </c>
      <c r="O93" s="17">
        <v>0.762268281306693</v>
      </c>
      <c r="P93" s="17">
        <v>0.866097289665663</v>
      </c>
      <c r="Q93" s="17">
        <v>0.813458273917436</v>
      </c>
      <c r="R93" s="17">
        <v>0.740222705955749</v>
      </c>
      <c r="S93" s="17">
        <v>0.902295903217415</v>
      </c>
      <c r="T93" s="17">
        <v>0.42229911380452</v>
      </c>
      <c r="U93" s="17">
        <v>0.886391503709453</v>
      </c>
      <c r="V93" s="17">
        <v>0.806233826611442</v>
      </c>
      <c r="W93" s="17">
        <v>0.568158810894512</v>
      </c>
      <c r="X93" s="17">
        <v>0.481219154359266</v>
      </c>
    </row>
    <row r="94">
      <c r="A94" s="17" t="s">
        <v>559</v>
      </c>
      <c r="B94" s="29">
        <f t="shared" ref="B94:C94" si="133">F94-F332</f>
        <v>0.02465595944</v>
      </c>
      <c r="C94" s="29">
        <f t="shared" si="133"/>
        <v>0.01730561246</v>
      </c>
      <c r="D94" s="45">
        <f t="shared" si="134"/>
        <v>0.02426993472</v>
      </c>
      <c r="E94" s="45">
        <f t="shared" si="135"/>
        <v>0.01729375235</v>
      </c>
      <c r="F94" s="7">
        <f t="shared" si="89"/>
        <v>0.6992699347</v>
      </c>
      <c r="G94" s="7">
        <f>(H94*'Vecmap(FT) Coverage'!C93*'Dataset lengths'!$B$2+I94*'Vecmap(FT) Coverage'!D93*'Dataset lengths'!$C$2+J94*'Vecmap(FT) Coverage'!E93*'Dataset lengths'!$D$2+M94*'Vecmap(FT) Coverage'!H93*'Dataset lengths'!$G$2+N94*'Vecmap(FT) Coverage'!I93*'Dataset lengths'!$H$2+S94*'Vecmap(FT) Coverage'!N93*'Dataset lengths'!$M$2+T94*'Vecmap(FT) Coverage'!O93*'Dataset lengths'!$N$2+U94*'Vecmap(FT) Coverage'!P93*'Dataset lengths'!$O$2+V94*'Vecmap(FT) Coverage'!Q93*'Dataset lengths'!$P$2+W94*'Vecmap(FT) Coverage'!R93*'Dataset lengths'!$Q$2+X94*'Vecmap(FT) Coverage'!S93*'Dataset lengths'!$R$2)/('Vecmap(FT) Coverage'!C93*'Dataset lengths'!$B$2+'Vecmap(FT) Coverage'!D93*'Dataset lengths'!$C$2+'Vecmap(FT) Coverage'!E93*'Dataset lengths'!$D$2+'Vecmap(FT) Coverage'!H93*'Dataset lengths'!$G$2+'Vecmap(FT) Coverage'!I93*'Dataset lengths'!$H$2+'Vecmap(FT) Coverage'!N93*'Dataset lengths'!$M$2+'Vecmap(FT) Coverage'!O93*'Dataset lengths'!$N$2+'Vecmap(FT) Coverage'!P93*'Dataset lengths'!$O$2+'Vecmap(FT) Coverage'!Q93*'Dataset lengths'!$P$2+'Vecmap(FT) Coverage'!R93*'Dataset lengths'!$Q$2+'Vecmap(FT) Coverage'!S93*'Dataset lengths'!$R$2)</f>
        <v>0.6372937523</v>
      </c>
      <c r="H94" s="17">
        <v>0.547476536243894</v>
      </c>
      <c r="I94" s="17">
        <v>0.736300195914751</v>
      </c>
      <c r="J94" s="17">
        <v>0.792227560285916</v>
      </c>
      <c r="K94" s="17">
        <v>0.848886361999341</v>
      </c>
      <c r="L94" s="17">
        <v>0.85421845814169</v>
      </c>
      <c r="M94" s="17">
        <v>0.850688876316989</v>
      </c>
      <c r="N94" s="17">
        <v>0.807604196471196</v>
      </c>
      <c r="O94" s="17">
        <v>0.753337816731953</v>
      </c>
      <c r="P94" s="17">
        <v>0.858913721705136</v>
      </c>
      <c r="Q94" s="17">
        <v>0.783423484327619</v>
      </c>
      <c r="R94" s="17">
        <v>0.755234984311021</v>
      </c>
      <c r="S94" s="17">
        <v>0.889838384388931</v>
      </c>
      <c r="T94" s="17">
        <v>0.463695427629565</v>
      </c>
      <c r="U94" s="17">
        <v>0.87882501836521</v>
      </c>
      <c r="V94" s="17">
        <v>0.710200851302014</v>
      </c>
      <c r="W94" s="17">
        <v>0.474194225152281</v>
      </c>
      <c r="X94" s="17">
        <v>0.540918009852987</v>
      </c>
    </row>
    <row r="95">
      <c r="A95" s="17" t="s">
        <v>560</v>
      </c>
      <c r="B95" s="29">
        <f t="shared" ref="B95:C95" si="136">F95-F333</f>
        <v>0.02537431631</v>
      </c>
      <c r="C95" s="29">
        <f t="shared" si="136"/>
        <v>0.01933838859</v>
      </c>
      <c r="D95" s="45">
        <f t="shared" si="134"/>
        <v>0.03934715699</v>
      </c>
      <c r="E95" s="45">
        <f t="shared" si="135"/>
        <v>0.0352829865</v>
      </c>
      <c r="F95" s="7">
        <f t="shared" si="89"/>
        <v>0.714347157</v>
      </c>
      <c r="G95" s="7">
        <f>(H95*'Vecmap(FT) Coverage'!C94*'Dataset lengths'!$B$2+I95*'Vecmap(FT) Coverage'!D94*'Dataset lengths'!$C$2+J95*'Vecmap(FT) Coverage'!E94*'Dataset lengths'!$D$2+M95*'Vecmap(FT) Coverage'!H94*'Dataset lengths'!$G$2+N95*'Vecmap(FT) Coverage'!I94*'Dataset lengths'!$H$2+S95*'Vecmap(FT) Coverage'!N94*'Dataset lengths'!$M$2+T95*'Vecmap(FT) Coverage'!O94*'Dataset lengths'!$N$2+U95*'Vecmap(FT) Coverage'!P94*'Dataset lengths'!$O$2+V95*'Vecmap(FT) Coverage'!Q94*'Dataset lengths'!$P$2+W95*'Vecmap(FT) Coverage'!R94*'Dataset lengths'!$Q$2+X95*'Vecmap(FT) Coverage'!S94*'Dataset lengths'!$R$2)/('Vecmap(FT) Coverage'!C94*'Dataset lengths'!$B$2+'Vecmap(FT) Coverage'!D94*'Dataset lengths'!$C$2+'Vecmap(FT) Coverage'!E94*'Dataset lengths'!$D$2+'Vecmap(FT) Coverage'!H94*'Dataset lengths'!$G$2+'Vecmap(FT) Coverage'!I94*'Dataset lengths'!$H$2+'Vecmap(FT) Coverage'!N94*'Dataset lengths'!$M$2+'Vecmap(FT) Coverage'!O94*'Dataset lengths'!$N$2+'Vecmap(FT) Coverage'!P94*'Dataset lengths'!$O$2+'Vecmap(FT) Coverage'!Q94*'Dataset lengths'!$P$2+'Vecmap(FT) Coverage'!R94*'Dataset lengths'!$Q$2+'Vecmap(FT) Coverage'!S94*'Dataset lengths'!$R$2)</f>
        <v>0.6552829865</v>
      </c>
      <c r="H95" s="17">
        <v>0.565838846188696</v>
      </c>
      <c r="I95" s="17">
        <v>0.769398454258297</v>
      </c>
      <c r="J95" s="17">
        <v>0.805800638254396</v>
      </c>
      <c r="K95" s="17">
        <v>0.856586783651245</v>
      </c>
      <c r="L95" s="17">
        <v>0.864321240960784</v>
      </c>
      <c r="M95" s="17">
        <v>0.859237772646693</v>
      </c>
      <c r="N95" s="17">
        <v>0.816228147558895</v>
      </c>
      <c r="O95" s="17">
        <v>0.772856007340008</v>
      </c>
      <c r="P95" s="17">
        <v>0.863334323736162</v>
      </c>
      <c r="Q95" s="17">
        <v>0.797052815131053</v>
      </c>
      <c r="R95" s="17">
        <v>0.769152937703997</v>
      </c>
      <c r="S95" s="17">
        <v>0.888811185467986</v>
      </c>
      <c r="T95" s="17">
        <v>0.470197287452553</v>
      </c>
      <c r="U95" s="17">
        <v>0.881495542604355</v>
      </c>
      <c r="V95" s="17">
        <v>0.737261332480218</v>
      </c>
      <c r="W95" s="17">
        <v>0.497077614941597</v>
      </c>
      <c r="X95" s="17">
        <v>0.56647190507538</v>
      </c>
    </row>
    <row r="96">
      <c r="A96" s="17" t="s">
        <v>561</v>
      </c>
      <c r="B96" s="29">
        <f t="shared" ref="B96:C96" si="137">F96-F334</f>
        <v>0.04249484682</v>
      </c>
      <c r="C96" s="29">
        <f t="shared" si="137"/>
        <v>0.0347467804</v>
      </c>
      <c r="D96" s="44">
        <f>F96-0.654</f>
        <v>0.04891490153</v>
      </c>
      <c r="E96" s="44">
        <f>G96- 0.61</f>
        <v>0.03525267835</v>
      </c>
      <c r="F96" s="7">
        <f t="shared" si="89"/>
        <v>0.7029149015</v>
      </c>
      <c r="G96" s="7">
        <f>(H96*'Vecmap(FT) Coverage'!C95*'Dataset lengths'!$B$2+I96*'Vecmap(FT) Coverage'!D95*'Dataset lengths'!$C$2+J96*'Vecmap(FT) Coverage'!E95*'Dataset lengths'!$D$2+M96*'Vecmap(FT) Coverage'!H95*'Dataset lengths'!$G$2+N96*'Vecmap(FT) Coverage'!I95*'Dataset lengths'!$H$2+S96*'Vecmap(FT) Coverage'!N95*'Dataset lengths'!$M$2+T96*'Vecmap(FT) Coverage'!O95*'Dataset lengths'!$N$2+U96*'Vecmap(FT) Coverage'!P95*'Dataset lengths'!$O$2+V96*'Vecmap(FT) Coverage'!Q95*'Dataset lengths'!$P$2+W96*'Vecmap(FT) Coverage'!R95*'Dataset lengths'!$Q$2+X96*'Vecmap(FT) Coverage'!S95*'Dataset lengths'!$R$2)/('Vecmap(FT) Coverage'!C95*'Dataset lengths'!$B$2+'Vecmap(FT) Coverage'!D95*'Dataset lengths'!$C$2+'Vecmap(FT) Coverage'!E95*'Dataset lengths'!$D$2+'Vecmap(FT) Coverage'!H95*'Dataset lengths'!$G$2+'Vecmap(FT) Coverage'!I95*'Dataset lengths'!$H$2+'Vecmap(FT) Coverage'!N95*'Dataset lengths'!$M$2+'Vecmap(FT) Coverage'!O95*'Dataset lengths'!$N$2+'Vecmap(FT) Coverage'!P95*'Dataset lengths'!$O$2+'Vecmap(FT) Coverage'!Q95*'Dataset lengths'!$P$2+'Vecmap(FT) Coverage'!R95*'Dataset lengths'!$Q$2+'Vecmap(FT) Coverage'!S95*'Dataset lengths'!$R$2)</f>
        <v>0.6452526784</v>
      </c>
      <c r="H96" s="17">
        <v>0.576133562523153</v>
      </c>
      <c r="I96" s="17">
        <v>0.735295287752061</v>
      </c>
      <c r="J96" s="17">
        <v>0.772935978403761</v>
      </c>
      <c r="K96" s="17">
        <v>0.838256792862115</v>
      </c>
      <c r="L96" s="17">
        <v>0.850174783378627</v>
      </c>
      <c r="M96" s="17">
        <v>0.842381176802867</v>
      </c>
      <c r="N96" s="17">
        <v>0.807414180909127</v>
      </c>
      <c r="O96" s="17">
        <v>0.754755487676495</v>
      </c>
      <c r="P96" s="17">
        <v>0.861844531359326</v>
      </c>
      <c r="Q96" s="17">
        <v>0.80843041629714</v>
      </c>
      <c r="R96" s="17">
        <v>0.735816154102777</v>
      </c>
      <c r="S96" s="17">
        <v>0.887325025327045</v>
      </c>
      <c r="T96" s="17">
        <v>0.407676465251182</v>
      </c>
      <c r="U96" s="17">
        <v>0.90152447439794</v>
      </c>
      <c r="V96" s="17">
        <v>0.789959786727785</v>
      </c>
      <c r="W96" s="17">
        <v>0.546503935311228</v>
      </c>
      <c r="X96" s="17">
        <v>0.464914043471176</v>
      </c>
    </row>
    <row r="97">
      <c r="A97" s="17" t="s">
        <v>562</v>
      </c>
      <c r="B97" s="29">
        <f t="shared" ref="B97:C97" si="138">F97-F335</f>
        <v>0.03303838091</v>
      </c>
      <c r="C97" s="29">
        <f t="shared" si="138"/>
        <v>0.03145813252</v>
      </c>
      <c r="D97" s="45">
        <f t="shared" ref="D97:D99" si="140">F97-0.675</f>
        <v>0.01249549416</v>
      </c>
      <c r="E97" s="45">
        <f t="shared" ref="E97:E99" si="141">G97-0.62</f>
        <v>0.002618107219</v>
      </c>
      <c r="F97" s="7">
        <f t="shared" si="89"/>
        <v>0.6874954942</v>
      </c>
      <c r="G97" s="7">
        <f>(H97*'Vecmap(FT) Coverage'!C96*'Dataset lengths'!$B$2+I97*'Vecmap(FT) Coverage'!D96*'Dataset lengths'!$C$2+J97*'Vecmap(FT) Coverage'!E96*'Dataset lengths'!$D$2+M97*'Vecmap(FT) Coverage'!H96*'Dataset lengths'!$G$2+N97*'Vecmap(FT) Coverage'!I96*'Dataset lengths'!$H$2+S97*'Vecmap(FT) Coverage'!N96*'Dataset lengths'!$M$2+T97*'Vecmap(FT) Coverage'!O96*'Dataset lengths'!$N$2+U97*'Vecmap(FT) Coverage'!P96*'Dataset lengths'!$O$2+V97*'Vecmap(FT) Coverage'!Q96*'Dataset lengths'!$P$2+W97*'Vecmap(FT) Coverage'!R96*'Dataset lengths'!$Q$2+X97*'Vecmap(FT) Coverage'!S96*'Dataset lengths'!$R$2)/('Vecmap(FT) Coverage'!C96*'Dataset lengths'!$B$2+'Vecmap(FT) Coverage'!D96*'Dataset lengths'!$C$2+'Vecmap(FT) Coverage'!E96*'Dataset lengths'!$D$2+'Vecmap(FT) Coverage'!H96*'Dataset lengths'!$G$2+'Vecmap(FT) Coverage'!I96*'Dataset lengths'!$H$2+'Vecmap(FT) Coverage'!N96*'Dataset lengths'!$M$2+'Vecmap(FT) Coverage'!O96*'Dataset lengths'!$N$2+'Vecmap(FT) Coverage'!P96*'Dataset lengths'!$O$2+'Vecmap(FT) Coverage'!Q96*'Dataset lengths'!$P$2+'Vecmap(FT) Coverage'!R96*'Dataset lengths'!$Q$2+'Vecmap(FT) Coverage'!S96*'Dataset lengths'!$R$2)</f>
        <v>0.6226181072</v>
      </c>
      <c r="H97" s="17">
        <v>0.514994088406067</v>
      </c>
      <c r="I97" s="17">
        <v>0.73040984511319</v>
      </c>
      <c r="J97" s="17">
        <v>0.776355526076539</v>
      </c>
      <c r="K97" s="17">
        <v>0.844888583204775</v>
      </c>
      <c r="L97" s="17">
        <v>0.849957068375264</v>
      </c>
      <c r="M97" s="17">
        <v>0.846737857106644</v>
      </c>
      <c r="N97" s="17">
        <v>0.802414029837179</v>
      </c>
      <c r="O97" s="17">
        <v>0.753355814141458</v>
      </c>
      <c r="P97" s="17">
        <v>0.849746872125951</v>
      </c>
      <c r="Q97" s="17">
        <v>0.782687986328515</v>
      </c>
      <c r="R97" s="17">
        <v>0.743488429660913</v>
      </c>
      <c r="S97" s="17">
        <v>0.893357087075573</v>
      </c>
      <c r="T97" s="17">
        <v>0.446245183990821</v>
      </c>
      <c r="U97" s="17">
        <v>0.877267212559042</v>
      </c>
      <c r="V97" s="17">
        <v>0.685689942349657</v>
      </c>
      <c r="W97" s="17">
        <v>0.441977751048978</v>
      </c>
      <c r="X97" s="17">
        <v>0.547001912168312</v>
      </c>
    </row>
    <row r="98">
      <c r="A98" s="17" t="s">
        <v>563</v>
      </c>
      <c r="B98" s="29">
        <f t="shared" ref="B98:C98" si="139">F98-F336</f>
        <v>0.04011894529</v>
      </c>
      <c r="C98" s="29">
        <f t="shared" si="139"/>
        <v>0.04047367969</v>
      </c>
      <c r="D98" s="45">
        <f t="shared" si="140"/>
        <v>0.02534242703</v>
      </c>
      <c r="E98" s="45">
        <f t="shared" si="141"/>
        <v>0.01880059782</v>
      </c>
      <c r="F98" s="7">
        <f t="shared" si="89"/>
        <v>0.700342427</v>
      </c>
      <c r="G98" s="7">
        <f>(H98*'Vecmap(FT) Coverage'!C97*'Dataset lengths'!$B$2+I98*'Vecmap(FT) Coverage'!D97*'Dataset lengths'!$C$2+J98*'Vecmap(FT) Coverage'!E97*'Dataset lengths'!$D$2+M98*'Vecmap(FT) Coverage'!H97*'Dataset lengths'!$G$2+N98*'Vecmap(FT) Coverage'!I97*'Dataset lengths'!$H$2+S98*'Vecmap(FT) Coverage'!N97*'Dataset lengths'!$M$2+T98*'Vecmap(FT) Coverage'!O97*'Dataset lengths'!$N$2+U98*'Vecmap(FT) Coverage'!P97*'Dataset lengths'!$O$2+V98*'Vecmap(FT) Coverage'!Q97*'Dataset lengths'!$P$2+W98*'Vecmap(FT) Coverage'!R97*'Dataset lengths'!$Q$2+X98*'Vecmap(FT) Coverage'!S97*'Dataset lengths'!$R$2)/('Vecmap(FT) Coverage'!C97*'Dataset lengths'!$B$2+'Vecmap(FT) Coverage'!D97*'Dataset lengths'!$C$2+'Vecmap(FT) Coverage'!E97*'Dataset lengths'!$D$2+'Vecmap(FT) Coverage'!H97*'Dataset lengths'!$G$2+'Vecmap(FT) Coverage'!I97*'Dataset lengths'!$H$2+'Vecmap(FT) Coverage'!N97*'Dataset lengths'!$M$2+'Vecmap(FT) Coverage'!O97*'Dataset lengths'!$N$2+'Vecmap(FT) Coverage'!P97*'Dataset lengths'!$O$2+'Vecmap(FT) Coverage'!Q97*'Dataset lengths'!$P$2+'Vecmap(FT) Coverage'!R97*'Dataset lengths'!$Q$2+'Vecmap(FT) Coverage'!S97*'Dataset lengths'!$R$2)</f>
        <v>0.6388005978</v>
      </c>
      <c r="H98" s="17">
        <v>0.536361155625377</v>
      </c>
      <c r="I98" s="17">
        <v>0.757089534952079</v>
      </c>
      <c r="J98" s="17">
        <v>0.791518255601358</v>
      </c>
      <c r="K98" s="17">
        <v>0.853121687273286</v>
      </c>
      <c r="L98" s="17">
        <v>0.859747263250097</v>
      </c>
      <c r="M98" s="17">
        <v>0.855540692253249</v>
      </c>
      <c r="N98" s="17">
        <v>0.811472302209608</v>
      </c>
      <c r="O98" s="17">
        <v>0.769890934124077</v>
      </c>
      <c r="P98" s="17">
        <v>0.855325165488809</v>
      </c>
      <c r="Q98" s="17">
        <v>0.793286529249538</v>
      </c>
      <c r="R98" s="17">
        <v>0.757326127556311</v>
      </c>
      <c r="S98" s="17">
        <v>0.893444508260335</v>
      </c>
      <c r="T98" s="17">
        <v>0.450764107288765</v>
      </c>
      <c r="U98" s="17">
        <v>0.87303888251373</v>
      </c>
      <c r="V98" s="17">
        <v>0.705851259199977</v>
      </c>
      <c r="W98" s="17">
        <v>0.46167180138824</v>
      </c>
      <c r="X98" s="17">
        <v>0.567014198070477</v>
      </c>
    </row>
    <row r="99">
      <c r="A99" s="17" t="s">
        <v>564</v>
      </c>
      <c r="B99" s="29">
        <f t="shared" ref="B99:C99" si="142">F99-F337</f>
        <v>0.03355706915</v>
      </c>
      <c r="C99" s="29">
        <f t="shared" si="142"/>
        <v>0.03403663237</v>
      </c>
      <c r="D99" s="45">
        <f t="shared" si="140"/>
        <v>-0.01478843447</v>
      </c>
      <c r="E99" s="45">
        <f t="shared" si="141"/>
        <v>-0.02253081847</v>
      </c>
      <c r="F99" s="7">
        <f t="shared" si="89"/>
        <v>0.6602115655</v>
      </c>
      <c r="G99" s="7">
        <f>(H99*'Vecmap(FT) Coverage'!C98*'Dataset lengths'!$B$2+I99*'Vecmap(FT) Coverage'!D98*'Dataset lengths'!$C$2+J99*'Vecmap(FT) Coverage'!E98*'Dataset lengths'!$D$2+M99*'Vecmap(FT) Coverage'!H98*'Dataset lengths'!$G$2+N99*'Vecmap(FT) Coverage'!I98*'Dataset lengths'!$H$2+S99*'Vecmap(FT) Coverage'!N98*'Dataset lengths'!$M$2+T99*'Vecmap(FT) Coverage'!O98*'Dataset lengths'!$N$2+U99*'Vecmap(FT) Coverage'!P98*'Dataset lengths'!$O$2+V99*'Vecmap(FT) Coverage'!Q98*'Dataset lengths'!$P$2+W99*'Vecmap(FT) Coverage'!R98*'Dataset lengths'!$Q$2+X99*'Vecmap(FT) Coverage'!S98*'Dataset lengths'!$R$2)/('Vecmap(FT) Coverage'!C98*'Dataset lengths'!$B$2+'Vecmap(FT) Coverage'!D98*'Dataset lengths'!$C$2+'Vecmap(FT) Coverage'!E98*'Dataset lengths'!$D$2+'Vecmap(FT) Coverage'!H98*'Dataset lengths'!$G$2+'Vecmap(FT) Coverage'!I98*'Dataset lengths'!$H$2+'Vecmap(FT) Coverage'!N98*'Dataset lengths'!$M$2+'Vecmap(FT) Coverage'!O98*'Dataset lengths'!$N$2+'Vecmap(FT) Coverage'!P98*'Dataset lengths'!$O$2+'Vecmap(FT) Coverage'!Q98*'Dataset lengths'!$P$2+'Vecmap(FT) Coverage'!R98*'Dataset lengths'!$Q$2+'Vecmap(FT) Coverage'!S98*'Dataset lengths'!$R$2)</f>
        <v>0.5974691815</v>
      </c>
      <c r="H99" s="17">
        <v>0.476551685439746</v>
      </c>
      <c r="I99" s="17">
        <v>0.730632706787058</v>
      </c>
      <c r="J99" s="17">
        <v>0.761154438066564</v>
      </c>
      <c r="K99" s="17">
        <v>0.838047003176523</v>
      </c>
      <c r="L99" s="17">
        <v>0.840935550188849</v>
      </c>
      <c r="M99" s="17">
        <v>0.839062086570657</v>
      </c>
      <c r="N99" s="17">
        <v>0.780269782650662</v>
      </c>
      <c r="O99" s="17">
        <v>0.732719909413942</v>
      </c>
      <c r="P99" s="17">
        <v>0.828008240655188</v>
      </c>
      <c r="Q99" s="17">
        <v>0.752693406196507</v>
      </c>
      <c r="R99" s="17">
        <v>0.740656985704322</v>
      </c>
      <c r="S99" s="17">
        <v>0.842849497579741</v>
      </c>
      <c r="T99" s="17">
        <v>0.451138170365497</v>
      </c>
      <c r="U99" s="17">
        <v>0.842550397450161</v>
      </c>
      <c r="V99" s="17">
        <v>0.594777996232061</v>
      </c>
      <c r="W99" s="17">
        <v>0.376618095585263</v>
      </c>
      <c r="X99" s="17">
        <v>0.566722364146993</v>
      </c>
    </row>
    <row r="100">
      <c r="A100" s="17" t="s">
        <v>565</v>
      </c>
      <c r="B100" s="29">
        <f t="shared" ref="B100:C100" si="143">F100-F338</f>
        <v>0.04348651126</v>
      </c>
      <c r="C100" s="29">
        <f t="shared" si="143"/>
        <v>0.04417836003</v>
      </c>
      <c r="D100" s="45">
        <f t="shared" ref="D100:D101" si="145">F100-0.654</f>
        <v>0.04831344872</v>
      </c>
      <c r="E100" s="44">
        <f>G100- 0.61</f>
        <v>0.02961782106</v>
      </c>
      <c r="F100" s="7">
        <f t="shared" si="89"/>
        <v>0.7023134487</v>
      </c>
      <c r="G100" s="7">
        <f>(H100*'Vecmap(FT) Coverage'!C99*'Dataset lengths'!$B$2+I100*'Vecmap(FT) Coverage'!D99*'Dataset lengths'!$C$2+J100*'Vecmap(FT) Coverage'!E99*'Dataset lengths'!$D$2+M100*'Vecmap(FT) Coverage'!H99*'Dataset lengths'!$G$2+N100*'Vecmap(FT) Coverage'!I99*'Dataset lengths'!$H$2+S100*'Vecmap(FT) Coverage'!N99*'Dataset lengths'!$M$2+T100*'Vecmap(FT) Coverage'!O99*'Dataset lengths'!$N$2+U100*'Vecmap(FT) Coverage'!P99*'Dataset lengths'!$O$2+V100*'Vecmap(FT) Coverage'!Q99*'Dataset lengths'!$P$2+W100*'Vecmap(FT) Coverage'!R99*'Dataset lengths'!$Q$2+X100*'Vecmap(FT) Coverage'!S99*'Dataset lengths'!$R$2)/('Vecmap(FT) Coverage'!C99*'Dataset lengths'!$B$2+'Vecmap(FT) Coverage'!D99*'Dataset lengths'!$C$2+'Vecmap(FT) Coverage'!E99*'Dataset lengths'!$D$2+'Vecmap(FT) Coverage'!H99*'Dataset lengths'!$G$2+'Vecmap(FT) Coverage'!I99*'Dataset lengths'!$H$2+'Vecmap(FT) Coverage'!N99*'Dataset lengths'!$M$2+'Vecmap(FT) Coverage'!O99*'Dataset lengths'!$N$2+'Vecmap(FT) Coverage'!P99*'Dataset lengths'!$O$2+'Vecmap(FT) Coverage'!Q99*'Dataset lengths'!$P$2+'Vecmap(FT) Coverage'!R99*'Dataset lengths'!$Q$2+'Vecmap(FT) Coverage'!S99*'Dataset lengths'!$R$2)</f>
        <v>0.6396178211</v>
      </c>
      <c r="H100" s="17">
        <v>0.55608882008283</v>
      </c>
      <c r="I100" s="17">
        <v>0.737837636869894</v>
      </c>
      <c r="J100" s="17">
        <v>0.781396968567133</v>
      </c>
      <c r="K100" s="17">
        <v>0.845932907250958</v>
      </c>
      <c r="L100" s="17">
        <v>0.853642684364672</v>
      </c>
      <c r="M100" s="17">
        <v>0.848635607729732</v>
      </c>
      <c r="N100" s="17">
        <v>0.812299204102836</v>
      </c>
      <c r="O100" s="17">
        <v>0.765717784795131</v>
      </c>
      <c r="P100" s="17">
        <v>0.858834820808915</v>
      </c>
      <c r="Q100" s="17">
        <v>0.812684241854598</v>
      </c>
      <c r="R100" s="17">
        <v>0.739513157350998</v>
      </c>
      <c r="S100" s="17">
        <v>0.901487257258373</v>
      </c>
      <c r="T100" s="17">
        <v>0.436722664268629</v>
      </c>
      <c r="U100" s="17">
        <v>0.892400183247529</v>
      </c>
      <c r="V100" s="17">
        <v>0.753272755482243</v>
      </c>
      <c r="W100" s="17">
        <v>0.506276058767293</v>
      </c>
      <c r="X100" s="17">
        <v>0.499030779593704</v>
      </c>
    </row>
    <row r="101">
      <c r="A101" s="17" t="s">
        <v>566</v>
      </c>
      <c r="B101" s="29">
        <f t="shared" ref="B101:C101" si="144">F101-F339</f>
        <v>0.04230199407</v>
      </c>
      <c r="C101" s="29">
        <f t="shared" si="144"/>
        <v>0.04129071398</v>
      </c>
      <c r="D101" s="45">
        <f t="shared" si="145"/>
        <v>0.02308193513</v>
      </c>
      <c r="E101" s="44">
        <f>G101- 0.573</f>
        <v>0.03639366877</v>
      </c>
      <c r="F101" s="7">
        <f t="shared" si="89"/>
        <v>0.6770819351</v>
      </c>
      <c r="G101" s="7">
        <f>(H101*'Vecmap(FT) Coverage'!C100*'Dataset lengths'!$B$2+I101*'Vecmap(FT) Coverage'!D100*'Dataset lengths'!$C$2+J101*'Vecmap(FT) Coverage'!E100*'Dataset lengths'!$D$2+M101*'Vecmap(FT) Coverage'!H100*'Dataset lengths'!$G$2+N101*'Vecmap(FT) Coverage'!I100*'Dataset lengths'!$H$2+S101*'Vecmap(FT) Coverage'!N100*'Dataset lengths'!$M$2+T101*'Vecmap(FT) Coverage'!O100*'Dataset lengths'!$N$2+U101*'Vecmap(FT) Coverage'!P100*'Dataset lengths'!$O$2+V101*'Vecmap(FT) Coverage'!Q100*'Dataset lengths'!$P$2+W101*'Vecmap(FT) Coverage'!R100*'Dataset lengths'!$Q$2+X101*'Vecmap(FT) Coverage'!S100*'Dataset lengths'!$R$2)/('Vecmap(FT) Coverage'!C100*'Dataset lengths'!$B$2+'Vecmap(FT) Coverage'!D100*'Dataset lengths'!$C$2+'Vecmap(FT) Coverage'!E100*'Dataset lengths'!$D$2+'Vecmap(FT) Coverage'!H100*'Dataset lengths'!$G$2+'Vecmap(FT) Coverage'!I100*'Dataset lengths'!$H$2+'Vecmap(FT) Coverage'!N100*'Dataset lengths'!$M$2+'Vecmap(FT) Coverage'!O100*'Dataset lengths'!$N$2+'Vecmap(FT) Coverage'!P100*'Dataset lengths'!$O$2+'Vecmap(FT) Coverage'!Q100*'Dataset lengths'!$P$2+'Vecmap(FT) Coverage'!R100*'Dataset lengths'!$Q$2+'Vecmap(FT) Coverage'!S100*'Dataset lengths'!$R$2)</f>
        <v>0.6093936688</v>
      </c>
      <c r="H101" s="17">
        <v>0.506564653853551</v>
      </c>
      <c r="I101" s="17">
        <v>0.729311527957353</v>
      </c>
      <c r="J101" s="17">
        <v>0.770963278752821</v>
      </c>
      <c r="K101" s="17">
        <v>0.836100641099512</v>
      </c>
      <c r="L101" s="17">
        <v>0.840967870729542</v>
      </c>
      <c r="M101" s="17">
        <v>0.837795663637738</v>
      </c>
      <c r="N101" s="17">
        <v>0.797280063067894</v>
      </c>
      <c r="O101" s="17">
        <v>0.749291024215572</v>
      </c>
      <c r="P101" s="17">
        <v>0.841713326328856</v>
      </c>
      <c r="Q101" s="17">
        <v>0.782532174679502</v>
      </c>
      <c r="R101" s="17">
        <v>0.741563047770431</v>
      </c>
      <c r="S101" s="17">
        <v>0.870846131999542</v>
      </c>
      <c r="T101" s="17">
        <v>0.451315146444811</v>
      </c>
      <c r="U101" s="17">
        <v>0.864582222423105</v>
      </c>
      <c r="V101" s="17">
        <v>0.666275442256479</v>
      </c>
      <c r="W101" s="17">
        <v>0.42070007300745</v>
      </c>
      <c r="X101" s="17">
        <v>0.532267082993795</v>
      </c>
    </row>
    <row r="102">
      <c r="A102" s="17" t="s">
        <v>567</v>
      </c>
      <c r="B102" s="29">
        <f t="shared" ref="B102:C102" si="146">F102-F340</f>
        <v>0.04859805218</v>
      </c>
      <c r="C102" s="29">
        <f t="shared" si="146"/>
        <v>0.0486115097</v>
      </c>
      <c r="D102" s="45">
        <f>F102- 0.63</f>
        <v>0.05786423647</v>
      </c>
      <c r="E102" s="44">
        <f>G102- 0.61</f>
        <v>0.01417827981</v>
      </c>
      <c r="F102" s="7">
        <f t="shared" si="89"/>
        <v>0.6878642365</v>
      </c>
      <c r="G102" s="7">
        <f>(H102*'Vecmap(FT) Coverage'!C101*'Dataset lengths'!$B$2+I102*'Vecmap(FT) Coverage'!D101*'Dataset lengths'!$C$2+J102*'Vecmap(FT) Coverage'!E101*'Dataset lengths'!$D$2+M102*'Vecmap(FT) Coverage'!H101*'Dataset lengths'!$G$2+N102*'Vecmap(FT) Coverage'!I101*'Dataset lengths'!$H$2+S102*'Vecmap(FT) Coverage'!N101*'Dataset lengths'!$M$2+T102*'Vecmap(FT) Coverage'!O101*'Dataset lengths'!$N$2+U102*'Vecmap(FT) Coverage'!P101*'Dataset lengths'!$O$2+V102*'Vecmap(FT) Coverage'!Q101*'Dataset lengths'!$P$2+W102*'Vecmap(FT) Coverage'!R101*'Dataset lengths'!$Q$2+X102*'Vecmap(FT) Coverage'!S101*'Dataset lengths'!$R$2)/('Vecmap(FT) Coverage'!C101*'Dataset lengths'!$B$2+'Vecmap(FT) Coverage'!D101*'Dataset lengths'!$C$2+'Vecmap(FT) Coverage'!E101*'Dataset lengths'!$D$2+'Vecmap(FT) Coverage'!H101*'Dataset lengths'!$G$2+'Vecmap(FT) Coverage'!I101*'Dataset lengths'!$H$2+'Vecmap(FT) Coverage'!N101*'Dataset lengths'!$M$2+'Vecmap(FT) Coverage'!O101*'Dataset lengths'!$N$2+'Vecmap(FT) Coverage'!P101*'Dataset lengths'!$O$2+'Vecmap(FT) Coverage'!Q101*'Dataset lengths'!$P$2+'Vecmap(FT) Coverage'!R101*'Dataset lengths'!$Q$2+'Vecmap(FT) Coverage'!S101*'Dataset lengths'!$R$2)</f>
        <v>0.6241782798</v>
      </c>
      <c r="H102" s="17">
        <v>0.526023656301184</v>
      </c>
      <c r="I102" s="17">
        <v>0.750961092749507</v>
      </c>
      <c r="J102" s="17">
        <v>0.786186439256302</v>
      </c>
      <c r="K102" s="17">
        <v>0.844918570415015</v>
      </c>
      <c r="L102" s="17">
        <v>0.851322813785617</v>
      </c>
      <c r="M102" s="17">
        <v>0.84716008440597</v>
      </c>
      <c r="N102" s="17">
        <v>0.805512797621483</v>
      </c>
      <c r="O102" s="17">
        <v>0.76507962664977</v>
      </c>
      <c r="P102" s="17">
        <v>0.848031136273572</v>
      </c>
      <c r="Q102" s="17">
        <v>0.790967783849175</v>
      </c>
      <c r="R102" s="17">
        <v>0.753068835927807</v>
      </c>
      <c r="S102" s="17">
        <v>0.874714519425229</v>
      </c>
      <c r="T102" s="17">
        <v>0.42871248558785</v>
      </c>
      <c r="U102" s="17">
        <v>0.870590901961181</v>
      </c>
      <c r="V102" s="17">
        <v>0.687968690916322</v>
      </c>
      <c r="W102" s="17">
        <v>0.438554994725368</v>
      </c>
      <c r="X102" s="17">
        <v>0.550120938206484</v>
      </c>
    </row>
    <row r="103">
      <c r="A103" s="17" t="s">
        <v>568</v>
      </c>
      <c r="B103" s="29">
        <f t="shared" ref="B103:C103" si="147">F103-F341</f>
        <v>0.03929886146</v>
      </c>
      <c r="C103" s="29">
        <f t="shared" si="147"/>
        <v>0.04399987449</v>
      </c>
      <c r="D103" s="45">
        <f t="shared" ref="D103:D105" si="149">F103-0.675</f>
        <v>0.0412957017</v>
      </c>
      <c r="E103" s="45">
        <f t="shared" ref="E103:E105" si="150">G103-0.62</f>
        <v>0.03601969861</v>
      </c>
      <c r="F103" s="7">
        <f t="shared" si="89"/>
        <v>0.7162957017</v>
      </c>
      <c r="G103" s="7">
        <f>(H103*'Vecmap(FT) Coverage'!C102*'Dataset lengths'!$B$2+I103*'Vecmap(FT) Coverage'!D102*'Dataset lengths'!$C$2+J103*'Vecmap(FT) Coverage'!E102*'Dataset lengths'!$D$2+M103*'Vecmap(FT) Coverage'!H102*'Dataset lengths'!$G$2+N103*'Vecmap(FT) Coverage'!I102*'Dataset lengths'!$H$2+S103*'Vecmap(FT) Coverage'!N102*'Dataset lengths'!$M$2+T103*'Vecmap(FT) Coverage'!O102*'Dataset lengths'!$N$2+U103*'Vecmap(FT) Coverage'!P102*'Dataset lengths'!$O$2+V103*'Vecmap(FT) Coverage'!Q102*'Dataset lengths'!$P$2+W103*'Vecmap(FT) Coverage'!R102*'Dataset lengths'!$Q$2+X103*'Vecmap(FT) Coverage'!S102*'Dataset lengths'!$R$2)/('Vecmap(FT) Coverage'!C102*'Dataset lengths'!$B$2+'Vecmap(FT) Coverage'!D102*'Dataset lengths'!$C$2+'Vecmap(FT) Coverage'!E102*'Dataset lengths'!$D$2+'Vecmap(FT) Coverage'!H102*'Dataset lengths'!$G$2+'Vecmap(FT) Coverage'!I102*'Dataset lengths'!$H$2+'Vecmap(FT) Coverage'!N102*'Dataset lengths'!$M$2+'Vecmap(FT) Coverage'!O102*'Dataset lengths'!$N$2+'Vecmap(FT) Coverage'!P102*'Dataset lengths'!$O$2+'Vecmap(FT) Coverage'!Q102*'Dataset lengths'!$P$2+'Vecmap(FT) Coverage'!R102*'Dataset lengths'!$Q$2+'Vecmap(FT) Coverage'!S102*'Dataset lengths'!$R$2)</f>
        <v>0.6560196986</v>
      </c>
      <c r="H103" s="17">
        <v>0.570726392027693</v>
      </c>
      <c r="I103" s="17">
        <v>0.75309071626175</v>
      </c>
      <c r="J103" s="17">
        <v>0.798211850535986</v>
      </c>
      <c r="K103" s="17">
        <v>0.859759065285553</v>
      </c>
      <c r="L103" s="17">
        <v>0.868721035470444</v>
      </c>
      <c r="M103" s="17">
        <v>0.86299118827732</v>
      </c>
      <c r="N103" s="17">
        <v>0.825772712450189</v>
      </c>
      <c r="O103" s="17">
        <v>0.778256729975601</v>
      </c>
      <c r="P103" s="17">
        <v>0.869980648321509</v>
      </c>
      <c r="Q103" s="17">
        <v>0.823349800538637</v>
      </c>
      <c r="R103" s="17">
        <v>0.761485912505517</v>
      </c>
      <c r="S103" s="17">
        <v>0.90878692618594</v>
      </c>
      <c r="T103" s="17">
        <v>0.44474289840846</v>
      </c>
      <c r="U103" s="17">
        <v>0.885056241589881</v>
      </c>
      <c r="V103" s="17">
        <v>0.787940919450236</v>
      </c>
      <c r="W103" s="17">
        <v>0.523576324413904</v>
      </c>
      <c r="X103" s="17">
        <v>0.518356549084334</v>
      </c>
    </row>
    <row r="104">
      <c r="A104" s="17" t="s">
        <v>570</v>
      </c>
      <c r="B104" s="29">
        <f t="shared" ref="B104:C104" si="148">F104-F342</f>
        <v>0.03309568499</v>
      </c>
      <c r="C104" s="29">
        <f t="shared" si="148"/>
        <v>0.03228572559</v>
      </c>
      <c r="D104" s="45">
        <f t="shared" si="149"/>
        <v>0.01486349215</v>
      </c>
      <c r="E104" s="45">
        <f t="shared" si="150"/>
        <v>0.005051436003</v>
      </c>
      <c r="F104" s="7">
        <f t="shared" si="89"/>
        <v>0.6898634922</v>
      </c>
      <c r="G104" s="7">
        <f>(H104*'Vecmap(FT) Coverage'!C103*'Dataset lengths'!$B$2+I104*'Vecmap(FT) Coverage'!D103*'Dataset lengths'!$C$2+J104*'Vecmap(FT) Coverage'!E103*'Dataset lengths'!$D$2+M104*'Vecmap(FT) Coverage'!H103*'Dataset lengths'!$G$2+N104*'Vecmap(FT) Coverage'!I103*'Dataset lengths'!$H$2+S104*'Vecmap(FT) Coverage'!N103*'Dataset lengths'!$M$2+T104*'Vecmap(FT) Coverage'!O103*'Dataset lengths'!$N$2+U104*'Vecmap(FT) Coverage'!P103*'Dataset lengths'!$O$2+V104*'Vecmap(FT) Coverage'!Q103*'Dataset lengths'!$P$2+W104*'Vecmap(FT) Coverage'!R103*'Dataset lengths'!$Q$2+X104*'Vecmap(FT) Coverage'!S103*'Dataset lengths'!$R$2)/('Vecmap(FT) Coverage'!C103*'Dataset lengths'!$B$2+'Vecmap(FT) Coverage'!D103*'Dataset lengths'!$C$2+'Vecmap(FT) Coverage'!E103*'Dataset lengths'!$D$2+'Vecmap(FT) Coverage'!H103*'Dataset lengths'!$G$2+'Vecmap(FT) Coverage'!I103*'Dataset lengths'!$H$2+'Vecmap(FT) Coverage'!N103*'Dataset lengths'!$M$2+'Vecmap(FT) Coverage'!O103*'Dataset lengths'!$N$2+'Vecmap(FT) Coverage'!P103*'Dataset lengths'!$O$2+'Vecmap(FT) Coverage'!Q103*'Dataset lengths'!$P$2+'Vecmap(FT) Coverage'!R103*'Dataset lengths'!$Q$2+'Vecmap(FT) Coverage'!S103*'Dataset lengths'!$R$2)</f>
        <v>0.625051436</v>
      </c>
      <c r="H104" s="17">
        <v>0.523457495384672</v>
      </c>
      <c r="I104" s="17">
        <v>0.743378211604725</v>
      </c>
      <c r="J104" s="17">
        <v>0.788827846437373</v>
      </c>
      <c r="K104" s="17">
        <v>0.851189754257708</v>
      </c>
      <c r="L104" s="17">
        <v>0.855870058777966</v>
      </c>
      <c r="M104" s="17">
        <v>0.852786152070138</v>
      </c>
      <c r="N104" s="17">
        <v>0.811021612032237</v>
      </c>
      <c r="O104" s="17">
        <v>0.762300151719358</v>
      </c>
      <c r="P104" s="17">
        <v>0.856687281869941</v>
      </c>
      <c r="Q104" s="17">
        <v>0.789692808957791</v>
      </c>
      <c r="R104" s="17">
        <v>0.761341152589325</v>
      </c>
      <c r="S104" s="17">
        <v>0.872332292140484</v>
      </c>
      <c r="T104" s="17">
        <v>0.450203012673666</v>
      </c>
      <c r="U104" s="17">
        <v>0.860798979750983</v>
      </c>
      <c r="V104" s="17">
        <v>0.70124725699386</v>
      </c>
      <c r="W104" s="17">
        <v>0.437227321088592</v>
      </c>
      <c r="X104" s="17">
        <v>0.5472182335226</v>
      </c>
    </row>
    <row r="105">
      <c r="A105" s="17" t="s">
        <v>571</v>
      </c>
      <c r="B105" s="29">
        <f t="shared" ref="B105:C105" si="151">F105-F343</f>
        <v>0.03854285333</v>
      </c>
      <c r="C105" s="29">
        <f t="shared" si="151"/>
        <v>0.03995470666</v>
      </c>
      <c r="D105" s="45">
        <f t="shared" si="149"/>
        <v>0.02732979703</v>
      </c>
      <c r="E105" s="45">
        <f t="shared" si="150"/>
        <v>0.01986658807</v>
      </c>
      <c r="F105" s="7">
        <f t="shared" si="89"/>
        <v>0.702329797</v>
      </c>
      <c r="G105" s="7">
        <f>(H105*'Vecmap(FT) Coverage'!C104*'Dataset lengths'!$B$2+I105*'Vecmap(FT) Coverage'!D104*'Dataset lengths'!$C$2+J105*'Vecmap(FT) Coverage'!E104*'Dataset lengths'!$D$2+M105*'Vecmap(FT) Coverage'!H104*'Dataset lengths'!$G$2+N105*'Vecmap(FT) Coverage'!I104*'Dataset lengths'!$H$2+S105*'Vecmap(FT) Coverage'!N104*'Dataset lengths'!$M$2+T105*'Vecmap(FT) Coverage'!O104*'Dataset lengths'!$N$2+U105*'Vecmap(FT) Coverage'!P104*'Dataset lengths'!$O$2+V105*'Vecmap(FT) Coverage'!Q104*'Dataset lengths'!$P$2+W105*'Vecmap(FT) Coverage'!R104*'Dataset lengths'!$Q$2+X105*'Vecmap(FT) Coverage'!S104*'Dataset lengths'!$R$2)/('Vecmap(FT) Coverage'!C104*'Dataset lengths'!$B$2+'Vecmap(FT) Coverage'!D104*'Dataset lengths'!$C$2+'Vecmap(FT) Coverage'!E104*'Dataset lengths'!$D$2+'Vecmap(FT) Coverage'!H104*'Dataset lengths'!$G$2+'Vecmap(FT) Coverage'!I104*'Dataset lengths'!$H$2+'Vecmap(FT) Coverage'!N104*'Dataset lengths'!$M$2+'Vecmap(FT) Coverage'!O104*'Dataset lengths'!$N$2+'Vecmap(FT) Coverage'!P104*'Dataset lengths'!$O$2+'Vecmap(FT) Coverage'!Q104*'Dataset lengths'!$P$2+'Vecmap(FT) Coverage'!R104*'Dataset lengths'!$Q$2+'Vecmap(FT) Coverage'!S104*'Dataset lengths'!$R$2)</f>
        <v>0.6398665881</v>
      </c>
      <c r="H105" s="17">
        <v>0.541690523547858</v>
      </c>
      <c r="I105" s="17">
        <v>0.7667149763356</v>
      </c>
      <c r="J105" s="17">
        <v>0.802692108510577</v>
      </c>
      <c r="K105" s="17">
        <v>0.858600629892664</v>
      </c>
      <c r="L105" s="17">
        <v>0.865383317335597</v>
      </c>
      <c r="M105" s="17">
        <v>0.860931624980237</v>
      </c>
      <c r="N105" s="17">
        <v>0.820321461978554</v>
      </c>
      <c r="O105" s="17">
        <v>0.779935363357964</v>
      </c>
      <c r="P105" s="17">
        <v>0.861009616421128</v>
      </c>
      <c r="Q105" s="17">
        <v>0.802030410929086</v>
      </c>
      <c r="R105" s="17">
        <v>0.774264537853444</v>
      </c>
      <c r="S105" s="17">
        <v>0.88428713915659</v>
      </c>
      <c r="T105" s="17">
        <v>0.441273765035539</v>
      </c>
      <c r="U105" s="17">
        <v>0.871035989334371</v>
      </c>
      <c r="V105" s="17">
        <v>0.714813060285683</v>
      </c>
      <c r="W105" s="17">
        <v>0.455384705444653</v>
      </c>
      <c r="X105" s="17">
        <v>0.566482412764041</v>
      </c>
    </row>
    <row r="106">
      <c r="A106" s="17" t="s">
        <v>572</v>
      </c>
      <c r="B106" s="29">
        <f t="shared" ref="B106:C106" si="152">F106-F344</f>
        <v>0.05118887576</v>
      </c>
      <c r="C106" s="29">
        <f t="shared" si="152"/>
        <v>0.04976399271</v>
      </c>
      <c r="D106" s="44">
        <f t="shared" ref="D106:D108" si="154">F106-0.654</f>
        <v>0.0519262074</v>
      </c>
      <c r="E106" s="44">
        <f t="shared" ref="E106:E107" si="155">G106- 0.61</f>
        <v>0.03250513489</v>
      </c>
      <c r="F106" s="7">
        <f t="shared" si="89"/>
        <v>0.7059262074</v>
      </c>
      <c r="G106" s="7">
        <f>(H106*'Vecmap(FT) Coverage'!C105*'Dataset lengths'!$B$2+I106*'Vecmap(FT) Coverage'!D105*'Dataset lengths'!$C$2+J106*'Vecmap(FT) Coverage'!E105*'Dataset lengths'!$D$2+M106*'Vecmap(FT) Coverage'!H105*'Dataset lengths'!$G$2+N106*'Vecmap(FT) Coverage'!I105*'Dataset lengths'!$H$2+S106*'Vecmap(FT) Coverage'!N105*'Dataset lengths'!$M$2+T106*'Vecmap(FT) Coverage'!O105*'Dataset lengths'!$N$2+U106*'Vecmap(FT) Coverage'!P105*'Dataset lengths'!$O$2+V106*'Vecmap(FT) Coverage'!Q105*'Dataset lengths'!$P$2+W106*'Vecmap(FT) Coverage'!R105*'Dataset lengths'!$Q$2+X106*'Vecmap(FT) Coverage'!S105*'Dataset lengths'!$R$2)/('Vecmap(FT) Coverage'!C105*'Dataset lengths'!$B$2+'Vecmap(FT) Coverage'!D105*'Dataset lengths'!$C$2+'Vecmap(FT) Coverage'!E105*'Dataset lengths'!$D$2+'Vecmap(FT) Coverage'!H105*'Dataset lengths'!$G$2+'Vecmap(FT) Coverage'!I105*'Dataset lengths'!$H$2+'Vecmap(FT) Coverage'!N105*'Dataset lengths'!$M$2+'Vecmap(FT) Coverage'!O105*'Dataset lengths'!$N$2+'Vecmap(FT) Coverage'!P105*'Dataset lengths'!$O$2+'Vecmap(FT) Coverage'!Q105*'Dataset lengths'!$P$2+'Vecmap(FT) Coverage'!R105*'Dataset lengths'!$Q$2+'Vecmap(FT) Coverage'!S105*'Dataset lengths'!$R$2)</f>
        <v>0.6425051349</v>
      </c>
      <c r="H106" s="17">
        <v>0.560525558748503</v>
      </c>
      <c r="I106" s="17">
        <v>0.75420248634323</v>
      </c>
      <c r="J106" s="17">
        <v>0.792135971220335</v>
      </c>
      <c r="K106" s="17">
        <v>0.850955740583939</v>
      </c>
      <c r="L106" s="17">
        <v>0.860297222608263</v>
      </c>
      <c r="M106" s="17">
        <v>0.854242238565905</v>
      </c>
      <c r="N106" s="17">
        <v>0.821486654319687</v>
      </c>
      <c r="O106" s="17">
        <v>0.774990200150463</v>
      </c>
      <c r="P106" s="17">
        <v>0.863676466713414</v>
      </c>
      <c r="Q106" s="17">
        <v>0.818449272868072</v>
      </c>
      <c r="R106" s="17">
        <v>0.754989717510013</v>
      </c>
      <c r="S106" s="17">
        <v>0.886800498218477</v>
      </c>
      <c r="T106" s="17">
        <v>0.435403388041014</v>
      </c>
      <c r="U106" s="17">
        <v>0.885501328963072</v>
      </c>
      <c r="V106" s="17">
        <v>0.769117307340731</v>
      </c>
      <c r="W106" s="17">
        <v>0.501871016107182</v>
      </c>
      <c r="X106" s="17">
        <v>0.503901833503134</v>
      </c>
    </row>
    <row r="107">
      <c r="A107" s="17" t="s">
        <v>574</v>
      </c>
      <c r="B107" s="29">
        <f t="shared" ref="B107:C107" si="153">F107-F345</f>
        <v>0.03918775718</v>
      </c>
      <c r="C107" s="29">
        <f t="shared" si="153"/>
        <v>0.03240992974</v>
      </c>
      <c r="D107" s="45">
        <f t="shared" si="154"/>
        <v>0.0567621254</v>
      </c>
      <c r="E107" s="44">
        <f t="shared" si="155"/>
        <v>0.0439742811</v>
      </c>
      <c r="F107" s="7">
        <f t="shared" si="89"/>
        <v>0.7107621254</v>
      </c>
      <c r="G107" s="7">
        <f>(H107*'Vecmap(FT) Coverage'!C106*'Dataset lengths'!$B$2+I107*'Vecmap(FT) Coverage'!D106*'Dataset lengths'!$C$2+J107*'Vecmap(FT) Coverage'!E106*'Dataset lengths'!$D$2+M107*'Vecmap(FT) Coverage'!H106*'Dataset lengths'!$G$2+N107*'Vecmap(FT) Coverage'!I106*'Dataset lengths'!$H$2+S107*'Vecmap(FT) Coverage'!N106*'Dataset lengths'!$M$2+T107*'Vecmap(FT) Coverage'!O106*'Dataset lengths'!$N$2+U107*'Vecmap(FT) Coverage'!P106*'Dataset lengths'!$O$2+V107*'Vecmap(FT) Coverage'!Q106*'Dataset lengths'!$P$2+W107*'Vecmap(FT) Coverage'!R106*'Dataset lengths'!$Q$2+X107*'Vecmap(FT) Coverage'!S106*'Dataset lengths'!$R$2)/('Vecmap(FT) Coverage'!C106*'Dataset lengths'!$B$2+'Vecmap(FT) Coverage'!D106*'Dataset lengths'!$C$2+'Vecmap(FT) Coverage'!E106*'Dataset lengths'!$D$2+'Vecmap(FT) Coverage'!H106*'Dataset lengths'!$G$2+'Vecmap(FT) Coverage'!I106*'Dataset lengths'!$H$2+'Vecmap(FT) Coverage'!N106*'Dataset lengths'!$M$2+'Vecmap(FT) Coverage'!O106*'Dataset lengths'!$N$2+'Vecmap(FT) Coverage'!P106*'Dataset lengths'!$O$2+'Vecmap(FT) Coverage'!Q106*'Dataset lengths'!$P$2+'Vecmap(FT) Coverage'!R106*'Dataset lengths'!$Q$2+'Vecmap(FT) Coverage'!S106*'Dataset lengths'!$R$2)</f>
        <v>0.6539742811</v>
      </c>
      <c r="H107" s="17">
        <v>0.57040997002258</v>
      </c>
      <c r="I107" s="17">
        <v>0.734350537011588</v>
      </c>
      <c r="J107" s="17">
        <v>0.784103167671702</v>
      </c>
      <c r="K107" s="17">
        <v>0.848001276784049</v>
      </c>
      <c r="L107" s="17">
        <v>0.855705227021409</v>
      </c>
      <c r="M107" s="17">
        <v>0.850683362917574</v>
      </c>
      <c r="N107" s="17">
        <v>0.807613335769587</v>
      </c>
      <c r="O107" s="17">
        <v>0.76000435716939</v>
      </c>
      <c r="P107" s="17">
        <v>0.858652631466731</v>
      </c>
      <c r="Q107" s="17">
        <v>0.802779312080793</v>
      </c>
      <c r="R107" s="17">
        <v>0.733800766046789</v>
      </c>
      <c r="S107" s="17">
        <v>0.903956905727879</v>
      </c>
      <c r="T107" s="17">
        <v>0.456025123464742</v>
      </c>
      <c r="U107" s="17">
        <v>0.891287464814552</v>
      </c>
      <c r="V107" s="17">
        <v>0.765101457525769</v>
      </c>
      <c r="W107" s="17">
        <v>0.531748579846173</v>
      </c>
      <c r="X107" s="17">
        <v>0.523103474609754</v>
      </c>
    </row>
    <row r="108">
      <c r="A108" s="17" t="s">
        <v>575</v>
      </c>
      <c r="B108" s="29">
        <f t="shared" ref="B108:C108" si="156">F108-F346</f>
        <v>0.02517522362</v>
      </c>
      <c r="C108" s="29">
        <f t="shared" si="156"/>
        <v>0.01736238265</v>
      </c>
      <c r="D108" s="45">
        <f t="shared" si="154"/>
        <v>0.03285837793</v>
      </c>
      <c r="E108" s="44">
        <f>G108- 0.573</f>
        <v>0.05023413363</v>
      </c>
      <c r="F108" s="7">
        <f t="shared" si="89"/>
        <v>0.6868583779</v>
      </c>
      <c r="G108" s="7">
        <f>(H108*'Vecmap(FT) Coverage'!C107*'Dataset lengths'!$B$2+I108*'Vecmap(FT) Coverage'!D107*'Dataset lengths'!$C$2+J108*'Vecmap(FT) Coverage'!E107*'Dataset lengths'!$D$2+M108*'Vecmap(FT) Coverage'!H107*'Dataset lengths'!$G$2+N108*'Vecmap(FT) Coverage'!I107*'Dataset lengths'!$H$2+S108*'Vecmap(FT) Coverage'!N107*'Dataset lengths'!$M$2+T108*'Vecmap(FT) Coverage'!O107*'Dataset lengths'!$N$2+U108*'Vecmap(FT) Coverage'!P107*'Dataset lengths'!$O$2+V108*'Vecmap(FT) Coverage'!Q107*'Dataset lengths'!$P$2+W108*'Vecmap(FT) Coverage'!R107*'Dataset lengths'!$Q$2+X108*'Vecmap(FT) Coverage'!S107*'Dataset lengths'!$R$2)/('Vecmap(FT) Coverage'!C107*'Dataset lengths'!$B$2+'Vecmap(FT) Coverage'!D107*'Dataset lengths'!$C$2+'Vecmap(FT) Coverage'!E107*'Dataset lengths'!$D$2+'Vecmap(FT) Coverage'!H107*'Dataset lengths'!$G$2+'Vecmap(FT) Coverage'!I107*'Dataset lengths'!$H$2+'Vecmap(FT) Coverage'!N107*'Dataset lengths'!$M$2+'Vecmap(FT) Coverage'!O107*'Dataset lengths'!$N$2+'Vecmap(FT) Coverage'!P107*'Dataset lengths'!$O$2+'Vecmap(FT) Coverage'!Q107*'Dataset lengths'!$P$2+'Vecmap(FT) Coverage'!R107*'Dataset lengths'!$Q$2+'Vecmap(FT) Coverage'!S107*'Dataset lengths'!$R$2)</f>
        <v>0.6232341336</v>
      </c>
      <c r="H108" s="17">
        <v>0.522123838439463</v>
      </c>
      <c r="I108" s="17">
        <v>0.729292236969638</v>
      </c>
      <c r="J108" s="17">
        <v>0.778447699971688</v>
      </c>
      <c r="K108" s="17">
        <v>0.838312743080155</v>
      </c>
      <c r="L108" s="17">
        <v>0.844423791808581</v>
      </c>
      <c r="M108" s="17">
        <v>0.840323199275031</v>
      </c>
      <c r="N108" s="17">
        <v>0.791684902748461</v>
      </c>
      <c r="O108" s="17">
        <v>0.739960117279348</v>
      </c>
      <c r="P108" s="17">
        <v>0.844769660136126</v>
      </c>
      <c r="Q108" s="17">
        <v>0.766052998553801</v>
      </c>
      <c r="R108" s="17">
        <v>0.738643847802471</v>
      </c>
      <c r="S108" s="17">
        <v>0.886778642922286</v>
      </c>
      <c r="T108" s="17">
        <v>0.465648197777453</v>
      </c>
      <c r="U108" s="17">
        <v>0.881272998917759</v>
      </c>
      <c r="V108" s="17">
        <v>0.662954432940837</v>
      </c>
      <c r="W108" s="17">
        <v>0.446017215908184</v>
      </c>
      <c r="X108" s="17">
        <v>0.550898791393431</v>
      </c>
    </row>
    <row r="109">
      <c r="A109" s="17" t="s">
        <v>576</v>
      </c>
      <c r="B109" s="29">
        <f t="shared" ref="B109:C109" si="157">F109-F347</f>
        <v>0.03479461814</v>
      </c>
      <c r="C109" s="29">
        <f t="shared" si="157"/>
        <v>0.02209369716</v>
      </c>
      <c r="D109" s="45">
        <f>F109-0.675</f>
        <v>0.02243572775</v>
      </c>
      <c r="E109" s="45">
        <f>G109-0.62</f>
        <v>0.01859688573</v>
      </c>
      <c r="F109" s="7">
        <f t="shared" si="89"/>
        <v>0.6974357277</v>
      </c>
      <c r="G109" s="7">
        <f>(H109*'Vecmap(FT) Coverage'!C108*'Dataset lengths'!$B$2+I109*'Vecmap(FT) Coverage'!D108*'Dataset lengths'!$C$2+J109*'Vecmap(FT) Coverage'!E108*'Dataset lengths'!$D$2+M109*'Vecmap(FT) Coverage'!H108*'Dataset lengths'!$G$2+N109*'Vecmap(FT) Coverage'!I108*'Dataset lengths'!$H$2+S109*'Vecmap(FT) Coverage'!N108*'Dataset lengths'!$M$2+T109*'Vecmap(FT) Coverage'!O108*'Dataset lengths'!$N$2+U109*'Vecmap(FT) Coverage'!P108*'Dataset lengths'!$O$2+V109*'Vecmap(FT) Coverage'!Q108*'Dataset lengths'!$P$2+W109*'Vecmap(FT) Coverage'!R108*'Dataset lengths'!$Q$2+X109*'Vecmap(FT) Coverage'!S108*'Dataset lengths'!$R$2)/('Vecmap(FT) Coverage'!C108*'Dataset lengths'!$B$2+'Vecmap(FT) Coverage'!D108*'Dataset lengths'!$C$2+'Vecmap(FT) Coverage'!E108*'Dataset lengths'!$D$2+'Vecmap(FT) Coverage'!H108*'Dataset lengths'!$G$2+'Vecmap(FT) Coverage'!I108*'Dataset lengths'!$H$2+'Vecmap(FT) Coverage'!N108*'Dataset lengths'!$M$2+'Vecmap(FT) Coverage'!O108*'Dataset lengths'!$N$2+'Vecmap(FT) Coverage'!P108*'Dataset lengths'!$O$2+'Vecmap(FT) Coverage'!Q108*'Dataset lengths'!$P$2+'Vecmap(FT) Coverage'!R108*'Dataset lengths'!$Q$2+'Vecmap(FT) Coverage'!S108*'Dataset lengths'!$R$2)</f>
        <v>0.6385968857</v>
      </c>
      <c r="H109" s="17">
        <v>0.540116538017458</v>
      </c>
      <c r="I109" s="17">
        <v>0.75358365176363</v>
      </c>
      <c r="J109" s="17">
        <v>0.792793459220849</v>
      </c>
      <c r="K109" s="17">
        <v>0.846365568973467</v>
      </c>
      <c r="L109" s="17">
        <v>0.854234885499142</v>
      </c>
      <c r="M109" s="17">
        <v>0.84899782647326</v>
      </c>
      <c r="N109" s="17">
        <v>0.800785870649194</v>
      </c>
      <c r="O109" s="17">
        <v>0.756525232944476</v>
      </c>
      <c r="P109" s="17">
        <v>0.850526556436794</v>
      </c>
      <c r="Q109" s="17">
        <v>0.777407144202833</v>
      </c>
      <c r="R109" s="17">
        <v>0.748954054061355</v>
      </c>
      <c r="S109" s="17">
        <v>0.88631968170229</v>
      </c>
      <c r="T109" s="17">
        <v>0.466798542292996</v>
      </c>
      <c r="U109" s="17">
        <v>0.866807659289059</v>
      </c>
      <c r="V109" s="17">
        <v>0.680618153823132</v>
      </c>
      <c r="W109" s="17">
        <v>0.465908424635921</v>
      </c>
      <c r="X109" s="17">
        <v>0.56906319735934</v>
      </c>
    </row>
    <row r="110">
      <c r="A110" s="17" t="s">
        <v>578</v>
      </c>
      <c r="B110" s="29">
        <f t="shared" ref="B110:C110" si="158">F110-F348</f>
        <v>0.04861939826</v>
      </c>
      <c r="C110" s="29">
        <f t="shared" si="158"/>
        <v>0.03273972279</v>
      </c>
      <c r="D110" s="45">
        <f t="shared" ref="D110:D111" si="160">F110-0.654</f>
        <v>0.04916134873</v>
      </c>
      <c r="E110" s="44">
        <f t="shared" ref="E110:E111" si="161">G110- 0.61</f>
        <v>0.03238553697</v>
      </c>
      <c r="F110" s="7">
        <f t="shared" si="89"/>
        <v>0.7031613487</v>
      </c>
      <c r="G110" s="7">
        <f>(H110*'Vecmap(FT) Coverage'!C109*'Dataset lengths'!$B$2+I110*'Vecmap(FT) Coverage'!D109*'Dataset lengths'!$C$2+J110*'Vecmap(FT) Coverage'!E109*'Dataset lengths'!$D$2+M110*'Vecmap(FT) Coverage'!H109*'Dataset lengths'!$G$2+N110*'Vecmap(FT) Coverage'!I109*'Dataset lengths'!$H$2+S110*'Vecmap(FT) Coverage'!N109*'Dataset lengths'!$M$2+T110*'Vecmap(FT) Coverage'!O109*'Dataset lengths'!$N$2+U110*'Vecmap(FT) Coverage'!P109*'Dataset lengths'!$O$2+V110*'Vecmap(FT) Coverage'!Q109*'Dataset lengths'!$P$2+W110*'Vecmap(FT) Coverage'!R109*'Dataset lengths'!$Q$2+X110*'Vecmap(FT) Coverage'!S109*'Dataset lengths'!$R$2)/('Vecmap(FT) Coverage'!C109*'Dataset lengths'!$B$2+'Vecmap(FT) Coverage'!D109*'Dataset lengths'!$C$2+'Vecmap(FT) Coverage'!E109*'Dataset lengths'!$D$2+'Vecmap(FT) Coverage'!H109*'Dataset lengths'!$G$2+'Vecmap(FT) Coverage'!I109*'Dataset lengths'!$H$2+'Vecmap(FT) Coverage'!N109*'Dataset lengths'!$M$2+'Vecmap(FT) Coverage'!O109*'Dataset lengths'!$N$2+'Vecmap(FT) Coverage'!P109*'Dataset lengths'!$O$2+'Vecmap(FT) Coverage'!Q109*'Dataset lengths'!$P$2+'Vecmap(FT) Coverage'!R109*'Dataset lengths'!$Q$2+'Vecmap(FT) Coverage'!S109*'Dataset lengths'!$R$2)</f>
        <v>0.642385537</v>
      </c>
      <c r="H110" s="17">
        <v>0.562248589647281</v>
      </c>
      <c r="I110" s="17">
        <v>0.739340049452607</v>
      </c>
      <c r="J110" s="17">
        <v>0.780353030078391</v>
      </c>
      <c r="K110" s="17">
        <v>0.839767393232627</v>
      </c>
      <c r="L110" s="17">
        <v>0.848923177192483</v>
      </c>
      <c r="M110" s="17">
        <v>0.842963920869974</v>
      </c>
      <c r="N110" s="17">
        <v>0.80459095615094</v>
      </c>
      <c r="O110" s="17">
        <v>0.754909215549349</v>
      </c>
      <c r="P110" s="17">
        <v>0.856515134460004</v>
      </c>
      <c r="Q110" s="17">
        <v>0.796117945236976</v>
      </c>
      <c r="R110" s="17">
        <v>0.73536612327524</v>
      </c>
      <c r="S110" s="17">
        <v>0.886669366441335</v>
      </c>
      <c r="T110" s="17">
        <v>0.462245430434275</v>
      </c>
      <c r="U110" s="17">
        <v>0.891287464814552</v>
      </c>
      <c r="V110" s="17">
        <v>0.742762609031913</v>
      </c>
      <c r="W110" s="17">
        <v>0.512679212735068</v>
      </c>
      <c r="X110" s="17">
        <v>0.509634206326311</v>
      </c>
    </row>
    <row r="111">
      <c r="A111" s="17" t="s">
        <v>579</v>
      </c>
      <c r="B111" s="29">
        <f t="shared" ref="B111:C111" si="159">F111-F349</f>
        <v>0.03254473592</v>
      </c>
      <c r="C111" s="29">
        <f t="shared" si="159"/>
        <v>0.02935530514</v>
      </c>
      <c r="D111" s="45">
        <f t="shared" si="160"/>
        <v>0.06212834809</v>
      </c>
      <c r="E111" s="44">
        <f t="shared" si="161"/>
        <v>0.04778471386</v>
      </c>
      <c r="F111" s="7">
        <f t="shared" si="89"/>
        <v>0.7161283481</v>
      </c>
      <c r="G111" s="7">
        <f>(H111*'Vecmap(FT) Coverage'!C110*'Dataset lengths'!$B$2+I111*'Vecmap(FT) Coverage'!D110*'Dataset lengths'!$C$2+J111*'Vecmap(FT) Coverage'!E110*'Dataset lengths'!$D$2+M111*'Vecmap(FT) Coverage'!H110*'Dataset lengths'!$G$2+N111*'Vecmap(FT) Coverage'!I110*'Dataset lengths'!$H$2+S111*'Vecmap(FT) Coverage'!N110*'Dataset lengths'!$M$2+T111*'Vecmap(FT) Coverage'!O110*'Dataset lengths'!$N$2+U111*'Vecmap(FT) Coverage'!P110*'Dataset lengths'!$O$2+V111*'Vecmap(FT) Coverage'!Q110*'Dataset lengths'!$P$2+W111*'Vecmap(FT) Coverage'!R110*'Dataset lengths'!$Q$2+X111*'Vecmap(FT) Coverage'!S110*'Dataset lengths'!$R$2)/('Vecmap(FT) Coverage'!C110*'Dataset lengths'!$B$2+'Vecmap(FT) Coverage'!D110*'Dataset lengths'!$C$2+'Vecmap(FT) Coverage'!E110*'Dataset lengths'!$D$2+'Vecmap(FT) Coverage'!H110*'Dataset lengths'!$G$2+'Vecmap(FT) Coverage'!I110*'Dataset lengths'!$H$2+'Vecmap(FT) Coverage'!N110*'Dataset lengths'!$M$2+'Vecmap(FT) Coverage'!O110*'Dataset lengths'!$N$2+'Vecmap(FT) Coverage'!P110*'Dataset lengths'!$O$2+'Vecmap(FT) Coverage'!Q110*'Dataset lengths'!$P$2+'Vecmap(FT) Coverage'!R110*'Dataset lengths'!$Q$2+'Vecmap(FT) Coverage'!S110*'Dataset lengths'!$R$2)</f>
        <v>0.6577847139</v>
      </c>
      <c r="H111" s="17">
        <v>0.577450988532461</v>
      </c>
      <c r="I111" s="17">
        <v>0.751343358900811</v>
      </c>
      <c r="J111" s="17">
        <v>0.795949040294242</v>
      </c>
      <c r="K111" s="17">
        <v>0.854357106169005</v>
      </c>
      <c r="L111" s="17">
        <v>0.863386490110625</v>
      </c>
      <c r="M111" s="17">
        <v>0.857524836509212</v>
      </c>
      <c r="N111" s="17">
        <v>0.818428535952107</v>
      </c>
      <c r="O111" s="17">
        <v>0.770286502187154</v>
      </c>
      <c r="P111" s="17">
        <v>0.86685330370764</v>
      </c>
      <c r="Q111" s="17">
        <v>0.805488424300726</v>
      </c>
      <c r="R111" s="17">
        <v>0.75640356435986</v>
      </c>
      <c r="S111" s="17">
        <v>0.894275009515567</v>
      </c>
      <c r="T111" s="17">
        <v>0.455944679792327</v>
      </c>
      <c r="U111" s="17">
        <v>0.897296144352628</v>
      </c>
      <c r="V111" s="17">
        <v>0.774336817863175</v>
      </c>
      <c r="W111" s="17">
        <v>0.529671470142644</v>
      </c>
      <c r="X111" s="17">
        <v>0.525190947180042</v>
      </c>
    </row>
    <row r="112">
      <c r="A112" s="17" t="s">
        <v>584</v>
      </c>
      <c r="B112" s="29">
        <f t="shared" ref="B112:C112" si="162">F112-F350</f>
        <v>0.04114536129</v>
      </c>
      <c r="C112" s="29">
        <f t="shared" si="162"/>
        <v>0.03892760136</v>
      </c>
      <c r="D112" s="45">
        <f t="shared" ref="D112:D114" si="164">F112-0.675</f>
        <v>0.03388795091</v>
      </c>
      <c r="E112" s="45">
        <f t="shared" ref="E112:E114" si="165">G112-0.62</f>
        <v>0.02622328931</v>
      </c>
      <c r="F112" s="7">
        <f t="shared" si="89"/>
        <v>0.7088879509</v>
      </c>
      <c r="G112" s="7">
        <f>(H112*'Vecmap(FT) Coverage'!C111*'Dataset lengths'!$B$2+I112*'Vecmap(FT) Coverage'!D111*'Dataset lengths'!$C$2+J112*'Vecmap(FT) Coverage'!E111*'Dataset lengths'!$D$2+M112*'Vecmap(FT) Coverage'!H111*'Dataset lengths'!$G$2+N112*'Vecmap(FT) Coverage'!I111*'Dataset lengths'!$H$2+S112*'Vecmap(FT) Coverage'!N111*'Dataset lengths'!$M$2+T112*'Vecmap(FT) Coverage'!O111*'Dataset lengths'!$N$2+U112*'Vecmap(FT) Coverage'!P111*'Dataset lengths'!$O$2+V112*'Vecmap(FT) Coverage'!Q111*'Dataset lengths'!$P$2+W112*'Vecmap(FT) Coverage'!R111*'Dataset lengths'!$Q$2+X112*'Vecmap(FT) Coverage'!S111*'Dataset lengths'!$R$2)/('Vecmap(FT) Coverage'!C111*'Dataset lengths'!$B$2+'Vecmap(FT) Coverage'!D111*'Dataset lengths'!$C$2+'Vecmap(FT) Coverage'!E111*'Dataset lengths'!$D$2+'Vecmap(FT) Coverage'!H111*'Dataset lengths'!$G$2+'Vecmap(FT) Coverage'!I111*'Dataset lengths'!$H$2+'Vecmap(FT) Coverage'!N111*'Dataset lengths'!$M$2+'Vecmap(FT) Coverage'!O111*'Dataset lengths'!$N$2+'Vecmap(FT) Coverage'!P111*'Dataset lengths'!$O$2+'Vecmap(FT) Coverage'!Q111*'Dataset lengths'!$P$2+'Vecmap(FT) Coverage'!R111*'Dataset lengths'!$Q$2+'Vecmap(FT) Coverage'!S111*'Dataset lengths'!$R$2)</f>
        <v>0.6462232893</v>
      </c>
      <c r="H112" s="17">
        <v>0.554385498607512</v>
      </c>
      <c r="I112" s="17">
        <v>0.745860910957912</v>
      </c>
      <c r="J112" s="17">
        <v>0.791654159845182</v>
      </c>
      <c r="K112" s="17">
        <v>0.853342116638035</v>
      </c>
      <c r="L112" s="17">
        <v>0.860794574809664</v>
      </c>
      <c r="M112" s="17">
        <v>0.856003044465484</v>
      </c>
      <c r="N112" s="17">
        <v>0.815549793366381</v>
      </c>
      <c r="O112" s="17">
        <v>0.770013166530298</v>
      </c>
      <c r="P112" s="17">
        <v>0.861618587883783</v>
      </c>
      <c r="Q112" s="17">
        <v>0.808720259472185</v>
      </c>
      <c r="R112" s="17">
        <v>0.750108383133989</v>
      </c>
      <c r="S112" s="17">
        <v>0.903126404472647</v>
      </c>
      <c r="T112" s="17">
        <v>0.453575613639688</v>
      </c>
      <c r="U112" s="17">
        <v>0.893735445367101</v>
      </c>
      <c r="V112" s="17">
        <v>0.750660264628504</v>
      </c>
      <c r="W112" s="17">
        <v>0.49540522942955</v>
      </c>
      <c r="X112" s="17">
        <v>0.537811095237851</v>
      </c>
    </row>
    <row r="113">
      <c r="A113" s="17" t="s">
        <v>586</v>
      </c>
      <c r="B113" s="29">
        <f t="shared" ref="B113:C113" si="163">F113-F351</f>
        <v>0.03646085178</v>
      </c>
      <c r="C113" s="29">
        <f t="shared" si="163"/>
        <v>0.03178744169</v>
      </c>
      <c r="D113" s="45">
        <f t="shared" si="164"/>
        <v>0.006592850123</v>
      </c>
      <c r="E113" s="45">
        <f t="shared" si="165"/>
        <v>-0.003317675911</v>
      </c>
      <c r="F113" s="7">
        <f t="shared" si="89"/>
        <v>0.6815928501</v>
      </c>
      <c r="G113" s="7">
        <f>(H113*'Vecmap(FT) Coverage'!C112*'Dataset lengths'!$B$2+I113*'Vecmap(FT) Coverage'!D112*'Dataset lengths'!$C$2+J113*'Vecmap(FT) Coverage'!E112*'Dataset lengths'!$D$2+M113*'Vecmap(FT) Coverage'!H112*'Dataset lengths'!$G$2+N113*'Vecmap(FT) Coverage'!I112*'Dataset lengths'!$H$2+S113*'Vecmap(FT) Coverage'!N112*'Dataset lengths'!$M$2+T113*'Vecmap(FT) Coverage'!O112*'Dataset lengths'!$N$2+U113*'Vecmap(FT) Coverage'!P112*'Dataset lengths'!$O$2+V113*'Vecmap(FT) Coverage'!Q112*'Dataset lengths'!$P$2+W113*'Vecmap(FT) Coverage'!R112*'Dataset lengths'!$Q$2+X113*'Vecmap(FT) Coverage'!S112*'Dataset lengths'!$R$2)/('Vecmap(FT) Coverage'!C112*'Dataset lengths'!$B$2+'Vecmap(FT) Coverage'!D112*'Dataset lengths'!$C$2+'Vecmap(FT) Coverage'!E112*'Dataset lengths'!$D$2+'Vecmap(FT) Coverage'!H112*'Dataset lengths'!$G$2+'Vecmap(FT) Coverage'!I112*'Dataset lengths'!$H$2+'Vecmap(FT) Coverage'!N112*'Dataset lengths'!$M$2+'Vecmap(FT) Coverage'!O112*'Dataset lengths'!$N$2+'Vecmap(FT) Coverage'!P112*'Dataset lengths'!$O$2+'Vecmap(FT) Coverage'!Q112*'Dataset lengths'!$P$2+'Vecmap(FT) Coverage'!R112*'Dataset lengths'!$Q$2+'Vecmap(FT) Coverage'!S112*'Dataset lengths'!$R$2)</f>
        <v>0.6166823241</v>
      </c>
      <c r="H113" s="17">
        <v>0.509145619405701</v>
      </c>
      <c r="I113" s="17">
        <v>0.735002115504547</v>
      </c>
      <c r="J113" s="17">
        <v>0.777972578421079</v>
      </c>
      <c r="K113" s="17">
        <v>0.84306762935</v>
      </c>
      <c r="L113" s="17">
        <v>0.847847818485904</v>
      </c>
      <c r="M113" s="17">
        <v>0.84474441856143</v>
      </c>
      <c r="N113" s="17">
        <v>0.799726121258154</v>
      </c>
      <c r="O113" s="17">
        <v>0.752512185570916</v>
      </c>
      <c r="P113" s="17">
        <v>0.84540875739552</v>
      </c>
      <c r="Q113" s="17">
        <v>0.777650076343767</v>
      </c>
      <c r="R113" s="17">
        <v>0.7491835697834</v>
      </c>
      <c r="S113" s="17">
        <v>0.874474111167136</v>
      </c>
      <c r="T113" s="17">
        <v>0.456535940784581</v>
      </c>
      <c r="U113" s="17">
        <v>0.865917484542677</v>
      </c>
      <c r="V113" s="17">
        <v>0.658115169778256</v>
      </c>
      <c r="W113" s="17">
        <v>0.423825034265757</v>
      </c>
      <c r="X113" s="17">
        <v>0.552062757667835</v>
      </c>
    </row>
    <row r="114">
      <c r="A114" s="17" t="s">
        <v>587</v>
      </c>
      <c r="B114" s="29">
        <f t="shared" ref="B114:C114" si="166">F114-F352</f>
        <v>0.04105228695</v>
      </c>
      <c r="C114" s="29">
        <f t="shared" si="166"/>
        <v>0.03754949037</v>
      </c>
      <c r="D114" s="45">
        <f t="shared" si="164"/>
        <v>0.01709724878</v>
      </c>
      <c r="E114" s="45">
        <f t="shared" si="165"/>
        <v>0.009593623105</v>
      </c>
      <c r="F114" s="7">
        <f t="shared" si="89"/>
        <v>0.6920972488</v>
      </c>
      <c r="G114" s="7">
        <f>(H114*'Vecmap(FT) Coverage'!C113*'Dataset lengths'!$B$2+I114*'Vecmap(FT) Coverage'!D113*'Dataset lengths'!$C$2+J114*'Vecmap(FT) Coverage'!E113*'Dataset lengths'!$D$2+M114*'Vecmap(FT) Coverage'!H113*'Dataset lengths'!$G$2+N114*'Vecmap(FT) Coverage'!I113*'Dataset lengths'!$H$2+S114*'Vecmap(FT) Coverage'!N113*'Dataset lengths'!$M$2+T114*'Vecmap(FT) Coverage'!O113*'Dataset lengths'!$N$2+U114*'Vecmap(FT) Coverage'!P113*'Dataset lengths'!$O$2+V114*'Vecmap(FT) Coverage'!Q113*'Dataset lengths'!$P$2+W114*'Vecmap(FT) Coverage'!R113*'Dataset lengths'!$Q$2+X114*'Vecmap(FT) Coverage'!S113*'Dataset lengths'!$R$2)/('Vecmap(FT) Coverage'!C113*'Dataset lengths'!$B$2+'Vecmap(FT) Coverage'!D113*'Dataset lengths'!$C$2+'Vecmap(FT) Coverage'!E113*'Dataset lengths'!$D$2+'Vecmap(FT) Coverage'!H113*'Dataset lengths'!$G$2+'Vecmap(FT) Coverage'!I113*'Dataset lengths'!$H$2+'Vecmap(FT) Coverage'!N113*'Dataset lengths'!$M$2+'Vecmap(FT) Coverage'!O113*'Dataset lengths'!$N$2+'Vecmap(FT) Coverage'!P113*'Dataset lengths'!$O$2+'Vecmap(FT) Coverage'!Q113*'Dataset lengths'!$P$2+'Vecmap(FT) Coverage'!R113*'Dataset lengths'!$Q$2+'Vecmap(FT) Coverage'!S113*'Dataset lengths'!$R$2)</f>
        <v>0.6295936231</v>
      </c>
      <c r="H114" s="17">
        <v>0.525840951450234</v>
      </c>
      <c r="I114" s="17">
        <v>0.754814721374402</v>
      </c>
      <c r="J114" s="17">
        <v>0.791083338456181</v>
      </c>
      <c r="K114" s="17">
        <v>0.850335831103705</v>
      </c>
      <c r="L114" s="17">
        <v>0.856613251155188</v>
      </c>
      <c r="M114" s="17">
        <v>0.852538652607335</v>
      </c>
      <c r="N114" s="17">
        <v>0.808450604628154</v>
      </c>
      <c r="O114" s="17">
        <v>0.767934840678514</v>
      </c>
      <c r="P114" s="17">
        <v>0.850652797870749</v>
      </c>
      <c r="Q114" s="17">
        <v>0.788674169359943</v>
      </c>
      <c r="R114" s="17">
        <v>0.760828117445933</v>
      </c>
      <c r="S114" s="17">
        <v>0.880462462323284</v>
      </c>
      <c r="T114" s="17">
        <v>0.449326176644337</v>
      </c>
      <c r="U114" s="17">
        <v>0.866362571915868</v>
      </c>
      <c r="V114" s="17">
        <v>0.677669185089801</v>
      </c>
      <c r="W114" s="17">
        <v>0.439460495836583</v>
      </c>
      <c r="X114" s="17">
        <v>0.567060576290881</v>
      </c>
    </row>
    <row r="115">
      <c r="A115" s="17" t="s">
        <v>588</v>
      </c>
      <c r="B115" s="29">
        <f t="shared" ref="B115:C115" si="167">F115-F353</f>
        <v>0.05295804224</v>
      </c>
      <c r="C115" s="29">
        <f t="shared" si="167"/>
        <v>0.04698643148</v>
      </c>
      <c r="D115" s="45">
        <f>F115-0.654</f>
        <v>0.04596694787</v>
      </c>
      <c r="E115" s="44">
        <f>G115- 0.61</f>
        <v>0.02542584107</v>
      </c>
      <c r="F115" s="7">
        <f t="shared" si="89"/>
        <v>0.6999669479</v>
      </c>
      <c r="G115" s="7">
        <f>(H115*'Vecmap(FT) Coverage'!C114*'Dataset lengths'!$B$2+I115*'Vecmap(FT) Coverage'!D114*'Dataset lengths'!$C$2+J115*'Vecmap(FT) Coverage'!E114*'Dataset lengths'!$D$2+M115*'Vecmap(FT) Coverage'!H114*'Dataset lengths'!$G$2+N115*'Vecmap(FT) Coverage'!I114*'Dataset lengths'!$H$2+S115*'Vecmap(FT) Coverage'!N114*'Dataset lengths'!$M$2+T115*'Vecmap(FT) Coverage'!O114*'Dataset lengths'!$N$2+U115*'Vecmap(FT) Coverage'!P114*'Dataset lengths'!$O$2+V115*'Vecmap(FT) Coverage'!Q114*'Dataset lengths'!$P$2+W115*'Vecmap(FT) Coverage'!R114*'Dataset lengths'!$Q$2+X115*'Vecmap(FT) Coverage'!S114*'Dataset lengths'!$R$2)/('Vecmap(FT) Coverage'!C114*'Dataset lengths'!$B$2+'Vecmap(FT) Coverage'!D114*'Dataset lengths'!$C$2+'Vecmap(FT) Coverage'!E114*'Dataset lengths'!$D$2+'Vecmap(FT) Coverage'!H114*'Dataset lengths'!$G$2+'Vecmap(FT) Coverage'!I114*'Dataset lengths'!$H$2+'Vecmap(FT) Coverage'!N114*'Dataset lengths'!$M$2+'Vecmap(FT) Coverage'!O114*'Dataset lengths'!$N$2+'Vecmap(FT) Coverage'!P114*'Dataset lengths'!$O$2+'Vecmap(FT) Coverage'!Q114*'Dataset lengths'!$P$2+'Vecmap(FT) Coverage'!R114*'Dataset lengths'!$Q$2+'Vecmap(FT) Coverage'!S114*'Dataset lengths'!$R$2)</f>
        <v>0.6354258411</v>
      </c>
      <c r="H115" s="17">
        <v>0.546285382943919</v>
      </c>
      <c r="I115" s="17">
        <v>0.747511813380275</v>
      </c>
      <c r="J115" s="17">
        <v>0.787803766525139</v>
      </c>
      <c r="K115" s="17">
        <v>0.84633958951846</v>
      </c>
      <c r="L115" s="17">
        <v>0.853912796456289</v>
      </c>
      <c r="M115" s="17">
        <v>0.849033532547722</v>
      </c>
      <c r="N115" s="17">
        <v>0.813895443950171</v>
      </c>
      <c r="O115" s="17">
        <v>0.769716209273467</v>
      </c>
      <c r="P115" s="17">
        <v>0.856918963592483</v>
      </c>
      <c r="Q115" s="17">
        <v>0.804540151254045</v>
      </c>
      <c r="R115" s="17">
        <v>0.750580165451524</v>
      </c>
      <c r="S115" s="17">
        <v>0.888658198394654</v>
      </c>
      <c r="T115" s="17">
        <v>0.452360914186214</v>
      </c>
      <c r="U115" s="17">
        <v>0.88461115421669</v>
      </c>
      <c r="V115" s="17">
        <v>0.725574881247577</v>
      </c>
      <c r="W115" s="17">
        <v>0.47780764973304</v>
      </c>
      <c r="X115" s="17">
        <v>0.526093689492424</v>
      </c>
    </row>
    <row r="116">
      <c r="A116" s="17" t="s">
        <v>590</v>
      </c>
      <c r="B116" s="29">
        <f t="shared" ref="B116:C116" si="168">F116-F354</f>
        <v>0.03683531484</v>
      </c>
      <c r="C116" s="29">
        <f t="shared" si="168"/>
        <v>0.03960246354</v>
      </c>
      <c r="D116" s="45">
        <f t="shared" ref="D116:D118" si="170">F116-0.675</f>
        <v>0.0353356745</v>
      </c>
      <c r="E116" s="45">
        <f t="shared" ref="E116:E118" si="171">G116-0.62</f>
        <v>0.027976278</v>
      </c>
      <c r="F116" s="7">
        <f t="shared" si="89"/>
        <v>0.7103356745</v>
      </c>
      <c r="G116" s="7">
        <f>(H116*'Vecmap(FT) Coverage'!C115*'Dataset lengths'!$B$2+I116*'Vecmap(FT) Coverage'!D115*'Dataset lengths'!$C$2+J116*'Vecmap(FT) Coverage'!E115*'Dataset lengths'!$D$2+M116*'Vecmap(FT) Coverage'!H115*'Dataset lengths'!$G$2+N116*'Vecmap(FT) Coverage'!I115*'Dataset lengths'!$H$2+S116*'Vecmap(FT) Coverage'!N115*'Dataset lengths'!$M$2+T116*'Vecmap(FT) Coverage'!O115*'Dataset lengths'!$N$2+U116*'Vecmap(FT) Coverage'!P115*'Dataset lengths'!$O$2+V116*'Vecmap(FT) Coverage'!Q115*'Dataset lengths'!$P$2+W116*'Vecmap(FT) Coverage'!R115*'Dataset lengths'!$Q$2+X116*'Vecmap(FT) Coverage'!S115*'Dataset lengths'!$R$2)/('Vecmap(FT) Coverage'!C115*'Dataset lengths'!$B$2+'Vecmap(FT) Coverage'!D115*'Dataset lengths'!$C$2+'Vecmap(FT) Coverage'!E115*'Dataset lengths'!$D$2+'Vecmap(FT) Coverage'!H115*'Dataset lengths'!$G$2+'Vecmap(FT) Coverage'!I115*'Dataset lengths'!$H$2+'Vecmap(FT) Coverage'!N115*'Dataset lengths'!$M$2+'Vecmap(FT) Coverage'!O115*'Dataset lengths'!$N$2+'Vecmap(FT) Coverage'!P115*'Dataset lengths'!$O$2+'Vecmap(FT) Coverage'!Q115*'Dataset lengths'!$P$2+'Vecmap(FT) Coverage'!R115*'Dataset lengths'!$Q$2+'Vecmap(FT) Coverage'!S115*'Dataset lengths'!$R$2)</f>
        <v>0.647976278</v>
      </c>
      <c r="H116" s="17">
        <v>0.558644021958083</v>
      </c>
      <c r="I116" s="17">
        <v>0.757125324810867</v>
      </c>
      <c r="J116" s="17">
        <v>0.800560070592459</v>
      </c>
      <c r="K116" s="17">
        <v>0.857835126980404</v>
      </c>
      <c r="L116" s="17">
        <v>0.865952020806778</v>
      </c>
      <c r="M116" s="17">
        <v>0.860697859541467</v>
      </c>
      <c r="N116" s="17">
        <v>0.823028467598993</v>
      </c>
      <c r="O116" s="17">
        <v>0.777586701417575</v>
      </c>
      <c r="P116" s="17">
        <v>0.865543548830364</v>
      </c>
      <c r="Q116" s="17">
        <v>0.810923402681345</v>
      </c>
      <c r="R116" s="17">
        <v>0.765800958090222</v>
      </c>
      <c r="S116" s="17">
        <v>0.889838384388931</v>
      </c>
      <c r="T116" s="17">
        <v>0.453766667361675</v>
      </c>
      <c r="U116" s="17">
        <v>0.883053348410523</v>
      </c>
      <c r="V116" s="17">
        <v>0.756366710618975</v>
      </c>
      <c r="W116" s="17">
        <v>0.491629449355545</v>
      </c>
      <c r="X116" s="17">
        <v>0.538982114863623</v>
      </c>
    </row>
    <row r="117">
      <c r="A117" s="17" t="s">
        <v>591</v>
      </c>
      <c r="B117" s="29">
        <f t="shared" ref="B117:C117" si="169">F117-F355</f>
        <v>0.03917617003</v>
      </c>
      <c r="C117" s="29">
        <f t="shared" si="169"/>
        <v>0.02817938321</v>
      </c>
      <c r="D117" s="45">
        <f t="shared" si="170"/>
        <v>0.03265046357</v>
      </c>
      <c r="E117" s="45">
        <f t="shared" si="171"/>
        <v>0.02716749131</v>
      </c>
      <c r="F117" s="7">
        <f t="shared" si="89"/>
        <v>0.7076504636</v>
      </c>
      <c r="G117" s="7">
        <f>(H117*'Vecmap(FT) Coverage'!C116*'Dataset lengths'!$B$2+I117*'Vecmap(FT) Coverage'!D116*'Dataset lengths'!$C$2+J117*'Vecmap(FT) Coverage'!E116*'Dataset lengths'!$D$2+M117*'Vecmap(FT) Coverage'!H116*'Dataset lengths'!$G$2+N117*'Vecmap(FT) Coverage'!I116*'Dataset lengths'!$H$2+S117*'Vecmap(FT) Coverage'!N116*'Dataset lengths'!$M$2+T117*'Vecmap(FT) Coverage'!O116*'Dataset lengths'!$N$2+U117*'Vecmap(FT) Coverage'!P116*'Dataset lengths'!$O$2+V117*'Vecmap(FT) Coverage'!Q116*'Dataset lengths'!$P$2+W117*'Vecmap(FT) Coverage'!R116*'Dataset lengths'!$Q$2+X117*'Vecmap(FT) Coverage'!S116*'Dataset lengths'!$R$2)/('Vecmap(FT) Coverage'!C116*'Dataset lengths'!$B$2+'Vecmap(FT) Coverage'!D116*'Dataset lengths'!$C$2+'Vecmap(FT) Coverage'!E116*'Dataset lengths'!$D$2+'Vecmap(FT) Coverage'!H116*'Dataset lengths'!$G$2+'Vecmap(FT) Coverage'!I116*'Dataset lengths'!$H$2+'Vecmap(FT) Coverage'!N116*'Dataset lengths'!$M$2+'Vecmap(FT) Coverage'!O116*'Dataset lengths'!$N$2+'Vecmap(FT) Coverage'!P116*'Dataset lengths'!$O$2+'Vecmap(FT) Coverage'!Q116*'Dataset lengths'!$P$2+'Vecmap(FT) Coverage'!R116*'Dataset lengths'!$Q$2+'Vecmap(FT) Coverage'!S116*'Dataset lengths'!$R$2)</f>
        <v>0.6471674913</v>
      </c>
      <c r="H117" s="17">
        <v>0.558570877428999</v>
      </c>
      <c r="I117" s="17">
        <v>0.746417811313795</v>
      </c>
      <c r="J117" s="17">
        <v>0.791743052034332</v>
      </c>
      <c r="K117" s="17">
        <v>0.848265225152367</v>
      </c>
      <c r="L117" s="17">
        <v>0.856762141712844</v>
      </c>
      <c r="M117" s="17">
        <v>0.851121357965723</v>
      </c>
      <c r="N117" s="17">
        <v>0.808866647316102</v>
      </c>
      <c r="O117" s="17">
        <v>0.761889210868996</v>
      </c>
      <c r="P117" s="17">
        <v>0.858611029175996</v>
      </c>
      <c r="Q117" s="17">
        <v>0.794280037936254</v>
      </c>
      <c r="R117" s="17">
        <v>0.7474321998129</v>
      </c>
      <c r="S117" s="17">
        <v>0.89788113338697</v>
      </c>
      <c r="T117" s="17">
        <v>0.468584391820621</v>
      </c>
      <c r="U117" s="17">
        <v>0.886391503709453</v>
      </c>
      <c r="V117" s="17">
        <v>0.73262997434893</v>
      </c>
      <c r="W117" s="17">
        <v>0.499682129406206</v>
      </c>
      <c r="X117" s="17">
        <v>0.542266220580363</v>
      </c>
    </row>
    <row r="118">
      <c r="A118" s="17" t="s">
        <v>592</v>
      </c>
      <c r="B118" s="29">
        <f t="shared" ref="B118:C118" si="172">F118-F356</f>
        <v>0.04304582297</v>
      </c>
      <c r="C118" s="29">
        <f t="shared" si="172"/>
        <v>0.03775080979</v>
      </c>
      <c r="D118" s="45">
        <f t="shared" si="170"/>
        <v>0.02763448137</v>
      </c>
      <c r="E118" s="45">
        <f t="shared" si="171"/>
        <v>0.01901747008</v>
      </c>
      <c r="F118" s="7">
        <f t="shared" si="89"/>
        <v>0.7026344814</v>
      </c>
      <c r="G118" s="7">
        <f>(H118*'Vecmap(FT) Coverage'!C117*'Dataset lengths'!$B$2+I118*'Vecmap(FT) Coverage'!D117*'Dataset lengths'!$C$2+J118*'Vecmap(FT) Coverage'!E117*'Dataset lengths'!$D$2+M118*'Vecmap(FT) Coverage'!H117*'Dataset lengths'!$G$2+N118*'Vecmap(FT) Coverage'!I117*'Dataset lengths'!$H$2+S118*'Vecmap(FT) Coverage'!N117*'Dataset lengths'!$M$2+T118*'Vecmap(FT) Coverage'!O117*'Dataset lengths'!$N$2+U118*'Vecmap(FT) Coverage'!P117*'Dataset lengths'!$O$2+V118*'Vecmap(FT) Coverage'!Q117*'Dataset lengths'!$P$2+W118*'Vecmap(FT) Coverage'!R117*'Dataset lengths'!$Q$2+X118*'Vecmap(FT) Coverage'!S117*'Dataset lengths'!$R$2)/('Vecmap(FT) Coverage'!C117*'Dataset lengths'!$B$2+'Vecmap(FT) Coverage'!D117*'Dataset lengths'!$C$2+'Vecmap(FT) Coverage'!E117*'Dataset lengths'!$D$2+'Vecmap(FT) Coverage'!H117*'Dataset lengths'!$G$2+'Vecmap(FT) Coverage'!I117*'Dataset lengths'!$H$2+'Vecmap(FT) Coverage'!N117*'Dataset lengths'!$M$2+'Vecmap(FT) Coverage'!O117*'Dataset lengths'!$N$2+'Vecmap(FT) Coverage'!P117*'Dataset lengths'!$O$2+'Vecmap(FT) Coverage'!Q117*'Dataset lengths'!$P$2+'Vecmap(FT) Coverage'!R117*'Dataset lengths'!$Q$2+'Vecmap(FT) Coverage'!S117*'Dataset lengths'!$R$2)</f>
        <v>0.6390174701</v>
      </c>
      <c r="H118" s="17">
        <v>0.543636532721038</v>
      </c>
      <c r="I118" s="17">
        <v>0.750815648855286</v>
      </c>
      <c r="J118" s="17">
        <v>0.793503785052793</v>
      </c>
      <c r="K118" s="17">
        <v>0.851437846638224</v>
      </c>
      <c r="L118" s="17">
        <v>0.858685889104301</v>
      </c>
      <c r="M118" s="17">
        <v>0.8540335462951</v>
      </c>
      <c r="N118" s="17">
        <v>0.813506137120202</v>
      </c>
      <c r="O118" s="17">
        <v>0.769593976867247</v>
      </c>
      <c r="P118" s="17">
        <v>0.85862680935524</v>
      </c>
      <c r="Q118" s="17">
        <v>0.797448208132848</v>
      </c>
      <c r="R118" s="17">
        <v>0.757247372161492</v>
      </c>
      <c r="S118" s="17">
        <v>0.893947180072712</v>
      </c>
      <c r="T118" s="17">
        <v>0.456276509941041</v>
      </c>
      <c r="U118" s="17">
        <v>0.883053348410523</v>
      </c>
      <c r="V118" s="17">
        <v>0.720672699457106</v>
      </c>
      <c r="W118" s="17">
        <v>0.471741371470752</v>
      </c>
      <c r="X118" s="17">
        <v>0.547792535702264</v>
      </c>
    </row>
    <row r="119">
      <c r="A119" s="109" t="s">
        <v>573</v>
      </c>
      <c r="B119" s="109"/>
      <c r="C119" s="109"/>
      <c r="D119" s="110"/>
      <c r="E119" s="110"/>
      <c r="F119" s="113">
        <f>AVERAGE(F62:F118)</f>
        <v>0.6897739682</v>
      </c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</row>
    <row r="120">
      <c r="A120" s="17" t="s">
        <v>532</v>
      </c>
      <c r="B120" s="29">
        <f t="shared" ref="B120:C120" si="173">F120-F300</f>
        <v>0.0407437546</v>
      </c>
      <c r="C120" s="29">
        <f t="shared" si="173"/>
        <v>0.04775102522</v>
      </c>
      <c r="D120" s="44">
        <f>F120-0.629</f>
        <v>0.01627515967</v>
      </c>
      <c r="E120" s="44">
        <f>G120-0.571</f>
        <v>0.006414305923</v>
      </c>
      <c r="F120" s="7">
        <f t="shared" ref="F120:F176" si="175">AVERAGE(H120,I120,J120,M120,N120,S120,T120,U120,V120,W120,X120)</f>
        <v>0.6452751597</v>
      </c>
      <c r="G120" s="7">
        <f>(H120*'Vecmap(FT) Coverage'!C119*'Dataset lengths'!$B$2+I120*'Vecmap(FT) Coverage'!D119*'Dataset lengths'!$C$2+J120*'Vecmap(FT) Coverage'!E119*'Dataset lengths'!$D$2+M120*'Vecmap(FT) Coverage'!H119*'Dataset lengths'!$G$2+N120*'Vecmap(FT) Coverage'!I119*'Dataset lengths'!$H$2+S120*'Vecmap(FT) Coverage'!N119*'Dataset lengths'!$M$2+T120*'Vecmap(FT) Coverage'!O119*'Dataset lengths'!$N$2+U120*'Vecmap(FT) Coverage'!P119*'Dataset lengths'!$O$2+V120*'Vecmap(FT) Coverage'!Q119*'Dataset lengths'!$P$2+W120*'Vecmap(FT) Coverage'!R119*'Dataset lengths'!$Q$2+X120*'Vecmap(FT) Coverage'!S119*'Dataset lengths'!$R$2)/('Vecmap(FT) Coverage'!C119*'Dataset lengths'!$B$2+'Vecmap(FT) Coverage'!D119*'Dataset lengths'!$C$2+'Vecmap(FT) Coverage'!E119*'Dataset lengths'!$D$2+'Vecmap(FT) Coverage'!H119*'Dataset lengths'!$G$2+'Vecmap(FT) Coverage'!I119*'Dataset lengths'!$H$2+'Vecmap(FT) Coverage'!N119*'Dataset lengths'!$M$2+'Vecmap(FT) Coverage'!O119*'Dataset lengths'!$N$2+'Vecmap(FT) Coverage'!P119*'Dataset lengths'!$O$2+'Vecmap(FT) Coverage'!Q119*'Dataset lengths'!$P$2+'Vecmap(FT) Coverage'!R119*'Dataset lengths'!$Q$2+'Vecmap(FT) Coverage'!S119*'Dataset lengths'!$R$2)</f>
        <v>0.5774143059</v>
      </c>
      <c r="H120" s="17">
        <v>0.453394539173021</v>
      </c>
      <c r="I120" s="17">
        <v>0.708558740265169</v>
      </c>
      <c r="J120" s="17">
        <v>0.731527181996566</v>
      </c>
      <c r="K120" s="17">
        <v>0.825222779271917</v>
      </c>
      <c r="L120" s="17">
        <v>0.825169080272305</v>
      </c>
      <c r="M120" s="17">
        <v>0.825359580745779</v>
      </c>
      <c r="N120" s="17">
        <v>0.767735985148318</v>
      </c>
      <c r="O120" s="17">
        <v>0.720710762975772</v>
      </c>
      <c r="P120" s="17">
        <v>0.816473646908484</v>
      </c>
      <c r="Q120" s="17">
        <v>0.755967126219852</v>
      </c>
      <c r="R120" s="17">
        <v>0.710066140202461</v>
      </c>
      <c r="S120" s="17">
        <v>0.84077324444166</v>
      </c>
      <c r="T120" s="17">
        <v>0.442761972975227</v>
      </c>
      <c r="U120" s="17">
        <v>0.849894339107809</v>
      </c>
      <c r="V120" s="17">
        <v>0.582454151942957</v>
      </c>
      <c r="W120" s="17">
        <v>0.356310265047036</v>
      </c>
      <c r="X120" s="17">
        <v>0.539256755483486</v>
      </c>
    </row>
    <row r="121">
      <c r="A121" s="17" t="s">
        <v>533</v>
      </c>
      <c r="B121" s="29">
        <f t="shared" ref="B121:C121" si="174">F121-F301</f>
        <v>0.04108401235</v>
      </c>
      <c r="C121" s="29">
        <f t="shared" si="174"/>
        <v>0.04379988627</v>
      </c>
      <c r="D121" s="44">
        <f>F121-0.675</f>
        <v>-0.006833627713</v>
      </c>
      <c r="E121" s="45">
        <f>G121-0.62</f>
        <v>-0.01489379295</v>
      </c>
      <c r="F121" s="7">
        <f t="shared" si="175"/>
        <v>0.6681663723</v>
      </c>
      <c r="G121" s="7">
        <f>(H121*'Vecmap(FT) Coverage'!C120*'Dataset lengths'!$B$2+I121*'Vecmap(FT) Coverage'!D120*'Dataset lengths'!$C$2+J121*'Vecmap(FT) Coverage'!E120*'Dataset lengths'!$D$2+M121*'Vecmap(FT) Coverage'!H120*'Dataset lengths'!$G$2+N121*'Vecmap(FT) Coverage'!I120*'Dataset lengths'!$H$2+S121*'Vecmap(FT) Coverage'!N120*'Dataset lengths'!$M$2+T121*'Vecmap(FT) Coverage'!O120*'Dataset lengths'!$N$2+U121*'Vecmap(FT) Coverage'!P120*'Dataset lengths'!$O$2+V121*'Vecmap(FT) Coverage'!Q120*'Dataset lengths'!$P$2+W121*'Vecmap(FT) Coverage'!R120*'Dataset lengths'!$Q$2+X121*'Vecmap(FT) Coverage'!S120*'Dataset lengths'!$R$2)/('Vecmap(FT) Coverage'!C120*'Dataset lengths'!$B$2+'Vecmap(FT) Coverage'!D120*'Dataset lengths'!$C$2+'Vecmap(FT) Coverage'!E120*'Dataset lengths'!$D$2+'Vecmap(FT) Coverage'!H120*'Dataset lengths'!$G$2+'Vecmap(FT) Coverage'!I120*'Dataset lengths'!$H$2+'Vecmap(FT) Coverage'!N120*'Dataset lengths'!$M$2+'Vecmap(FT) Coverage'!O120*'Dataset lengths'!$N$2+'Vecmap(FT) Coverage'!P120*'Dataset lengths'!$O$2+'Vecmap(FT) Coverage'!Q120*'Dataset lengths'!$P$2+'Vecmap(FT) Coverage'!R120*'Dataset lengths'!$Q$2+'Vecmap(FT) Coverage'!S120*'Dataset lengths'!$R$2)</f>
        <v>0.6051062071</v>
      </c>
      <c r="H121" s="17">
        <v>0.479319983796019</v>
      </c>
      <c r="I121" s="17">
        <v>0.737678993878815</v>
      </c>
      <c r="J121" s="17">
        <v>0.768559602538286</v>
      </c>
      <c r="K121" s="17">
        <v>0.850590292887412</v>
      </c>
      <c r="L121" s="17">
        <v>0.85435632310357</v>
      </c>
      <c r="M121" s="17">
        <v>0.851879729689568</v>
      </c>
      <c r="N121" s="17">
        <v>0.797766082771881</v>
      </c>
      <c r="O121" s="17">
        <v>0.746783760103922</v>
      </c>
      <c r="P121" s="17">
        <v>0.844889446042208</v>
      </c>
      <c r="Q121" s="17">
        <v>0.775418451435325</v>
      </c>
      <c r="R121" s="17">
        <v>0.754019901076669</v>
      </c>
      <c r="S121" s="17">
        <v>0.845843673157815</v>
      </c>
      <c r="T121" s="17">
        <v>0.441307953596316</v>
      </c>
      <c r="U121" s="17">
        <v>0.837431892658467</v>
      </c>
      <c r="V121" s="17">
        <v>0.637182415838141</v>
      </c>
      <c r="W121" s="17">
        <v>0.381683803850121</v>
      </c>
      <c r="X121" s="17">
        <v>0.571175963382016</v>
      </c>
    </row>
    <row r="122">
      <c r="A122" s="17" t="s">
        <v>518</v>
      </c>
      <c r="B122" s="29">
        <f t="shared" ref="B122:C122" si="176">F122-F302</f>
        <v>0.04574656376</v>
      </c>
      <c r="C122" s="29">
        <f t="shared" si="176"/>
        <v>0.04961606032</v>
      </c>
      <c r="D122" s="44">
        <f>F122-0.654</f>
        <v>0.0333895349</v>
      </c>
      <c r="E122" s="44">
        <f>G122-0.606</f>
        <v>0.0170686837</v>
      </c>
      <c r="F122" s="7">
        <f t="shared" si="175"/>
        <v>0.6873895349</v>
      </c>
      <c r="G122" s="7">
        <f>(H122*'Vecmap(FT) Coverage'!C121*'Dataset lengths'!$B$2+I122*'Vecmap(FT) Coverage'!D121*'Dataset lengths'!$C$2+J122*'Vecmap(FT) Coverage'!E121*'Dataset lengths'!$D$2+M122*'Vecmap(FT) Coverage'!H121*'Dataset lengths'!$G$2+N122*'Vecmap(FT) Coverage'!I121*'Dataset lengths'!$H$2+S122*'Vecmap(FT) Coverage'!N121*'Dataset lengths'!$M$2+T122*'Vecmap(FT) Coverage'!O121*'Dataset lengths'!$N$2+U122*'Vecmap(FT) Coverage'!P121*'Dataset lengths'!$O$2+V122*'Vecmap(FT) Coverage'!Q121*'Dataset lengths'!$P$2+W122*'Vecmap(FT) Coverage'!R121*'Dataset lengths'!$Q$2+X122*'Vecmap(FT) Coverage'!S121*'Dataset lengths'!$R$2)/('Vecmap(FT) Coverage'!C121*'Dataset lengths'!$B$2+'Vecmap(FT) Coverage'!D121*'Dataset lengths'!$C$2+'Vecmap(FT) Coverage'!E121*'Dataset lengths'!$D$2+'Vecmap(FT) Coverage'!H121*'Dataset lengths'!$G$2+'Vecmap(FT) Coverage'!I121*'Dataset lengths'!$H$2+'Vecmap(FT) Coverage'!N121*'Dataset lengths'!$M$2+'Vecmap(FT) Coverage'!O121*'Dataset lengths'!$N$2+'Vecmap(FT) Coverage'!P121*'Dataset lengths'!$O$2+'Vecmap(FT) Coverage'!Q121*'Dataset lengths'!$P$2+'Vecmap(FT) Coverage'!R121*'Dataset lengths'!$Q$2+'Vecmap(FT) Coverage'!S121*'Dataset lengths'!$R$2)</f>
        <v>0.6230686837</v>
      </c>
      <c r="H122" s="17">
        <v>0.534041606236986</v>
      </c>
      <c r="I122" s="17">
        <v>0.726831874549594</v>
      </c>
      <c r="J122" s="17">
        <v>0.774334269558213</v>
      </c>
      <c r="K122" s="17">
        <v>0.840712786718155</v>
      </c>
      <c r="L122" s="17">
        <v>0.847895005875121</v>
      </c>
      <c r="M122" s="17">
        <v>0.843166786982707</v>
      </c>
      <c r="N122" s="17">
        <v>0.808405317358515</v>
      </c>
      <c r="O122" s="17">
        <v>0.751322856759468</v>
      </c>
      <c r="P122" s="17">
        <v>0.854945723906071</v>
      </c>
      <c r="Q122" s="17">
        <v>0.812622252273808</v>
      </c>
      <c r="R122" s="17">
        <v>0.740563979333298</v>
      </c>
      <c r="S122" s="17">
        <v>0.884177862675638</v>
      </c>
      <c r="T122" s="17">
        <v>0.406343111380894</v>
      </c>
      <c r="U122" s="17">
        <v>0.864359678736509</v>
      </c>
      <c r="V122" s="17">
        <v>0.764116644219648</v>
      </c>
      <c r="W122" s="17">
        <v>0.484024651441003</v>
      </c>
      <c r="X122" s="17">
        <v>0.471483080708285</v>
      </c>
    </row>
    <row r="123">
      <c r="A123" s="17" t="s">
        <v>525</v>
      </c>
      <c r="B123" s="29">
        <f t="shared" ref="B123:C123" si="177">F123-F303</f>
        <v>0.05411516881</v>
      </c>
      <c r="C123" s="29">
        <f t="shared" si="177"/>
        <v>0.06430692074</v>
      </c>
      <c r="D123" s="45">
        <f t="shared" ref="D123:D124" si="179">F123- 0.63</f>
        <v>0.07526049927</v>
      </c>
      <c r="E123" s="44">
        <f>G123- 0.61</f>
        <v>0.03546785365</v>
      </c>
      <c r="F123" s="7">
        <f t="shared" si="175"/>
        <v>0.7052604993</v>
      </c>
      <c r="G123" s="7">
        <f>(H123*'Vecmap(FT) Coverage'!C122*'Dataset lengths'!$B$2+I123*'Vecmap(FT) Coverage'!D122*'Dataset lengths'!$C$2+J123*'Vecmap(FT) Coverage'!E122*'Dataset lengths'!$D$2+M123*'Vecmap(FT) Coverage'!H122*'Dataset lengths'!$G$2+N123*'Vecmap(FT) Coverage'!I122*'Dataset lengths'!$H$2+S123*'Vecmap(FT) Coverage'!N122*'Dataset lengths'!$M$2+T123*'Vecmap(FT) Coverage'!O122*'Dataset lengths'!$N$2+U123*'Vecmap(FT) Coverage'!P122*'Dataset lengths'!$O$2+V123*'Vecmap(FT) Coverage'!Q122*'Dataset lengths'!$P$2+W123*'Vecmap(FT) Coverage'!R122*'Dataset lengths'!$Q$2+X123*'Vecmap(FT) Coverage'!S122*'Dataset lengths'!$R$2)/('Vecmap(FT) Coverage'!C122*'Dataset lengths'!$B$2+'Vecmap(FT) Coverage'!D122*'Dataset lengths'!$C$2+'Vecmap(FT) Coverage'!E122*'Dataset lengths'!$D$2+'Vecmap(FT) Coverage'!H122*'Dataset lengths'!$G$2+'Vecmap(FT) Coverage'!I122*'Dataset lengths'!$H$2+'Vecmap(FT) Coverage'!N122*'Dataset lengths'!$M$2+'Vecmap(FT) Coverage'!O122*'Dataset lengths'!$N$2+'Vecmap(FT) Coverage'!P122*'Dataset lengths'!$O$2+'Vecmap(FT) Coverage'!Q122*'Dataset lengths'!$P$2+'Vecmap(FT) Coverage'!R122*'Dataset lengths'!$Q$2+'Vecmap(FT) Coverage'!S122*'Dataset lengths'!$R$2)</f>
        <v>0.6454678536</v>
      </c>
      <c r="H123" s="17">
        <v>0.551242396225668</v>
      </c>
      <c r="I123" s="17">
        <v>0.754480682692386</v>
      </c>
      <c r="J123" s="17">
        <v>0.790838878390202</v>
      </c>
      <c r="K123" s="17">
        <v>0.853034626759424</v>
      </c>
      <c r="L123" s="17">
        <v>0.862890932494491</v>
      </c>
      <c r="M123" s="17">
        <v>0.856583235114897</v>
      </c>
      <c r="N123" s="17">
        <v>0.816914686197729</v>
      </c>
      <c r="O123" s="17">
        <v>0.767299682101404</v>
      </c>
      <c r="P123" s="17">
        <v>0.860058501981222</v>
      </c>
      <c r="Q123" s="17">
        <v>0.826564881769343</v>
      </c>
      <c r="R123" s="17">
        <v>0.746203615653722</v>
      </c>
      <c r="S123" s="17">
        <v>0.893575640037476</v>
      </c>
      <c r="T123" s="17">
        <v>0.415897808572052</v>
      </c>
      <c r="U123" s="17">
        <v>0.869478183528203</v>
      </c>
      <c r="V123" s="17">
        <v>0.778152969424395</v>
      </c>
      <c r="W123" s="17">
        <v>0.494539112780166</v>
      </c>
      <c r="X123" s="17">
        <v>0.536161899027445</v>
      </c>
    </row>
    <row r="124">
      <c r="A124" s="17" t="s">
        <v>534</v>
      </c>
      <c r="B124" s="29">
        <f t="shared" ref="B124:C124" si="178">F124-F304</f>
        <v>0.04574014123</v>
      </c>
      <c r="C124" s="29">
        <f t="shared" si="178"/>
        <v>0.05433443363</v>
      </c>
      <c r="D124" s="44">
        <f t="shared" si="179"/>
        <v>0.01215370369</v>
      </c>
      <c r="E124" s="44">
        <f>G124- 0.573</f>
        <v>0.004854469916</v>
      </c>
      <c r="F124" s="7">
        <f t="shared" si="175"/>
        <v>0.6421537037</v>
      </c>
      <c r="G124" s="7">
        <f>(H124*'Vecmap(FT) Coverage'!C123*'Dataset lengths'!$B$2+I124*'Vecmap(FT) Coverage'!D123*'Dataset lengths'!$C$2+J124*'Vecmap(FT) Coverage'!E123*'Dataset lengths'!$D$2+M124*'Vecmap(FT) Coverage'!H123*'Dataset lengths'!$G$2+N124*'Vecmap(FT) Coverage'!I123*'Dataset lengths'!$H$2+S124*'Vecmap(FT) Coverage'!N123*'Dataset lengths'!$M$2+T124*'Vecmap(FT) Coverage'!O123*'Dataset lengths'!$N$2+U124*'Vecmap(FT) Coverage'!P123*'Dataset lengths'!$O$2+V124*'Vecmap(FT) Coverage'!Q123*'Dataset lengths'!$P$2+W124*'Vecmap(FT) Coverage'!R123*'Dataset lengths'!$Q$2+X124*'Vecmap(FT) Coverage'!S123*'Dataset lengths'!$R$2)/('Vecmap(FT) Coverage'!C123*'Dataset lengths'!$B$2+'Vecmap(FT) Coverage'!D123*'Dataset lengths'!$C$2+'Vecmap(FT) Coverage'!E123*'Dataset lengths'!$D$2+'Vecmap(FT) Coverage'!H123*'Dataset lengths'!$G$2+'Vecmap(FT) Coverage'!I123*'Dataset lengths'!$H$2+'Vecmap(FT) Coverage'!N123*'Dataset lengths'!$M$2+'Vecmap(FT) Coverage'!O123*'Dataset lengths'!$N$2+'Vecmap(FT) Coverage'!P123*'Dataset lengths'!$O$2+'Vecmap(FT) Coverage'!Q123*'Dataset lengths'!$P$2+'Vecmap(FT) Coverage'!R123*'Dataset lengths'!$Q$2+'Vecmap(FT) Coverage'!S123*'Dataset lengths'!$R$2)</f>
        <v>0.5778544699</v>
      </c>
      <c r="H124" s="17">
        <v>0.465157869344631</v>
      </c>
      <c r="I124" s="17">
        <v>0.729863859395093</v>
      </c>
      <c r="J124" s="17">
        <v>0.752363668232921</v>
      </c>
      <c r="K124" s="17">
        <v>0.832297954348852</v>
      </c>
      <c r="L124" s="17">
        <v>0.831843322942097</v>
      </c>
      <c r="M124" s="17">
        <v>0.832209279645586</v>
      </c>
      <c r="N124" s="17">
        <v>0.777290234967758</v>
      </c>
      <c r="O124" s="17">
        <v>0.731850409567237</v>
      </c>
      <c r="P124" s="17">
        <v>0.822415601674835</v>
      </c>
      <c r="Q124" s="17">
        <v>0.761499277456846</v>
      </c>
      <c r="R124" s="17">
        <v>0.737764037534636</v>
      </c>
      <c r="S124" s="17">
        <v>0.777305464304967</v>
      </c>
      <c r="T124" s="17">
        <v>0.412466885943528</v>
      </c>
      <c r="U124" s="17">
        <v>0.822744009343171</v>
      </c>
      <c r="V124" s="17">
        <v>0.613894316740885</v>
      </c>
      <c r="W124" s="17">
        <v>0.345037831795937</v>
      </c>
      <c r="X124" s="17">
        <v>0.535357320908741</v>
      </c>
    </row>
    <row r="125">
      <c r="A125" s="17" t="s">
        <v>535</v>
      </c>
      <c r="B125" s="29">
        <f t="shared" ref="B125:C125" si="180">F125-F305</f>
        <v>0.01555408773</v>
      </c>
      <c r="C125" s="29">
        <f t="shared" si="180"/>
        <v>0.009901036882</v>
      </c>
      <c r="D125" s="44">
        <f>F125-0.675</f>
        <v>-0.01354697827</v>
      </c>
      <c r="E125" s="44">
        <f>G125-0.62</f>
        <v>-0.01929710824</v>
      </c>
      <c r="F125" s="7">
        <f t="shared" si="175"/>
        <v>0.6614530217</v>
      </c>
      <c r="G125" s="7">
        <f>(H125*'Vecmap(FT) Coverage'!C124*'Dataset lengths'!$B$2+I125*'Vecmap(FT) Coverage'!D124*'Dataset lengths'!$C$2+J125*'Vecmap(FT) Coverage'!E124*'Dataset lengths'!$D$2+M125*'Vecmap(FT) Coverage'!H124*'Dataset lengths'!$G$2+N125*'Vecmap(FT) Coverage'!I124*'Dataset lengths'!$H$2+S125*'Vecmap(FT) Coverage'!N124*'Dataset lengths'!$M$2+T125*'Vecmap(FT) Coverage'!O124*'Dataset lengths'!$N$2+U125*'Vecmap(FT) Coverage'!P124*'Dataset lengths'!$O$2+V125*'Vecmap(FT) Coverage'!Q124*'Dataset lengths'!$P$2+W125*'Vecmap(FT) Coverage'!R124*'Dataset lengths'!$Q$2+X125*'Vecmap(FT) Coverage'!S124*'Dataset lengths'!$R$2)/('Vecmap(FT) Coverage'!C124*'Dataset lengths'!$B$2+'Vecmap(FT) Coverage'!D124*'Dataset lengths'!$C$2+'Vecmap(FT) Coverage'!E124*'Dataset lengths'!$D$2+'Vecmap(FT) Coverage'!H124*'Dataset lengths'!$G$2+'Vecmap(FT) Coverage'!I124*'Dataset lengths'!$H$2+'Vecmap(FT) Coverage'!N124*'Dataset lengths'!$M$2+'Vecmap(FT) Coverage'!O124*'Dataset lengths'!$N$2+'Vecmap(FT) Coverage'!P124*'Dataset lengths'!$O$2+'Vecmap(FT) Coverage'!Q124*'Dataset lengths'!$P$2+'Vecmap(FT) Coverage'!R124*'Dataset lengths'!$Q$2+'Vecmap(FT) Coverage'!S124*'Dataset lengths'!$R$2)</f>
        <v>0.6007028918</v>
      </c>
      <c r="H125" s="17">
        <v>0.476184223550549</v>
      </c>
      <c r="I125" s="17">
        <v>0.721027064048823</v>
      </c>
      <c r="J125" s="17">
        <v>0.7439518488127</v>
      </c>
      <c r="K125" s="17">
        <v>0.825057636176819</v>
      </c>
      <c r="L125" s="17">
        <v>0.827737101780786</v>
      </c>
      <c r="M125" s="17">
        <v>0.826138580536885</v>
      </c>
      <c r="N125" s="17">
        <v>0.754374194493237</v>
      </c>
      <c r="O125" s="17">
        <v>0.702953693876977</v>
      </c>
      <c r="P125" s="17">
        <v>0.81670461135015</v>
      </c>
      <c r="Q125" s="17">
        <v>0.722762491039366</v>
      </c>
      <c r="R125" s="17">
        <v>0.708892309793967</v>
      </c>
      <c r="S125" s="17">
        <v>0.856050096478695</v>
      </c>
      <c r="T125" s="17">
        <v>0.470736260057737</v>
      </c>
      <c r="U125" s="17">
        <v>0.863914591363319</v>
      </c>
      <c r="V125" s="17">
        <v>0.587525940469483</v>
      </c>
      <c r="W125" s="17">
        <v>0.397609006494995</v>
      </c>
      <c r="X125" s="17">
        <v>0.578471432720131</v>
      </c>
    </row>
    <row r="126">
      <c r="A126" s="17" t="s">
        <v>523</v>
      </c>
      <c r="B126" s="29">
        <f t="shared" ref="B126:C126" si="181">F126-F306</f>
        <v>0.02131372696</v>
      </c>
      <c r="C126" s="29">
        <f t="shared" si="181"/>
        <v>0.02017528864</v>
      </c>
      <c r="D126" s="45">
        <f>F126-0.654</f>
        <v>0.02701734531</v>
      </c>
      <c r="E126" s="45">
        <f>G126-0.606</f>
        <v>0.01426021956</v>
      </c>
      <c r="F126" s="7">
        <f t="shared" si="175"/>
        <v>0.6810173453</v>
      </c>
      <c r="G126" s="7">
        <f>(H126*'Vecmap(FT) Coverage'!C125*'Dataset lengths'!$B$2+I126*'Vecmap(FT) Coverage'!D125*'Dataset lengths'!$C$2+J126*'Vecmap(FT) Coverage'!E125*'Dataset lengths'!$D$2+M126*'Vecmap(FT) Coverage'!H125*'Dataset lengths'!$G$2+N126*'Vecmap(FT) Coverage'!I125*'Dataset lengths'!$H$2+S126*'Vecmap(FT) Coverage'!N125*'Dataset lengths'!$M$2+T126*'Vecmap(FT) Coverage'!O125*'Dataset lengths'!$N$2+U126*'Vecmap(FT) Coverage'!P125*'Dataset lengths'!$O$2+V126*'Vecmap(FT) Coverage'!Q125*'Dataset lengths'!$P$2+W126*'Vecmap(FT) Coverage'!R125*'Dataset lengths'!$Q$2+X126*'Vecmap(FT) Coverage'!S125*'Dataset lengths'!$R$2)/('Vecmap(FT) Coverage'!C125*'Dataset lengths'!$B$2+'Vecmap(FT) Coverage'!D125*'Dataset lengths'!$C$2+'Vecmap(FT) Coverage'!E125*'Dataset lengths'!$D$2+'Vecmap(FT) Coverage'!H125*'Dataset lengths'!$G$2+'Vecmap(FT) Coverage'!I125*'Dataset lengths'!$H$2+'Vecmap(FT) Coverage'!N125*'Dataset lengths'!$M$2+'Vecmap(FT) Coverage'!O125*'Dataset lengths'!$N$2+'Vecmap(FT) Coverage'!P125*'Dataset lengths'!$O$2+'Vecmap(FT) Coverage'!Q125*'Dataset lengths'!$P$2+'Vecmap(FT) Coverage'!R125*'Dataset lengths'!$Q$2+'Vecmap(FT) Coverage'!S125*'Dataset lengths'!$R$2)</f>
        <v>0.6202602196</v>
      </c>
      <c r="H126" s="17">
        <v>0.540464489081965</v>
      </c>
      <c r="I126" s="17">
        <v>0.693452120082678</v>
      </c>
      <c r="J126" s="17">
        <v>0.744279925139666</v>
      </c>
      <c r="K126" s="17">
        <v>0.818586014192795</v>
      </c>
      <c r="L126" s="17">
        <v>0.822479723192671</v>
      </c>
      <c r="M126" s="17">
        <v>0.819948903322465</v>
      </c>
      <c r="N126" s="17">
        <v>0.775325012998815</v>
      </c>
      <c r="O126" s="17">
        <v>0.715873584225301</v>
      </c>
      <c r="P126" s="17">
        <v>0.833577209366674</v>
      </c>
      <c r="Q126" s="17">
        <v>0.773444837214496</v>
      </c>
      <c r="R126" s="17">
        <v>0.690384792011487</v>
      </c>
      <c r="S126" s="17">
        <v>0.893007402336528</v>
      </c>
      <c r="T126" s="17">
        <v>0.44489775247786</v>
      </c>
      <c r="U126" s="17">
        <v>0.875709406752874</v>
      </c>
      <c r="V126" s="17">
        <v>0.727968524699955</v>
      </c>
      <c r="W126" s="17">
        <v>0.503162237481785</v>
      </c>
      <c r="X126" s="17">
        <v>0.472975024021453</v>
      </c>
    </row>
    <row r="127">
      <c r="A127" s="17" t="s">
        <v>536</v>
      </c>
      <c r="B127" s="29">
        <f t="shared" ref="B127:C127" si="182">F127-F307</f>
        <v>0.03535051891</v>
      </c>
      <c r="C127" s="29">
        <f t="shared" si="182"/>
        <v>0.02486551176</v>
      </c>
      <c r="D127" s="45">
        <f t="shared" ref="D127:D128" si="184">F127- 0.63</f>
        <v>0.06702372925</v>
      </c>
      <c r="E127" s="45">
        <f>G127- 0.61</f>
        <v>0.03327295386</v>
      </c>
      <c r="F127" s="7">
        <f t="shared" si="175"/>
        <v>0.6970237292</v>
      </c>
      <c r="G127" s="7">
        <f>(H127*'Vecmap(FT) Coverage'!C126*'Dataset lengths'!$B$2+I127*'Vecmap(FT) Coverage'!D126*'Dataset lengths'!$C$2+J127*'Vecmap(FT) Coverage'!E126*'Dataset lengths'!$D$2+M127*'Vecmap(FT) Coverage'!H126*'Dataset lengths'!$G$2+N127*'Vecmap(FT) Coverage'!I126*'Dataset lengths'!$H$2+S127*'Vecmap(FT) Coverage'!N126*'Dataset lengths'!$M$2+T127*'Vecmap(FT) Coverage'!O126*'Dataset lengths'!$N$2+U127*'Vecmap(FT) Coverage'!P126*'Dataset lengths'!$O$2+V127*'Vecmap(FT) Coverage'!Q126*'Dataset lengths'!$P$2+W127*'Vecmap(FT) Coverage'!R126*'Dataset lengths'!$Q$2+X127*'Vecmap(FT) Coverage'!S126*'Dataset lengths'!$R$2)/('Vecmap(FT) Coverage'!C126*'Dataset lengths'!$B$2+'Vecmap(FT) Coverage'!D126*'Dataset lengths'!$C$2+'Vecmap(FT) Coverage'!E126*'Dataset lengths'!$D$2+'Vecmap(FT) Coverage'!H126*'Dataset lengths'!$G$2+'Vecmap(FT) Coverage'!I126*'Dataset lengths'!$H$2+'Vecmap(FT) Coverage'!N126*'Dataset lengths'!$M$2+'Vecmap(FT) Coverage'!O126*'Dataset lengths'!$N$2+'Vecmap(FT) Coverage'!P126*'Dataset lengths'!$O$2+'Vecmap(FT) Coverage'!Q126*'Dataset lengths'!$P$2+'Vecmap(FT) Coverage'!R126*'Dataset lengths'!$Q$2+'Vecmap(FT) Coverage'!S126*'Dataset lengths'!$R$2)</f>
        <v>0.6432729539</v>
      </c>
      <c r="H127" s="17">
        <v>0.559361745879301</v>
      </c>
      <c r="I127" s="17">
        <v>0.735819919233539</v>
      </c>
      <c r="J127" s="17">
        <v>0.75976401498364</v>
      </c>
      <c r="K127" s="17">
        <v>0.828238590402515</v>
      </c>
      <c r="L127" s="17">
        <v>0.835147454518048</v>
      </c>
      <c r="M127" s="17">
        <v>0.830727418013115</v>
      </c>
      <c r="N127" s="17">
        <v>0.775164461443499</v>
      </c>
      <c r="O127" s="17">
        <v>0.72467356758113</v>
      </c>
      <c r="P127" s="17">
        <v>0.836181656222857</v>
      </c>
      <c r="Q127" s="17">
        <v>0.779012171727072</v>
      </c>
      <c r="R127" s="17">
        <v>0.691790388296163</v>
      </c>
      <c r="S127" s="17">
        <v>0.884746100376587</v>
      </c>
      <c r="T127" s="17">
        <v>0.442847256505477</v>
      </c>
      <c r="U127" s="17">
        <v>0.880605367857973</v>
      </c>
      <c r="V127" s="17">
        <v>0.742220961713547</v>
      </c>
      <c r="W127" s="17">
        <v>0.516603138827381</v>
      </c>
      <c r="X127" s="17">
        <v>0.539400636905877</v>
      </c>
    </row>
    <row r="128">
      <c r="A128" s="17" t="s">
        <v>537</v>
      </c>
      <c r="B128" s="29">
        <f t="shared" ref="B128:C128" si="183">F128-F308</f>
        <v>0.01727728113</v>
      </c>
      <c r="C128" s="29">
        <f t="shared" si="183"/>
        <v>0.01899572123</v>
      </c>
      <c r="D128" s="44">
        <f t="shared" si="184"/>
        <v>0.007003126515</v>
      </c>
      <c r="E128" s="44">
        <f>G128- 0.573</f>
        <v>0.005498393346</v>
      </c>
      <c r="F128" s="7">
        <f t="shared" si="175"/>
        <v>0.6370031265</v>
      </c>
      <c r="G128" s="7">
        <f>(H128*'Vecmap(FT) Coverage'!C127*'Dataset lengths'!$B$2+I128*'Vecmap(FT) Coverage'!D127*'Dataset lengths'!$C$2+J128*'Vecmap(FT) Coverage'!E127*'Dataset lengths'!$D$2+M128*'Vecmap(FT) Coverage'!H127*'Dataset lengths'!$G$2+N128*'Vecmap(FT) Coverage'!I127*'Dataset lengths'!$H$2+S128*'Vecmap(FT) Coverage'!N127*'Dataset lengths'!$M$2+T128*'Vecmap(FT) Coverage'!O127*'Dataset lengths'!$N$2+U128*'Vecmap(FT) Coverage'!P127*'Dataset lengths'!$O$2+V128*'Vecmap(FT) Coverage'!Q127*'Dataset lengths'!$P$2+W128*'Vecmap(FT) Coverage'!R127*'Dataset lengths'!$Q$2+X128*'Vecmap(FT) Coverage'!S127*'Dataset lengths'!$R$2)/('Vecmap(FT) Coverage'!C127*'Dataset lengths'!$B$2+'Vecmap(FT) Coverage'!D127*'Dataset lengths'!$C$2+'Vecmap(FT) Coverage'!E127*'Dataset lengths'!$D$2+'Vecmap(FT) Coverage'!H127*'Dataset lengths'!$G$2+'Vecmap(FT) Coverage'!I127*'Dataset lengths'!$H$2+'Vecmap(FT) Coverage'!N127*'Dataset lengths'!$M$2+'Vecmap(FT) Coverage'!O127*'Dataset lengths'!$N$2+'Vecmap(FT) Coverage'!P127*'Dataset lengths'!$O$2+'Vecmap(FT) Coverage'!Q127*'Dataset lengths'!$P$2+'Vecmap(FT) Coverage'!R127*'Dataset lengths'!$Q$2+'Vecmap(FT) Coverage'!S127*'Dataset lengths'!$R$2)</f>
        <v>0.5784983933</v>
      </c>
      <c r="H128" s="17">
        <v>0.46708326035452</v>
      </c>
      <c r="I128" s="17">
        <v>0.712859615210513</v>
      </c>
      <c r="J128" s="17">
        <v>0.736711311627954</v>
      </c>
      <c r="K128" s="17">
        <v>0.81203932327802</v>
      </c>
      <c r="L128" s="17">
        <v>0.814951239929517</v>
      </c>
      <c r="M128" s="17">
        <v>0.813026072690459</v>
      </c>
      <c r="N128" s="17">
        <v>0.734978557195955</v>
      </c>
      <c r="O128" s="17">
        <v>0.680393566116563</v>
      </c>
      <c r="P128" s="17">
        <v>0.79833146174367</v>
      </c>
      <c r="Q128" s="17">
        <v>0.710624260963044</v>
      </c>
      <c r="R128" s="17">
        <v>0.699554920173943</v>
      </c>
      <c r="S128" s="17">
        <v>0.80879894611522</v>
      </c>
      <c r="T128" s="17">
        <v>0.456385108898802</v>
      </c>
      <c r="U128" s="17">
        <v>0.819183310357645</v>
      </c>
      <c r="V128" s="17">
        <v>0.544273487183132</v>
      </c>
      <c r="W128" s="17">
        <v>0.363845629976981</v>
      </c>
      <c r="X128" s="17">
        <v>0.549889092055002</v>
      </c>
    </row>
    <row r="129">
      <c r="A129" s="17" t="s">
        <v>522</v>
      </c>
      <c r="B129" s="29">
        <f t="shared" ref="B129:C129" si="185">F129-F309</f>
        <v>0.02974984664</v>
      </c>
      <c r="C129" s="29">
        <f t="shared" si="185"/>
        <v>0.02795728911</v>
      </c>
      <c r="D129" s="44">
        <f t="shared" ref="D129:D131" si="187">F129-0.675</f>
        <v>0.03165785197</v>
      </c>
      <c r="E129" s="44">
        <f t="shared" ref="E129:E131" si="188">G129-0.62</f>
        <v>0.03224576909</v>
      </c>
      <c r="F129" s="7">
        <f t="shared" si="175"/>
        <v>0.706657852</v>
      </c>
      <c r="G129" s="7">
        <f>(H129*'Vecmap(FT) Coverage'!C128*'Dataset lengths'!$B$2+I129*'Vecmap(FT) Coverage'!D128*'Dataset lengths'!$C$2+J129*'Vecmap(FT) Coverage'!E128*'Dataset lengths'!$D$2+M129*'Vecmap(FT) Coverage'!H128*'Dataset lengths'!$G$2+N129*'Vecmap(FT) Coverage'!I128*'Dataset lengths'!$H$2+S129*'Vecmap(FT) Coverage'!N128*'Dataset lengths'!$M$2+T129*'Vecmap(FT) Coverage'!O128*'Dataset lengths'!$N$2+U129*'Vecmap(FT) Coverage'!P128*'Dataset lengths'!$O$2+V129*'Vecmap(FT) Coverage'!Q128*'Dataset lengths'!$P$2+W129*'Vecmap(FT) Coverage'!R128*'Dataset lengths'!$Q$2+X129*'Vecmap(FT) Coverage'!S128*'Dataset lengths'!$R$2)/('Vecmap(FT) Coverage'!C128*'Dataset lengths'!$B$2+'Vecmap(FT) Coverage'!D128*'Dataset lengths'!$C$2+'Vecmap(FT) Coverage'!E128*'Dataset lengths'!$D$2+'Vecmap(FT) Coverage'!H128*'Dataset lengths'!$G$2+'Vecmap(FT) Coverage'!I128*'Dataset lengths'!$H$2+'Vecmap(FT) Coverage'!N128*'Dataset lengths'!$M$2+'Vecmap(FT) Coverage'!O128*'Dataset lengths'!$N$2+'Vecmap(FT) Coverage'!P128*'Dataset lengths'!$O$2+'Vecmap(FT) Coverage'!Q128*'Dataset lengths'!$P$2+'Vecmap(FT) Coverage'!R128*'Dataset lengths'!$Q$2+'Vecmap(FT) Coverage'!S128*'Dataset lengths'!$R$2)</f>
        <v>0.6522457691</v>
      </c>
      <c r="H129" s="17">
        <v>0.573029933151533</v>
      </c>
      <c r="I129" s="17">
        <v>0.717857504001461</v>
      </c>
      <c r="J129" s="17">
        <v>0.780264975753763</v>
      </c>
      <c r="K129" s="17">
        <v>0.847910292597786</v>
      </c>
      <c r="L129" s="17">
        <v>0.85161998870323</v>
      </c>
      <c r="M129" s="17">
        <v>0.849348906196341</v>
      </c>
      <c r="N129" s="17">
        <v>0.809869924027532</v>
      </c>
      <c r="O129" s="17">
        <v>0.751829033901793</v>
      </c>
      <c r="P129" s="17">
        <v>0.861573399188674</v>
      </c>
      <c r="Q129" s="17">
        <v>0.799487162722619</v>
      </c>
      <c r="R129" s="17">
        <v>0.746661146995052</v>
      </c>
      <c r="S129" s="17">
        <v>0.91221820768782</v>
      </c>
      <c r="T129" s="17">
        <v>0.420563541572154</v>
      </c>
      <c r="U129" s="17">
        <v>0.888839484262003</v>
      </c>
      <c r="V129" s="17">
        <v>0.775061749880181</v>
      </c>
      <c r="W129" s="17">
        <v>0.538344493609852</v>
      </c>
      <c r="X129" s="17">
        <v>0.507837651553788</v>
      </c>
    </row>
    <row r="130">
      <c r="A130" s="17" t="s">
        <v>526</v>
      </c>
      <c r="B130" s="29">
        <f t="shared" ref="B130:C130" si="186">F130-F310</f>
        <v>0.02120901231</v>
      </c>
      <c r="C130" s="29">
        <f t="shared" si="186"/>
        <v>0.03058343348</v>
      </c>
      <c r="D130" s="45">
        <f t="shared" si="187"/>
        <v>0.05308453714</v>
      </c>
      <c r="E130" s="45">
        <f t="shared" si="188"/>
        <v>0.05865157965</v>
      </c>
      <c r="F130" s="7">
        <f t="shared" si="175"/>
        <v>0.7280845371</v>
      </c>
      <c r="G130" s="7">
        <f>(H130*'Vecmap(FT) Coverage'!C129*'Dataset lengths'!$B$2+I130*'Vecmap(FT) Coverage'!D129*'Dataset lengths'!$C$2+J130*'Vecmap(FT) Coverage'!E129*'Dataset lengths'!$D$2+M130*'Vecmap(FT) Coverage'!H129*'Dataset lengths'!$G$2+N130*'Vecmap(FT) Coverage'!I129*'Dataset lengths'!$H$2+S130*'Vecmap(FT) Coverage'!N129*'Dataset lengths'!$M$2+T130*'Vecmap(FT) Coverage'!O129*'Dataset lengths'!$N$2+U130*'Vecmap(FT) Coverage'!P129*'Dataset lengths'!$O$2+V130*'Vecmap(FT) Coverage'!Q129*'Dataset lengths'!$P$2+W130*'Vecmap(FT) Coverage'!R129*'Dataset lengths'!$Q$2+X130*'Vecmap(FT) Coverage'!S129*'Dataset lengths'!$R$2)/('Vecmap(FT) Coverage'!C129*'Dataset lengths'!$B$2+'Vecmap(FT) Coverage'!D129*'Dataset lengths'!$C$2+'Vecmap(FT) Coverage'!E129*'Dataset lengths'!$D$2+'Vecmap(FT) Coverage'!H129*'Dataset lengths'!$G$2+'Vecmap(FT) Coverage'!I129*'Dataset lengths'!$H$2+'Vecmap(FT) Coverage'!N129*'Dataset lengths'!$M$2+'Vecmap(FT) Coverage'!O129*'Dataset lengths'!$N$2+'Vecmap(FT) Coverage'!P129*'Dataset lengths'!$O$2+'Vecmap(FT) Coverage'!Q129*'Dataset lengths'!$P$2+'Vecmap(FT) Coverage'!R129*'Dataset lengths'!$Q$2+'Vecmap(FT) Coverage'!S129*'Dataset lengths'!$R$2)</f>
        <v>0.6786515797</v>
      </c>
      <c r="H130" s="17">
        <v>0.591668259278818</v>
      </c>
      <c r="I130" s="17">
        <v>0.751148164564587</v>
      </c>
      <c r="J130" s="17">
        <v>0.796060266809561</v>
      </c>
      <c r="K130" s="17">
        <v>0.856087826061686</v>
      </c>
      <c r="L130" s="17">
        <v>0.865597443168424</v>
      </c>
      <c r="M130" s="17">
        <v>0.859559780595637</v>
      </c>
      <c r="N130" s="17">
        <v>0.817395386011608</v>
      </c>
      <c r="O130" s="17">
        <v>0.774965078766363</v>
      </c>
      <c r="P130" s="17">
        <v>0.864633319400318</v>
      </c>
      <c r="Q130" s="17">
        <v>0.810829580613122</v>
      </c>
      <c r="R130" s="17">
        <v>0.761834686396858</v>
      </c>
      <c r="S130" s="17">
        <v>0.904896683464063</v>
      </c>
      <c r="T130" s="17">
        <v>0.467615045568014</v>
      </c>
      <c r="U130" s="17">
        <v>0.888616940575407</v>
      </c>
      <c r="V130" s="17">
        <v>0.7919731828203</v>
      </c>
      <c r="W130" s="17">
        <v>0.556030442496961</v>
      </c>
      <c r="X130" s="17">
        <v>0.583965756346713</v>
      </c>
    </row>
    <row r="131">
      <c r="A131" s="17" t="s">
        <v>538</v>
      </c>
      <c r="B131" s="29">
        <f t="shared" ref="B131:C131" si="189">F131-F311</f>
        <v>0.005922031969</v>
      </c>
      <c r="C131" s="29">
        <f t="shared" si="189"/>
        <v>0.003206243889</v>
      </c>
      <c r="D131" s="44">
        <f t="shared" si="187"/>
        <v>-0.008857536428</v>
      </c>
      <c r="E131" s="44">
        <f t="shared" si="188"/>
        <v>-0.01290995197</v>
      </c>
      <c r="F131" s="7">
        <f t="shared" si="175"/>
        <v>0.6661424636</v>
      </c>
      <c r="G131" s="7">
        <f>(H131*'Vecmap(FT) Coverage'!C130*'Dataset lengths'!$B$2+I131*'Vecmap(FT) Coverage'!D130*'Dataset lengths'!$C$2+J131*'Vecmap(FT) Coverage'!E130*'Dataset lengths'!$D$2+M131*'Vecmap(FT) Coverage'!H130*'Dataset lengths'!$G$2+N131*'Vecmap(FT) Coverage'!I130*'Dataset lengths'!$H$2+S131*'Vecmap(FT) Coverage'!N130*'Dataset lengths'!$M$2+T131*'Vecmap(FT) Coverage'!O130*'Dataset lengths'!$N$2+U131*'Vecmap(FT) Coverage'!P130*'Dataset lengths'!$O$2+V131*'Vecmap(FT) Coverage'!Q130*'Dataset lengths'!$P$2+W131*'Vecmap(FT) Coverage'!R130*'Dataset lengths'!$Q$2+X131*'Vecmap(FT) Coverage'!S130*'Dataset lengths'!$R$2)/('Vecmap(FT) Coverage'!C130*'Dataset lengths'!$B$2+'Vecmap(FT) Coverage'!D130*'Dataset lengths'!$C$2+'Vecmap(FT) Coverage'!E130*'Dataset lengths'!$D$2+'Vecmap(FT) Coverage'!H130*'Dataset lengths'!$G$2+'Vecmap(FT) Coverage'!I130*'Dataset lengths'!$H$2+'Vecmap(FT) Coverage'!N130*'Dataset lengths'!$M$2+'Vecmap(FT) Coverage'!O130*'Dataset lengths'!$N$2+'Vecmap(FT) Coverage'!P130*'Dataset lengths'!$O$2+'Vecmap(FT) Coverage'!Q130*'Dataset lengths'!$P$2+'Vecmap(FT) Coverage'!R130*'Dataset lengths'!$Q$2+'Vecmap(FT) Coverage'!S130*'Dataset lengths'!$R$2)</f>
        <v>0.607090048</v>
      </c>
      <c r="H131" s="17">
        <v>0.496587629352711</v>
      </c>
      <c r="I131" s="17">
        <v>0.741371441224774</v>
      </c>
      <c r="J131" s="17">
        <v>0.774006900179438</v>
      </c>
      <c r="K131" s="17">
        <v>0.840745858099952</v>
      </c>
      <c r="L131" s="17">
        <v>0.842408982719186</v>
      </c>
      <c r="M131" s="17">
        <v>0.841197955230557</v>
      </c>
      <c r="N131" s="17">
        <v>0.77584008748724</v>
      </c>
      <c r="O131" s="17">
        <v>0.721709994149325</v>
      </c>
      <c r="P131" s="17">
        <v>0.835850272458727</v>
      </c>
      <c r="Q131" s="17">
        <v>0.741233710720725</v>
      </c>
      <c r="R131" s="17">
        <v>0.749818863301607</v>
      </c>
      <c r="S131" s="17">
        <v>0.820644516650374</v>
      </c>
      <c r="T131" s="17">
        <v>0.469702558867197</v>
      </c>
      <c r="U131" s="17">
        <v>0.844330746942924</v>
      </c>
      <c r="V131" s="17">
        <v>0.596017219642264</v>
      </c>
      <c r="W131" s="17">
        <v>0.390049295783509</v>
      </c>
      <c r="X131" s="17">
        <v>0.577818747926222</v>
      </c>
    </row>
    <row r="132">
      <c r="A132" s="17" t="s">
        <v>539</v>
      </c>
      <c r="B132" s="29">
        <f t="shared" ref="B132:C132" si="190">F132-F312</f>
        <v>0.03357787808</v>
      </c>
      <c r="C132" s="29">
        <f t="shared" si="190"/>
        <v>0.03494727339</v>
      </c>
      <c r="D132" s="44">
        <f t="shared" ref="D132:D133" si="192">F132-0.654</f>
        <v>0.006035508864</v>
      </c>
      <c r="E132" s="44">
        <f>G132- 0.61</f>
        <v>0.006913654901</v>
      </c>
      <c r="F132" s="7">
        <f t="shared" si="175"/>
        <v>0.6600355089</v>
      </c>
      <c r="G132" s="7">
        <f>(H132*'Vecmap(FT) Coverage'!C131*'Dataset lengths'!$B$2+I132*'Vecmap(FT) Coverage'!D131*'Dataset lengths'!$C$2+J132*'Vecmap(FT) Coverage'!E131*'Dataset lengths'!$D$2+M132*'Vecmap(FT) Coverage'!H131*'Dataset lengths'!$G$2+N132*'Vecmap(FT) Coverage'!I131*'Dataset lengths'!$H$2+S132*'Vecmap(FT) Coverage'!N131*'Dataset lengths'!$M$2+T132*'Vecmap(FT) Coverage'!O131*'Dataset lengths'!$N$2+U132*'Vecmap(FT) Coverage'!P131*'Dataset lengths'!$O$2+V132*'Vecmap(FT) Coverage'!Q131*'Dataset lengths'!$P$2+W132*'Vecmap(FT) Coverage'!R131*'Dataset lengths'!$Q$2+X132*'Vecmap(FT) Coverage'!S131*'Dataset lengths'!$R$2)/('Vecmap(FT) Coverage'!C131*'Dataset lengths'!$B$2+'Vecmap(FT) Coverage'!D131*'Dataset lengths'!$C$2+'Vecmap(FT) Coverage'!E131*'Dataset lengths'!$D$2+'Vecmap(FT) Coverage'!H131*'Dataset lengths'!$G$2+'Vecmap(FT) Coverage'!I131*'Dataset lengths'!$H$2+'Vecmap(FT) Coverage'!N131*'Dataset lengths'!$M$2+'Vecmap(FT) Coverage'!O131*'Dataset lengths'!$N$2+'Vecmap(FT) Coverage'!P131*'Dataset lengths'!$O$2+'Vecmap(FT) Coverage'!Q131*'Dataset lengths'!$P$2+'Vecmap(FT) Coverage'!R131*'Dataset lengths'!$Q$2+'Vecmap(FT) Coverage'!S131*'Dataset lengths'!$R$2)</f>
        <v>0.6169136549</v>
      </c>
      <c r="H132" s="17">
        <v>0.556395312149405</v>
      </c>
      <c r="I132" s="17">
        <v>0.650845689254616</v>
      </c>
      <c r="J132" s="17">
        <v>0.70804249402153</v>
      </c>
      <c r="K132" s="17">
        <v>0.791186543924453</v>
      </c>
      <c r="L132" s="17">
        <v>0.802311279661111</v>
      </c>
      <c r="M132" s="17">
        <v>0.795099402182026</v>
      </c>
      <c r="N132" s="17">
        <v>0.758775926131733</v>
      </c>
      <c r="O132" s="17">
        <v>0.691847417482302</v>
      </c>
      <c r="P132" s="17">
        <v>0.831022972171722</v>
      </c>
      <c r="Q132" s="17">
        <v>0.7826276721418</v>
      </c>
      <c r="R132" s="17">
        <v>0.660201224408547</v>
      </c>
      <c r="S132" s="17">
        <v>0.876353666639503</v>
      </c>
      <c r="T132" s="17">
        <v>0.263597825771298</v>
      </c>
      <c r="U132" s="17">
        <v>0.893512901680506</v>
      </c>
      <c r="V132" s="17">
        <v>0.804578793138655</v>
      </c>
      <c r="W132" s="17">
        <v>0.568880288280247</v>
      </c>
      <c r="X132" s="17">
        <v>0.38430829825451</v>
      </c>
    </row>
    <row r="133">
      <c r="A133" s="17" t="s">
        <v>540</v>
      </c>
      <c r="B133" s="29">
        <f t="shared" ref="B133:C133" si="191">F133-F313</f>
        <v>0.03342541677</v>
      </c>
      <c r="C133" s="29">
        <f t="shared" si="191"/>
        <v>0.0229479065</v>
      </c>
      <c r="D133" s="44">
        <f t="shared" si="192"/>
        <v>0.03964112045</v>
      </c>
      <c r="E133" s="44">
        <f>G133-0.606</f>
        <v>0.0252063582</v>
      </c>
      <c r="F133" s="7">
        <f t="shared" si="175"/>
        <v>0.6936411204</v>
      </c>
      <c r="G133" s="7">
        <f>(H133*'Vecmap(FT) Coverage'!C132*'Dataset lengths'!$B$2+I133*'Vecmap(FT) Coverage'!D132*'Dataset lengths'!$C$2+J133*'Vecmap(FT) Coverage'!E132*'Dataset lengths'!$D$2+M133*'Vecmap(FT) Coverage'!H132*'Dataset lengths'!$G$2+N133*'Vecmap(FT) Coverage'!I132*'Dataset lengths'!$H$2+S133*'Vecmap(FT) Coverage'!N132*'Dataset lengths'!$M$2+T133*'Vecmap(FT) Coverage'!O132*'Dataset lengths'!$N$2+U133*'Vecmap(FT) Coverage'!P132*'Dataset lengths'!$O$2+V133*'Vecmap(FT) Coverage'!Q132*'Dataset lengths'!$P$2+W133*'Vecmap(FT) Coverage'!R132*'Dataset lengths'!$Q$2+X133*'Vecmap(FT) Coverage'!S132*'Dataset lengths'!$R$2)/('Vecmap(FT) Coverage'!C132*'Dataset lengths'!$B$2+'Vecmap(FT) Coverage'!D132*'Dataset lengths'!$C$2+'Vecmap(FT) Coverage'!E132*'Dataset lengths'!$D$2+'Vecmap(FT) Coverage'!H132*'Dataset lengths'!$G$2+'Vecmap(FT) Coverage'!I132*'Dataset lengths'!$H$2+'Vecmap(FT) Coverage'!N132*'Dataset lengths'!$M$2+'Vecmap(FT) Coverage'!O132*'Dataset lengths'!$N$2+'Vecmap(FT) Coverage'!P132*'Dataset lengths'!$O$2+'Vecmap(FT) Coverage'!Q132*'Dataset lengths'!$P$2+'Vecmap(FT) Coverage'!R132*'Dataset lengths'!$Q$2+'Vecmap(FT) Coverage'!S132*'Dataset lengths'!$R$2)</f>
        <v>0.6312063582</v>
      </c>
      <c r="H133" s="17">
        <v>0.555817155018871</v>
      </c>
      <c r="I133" s="17">
        <v>0.716856149441771</v>
      </c>
      <c r="J133" s="17">
        <v>0.771316491015453</v>
      </c>
      <c r="K133" s="17">
        <v>0.832156666881865</v>
      </c>
      <c r="L133" s="17">
        <v>0.84186160420271</v>
      </c>
      <c r="M133" s="17">
        <v>0.835447135744156</v>
      </c>
      <c r="N133" s="17">
        <v>0.799967562424603</v>
      </c>
      <c r="O133" s="17">
        <v>0.737061784456998</v>
      </c>
      <c r="P133" s="17">
        <v>0.854293715590932</v>
      </c>
      <c r="Q133" s="17">
        <v>0.795028939087961</v>
      </c>
      <c r="R133" s="17">
        <v>0.733655256079218</v>
      </c>
      <c r="S133" s="17">
        <v>0.873119082803336</v>
      </c>
      <c r="T133" s="17">
        <v>0.448376941309833</v>
      </c>
      <c r="U133" s="17">
        <v>0.894848163800078</v>
      </c>
      <c r="V133" s="17">
        <v>0.7435969647496</v>
      </c>
      <c r="W133" s="17">
        <v>0.502091594727615</v>
      </c>
      <c r="X133" s="17">
        <v>0.488615083881338</v>
      </c>
    </row>
    <row r="134">
      <c r="A134" s="17" t="s">
        <v>541</v>
      </c>
      <c r="B134" s="29">
        <f t="shared" ref="B134:C134" si="193">F134-F314</f>
        <v>0.03060503137</v>
      </c>
      <c r="C134" s="29">
        <f t="shared" si="193"/>
        <v>0.02298815933</v>
      </c>
      <c r="D134" s="45">
        <f>F134- 0.63</f>
        <v>0.07788376999</v>
      </c>
      <c r="E134" s="45">
        <f>G134- 0.61</f>
        <v>0.04022934076</v>
      </c>
      <c r="F134" s="7">
        <f t="shared" si="175"/>
        <v>0.70788377</v>
      </c>
      <c r="G134" s="7">
        <f>(H134*'Vecmap(FT) Coverage'!C133*'Dataset lengths'!$B$2+I134*'Vecmap(FT) Coverage'!D133*'Dataset lengths'!$C$2+J134*'Vecmap(FT) Coverage'!E133*'Dataset lengths'!$D$2+M134*'Vecmap(FT) Coverage'!H133*'Dataset lengths'!$G$2+N134*'Vecmap(FT) Coverage'!I133*'Dataset lengths'!$H$2+S134*'Vecmap(FT) Coverage'!N133*'Dataset lengths'!$M$2+T134*'Vecmap(FT) Coverage'!O133*'Dataset lengths'!$N$2+U134*'Vecmap(FT) Coverage'!P133*'Dataset lengths'!$O$2+V134*'Vecmap(FT) Coverage'!Q133*'Dataset lengths'!$P$2+W134*'Vecmap(FT) Coverage'!R133*'Dataset lengths'!$Q$2+X134*'Vecmap(FT) Coverage'!S133*'Dataset lengths'!$R$2)/('Vecmap(FT) Coverage'!C133*'Dataset lengths'!$B$2+'Vecmap(FT) Coverage'!D133*'Dataset lengths'!$C$2+'Vecmap(FT) Coverage'!E133*'Dataset lengths'!$D$2+'Vecmap(FT) Coverage'!H133*'Dataset lengths'!$G$2+'Vecmap(FT) Coverage'!I133*'Dataset lengths'!$H$2+'Vecmap(FT) Coverage'!N133*'Dataset lengths'!$M$2+'Vecmap(FT) Coverage'!O133*'Dataset lengths'!$N$2+'Vecmap(FT) Coverage'!P133*'Dataset lengths'!$O$2+'Vecmap(FT) Coverage'!Q133*'Dataset lengths'!$P$2+'Vecmap(FT) Coverage'!R133*'Dataset lengths'!$Q$2+'Vecmap(FT) Coverage'!S133*'Dataset lengths'!$R$2)</f>
        <v>0.6502293408</v>
      </c>
      <c r="H134" s="17">
        <v>0.56741954195029</v>
      </c>
      <c r="I134" s="17">
        <v>0.767859236501654</v>
      </c>
      <c r="J134" s="17">
        <v>0.789702131883001</v>
      </c>
      <c r="K134" s="17">
        <v>0.842034606680691</v>
      </c>
      <c r="L134" s="17">
        <v>0.850531389678588</v>
      </c>
      <c r="M134" s="17">
        <v>0.84501923694834</v>
      </c>
      <c r="N134" s="17">
        <v>0.807318832109495</v>
      </c>
      <c r="O134" s="17">
        <v>0.758680047786655</v>
      </c>
      <c r="P134" s="17">
        <v>0.857642699995096</v>
      </c>
      <c r="Q134" s="17">
        <v>0.794685483302503</v>
      </c>
      <c r="R134" s="17">
        <v>0.754208914024235</v>
      </c>
      <c r="S134" s="17">
        <v>0.869491103635742</v>
      </c>
      <c r="T134" s="17">
        <v>0.434944859108245</v>
      </c>
      <c r="U134" s="17">
        <v>0.888394396888812</v>
      </c>
      <c r="V134" s="17">
        <v>0.761679231286997</v>
      </c>
      <c r="W134" s="17">
        <v>0.510926931628179</v>
      </c>
      <c r="X134" s="17">
        <v>0.543965967972268</v>
      </c>
    </row>
    <row r="135">
      <c r="A135" s="17" t="s">
        <v>542</v>
      </c>
      <c r="B135" s="29">
        <f t="shared" ref="B135:C135" si="194">F135-F315</f>
        <v>0.03666515767</v>
      </c>
      <c r="C135" s="29">
        <f t="shared" si="194"/>
        <v>0.03448920479</v>
      </c>
      <c r="D135" s="45">
        <f>F135-0.675</f>
        <v>-0.009745922014</v>
      </c>
      <c r="E135" s="45">
        <f>G135-0.62</f>
        <v>-0.02096686674</v>
      </c>
      <c r="F135" s="7">
        <f t="shared" si="175"/>
        <v>0.665254078</v>
      </c>
      <c r="G135" s="7">
        <f>(H135*'Vecmap(FT) Coverage'!C134*'Dataset lengths'!$B$2+I135*'Vecmap(FT) Coverage'!D134*'Dataset lengths'!$C$2+J135*'Vecmap(FT) Coverage'!E134*'Dataset lengths'!$D$2+M135*'Vecmap(FT) Coverage'!H134*'Dataset lengths'!$G$2+N135*'Vecmap(FT) Coverage'!I134*'Dataset lengths'!$H$2+S135*'Vecmap(FT) Coverage'!N134*'Dataset lengths'!$M$2+T135*'Vecmap(FT) Coverage'!O134*'Dataset lengths'!$N$2+U135*'Vecmap(FT) Coverage'!P134*'Dataset lengths'!$O$2+V135*'Vecmap(FT) Coverage'!Q134*'Dataset lengths'!$P$2+W135*'Vecmap(FT) Coverage'!R134*'Dataset lengths'!$Q$2+X135*'Vecmap(FT) Coverage'!S134*'Dataset lengths'!$R$2)/('Vecmap(FT) Coverage'!C134*'Dataset lengths'!$B$2+'Vecmap(FT) Coverage'!D134*'Dataset lengths'!$C$2+'Vecmap(FT) Coverage'!E134*'Dataset lengths'!$D$2+'Vecmap(FT) Coverage'!H134*'Dataset lengths'!$G$2+'Vecmap(FT) Coverage'!I134*'Dataset lengths'!$H$2+'Vecmap(FT) Coverage'!N134*'Dataset lengths'!$M$2+'Vecmap(FT) Coverage'!O134*'Dataset lengths'!$N$2+'Vecmap(FT) Coverage'!P134*'Dataset lengths'!$O$2+'Vecmap(FT) Coverage'!Q134*'Dataset lengths'!$P$2+'Vecmap(FT) Coverage'!R134*'Dataset lengths'!$Q$2+'Vecmap(FT) Coverage'!S134*'Dataset lengths'!$R$2)</f>
        <v>0.5990331333</v>
      </c>
      <c r="H135" s="17">
        <v>0.472645470290349</v>
      </c>
      <c r="I135" s="17">
        <v>0.725648778579325</v>
      </c>
      <c r="J135" s="17">
        <v>0.755133386510584</v>
      </c>
      <c r="K135" s="17">
        <v>0.838741097823438</v>
      </c>
      <c r="L135" s="17">
        <v>0.841795654694606</v>
      </c>
      <c r="M135" s="17">
        <v>0.839909308872251</v>
      </c>
      <c r="N135" s="17">
        <v>0.78320186054491</v>
      </c>
      <c r="O135" s="17">
        <v>0.734276685336116</v>
      </c>
      <c r="P135" s="17">
        <v>0.83043551913531</v>
      </c>
      <c r="Q135" s="17">
        <v>0.759121893263843</v>
      </c>
      <c r="R135" s="17">
        <v>0.735396125330409</v>
      </c>
      <c r="S135" s="17">
        <v>0.864682938473872</v>
      </c>
      <c r="T135" s="17">
        <v>0.453527347436239</v>
      </c>
      <c r="U135" s="17">
        <v>0.865694940856082</v>
      </c>
      <c r="V135" s="17">
        <v>0.607862335240891</v>
      </c>
      <c r="W135" s="17">
        <v>0.381531134352307</v>
      </c>
      <c r="X135" s="17">
        <v>0.56795735668825</v>
      </c>
    </row>
    <row r="136">
      <c r="A136" s="17" t="s">
        <v>543</v>
      </c>
      <c r="B136" s="29">
        <f t="shared" ref="B136:C136" si="195">F136-F316</f>
        <v>0.037771747</v>
      </c>
      <c r="C136" s="29">
        <f t="shared" si="195"/>
        <v>0.03969402237</v>
      </c>
      <c r="D136" s="45">
        <f>F136-0.654</f>
        <v>0.02717919432</v>
      </c>
      <c r="E136" s="45">
        <f>G136-0.606</f>
        <v>0.0091847017</v>
      </c>
      <c r="F136" s="7">
        <f t="shared" si="175"/>
        <v>0.6811791943</v>
      </c>
      <c r="G136" s="7">
        <f>(H136*'Vecmap(FT) Coverage'!C135*'Dataset lengths'!$B$2+I136*'Vecmap(FT) Coverage'!D135*'Dataset lengths'!$C$2+J136*'Vecmap(FT) Coverage'!E135*'Dataset lengths'!$D$2+M136*'Vecmap(FT) Coverage'!H135*'Dataset lengths'!$G$2+N136*'Vecmap(FT) Coverage'!I135*'Dataset lengths'!$H$2+S136*'Vecmap(FT) Coverage'!N135*'Dataset lengths'!$M$2+T136*'Vecmap(FT) Coverage'!O135*'Dataset lengths'!$N$2+U136*'Vecmap(FT) Coverage'!P135*'Dataset lengths'!$O$2+V136*'Vecmap(FT) Coverage'!Q135*'Dataset lengths'!$P$2+W136*'Vecmap(FT) Coverage'!R135*'Dataset lengths'!$Q$2+X136*'Vecmap(FT) Coverage'!S135*'Dataset lengths'!$R$2)/('Vecmap(FT) Coverage'!C135*'Dataset lengths'!$B$2+'Vecmap(FT) Coverage'!D135*'Dataset lengths'!$C$2+'Vecmap(FT) Coverage'!E135*'Dataset lengths'!$D$2+'Vecmap(FT) Coverage'!H135*'Dataset lengths'!$G$2+'Vecmap(FT) Coverage'!I135*'Dataset lengths'!$H$2+'Vecmap(FT) Coverage'!N135*'Dataset lengths'!$M$2+'Vecmap(FT) Coverage'!O135*'Dataset lengths'!$N$2+'Vecmap(FT) Coverage'!P135*'Dataset lengths'!$O$2+'Vecmap(FT) Coverage'!Q135*'Dataset lengths'!$P$2+'Vecmap(FT) Coverage'!R135*'Dataset lengths'!$Q$2+'Vecmap(FT) Coverage'!S135*'Dataset lengths'!$R$2)</f>
        <v>0.6151847017</v>
      </c>
      <c r="H136" s="17">
        <v>0.515668018289262</v>
      </c>
      <c r="I136" s="17">
        <v>0.718100164320615</v>
      </c>
      <c r="J136" s="17">
        <v>0.76519269632244</v>
      </c>
      <c r="K136" s="17">
        <v>0.83572062555008</v>
      </c>
      <c r="L136" s="17">
        <v>0.840027412017879</v>
      </c>
      <c r="M136" s="17">
        <v>0.837305436560101</v>
      </c>
      <c r="N136" s="17">
        <v>0.799902496076356</v>
      </c>
      <c r="O136" s="17">
        <v>0.751109512467628</v>
      </c>
      <c r="P136" s="17">
        <v>0.844633376769925</v>
      </c>
      <c r="Q136" s="17">
        <v>0.796210091911123</v>
      </c>
      <c r="R136" s="17">
        <v>0.730849313869522</v>
      </c>
      <c r="S136" s="17">
        <v>0.887609144177519</v>
      </c>
      <c r="T136" s="17">
        <v>0.436421000497071</v>
      </c>
      <c r="U136" s="17">
        <v>0.87014581458799</v>
      </c>
      <c r="V136" s="17">
        <v>0.699890403105426</v>
      </c>
      <c r="W136" s="17">
        <v>0.448808939244474</v>
      </c>
      <c r="X136" s="17">
        <v>0.51392702437051</v>
      </c>
    </row>
    <row r="137">
      <c r="A137" s="17" t="s">
        <v>544</v>
      </c>
      <c r="B137" s="29">
        <f t="shared" ref="B137:C137" si="196">F137-F317</f>
        <v>0.04416471394</v>
      </c>
      <c r="C137" s="29">
        <f t="shared" si="196"/>
        <v>0.04693113539</v>
      </c>
      <c r="D137" s="45">
        <f t="shared" ref="D137:D138" si="198">F137- 0.63</f>
        <v>0.06664521149</v>
      </c>
      <c r="E137" s="44">
        <f>G137- 0.61</f>
        <v>0.02197456573</v>
      </c>
      <c r="F137" s="7">
        <f t="shared" si="175"/>
        <v>0.6966452115</v>
      </c>
      <c r="G137" s="7">
        <f>(H137*'Vecmap(FT) Coverage'!C136*'Dataset lengths'!$B$2+I137*'Vecmap(FT) Coverage'!D136*'Dataset lengths'!$C$2+J137*'Vecmap(FT) Coverage'!E136*'Dataset lengths'!$D$2+M137*'Vecmap(FT) Coverage'!H136*'Dataset lengths'!$G$2+N137*'Vecmap(FT) Coverage'!I136*'Dataset lengths'!$H$2+S137*'Vecmap(FT) Coverage'!N136*'Dataset lengths'!$M$2+T137*'Vecmap(FT) Coverage'!O136*'Dataset lengths'!$N$2+U137*'Vecmap(FT) Coverage'!P136*'Dataset lengths'!$O$2+V137*'Vecmap(FT) Coverage'!Q136*'Dataset lengths'!$P$2+W137*'Vecmap(FT) Coverage'!R136*'Dataset lengths'!$Q$2+X137*'Vecmap(FT) Coverage'!S136*'Dataset lengths'!$R$2)/('Vecmap(FT) Coverage'!C136*'Dataset lengths'!$B$2+'Vecmap(FT) Coverage'!D136*'Dataset lengths'!$C$2+'Vecmap(FT) Coverage'!E136*'Dataset lengths'!$D$2+'Vecmap(FT) Coverage'!H136*'Dataset lengths'!$G$2+'Vecmap(FT) Coverage'!I136*'Dataset lengths'!$H$2+'Vecmap(FT) Coverage'!N136*'Dataset lengths'!$M$2+'Vecmap(FT) Coverage'!O136*'Dataset lengths'!$N$2+'Vecmap(FT) Coverage'!P136*'Dataset lengths'!$O$2+'Vecmap(FT) Coverage'!Q136*'Dataset lengths'!$P$2+'Vecmap(FT) Coverage'!R136*'Dataset lengths'!$Q$2+'Vecmap(FT) Coverage'!S136*'Dataset lengths'!$R$2)</f>
        <v>0.6319745657</v>
      </c>
      <c r="H137" s="17">
        <v>0.533637271176018</v>
      </c>
      <c r="I137" s="17">
        <v>0.752072355173416</v>
      </c>
      <c r="J137" s="17">
        <v>0.781493952816569</v>
      </c>
      <c r="K137" s="17">
        <v>0.845842810521966</v>
      </c>
      <c r="L137" s="17">
        <v>0.851706662970296</v>
      </c>
      <c r="M137" s="17">
        <v>0.848064677120366</v>
      </c>
      <c r="N137" s="17">
        <v>0.806484837029457</v>
      </c>
      <c r="O137" s="17">
        <v>0.768025952564133</v>
      </c>
      <c r="P137" s="17">
        <v>0.845572297434961</v>
      </c>
      <c r="Q137" s="17">
        <v>0.800169048111309</v>
      </c>
      <c r="R137" s="17">
        <v>0.744037467270508</v>
      </c>
      <c r="S137" s="17">
        <v>0.888614487802273</v>
      </c>
      <c r="T137" s="17">
        <v>0.449895315626677</v>
      </c>
      <c r="U137" s="17">
        <v>0.878379930992019</v>
      </c>
      <c r="V137" s="17">
        <v>0.71408539267616</v>
      </c>
      <c r="W137" s="17">
        <v>0.458408364887841</v>
      </c>
      <c r="X137" s="17">
        <v>0.551960741064234</v>
      </c>
    </row>
    <row r="138">
      <c r="A138" s="17" t="s">
        <v>545</v>
      </c>
      <c r="B138" s="29">
        <f t="shared" ref="B138:C138" si="197">F138-F318</f>
        <v>0.04430711671</v>
      </c>
      <c r="C138" s="29">
        <f t="shared" si="197"/>
        <v>0.04862692924</v>
      </c>
      <c r="D138" s="45">
        <f t="shared" si="198"/>
        <v>0.01901738659</v>
      </c>
      <c r="E138" s="44">
        <f>G138- 0.573</f>
        <v>0.009524208103</v>
      </c>
      <c r="F138" s="7">
        <f t="shared" si="175"/>
        <v>0.6490173866</v>
      </c>
      <c r="G138" s="7">
        <f>(H138*'Vecmap(FT) Coverage'!C137*'Dataset lengths'!$B$2+I138*'Vecmap(FT) Coverage'!D137*'Dataset lengths'!$C$2+J138*'Vecmap(FT) Coverage'!E137*'Dataset lengths'!$D$2+M138*'Vecmap(FT) Coverage'!H137*'Dataset lengths'!$G$2+N138*'Vecmap(FT) Coverage'!I137*'Dataset lengths'!$H$2+S138*'Vecmap(FT) Coverage'!N137*'Dataset lengths'!$M$2+T138*'Vecmap(FT) Coverage'!O137*'Dataset lengths'!$N$2+U138*'Vecmap(FT) Coverage'!P137*'Dataset lengths'!$O$2+V138*'Vecmap(FT) Coverage'!Q137*'Dataset lengths'!$P$2+W138*'Vecmap(FT) Coverage'!R137*'Dataset lengths'!$Q$2+X138*'Vecmap(FT) Coverage'!S137*'Dataset lengths'!$R$2)/('Vecmap(FT) Coverage'!C137*'Dataset lengths'!$B$2+'Vecmap(FT) Coverage'!D137*'Dataset lengths'!$C$2+'Vecmap(FT) Coverage'!E137*'Dataset lengths'!$D$2+'Vecmap(FT) Coverage'!H137*'Dataset lengths'!$G$2+'Vecmap(FT) Coverage'!I137*'Dataset lengths'!$H$2+'Vecmap(FT) Coverage'!N137*'Dataset lengths'!$M$2+'Vecmap(FT) Coverage'!O137*'Dataset lengths'!$N$2+'Vecmap(FT) Coverage'!P137*'Dataset lengths'!$O$2+'Vecmap(FT) Coverage'!Q137*'Dataset lengths'!$P$2+'Vecmap(FT) Coverage'!R137*'Dataset lengths'!$Q$2+'Vecmap(FT) Coverage'!S137*'Dataset lengths'!$R$2)</f>
        <v>0.5825242081</v>
      </c>
      <c r="H138" s="17">
        <v>0.465271467841503</v>
      </c>
      <c r="I138" s="17">
        <v>0.721897189126292</v>
      </c>
      <c r="J138" s="17">
        <v>0.747657186837341</v>
      </c>
      <c r="K138" s="17">
        <v>0.828911933848929</v>
      </c>
      <c r="L138" s="17">
        <v>0.830219259286453</v>
      </c>
      <c r="M138" s="17">
        <v>0.829484325497844</v>
      </c>
      <c r="N138" s="17">
        <v>0.773202649660523</v>
      </c>
      <c r="O138" s="17">
        <v>0.727301564314876</v>
      </c>
      <c r="P138" s="17">
        <v>0.821409256607574</v>
      </c>
      <c r="Q138" s="17">
        <v>0.754455920763835</v>
      </c>
      <c r="R138" s="17">
        <v>0.728455899918402</v>
      </c>
      <c r="S138" s="17">
        <v>0.823988376967493</v>
      </c>
      <c r="T138" s="17">
        <v>0.440173697815257</v>
      </c>
      <c r="U138" s="17">
        <v>0.853009950720145</v>
      </c>
      <c r="V138" s="17">
        <v>0.581280582753163</v>
      </c>
      <c r="W138" s="17">
        <v>0.357494067289955</v>
      </c>
      <c r="X138" s="17">
        <v>0.545731757965522</v>
      </c>
    </row>
    <row r="139">
      <c r="A139" s="17" t="s">
        <v>546</v>
      </c>
      <c r="B139" s="29">
        <f t="shared" ref="B139:C139" si="199">F139-F319</f>
        <v>0.03913542791</v>
      </c>
      <c r="C139" s="29">
        <f t="shared" si="199"/>
        <v>0.0383146117</v>
      </c>
      <c r="D139" s="45">
        <f t="shared" ref="D139:D141" si="201">F139-0.675</f>
        <v>0.02315735649</v>
      </c>
      <c r="E139" s="45">
        <f t="shared" ref="E139:E141" si="202">G139-0.62</f>
        <v>0.0164151548</v>
      </c>
      <c r="F139" s="7">
        <f t="shared" si="175"/>
        <v>0.6981573565</v>
      </c>
      <c r="G139" s="7">
        <f>(H139*'Vecmap(FT) Coverage'!C138*'Dataset lengths'!$B$2+I139*'Vecmap(FT) Coverage'!D138*'Dataset lengths'!$C$2+J139*'Vecmap(FT) Coverage'!E138*'Dataset lengths'!$D$2+M139*'Vecmap(FT) Coverage'!H138*'Dataset lengths'!$G$2+N139*'Vecmap(FT) Coverage'!I138*'Dataset lengths'!$H$2+S139*'Vecmap(FT) Coverage'!N138*'Dataset lengths'!$M$2+T139*'Vecmap(FT) Coverage'!O138*'Dataset lengths'!$N$2+U139*'Vecmap(FT) Coverage'!P138*'Dataset lengths'!$O$2+V139*'Vecmap(FT) Coverage'!Q138*'Dataset lengths'!$P$2+W139*'Vecmap(FT) Coverage'!R138*'Dataset lengths'!$Q$2+X139*'Vecmap(FT) Coverage'!S138*'Dataset lengths'!$R$2)/('Vecmap(FT) Coverage'!C138*'Dataset lengths'!$B$2+'Vecmap(FT) Coverage'!D138*'Dataset lengths'!$C$2+'Vecmap(FT) Coverage'!E138*'Dataset lengths'!$D$2+'Vecmap(FT) Coverage'!H138*'Dataset lengths'!$G$2+'Vecmap(FT) Coverage'!I138*'Dataset lengths'!$H$2+'Vecmap(FT) Coverage'!N138*'Dataset lengths'!$M$2+'Vecmap(FT) Coverage'!O138*'Dataset lengths'!$N$2+'Vecmap(FT) Coverage'!P138*'Dataset lengths'!$O$2+'Vecmap(FT) Coverage'!Q138*'Dataset lengths'!$P$2+'Vecmap(FT) Coverage'!R138*'Dataset lengths'!$Q$2+'Vecmap(FT) Coverage'!S138*'Dataset lengths'!$R$2)</f>
        <v>0.6364151548</v>
      </c>
      <c r="H139" s="17">
        <v>0.536100094532148</v>
      </c>
      <c r="I139" s="17">
        <v>0.738474239464495</v>
      </c>
      <c r="J139" s="17">
        <v>0.789230545073346</v>
      </c>
      <c r="K139" s="17">
        <v>0.854737327279859</v>
      </c>
      <c r="L139" s="17">
        <v>0.86001877979975</v>
      </c>
      <c r="M139" s="17">
        <v>0.85664887464344</v>
      </c>
      <c r="N139" s="17">
        <v>0.816460449426953</v>
      </c>
      <c r="O139" s="17">
        <v>0.766162845734345</v>
      </c>
      <c r="P139" s="17">
        <v>0.861134423293333</v>
      </c>
      <c r="Q139" s="17">
        <v>0.803313762790848</v>
      </c>
      <c r="R139" s="17">
        <v>0.759802797210526</v>
      </c>
      <c r="S139" s="17">
        <v>0.894427996588899</v>
      </c>
      <c r="T139" s="17">
        <v>0.428266023205944</v>
      </c>
      <c r="U139" s="17">
        <v>0.865249853482891</v>
      </c>
      <c r="V139" s="17">
        <v>0.746058998014904</v>
      </c>
      <c r="W139" s="17">
        <v>0.47109678088967</v>
      </c>
      <c r="X139" s="17">
        <v>0.53771706607107</v>
      </c>
    </row>
    <row r="140">
      <c r="A140" s="17" t="s">
        <v>547</v>
      </c>
      <c r="B140" s="29">
        <f t="shared" ref="B140:C140" si="200">F140-F320</f>
        <v>0.04789592128</v>
      </c>
      <c r="C140" s="29">
        <f t="shared" si="200"/>
        <v>0.0487617825</v>
      </c>
      <c r="D140" s="45">
        <f t="shared" si="201"/>
        <v>0.04098855848</v>
      </c>
      <c r="E140" s="45">
        <f t="shared" si="202"/>
        <v>0.03414411422</v>
      </c>
      <c r="F140" s="7">
        <f t="shared" si="175"/>
        <v>0.7159885585</v>
      </c>
      <c r="G140" s="7">
        <f>(H140*'Vecmap(FT) Coverage'!C139*'Dataset lengths'!$B$2+I140*'Vecmap(FT) Coverage'!D139*'Dataset lengths'!$C$2+J140*'Vecmap(FT) Coverage'!E139*'Dataset lengths'!$D$2+M140*'Vecmap(FT) Coverage'!H139*'Dataset lengths'!$G$2+N140*'Vecmap(FT) Coverage'!I139*'Dataset lengths'!$H$2+S140*'Vecmap(FT) Coverage'!N139*'Dataset lengths'!$M$2+T140*'Vecmap(FT) Coverage'!O139*'Dataset lengths'!$N$2+U140*'Vecmap(FT) Coverage'!P139*'Dataset lengths'!$O$2+V140*'Vecmap(FT) Coverage'!Q139*'Dataset lengths'!$P$2+W140*'Vecmap(FT) Coverage'!R139*'Dataset lengths'!$Q$2+X140*'Vecmap(FT) Coverage'!S139*'Dataset lengths'!$R$2)/('Vecmap(FT) Coverage'!C139*'Dataset lengths'!$B$2+'Vecmap(FT) Coverage'!D139*'Dataset lengths'!$C$2+'Vecmap(FT) Coverage'!E139*'Dataset lengths'!$D$2+'Vecmap(FT) Coverage'!H139*'Dataset lengths'!$G$2+'Vecmap(FT) Coverage'!I139*'Dataset lengths'!$H$2+'Vecmap(FT) Coverage'!N139*'Dataset lengths'!$M$2+'Vecmap(FT) Coverage'!O139*'Dataset lengths'!$N$2+'Vecmap(FT) Coverage'!P139*'Dataset lengths'!$O$2+'Vecmap(FT) Coverage'!Q139*'Dataset lengths'!$P$2+'Vecmap(FT) Coverage'!R139*'Dataset lengths'!$Q$2+'Vecmap(FT) Coverage'!S139*'Dataset lengths'!$R$2)</f>
        <v>0.6541441142</v>
      </c>
      <c r="H140" s="17">
        <v>0.554080089806959</v>
      </c>
      <c r="I140" s="17">
        <v>0.767561495335997</v>
      </c>
      <c r="J140" s="17">
        <v>0.804825861432639</v>
      </c>
      <c r="K140" s="17">
        <v>0.863682749690562</v>
      </c>
      <c r="L140" s="17">
        <v>0.872157600631625</v>
      </c>
      <c r="M140" s="17">
        <v>0.86663989247337</v>
      </c>
      <c r="N140" s="17">
        <v>0.828340036853428</v>
      </c>
      <c r="O140" s="17">
        <v>0.786823121953898</v>
      </c>
      <c r="P140" s="17">
        <v>0.86742067287956</v>
      </c>
      <c r="Q140" s="17">
        <v>0.818524665601466</v>
      </c>
      <c r="R140" s="17">
        <v>0.776688703911112</v>
      </c>
      <c r="S140" s="17">
        <v>0.904831117575492</v>
      </c>
      <c r="T140" s="17">
        <v>0.451184425477136</v>
      </c>
      <c r="U140" s="17">
        <v>0.876822125185851</v>
      </c>
      <c r="V140" s="17">
        <v>0.761591692326453</v>
      </c>
      <c r="W140" s="17">
        <v>0.483157540071211</v>
      </c>
      <c r="X140" s="17">
        <v>0.576839866759652</v>
      </c>
    </row>
    <row r="141">
      <c r="A141" s="17" t="s">
        <v>548</v>
      </c>
      <c r="B141" s="29">
        <f t="shared" ref="B141:C141" si="203">F141-F321</f>
        <v>0.03319099995</v>
      </c>
      <c r="C141" s="29">
        <f t="shared" si="203"/>
        <v>0.03429670805</v>
      </c>
      <c r="D141" s="45">
        <f t="shared" si="201"/>
        <v>-0.01043273995</v>
      </c>
      <c r="E141" s="45">
        <f t="shared" si="202"/>
        <v>-0.01976340345</v>
      </c>
      <c r="F141" s="7">
        <f t="shared" si="175"/>
        <v>0.66456726</v>
      </c>
      <c r="G141" s="7">
        <f>(H141*'Vecmap(FT) Coverage'!C140*'Dataset lengths'!$B$2+I141*'Vecmap(FT) Coverage'!D140*'Dataset lengths'!$C$2+J141*'Vecmap(FT) Coverage'!E140*'Dataset lengths'!$D$2+M141*'Vecmap(FT) Coverage'!H140*'Dataset lengths'!$G$2+N141*'Vecmap(FT) Coverage'!I140*'Dataset lengths'!$H$2+S141*'Vecmap(FT) Coverage'!N140*'Dataset lengths'!$M$2+T141*'Vecmap(FT) Coverage'!O140*'Dataset lengths'!$N$2+U141*'Vecmap(FT) Coverage'!P140*'Dataset lengths'!$O$2+V141*'Vecmap(FT) Coverage'!Q140*'Dataset lengths'!$P$2+W141*'Vecmap(FT) Coverage'!R140*'Dataset lengths'!$Q$2+X141*'Vecmap(FT) Coverage'!S140*'Dataset lengths'!$R$2)/('Vecmap(FT) Coverage'!C140*'Dataset lengths'!$B$2+'Vecmap(FT) Coverage'!D140*'Dataset lengths'!$C$2+'Vecmap(FT) Coverage'!E140*'Dataset lengths'!$D$2+'Vecmap(FT) Coverage'!H140*'Dataset lengths'!$G$2+'Vecmap(FT) Coverage'!I140*'Dataset lengths'!$H$2+'Vecmap(FT) Coverage'!N140*'Dataset lengths'!$M$2+'Vecmap(FT) Coverage'!O140*'Dataset lengths'!$N$2+'Vecmap(FT) Coverage'!P140*'Dataset lengths'!$O$2+'Vecmap(FT) Coverage'!Q140*'Dataset lengths'!$P$2+'Vecmap(FT) Coverage'!R140*'Dataset lengths'!$Q$2+'Vecmap(FT) Coverage'!S140*'Dataset lengths'!$R$2)</f>
        <v>0.6002365965</v>
      </c>
      <c r="H141" s="17">
        <v>0.482750314163676</v>
      </c>
      <c r="I141" s="17">
        <v>0.740508169524519</v>
      </c>
      <c r="J141" s="17">
        <v>0.770042321634981</v>
      </c>
      <c r="K141" s="17">
        <v>0.845610478908703</v>
      </c>
      <c r="L141" s="17">
        <v>0.847488307238554</v>
      </c>
      <c r="M141" s="17">
        <v>0.846217887819478</v>
      </c>
      <c r="N141" s="17">
        <v>0.792070390170147</v>
      </c>
      <c r="O141" s="17">
        <v>0.74512762348344</v>
      </c>
      <c r="P141" s="17">
        <v>0.838323456914832</v>
      </c>
      <c r="Q141" s="17">
        <v>0.76458702873782</v>
      </c>
      <c r="R141" s="17">
        <v>0.756534823351225</v>
      </c>
      <c r="S141" s="17">
        <v>0.822611493307503</v>
      </c>
      <c r="T141" s="17">
        <v>0.448429229696903</v>
      </c>
      <c r="U141" s="17">
        <v>0.846556183808878</v>
      </c>
      <c r="V141" s="17">
        <v>0.621682548636796</v>
      </c>
      <c r="W141" s="17">
        <v>0.373798471712807</v>
      </c>
      <c r="X141" s="17">
        <v>0.565572850019536</v>
      </c>
    </row>
    <row r="142">
      <c r="A142" s="17" t="s">
        <v>549</v>
      </c>
      <c r="B142" s="29">
        <f t="shared" ref="B142:C142" si="204">F142-F322</f>
        <v>0.05008974277</v>
      </c>
      <c r="C142" s="29">
        <f t="shared" si="204"/>
        <v>0.05589910924</v>
      </c>
      <c r="D142" s="45">
        <f t="shared" ref="D142:D143" si="206">F142-0.654</f>
        <v>0.05333315323</v>
      </c>
      <c r="E142" s="44">
        <f>G142- 0.61</f>
        <v>0.03863802621</v>
      </c>
      <c r="F142" s="7">
        <f t="shared" si="175"/>
        <v>0.7073331532</v>
      </c>
      <c r="G142" s="7">
        <f>(H142*'Vecmap(FT) Coverage'!C141*'Dataset lengths'!$B$2+I142*'Vecmap(FT) Coverage'!D141*'Dataset lengths'!$C$2+J142*'Vecmap(FT) Coverage'!E141*'Dataset lengths'!$D$2+M142*'Vecmap(FT) Coverage'!H141*'Dataset lengths'!$G$2+N142*'Vecmap(FT) Coverage'!I141*'Dataset lengths'!$H$2+S142*'Vecmap(FT) Coverage'!N141*'Dataset lengths'!$M$2+T142*'Vecmap(FT) Coverage'!O141*'Dataset lengths'!$N$2+U142*'Vecmap(FT) Coverage'!P141*'Dataset lengths'!$O$2+V142*'Vecmap(FT) Coverage'!Q141*'Dataset lengths'!$P$2+W142*'Vecmap(FT) Coverage'!R141*'Dataset lengths'!$Q$2+X142*'Vecmap(FT) Coverage'!S141*'Dataset lengths'!$R$2)/('Vecmap(FT) Coverage'!C141*'Dataset lengths'!$B$2+'Vecmap(FT) Coverage'!D141*'Dataset lengths'!$C$2+'Vecmap(FT) Coverage'!E141*'Dataset lengths'!$D$2+'Vecmap(FT) Coverage'!H141*'Dataset lengths'!$G$2+'Vecmap(FT) Coverage'!I141*'Dataset lengths'!$H$2+'Vecmap(FT) Coverage'!N141*'Dataset lengths'!$M$2+'Vecmap(FT) Coverage'!O141*'Dataset lengths'!$N$2+'Vecmap(FT) Coverage'!P141*'Dataset lengths'!$O$2+'Vecmap(FT) Coverage'!Q141*'Dataset lengths'!$P$2+'Vecmap(FT) Coverage'!R141*'Dataset lengths'!$Q$2+'Vecmap(FT) Coverage'!S141*'Dataset lengths'!$R$2)</f>
        <v>0.6486380262</v>
      </c>
      <c r="H142" s="17">
        <v>0.564754833916471</v>
      </c>
      <c r="I142" s="17">
        <v>0.742009059134518</v>
      </c>
      <c r="J142" s="17">
        <v>0.778551883188368</v>
      </c>
      <c r="K142" s="17">
        <v>0.845591526745758</v>
      </c>
      <c r="L142" s="17">
        <v>0.857177711242474</v>
      </c>
      <c r="M142" s="17">
        <v>0.849656572466905</v>
      </c>
      <c r="N142" s="17">
        <v>0.815070184812011</v>
      </c>
      <c r="O142" s="17">
        <v>0.763330503413513</v>
      </c>
      <c r="P142" s="17">
        <v>0.864256746941079</v>
      </c>
      <c r="Q142" s="17">
        <v>0.823202365860001</v>
      </c>
      <c r="R142" s="17">
        <v>0.742901139430976</v>
      </c>
      <c r="S142" s="17">
        <v>0.895608182583176</v>
      </c>
      <c r="T142" s="17">
        <v>0.423841621223088</v>
      </c>
      <c r="U142" s="17">
        <v>0.886836591082644</v>
      </c>
      <c r="V142" s="17">
        <v>0.796763205317574</v>
      </c>
      <c r="W142" s="17">
        <v>0.534761409297749</v>
      </c>
      <c r="X142" s="17">
        <v>0.49281114252161</v>
      </c>
    </row>
    <row r="143">
      <c r="A143" s="17" t="s">
        <v>550</v>
      </c>
      <c r="B143" s="29">
        <f t="shared" ref="B143:C143" si="205">F143-F323</f>
        <v>0.04752007755</v>
      </c>
      <c r="C143" s="29">
        <f t="shared" si="205"/>
        <v>0.04626947602</v>
      </c>
      <c r="D143" s="45">
        <f t="shared" si="206"/>
        <v>0.03126212147</v>
      </c>
      <c r="E143" s="44">
        <f>G143- 0.573</f>
        <v>0.04578953553</v>
      </c>
      <c r="F143" s="7">
        <f t="shared" si="175"/>
        <v>0.6852621215</v>
      </c>
      <c r="G143" s="7">
        <f>(H143*'Vecmap(FT) Coverage'!C142*'Dataset lengths'!$B$2+I143*'Vecmap(FT) Coverage'!D142*'Dataset lengths'!$C$2+J143*'Vecmap(FT) Coverage'!E142*'Dataset lengths'!$D$2+M143*'Vecmap(FT) Coverage'!H142*'Dataset lengths'!$G$2+N143*'Vecmap(FT) Coverage'!I142*'Dataset lengths'!$H$2+S143*'Vecmap(FT) Coverage'!N142*'Dataset lengths'!$M$2+T143*'Vecmap(FT) Coverage'!O142*'Dataset lengths'!$N$2+U143*'Vecmap(FT) Coverage'!P142*'Dataset lengths'!$O$2+V143*'Vecmap(FT) Coverage'!Q142*'Dataset lengths'!$P$2+W143*'Vecmap(FT) Coverage'!R142*'Dataset lengths'!$Q$2+X143*'Vecmap(FT) Coverage'!S142*'Dataset lengths'!$R$2)/('Vecmap(FT) Coverage'!C142*'Dataset lengths'!$B$2+'Vecmap(FT) Coverage'!D142*'Dataset lengths'!$C$2+'Vecmap(FT) Coverage'!E142*'Dataset lengths'!$D$2+'Vecmap(FT) Coverage'!H142*'Dataset lengths'!$G$2+'Vecmap(FT) Coverage'!I142*'Dataset lengths'!$H$2+'Vecmap(FT) Coverage'!N142*'Dataset lengths'!$M$2+'Vecmap(FT) Coverage'!O142*'Dataset lengths'!$N$2+'Vecmap(FT) Coverage'!P142*'Dataset lengths'!$O$2+'Vecmap(FT) Coverage'!Q142*'Dataset lengths'!$P$2+'Vecmap(FT) Coverage'!R142*'Dataset lengths'!$Q$2+'Vecmap(FT) Coverage'!S142*'Dataset lengths'!$R$2)</f>
        <v>0.6187895355</v>
      </c>
      <c r="H143" s="17">
        <v>0.523428199056913</v>
      </c>
      <c r="I143" s="17">
        <v>0.737367038301158</v>
      </c>
      <c r="J143" s="17">
        <v>0.780985997449998</v>
      </c>
      <c r="K143" s="17">
        <v>0.843254435167964</v>
      </c>
      <c r="L143" s="17">
        <v>0.849001700801376</v>
      </c>
      <c r="M143" s="17">
        <v>0.845113263937498</v>
      </c>
      <c r="N143" s="17">
        <v>0.80813986848286</v>
      </c>
      <c r="O143" s="17">
        <v>0.75754996044816</v>
      </c>
      <c r="P143" s="17">
        <v>0.851725132778486</v>
      </c>
      <c r="Q143" s="17">
        <v>0.799346429620284</v>
      </c>
      <c r="R143" s="17">
        <v>0.751846252179663</v>
      </c>
      <c r="S143" s="17">
        <v>0.86391800310721</v>
      </c>
      <c r="T143" s="17">
        <v>0.437094716253551</v>
      </c>
      <c r="U143" s="17">
        <v>0.867030202975654</v>
      </c>
      <c r="V143" s="17">
        <v>0.713420643694528</v>
      </c>
      <c r="W143" s="17">
        <v>0.44302349504005</v>
      </c>
      <c r="X143" s="17">
        <v>0.518361907855144</v>
      </c>
    </row>
    <row r="144">
      <c r="A144" s="17" t="s">
        <v>551</v>
      </c>
      <c r="B144" s="29">
        <f t="shared" ref="B144:C144" si="207">F144-F324</f>
        <v>0.04695190966</v>
      </c>
      <c r="C144" s="29">
        <f t="shared" si="207"/>
        <v>0.05286994535</v>
      </c>
      <c r="D144" s="45">
        <f>F144- 0.63</f>
        <v>0.06596130334</v>
      </c>
      <c r="E144" s="44">
        <f>G144- 0.61</f>
        <v>0.02210252663</v>
      </c>
      <c r="F144" s="7">
        <f t="shared" si="175"/>
        <v>0.6959613033</v>
      </c>
      <c r="G144" s="7">
        <f>(H144*'Vecmap(FT) Coverage'!C143*'Dataset lengths'!$B$2+I144*'Vecmap(FT) Coverage'!D143*'Dataset lengths'!$C$2+J144*'Vecmap(FT) Coverage'!E143*'Dataset lengths'!$D$2+M144*'Vecmap(FT) Coverage'!H143*'Dataset lengths'!$G$2+N144*'Vecmap(FT) Coverage'!I143*'Dataset lengths'!$H$2+S144*'Vecmap(FT) Coverage'!N143*'Dataset lengths'!$M$2+T144*'Vecmap(FT) Coverage'!O143*'Dataset lengths'!$N$2+U144*'Vecmap(FT) Coverage'!P143*'Dataset lengths'!$O$2+V144*'Vecmap(FT) Coverage'!Q143*'Dataset lengths'!$P$2+W144*'Vecmap(FT) Coverage'!R143*'Dataset lengths'!$Q$2+X144*'Vecmap(FT) Coverage'!S143*'Dataset lengths'!$R$2)/('Vecmap(FT) Coverage'!C143*'Dataset lengths'!$B$2+'Vecmap(FT) Coverage'!D143*'Dataset lengths'!$C$2+'Vecmap(FT) Coverage'!E143*'Dataset lengths'!$D$2+'Vecmap(FT) Coverage'!H143*'Dataset lengths'!$G$2+'Vecmap(FT) Coverage'!I143*'Dataset lengths'!$H$2+'Vecmap(FT) Coverage'!N143*'Dataset lengths'!$M$2+'Vecmap(FT) Coverage'!O143*'Dataset lengths'!$N$2+'Vecmap(FT) Coverage'!P143*'Dataset lengths'!$O$2+'Vecmap(FT) Coverage'!Q143*'Dataset lengths'!$P$2+'Vecmap(FT) Coverage'!R143*'Dataset lengths'!$Q$2+'Vecmap(FT) Coverage'!S143*'Dataset lengths'!$R$2)</f>
        <v>0.6321025266</v>
      </c>
      <c r="H144" s="17">
        <v>0.536144201513689</v>
      </c>
      <c r="I144" s="17">
        <v>0.768028540301733</v>
      </c>
      <c r="J144" s="17">
        <v>0.796134666560804</v>
      </c>
      <c r="K144" s="17">
        <v>0.851794923333479</v>
      </c>
      <c r="L144" s="17">
        <v>0.858762822194479</v>
      </c>
      <c r="M144" s="17">
        <v>0.854267305716595</v>
      </c>
      <c r="N144" s="17">
        <v>0.816684703256129</v>
      </c>
      <c r="O144" s="17">
        <v>0.776395122929939</v>
      </c>
      <c r="P144" s="17">
        <v>0.854639444972557</v>
      </c>
      <c r="Q144" s="17">
        <v>0.807498897191214</v>
      </c>
      <c r="R144" s="17">
        <v>0.76290350961226</v>
      </c>
      <c r="S144" s="17">
        <v>0.866475072761478</v>
      </c>
      <c r="T144" s="17">
        <v>0.419541906932477</v>
      </c>
      <c r="U144" s="17">
        <v>0.871035989334371</v>
      </c>
      <c r="V144" s="17">
        <v>0.728097097548255</v>
      </c>
      <c r="W144" s="17">
        <v>0.450122797335376</v>
      </c>
      <c r="X144" s="17">
        <v>0.549042055447034</v>
      </c>
    </row>
    <row r="145">
      <c r="A145" s="17" t="s">
        <v>552</v>
      </c>
      <c r="B145" s="29">
        <f t="shared" ref="B145:C145" si="208">F145-F325</f>
        <v>0.02812625025</v>
      </c>
      <c r="C145" s="29">
        <f t="shared" si="208"/>
        <v>0.02276699859</v>
      </c>
      <c r="D145" s="45">
        <f t="shared" ref="D145:D147" si="210">F145-0.675</f>
        <v>0.01773076394</v>
      </c>
      <c r="E145" s="45">
        <f t="shared" ref="E145:E147" si="211">G145-0.62</f>
        <v>0.01387697511</v>
      </c>
      <c r="F145" s="7">
        <f t="shared" si="175"/>
        <v>0.6927307639</v>
      </c>
      <c r="G145" s="7">
        <f>(H145*'Vecmap(FT) Coverage'!C144*'Dataset lengths'!$B$2+I145*'Vecmap(FT) Coverage'!D144*'Dataset lengths'!$C$2+J145*'Vecmap(FT) Coverage'!E144*'Dataset lengths'!$D$2+M145*'Vecmap(FT) Coverage'!H144*'Dataset lengths'!$G$2+N145*'Vecmap(FT) Coverage'!I144*'Dataset lengths'!$H$2+S145*'Vecmap(FT) Coverage'!N144*'Dataset lengths'!$M$2+T145*'Vecmap(FT) Coverage'!O144*'Dataset lengths'!$N$2+U145*'Vecmap(FT) Coverage'!P144*'Dataset lengths'!$O$2+V145*'Vecmap(FT) Coverage'!Q144*'Dataset lengths'!$P$2+W145*'Vecmap(FT) Coverage'!R144*'Dataset lengths'!$Q$2+X145*'Vecmap(FT) Coverage'!S144*'Dataset lengths'!$R$2)/('Vecmap(FT) Coverage'!C144*'Dataset lengths'!$B$2+'Vecmap(FT) Coverage'!D144*'Dataset lengths'!$C$2+'Vecmap(FT) Coverage'!E144*'Dataset lengths'!$D$2+'Vecmap(FT) Coverage'!H144*'Dataset lengths'!$G$2+'Vecmap(FT) Coverage'!I144*'Dataset lengths'!$H$2+'Vecmap(FT) Coverage'!N144*'Dataset lengths'!$M$2+'Vecmap(FT) Coverage'!O144*'Dataset lengths'!$N$2+'Vecmap(FT) Coverage'!P144*'Dataset lengths'!$O$2+'Vecmap(FT) Coverage'!Q144*'Dataset lengths'!$P$2+'Vecmap(FT) Coverage'!R144*'Dataset lengths'!$Q$2+'Vecmap(FT) Coverage'!S144*'Dataset lengths'!$R$2)</f>
        <v>0.6338769751</v>
      </c>
      <c r="H145" s="17">
        <v>0.537008310783388</v>
      </c>
      <c r="I145" s="17">
        <v>0.716695221991621</v>
      </c>
      <c r="J145" s="17">
        <v>0.772292917382988</v>
      </c>
      <c r="K145" s="17">
        <v>0.838357508956292</v>
      </c>
      <c r="L145" s="17">
        <v>0.8433802314724</v>
      </c>
      <c r="M145" s="17">
        <v>0.840071423221035</v>
      </c>
      <c r="N145" s="17">
        <v>0.792636344633195</v>
      </c>
      <c r="O145" s="17">
        <v>0.741684494077535</v>
      </c>
      <c r="P145" s="17">
        <v>0.844940372984314</v>
      </c>
      <c r="Q145" s="17">
        <v>0.773188501920959</v>
      </c>
      <c r="R145" s="17">
        <v>0.725840470759029</v>
      </c>
      <c r="S145" s="17">
        <v>0.897990409867921</v>
      </c>
      <c r="T145" s="17">
        <v>0.453044685401746</v>
      </c>
      <c r="U145" s="17">
        <v>0.875709406752874</v>
      </c>
      <c r="V145" s="17">
        <v>0.711152837497931</v>
      </c>
      <c r="W145" s="17">
        <v>0.483733030892981</v>
      </c>
      <c r="X145" s="17">
        <v>0.539703814950284</v>
      </c>
    </row>
    <row r="146">
      <c r="A146" s="17" t="s">
        <v>553</v>
      </c>
      <c r="B146" s="29">
        <f t="shared" ref="B146:C146" si="209">F146-F326</f>
        <v>0.03602469611</v>
      </c>
      <c r="C146" s="29">
        <f t="shared" si="209"/>
        <v>0.02703101775</v>
      </c>
      <c r="D146" s="45">
        <f t="shared" si="210"/>
        <v>0.03404180156</v>
      </c>
      <c r="E146" s="45">
        <f t="shared" si="211"/>
        <v>0.03181644363</v>
      </c>
      <c r="F146" s="7">
        <f t="shared" si="175"/>
        <v>0.7090418016</v>
      </c>
      <c r="G146" s="7">
        <f>(H146*'Vecmap(FT) Coverage'!C145*'Dataset lengths'!$B$2+I146*'Vecmap(FT) Coverage'!D145*'Dataset lengths'!$C$2+J146*'Vecmap(FT) Coverage'!E145*'Dataset lengths'!$D$2+M146*'Vecmap(FT) Coverage'!H145*'Dataset lengths'!$G$2+N146*'Vecmap(FT) Coverage'!I145*'Dataset lengths'!$H$2+S146*'Vecmap(FT) Coverage'!N145*'Dataset lengths'!$M$2+T146*'Vecmap(FT) Coverage'!O145*'Dataset lengths'!$N$2+U146*'Vecmap(FT) Coverage'!P145*'Dataset lengths'!$O$2+V146*'Vecmap(FT) Coverage'!Q145*'Dataset lengths'!$P$2+W146*'Vecmap(FT) Coverage'!R145*'Dataset lengths'!$Q$2+X146*'Vecmap(FT) Coverage'!S145*'Dataset lengths'!$R$2)/('Vecmap(FT) Coverage'!C145*'Dataset lengths'!$B$2+'Vecmap(FT) Coverage'!D145*'Dataset lengths'!$C$2+'Vecmap(FT) Coverage'!E145*'Dataset lengths'!$D$2+'Vecmap(FT) Coverage'!H145*'Dataset lengths'!$G$2+'Vecmap(FT) Coverage'!I145*'Dataset lengths'!$H$2+'Vecmap(FT) Coverage'!N145*'Dataset lengths'!$M$2+'Vecmap(FT) Coverage'!O145*'Dataset lengths'!$N$2+'Vecmap(FT) Coverage'!P145*'Dataset lengths'!$O$2+'Vecmap(FT) Coverage'!Q145*'Dataset lengths'!$P$2+'Vecmap(FT) Coverage'!R145*'Dataset lengths'!$Q$2+'Vecmap(FT) Coverage'!S145*'Dataset lengths'!$R$2)</f>
        <v>0.6518164436</v>
      </c>
      <c r="H146" s="17">
        <v>0.5553851244566</v>
      </c>
      <c r="I146" s="17">
        <v>0.754418748468669</v>
      </c>
      <c r="J146" s="17">
        <v>0.786715811138544</v>
      </c>
      <c r="K146" s="17">
        <v>0.846706945035048</v>
      </c>
      <c r="L146" s="17">
        <v>0.854675213103119</v>
      </c>
      <c r="M146" s="17">
        <v>0.849471850579758</v>
      </c>
      <c r="N146" s="17">
        <v>0.800040676811731</v>
      </c>
      <c r="O146" s="17">
        <v>0.757090276613723</v>
      </c>
      <c r="P146" s="17">
        <v>0.850698703846732</v>
      </c>
      <c r="Q146" s="17">
        <v>0.784319820157961</v>
      </c>
      <c r="R146" s="17">
        <v>0.735904660165526</v>
      </c>
      <c r="S146" s="17">
        <v>0.894996234289847</v>
      </c>
      <c r="T146" s="17">
        <v>0.475993254050094</v>
      </c>
      <c r="U146" s="17">
        <v>0.885946416336263</v>
      </c>
      <c r="V146" s="17">
        <v>0.721036533261867</v>
      </c>
      <c r="W146" s="17">
        <v>0.498317144306609</v>
      </c>
      <c r="X146" s="17">
        <v>0.577138023410208</v>
      </c>
    </row>
    <row r="147">
      <c r="A147" s="17" t="s">
        <v>554</v>
      </c>
      <c r="B147" s="29">
        <f t="shared" ref="B147:C147" si="212">F147-F327</f>
        <v>0.01505189333</v>
      </c>
      <c r="C147" s="29">
        <f t="shared" si="212"/>
        <v>0.01149472425</v>
      </c>
      <c r="D147" s="45">
        <f t="shared" si="210"/>
        <v>-0.01688250247</v>
      </c>
      <c r="E147" s="45">
        <f t="shared" si="211"/>
        <v>-0.02176623655</v>
      </c>
      <c r="F147" s="7">
        <f t="shared" si="175"/>
        <v>0.6581174975</v>
      </c>
      <c r="G147" s="7">
        <f>(H147*'Vecmap(FT) Coverage'!C146*'Dataset lengths'!$B$2+I147*'Vecmap(FT) Coverage'!D146*'Dataset lengths'!$C$2+J147*'Vecmap(FT) Coverage'!E146*'Dataset lengths'!$D$2+M147*'Vecmap(FT) Coverage'!H146*'Dataset lengths'!$G$2+N147*'Vecmap(FT) Coverage'!I146*'Dataset lengths'!$H$2+S147*'Vecmap(FT) Coverage'!N146*'Dataset lengths'!$M$2+T147*'Vecmap(FT) Coverage'!O146*'Dataset lengths'!$N$2+U147*'Vecmap(FT) Coverage'!P146*'Dataset lengths'!$O$2+V147*'Vecmap(FT) Coverage'!Q146*'Dataset lengths'!$P$2+W147*'Vecmap(FT) Coverage'!R146*'Dataset lengths'!$Q$2+X147*'Vecmap(FT) Coverage'!S146*'Dataset lengths'!$R$2)/('Vecmap(FT) Coverage'!C146*'Dataset lengths'!$B$2+'Vecmap(FT) Coverage'!D146*'Dataset lengths'!$C$2+'Vecmap(FT) Coverage'!E146*'Dataset lengths'!$D$2+'Vecmap(FT) Coverage'!H146*'Dataset lengths'!$G$2+'Vecmap(FT) Coverage'!I146*'Dataset lengths'!$H$2+'Vecmap(FT) Coverage'!N146*'Dataset lengths'!$M$2+'Vecmap(FT) Coverage'!O146*'Dataset lengths'!$N$2+'Vecmap(FT) Coverage'!P146*'Dataset lengths'!$O$2+'Vecmap(FT) Coverage'!Q146*'Dataset lengths'!$P$2+'Vecmap(FT) Coverage'!R146*'Dataset lengths'!$Q$2+'Vecmap(FT) Coverage'!S146*'Dataset lengths'!$R$2)</f>
        <v>0.5982337634</v>
      </c>
      <c r="H147" s="17">
        <v>0.4804272020337</v>
      </c>
      <c r="I147" s="17">
        <v>0.728588623575605</v>
      </c>
      <c r="J147" s="17">
        <v>0.758590755911559</v>
      </c>
      <c r="K147" s="17">
        <v>0.829669715775735</v>
      </c>
      <c r="L147" s="17">
        <v>0.833681890553885</v>
      </c>
      <c r="M147" s="17">
        <v>0.831021843278038</v>
      </c>
      <c r="N147" s="17">
        <v>0.762265092005515</v>
      </c>
      <c r="O147" s="17">
        <v>0.712557186577993</v>
      </c>
      <c r="P147" s="17">
        <v>0.819291126184465</v>
      </c>
      <c r="Q147" s="17">
        <v>0.728741972494492</v>
      </c>
      <c r="R147" s="17">
        <v>0.727391577011275</v>
      </c>
      <c r="S147" s="17">
        <v>0.839177807819767</v>
      </c>
      <c r="T147" s="17">
        <v>0.465243968323565</v>
      </c>
      <c r="U147" s="17">
        <v>0.848559076988237</v>
      </c>
      <c r="V147" s="17">
        <v>0.56939443326678</v>
      </c>
      <c r="W147" s="17">
        <v>0.385765992100731</v>
      </c>
      <c r="X147" s="17">
        <v>0.570257677500205</v>
      </c>
    </row>
    <row r="148">
      <c r="A148" s="17" t="s">
        <v>555</v>
      </c>
      <c r="B148" s="29">
        <f t="shared" ref="B148:C148" si="213">F148-F328</f>
        <v>0.04388962833</v>
      </c>
      <c r="C148" s="29">
        <f t="shared" si="213"/>
        <v>0.03686829531</v>
      </c>
      <c r="D148" s="45">
        <f t="shared" ref="D148:D149" si="215">F148-0.654</f>
        <v>0.044204568</v>
      </c>
      <c r="E148" s="44">
        <f>G148- 0.61</f>
        <v>0.03631061534</v>
      </c>
      <c r="F148" s="7">
        <f t="shared" si="175"/>
        <v>0.698204568</v>
      </c>
      <c r="G148" s="7">
        <f>(H148*'Vecmap(FT) Coverage'!C147*'Dataset lengths'!$B$2+I148*'Vecmap(FT) Coverage'!D147*'Dataset lengths'!$C$2+J148*'Vecmap(FT) Coverage'!E147*'Dataset lengths'!$D$2+M148*'Vecmap(FT) Coverage'!H147*'Dataset lengths'!$G$2+N148*'Vecmap(FT) Coverage'!I147*'Dataset lengths'!$H$2+S148*'Vecmap(FT) Coverage'!N147*'Dataset lengths'!$M$2+T148*'Vecmap(FT) Coverage'!O147*'Dataset lengths'!$N$2+U148*'Vecmap(FT) Coverage'!P147*'Dataset lengths'!$O$2+V148*'Vecmap(FT) Coverage'!Q147*'Dataset lengths'!$P$2+W148*'Vecmap(FT) Coverage'!R147*'Dataset lengths'!$Q$2+X148*'Vecmap(FT) Coverage'!S147*'Dataset lengths'!$R$2)/('Vecmap(FT) Coverage'!C147*'Dataset lengths'!$B$2+'Vecmap(FT) Coverage'!D147*'Dataset lengths'!$C$2+'Vecmap(FT) Coverage'!E147*'Dataset lengths'!$D$2+'Vecmap(FT) Coverage'!H147*'Dataset lengths'!$G$2+'Vecmap(FT) Coverage'!I147*'Dataset lengths'!$H$2+'Vecmap(FT) Coverage'!N147*'Dataset lengths'!$M$2+'Vecmap(FT) Coverage'!O147*'Dataset lengths'!$N$2+'Vecmap(FT) Coverage'!P147*'Dataset lengths'!$O$2+'Vecmap(FT) Coverage'!Q147*'Dataset lengths'!$P$2+'Vecmap(FT) Coverage'!R147*'Dataset lengths'!$Q$2+'Vecmap(FT) Coverage'!S147*'Dataset lengths'!$R$2)</f>
        <v>0.6463106153</v>
      </c>
      <c r="H148" s="17">
        <v>0.570370978463922</v>
      </c>
      <c r="I148" s="17">
        <v>0.719934077297486</v>
      </c>
      <c r="J148" s="17">
        <v>0.75772757217085</v>
      </c>
      <c r="K148" s="17">
        <v>0.830603675094709</v>
      </c>
      <c r="L148" s="17">
        <v>0.839114910423866</v>
      </c>
      <c r="M148" s="17">
        <v>0.833587695963166</v>
      </c>
      <c r="N148" s="17">
        <v>0.790696767262723</v>
      </c>
      <c r="O148" s="17">
        <v>0.737154396126742</v>
      </c>
      <c r="P148" s="17">
        <v>0.847765025069043</v>
      </c>
      <c r="Q148" s="17">
        <v>0.798562345192994</v>
      </c>
      <c r="R148" s="17">
        <v>0.701639312956821</v>
      </c>
      <c r="S148" s="17">
        <v>0.892504730524151</v>
      </c>
      <c r="T148" s="17">
        <v>0.411901769144809</v>
      </c>
      <c r="U148" s="17">
        <v>0.882163173664141</v>
      </c>
      <c r="V148" s="17">
        <v>0.779963931670652</v>
      </c>
      <c r="W148" s="17">
        <v>0.547800600460294</v>
      </c>
      <c r="X148" s="17">
        <v>0.493598951355695</v>
      </c>
    </row>
    <row r="149">
      <c r="A149" s="17" t="s">
        <v>556</v>
      </c>
      <c r="B149" s="29">
        <f t="shared" ref="B149:C149" si="214">F149-F329</f>
        <v>0.03254313676</v>
      </c>
      <c r="C149" s="29">
        <f t="shared" si="214"/>
        <v>0.02429232365</v>
      </c>
      <c r="D149" s="45">
        <f t="shared" si="215"/>
        <v>0.0282502011</v>
      </c>
      <c r="E149" s="44">
        <f t="shared" ref="E149:E150" si="217">G149- 0.573</f>
        <v>0.04466664346</v>
      </c>
      <c r="F149" s="7">
        <f t="shared" si="175"/>
        <v>0.6822502011</v>
      </c>
      <c r="G149" s="7">
        <f>(H149*'Vecmap(FT) Coverage'!C148*'Dataset lengths'!$B$2+I149*'Vecmap(FT) Coverage'!D148*'Dataset lengths'!$C$2+J149*'Vecmap(FT) Coverage'!E148*'Dataset lengths'!$D$2+M149*'Vecmap(FT) Coverage'!H148*'Dataset lengths'!$G$2+N149*'Vecmap(FT) Coverage'!I148*'Dataset lengths'!$H$2+S149*'Vecmap(FT) Coverage'!N148*'Dataset lengths'!$M$2+T149*'Vecmap(FT) Coverage'!O148*'Dataset lengths'!$N$2+U149*'Vecmap(FT) Coverage'!P148*'Dataset lengths'!$O$2+V149*'Vecmap(FT) Coverage'!Q148*'Dataset lengths'!$P$2+W149*'Vecmap(FT) Coverage'!R148*'Dataset lengths'!$Q$2+X149*'Vecmap(FT) Coverage'!S148*'Dataset lengths'!$R$2)/('Vecmap(FT) Coverage'!C148*'Dataset lengths'!$B$2+'Vecmap(FT) Coverage'!D148*'Dataset lengths'!$C$2+'Vecmap(FT) Coverage'!E148*'Dataset lengths'!$D$2+'Vecmap(FT) Coverage'!H148*'Dataset lengths'!$G$2+'Vecmap(FT) Coverage'!I148*'Dataset lengths'!$H$2+'Vecmap(FT) Coverage'!N148*'Dataset lengths'!$M$2+'Vecmap(FT) Coverage'!O148*'Dataset lengths'!$N$2+'Vecmap(FT) Coverage'!P148*'Dataset lengths'!$O$2+'Vecmap(FT) Coverage'!Q148*'Dataset lengths'!$P$2+'Vecmap(FT) Coverage'!R148*'Dataset lengths'!$Q$2+'Vecmap(FT) Coverage'!S148*'Dataset lengths'!$R$2)</f>
        <v>0.6176666435</v>
      </c>
      <c r="H149" s="17">
        <v>0.526975732790038</v>
      </c>
      <c r="I149" s="17">
        <v>0.716721366356551</v>
      </c>
      <c r="J149" s="17">
        <v>0.767321016216741</v>
      </c>
      <c r="K149" s="17">
        <v>0.827129098884157</v>
      </c>
      <c r="L149" s="17">
        <v>0.834946959130516</v>
      </c>
      <c r="M149" s="17">
        <v>0.829750265254371</v>
      </c>
      <c r="N149" s="17">
        <v>0.785320131660042</v>
      </c>
      <c r="O149" s="17">
        <v>0.730675703651012</v>
      </c>
      <c r="P149" s="17">
        <v>0.838788972202539</v>
      </c>
      <c r="Q149" s="17">
        <v>0.770864730338369</v>
      </c>
      <c r="R149" s="17">
        <v>0.721552427023976</v>
      </c>
      <c r="S149" s="17">
        <v>0.883172519050883</v>
      </c>
      <c r="T149" s="17">
        <v>0.466187170382637</v>
      </c>
      <c r="U149" s="17">
        <v>0.876377037812661</v>
      </c>
      <c r="V149" s="17">
        <v>0.676044243134701</v>
      </c>
      <c r="W149" s="17">
        <v>0.45801605860808</v>
      </c>
      <c r="X149" s="17">
        <v>0.518866670832803</v>
      </c>
    </row>
    <row r="150">
      <c r="A150" s="17" t="s">
        <v>557</v>
      </c>
      <c r="B150" s="29">
        <f t="shared" ref="B150:C150" si="216">F150-F330</f>
        <v>0.03869520487</v>
      </c>
      <c r="C150" s="29">
        <f t="shared" si="216"/>
        <v>0.02718581815</v>
      </c>
      <c r="D150" s="45">
        <f>F150- 0.63</f>
        <v>0.06222692222</v>
      </c>
      <c r="E150" s="44">
        <f t="shared" si="217"/>
        <v>0.06004115833</v>
      </c>
      <c r="F150" s="7">
        <f t="shared" si="175"/>
        <v>0.6922269222</v>
      </c>
      <c r="G150" s="7">
        <f>(H150*'Vecmap(FT) Coverage'!C149*'Dataset lengths'!$B$2+I150*'Vecmap(FT) Coverage'!D149*'Dataset lengths'!$C$2+J150*'Vecmap(FT) Coverage'!E149*'Dataset lengths'!$D$2+M150*'Vecmap(FT) Coverage'!H149*'Dataset lengths'!$G$2+N150*'Vecmap(FT) Coverage'!I149*'Dataset lengths'!$H$2+S150*'Vecmap(FT) Coverage'!N149*'Dataset lengths'!$M$2+T150*'Vecmap(FT) Coverage'!O149*'Dataset lengths'!$N$2+U150*'Vecmap(FT) Coverage'!P149*'Dataset lengths'!$O$2+V150*'Vecmap(FT) Coverage'!Q149*'Dataset lengths'!$P$2+W150*'Vecmap(FT) Coverage'!R149*'Dataset lengths'!$Q$2+X150*'Vecmap(FT) Coverage'!S149*'Dataset lengths'!$R$2)/('Vecmap(FT) Coverage'!C149*'Dataset lengths'!$B$2+'Vecmap(FT) Coverage'!D149*'Dataset lengths'!$C$2+'Vecmap(FT) Coverage'!E149*'Dataset lengths'!$D$2+'Vecmap(FT) Coverage'!H149*'Dataset lengths'!$G$2+'Vecmap(FT) Coverage'!I149*'Dataset lengths'!$H$2+'Vecmap(FT) Coverage'!N149*'Dataset lengths'!$M$2+'Vecmap(FT) Coverage'!O149*'Dataset lengths'!$N$2+'Vecmap(FT) Coverage'!P149*'Dataset lengths'!$O$2+'Vecmap(FT) Coverage'!Q149*'Dataset lengths'!$P$2+'Vecmap(FT) Coverage'!R149*'Dataset lengths'!$Q$2+'Vecmap(FT) Coverage'!S149*'Dataset lengths'!$R$2)</f>
        <v>0.6330411583</v>
      </c>
      <c r="H150" s="17">
        <v>0.54169154061429</v>
      </c>
      <c r="I150" s="17">
        <v>0.759797380438206</v>
      </c>
      <c r="J150" s="17">
        <v>0.782322836478402</v>
      </c>
      <c r="K150" s="17">
        <v>0.836918348682228</v>
      </c>
      <c r="L150" s="17">
        <v>0.845008004337729</v>
      </c>
      <c r="M150" s="17">
        <v>0.83959854235649</v>
      </c>
      <c r="N150" s="17">
        <v>0.791052245047902</v>
      </c>
      <c r="O150" s="17">
        <v>0.745934132396878</v>
      </c>
      <c r="P150" s="17">
        <v>0.841879018210921</v>
      </c>
      <c r="Q150" s="17">
        <v>0.773334261205519</v>
      </c>
      <c r="R150" s="17">
        <v>0.735763650506231</v>
      </c>
      <c r="S150" s="17">
        <v>0.866125388022433</v>
      </c>
      <c r="T150" s="17">
        <v>0.461241895620891</v>
      </c>
      <c r="U150" s="17">
        <v>0.860576436064388</v>
      </c>
      <c r="V150" s="17">
        <v>0.691754750959856</v>
      </c>
      <c r="W150" s="17">
        <v>0.468639510483963</v>
      </c>
      <c r="X150" s="17">
        <v>0.551695618323223</v>
      </c>
    </row>
    <row r="151">
      <c r="A151" s="17" t="s">
        <v>558</v>
      </c>
      <c r="B151" s="29">
        <f t="shared" ref="B151:C151" si="218">F151-F331</f>
        <v>0.03913131634</v>
      </c>
      <c r="C151" s="29">
        <f t="shared" si="218"/>
        <v>0.04399649328</v>
      </c>
      <c r="D151" s="45">
        <f t="shared" ref="D151:D153" si="220">F151-0.675</f>
        <v>0.04205348034</v>
      </c>
      <c r="E151" s="45">
        <f t="shared" ref="E151:E153" si="221">G151-0.62</f>
        <v>0.04729886795</v>
      </c>
      <c r="F151" s="7">
        <f t="shared" si="175"/>
        <v>0.7170534803</v>
      </c>
      <c r="G151" s="7">
        <f>(H151*'Vecmap(FT) Coverage'!C150*'Dataset lengths'!$B$2+I151*'Vecmap(FT) Coverage'!D150*'Dataset lengths'!$C$2+J151*'Vecmap(FT) Coverage'!E150*'Dataset lengths'!$D$2+M151*'Vecmap(FT) Coverage'!H150*'Dataset lengths'!$G$2+N151*'Vecmap(FT) Coverage'!I150*'Dataset lengths'!$H$2+S151*'Vecmap(FT) Coverage'!N150*'Dataset lengths'!$M$2+T151*'Vecmap(FT) Coverage'!O150*'Dataset lengths'!$N$2+U151*'Vecmap(FT) Coverage'!P150*'Dataset lengths'!$O$2+V151*'Vecmap(FT) Coverage'!Q150*'Dataset lengths'!$P$2+W151*'Vecmap(FT) Coverage'!R150*'Dataset lengths'!$Q$2+X151*'Vecmap(FT) Coverage'!S150*'Dataset lengths'!$R$2)/('Vecmap(FT) Coverage'!C150*'Dataset lengths'!$B$2+'Vecmap(FT) Coverage'!D150*'Dataset lengths'!$C$2+'Vecmap(FT) Coverage'!E150*'Dataset lengths'!$D$2+'Vecmap(FT) Coverage'!H150*'Dataset lengths'!$G$2+'Vecmap(FT) Coverage'!I150*'Dataset lengths'!$H$2+'Vecmap(FT) Coverage'!N150*'Dataset lengths'!$M$2+'Vecmap(FT) Coverage'!O150*'Dataset lengths'!$N$2+'Vecmap(FT) Coverage'!P150*'Dataset lengths'!$O$2+'Vecmap(FT) Coverage'!Q150*'Dataset lengths'!$P$2+'Vecmap(FT) Coverage'!R150*'Dataset lengths'!$Q$2+'Vecmap(FT) Coverage'!S150*'Dataset lengths'!$R$2)</f>
        <v>0.6672988679</v>
      </c>
      <c r="H151" s="17">
        <v>0.588782312214378</v>
      </c>
      <c r="I151" s="17">
        <v>0.734690413755676</v>
      </c>
      <c r="J151" s="17">
        <v>0.777526939228345</v>
      </c>
      <c r="K151" s="17">
        <v>0.847626235971079</v>
      </c>
      <c r="L151" s="17">
        <v>0.856678090301169</v>
      </c>
      <c r="M151" s="17">
        <v>0.850796546874636</v>
      </c>
      <c r="N151" s="17">
        <v>0.812067175049655</v>
      </c>
      <c r="O151" s="17">
        <v>0.762154672659193</v>
      </c>
      <c r="P151" s="17">
        <v>0.866385636577309</v>
      </c>
      <c r="Q151" s="17">
        <v>0.813411362883324</v>
      </c>
      <c r="R151" s="17">
        <v>0.742448108397922</v>
      </c>
      <c r="S151" s="17">
        <v>0.902492600883127</v>
      </c>
      <c r="T151" s="17">
        <v>0.431019207894366</v>
      </c>
      <c r="U151" s="17">
        <v>0.890397290068171</v>
      </c>
      <c r="V151" s="17">
        <v>0.805776982661103</v>
      </c>
      <c r="W151" s="17">
        <v>0.568681653688136</v>
      </c>
      <c r="X151" s="17">
        <v>0.525357161467767</v>
      </c>
    </row>
    <row r="152">
      <c r="A152" s="17" t="s">
        <v>559</v>
      </c>
      <c r="B152" s="29">
        <f t="shared" ref="B152:C152" si="219">F152-F332</f>
        <v>0.02696432856</v>
      </c>
      <c r="C152" s="29">
        <f t="shared" si="219"/>
        <v>0.01997780346</v>
      </c>
      <c r="D152" s="45">
        <f t="shared" si="220"/>
        <v>0.02657830384</v>
      </c>
      <c r="E152" s="45">
        <f t="shared" si="221"/>
        <v>0.01996594334</v>
      </c>
      <c r="F152" s="7">
        <f t="shared" si="175"/>
        <v>0.7015783038</v>
      </c>
      <c r="G152" s="7">
        <f>(H152*'Vecmap(FT) Coverage'!C151*'Dataset lengths'!$B$2+I152*'Vecmap(FT) Coverage'!D151*'Dataset lengths'!$C$2+J152*'Vecmap(FT) Coverage'!E151*'Dataset lengths'!$D$2+M152*'Vecmap(FT) Coverage'!H151*'Dataset lengths'!$G$2+N152*'Vecmap(FT) Coverage'!I151*'Dataset lengths'!$H$2+S152*'Vecmap(FT) Coverage'!N151*'Dataset lengths'!$M$2+T152*'Vecmap(FT) Coverage'!O151*'Dataset lengths'!$N$2+U152*'Vecmap(FT) Coverage'!P151*'Dataset lengths'!$O$2+V152*'Vecmap(FT) Coverage'!Q151*'Dataset lengths'!$P$2+W152*'Vecmap(FT) Coverage'!R151*'Dataset lengths'!$Q$2+X152*'Vecmap(FT) Coverage'!S151*'Dataset lengths'!$R$2)/('Vecmap(FT) Coverage'!C151*'Dataset lengths'!$B$2+'Vecmap(FT) Coverage'!D151*'Dataset lengths'!$C$2+'Vecmap(FT) Coverage'!E151*'Dataset lengths'!$D$2+'Vecmap(FT) Coverage'!H151*'Dataset lengths'!$G$2+'Vecmap(FT) Coverage'!I151*'Dataset lengths'!$H$2+'Vecmap(FT) Coverage'!N151*'Dataset lengths'!$M$2+'Vecmap(FT) Coverage'!O151*'Dataset lengths'!$N$2+'Vecmap(FT) Coverage'!P151*'Dataset lengths'!$O$2+'Vecmap(FT) Coverage'!Q151*'Dataset lengths'!$P$2+'Vecmap(FT) Coverage'!R151*'Dataset lengths'!$Q$2+'Vecmap(FT) Coverage'!S151*'Dataset lengths'!$R$2)</f>
        <v>0.6399659433</v>
      </c>
      <c r="H152" s="17">
        <v>0.55103944633639</v>
      </c>
      <c r="I152" s="17">
        <v>0.734881546831328</v>
      </c>
      <c r="J152" s="17">
        <v>0.79140691126134</v>
      </c>
      <c r="K152" s="17">
        <v>0.848578126397906</v>
      </c>
      <c r="L152" s="17">
        <v>0.854296693656627</v>
      </c>
      <c r="M152" s="17">
        <v>0.85048406518773</v>
      </c>
      <c r="N152" s="17">
        <v>0.808271092438862</v>
      </c>
      <c r="O152" s="17">
        <v>0.75381962238224</v>
      </c>
      <c r="P152" s="17">
        <v>0.858566557761762</v>
      </c>
      <c r="Q152" s="17">
        <v>0.784398563679505</v>
      </c>
      <c r="R152" s="17">
        <v>0.755160729224477</v>
      </c>
      <c r="S152" s="17">
        <v>0.890778162125115</v>
      </c>
      <c r="T152" s="17">
        <v>0.461636069615727</v>
      </c>
      <c r="U152" s="17">
        <v>0.885278785276477</v>
      </c>
      <c r="V152" s="17">
        <v>0.72027603854214</v>
      </c>
      <c r="W152" s="17">
        <v>0.481114588280702</v>
      </c>
      <c r="X152" s="17">
        <v>0.542194636369431</v>
      </c>
    </row>
    <row r="153">
      <c r="A153" s="17" t="s">
        <v>560</v>
      </c>
      <c r="B153" s="29">
        <f t="shared" ref="B153:C153" si="222">F153-F333</f>
        <v>0.02711012865</v>
      </c>
      <c r="C153" s="29">
        <f t="shared" si="222"/>
        <v>0.02078014226</v>
      </c>
      <c r="D153" s="45">
        <f t="shared" si="220"/>
        <v>0.04108296934</v>
      </c>
      <c r="E153" s="45">
        <f t="shared" si="221"/>
        <v>0.03672474017</v>
      </c>
      <c r="F153" s="7">
        <f t="shared" si="175"/>
        <v>0.7160829693</v>
      </c>
      <c r="G153" s="7">
        <f>(H153*'Vecmap(FT) Coverage'!C152*'Dataset lengths'!$B$2+I153*'Vecmap(FT) Coverage'!D152*'Dataset lengths'!$C$2+J153*'Vecmap(FT) Coverage'!E152*'Dataset lengths'!$D$2+M153*'Vecmap(FT) Coverage'!H152*'Dataset lengths'!$G$2+N153*'Vecmap(FT) Coverage'!I152*'Dataset lengths'!$H$2+S153*'Vecmap(FT) Coverage'!N152*'Dataset lengths'!$M$2+T153*'Vecmap(FT) Coverage'!O152*'Dataset lengths'!$N$2+U153*'Vecmap(FT) Coverage'!P152*'Dataset lengths'!$O$2+V153*'Vecmap(FT) Coverage'!Q152*'Dataset lengths'!$P$2+W153*'Vecmap(FT) Coverage'!R152*'Dataset lengths'!$Q$2+X153*'Vecmap(FT) Coverage'!S152*'Dataset lengths'!$R$2)/('Vecmap(FT) Coverage'!C152*'Dataset lengths'!$B$2+'Vecmap(FT) Coverage'!D152*'Dataset lengths'!$C$2+'Vecmap(FT) Coverage'!E152*'Dataset lengths'!$D$2+'Vecmap(FT) Coverage'!H152*'Dataset lengths'!$G$2+'Vecmap(FT) Coverage'!I152*'Dataset lengths'!$H$2+'Vecmap(FT) Coverage'!N152*'Dataset lengths'!$M$2+'Vecmap(FT) Coverage'!O152*'Dataset lengths'!$N$2+'Vecmap(FT) Coverage'!P152*'Dataset lengths'!$O$2+'Vecmap(FT) Coverage'!Q152*'Dataset lengths'!$P$2+'Vecmap(FT) Coverage'!R152*'Dataset lengths'!$Q$2+'Vecmap(FT) Coverage'!S152*'Dataset lengths'!$R$2)</f>
        <v>0.6567247402</v>
      </c>
      <c r="H153" s="17">
        <v>0.563544380426866</v>
      </c>
      <c r="I153" s="17">
        <v>0.775596699376944</v>
      </c>
      <c r="J153" s="17">
        <v>0.805730781299859</v>
      </c>
      <c r="K153" s="17">
        <v>0.856493174430616</v>
      </c>
      <c r="L153" s="17">
        <v>0.864178118284206</v>
      </c>
      <c r="M153" s="17">
        <v>0.859099688603748</v>
      </c>
      <c r="N153" s="17">
        <v>0.815435347525335</v>
      </c>
      <c r="O153" s="17">
        <v>0.773062977549315</v>
      </c>
      <c r="P153" s="17">
        <v>0.862037479914632</v>
      </c>
      <c r="Q153" s="17">
        <v>0.793318361736971</v>
      </c>
      <c r="R153" s="17">
        <v>0.772114890600573</v>
      </c>
      <c r="S153" s="17">
        <v>0.891018570383209</v>
      </c>
      <c r="T153" s="17">
        <v>0.479456354147584</v>
      </c>
      <c r="U153" s="17">
        <v>0.879270105738401</v>
      </c>
      <c r="V153" s="17">
        <v>0.733220862332603</v>
      </c>
      <c r="W153" s="17">
        <v>0.49323916100881</v>
      </c>
      <c r="X153" s="17">
        <v>0.581300711848715</v>
      </c>
    </row>
    <row r="154">
      <c r="A154" s="17" t="s">
        <v>561</v>
      </c>
      <c r="B154" s="29">
        <f t="shared" ref="B154:C154" si="223">F154-F334</f>
        <v>0.04349971886</v>
      </c>
      <c r="C154" s="29">
        <f t="shared" si="223"/>
        <v>0.03715998347</v>
      </c>
      <c r="D154" s="44">
        <f>F154-0.654</f>
        <v>0.04991977357</v>
      </c>
      <c r="E154" s="44">
        <f>G154- 0.61</f>
        <v>0.03766588142</v>
      </c>
      <c r="F154" s="7">
        <f t="shared" si="175"/>
        <v>0.7039197736</v>
      </c>
      <c r="G154" s="7">
        <f>(H154*'Vecmap(FT) Coverage'!C153*'Dataset lengths'!$B$2+I154*'Vecmap(FT) Coverage'!D153*'Dataset lengths'!$C$2+J154*'Vecmap(FT) Coverage'!E153*'Dataset lengths'!$D$2+M154*'Vecmap(FT) Coverage'!H153*'Dataset lengths'!$G$2+N154*'Vecmap(FT) Coverage'!I153*'Dataset lengths'!$H$2+S154*'Vecmap(FT) Coverage'!N153*'Dataset lengths'!$M$2+T154*'Vecmap(FT) Coverage'!O153*'Dataset lengths'!$N$2+U154*'Vecmap(FT) Coverage'!P153*'Dataset lengths'!$O$2+V154*'Vecmap(FT) Coverage'!Q153*'Dataset lengths'!$P$2+W154*'Vecmap(FT) Coverage'!R153*'Dataset lengths'!$Q$2+X154*'Vecmap(FT) Coverage'!S153*'Dataset lengths'!$R$2)/('Vecmap(FT) Coverage'!C153*'Dataset lengths'!$B$2+'Vecmap(FT) Coverage'!D153*'Dataset lengths'!$C$2+'Vecmap(FT) Coverage'!E153*'Dataset lengths'!$D$2+'Vecmap(FT) Coverage'!H153*'Dataset lengths'!$G$2+'Vecmap(FT) Coverage'!I153*'Dataset lengths'!$H$2+'Vecmap(FT) Coverage'!N153*'Dataset lengths'!$M$2+'Vecmap(FT) Coverage'!O153*'Dataset lengths'!$N$2+'Vecmap(FT) Coverage'!P153*'Dataset lengths'!$O$2+'Vecmap(FT) Coverage'!Q153*'Dataset lengths'!$P$2+'Vecmap(FT) Coverage'!R153*'Dataset lengths'!$Q$2+'Vecmap(FT) Coverage'!S153*'Dataset lengths'!$R$2)</f>
        <v>0.6476658814</v>
      </c>
      <c r="H154" s="17">
        <v>0.576387889312611</v>
      </c>
      <c r="I154" s="17">
        <v>0.735230561411701</v>
      </c>
      <c r="J154" s="17">
        <v>0.772140923522011</v>
      </c>
      <c r="K154" s="17">
        <v>0.837793118315202</v>
      </c>
      <c r="L154" s="17">
        <v>0.850089765651808</v>
      </c>
      <c r="M154" s="17">
        <v>0.842077368333651</v>
      </c>
      <c r="N154" s="17">
        <v>0.806572410605084</v>
      </c>
      <c r="O154" s="17">
        <v>0.753573282839642</v>
      </c>
      <c r="P154" s="17">
        <v>0.862018113331014</v>
      </c>
      <c r="Q154" s="17">
        <v>0.804509994160688</v>
      </c>
      <c r="R154" s="17">
        <v>0.735512383294189</v>
      </c>
      <c r="S154" s="17">
        <v>0.888155526582277</v>
      </c>
      <c r="T154" s="17">
        <v>0.401655256370877</v>
      </c>
      <c r="U154" s="17">
        <v>0.903304823890703</v>
      </c>
      <c r="V154" s="17">
        <v>0.791762542196491</v>
      </c>
      <c r="W154" s="17">
        <v>0.546594783222632</v>
      </c>
      <c r="X154" s="17">
        <v>0.479235423809934</v>
      </c>
    </row>
    <row r="155">
      <c r="A155" s="17" t="s">
        <v>562</v>
      </c>
      <c r="B155" s="29">
        <f t="shared" ref="B155:C155" si="224">F155-F335</f>
        <v>0.03430726857</v>
      </c>
      <c r="C155" s="29">
        <f t="shared" si="224"/>
        <v>0.03280384179</v>
      </c>
      <c r="D155" s="45">
        <f t="shared" ref="D155:D157" si="226">F155-0.675</f>
        <v>0.01376438181</v>
      </c>
      <c r="E155" s="45">
        <f t="shared" ref="E155:E157" si="227">G155-0.62</f>
        <v>0.003963816496</v>
      </c>
      <c r="F155" s="7">
        <f t="shared" si="175"/>
        <v>0.6887643818</v>
      </c>
      <c r="G155" s="7">
        <f>(H155*'Vecmap(FT) Coverage'!C154*'Dataset lengths'!$B$2+I155*'Vecmap(FT) Coverage'!D154*'Dataset lengths'!$C$2+J155*'Vecmap(FT) Coverage'!E154*'Dataset lengths'!$D$2+M155*'Vecmap(FT) Coverage'!H154*'Dataset lengths'!$G$2+N155*'Vecmap(FT) Coverage'!I154*'Dataset lengths'!$H$2+S155*'Vecmap(FT) Coverage'!N154*'Dataset lengths'!$M$2+T155*'Vecmap(FT) Coverage'!O154*'Dataset lengths'!$N$2+U155*'Vecmap(FT) Coverage'!P154*'Dataset lengths'!$O$2+V155*'Vecmap(FT) Coverage'!Q154*'Dataset lengths'!$P$2+W155*'Vecmap(FT) Coverage'!R154*'Dataset lengths'!$Q$2+X155*'Vecmap(FT) Coverage'!S154*'Dataset lengths'!$R$2)/('Vecmap(FT) Coverage'!C154*'Dataset lengths'!$B$2+'Vecmap(FT) Coverage'!D154*'Dataset lengths'!$C$2+'Vecmap(FT) Coverage'!E154*'Dataset lengths'!$D$2+'Vecmap(FT) Coverage'!H154*'Dataset lengths'!$G$2+'Vecmap(FT) Coverage'!I154*'Dataset lengths'!$H$2+'Vecmap(FT) Coverage'!N154*'Dataset lengths'!$M$2+'Vecmap(FT) Coverage'!O154*'Dataset lengths'!$N$2+'Vecmap(FT) Coverage'!P154*'Dataset lengths'!$O$2+'Vecmap(FT) Coverage'!Q154*'Dataset lengths'!$P$2+'Vecmap(FT) Coverage'!R154*'Dataset lengths'!$Q$2+'Vecmap(FT) Coverage'!S154*'Dataset lengths'!$R$2)</f>
        <v>0.6239638165</v>
      </c>
      <c r="H155" s="17">
        <v>0.516953903202887</v>
      </c>
      <c r="I155" s="17">
        <v>0.727632196710989</v>
      </c>
      <c r="J155" s="17">
        <v>0.77688026491682</v>
      </c>
      <c r="K155" s="17">
        <v>0.844803873143233</v>
      </c>
      <c r="L155" s="17">
        <v>0.849956618228458</v>
      </c>
      <c r="M155" s="17">
        <v>0.84666469714392</v>
      </c>
      <c r="N155" s="17">
        <v>0.8046299686784</v>
      </c>
      <c r="O155" s="17">
        <v>0.757518090035496</v>
      </c>
      <c r="P155" s="17">
        <v>0.849558227255894</v>
      </c>
      <c r="Q155" s="17">
        <v>0.786345371595128</v>
      </c>
      <c r="R155" s="17">
        <v>0.743865705504665</v>
      </c>
      <c r="S155" s="17">
        <v>0.894624694254612</v>
      </c>
      <c r="T155" s="17">
        <v>0.447049620714976</v>
      </c>
      <c r="U155" s="17">
        <v>0.877267212559042</v>
      </c>
      <c r="V155" s="17">
        <v>0.692624669380263</v>
      </c>
      <c r="W155" s="17">
        <v>0.445853499964368</v>
      </c>
      <c r="X155" s="17">
        <v>0.546227472380048</v>
      </c>
    </row>
    <row r="156">
      <c r="A156" s="17" t="s">
        <v>563</v>
      </c>
      <c r="B156" s="29">
        <f t="shared" ref="B156:C156" si="225">F156-F336</f>
        <v>0.04044629002</v>
      </c>
      <c r="C156" s="29">
        <f t="shared" si="225"/>
        <v>0.03921540393</v>
      </c>
      <c r="D156" s="45">
        <f t="shared" si="226"/>
        <v>0.02566977176</v>
      </c>
      <c r="E156" s="45">
        <f t="shared" si="227"/>
        <v>0.01754232206</v>
      </c>
      <c r="F156" s="7">
        <f t="shared" si="175"/>
        <v>0.7006697718</v>
      </c>
      <c r="G156" s="7">
        <f>(H156*'Vecmap(FT) Coverage'!C155*'Dataset lengths'!$B$2+I156*'Vecmap(FT) Coverage'!D155*'Dataset lengths'!$C$2+J156*'Vecmap(FT) Coverage'!E155*'Dataset lengths'!$D$2+M156*'Vecmap(FT) Coverage'!H155*'Dataset lengths'!$G$2+N156*'Vecmap(FT) Coverage'!I155*'Dataset lengths'!$H$2+S156*'Vecmap(FT) Coverage'!N155*'Dataset lengths'!$M$2+T156*'Vecmap(FT) Coverage'!O155*'Dataset lengths'!$N$2+U156*'Vecmap(FT) Coverage'!P155*'Dataset lengths'!$O$2+V156*'Vecmap(FT) Coverage'!Q155*'Dataset lengths'!$P$2+W156*'Vecmap(FT) Coverage'!R155*'Dataset lengths'!$Q$2+X156*'Vecmap(FT) Coverage'!S155*'Dataset lengths'!$R$2)/('Vecmap(FT) Coverage'!C155*'Dataset lengths'!$B$2+'Vecmap(FT) Coverage'!D155*'Dataset lengths'!$C$2+'Vecmap(FT) Coverage'!E155*'Dataset lengths'!$D$2+'Vecmap(FT) Coverage'!H155*'Dataset lengths'!$G$2+'Vecmap(FT) Coverage'!I155*'Dataset lengths'!$H$2+'Vecmap(FT) Coverage'!N155*'Dataset lengths'!$M$2+'Vecmap(FT) Coverage'!O155*'Dataset lengths'!$N$2+'Vecmap(FT) Coverage'!P155*'Dataset lengths'!$O$2+'Vecmap(FT) Coverage'!Q155*'Dataset lengths'!$P$2+'Vecmap(FT) Coverage'!R155*'Dataset lengths'!$Q$2+'Vecmap(FT) Coverage'!S155*'Dataset lengths'!$R$2)</f>
        <v>0.6375423221</v>
      </c>
      <c r="H156" s="17">
        <v>0.531970540019676</v>
      </c>
      <c r="I156" s="17">
        <v>0.757815485279256</v>
      </c>
      <c r="J156" s="17">
        <v>0.789926116634719</v>
      </c>
      <c r="K156" s="17">
        <v>0.852528689834425</v>
      </c>
      <c r="L156" s="17">
        <v>0.859494946962223</v>
      </c>
      <c r="M156" s="17">
        <v>0.855026876015195</v>
      </c>
      <c r="N156" s="17">
        <v>0.811704331262789</v>
      </c>
      <c r="O156" s="17">
        <v>0.772744648368697</v>
      </c>
      <c r="P156" s="17">
        <v>0.852899321570436</v>
      </c>
      <c r="Q156" s="17">
        <v>0.792788937209142</v>
      </c>
      <c r="R156" s="17">
        <v>0.760515346020794</v>
      </c>
      <c r="S156" s="17">
        <v>0.892854415263196</v>
      </c>
      <c r="T156" s="17">
        <v>0.464767339564503</v>
      </c>
      <c r="U156" s="17">
        <v>0.87303888251373</v>
      </c>
      <c r="V156" s="17">
        <v>0.701679480611546</v>
      </c>
      <c r="W156" s="17">
        <v>0.455821016908501</v>
      </c>
      <c r="X156" s="17">
        <v>0.572763005316938</v>
      </c>
    </row>
    <row r="157">
      <c r="A157" s="17" t="s">
        <v>564</v>
      </c>
      <c r="B157" s="29">
        <f t="shared" ref="B157:C157" si="228">F157-F337</f>
        <v>0.03312616634</v>
      </c>
      <c r="C157" s="29">
        <f t="shared" si="228"/>
        <v>0.0333847762</v>
      </c>
      <c r="D157" s="45">
        <f t="shared" si="226"/>
        <v>-0.01521933727</v>
      </c>
      <c r="E157" s="45">
        <f t="shared" si="227"/>
        <v>-0.02318267464</v>
      </c>
      <c r="F157" s="7">
        <f t="shared" si="175"/>
        <v>0.6597806627</v>
      </c>
      <c r="G157" s="7">
        <f>(H157*'Vecmap(FT) Coverage'!C156*'Dataset lengths'!$B$2+I157*'Vecmap(FT) Coverage'!D156*'Dataset lengths'!$C$2+J157*'Vecmap(FT) Coverage'!E156*'Dataset lengths'!$D$2+M157*'Vecmap(FT) Coverage'!H156*'Dataset lengths'!$G$2+N157*'Vecmap(FT) Coverage'!I156*'Dataset lengths'!$H$2+S157*'Vecmap(FT) Coverage'!N156*'Dataset lengths'!$M$2+T157*'Vecmap(FT) Coverage'!O156*'Dataset lengths'!$N$2+U157*'Vecmap(FT) Coverage'!P156*'Dataset lengths'!$O$2+V157*'Vecmap(FT) Coverage'!Q156*'Dataset lengths'!$P$2+W157*'Vecmap(FT) Coverage'!R156*'Dataset lengths'!$Q$2+X157*'Vecmap(FT) Coverage'!S156*'Dataset lengths'!$R$2)/('Vecmap(FT) Coverage'!C156*'Dataset lengths'!$B$2+'Vecmap(FT) Coverage'!D156*'Dataset lengths'!$C$2+'Vecmap(FT) Coverage'!E156*'Dataset lengths'!$D$2+'Vecmap(FT) Coverage'!H156*'Dataset lengths'!$G$2+'Vecmap(FT) Coverage'!I156*'Dataset lengths'!$H$2+'Vecmap(FT) Coverage'!N156*'Dataset lengths'!$M$2+'Vecmap(FT) Coverage'!O156*'Dataset lengths'!$N$2+'Vecmap(FT) Coverage'!P156*'Dataset lengths'!$O$2+'Vecmap(FT) Coverage'!Q156*'Dataset lengths'!$P$2+'Vecmap(FT) Coverage'!R156*'Dataset lengths'!$Q$2+'Vecmap(FT) Coverage'!S156*'Dataset lengths'!$R$2)</f>
        <v>0.5968173254</v>
      </c>
      <c r="H157" s="17">
        <v>0.476095955424165</v>
      </c>
      <c r="I157" s="17">
        <v>0.729648104927226</v>
      </c>
      <c r="J157" s="17">
        <v>0.760937326422255</v>
      </c>
      <c r="K157" s="17">
        <v>0.838136426146291</v>
      </c>
      <c r="L157" s="17">
        <v>0.840856522415532</v>
      </c>
      <c r="M157" s="17">
        <v>0.839133941038289</v>
      </c>
      <c r="N157" s="17">
        <v>0.782819101271997</v>
      </c>
      <c r="O157" s="17">
        <v>0.736460371022709</v>
      </c>
      <c r="P157" s="17">
        <v>0.828419959877289</v>
      </c>
      <c r="Q157" s="17">
        <v>0.755285240831162</v>
      </c>
      <c r="R157" s="17">
        <v>0.740810746237065</v>
      </c>
      <c r="S157" s="17">
        <v>0.841516324512131</v>
      </c>
      <c r="T157" s="17">
        <v>0.451518266717661</v>
      </c>
      <c r="U157" s="17">
        <v>0.839879873211016</v>
      </c>
      <c r="V157" s="17">
        <v>0.59577375190825</v>
      </c>
      <c r="W157" s="17">
        <v>0.375676774645597</v>
      </c>
      <c r="X157" s="17">
        <v>0.564587869978929</v>
      </c>
    </row>
    <row r="158">
      <c r="A158" s="17" t="s">
        <v>565</v>
      </c>
      <c r="B158" s="29">
        <f t="shared" ref="B158:C158" si="229">F158-F338</f>
        <v>0.04581509046</v>
      </c>
      <c r="C158" s="29">
        <f t="shared" si="229"/>
        <v>0.04799532891</v>
      </c>
      <c r="D158" s="45">
        <f t="shared" ref="D158:D159" si="231">F158-0.654</f>
        <v>0.05064202792</v>
      </c>
      <c r="E158" s="44">
        <f>G158- 0.61</f>
        <v>0.03343478994</v>
      </c>
      <c r="F158" s="7">
        <f t="shared" si="175"/>
        <v>0.7046420279</v>
      </c>
      <c r="G158" s="7">
        <f>(H158*'Vecmap(FT) Coverage'!C157*'Dataset lengths'!$B$2+I158*'Vecmap(FT) Coverage'!D157*'Dataset lengths'!$C$2+J158*'Vecmap(FT) Coverage'!E157*'Dataset lengths'!$D$2+M158*'Vecmap(FT) Coverage'!H157*'Dataset lengths'!$G$2+N158*'Vecmap(FT) Coverage'!I157*'Dataset lengths'!$H$2+S158*'Vecmap(FT) Coverage'!N157*'Dataset lengths'!$M$2+T158*'Vecmap(FT) Coverage'!O157*'Dataset lengths'!$N$2+U158*'Vecmap(FT) Coverage'!P157*'Dataset lengths'!$O$2+V158*'Vecmap(FT) Coverage'!Q157*'Dataset lengths'!$P$2+W158*'Vecmap(FT) Coverage'!R157*'Dataset lengths'!$Q$2+X158*'Vecmap(FT) Coverage'!S157*'Dataset lengths'!$R$2)/('Vecmap(FT) Coverage'!C157*'Dataset lengths'!$B$2+'Vecmap(FT) Coverage'!D157*'Dataset lengths'!$C$2+'Vecmap(FT) Coverage'!E157*'Dataset lengths'!$D$2+'Vecmap(FT) Coverage'!H157*'Dataset lengths'!$G$2+'Vecmap(FT) Coverage'!I157*'Dataset lengths'!$H$2+'Vecmap(FT) Coverage'!N157*'Dataset lengths'!$M$2+'Vecmap(FT) Coverage'!O157*'Dataset lengths'!$N$2+'Vecmap(FT) Coverage'!P157*'Dataset lengths'!$O$2+'Vecmap(FT) Coverage'!Q157*'Dataset lengths'!$P$2+'Vecmap(FT) Coverage'!R157*'Dataset lengths'!$Q$2+'Vecmap(FT) Coverage'!S157*'Dataset lengths'!$R$2)</f>
        <v>0.6434347899</v>
      </c>
      <c r="H158" s="17">
        <v>0.554262784289407</v>
      </c>
      <c r="I158" s="17">
        <v>0.740969630256969</v>
      </c>
      <c r="J158" s="17">
        <v>0.780928145523068</v>
      </c>
      <c r="K158" s="17">
        <v>0.845745610353318</v>
      </c>
      <c r="L158" s="17">
        <v>0.854039821883073</v>
      </c>
      <c r="M158" s="17">
        <v>0.848633703708419</v>
      </c>
      <c r="N158" s="17">
        <v>0.813502726934235</v>
      </c>
      <c r="O158" s="17">
        <v>0.768947569909196</v>
      </c>
      <c r="P158" s="17">
        <v>0.857736663789687</v>
      </c>
      <c r="Q158" s="17">
        <v>0.812483194565549</v>
      </c>
      <c r="R158" s="17">
        <v>0.741539046126296</v>
      </c>
      <c r="S158" s="17">
        <v>0.898318239310776</v>
      </c>
      <c r="T158" s="17">
        <v>0.445665989549429</v>
      </c>
      <c r="U158" s="17">
        <v>0.886614047396049</v>
      </c>
      <c r="V158" s="17">
        <v>0.754361521304011</v>
      </c>
      <c r="W158" s="17">
        <v>0.504433273499291</v>
      </c>
      <c r="X158" s="17">
        <v>0.523372245399901</v>
      </c>
    </row>
    <row r="159">
      <c r="A159" s="17" t="s">
        <v>566</v>
      </c>
      <c r="B159" s="29">
        <f t="shared" ref="B159:C159" si="230">F159-F339</f>
        <v>0.04321498586</v>
      </c>
      <c r="C159" s="29">
        <f t="shared" si="230"/>
        <v>0.04278485641</v>
      </c>
      <c r="D159" s="45">
        <f t="shared" si="231"/>
        <v>0.02399492692</v>
      </c>
      <c r="E159" s="44">
        <f>G159- 0.573</f>
        <v>0.0378878112</v>
      </c>
      <c r="F159" s="7">
        <f t="shared" si="175"/>
        <v>0.6779949269</v>
      </c>
      <c r="G159" s="7">
        <f>(H159*'Vecmap(FT) Coverage'!C158*'Dataset lengths'!$B$2+I159*'Vecmap(FT) Coverage'!D158*'Dataset lengths'!$C$2+J159*'Vecmap(FT) Coverage'!E158*'Dataset lengths'!$D$2+M159*'Vecmap(FT) Coverage'!H158*'Dataset lengths'!$G$2+N159*'Vecmap(FT) Coverage'!I158*'Dataset lengths'!$H$2+S159*'Vecmap(FT) Coverage'!N158*'Dataset lengths'!$M$2+T159*'Vecmap(FT) Coverage'!O158*'Dataset lengths'!$N$2+U159*'Vecmap(FT) Coverage'!P158*'Dataset lengths'!$O$2+V159*'Vecmap(FT) Coverage'!Q158*'Dataset lengths'!$P$2+W159*'Vecmap(FT) Coverage'!R158*'Dataset lengths'!$Q$2+X159*'Vecmap(FT) Coverage'!S158*'Dataset lengths'!$R$2)/('Vecmap(FT) Coverage'!C158*'Dataset lengths'!$B$2+'Vecmap(FT) Coverage'!D158*'Dataset lengths'!$C$2+'Vecmap(FT) Coverage'!E158*'Dataset lengths'!$D$2+'Vecmap(FT) Coverage'!H158*'Dataset lengths'!$G$2+'Vecmap(FT) Coverage'!I158*'Dataset lengths'!$H$2+'Vecmap(FT) Coverage'!N158*'Dataset lengths'!$M$2+'Vecmap(FT) Coverage'!O158*'Dataset lengths'!$N$2+'Vecmap(FT) Coverage'!P158*'Dataset lengths'!$O$2+'Vecmap(FT) Coverage'!Q158*'Dataset lengths'!$P$2+'Vecmap(FT) Coverage'!R158*'Dataset lengths'!$Q$2+'Vecmap(FT) Coverage'!S158*'Dataset lengths'!$R$2)</f>
        <v>0.6108878112</v>
      </c>
      <c r="H159" s="17">
        <v>0.509221387845816</v>
      </c>
      <c r="I159" s="17">
        <v>0.727582953926558</v>
      </c>
      <c r="J159" s="17">
        <v>0.771779345705791</v>
      </c>
      <c r="K159" s="17">
        <v>0.836506428349581</v>
      </c>
      <c r="L159" s="17">
        <v>0.841604000190351</v>
      </c>
      <c r="M159" s="17">
        <v>0.838264602676221</v>
      </c>
      <c r="N159" s="17">
        <v>0.799177081317501</v>
      </c>
      <c r="O159" s="17">
        <v>0.752996615843423</v>
      </c>
      <c r="P159" s="17">
        <v>0.842139391168452</v>
      </c>
      <c r="Q159" s="17">
        <v>0.785586418078969</v>
      </c>
      <c r="R159" s="17">
        <v>0.740692238119146</v>
      </c>
      <c r="S159" s="17">
        <v>0.873752886392855</v>
      </c>
      <c r="T159" s="17">
        <v>0.449352320837872</v>
      </c>
      <c r="U159" s="17">
        <v>0.863246960303533</v>
      </c>
      <c r="V159" s="17">
        <v>0.670108007372802</v>
      </c>
      <c r="W159" s="17">
        <v>0.42520002577398</v>
      </c>
      <c r="X159" s="17">
        <v>0.530258624002204</v>
      </c>
    </row>
    <row r="160">
      <c r="A160" s="17" t="s">
        <v>567</v>
      </c>
      <c r="B160" s="29">
        <f t="shared" ref="B160:C160" si="232">F160-F340</f>
        <v>0.0494493607</v>
      </c>
      <c r="C160" s="29">
        <f t="shared" si="232"/>
        <v>0.0469962786</v>
      </c>
      <c r="D160" s="45">
        <f>F160- 0.63</f>
        <v>0.05871554499</v>
      </c>
      <c r="E160" s="44">
        <f>G160- 0.61</f>
        <v>0.01256304871</v>
      </c>
      <c r="F160" s="7">
        <f t="shared" si="175"/>
        <v>0.688715545</v>
      </c>
      <c r="G160" s="7">
        <f>(H160*'Vecmap(FT) Coverage'!C159*'Dataset lengths'!$B$2+I160*'Vecmap(FT) Coverage'!D159*'Dataset lengths'!$C$2+J160*'Vecmap(FT) Coverage'!E159*'Dataset lengths'!$D$2+M160*'Vecmap(FT) Coverage'!H159*'Dataset lengths'!$G$2+N160*'Vecmap(FT) Coverage'!I159*'Dataset lengths'!$H$2+S160*'Vecmap(FT) Coverage'!N159*'Dataset lengths'!$M$2+T160*'Vecmap(FT) Coverage'!O159*'Dataset lengths'!$N$2+U160*'Vecmap(FT) Coverage'!P159*'Dataset lengths'!$O$2+V160*'Vecmap(FT) Coverage'!Q159*'Dataset lengths'!$P$2+W160*'Vecmap(FT) Coverage'!R159*'Dataset lengths'!$Q$2+X160*'Vecmap(FT) Coverage'!S159*'Dataset lengths'!$R$2)/('Vecmap(FT) Coverage'!C159*'Dataset lengths'!$B$2+'Vecmap(FT) Coverage'!D159*'Dataset lengths'!$C$2+'Vecmap(FT) Coverage'!E159*'Dataset lengths'!$D$2+'Vecmap(FT) Coverage'!H159*'Dataset lengths'!$G$2+'Vecmap(FT) Coverage'!I159*'Dataset lengths'!$H$2+'Vecmap(FT) Coverage'!N159*'Dataset lengths'!$M$2+'Vecmap(FT) Coverage'!O159*'Dataset lengths'!$N$2+'Vecmap(FT) Coverage'!P159*'Dataset lengths'!$O$2+'Vecmap(FT) Coverage'!Q159*'Dataset lengths'!$P$2+'Vecmap(FT) Coverage'!R159*'Dataset lengths'!$Q$2+'Vecmap(FT) Coverage'!S159*'Dataset lengths'!$R$2)</f>
        <v>0.6225630487</v>
      </c>
      <c r="H160" s="17">
        <v>0.521786816325493</v>
      </c>
      <c r="I160" s="17">
        <v>0.757043338113077</v>
      </c>
      <c r="J160" s="17">
        <v>0.784690628526448</v>
      </c>
      <c r="K160" s="17">
        <v>0.84428827327244</v>
      </c>
      <c r="L160" s="17">
        <v>0.850714065254547</v>
      </c>
      <c r="M160" s="17">
        <v>0.846569706632067</v>
      </c>
      <c r="N160" s="17">
        <v>0.805388530444853</v>
      </c>
      <c r="O160" s="17">
        <v>0.766835123968559</v>
      </c>
      <c r="P160" s="17">
        <v>0.844972650623678</v>
      </c>
      <c r="Q160" s="17">
        <v>0.790344537253124</v>
      </c>
      <c r="R160" s="17">
        <v>0.753986148764604</v>
      </c>
      <c r="S160" s="17">
        <v>0.868901010638604</v>
      </c>
      <c r="T160" s="17">
        <v>0.446625280342984</v>
      </c>
      <c r="U160" s="17">
        <v>0.873261426200325</v>
      </c>
      <c r="V160" s="17">
        <v>0.685958030416324</v>
      </c>
      <c r="W160" s="17">
        <v>0.432649299595952</v>
      </c>
      <c r="X160" s="17">
        <v>0.552996927687743</v>
      </c>
    </row>
    <row r="161">
      <c r="A161" s="17" t="s">
        <v>568</v>
      </c>
      <c r="B161" s="29">
        <f t="shared" ref="B161:C161" si="233">F161-F341</f>
        <v>0.04127309652</v>
      </c>
      <c r="C161" s="29">
        <f t="shared" si="233"/>
        <v>0.04729227382</v>
      </c>
      <c r="D161" s="45">
        <f t="shared" ref="D161:D163" si="235">F161-0.675</f>
        <v>0.04326993676</v>
      </c>
      <c r="E161" s="45">
        <f t="shared" ref="E161:E163" si="236">G161-0.62</f>
        <v>0.03931209795</v>
      </c>
      <c r="F161" s="7">
        <f t="shared" si="175"/>
        <v>0.7182699368</v>
      </c>
      <c r="G161" s="7">
        <f>(H161*'Vecmap(FT) Coverage'!C160*'Dataset lengths'!$B$2+I161*'Vecmap(FT) Coverage'!D160*'Dataset lengths'!$C$2+J161*'Vecmap(FT) Coverage'!E160*'Dataset lengths'!$D$2+M161*'Vecmap(FT) Coverage'!H160*'Dataset lengths'!$G$2+N161*'Vecmap(FT) Coverage'!I160*'Dataset lengths'!$H$2+S161*'Vecmap(FT) Coverage'!N160*'Dataset lengths'!$M$2+T161*'Vecmap(FT) Coverage'!O160*'Dataset lengths'!$N$2+U161*'Vecmap(FT) Coverage'!P160*'Dataset lengths'!$O$2+V161*'Vecmap(FT) Coverage'!Q160*'Dataset lengths'!$P$2+W161*'Vecmap(FT) Coverage'!R160*'Dataset lengths'!$Q$2+X161*'Vecmap(FT) Coverage'!S160*'Dataset lengths'!$R$2)/('Vecmap(FT) Coverage'!C160*'Dataset lengths'!$B$2+'Vecmap(FT) Coverage'!D160*'Dataset lengths'!$C$2+'Vecmap(FT) Coverage'!E160*'Dataset lengths'!$D$2+'Vecmap(FT) Coverage'!H160*'Dataset lengths'!$G$2+'Vecmap(FT) Coverage'!I160*'Dataset lengths'!$H$2+'Vecmap(FT) Coverage'!N160*'Dataset lengths'!$M$2+'Vecmap(FT) Coverage'!O160*'Dataset lengths'!$N$2+'Vecmap(FT) Coverage'!P160*'Dataset lengths'!$O$2+'Vecmap(FT) Coverage'!Q160*'Dataset lengths'!$P$2+'Vecmap(FT) Coverage'!R160*'Dataset lengths'!$Q$2+'Vecmap(FT) Coverage'!S160*'Dataset lengths'!$R$2)</f>
        <v>0.6593120979</v>
      </c>
      <c r="H161" s="17">
        <v>0.568699059666962</v>
      </c>
      <c r="I161" s="17">
        <v>0.754602266680749</v>
      </c>
      <c r="J161" s="17">
        <v>0.797133505804307</v>
      </c>
      <c r="K161" s="17">
        <v>0.859348545621429</v>
      </c>
      <c r="L161" s="17">
        <v>0.868291319721993</v>
      </c>
      <c r="M161" s="17">
        <v>0.862584628727908</v>
      </c>
      <c r="N161" s="17">
        <v>0.825400456550054</v>
      </c>
      <c r="O161" s="17">
        <v>0.777783173138004</v>
      </c>
      <c r="P161" s="17">
        <v>0.869845799517058</v>
      </c>
      <c r="Q161" s="17">
        <v>0.822182050868079</v>
      </c>
      <c r="R161" s="17">
        <v>0.762683744558145</v>
      </c>
      <c r="S161" s="17">
        <v>0.907869003745946</v>
      </c>
      <c r="T161" s="17">
        <v>0.449977770390903</v>
      </c>
      <c r="U161" s="17">
        <v>0.88461115421669</v>
      </c>
      <c r="V161" s="17">
        <v>0.786909601071325</v>
      </c>
      <c r="W161" s="17">
        <v>0.521743510423695</v>
      </c>
      <c r="X161" s="17">
        <v>0.541438347071661</v>
      </c>
    </row>
    <row r="162">
      <c r="A162" s="17" t="s">
        <v>570</v>
      </c>
      <c r="B162" s="29">
        <f t="shared" ref="B162:C162" si="234">F162-F342</f>
        <v>0.03385674669</v>
      </c>
      <c r="C162" s="29">
        <f t="shared" si="234"/>
        <v>0.03368261109</v>
      </c>
      <c r="D162" s="45">
        <f t="shared" si="235"/>
        <v>0.01562455385</v>
      </c>
      <c r="E162" s="45">
        <f t="shared" si="236"/>
        <v>0.006448321495</v>
      </c>
      <c r="F162" s="7">
        <f t="shared" si="175"/>
        <v>0.6906245538</v>
      </c>
      <c r="G162" s="7">
        <f>(H162*'Vecmap(FT) Coverage'!C161*'Dataset lengths'!$B$2+I162*'Vecmap(FT) Coverage'!D161*'Dataset lengths'!$C$2+J162*'Vecmap(FT) Coverage'!E161*'Dataset lengths'!$D$2+M162*'Vecmap(FT) Coverage'!H161*'Dataset lengths'!$G$2+N162*'Vecmap(FT) Coverage'!I161*'Dataset lengths'!$H$2+S162*'Vecmap(FT) Coverage'!N161*'Dataset lengths'!$M$2+T162*'Vecmap(FT) Coverage'!O161*'Dataset lengths'!$N$2+U162*'Vecmap(FT) Coverage'!P161*'Dataset lengths'!$O$2+V162*'Vecmap(FT) Coverage'!Q161*'Dataset lengths'!$P$2+W162*'Vecmap(FT) Coverage'!R161*'Dataset lengths'!$Q$2+X162*'Vecmap(FT) Coverage'!S161*'Dataset lengths'!$R$2)/('Vecmap(FT) Coverage'!C161*'Dataset lengths'!$B$2+'Vecmap(FT) Coverage'!D161*'Dataset lengths'!$C$2+'Vecmap(FT) Coverage'!E161*'Dataset lengths'!$D$2+'Vecmap(FT) Coverage'!H161*'Dataset lengths'!$G$2+'Vecmap(FT) Coverage'!I161*'Dataset lengths'!$H$2+'Vecmap(FT) Coverage'!N161*'Dataset lengths'!$M$2+'Vecmap(FT) Coverage'!O161*'Dataset lengths'!$N$2+'Vecmap(FT) Coverage'!P161*'Dataset lengths'!$O$2+'Vecmap(FT) Coverage'!Q161*'Dataset lengths'!$P$2+'Vecmap(FT) Coverage'!R161*'Dataset lengths'!$Q$2+'Vecmap(FT) Coverage'!S161*'Dataset lengths'!$R$2)</f>
        <v>0.6264483215</v>
      </c>
      <c r="H162" s="17">
        <v>0.525442484080221</v>
      </c>
      <c r="I162" s="17">
        <v>0.742882737814987</v>
      </c>
      <c r="J162" s="17">
        <v>0.788713962320522</v>
      </c>
      <c r="K162" s="17">
        <v>0.851084709370079</v>
      </c>
      <c r="L162" s="17">
        <v>0.856121822885758</v>
      </c>
      <c r="M162" s="17">
        <v>0.852735336679544</v>
      </c>
      <c r="N162" s="17">
        <v>0.811836510070861</v>
      </c>
      <c r="O162" s="17">
        <v>0.762705468379249</v>
      </c>
      <c r="P162" s="17">
        <v>0.857024403881069</v>
      </c>
      <c r="Q162" s="17">
        <v>0.791395009338404</v>
      </c>
      <c r="R162" s="17">
        <v>0.76084986893593</v>
      </c>
      <c r="S162" s="17">
        <v>0.875129770052845</v>
      </c>
      <c r="T162" s="17">
        <v>0.443884162205424</v>
      </c>
      <c r="U162" s="17">
        <v>0.860798979750983</v>
      </c>
      <c r="V162" s="17">
        <v>0.707208113088411</v>
      </c>
      <c r="W162" s="17">
        <v>0.441421467381491</v>
      </c>
      <c r="X162" s="17">
        <v>0.54681656886894</v>
      </c>
    </row>
    <row r="163">
      <c r="A163" s="17" t="s">
        <v>571</v>
      </c>
      <c r="B163" s="29">
        <f t="shared" ref="B163:C163" si="237">F163-F343</f>
        <v>0.03861807811</v>
      </c>
      <c r="C163" s="29">
        <f t="shared" si="237"/>
        <v>0.03835863776</v>
      </c>
      <c r="D163" s="45">
        <f t="shared" si="235"/>
        <v>0.02740502182</v>
      </c>
      <c r="E163" s="45">
        <f t="shared" si="236"/>
        <v>0.01827051917</v>
      </c>
      <c r="F163" s="7">
        <f t="shared" si="175"/>
        <v>0.7024050218</v>
      </c>
      <c r="G163" s="7">
        <f>(H163*'Vecmap(FT) Coverage'!C162*'Dataset lengths'!$B$2+I163*'Vecmap(FT) Coverage'!D162*'Dataset lengths'!$C$2+J163*'Vecmap(FT) Coverage'!E162*'Dataset lengths'!$D$2+M163*'Vecmap(FT) Coverage'!H162*'Dataset lengths'!$G$2+N163*'Vecmap(FT) Coverage'!I162*'Dataset lengths'!$H$2+S163*'Vecmap(FT) Coverage'!N162*'Dataset lengths'!$M$2+T163*'Vecmap(FT) Coverage'!O162*'Dataset lengths'!$N$2+U163*'Vecmap(FT) Coverage'!P162*'Dataset lengths'!$O$2+V163*'Vecmap(FT) Coverage'!Q162*'Dataset lengths'!$P$2+W163*'Vecmap(FT) Coverage'!R162*'Dataset lengths'!$Q$2+X163*'Vecmap(FT) Coverage'!S162*'Dataset lengths'!$R$2)/('Vecmap(FT) Coverage'!C162*'Dataset lengths'!$B$2+'Vecmap(FT) Coverage'!D162*'Dataset lengths'!$C$2+'Vecmap(FT) Coverage'!E162*'Dataset lengths'!$D$2+'Vecmap(FT) Coverage'!H162*'Dataset lengths'!$G$2+'Vecmap(FT) Coverage'!I162*'Dataset lengths'!$H$2+'Vecmap(FT) Coverage'!N162*'Dataset lengths'!$M$2+'Vecmap(FT) Coverage'!O162*'Dataset lengths'!$N$2+'Vecmap(FT) Coverage'!P162*'Dataset lengths'!$O$2+'Vecmap(FT) Coverage'!Q162*'Dataset lengths'!$P$2+'Vecmap(FT) Coverage'!R162*'Dataset lengths'!$Q$2+'Vecmap(FT) Coverage'!S162*'Dataset lengths'!$R$2)</f>
        <v>0.6382705192</v>
      </c>
      <c r="H163" s="17">
        <v>0.537329270469505</v>
      </c>
      <c r="I163" s="17">
        <v>0.770444482684274</v>
      </c>
      <c r="J163" s="17">
        <v>0.80072753876383</v>
      </c>
      <c r="K163" s="17">
        <v>0.858013412931022</v>
      </c>
      <c r="L163" s="17">
        <v>0.864945222459779</v>
      </c>
      <c r="M163" s="17">
        <v>0.860409687020036</v>
      </c>
      <c r="N163" s="17">
        <v>0.81904537038978</v>
      </c>
      <c r="O163" s="17">
        <v>0.779233089441242</v>
      </c>
      <c r="P163" s="17">
        <v>0.858982580669111</v>
      </c>
      <c r="Q163" s="17">
        <v>0.799344754226209</v>
      </c>
      <c r="R163" s="17">
        <v>0.774530056041691</v>
      </c>
      <c r="S163" s="17">
        <v>0.880921423543281</v>
      </c>
      <c r="T163" s="17">
        <v>0.455494195226799</v>
      </c>
      <c r="U163" s="17">
        <v>0.871035989334371</v>
      </c>
      <c r="V163" s="17">
        <v>0.711029735834666</v>
      </c>
      <c r="W163" s="17">
        <v>0.449384217401209</v>
      </c>
      <c r="X163" s="17">
        <v>0.570633329382575</v>
      </c>
    </row>
    <row r="164">
      <c r="A164" s="17" t="s">
        <v>572</v>
      </c>
      <c r="B164" s="29">
        <f t="shared" ref="B164:C164" si="238">F164-F344</f>
        <v>0.05384903259</v>
      </c>
      <c r="C164" s="29">
        <f t="shared" si="238"/>
        <v>0.05280151747</v>
      </c>
      <c r="D164" s="44">
        <f t="shared" ref="D164:D166" si="240">F164-0.654</f>
        <v>0.05458636422</v>
      </c>
      <c r="E164" s="44">
        <f t="shared" ref="E164:E165" si="241">G164- 0.61</f>
        <v>0.03554265965</v>
      </c>
      <c r="F164" s="7">
        <f t="shared" si="175"/>
        <v>0.7085863642</v>
      </c>
      <c r="G164" s="7">
        <f>(H164*'Vecmap(FT) Coverage'!C163*'Dataset lengths'!$B$2+I164*'Vecmap(FT) Coverage'!D163*'Dataset lengths'!$C$2+J164*'Vecmap(FT) Coverage'!E163*'Dataset lengths'!$D$2+M164*'Vecmap(FT) Coverage'!H163*'Dataset lengths'!$G$2+N164*'Vecmap(FT) Coverage'!I163*'Dataset lengths'!$H$2+S164*'Vecmap(FT) Coverage'!N163*'Dataset lengths'!$M$2+T164*'Vecmap(FT) Coverage'!O163*'Dataset lengths'!$N$2+U164*'Vecmap(FT) Coverage'!P163*'Dataset lengths'!$O$2+V164*'Vecmap(FT) Coverage'!Q163*'Dataset lengths'!$P$2+W164*'Vecmap(FT) Coverage'!R163*'Dataset lengths'!$Q$2+X164*'Vecmap(FT) Coverage'!S163*'Dataset lengths'!$R$2)/('Vecmap(FT) Coverage'!C163*'Dataset lengths'!$B$2+'Vecmap(FT) Coverage'!D163*'Dataset lengths'!$C$2+'Vecmap(FT) Coverage'!E163*'Dataset lengths'!$D$2+'Vecmap(FT) Coverage'!H163*'Dataset lengths'!$G$2+'Vecmap(FT) Coverage'!I163*'Dataset lengths'!$H$2+'Vecmap(FT) Coverage'!N163*'Dataset lengths'!$M$2+'Vecmap(FT) Coverage'!O163*'Dataset lengths'!$N$2+'Vecmap(FT) Coverage'!P163*'Dataset lengths'!$O$2+'Vecmap(FT) Coverage'!Q163*'Dataset lengths'!$P$2+'Vecmap(FT) Coverage'!R163*'Dataset lengths'!$Q$2+'Vecmap(FT) Coverage'!S163*'Dataset lengths'!$R$2)</f>
        <v>0.6455426596</v>
      </c>
      <c r="H164" s="17">
        <v>0.558470091561914</v>
      </c>
      <c r="I164" s="17">
        <v>0.75759668486596</v>
      </c>
      <c r="J164" s="17">
        <v>0.791751325946489</v>
      </c>
      <c r="K164" s="17">
        <v>0.850691586973208</v>
      </c>
      <c r="L164" s="17">
        <v>0.860228278123408</v>
      </c>
      <c r="M164" s="17">
        <v>0.853984676349349</v>
      </c>
      <c r="N164" s="17">
        <v>0.821211247701009</v>
      </c>
      <c r="O164" s="17">
        <v>0.774073457103808</v>
      </c>
      <c r="P164" s="17">
        <v>0.86345195779962</v>
      </c>
      <c r="Q164" s="17">
        <v>0.81724633992193</v>
      </c>
      <c r="R164" s="17">
        <v>0.756531823145708</v>
      </c>
      <c r="S164" s="17">
        <v>0.886035562851816</v>
      </c>
      <c r="T164" s="17">
        <v>0.447522227290418</v>
      </c>
      <c r="U164" s="17">
        <v>0.885501328963072</v>
      </c>
      <c r="V164" s="17">
        <v>0.76800392118631</v>
      </c>
      <c r="W164" s="17">
        <v>0.500014456298798</v>
      </c>
      <c r="X164" s="17">
        <v>0.524358483406421</v>
      </c>
    </row>
    <row r="165">
      <c r="A165" s="17" t="s">
        <v>574</v>
      </c>
      <c r="B165" s="29">
        <f t="shared" ref="B165:C165" si="239">F165-F345</f>
        <v>0.04181606607</v>
      </c>
      <c r="C165" s="29">
        <f t="shared" si="239"/>
        <v>0.03614323349</v>
      </c>
      <c r="D165" s="45">
        <f t="shared" si="240"/>
        <v>0.05939043429</v>
      </c>
      <c r="E165" s="44">
        <f t="shared" si="241"/>
        <v>0.04770758485</v>
      </c>
      <c r="F165" s="7">
        <f t="shared" si="175"/>
        <v>0.7133904343</v>
      </c>
      <c r="G165" s="7">
        <f>(H165*'Vecmap(FT) Coverage'!C164*'Dataset lengths'!$B$2+I165*'Vecmap(FT) Coverage'!D164*'Dataset lengths'!$C$2+J165*'Vecmap(FT) Coverage'!E164*'Dataset lengths'!$D$2+M165*'Vecmap(FT) Coverage'!H164*'Dataset lengths'!$G$2+N165*'Vecmap(FT) Coverage'!I164*'Dataset lengths'!$H$2+S165*'Vecmap(FT) Coverage'!N164*'Dataset lengths'!$M$2+T165*'Vecmap(FT) Coverage'!O164*'Dataset lengths'!$N$2+U165*'Vecmap(FT) Coverage'!P164*'Dataset lengths'!$O$2+V165*'Vecmap(FT) Coverage'!Q164*'Dataset lengths'!$P$2+W165*'Vecmap(FT) Coverage'!R164*'Dataset lengths'!$Q$2+X165*'Vecmap(FT) Coverage'!S164*'Dataset lengths'!$R$2)/('Vecmap(FT) Coverage'!C164*'Dataset lengths'!$B$2+'Vecmap(FT) Coverage'!D164*'Dataset lengths'!$C$2+'Vecmap(FT) Coverage'!E164*'Dataset lengths'!$D$2+'Vecmap(FT) Coverage'!H164*'Dataset lengths'!$G$2+'Vecmap(FT) Coverage'!I164*'Dataset lengths'!$H$2+'Vecmap(FT) Coverage'!N164*'Dataset lengths'!$M$2+'Vecmap(FT) Coverage'!O164*'Dataset lengths'!$N$2+'Vecmap(FT) Coverage'!P164*'Dataset lengths'!$O$2+'Vecmap(FT) Coverage'!Q164*'Dataset lengths'!$P$2+'Vecmap(FT) Coverage'!R164*'Dataset lengths'!$Q$2+'Vecmap(FT) Coverage'!S164*'Dataset lengths'!$R$2)</f>
        <v>0.6577075848</v>
      </c>
      <c r="H165" s="17">
        <v>0.570468231680146</v>
      </c>
      <c r="I165" s="17">
        <v>0.739477116996899</v>
      </c>
      <c r="J165" s="17">
        <v>0.783508498455729</v>
      </c>
      <c r="K165" s="17">
        <v>0.847538931577078</v>
      </c>
      <c r="L165" s="17">
        <v>0.855975171058218</v>
      </c>
      <c r="M165" s="17">
        <v>0.85044294585458</v>
      </c>
      <c r="N165" s="17">
        <v>0.807144503402873</v>
      </c>
      <c r="O165" s="17">
        <v>0.761751980621521</v>
      </c>
      <c r="P165" s="17">
        <v>0.85752076224639</v>
      </c>
      <c r="Q165" s="17">
        <v>0.801996903047578</v>
      </c>
      <c r="R165" s="17">
        <v>0.732479925567966</v>
      </c>
      <c r="S165" s="17">
        <v>0.905224512906918</v>
      </c>
      <c r="T165" s="17">
        <v>0.455104043415584</v>
      </c>
      <c r="U165" s="17">
        <v>0.894180532740292</v>
      </c>
      <c r="V165" s="17">
        <v>0.766967131622366</v>
      </c>
      <c r="W165" s="17">
        <v>0.532628219873699</v>
      </c>
      <c r="X165" s="17">
        <v>0.542149040263131</v>
      </c>
    </row>
    <row r="166">
      <c r="A166" s="17" t="s">
        <v>575</v>
      </c>
      <c r="B166" s="29">
        <f t="shared" ref="B166:C166" si="242">F166-F346</f>
        <v>0.02677172933</v>
      </c>
      <c r="C166" s="29">
        <f t="shared" si="242"/>
        <v>0.01910327985</v>
      </c>
      <c r="D166" s="45">
        <f t="shared" si="240"/>
        <v>0.03445488365</v>
      </c>
      <c r="E166" s="44">
        <f>G166- 0.573</f>
        <v>0.05197503082</v>
      </c>
      <c r="F166" s="7">
        <f t="shared" si="175"/>
        <v>0.6884548836</v>
      </c>
      <c r="G166" s="7">
        <f>(H166*'Vecmap(FT) Coverage'!C165*'Dataset lengths'!$B$2+I166*'Vecmap(FT) Coverage'!D165*'Dataset lengths'!$C$2+J166*'Vecmap(FT) Coverage'!E165*'Dataset lengths'!$D$2+M166*'Vecmap(FT) Coverage'!H165*'Dataset lengths'!$G$2+N166*'Vecmap(FT) Coverage'!I165*'Dataset lengths'!$H$2+S166*'Vecmap(FT) Coverage'!N165*'Dataset lengths'!$M$2+T166*'Vecmap(FT) Coverage'!O165*'Dataset lengths'!$N$2+U166*'Vecmap(FT) Coverage'!P165*'Dataset lengths'!$O$2+V166*'Vecmap(FT) Coverage'!Q165*'Dataset lengths'!$P$2+W166*'Vecmap(FT) Coverage'!R165*'Dataset lengths'!$Q$2+X166*'Vecmap(FT) Coverage'!S165*'Dataset lengths'!$R$2)/('Vecmap(FT) Coverage'!C165*'Dataset lengths'!$B$2+'Vecmap(FT) Coverage'!D165*'Dataset lengths'!$C$2+'Vecmap(FT) Coverage'!E165*'Dataset lengths'!$D$2+'Vecmap(FT) Coverage'!H165*'Dataset lengths'!$G$2+'Vecmap(FT) Coverage'!I165*'Dataset lengths'!$H$2+'Vecmap(FT) Coverage'!N165*'Dataset lengths'!$M$2+'Vecmap(FT) Coverage'!O165*'Dataset lengths'!$N$2+'Vecmap(FT) Coverage'!P165*'Dataset lengths'!$O$2+'Vecmap(FT) Coverage'!Q165*'Dataset lengths'!$P$2+'Vecmap(FT) Coverage'!R165*'Dataset lengths'!$Q$2+'Vecmap(FT) Coverage'!S165*'Dataset lengths'!$R$2)</f>
        <v>0.6249750308</v>
      </c>
      <c r="H166" s="17">
        <v>0.525769191094401</v>
      </c>
      <c r="I166" s="17">
        <v>0.727188250164754</v>
      </c>
      <c r="J166" s="17">
        <v>0.778775462099458</v>
      </c>
      <c r="K166" s="17">
        <v>0.838173713787916</v>
      </c>
      <c r="L166" s="17">
        <v>0.844777187061324</v>
      </c>
      <c r="M166" s="17">
        <v>0.840361177334271</v>
      </c>
      <c r="N166" s="17">
        <v>0.793925531336081</v>
      </c>
      <c r="O166" s="17">
        <v>0.743936044995804</v>
      </c>
      <c r="P166" s="17">
        <v>0.844124824629734</v>
      </c>
      <c r="Q166" s="17">
        <v>0.768659911735134</v>
      </c>
      <c r="R166" s="17">
        <v>0.738520839376278</v>
      </c>
      <c r="S166" s="17">
        <v>0.890297345608928</v>
      </c>
      <c r="T166" s="17">
        <v>0.464521986363635</v>
      </c>
      <c r="U166" s="17">
        <v>0.879937736798187</v>
      </c>
      <c r="V166" s="17">
        <v>0.672326572904092</v>
      </c>
      <c r="W166" s="17">
        <v>0.451590943251573</v>
      </c>
      <c r="X166" s="17">
        <v>0.548309523152015</v>
      </c>
    </row>
    <row r="167">
      <c r="A167" s="17" t="s">
        <v>576</v>
      </c>
      <c r="B167" s="29">
        <f t="shared" ref="B167:C167" si="243">F167-F347</f>
        <v>0.03471641438</v>
      </c>
      <c r="C167" s="29">
        <f t="shared" si="243"/>
        <v>0.02114038052</v>
      </c>
      <c r="D167" s="45">
        <f>F167-0.675</f>
        <v>0.02235752399</v>
      </c>
      <c r="E167" s="45">
        <f>G167-0.62</f>
        <v>0.01764356909</v>
      </c>
      <c r="F167" s="7">
        <f t="shared" si="175"/>
        <v>0.697357524</v>
      </c>
      <c r="G167" s="7">
        <f>(H167*'Vecmap(FT) Coverage'!C166*'Dataset lengths'!$B$2+I167*'Vecmap(FT) Coverage'!D166*'Dataset lengths'!$C$2+J167*'Vecmap(FT) Coverage'!E166*'Dataset lengths'!$D$2+M167*'Vecmap(FT) Coverage'!H166*'Dataset lengths'!$G$2+N167*'Vecmap(FT) Coverage'!I166*'Dataset lengths'!$H$2+S167*'Vecmap(FT) Coverage'!N166*'Dataset lengths'!$M$2+T167*'Vecmap(FT) Coverage'!O166*'Dataset lengths'!$N$2+U167*'Vecmap(FT) Coverage'!P166*'Dataset lengths'!$O$2+V167*'Vecmap(FT) Coverage'!Q166*'Dataset lengths'!$P$2+W167*'Vecmap(FT) Coverage'!R166*'Dataset lengths'!$Q$2+X167*'Vecmap(FT) Coverage'!S166*'Dataset lengths'!$R$2)/('Vecmap(FT) Coverage'!C166*'Dataset lengths'!$B$2+'Vecmap(FT) Coverage'!D166*'Dataset lengths'!$C$2+'Vecmap(FT) Coverage'!E166*'Dataset lengths'!$D$2+'Vecmap(FT) Coverage'!H166*'Dataset lengths'!$G$2+'Vecmap(FT) Coverage'!I166*'Dataset lengths'!$H$2+'Vecmap(FT) Coverage'!N166*'Dataset lengths'!$M$2+'Vecmap(FT) Coverage'!O166*'Dataset lengths'!$N$2+'Vecmap(FT) Coverage'!P166*'Dataset lengths'!$O$2+'Vecmap(FT) Coverage'!Q166*'Dataset lengths'!$P$2+'Vecmap(FT) Coverage'!R166*'Dataset lengths'!$Q$2+'Vecmap(FT) Coverage'!S166*'Dataset lengths'!$R$2)</f>
        <v>0.6376435691</v>
      </c>
      <c r="H167" s="17">
        <v>0.537767770537187</v>
      </c>
      <c r="I167" s="17">
        <v>0.763099692940503</v>
      </c>
      <c r="J167" s="17">
        <v>0.791530011887935</v>
      </c>
      <c r="K167" s="17">
        <v>0.845524531727508</v>
      </c>
      <c r="L167" s="17">
        <v>0.853709108027411</v>
      </c>
      <c r="M167" s="17">
        <v>0.848299545773913</v>
      </c>
      <c r="N167" s="17">
        <v>0.799902223261479</v>
      </c>
      <c r="O167" s="17">
        <v>0.757915532828728</v>
      </c>
      <c r="P167" s="17">
        <v>0.847757852260296</v>
      </c>
      <c r="Q167" s="17">
        <v>0.774151853514317</v>
      </c>
      <c r="R167" s="17">
        <v>0.74986461643574</v>
      </c>
      <c r="S167" s="17">
        <v>0.8835877696785</v>
      </c>
      <c r="T167" s="17">
        <v>0.467619067751634</v>
      </c>
      <c r="U167" s="17">
        <v>0.868588008781822</v>
      </c>
      <c r="V167" s="17">
        <v>0.676276768498646</v>
      </c>
      <c r="W167" s="17">
        <v>0.4619778699758</v>
      </c>
      <c r="X167" s="17">
        <v>0.572284034762204</v>
      </c>
    </row>
    <row r="168">
      <c r="A168" s="17" t="s">
        <v>578</v>
      </c>
      <c r="B168" s="29">
        <f t="shared" ref="B168:C168" si="244">F168-F348</f>
        <v>0.05005056225</v>
      </c>
      <c r="C168" s="29">
        <f t="shared" si="244"/>
        <v>0.0356627461</v>
      </c>
      <c r="D168" s="45">
        <f t="shared" ref="D168:D169" si="246">F168-0.654</f>
        <v>0.05059251271</v>
      </c>
      <c r="E168" s="44">
        <f t="shared" ref="E168:E169" si="247">G168- 0.61</f>
        <v>0.03530856028</v>
      </c>
      <c r="F168" s="7">
        <f t="shared" si="175"/>
        <v>0.7045925127</v>
      </c>
      <c r="G168" s="7">
        <f>(H168*'Vecmap(FT) Coverage'!C167*'Dataset lengths'!$B$2+I168*'Vecmap(FT) Coverage'!D167*'Dataset lengths'!$C$2+J168*'Vecmap(FT) Coverage'!E167*'Dataset lengths'!$D$2+M168*'Vecmap(FT) Coverage'!H167*'Dataset lengths'!$G$2+N168*'Vecmap(FT) Coverage'!I167*'Dataset lengths'!$H$2+S168*'Vecmap(FT) Coverage'!N167*'Dataset lengths'!$M$2+T168*'Vecmap(FT) Coverage'!O167*'Dataset lengths'!$N$2+U168*'Vecmap(FT) Coverage'!P167*'Dataset lengths'!$O$2+V168*'Vecmap(FT) Coverage'!Q167*'Dataset lengths'!$P$2+W168*'Vecmap(FT) Coverage'!R167*'Dataset lengths'!$Q$2+X168*'Vecmap(FT) Coverage'!S167*'Dataset lengths'!$R$2)/('Vecmap(FT) Coverage'!C167*'Dataset lengths'!$B$2+'Vecmap(FT) Coverage'!D167*'Dataset lengths'!$C$2+'Vecmap(FT) Coverage'!E167*'Dataset lengths'!$D$2+'Vecmap(FT) Coverage'!H167*'Dataset lengths'!$G$2+'Vecmap(FT) Coverage'!I167*'Dataset lengths'!$H$2+'Vecmap(FT) Coverage'!N167*'Dataset lengths'!$M$2+'Vecmap(FT) Coverage'!O167*'Dataset lengths'!$N$2+'Vecmap(FT) Coverage'!P167*'Dataset lengths'!$O$2+'Vecmap(FT) Coverage'!Q167*'Dataset lengths'!$P$2+'Vecmap(FT) Coverage'!R167*'Dataset lengths'!$Q$2+'Vecmap(FT) Coverage'!S167*'Dataset lengths'!$R$2)</f>
        <v>0.6453085603</v>
      </c>
      <c r="H168" s="17">
        <v>0.562478875641699</v>
      </c>
      <c r="I168" s="17">
        <v>0.748000179964012</v>
      </c>
      <c r="J168" s="17">
        <v>0.779413378108399</v>
      </c>
      <c r="K168" s="17">
        <v>0.839215624362949</v>
      </c>
      <c r="L168" s="17">
        <v>0.848843411178405</v>
      </c>
      <c r="M168" s="17">
        <v>0.842531307182404</v>
      </c>
      <c r="N168" s="17">
        <v>0.804083929701397</v>
      </c>
      <c r="O168" s="17">
        <v>0.754259434077016</v>
      </c>
      <c r="P168" s="17">
        <v>0.854682481825041</v>
      </c>
      <c r="Q168" s="17">
        <v>0.794742446701067</v>
      </c>
      <c r="R168" s="17">
        <v>0.736054670441372</v>
      </c>
      <c r="S168" s="17">
        <v>0.88701905118038</v>
      </c>
      <c r="T168" s="17">
        <v>0.457853205920386</v>
      </c>
      <c r="U168" s="17">
        <v>0.885946416336263</v>
      </c>
      <c r="V168" s="17">
        <v>0.745035886413544</v>
      </c>
      <c r="W168" s="17">
        <v>0.513254125895801</v>
      </c>
      <c r="X168" s="17">
        <v>0.524901283486486</v>
      </c>
    </row>
    <row r="169">
      <c r="A169" s="17" t="s">
        <v>579</v>
      </c>
      <c r="B169" s="29">
        <f t="shared" ref="B169:C169" si="245">F169-F349</f>
        <v>0.03585544811</v>
      </c>
      <c r="C169" s="29">
        <f t="shared" si="245"/>
        <v>0.03384385938</v>
      </c>
      <c r="D169" s="45">
        <f t="shared" si="246"/>
        <v>0.06543906028</v>
      </c>
      <c r="E169" s="44">
        <f t="shared" si="247"/>
        <v>0.0522732681</v>
      </c>
      <c r="F169" s="7">
        <f t="shared" si="175"/>
        <v>0.7194390603</v>
      </c>
      <c r="G169" s="7">
        <f>(H169*'Vecmap(FT) Coverage'!C168*'Dataset lengths'!$B$2+I169*'Vecmap(FT) Coverage'!D168*'Dataset lengths'!$C$2+J169*'Vecmap(FT) Coverage'!E168*'Dataset lengths'!$D$2+M169*'Vecmap(FT) Coverage'!H168*'Dataset lengths'!$G$2+N169*'Vecmap(FT) Coverage'!I168*'Dataset lengths'!$H$2+S169*'Vecmap(FT) Coverage'!N168*'Dataset lengths'!$M$2+T169*'Vecmap(FT) Coverage'!O168*'Dataset lengths'!$N$2+U169*'Vecmap(FT) Coverage'!P168*'Dataset lengths'!$O$2+V169*'Vecmap(FT) Coverage'!Q168*'Dataset lengths'!$P$2+W169*'Vecmap(FT) Coverage'!R168*'Dataset lengths'!$Q$2+X169*'Vecmap(FT) Coverage'!S168*'Dataset lengths'!$R$2)/('Vecmap(FT) Coverage'!C168*'Dataset lengths'!$B$2+'Vecmap(FT) Coverage'!D168*'Dataset lengths'!$C$2+'Vecmap(FT) Coverage'!E168*'Dataset lengths'!$D$2+'Vecmap(FT) Coverage'!H168*'Dataset lengths'!$G$2+'Vecmap(FT) Coverage'!I168*'Dataset lengths'!$H$2+'Vecmap(FT) Coverage'!N168*'Dataset lengths'!$M$2+'Vecmap(FT) Coverage'!O168*'Dataset lengths'!$N$2+'Vecmap(FT) Coverage'!P168*'Dataset lengths'!$O$2+'Vecmap(FT) Coverage'!Q168*'Dataset lengths'!$P$2+'Vecmap(FT) Coverage'!R168*'Dataset lengths'!$Q$2+'Vecmap(FT) Coverage'!S168*'Dataset lengths'!$R$2)</f>
        <v>0.6622732681</v>
      </c>
      <c r="H169" s="17">
        <v>0.577481295908507</v>
      </c>
      <c r="I169" s="17">
        <v>0.757250716231015</v>
      </c>
      <c r="J169" s="17">
        <v>0.79515563495827</v>
      </c>
      <c r="K169" s="17">
        <v>0.853934741965708</v>
      </c>
      <c r="L169" s="17">
        <v>0.86307379413113</v>
      </c>
      <c r="M169" s="17">
        <v>0.857111964628229</v>
      </c>
      <c r="N169" s="17">
        <v>0.81831013429534</v>
      </c>
      <c r="O169" s="17">
        <v>0.769910806263739</v>
      </c>
      <c r="P169" s="17">
        <v>0.866349055252697</v>
      </c>
      <c r="Q169" s="17">
        <v>0.802851354026035</v>
      </c>
      <c r="R169" s="17">
        <v>0.759262760217481</v>
      </c>
      <c r="S169" s="17">
        <v>0.895258497844131</v>
      </c>
      <c r="T169" s="17">
        <v>0.461664224901073</v>
      </c>
      <c r="U169" s="17">
        <v>0.897296144352628</v>
      </c>
      <c r="V169" s="17">
        <v>0.775606132791065</v>
      </c>
      <c r="W169" s="17">
        <v>0.530675981662236</v>
      </c>
      <c r="X169" s="17">
        <v>0.548018935532457</v>
      </c>
    </row>
    <row r="170">
      <c r="A170" s="17" t="s">
        <v>584</v>
      </c>
      <c r="B170" s="29">
        <f t="shared" ref="B170:C170" si="248">F170-F350</f>
        <v>0.04264635213</v>
      </c>
      <c r="C170" s="29">
        <f t="shared" si="248"/>
        <v>0.04067394605</v>
      </c>
      <c r="D170" s="45">
        <f t="shared" ref="D170:D172" si="250">F170-0.675</f>
        <v>0.03538894175</v>
      </c>
      <c r="E170" s="45">
        <f t="shared" ref="E170:E172" si="251">G170-0.62</f>
        <v>0.027969634</v>
      </c>
      <c r="F170" s="7">
        <f t="shared" si="175"/>
        <v>0.7103889418</v>
      </c>
      <c r="G170" s="7">
        <f>(H170*'Vecmap(FT) Coverage'!C169*'Dataset lengths'!$B$2+I170*'Vecmap(FT) Coverage'!D169*'Dataset lengths'!$C$2+J170*'Vecmap(FT) Coverage'!E169*'Dataset lengths'!$D$2+M170*'Vecmap(FT) Coverage'!H169*'Dataset lengths'!$G$2+N170*'Vecmap(FT) Coverage'!I169*'Dataset lengths'!$H$2+S170*'Vecmap(FT) Coverage'!N169*'Dataset lengths'!$M$2+T170*'Vecmap(FT) Coverage'!O169*'Dataset lengths'!$N$2+U170*'Vecmap(FT) Coverage'!P169*'Dataset lengths'!$O$2+V170*'Vecmap(FT) Coverage'!Q169*'Dataset lengths'!$P$2+W170*'Vecmap(FT) Coverage'!R169*'Dataset lengths'!$Q$2+X170*'Vecmap(FT) Coverage'!S169*'Dataset lengths'!$R$2)/('Vecmap(FT) Coverage'!C169*'Dataset lengths'!$B$2+'Vecmap(FT) Coverage'!D169*'Dataset lengths'!$C$2+'Vecmap(FT) Coverage'!E169*'Dataset lengths'!$D$2+'Vecmap(FT) Coverage'!H169*'Dataset lengths'!$G$2+'Vecmap(FT) Coverage'!I169*'Dataset lengths'!$H$2+'Vecmap(FT) Coverage'!N169*'Dataset lengths'!$M$2+'Vecmap(FT) Coverage'!O169*'Dataset lengths'!$N$2+'Vecmap(FT) Coverage'!P169*'Dataset lengths'!$O$2+'Vecmap(FT) Coverage'!Q169*'Dataset lengths'!$P$2+'Vecmap(FT) Coverage'!R169*'Dataset lengths'!$Q$2+'Vecmap(FT) Coverage'!S169*'Dataset lengths'!$R$2)</f>
        <v>0.647969634</v>
      </c>
      <c r="H170" s="17">
        <v>0.553040714112997</v>
      </c>
      <c r="I170" s="17">
        <v>0.747462316767058</v>
      </c>
      <c r="J170" s="17">
        <v>0.7907588885116</v>
      </c>
      <c r="K170" s="17">
        <v>0.852880777538959</v>
      </c>
      <c r="L170" s="17">
        <v>0.860494717017086</v>
      </c>
      <c r="M170" s="17">
        <v>0.855642339261434</v>
      </c>
      <c r="N170" s="17">
        <v>0.816445717423576</v>
      </c>
      <c r="O170" s="17">
        <v>0.772979739530354</v>
      </c>
      <c r="P170" s="17">
        <v>0.860374822846983</v>
      </c>
      <c r="Q170" s="17">
        <v>0.808668322255848</v>
      </c>
      <c r="R170" s="17">
        <v>0.751503478699355</v>
      </c>
      <c r="S170" s="17">
        <v>0.901771376108847</v>
      </c>
      <c r="T170" s="17">
        <v>0.46004529599371</v>
      </c>
      <c r="U170" s="17">
        <v>0.894625620113483</v>
      </c>
      <c r="V170" s="17">
        <v>0.749959952944151</v>
      </c>
      <c r="W170" s="17">
        <v>0.494276332338024</v>
      </c>
      <c r="X170" s="17">
        <v>0.550249805715555</v>
      </c>
    </row>
    <row r="171">
      <c r="A171" s="17" t="s">
        <v>586</v>
      </c>
      <c r="B171" s="29">
        <f t="shared" ref="B171:C171" si="249">F171-F351</f>
        <v>0.0374903284</v>
      </c>
      <c r="C171" s="29">
        <f t="shared" si="249"/>
        <v>0.03269003808</v>
      </c>
      <c r="D171" s="45">
        <f t="shared" si="250"/>
        <v>0.007622326748</v>
      </c>
      <c r="E171" s="45">
        <f t="shared" si="251"/>
        <v>-0.002415079523</v>
      </c>
      <c r="F171" s="7">
        <f t="shared" si="175"/>
        <v>0.6826223267</v>
      </c>
      <c r="G171" s="7">
        <f>(H171*'Vecmap(FT) Coverage'!C170*'Dataset lengths'!$B$2+I171*'Vecmap(FT) Coverage'!D170*'Dataset lengths'!$C$2+J171*'Vecmap(FT) Coverage'!E170*'Dataset lengths'!$D$2+M171*'Vecmap(FT) Coverage'!H170*'Dataset lengths'!$G$2+N171*'Vecmap(FT) Coverage'!I170*'Dataset lengths'!$H$2+S171*'Vecmap(FT) Coverage'!N170*'Dataset lengths'!$M$2+T171*'Vecmap(FT) Coverage'!O170*'Dataset lengths'!$N$2+U171*'Vecmap(FT) Coverage'!P170*'Dataset lengths'!$O$2+V171*'Vecmap(FT) Coverage'!Q170*'Dataset lengths'!$P$2+W171*'Vecmap(FT) Coverage'!R170*'Dataset lengths'!$Q$2+X171*'Vecmap(FT) Coverage'!S170*'Dataset lengths'!$R$2)/('Vecmap(FT) Coverage'!C170*'Dataset lengths'!$B$2+'Vecmap(FT) Coverage'!D170*'Dataset lengths'!$C$2+'Vecmap(FT) Coverage'!E170*'Dataset lengths'!$D$2+'Vecmap(FT) Coverage'!H170*'Dataset lengths'!$G$2+'Vecmap(FT) Coverage'!I170*'Dataset lengths'!$H$2+'Vecmap(FT) Coverage'!N170*'Dataset lengths'!$M$2+'Vecmap(FT) Coverage'!O170*'Dataset lengths'!$N$2+'Vecmap(FT) Coverage'!P170*'Dataset lengths'!$O$2+'Vecmap(FT) Coverage'!Q170*'Dataset lengths'!$P$2+'Vecmap(FT) Coverage'!R170*'Dataset lengths'!$Q$2+'Vecmap(FT) Coverage'!S170*'Dataset lengths'!$R$2)</f>
        <v>0.6175849205</v>
      </c>
      <c r="H171" s="17">
        <v>0.511046522585341</v>
      </c>
      <c r="I171" s="17">
        <v>0.733706319553415</v>
      </c>
      <c r="J171" s="17">
        <v>0.778565393753788</v>
      </c>
      <c r="K171" s="17">
        <v>0.843249367344812</v>
      </c>
      <c r="L171" s="17">
        <v>0.848060593878312</v>
      </c>
      <c r="M171" s="17">
        <v>0.844946214119806</v>
      </c>
      <c r="N171" s="17">
        <v>0.801765139651418</v>
      </c>
      <c r="O171" s="17">
        <v>0.755558247129619</v>
      </c>
      <c r="P171" s="17">
        <v>0.846628134882579</v>
      </c>
      <c r="Q171" s="17">
        <v>0.779856570341077</v>
      </c>
      <c r="R171" s="17">
        <v>0.7500393784071</v>
      </c>
      <c r="S171" s="17">
        <v>0.876528509009026</v>
      </c>
      <c r="T171" s="17">
        <v>0.455234764383259</v>
      </c>
      <c r="U171" s="17">
        <v>0.865472397169486</v>
      </c>
      <c r="V171" s="17">
        <v>0.665214032359882</v>
      </c>
      <c r="W171" s="17">
        <v>0.427277393912754</v>
      </c>
      <c r="X171" s="17">
        <v>0.549088907734944</v>
      </c>
    </row>
    <row r="172">
      <c r="A172" s="17" t="s">
        <v>587</v>
      </c>
      <c r="B172" s="29">
        <f t="shared" ref="B172:C172" si="252">F172-F352</f>
        <v>0.04141992016</v>
      </c>
      <c r="C172" s="29">
        <f t="shared" si="252"/>
        <v>0.03586222076</v>
      </c>
      <c r="D172" s="45">
        <f t="shared" si="250"/>
        <v>0.01746488199</v>
      </c>
      <c r="E172" s="45">
        <f t="shared" si="251"/>
        <v>0.007906353491</v>
      </c>
      <c r="F172" s="7">
        <f t="shared" si="175"/>
        <v>0.692464882</v>
      </c>
      <c r="G172" s="7">
        <f>(H172*'Vecmap(FT) Coverage'!C171*'Dataset lengths'!$B$2+I172*'Vecmap(FT) Coverage'!D171*'Dataset lengths'!$C$2+J172*'Vecmap(FT) Coverage'!E171*'Dataset lengths'!$D$2+M172*'Vecmap(FT) Coverage'!H171*'Dataset lengths'!$G$2+N172*'Vecmap(FT) Coverage'!I171*'Dataset lengths'!$H$2+S172*'Vecmap(FT) Coverage'!N171*'Dataset lengths'!$M$2+T172*'Vecmap(FT) Coverage'!O171*'Dataset lengths'!$N$2+U172*'Vecmap(FT) Coverage'!P171*'Dataset lengths'!$O$2+V172*'Vecmap(FT) Coverage'!Q171*'Dataset lengths'!$P$2+W172*'Vecmap(FT) Coverage'!R171*'Dataset lengths'!$Q$2+X172*'Vecmap(FT) Coverage'!S171*'Dataset lengths'!$R$2)/('Vecmap(FT) Coverage'!C171*'Dataset lengths'!$B$2+'Vecmap(FT) Coverage'!D171*'Dataset lengths'!$C$2+'Vecmap(FT) Coverage'!E171*'Dataset lengths'!$D$2+'Vecmap(FT) Coverage'!H171*'Dataset lengths'!$G$2+'Vecmap(FT) Coverage'!I171*'Dataset lengths'!$H$2+'Vecmap(FT) Coverage'!N171*'Dataset lengths'!$M$2+'Vecmap(FT) Coverage'!O171*'Dataset lengths'!$N$2+'Vecmap(FT) Coverage'!P171*'Dataset lengths'!$O$2+'Vecmap(FT) Coverage'!Q171*'Dataset lengths'!$P$2+'Vecmap(FT) Coverage'!R171*'Dataset lengths'!$Q$2+'Vecmap(FT) Coverage'!S171*'Dataset lengths'!$R$2)</f>
        <v>0.6279063535</v>
      </c>
      <c r="H172" s="17">
        <v>0.522567893254582</v>
      </c>
      <c r="I172" s="17">
        <v>0.759253933007966</v>
      </c>
      <c r="J172" s="17">
        <v>0.789413016256317</v>
      </c>
      <c r="K172" s="17">
        <v>0.849780921795657</v>
      </c>
      <c r="L172" s="17">
        <v>0.85616878820255</v>
      </c>
      <c r="M172" s="17">
        <v>0.852016695752687</v>
      </c>
      <c r="N172" s="17">
        <v>0.808833773123382</v>
      </c>
      <c r="O172" s="17">
        <v>0.769619098251347</v>
      </c>
      <c r="P172" s="17">
        <v>0.84944561415856</v>
      </c>
      <c r="Q172" s="17">
        <v>0.787342231069995</v>
      </c>
      <c r="R172" s="17">
        <v>0.762870507351573</v>
      </c>
      <c r="S172" s="17">
        <v>0.878495485666155</v>
      </c>
      <c r="T172" s="17">
        <v>0.464425453956737</v>
      </c>
      <c r="U172" s="17">
        <v>0.866362571915868</v>
      </c>
      <c r="V172" s="17">
        <v>0.673639657312254</v>
      </c>
      <c r="W172" s="17">
        <v>0.434747855275224</v>
      </c>
      <c r="X172" s="17">
        <v>0.56735736639042</v>
      </c>
    </row>
    <row r="173">
      <c r="A173" s="17" t="s">
        <v>588</v>
      </c>
      <c r="B173" s="29">
        <f t="shared" ref="B173:C173" si="253">F173-F353</f>
        <v>0.05426032924</v>
      </c>
      <c r="C173" s="29">
        <f t="shared" si="253"/>
        <v>0.04833454826</v>
      </c>
      <c r="D173" s="45">
        <f>F173-0.654</f>
        <v>0.04726923488</v>
      </c>
      <c r="E173" s="44">
        <f>G173- 0.61</f>
        <v>0.02677395785</v>
      </c>
      <c r="F173" s="7">
        <f t="shared" si="175"/>
        <v>0.7012692349</v>
      </c>
      <c r="G173" s="7">
        <f>(H173*'Vecmap(FT) Coverage'!C172*'Dataset lengths'!$B$2+I173*'Vecmap(FT) Coverage'!D172*'Dataset lengths'!$C$2+J173*'Vecmap(FT) Coverage'!E172*'Dataset lengths'!$D$2+M173*'Vecmap(FT) Coverage'!H172*'Dataset lengths'!$G$2+N173*'Vecmap(FT) Coverage'!I172*'Dataset lengths'!$H$2+S173*'Vecmap(FT) Coverage'!N172*'Dataset lengths'!$M$2+T173*'Vecmap(FT) Coverage'!O172*'Dataset lengths'!$N$2+U173*'Vecmap(FT) Coverage'!P172*'Dataset lengths'!$O$2+V173*'Vecmap(FT) Coverage'!Q172*'Dataset lengths'!$P$2+W173*'Vecmap(FT) Coverage'!R172*'Dataset lengths'!$Q$2+X173*'Vecmap(FT) Coverage'!S172*'Dataset lengths'!$R$2)/('Vecmap(FT) Coverage'!C172*'Dataset lengths'!$B$2+'Vecmap(FT) Coverage'!D172*'Dataset lengths'!$C$2+'Vecmap(FT) Coverage'!E172*'Dataset lengths'!$D$2+'Vecmap(FT) Coverage'!H172*'Dataset lengths'!$G$2+'Vecmap(FT) Coverage'!I172*'Dataset lengths'!$H$2+'Vecmap(FT) Coverage'!N172*'Dataset lengths'!$M$2+'Vecmap(FT) Coverage'!O172*'Dataset lengths'!$N$2+'Vecmap(FT) Coverage'!P172*'Dataset lengths'!$O$2+'Vecmap(FT) Coverage'!Q172*'Dataset lengths'!$P$2+'Vecmap(FT) Coverage'!R172*'Dataset lengths'!$Q$2+'Vecmap(FT) Coverage'!S172*'Dataset lengths'!$R$2)</f>
        <v>0.6367739579</v>
      </c>
      <c r="H173" s="17">
        <v>0.545047914003346</v>
      </c>
      <c r="I173" s="17">
        <v>0.750652944603636</v>
      </c>
      <c r="J173" s="17">
        <v>0.786862975583063</v>
      </c>
      <c r="K173" s="17">
        <v>0.845961072916917</v>
      </c>
      <c r="L173" s="17">
        <v>0.853772476693825</v>
      </c>
      <c r="M173" s="17">
        <v>0.848743800440959</v>
      </c>
      <c r="N173" s="17">
        <v>0.814730121067403</v>
      </c>
      <c r="O173" s="17">
        <v>0.772694030654464</v>
      </c>
      <c r="P173" s="17">
        <v>0.855429171215646</v>
      </c>
      <c r="Q173" s="17">
        <v>0.805252193736093</v>
      </c>
      <c r="R173" s="17">
        <v>0.751607735841068</v>
      </c>
      <c r="S173" s="17">
        <v>0.887128327661332</v>
      </c>
      <c r="T173" s="17">
        <v>0.458476644381606</v>
      </c>
      <c r="U173" s="17">
        <v>0.88461115421669</v>
      </c>
      <c r="V173" s="17">
        <v>0.725126244074788</v>
      </c>
      <c r="W173" s="17">
        <v>0.476806704589871</v>
      </c>
      <c r="X173" s="17">
        <v>0.535774753018991</v>
      </c>
    </row>
    <row r="174">
      <c r="A174" s="17" t="s">
        <v>590</v>
      </c>
      <c r="B174" s="29">
        <f t="shared" ref="B174:C174" si="254">F174-F354</f>
        <v>0.03849445629</v>
      </c>
      <c r="C174" s="29">
        <f t="shared" si="254"/>
        <v>0.04111858709</v>
      </c>
      <c r="D174" s="45">
        <f t="shared" ref="D174:D176" si="256">F174-0.675</f>
        <v>0.03699481595</v>
      </c>
      <c r="E174" s="45">
        <f t="shared" ref="E174:E176" si="257">G174-0.62</f>
        <v>0.02949240155</v>
      </c>
      <c r="F174" s="7">
        <f t="shared" si="175"/>
        <v>0.711994816</v>
      </c>
      <c r="G174" s="7">
        <f>(H174*'Vecmap(FT) Coverage'!C173*'Dataset lengths'!$B$2+I174*'Vecmap(FT) Coverage'!D173*'Dataset lengths'!$C$2+J174*'Vecmap(FT) Coverage'!E173*'Dataset lengths'!$D$2+M174*'Vecmap(FT) Coverage'!H173*'Dataset lengths'!$G$2+N174*'Vecmap(FT) Coverage'!I173*'Dataset lengths'!$H$2+S174*'Vecmap(FT) Coverage'!N173*'Dataset lengths'!$M$2+T174*'Vecmap(FT) Coverage'!O173*'Dataset lengths'!$N$2+U174*'Vecmap(FT) Coverage'!P173*'Dataset lengths'!$O$2+V174*'Vecmap(FT) Coverage'!Q173*'Dataset lengths'!$P$2+W174*'Vecmap(FT) Coverage'!R173*'Dataset lengths'!$Q$2+X174*'Vecmap(FT) Coverage'!S173*'Dataset lengths'!$R$2)/('Vecmap(FT) Coverage'!C173*'Dataset lengths'!$B$2+'Vecmap(FT) Coverage'!D173*'Dataset lengths'!$C$2+'Vecmap(FT) Coverage'!E173*'Dataset lengths'!$D$2+'Vecmap(FT) Coverage'!H173*'Dataset lengths'!$G$2+'Vecmap(FT) Coverage'!I173*'Dataset lengths'!$H$2+'Vecmap(FT) Coverage'!N173*'Dataset lengths'!$M$2+'Vecmap(FT) Coverage'!O173*'Dataset lengths'!$N$2+'Vecmap(FT) Coverage'!P173*'Dataset lengths'!$O$2+'Vecmap(FT) Coverage'!Q173*'Dataset lengths'!$P$2+'Vecmap(FT) Coverage'!R173*'Dataset lengths'!$Q$2+'Vecmap(FT) Coverage'!S173*'Dataset lengths'!$R$2)</f>
        <v>0.6494924015</v>
      </c>
      <c r="H174" s="17">
        <v>0.557416073722217</v>
      </c>
      <c r="I174" s="17">
        <v>0.760176854472866</v>
      </c>
      <c r="J174" s="17">
        <v>0.799480455972364</v>
      </c>
      <c r="K174" s="17">
        <v>0.857464086041012</v>
      </c>
      <c r="L174" s="17">
        <v>0.865589466567016</v>
      </c>
      <c r="M174" s="17">
        <v>0.860334989938538</v>
      </c>
      <c r="N174" s="17">
        <v>0.822429229720908</v>
      </c>
      <c r="O174" s="17">
        <v>0.777069650840341</v>
      </c>
      <c r="P174" s="17">
        <v>0.864190757100603</v>
      </c>
      <c r="Q174" s="17">
        <v>0.808701830137356</v>
      </c>
      <c r="R174" s="17">
        <v>0.765998971654338</v>
      </c>
      <c r="S174" s="17">
        <v>0.890603319755593</v>
      </c>
      <c r="T174" s="17">
        <v>0.462287663362293</v>
      </c>
      <c r="U174" s="17">
        <v>0.883053348410523</v>
      </c>
      <c r="V174" s="17">
        <v>0.75581412093054</v>
      </c>
      <c r="W174" s="17">
        <v>0.490712769781576</v>
      </c>
      <c r="X174" s="17">
        <v>0.549634149414807</v>
      </c>
    </row>
    <row r="175">
      <c r="A175" s="17" t="s">
        <v>591</v>
      </c>
      <c r="B175" s="29">
        <f t="shared" ref="B175:C175" si="255">F175-F355</f>
        <v>0.03978067866</v>
      </c>
      <c r="C175" s="29">
        <f t="shared" si="255"/>
        <v>0.02995604428</v>
      </c>
      <c r="D175" s="45">
        <f t="shared" si="256"/>
        <v>0.0332549722</v>
      </c>
      <c r="E175" s="45">
        <f t="shared" si="257"/>
        <v>0.02894415238</v>
      </c>
      <c r="F175" s="7">
        <f t="shared" si="175"/>
        <v>0.7082549722</v>
      </c>
      <c r="G175" s="7">
        <f>(H175*'Vecmap(FT) Coverage'!C174*'Dataset lengths'!$B$2+I175*'Vecmap(FT) Coverage'!D174*'Dataset lengths'!$C$2+J175*'Vecmap(FT) Coverage'!E174*'Dataset lengths'!$D$2+M175*'Vecmap(FT) Coverage'!H174*'Dataset lengths'!$G$2+N175*'Vecmap(FT) Coverage'!I174*'Dataset lengths'!$H$2+S175*'Vecmap(FT) Coverage'!N174*'Dataset lengths'!$M$2+T175*'Vecmap(FT) Coverage'!O174*'Dataset lengths'!$N$2+U175*'Vecmap(FT) Coverage'!P174*'Dataset lengths'!$O$2+V175*'Vecmap(FT) Coverage'!Q174*'Dataset lengths'!$P$2+W175*'Vecmap(FT) Coverage'!R174*'Dataset lengths'!$Q$2+X175*'Vecmap(FT) Coverage'!S174*'Dataset lengths'!$R$2)/('Vecmap(FT) Coverage'!C174*'Dataset lengths'!$B$2+'Vecmap(FT) Coverage'!D174*'Dataset lengths'!$C$2+'Vecmap(FT) Coverage'!E174*'Dataset lengths'!$D$2+'Vecmap(FT) Coverage'!H174*'Dataset lengths'!$G$2+'Vecmap(FT) Coverage'!I174*'Dataset lengths'!$H$2+'Vecmap(FT) Coverage'!N174*'Dataset lengths'!$M$2+'Vecmap(FT) Coverage'!O174*'Dataset lengths'!$N$2+'Vecmap(FT) Coverage'!P174*'Dataset lengths'!$O$2+'Vecmap(FT) Coverage'!Q174*'Dataset lengths'!$P$2+'Vecmap(FT) Coverage'!R174*'Dataset lengths'!$Q$2+'Vecmap(FT) Coverage'!S174*'Dataset lengths'!$R$2)</f>
        <v>0.6489441524</v>
      </c>
      <c r="H175" s="17">
        <v>0.558846827411891</v>
      </c>
      <c r="I175" s="17">
        <v>0.751771314233545</v>
      </c>
      <c r="J175" s="17">
        <v>0.791024740306161</v>
      </c>
      <c r="K175" s="17">
        <v>0.8477237996233</v>
      </c>
      <c r="L175" s="17">
        <v>0.856399167336063</v>
      </c>
      <c r="M175" s="17">
        <v>0.850698855235436</v>
      </c>
      <c r="N175" s="17">
        <v>0.808870193909508</v>
      </c>
      <c r="O175" s="17">
        <v>0.76304966883603</v>
      </c>
      <c r="P175" s="17">
        <v>0.857291949647348</v>
      </c>
      <c r="Q175" s="17">
        <v>0.792750403145408</v>
      </c>
      <c r="R175" s="17">
        <v>0.746941666210884</v>
      </c>
      <c r="S175" s="17">
        <v>0.89790298868316</v>
      </c>
      <c r="T175" s="17">
        <v>0.464725106636485</v>
      </c>
      <c r="U175" s="17">
        <v>0.881272998917759</v>
      </c>
      <c r="V175" s="17">
        <v>0.73430142137682</v>
      </c>
      <c r="W175" s="17">
        <v>0.500646099138854</v>
      </c>
      <c r="X175" s="17">
        <v>0.550744148383602</v>
      </c>
    </row>
    <row r="176">
      <c r="A176" s="17" t="s">
        <v>592</v>
      </c>
      <c r="B176" s="29">
        <f t="shared" ref="B176:C176" si="258">F176-F356</f>
        <v>0.04440704869</v>
      </c>
      <c r="C176" s="29">
        <f t="shared" si="258"/>
        <v>0.03842357744</v>
      </c>
      <c r="D176" s="45">
        <f t="shared" si="256"/>
        <v>0.02899570709</v>
      </c>
      <c r="E176" s="45">
        <f t="shared" si="257"/>
        <v>0.01969023773</v>
      </c>
      <c r="F176" s="7">
        <f t="shared" si="175"/>
        <v>0.7039957071</v>
      </c>
      <c r="G176" s="7">
        <f>(H176*'Vecmap(FT) Coverage'!C175*'Dataset lengths'!$B$2+I176*'Vecmap(FT) Coverage'!D175*'Dataset lengths'!$C$2+J176*'Vecmap(FT) Coverage'!E175*'Dataset lengths'!$D$2+M176*'Vecmap(FT) Coverage'!H175*'Dataset lengths'!$G$2+N176*'Vecmap(FT) Coverage'!I175*'Dataset lengths'!$H$2+S176*'Vecmap(FT) Coverage'!N175*'Dataset lengths'!$M$2+T176*'Vecmap(FT) Coverage'!O175*'Dataset lengths'!$N$2+U176*'Vecmap(FT) Coverage'!P175*'Dataset lengths'!$O$2+V176*'Vecmap(FT) Coverage'!Q175*'Dataset lengths'!$P$2+W176*'Vecmap(FT) Coverage'!R175*'Dataset lengths'!$Q$2+X176*'Vecmap(FT) Coverage'!S175*'Dataset lengths'!$R$2)/('Vecmap(FT) Coverage'!C175*'Dataset lengths'!$B$2+'Vecmap(FT) Coverage'!D175*'Dataset lengths'!$C$2+'Vecmap(FT) Coverage'!E175*'Dataset lengths'!$D$2+'Vecmap(FT) Coverage'!H175*'Dataset lengths'!$G$2+'Vecmap(FT) Coverage'!I175*'Dataset lengths'!$H$2+'Vecmap(FT) Coverage'!N175*'Dataset lengths'!$M$2+'Vecmap(FT) Coverage'!O175*'Dataset lengths'!$N$2+'Vecmap(FT) Coverage'!P175*'Dataset lengths'!$O$2+'Vecmap(FT) Coverage'!Q175*'Dataset lengths'!$P$2+'Vecmap(FT) Coverage'!R175*'Dataset lengths'!$Q$2+'Vecmap(FT) Coverage'!S175*'Dataset lengths'!$R$2)</f>
        <v>0.6396902377</v>
      </c>
      <c r="H176" s="17">
        <v>0.542771779509871</v>
      </c>
      <c r="I176" s="17">
        <v>0.75225561955671</v>
      </c>
      <c r="J176" s="17">
        <v>0.792567248891494</v>
      </c>
      <c r="K176" s="17">
        <v>0.850956391028293</v>
      </c>
      <c r="L176" s="17">
        <v>0.85846208211416</v>
      </c>
      <c r="M176" s="17">
        <v>0.853651536141745</v>
      </c>
      <c r="N176" s="17">
        <v>0.814368641354923</v>
      </c>
      <c r="O176" s="17">
        <v>0.772004879848839</v>
      </c>
      <c r="P176" s="17">
        <v>0.857554474447503</v>
      </c>
      <c r="Q176" s="17">
        <v>0.797515223895865</v>
      </c>
      <c r="R176" s="17">
        <v>0.759474274706424</v>
      </c>
      <c r="S176" s="17">
        <v>0.895389629621273</v>
      </c>
      <c r="T176" s="17">
        <v>0.464775383931744</v>
      </c>
      <c r="U176" s="17">
        <v>0.883053348410523</v>
      </c>
      <c r="V176" s="17">
        <v>0.721126807814928</v>
      </c>
      <c r="W176" s="17">
        <v>0.471190416593544</v>
      </c>
      <c r="X176" s="17">
        <v>0.552802366162053</v>
      </c>
    </row>
    <row r="177">
      <c r="A177" s="109" t="s">
        <v>577</v>
      </c>
      <c r="B177" s="109"/>
      <c r="C177" s="109"/>
      <c r="D177" s="11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</row>
    <row r="178">
      <c r="A178" s="17" t="s">
        <v>532</v>
      </c>
      <c r="B178" s="29">
        <f t="shared" ref="B178:C178" si="259">F178-F300</f>
        <v>0.04105265069</v>
      </c>
      <c r="C178" s="29">
        <f t="shared" si="259"/>
        <v>0.04799866951</v>
      </c>
      <c r="D178" s="44">
        <f>F178-0.629</f>
        <v>0.01658405575</v>
      </c>
      <c r="E178" s="44">
        <f>G178-0.571</f>
        <v>0.006661950213</v>
      </c>
      <c r="F178" s="7">
        <f t="shared" ref="F178:F234" si="261">AVERAGE(H178,I178,J178,M178,N178,S178,T178,U178,V178,W178,X178)</f>
        <v>0.6455840557</v>
      </c>
      <c r="G178" s="7">
        <f>(H178*'Vecmap(FT) Coverage'!C177*'Dataset lengths'!$B$2+I178*'Vecmap(FT) Coverage'!D177*'Dataset lengths'!$C$2+J178*'Vecmap(FT) Coverage'!E177*'Dataset lengths'!$D$2+M178*'Vecmap(FT) Coverage'!H177*'Dataset lengths'!$G$2+N178*'Vecmap(FT) Coverage'!I177*'Dataset lengths'!$H$2+S178*'Vecmap(FT) Coverage'!N177*'Dataset lengths'!$M$2+T178*'Vecmap(FT) Coverage'!O177*'Dataset lengths'!$N$2+U178*'Vecmap(FT) Coverage'!P177*'Dataset lengths'!$O$2+V178*'Vecmap(FT) Coverage'!Q177*'Dataset lengths'!$P$2+W178*'Vecmap(FT) Coverage'!R177*'Dataset lengths'!$Q$2+X178*'Vecmap(FT) Coverage'!S177*'Dataset lengths'!$R$2)/('Vecmap(FT) Coverage'!C177*'Dataset lengths'!$B$2+'Vecmap(FT) Coverage'!D177*'Dataset lengths'!$C$2+'Vecmap(FT) Coverage'!E177*'Dataset lengths'!$D$2+'Vecmap(FT) Coverage'!H177*'Dataset lengths'!$G$2+'Vecmap(FT) Coverage'!I177*'Dataset lengths'!$H$2+'Vecmap(FT) Coverage'!N177*'Dataset lengths'!$M$2+'Vecmap(FT) Coverage'!O177*'Dataset lengths'!$N$2+'Vecmap(FT) Coverage'!P177*'Dataset lengths'!$O$2+'Vecmap(FT) Coverage'!Q177*'Dataset lengths'!$P$2+'Vecmap(FT) Coverage'!R177*'Dataset lengths'!$Q$2+'Vecmap(FT) Coverage'!S177*'Dataset lengths'!$R$2)</f>
        <v>0.5776619502</v>
      </c>
      <c r="H178" s="17">
        <v>0.454262915307219</v>
      </c>
      <c r="I178" s="17">
        <v>0.708693015692819</v>
      </c>
      <c r="J178" s="17">
        <v>0.731109951647786</v>
      </c>
      <c r="K178" s="17">
        <v>0.824651684627657</v>
      </c>
      <c r="L178" s="17">
        <v>0.824545260826159</v>
      </c>
      <c r="M178" s="17">
        <v>0.824690290111927</v>
      </c>
      <c r="N178" s="17">
        <v>0.765860246459145</v>
      </c>
      <c r="O178" s="17">
        <v>0.718032523473825</v>
      </c>
      <c r="P178" s="17">
        <v>0.814709853237497</v>
      </c>
      <c r="Q178" s="17">
        <v>0.753668485548394</v>
      </c>
      <c r="R178" s="17">
        <v>0.707327702616895</v>
      </c>
      <c r="S178" s="17">
        <v>0.842368681063554</v>
      </c>
      <c r="T178" s="17">
        <v>0.446210995430044</v>
      </c>
      <c r="U178" s="17">
        <v>0.849894339107809</v>
      </c>
      <c r="V178" s="17">
        <v>0.581288789530714</v>
      </c>
      <c r="W178" s="17">
        <v>0.357292580771927</v>
      </c>
      <c r="X178" s="17">
        <v>0.539752808116039</v>
      </c>
    </row>
    <row r="179">
      <c r="A179" s="17" t="s">
        <v>533</v>
      </c>
      <c r="B179" s="29">
        <f t="shared" ref="B179:C179" si="260">F179-F301</f>
        <v>0.04271541826</v>
      </c>
      <c r="C179" s="29">
        <f t="shared" si="260"/>
        <v>0.04525837022</v>
      </c>
      <c r="D179" s="44">
        <f>F179-0.675</f>
        <v>-0.005202221807</v>
      </c>
      <c r="E179" s="45">
        <f>G179-0.62</f>
        <v>-0.013435309</v>
      </c>
      <c r="F179" s="7">
        <f t="shared" si="261"/>
        <v>0.6697977782</v>
      </c>
      <c r="G179" s="7">
        <f>(H179*'Vecmap(FT) Coverage'!C178*'Dataset lengths'!$B$2+I179*'Vecmap(FT) Coverage'!D178*'Dataset lengths'!$C$2+J179*'Vecmap(FT) Coverage'!E178*'Dataset lengths'!$D$2+M179*'Vecmap(FT) Coverage'!H178*'Dataset lengths'!$G$2+N179*'Vecmap(FT) Coverage'!I178*'Dataset lengths'!$H$2+S179*'Vecmap(FT) Coverage'!N178*'Dataset lengths'!$M$2+T179*'Vecmap(FT) Coverage'!O178*'Dataset lengths'!$N$2+U179*'Vecmap(FT) Coverage'!P178*'Dataset lengths'!$O$2+V179*'Vecmap(FT) Coverage'!Q178*'Dataset lengths'!$P$2+W179*'Vecmap(FT) Coverage'!R178*'Dataset lengths'!$Q$2+X179*'Vecmap(FT) Coverage'!S178*'Dataset lengths'!$R$2)/('Vecmap(FT) Coverage'!C178*'Dataset lengths'!$B$2+'Vecmap(FT) Coverage'!D178*'Dataset lengths'!$C$2+'Vecmap(FT) Coverage'!E178*'Dataset lengths'!$D$2+'Vecmap(FT) Coverage'!H178*'Dataset lengths'!$G$2+'Vecmap(FT) Coverage'!I178*'Dataset lengths'!$H$2+'Vecmap(FT) Coverage'!N178*'Dataset lengths'!$M$2+'Vecmap(FT) Coverage'!O178*'Dataset lengths'!$N$2+'Vecmap(FT) Coverage'!P178*'Dataset lengths'!$O$2+'Vecmap(FT) Coverage'!Q178*'Dataset lengths'!$P$2+'Vecmap(FT) Coverage'!R178*'Dataset lengths'!$Q$2+'Vecmap(FT) Coverage'!S178*'Dataset lengths'!$R$2)</f>
        <v>0.606564691</v>
      </c>
      <c r="H179" s="17">
        <v>0.481776554299942</v>
      </c>
      <c r="I179" s="17">
        <v>0.738605976604287</v>
      </c>
      <c r="J179" s="17">
        <v>0.769597088282875</v>
      </c>
      <c r="K179" s="17">
        <v>0.8512428531929</v>
      </c>
      <c r="L179" s="17">
        <v>0.8550812755322</v>
      </c>
      <c r="M179" s="17">
        <v>0.852509370311555</v>
      </c>
      <c r="N179" s="17">
        <v>0.797933181884254</v>
      </c>
      <c r="O179" s="17">
        <v>0.746688898757989</v>
      </c>
      <c r="P179" s="17">
        <v>0.845404453710272</v>
      </c>
      <c r="Q179" s="17">
        <v>0.77420211533658</v>
      </c>
      <c r="R179" s="17">
        <v>0.755299488729634</v>
      </c>
      <c r="S179" s="17">
        <v>0.849646494694931</v>
      </c>
      <c r="T179" s="17">
        <v>0.443642831188177</v>
      </c>
      <c r="U179" s="17">
        <v>0.840102416897612</v>
      </c>
      <c r="V179" s="17">
        <v>0.637683029268753</v>
      </c>
      <c r="W179" s="17">
        <v>0.383961754339852</v>
      </c>
      <c r="X179" s="17">
        <v>0.57231686234911</v>
      </c>
    </row>
    <row r="180">
      <c r="A180" s="17" t="s">
        <v>518</v>
      </c>
      <c r="B180" s="29">
        <f t="shared" ref="B180:C180" si="262">F180-F302</f>
        <v>0.04371060956</v>
      </c>
      <c r="C180" s="29">
        <f t="shared" si="262"/>
        <v>0.05020318553</v>
      </c>
      <c r="D180" s="44">
        <f>F180-0.654</f>
        <v>0.0313535807</v>
      </c>
      <c r="E180" s="44">
        <f>G180-0.606</f>
        <v>0.01765580891</v>
      </c>
      <c r="F180" s="7">
        <f t="shared" si="261"/>
        <v>0.6853535807</v>
      </c>
      <c r="G180" s="7">
        <f>(H180*'Vecmap(FT) Coverage'!C179*'Dataset lengths'!$B$2+I180*'Vecmap(FT) Coverage'!D179*'Dataset lengths'!$C$2+J180*'Vecmap(FT) Coverage'!E179*'Dataset lengths'!$D$2+M180*'Vecmap(FT) Coverage'!H179*'Dataset lengths'!$G$2+N180*'Vecmap(FT) Coverage'!I179*'Dataset lengths'!$H$2+S180*'Vecmap(FT) Coverage'!N179*'Dataset lengths'!$M$2+T180*'Vecmap(FT) Coverage'!O179*'Dataset lengths'!$N$2+U180*'Vecmap(FT) Coverage'!P179*'Dataset lengths'!$O$2+V180*'Vecmap(FT) Coverage'!Q179*'Dataset lengths'!$P$2+W180*'Vecmap(FT) Coverage'!R179*'Dataset lengths'!$Q$2+X180*'Vecmap(FT) Coverage'!S179*'Dataset lengths'!$R$2)/('Vecmap(FT) Coverage'!C179*'Dataset lengths'!$B$2+'Vecmap(FT) Coverage'!D179*'Dataset lengths'!$C$2+'Vecmap(FT) Coverage'!E179*'Dataset lengths'!$D$2+'Vecmap(FT) Coverage'!H179*'Dataset lengths'!$G$2+'Vecmap(FT) Coverage'!I179*'Dataset lengths'!$H$2+'Vecmap(FT) Coverage'!N179*'Dataset lengths'!$M$2+'Vecmap(FT) Coverage'!O179*'Dataset lengths'!$N$2+'Vecmap(FT) Coverage'!P179*'Dataset lengths'!$O$2+'Vecmap(FT) Coverage'!Q179*'Dataset lengths'!$P$2+'Vecmap(FT) Coverage'!R179*'Dataset lengths'!$Q$2+'Vecmap(FT) Coverage'!S179*'Dataset lengths'!$R$2)</f>
        <v>0.6236558089</v>
      </c>
      <c r="H180" s="17">
        <v>0.532656379810971</v>
      </c>
      <c r="I180" s="17">
        <v>0.726820198425451</v>
      </c>
      <c r="J180" s="17">
        <v>0.774919059719795</v>
      </c>
      <c r="K180" s="17">
        <v>0.841032695807652</v>
      </c>
      <c r="L180" s="17">
        <v>0.848328805894417</v>
      </c>
      <c r="M180" s="17">
        <v>0.843563984680533</v>
      </c>
      <c r="N180" s="17">
        <v>0.808410364433746</v>
      </c>
      <c r="O180" s="17">
        <v>0.751543325025903</v>
      </c>
      <c r="P180" s="17">
        <v>0.853903514795073</v>
      </c>
      <c r="Q180" s="17">
        <v>0.810936805833948</v>
      </c>
      <c r="R180" s="17">
        <v>0.74153454581802</v>
      </c>
      <c r="S180" s="17">
        <v>0.878801459812819</v>
      </c>
      <c r="T180" s="17">
        <v>0.405932848651575</v>
      </c>
      <c r="U180" s="17">
        <v>0.845888552749092</v>
      </c>
      <c r="V180" s="17">
        <v>0.759706869082237</v>
      </c>
      <c r="W180" s="17">
        <v>0.480177314901101</v>
      </c>
      <c r="X180" s="17">
        <v>0.482012355389633</v>
      </c>
    </row>
    <row r="181">
      <c r="A181" s="17" t="s">
        <v>525</v>
      </c>
      <c r="B181" s="29">
        <f t="shared" ref="B181:C181" si="263">F181-F303</f>
        <v>0.05584238748</v>
      </c>
      <c r="C181" s="29">
        <f t="shared" si="263"/>
        <v>0.06841597697</v>
      </c>
      <c r="D181" s="45">
        <f t="shared" ref="D181:D182" si="265">F181- 0.63</f>
        <v>0.07698771794</v>
      </c>
      <c r="E181" s="44">
        <f>G181- 0.61</f>
        <v>0.03957690988</v>
      </c>
      <c r="F181" s="7">
        <f t="shared" si="261"/>
        <v>0.7069877179</v>
      </c>
      <c r="G181" s="7">
        <f>(H181*'Vecmap(FT) Coverage'!C180*'Dataset lengths'!$B$2+I181*'Vecmap(FT) Coverage'!D180*'Dataset lengths'!$C$2+J181*'Vecmap(FT) Coverage'!E180*'Dataset lengths'!$D$2+M181*'Vecmap(FT) Coverage'!H180*'Dataset lengths'!$G$2+N181*'Vecmap(FT) Coverage'!I180*'Dataset lengths'!$H$2+S181*'Vecmap(FT) Coverage'!N180*'Dataset lengths'!$M$2+T181*'Vecmap(FT) Coverage'!O180*'Dataset lengths'!$N$2+U181*'Vecmap(FT) Coverage'!P180*'Dataset lengths'!$O$2+V181*'Vecmap(FT) Coverage'!Q180*'Dataset lengths'!$P$2+W181*'Vecmap(FT) Coverage'!R180*'Dataset lengths'!$Q$2+X181*'Vecmap(FT) Coverage'!S180*'Dataset lengths'!$R$2)/('Vecmap(FT) Coverage'!C180*'Dataset lengths'!$B$2+'Vecmap(FT) Coverage'!D180*'Dataset lengths'!$C$2+'Vecmap(FT) Coverage'!E180*'Dataset lengths'!$D$2+'Vecmap(FT) Coverage'!H180*'Dataset lengths'!$G$2+'Vecmap(FT) Coverage'!I180*'Dataset lengths'!$H$2+'Vecmap(FT) Coverage'!N180*'Dataset lengths'!$M$2+'Vecmap(FT) Coverage'!O180*'Dataset lengths'!$N$2+'Vecmap(FT) Coverage'!P180*'Dataset lengths'!$O$2+'Vecmap(FT) Coverage'!Q180*'Dataset lengths'!$P$2+'Vecmap(FT) Coverage'!R180*'Dataset lengths'!$Q$2+'Vecmap(FT) Coverage'!S180*'Dataset lengths'!$R$2)</f>
        <v>0.6495769099</v>
      </c>
      <c r="H181" s="17">
        <v>0.557717191585693</v>
      </c>
      <c r="I181" s="17">
        <v>0.753256466458829</v>
      </c>
      <c r="J181" s="17">
        <v>0.789157965059112</v>
      </c>
      <c r="K181" s="17">
        <v>0.852833256839676</v>
      </c>
      <c r="L181" s="17">
        <v>0.862256765673758</v>
      </c>
      <c r="M181" s="17">
        <v>0.856233418224499</v>
      </c>
      <c r="N181" s="17">
        <v>0.813885622614587</v>
      </c>
      <c r="O181" s="17">
        <v>0.762158422119507</v>
      </c>
      <c r="P181" s="17">
        <v>0.860357608105989</v>
      </c>
      <c r="Q181" s="17">
        <v>0.825479226408479</v>
      </c>
      <c r="R181" s="17">
        <v>0.745925346592028</v>
      </c>
      <c r="S181" s="17">
        <v>0.896351262653647</v>
      </c>
      <c r="T181" s="17">
        <v>0.396156931361274</v>
      </c>
      <c r="U181" s="17">
        <v>0.883498435783713</v>
      </c>
      <c r="V181" s="17">
        <v>0.785752445436633</v>
      </c>
      <c r="W181" s="17">
        <v>0.505619286325314</v>
      </c>
      <c r="X181" s="17">
        <v>0.539235871814159</v>
      </c>
    </row>
    <row r="182">
      <c r="A182" s="17" t="s">
        <v>534</v>
      </c>
      <c r="B182" s="29">
        <f t="shared" ref="B182:C182" si="264">F182-F304</f>
        <v>0.0453010404</v>
      </c>
      <c r="C182" s="29">
        <f t="shared" si="264"/>
        <v>0.0545416962</v>
      </c>
      <c r="D182" s="44">
        <f t="shared" si="265"/>
        <v>0.01171460286</v>
      </c>
      <c r="E182" s="44">
        <f>G182- 0.573</f>
        <v>0.005061732485</v>
      </c>
      <c r="F182" s="7">
        <f t="shared" si="261"/>
        <v>0.6417146029</v>
      </c>
      <c r="G182" s="7">
        <f>(H182*'Vecmap(FT) Coverage'!C181*'Dataset lengths'!$B$2+I182*'Vecmap(FT) Coverage'!D181*'Dataset lengths'!$C$2+J182*'Vecmap(FT) Coverage'!E181*'Dataset lengths'!$D$2+M182*'Vecmap(FT) Coverage'!H181*'Dataset lengths'!$G$2+N182*'Vecmap(FT) Coverage'!I181*'Dataset lengths'!$H$2+S182*'Vecmap(FT) Coverage'!N181*'Dataset lengths'!$M$2+T182*'Vecmap(FT) Coverage'!O181*'Dataset lengths'!$N$2+U182*'Vecmap(FT) Coverage'!P181*'Dataset lengths'!$O$2+V182*'Vecmap(FT) Coverage'!Q181*'Dataset lengths'!$P$2+W182*'Vecmap(FT) Coverage'!R181*'Dataset lengths'!$Q$2+X182*'Vecmap(FT) Coverage'!S181*'Dataset lengths'!$R$2)/('Vecmap(FT) Coverage'!C181*'Dataset lengths'!$B$2+'Vecmap(FT) Coverage'!D181*'Dataset lengths'!$C$2+'Vecmap(FT) Coverage'!E181*'Dataset lengths'!$D$2+'Vecmap(FT) Coverage'!H181*'Dataset lengths'!$G$2+'Vecmap(FT) Coverage'!I181*'Dataset lengths'!$H$2+'Vecmap(FT) Coverage'!N181*'Dataset lengths'!$M$2+'Vecmap(FT) Coverage'!O181*'Dataset lengths'!$N$2+'Vecmap(FT) Coverage'!P181*'Dataset lengths'!$O$2+'Vecmap(FT) Coverage'!Q181*'Dataset lengths'!$P$2+'Vecmap(FT) Coverage'!R181*'Dataset lengths'!$Q$2+'Vecmap(FT) Coverage'!S181*'Dataset lengths'!$R$2)</f>
        <v>0.5780617325</v>
      </c>
      <c r="H182" s="17">
        <v>0.465891041842957</v>
      </c>
      <c r="I182" s="17">
        <v>0.729356963309998</v>
      </c>
      <c r="J182" s="17">
        <v>0.752848687058198</v>
      </c>
      <c r="K182" s="17">
        <v>0.832143163597055</v>
      </c>
      <c r="L182" s="17">
        <v>0.831575863715658</v>
      </c>
      <c r="M182" s="17">
        <v>0.832021642901102</v>
      </c>
      <c r="N182" s="17">
        <v>0.777378490580578</v>
      </c>
      <c r="O182" s="17">
        <v>0.732406454531732</v>
      </c>
      <c r="P182" s="17">
        <v>0.822343873587361</v>
      </c>
      <c r="Q182" s="17">
        <v>0.759776972347327</v>
      </c>
      <c r="R182" s="17">
        <v>0.738560592099377</v>
      </c>
      <c r="S182" s="17">
        <v>0.774923237020222</v>
      </c>
      <c r="T182" s="17">
        <v>0.411499550782731</v>
      </c>
      <c r="U182" s="17">
        <v>0.822744009343171</v>
      </c>
      <c r="V182" s="17">
        <v>0.610994588672861</v>
      </c>
      <c r="W182" s="17">
        <v>0.345681515297934</v>
      </c>
      <c r="X182" s="17">
        <v>0.535520904603794</v>
      </c>
    </row>
    <row r="183">
      <c r="A183" s="17" t="s">
        <v>535</v>
      </c>
      <c r="B183" s="29">
        <f t="shared" ref="B183:C183" si="266">F183-F305</f>
        <v>0.01575901664</v>
      </c>
      <c r="C183" s="29">
        <f t="shared" si="266"/>
        <v>0.01019714746</v>
      </c>
      <c r="D183" s="44">
        <f>F183-0.675</f>
        <v>-0.01334204936</v>
      </c>
      <c r="E183" s="44">
        <f>G183-0.62</f>
        <v>-0.01900099766</v>
      </c>
      <c r="F183" s="7">
        <f t="shared" si="261"/>
        <v>0.6616579506</v>
      </c>
      <c r="G183" s="7">
        <f>(H183*'Vecmap(FT) Coverage'!C182*'Dataset lengths'!$B$2+I183*'Vecmap(FT) Coverage'!D182*'Dataset lengths'!$C$2+J183*'Vecmap(FT) Coverage'!E182*'Dataset lengths'!$D$2+M183*'Vecmap(FT) Coverage'!H182*'Dataset lengths'!$G$2+N183*'Vecmap(FT) Coverage'!I182*'Dataset lengths'!$H$2+S183*'Vecmap(FT) Coverage'!N182*'Dataset lengths'!$M$2+T183*'Vecmap(FT) Coverage'!O182*'Dataset lengths'!$N$2+U183*'Vecmap(FT) Coverage'!P182*'Dataset lengths'!$O$2+V183*'Vecmap(FT) Coverage'!Q182*'Dataset lengths'!$P$2+W183*'Vecmap(FT) Coverage'!R182*'Dataset lengths'!$Q$2+X183*'Vecmap(FT) Coverage'!S182*'Dataset lengths'!$R$2)/('Vecmap(FT) Coverage'!C182*'Dataset lengths'!$B$2+'Vecmap(FT) Coverage'!D182*'Dataset lengths'!$C$2+'Vecmap(FT) Coverage'!E182*'Dataset lengths'!$D$2+'Vecmap(FT) Coverage'!H182*'Dataset lengths'!$G$2+'Vecmap(FT) Coverage'!I182*'Dataset lengths'!$H$2+'Vecmap(FT) Coverage'!N182*'Dataset lengths'!$M$2+'Vecmap(FT) Coverage'!O182*'Dataset lengths'!$N$2+'Vecmap(FT) Coverage'!P182*'Dataset lengths'!$O$2+'Vecmap(FT) Coverage'!Q182*'Dataset lengths'!$P$2+'Vecmap(FT) Coverage'!R182*'Dataset lengths'!$Q$2+'Vecmap(FT) Coverage'!S182*'Dataset lengths'!$R$2)</f>
        <v>0.6009990023</v>
      </c>
      <c r="H183" s="17">
        <v>0.476438219342055</v>
      </c>
      <c r="I183" s="17">
        <v>0.720994320135465</v>
      </c>
      <c r="J183" s="17">
        <v>0.744295320900261</v>
      </c>
      <c r="K183" s="17">
        <v>0.825121648303774</v>
      </c>
      <c r="L183" s="17">
        <v>0.827962961440364</v>
      </c>
      <c r="M183" s="17">
        <v>0.826285729150517</v>
      </c>
      <c r="N183" s="17">
        <v>0.755628051669507</v>
      </c>
      <c r="O183" s="17">
        <v>0.70418876610425</v>
      </c>
      <c r="P183" s="17">
        <v>0.817926140679834</v>
      </c>
      <c r="Q183" s="17">
        <v>0.724860084421775</v>
      </c>
      <c r="R183" s="17">
        <v>0.709404594885981</v>
      </c>
      <c r="S183" s="17">
        <v>0.856334215329169</v>
      </c>
      <c r="T183" s="17">
        <v>0.472131957774147</v>
      </c>
      <c r="U183" s="17">
        <v>0.861689154497365</v>
      </c>
      <c r="V183" s="17">
        <v>0.587815913276285</v>
      </c>
      <c r="W183" s="17">
        <v>0.398053788132424</v>
      </c>
      <c r="X183" s="17">
        <v>0.578570786833796</v>
      </c>
    </row>
    <row r="184">
      <c r="A184" s="17" t="s">
        <v>523</v>
      </c>
      <c r="B184" s="29">
        <f t="shared" ref="B184:C184" si="267">F184-F306</f>
        <v>0.02046838113</v>
      </c>
      <c r="C184" s="29">
        <f t="shared" si="267"/>
        <v>0.01834458859</v>
      </c>
      <c r="D184" s="45">
        <f>F184-0.654</f>
        <v>0.02617199948</v>
      </c>
      <c r="E184" s="45">
        <f>G184-0.606</f>
        <v>0.01242951952</v>
      </c>
      <c r="F184" s="7">
        <f t="shared" si="261"/>
        <v>0.6801719995</v>
      </c>
      <c r="G184" s="7">
        <f>(H184*'Vecmap(FT) Coverage'!C183*'Dataset lengths'!$B$2+I184*'Vecmap(FT) Coverage'!D183*'Dataset lengths'!$C$2+J184*'Vecmap(FT) Coverage'!E183*'Dataset lengths'!$D$2+M184*'Vecmap(FT) Coverage'!H183*'Dataset lengths'!$G$2+N184*'Vecmap(FT) Coverage'!I183*'Dataset lengths'!$H$2+S184*'Vecmap(FT) Coverage'!N183*'Dataset lengths'!$M$2+T184*'Vecmap(FT) Coverage'!O183*'Dataset lengths'!$N$2+U184*'Vecmap(FT) Coverage'!P183*'Dataset lengths'!$O$2+V184*'Vecmap(FT) Coverage'!Q183*'Dataset lengths'!$P$2+W184*'Vecmap(FT) Coverage'!R183*'Dataset lengths'!$Q$2+X184*'Vecmap(FT) Coverage'!S183*'Dataset lengths'!$R$2)/('Vecmap(FT) Coverage'!C183*'Dataset lengths'!$B$2+'Vecmap(FT) Coverage'!D183*'Dataset lengths'!$C$2+'Vecmap(FT) Coverage'!E183*'Dataset lengths'!$D$2+'Vecmap(FT) Coverage'!H183*'Dataset lengths'!$G$2+'Vecmap(FT) Coverage'!I183*'Dataset lengths'!$H$2+'Vecmap(FT) Coverage'!N183*'Dataset lengths'!$M$2+'Vecmap(FT) Coverage'!O183*'Dataset lengths'!$N$2+'Vecmap(FT) Coverage'!P183*'Dataset lengths'!$O$2+'Vecmap(FT) Coverage'!Q183*'Dataset lengths'!$P$2+'Vecmap(FT) Coverage'!R183*'Dataset lengths'!$Q$2+'Vecmap(FT) Coverage'!S183*'Dataset lengths'!$R$2)</f>
        <v>0.6184295195</v>
      </c>
      <c r="H184" s="17">
        <v>0.536264558386911</v>
      </c>
      <c r="I184" s="17">
        <v>0.693612286046471</v>
      </c>
      <c r="J184" s="17">
        <v>0.74402776719339</v>
      </c>
      <c r="K184" s="17">
        <v>0.818123820588391</v>
      </c>
      <c r="L184" s="17">
        <v>0.821915857299169</v>
      </c>
      <c r="M184" s="17">
        <v>0.819512896859212</v>
      </c>
      <c r="N184" s="17">
        <v>0.773291996532853</v>
      </c>
      <c r="O184" s="17">
        <v>0.714825610067672</v>
      </c>
      <c r="P184" s="17">
        <v>0.832202899210671</v>
      </c>
      <c r="Q184" s="17">
        <v>0.768587869789891</v>
      </c>
      <c r="R184" s="17">
        <v>0.688984446086467</v>
      </c>
      <c r="S184" s="17">
        <v>0.896154564987934</v>
      </c>
      <c r="T184" s="17">
        <v>0.44980682758702</v>
      </c>
      <c r="U184" s="17">
        <v>0.875709406752874</v>
      </c>
      <c r="V184" s="17">
        <v>0.718555350848945</v>
      </c>
      <c r="W184" s="17">
        <v>0.495409078565041</v>
      </c>
      <c r="X184" s="17">
        <v>0.479547260483507</v>
      </c>
    </row>
    <row r="185">
      <c r="A185" s="17" t="s">
        <v>536</v>
      </c>
      <c r="B185" s="29">
        <f t="shared" ref="B185:C185" si="268">F185-F307</f>
        <v>0.03509077028</v>
      </c>
      <c r="C185" s="29">
        <f t="shared" si="268"/>
        <v>0.02640765366</v>
      </c>
      <c r="D185" s="45">
        <f t="shared" ref="D185:D186" si="270">F185- 0.63</f>
        <v>0.06676398062</v>
      </c>
      <c r="E185" s="45">
        <f>G185- 0.61</f>
        <v>0.03481509576</v>
      </c>
      <c r="F185" s="7">
        <f t="shared" si="261"/>
        <v>0.6967639806</v>
      </c>
      <c r="G185" s="7">
        <f>(H185*'Vecmap(FT) Coverage'!C184*'Dataset lengths'!$B$2+I185*'Vecmap(FT) Coverage'!D184*'Dataset lengths'!$C$2+J185*'Vecmap(FT) Coverage'!E184*'Dataset lengths'!$D$2+M185*'Vecmap(FT) Coverage'!H184*'Dataset lengths'!$G$2+N185*'Vecmap(FT) Coverage'!I184*'Dataset lengths'!$H$2+S185*'Vecmap(FT) Coverage'!N184*'Dataset lengths'!$M$2+T185*'Vecmap(FT) Coverage'!O184*'Dataset lengths'!$N$2+U185*'Vecmap(FT) Coverage'!P184*'Dataset lengths'!$O$2+V185*'Vecmap(FT) Coverage'!Q184*'Dataset lengths'!$P$2+W185*'Vecmap(FT) Coverage'!R184*'Dataset lengths'!$Q$2+X185*'Vecmap(FT) Coverage'!S184*'Dataset lengths'!$R$2)/('Vecmap(FT) Coverage'!C184*'Dataset lengths'!$B$2+'Vecmap(FT) Coverage'!D184*'Dataset lengths'!$C$2+'Vecmap(FT) Coverage'!E184*'Dataset lengths'!$D$2+'Vecmap(FT) Coverage'!H184*'Dataset lengths'!$G$2+'Vecmap(FT) Coverage'!I184*'Dataset lengths'!$H$2+'Vecmap(FT) Coverage'!N184*'Dataset lengths'!$M$2+'Vecmap(FT) Coverage'!O184*'Dataset lengths'!$N$2+'Vecmap(FT) Coverage'!P184*'Dataset lengths'!$O$2+'Vecmap(FT) Coverage'!Q184*'Dataset lengths'!$P$2+'Vecmap(FT) Coverage'!R184*'Dataset lengths'!$Q$2+'Vecmap(FT) Coverage'!S184*'Dataset lengths'!$R$2)</f>
        <v>0.6448150958</v>
      </c>
      <c r="H185" s="17">
        <v>0.560814405615204</v>
      </c>
      <c r="I185" s="17">
        <v>0.733295691712267</v>
      </c>
      <c r="J185" s="17">
        <v>0.759788679620512</v>
      </c>
      <c r="K185" s="17">
        <v>0.828307818087891</v>
      </c>
      <c r="L185" s="17">
        <v>0.835675620768831</v>
      </c>
      <c r="M185" s="17">
        <v>0.831022015106355</v>
      </c>
      <c r="N185" s="17">
        <v>0.775353112931182</v>
      </c>
      <c r="O185" s="17">
        <v>0.724772553333407</v>
      </c>
      <c r="P185" s="17">
        <v>0.836701684857044</v>
      </c>
      <c r="Q185" s="17">
        <v>0.779687355539461</v>
      </c>
      <c r="R185" s="17">
        <v>0.695115366060286</v>
      </c>
      <c r="S185" s="17">
        <v>0.887980684212754</v>
      </c>
      <c r="T185" s="17">
        <v>0.425239895919921</v>
      </c>
      <c r="U185" s="17">
        <v>0.885056241589881</v>
      </c>
      <c r="V185" s="17">
        <v>0.744269920508783</v>
      </c>
      <c r="W185" s="17">
        <v>0.520838042903714</v>
      </c>
      <c r="X185" s="17">
        <v>0.540745096718077</v>
      </c>
    </row>
    <row r="186">
      <c r="A186" s="17" t="s">
        <v>537</v>
      </c>
      <c r="B186" s="29">
        <f t="shared" ref="B186:C186" si="269">F186-F308</f>
        <v>0.01749903764</v>
      </c>
      <c r="C186" s="29">
        <f t="shared" si="269"/>
        <v>0.01886533087</v>
      </c>
      <c r="D186" s="44">
        <f t="shared" si="270"/>
        <v>0.007224883015</v>
      </c>
      <c r="E186" s="44">
        <f>G186- 0.573</f>
        <v>0.005368002982</v>
      </c>
      <c r="F186" s="7">
        <f t="shared" si="261"/>
        <v>0.637224883</v>
      </c>
      <c r="G186" s="7">
        <f>(H186*'Vecmap(FT) Coverage'!C185*'Dataset lengths'!$B$2+I186*'Vecmap(FT) Coverage'!D185*'Dataset lengths'!$C$2+J186*'Vecmap(FT) Coverage'!E185*'Dataset lengths'!$D$2+M186*'Vecmap(FT) Coverage'!H185*'Dataset lengths'!$G$2+N186*'Vecmap(FT) Coverage'!I185*'Dataset lengths'!$H$2+S186*'Vecmap(FT) Coverage'!N185*'Dataset lengths'!$M$2+T186*'Vecmap(FT) Coverage'!O185*'Dataset lengths'!$N$2+U186*'Vecmap(FT) Coverage'!P185*'Dataset lengths'!$O$2+V186*'Vecmap(FT) Coverage'!Q185*'Dataset lengths'!$P$2+W186*'Vecmap(FT) Coverage'!R185*'Dataset lengths'!$Q$2+X186*'Vecmap(FT) Coverage'!S185*'Dataset lengths'!$R$2)/('Vecmap(FT) Coverage'!C185*'Dataset lengths'!$B$2+'Vecmap(FT) Coverage'!D185*'Dataset lengths'!$C$2+'Vecmap(FT) Coverage'!E185*'Dataset lengths'!$D$2+'Vecmap(FT) Coverage'!H185*'Dataset lengths'!$G$2+'Vecmap(FT) Coverage'!I185*'Dataset lengths'!$H$2+'Vecmap(FT) Coverage'!N185*'Dataset lengths'!$M$2+'Vecmap(FT) Coverage'!O185*'Dataset lengths'!$N$2+'Vecmap(FT) Coverage'!P185*'Dataset lengths'!$O$2+'Vecmap(FT) Coverage'!Q185*'Dataset lengths'!$P$2+'Vecmap(FT) Coverage'!R185*'Dataset lengths'!$Q$2+'Vecmap(FT) Coverage'!S185*'Dataset lengths'!$R$2)</f>
        <v>0.578368003</v>
      </c>
      <c r="H186" s="17">
        <v>0.466628366861034</v>
      </c>
      <c r="I186" s="17">
        <v>0.712971299876233</v>
      </c>
      <c r="J186" s="17">
        <v>0.736411840519441</v>
      </c>
      <c r="K186" s="17">
        <v>0.811899299188532</v>
      </c>
      <c r="L186" s="17">
        <v>0.814662245679865</v>
      </c>
      <c r="M186" s="17">
        <v>0.812841139852377</v>
      </c>
      <c r="N186" s="17">
        <v>0.735102824372585</v>
      </c>
      <c r="O186" s="17">
        <v>0.681766618483374</v>
      </c>
      <c r="P186" s="17">
        <v>0.798322854373173</v>
      </c>
      <c r="Q186" s="17">
        <v>0.708937139129109</v>
      </c>
      <c r="R186" s="17">
        <v>0.700053704341131</v>
      </c>
      <c r="S186" s="17">
        <v>0.810263250959972</v>
      </c>
      <c r="T186" s="17">
        <v>0.454343850711257</v>
      </c>
      <c r="U186" s="17">
        <v>0.823634184089552</v>
      </c>
      <c r="V186" s="17">
        <v>0.543627887349118</v>
      </c>
      <c r="W186" s="17">
        <v>0.363855202174389</v>
      </c>
      <c r="X186" s="17">
        <v>0.54979386640131</v>
      </c>
    </row>
    <row r="187">
      <c r="A187" s="17" t="s">
        <v>522</v>
      </c>
      <c r="B187" s="29">
        <f t="shared" ref="B187:C187" si="271">F187-F309</f>
        <v>0.0305497661</v>
      </c>
      <c r="C187" s="29">
        <f t="shared" si="271"/>
        <v>0.02933755445</v>
      </c>
      <c r="D187" s="44">
        <f t="shared" ref="D187:D189" si="273">F187-0.675</f>
        <v>0.03245777144</v>
      </c>
      <c r="E187" s="44">
        <f t="shared" ref="E187:E189" si="274">G187-0.62</f>
        <v>0.03362603442</v>
      </c>
      <c r="F187" s="7">
        <f t="shared" si="261"/>
        <v>0.7074577714</v>
      </c>
      <c r="G187" s="7">
        <f>(H187*'Vecmap(FT) Coverage'!C186*'Dataset lengths'!$B$2+I187*'Vecmap(FT) Coverage'!D186*'Dataset lengths'!$C$2+J187*'Vecmap(FT) Coverage'!E186*'Dataset lengths'!$D$2+M187*'Vecmap(FT) Coverage'!H186*'Dataset lengths'!$G$2+N187*'Vecmap(FT) Coverage'!I186*'Dataset lengths'!$H$2+S187*'Vecmap(FT) Coverage'!N186*'Dataset lengths'!$M$2+T187*'Vecmap(FT) Coverage'!O186*'Dataset lengths'!$N$2+U187*'Vecmap(FT) Coverage'!P186*'Dataset lengths'!$O$2+V187*'Vecmap(FT) Coverage'!Q186*'Dataset lengths'!$P$2+W187*'Vecmap(FT) Coverage'!R186*'Dataset lengths'!$Q$2+X187*'Vecmap(FT) Coverage'!S186*'Dataset lengths'!$R$2)/('Vecmap(FT) Coverage'!C186*'Dataset lengths'!$B$2+'Vecmap(FT) Coverage'!D186*'Dataset lengths'!$C$2+'Vecmap(FT) Coverage'!E186*'Dataset lengths'!$D$2+'Vecmap(FT) Coverage'!H186*'Dataset lengths'!$G$2+'Vecmap(FT) Coverage'!I186*'Dataset lengths'!$H$2+'Vecmap(FT) Coverage'!N186*'Dataset lengths'!$M$2+'Vecmap(FT) Coverage'!O186*'Dataset lengths'!$N$2+'Vecmap(FT) Coverage'!P186*'Dataset lengths'!$O$2+'Vecmap(FT) Coverage'!Q186*'Dataset lengths'!$P$2+'Vecmap(FT) Coverage'!R186*'Dataset lengths'!$Q$2+'Vecmap(FT) Coverage'!S186*'Dataset lengths'!$R$2)</f>
        <v>0.6536260344</v>
      </c>
      <c r="H187" s="17">
        <v>0.570838937349266</v>
      </c>
      <c r="I187" s="17">
        <v>0.72033715740922</v>
      </c>
      <c r="J187" s="17">
        <v>0.783797766053367</v>
      </c>
      <c r="K187" s="17">
        <v>0.849772955165211</v>
      </c>
      <c r="L187" s="17">
        <v>0.853574664181259</v>
      </c>
      <c r="M187" s="17">
        <v>0.851266153665078</v>
      </c>
      <c r="N187" s="17">
        <v>0.809961726233758</v>
      </c>
      <c r="O187" s="17">
        <v>0.753205835728917</v>
      </c>
      <c r="P187" s="17">
        <v>0.861594917614917</v>
      </c>
      <c r="Q187" s="17">
        <v>0.796166531665162</v>
      </c>
      <c r="R187" s="17">
        <v>0.747917483055261</v>
      </c>
      <c r="S187" s="17">
        <v>0.910054533364979</v>
      </c>
      <c r="T187" s="17">
        <v>0.422441901323057</v>
      </c>
      <c r="U187" s="17">
        <v>0.888616940575407</v>
      </c>
      <c r="V187" s="17">
        <v>0.769689046176785</v>
      </c>
      <c r="W187" s="17">
        <v>0.532342190444294</v>
      </c>
      <c r="X187" s="17">
        <v>0.522689133190139</v>
      </c>
    </row>
    <row r="188">
      <c r="A188" s="17" t="s">
        <v>526</v>
      </c>
      <c r="B188" s="29">
        <f t="shared" ref="B188:C188" si="272">F188-F310</f>
        <v>0.01908232378</v>
      </c>
      <c r="C188" s="29">
        <f t="shared" si="272"/>
        <v>0.0303517199</v>
      </c>
      <c r="D188" s="45">
        <f t="shared" si="273"/>
        <v>0.05095784861</v>
      </c>
      <c r="E188" s="45">
        <f t="shared" si="274"/>
        <v>0.05841986607</v>
      </c>
      <c r="F188" s="7">
        <f t="shared" si="261"/>
        <v>0.7259578486</v>
      </c>
      <c r="G188" s="7">
        <f>(H188*'Vecmap(FT) Coverage'!C187*'Dataset lengths'!$B$2+I188*'Vecmap(FT) Coverage'!D187*'Dataset lengths'!$C$2+J188*'Vecmap(FT) Coverage'!E187*'Dataset lengths'!$D$2+M188*'Vecmap(FT) Coverage'!H187*'Dataset lengths'!$G$2+N188*'Vecmap(FT) Coverage'!I187*'Dataset lengths'!$H$2+S188*'Vecmap(FT) Coverage'!N187*'Dataset lengths'!$M$2+T188*'Vecmap(FT) Coverage'!O187*'Dataset lengths'!$N$2+U188*'Vecmap(FT) Coverage'!P187*'Dataset lengths'!$O$2+V188*'Vecmap(FT) Coverage'!Q187*'Dataset lengths'!$P$2+W188*'Vecmap(FT) Coverage'!R187*'Dataset lengths'!$Q$2+X188*'Vecmap(FT) Coverage'!S187*'Dataset lengths'!$R$2)/('Vecmap(FT) Coverage'!C187*'Dataset lengths'!$B$2+'Vecmap(FT) Coverage'!D187*'Dataset lengths'!$C$2+'Vecmap(FT) Coverage'!E187*'Dataset lengths'!$D$2+'Vecmap(FT) Coverage'!H187*'Dataset lengths'!$G$2+'Vecmap(FT) Coverage'!I187*'Dataset lengths'!$H$2+'Vecmap(FT) Coverage'!N187*'Dataset lengths'!$M$2+'Vecmap(FT) Coverage'!O187*'Dataset lengths'!$N$2+'Vecmap(FT) Coverage'!P187*'Dataset lengths'!$O$2+'Vecmap(FT) Coverage'!Q187*'Dataset lengths'!$P$2+'Vecmap(FT) Coverage'!R187*'Dataset lengths'!$Q$2+'Vecmap(FT) Coverage'!S187*'Dataset lengths'!$R$2)</f>
        <v>0.6784198661</v>
      </c>
      <c r="H188" s="17">
        <v>0.591177118500597</v>
      </c>
      <c r="I188" s="17">
        <v>0.747759042617572</v>
      </c>
      <c r="J188" s="17">
        <v>0.794323111822419</v>
      </c>
      <c r="K188" s="17">
        <v>0.854804581125447</v>
      </c>
      <c r="L188" s="17">
        <v>0.864312178005083</v>
      </c>
      <c r="M188" s="17">
        <v>0.858298765475521</v>
      </c>
      <c r="N188" s="17">
        <v>0.813730390949379</v>
      </c>
      <c r="O188" s="17">
        <v>0.769630346632288</v>
      </c>
      <c r="P188" s="17">
        <v>0.863925363176949</v>
      </c>
      <c r="Q188" s="17">
        <v>0.804362559482052</v>
      </c>
      <c r="R188" s="17">
        <v>0.758239690136213</v>
      </c>
      <c r="S188" s="17">
        <v>0.902558166771698</v>
      </c>
      <c r="T188" s="17">
        <v>0.450116535725819</v>
      </c>
      <c r="U188" s="17">
        <v>0.890174746381575</v>
      </c>
      <c r="V188" s="17">
        <v>0.794364090680162</v>
      </c>
      <c r="W188" s="17">
        <v>0.556985174920271</v>
      </c>
      <c r="X188" s="17">
        <v>0.586049190859018</v>
      </c>
    </row>
    <row r="189">
      <c r="A189" s="17" t="s">
        <v>538</v>
      </c>
      <c r="B189" s="29">
        <f t="shared" ref="B189:C189" si="275">F189-F311</f>
        <v>0.006946341175</v>
      </c>
      <c r="C189" s="29">
        <f t="shared" si="275"/>
        <v>0.003470363047</v>
      </c>
      <c r="D189" s="44">
        <f t="shared" si="273"/>
        <v>-0.007833227223</v>
      </c>
      <c r="E189" s="44">
        <f t="shared" si="274"/>
        <v>-0.01264583281</v>
      </c>
      <c r="F189" s="7">
        <f t="shared" si="261"/>
        <v>0.6671667728</v>
      </c>
      <c r="G189" s="7">
        <f>(H189*'Vecmap(FT) Coverage'!C188*'Dataset lengths'!$B$2+I189*'Vecmap(FT) Coverage'!D188*'Dataset lengths'!$C$2+J189*'Vecmap(FT) Coverage'!E188*'Dataset lengths'!$D$2+M189*'Vecmap(FT) Coverage'!H188*'Dataset lengths'!$G$2+N189*'Vecmap(FT) Coverage'!I188*'Dataset lengths'!$H$2+S189*'Vecmap(FT) Coverage'!N188*'Dataset lengths'!$M$2+T189*'Vecmap(FT) Coverage'!O188*'Dataset lengths'!$N$2+U189*'Vecmap(FT) Coverage'!P188*'Dataset lengths'!$O$2+V189*'Vecmap(FT) Coverage'!Q188*'Dataset lengths'!$P$2+W189*'Vecmap(FT) Coverage'!R188*'Dataset lengths'!$Q$2+X189*'Vecmap(FT) Coverage'!S188*'Dataset lengths'!$R$2)/('Vecmap(FT) Coverage'!C188*'Dataset lengths'!$B$2+'Vecmap(FT) Coverage'!D188*'Dataset lengths'!$C$2+'Vecmap(FT) Coverage'!E188*'Dataset lengths'!$D$2+'Vecmap(FT) Coverage'!H188*'Dataset lengths'!$G$2+'Vecmap(FT) Coverage'!I188*'Dataset lengths'!$H$2+'Vecmap(FT) Coverage'!N188*'Dataset lengths'!$M$2+'Vecmap(FT) Coverage'!O188*'Dataset lengths'!$N$2+'Vecmap(FT) Coverage'!P188*'Dataset lengths'!$O$2+'Vecmap(FT) Coverage'!Q188*'Dataset lengths'!$P$2+'Vecmap(FT) Coverage'!R188*'Dataset lengths'!$Q$2+'Vecmap(FT) Coverage'!S188*'Dataset lengths'!$R$2)</f>
        <v>0.6073541672</v>
      </c>
      <c r="H189" s="17">
        <v>0.496795544211258</v>
      </c>
      <c r="I189" s="17">
        <v>0.741514600659923</v>
      </c>
      <c r="J189" s="17">
        <v>0.774261964468276</v>
      </c>
      <c r="K189" s="17">
        <v>0.841067530156533</v>
      </c>
      <c r="L189" s="17">
        <v>0.842656359396105</v>
      </c>
      <c r="M189" s="17">
        <v>0.841461051485369</v>
      </c>
      <c r="N189" s="17">
        <v>0.77650029949041</v>
      </c>
      <c r="O189" s="17">
        <v>0.722467385132656</v>
      </c>
      <c r="P189" s="17">
        <v>0.836314353184684</v>
      </c>
      <c r="Q189" s="17">
        <v>0.742183659161481</v>
      </c>
      <c r="R189" s="17">
        <v>0.750023627328136</v>
      </c>
      <c r="S189" s="17">
        <v>0.822851901565597</v>
      </c>
      <c r="T189" s="17">
        <v>0.470094721770223</v>
      </c>
      <c r="U189" s="17">
        <v>0.850116882794404</v>
      </c>
      <c r="V189" s="17">
        <v>0.59720720238716</v>
      </c>
      <c r="W189" s="17">
        <v>0.390492223212691</v>
      </c>
      <c r="X189" s="17">
        <v>0.577538108500428</v>
      </c>
    </row>
    <row r="190">
      <c r="A190" s="17" t="s">
        <v>539</v>
      </c>
      <c r="B190" s="29">
        <f t="shared" ref="B190:C190" si="276">F190-F312</f>
        <v>0.03014160902</v>
      </c>
      <c r="C190" s="29">
        <f t="shared" si="276"/>
        <v>0.03435940066</v>
      </c>
      <c r="D190" s="44">
        <f t="shared" ref="D190:D191" si="278">F190-0.654</f>
        <v>0.002599239812</v>
      </c>
      <c r="E190" s="44">
        <f>G190- 0.61</f>
        <v>0.006325782177</v>
      </c>
      <c r="F190" s="7">
        <f t="shared" si="261"/>
        <v>0.6565992398</v>
      </c>
      <c r="G190" s="7">
        <f>(H190*'Vecmap(FT) Coverage'!C189*'Dataset lengths'!$B$2+I190*'Vecmap(FT) Coverage'!D189*'Dataset lengths'!$C$2+J190*'Vecmap(FT) Coverage'!E189*'Dataset lengths'!$D$2+M190*'Vecmap(FT) Coverage'!H189*'Dataset lengths'!$G$2+N190*'Vecmap(FT) Coverage'!I189*'Dataset lengths'!$H$2+S190*'Vecmap(FT) Coverage'!N189*'Dataset lengths'!$M$2+T190*'Vecmap(FT) Coverage'!O189*'Dataset lengths'!$N$2+U190*'Vecmap(FT) Coverage'!P189*'Dataset lengths'!$O$2+V190*'Vecmap(FT) Coverage'!Q189*'Dataset lengths'!$P$2+W190*'Vecmap(FT) Coverage'!R189*'Dataset lengths'!$Q$2+X190*'Vecmap(FT) Coverage'!S189*'Dataset lengths'!$R$2)/('Vecmap(FT) Coverage'!C189*'Dataset lengths'!$B$2+'Vecmap(FT) Coverage'!D189*'Dataset lengths'!$C$2+'Vecmap(FT) Coverage'!E189*'Dataset lengths'!$D$2+'Vecmap(FT) Coverage'!H189*'Dataset lengths'!$G$2+'Vecmap(FT) Coverage'!I189*'Dataset lengths'!$H$2+'Vecmap(FT) Coverage'!N189*'Dataset lengths'!$M$2+'Vecmap(FT) Coverage'!O189*'Dataset lengths'!$N$2+'Vecmap(FT) Coverage'!P189*'Dataset lengths'!$O$2+'Vecmap(FT) Coverage'!Q189*'Dataset lengths'!$P$2+'Vecmap(FT) Coverage'!R189*'Dataset lengths'!$Q$2+'Vecmap(FT) Coverage'!S189*'Dataset lengths'!$R$2)</f>
        <v>0.6163257822</v>
      </c>
      <c r="H190" s="17">
        <v>0.555327946065056</v>
      </c>
      <c r="I190" s="17">
        <v>0.65311897985958</v>
      </c>
      <c r="J190" s="17">
        <v>0.709129597055791</v>
      </c>
      <c r="K190" s="17">
        <v>0.791169650376626</v>
      </c>
      <c r="L190" s="17">
        <v>0.802433845633534</v>
      </c>
      <c r="M190" s="17">
        <v>0.795244815641429</v>
      </c>
      <c r="N190" s="17">
        <v>0.754787236217535</v>
      </c>
      <c r="O190" s="17">
        <v>0.687945354134022</v>
      </c>
      <c r="P190" s="17">
        <v>0.8285956936916</v>
      </c>
      <c r="Q190" s="17">
        <v>0.780762958535873</v>
      </c>
      <c r="R190" s="17">
        <v>0.654520335262265</v>
      </c>
      <c r="S190" s="17">
        <v>0.873556188727142</v>
      </c>
      <c r="T190" s="17">
        <v>0.236482274891824</v>
      </c>
      <c r="U190" s="17">
        <v>0.890842377441361</v>
      </c>
      <c r="V190" s="17">
        <v>0.80159699729512</v>
      </c>
      <c r="W190" s="17">
        <v>0.568773174653701</v>
      </c>
      <c r="X190" s="17">
        <v>0.383732050088243</v>
      </c>
    </row>
    <row r="191">
      <c r="A191" s="17" t="s">
        <v>540</v>
      </c>
      <c r="B191" s="29">
        <f t="shared" ref="B191:C191" si="277">F191-F313</f>
        <v>0.03203868808</v>
      </c>
      <c r="C191" s="29">
        <f t="shared" si="277"/>
        <v>0.02216144367</v>
      </c>
      <c r="D191" s="44">
        <f t="shared" si="278"/>
        <v>0.03825439176</v>
      </c>
      <c r="E191" s="44">
        <f>G191-0.606</f>
        <v>0.02441989537</v>
      </c>
      <c r="F191" s="7">
        <f t="shared" si="261"/>
        <v>0.6922543918</v>
      </c>
      <c r="G191" s="7">
        <f>(H191*'Vecmap(FT) Coverage'!C190*'Dataset lengths'!$B$2+I191*'Vecmap(FT) Coverage'!D190*'Dataset lengths'!$C$2+J191*'Vecmap(FT) Coverage'!E190*'Dataset lengths'!$D$2+M191*'Vecmap(FT) Coverage'!H190*'Dataset lengths'!$G$2+N191*'Vecmap(FT) Coverage'!I190*'Dataset lengths'!$H$2+S191*'Vecmap(FT) Coverage'!N190*'Dataset lengths'!$M$2+T191*'Vecmap(FT) Coverage'!O190*'Dataset lengths'!$N$2+U191*'Vecmap(FT) Coverage'!P190*'Dataset lengths'!$O$2+V191*'Vecmap(FT) Coverage'!Q190*'Dataset lengths'!$P$2+W191*'Vecmap(FT) Coverage'!R190*'Dataset lengths'!$Q$2+X191*'Vecmap(FT) Coverage'!S190*'Dataset lengths'!$R$2)/('Vecmap(FT) Coverage'!C190*'Dataset lengths'!$B$2+'Vecmap(FT) Coverage'!D190*'Dataset lengths'!$C$2+'Vecmap(FT) Coverage'!E190*'Dataset lengths'!$D$2+'Vecmap(FT) Coverage'!H190*'Dataset lengths'!$G$2+'Vecmap(FT) Coverage'!I190*'Dataset lengths'!$H$2+'Vecmap(FT) Coverage'!N190*'Dataset lengths'!$M$2+'Vecmap(FT) Coverage'!O190*'Dataset lengths'!$N$2+'Vecmap(FT) Coverage'!P190*'Dataset lengths'!$O$2+'Vecmap(FT) Coverage'!Q190*'Dataset lengths'!$P$2+'Vecmap(FT) Coverage'!R190*'Dataset lengths'!$Q$2+'Vecmap(FT) Coverage'!S190*'Dataset lengths'!$R$2)</f>
        <v>0.6304198954</v>
      </c>
      <c r="H191" s="17">
        <v>0.552922824679048</v>
      </c>
      <c r="I191" s="17">
        <v>0.718876880404937</v>
      </c>
      <c r="J191" s="17">
        <v>0.773514340573461</v>
      </c>
      <c r="K191" s="17">
        <v>0.832693102669987</v>
      </c>
      <c r="L191" s="17">
        <v>0.841908521503842</v>
      </c>
      <c r="M191" s="17">
        <v>0.835798045641014</v>
      </c>
      <c r="N191" s="17">
        <v>0.800275024791369</v>
      </c>
      <c r="O191" s="17">
        <v>0.738689425179096</v>
      </c>
      <c r="P191" s="17">
        <v>0.853361250453769</v>
      </c>
      <c r="Q191" s="17">
        <v>0.79428171333033</v>
      </c>
      <c r="R191" s="17">
        <v>0.736022418232065</v>
      </c>
      <c r="S191" s="17">
        <v>0.871326948515729</v>
      </c>
      <c r="T191" s="17">
        <v>0.450182901755562</v>
      </c>
      <c r="U191" s="17">
        <v>0.883720979470309</v>
      </c>
      <c r="V191" s="17">
        <v>0.735814204038723</v>
      </c>
      <c r="W191" s="17">
        <v>0.494189882533433</v>
      </c>
      <c r="X191" s="17">
        <v>0.498176276961942</v>
      </c>
    </row>
    <row r="192">
      <c r="A192" s="17" t="s">
        <v>541</v>
      </c>
      <c r="B192" s="29">
        <f t="shared" ref="B192:C192" si="279">F192-F314</f>
        <v>0.03030976494</v>
      </c>
      <c r="C192" s="29">
        <f t="shared" si="279"/>
        <v>0.02459734035</v>
      </c>
      <c r="D192" s="45">
        <f>F192- 0.63</f>
        <v>0.07758850357</v>
      </c>
      <c r="E192" s="45">
        <f>G192- 0.61</f>
        <v>0.04183852178</v>
      </c>
      <c r="F192" s="7">
        <f t="shared" si="261"/>
        <v>0.7075885036</v>
      </c>
      <c r="G192" s="7">
        <f>(H192*'Vecmap(FT) Coverage'!C191*'Dataset lengths'!$B$2+I192*'Vecmap(FT) Coverage'!D191*'Dataset lengths'!$C$2+J192*'Vecmap(FT) Coverage'!E191*'Dataset lengths'!$D$2+M192*'Vecmap(FT) Coverage'!H191*'Dataset lengths'!$G$2+N192*'Vecmap(FT) Coverage'!I191*'Dataset lengths'!$H$2+S192*'Vecmap(FT) Coverage'!N191*'Dataset lengths'!$M$2+T192*'Vecmap(FT) Coverage'!O191*'Dataset lengths'!$N$2+U192*'Vecmap(FT) Coverage'!P191*'Dataset lengths'!$O$2+V192*'Vecmap(FT) Coverage'!Q191*'Dataset lengths'!$P$2+W192*'Vecmap(FT) Coverage'!R191*'Dataset lengths'!$Q$2+X192*'Vecmap(FT) Coverage'!S191*'Dataset lengths'!$R$2)/('Vecmap(FT) Coverage'!C191*'Dataset lengths'!$B$2+'Vecmap(FT) Coverage'!D191*'Dataset lengths'!$C$2+'Vecmap(FT) Coverage'!E191*'Dataset lengths'!$D$2+'Vecmap(FT) Coverage'!H191*'Dataset lengths'!$G$2+'Vecmap(FT) Coverage'!I191*'Dataset lengths'!$H$2+'Vecmap(FT) Coverage'!N191*'Dataset lengths'!$M$2+'Vecmap(FT) Coverage'!O191*'Dataset lengths'!$N$2+'Vecmap(FT) Coverage'!P191*'Dataset lengths'!$O$2+'Vecmap(FT) Coverage'!Q191*'Dataset lengths'!$P$2+'Vecmap(FT) Coverage'!R191*'Dataset lengths'!$Q$2+'Vecmap(FT) Coverage'!S191*'Dataset lengths'!$R$2)</f>
        <v>0.6518385218</v>
      </c>
      <c r="H192" s="17">
        <v>0.56907794399455</v>
      </c>
      <c r="I192" s="17">
        <v>0.762741540523843</v>
      </c>
      <c r="J192" s="17">
        <v>0.788281126745018</v>
      </c>
      <c r="K192" s="17">
        <v>0.841746390811194</v>
      </c>
      <c r="L192" s="17">
        <v>0.85013963591599</v>
      </c>
      <c r="M192" s="17">
        <v>0.844768472525225</v>
      </c>
      <c r="N192" s="17">
        <v>0.804103981594882</v>
      </c>
      <c r="O192" s="17">
        <v>0.752277094409258</v>
      </c>
      <c r="P192" s="17">
        <v>0.859013423746725</v>
      </c>
      <c r="Q192" s="17">
        <v>0.795452813789039</v>
      </c>
      <c r="R192" s="17">
        <v>0.751648238615547</v>
      </c>
      <c r="S192" s="17">
        <v>0.868310917641465</v>
      </c>
      <c r="T192" s="17">
        <v>0.436591943300954</v>
      </c>
      <c r="U192" s="17">
        <v>0.883498435783713</v>
      </c>
      <c r="V192" s="17">
        <v>0.764559810207402</v>
      </c>
      <c r="W192" s="17">
        <v>0.515765435462976</v>
      </c>
      <c r="X192" s="17">
        <v>0.54577393145533</v>
      </c>
    </row>
    <row r="193">
      <c r="A193" s="17" t="s">
        <v>542</v>
      </c>
      <c r="B193" s="29">
        <f t="shared" ref="B193:C193" si="280">F193-F315</f>
        <v>0.03719110135</v>
      </c>
      <c r="C193" s="29">
        <f t="shared" si="280"/>
        <v>0.03508290661</v>
      </c>
      <c r="D193" s="45">
        <f>F193-0.675</f>
        <v>-0.009219978334</v>
      </c>
      <c r="E193" s="45">
        <f>G193-0.62</f>
        <v>-0.02037316492</v>
      </c>
      <c r="F193" s="7">
        <f t="shared" si="261"/>
        <v>0.6657800217</v>
      </c>
      <c r="G193" s="7">
        <f>(H193*'Vecmap(FT) Coverage'!C192*'Dataset lengths'!$B$2+I193*'Vecmap(FT) Coverage'!D192*'Dataset lengths'!$C$2+J193*'Vecmap(FT) Coverage'!E192*'Dataset lengths'!$D$2+M193*'Vecmap(FT) Coverage'!H192*'Dataset lengths'!$G$2+N193*'Vecmap(FT) Coverage'!I192*'Dataset lengths'!$H$2+S193*'Vecmap(FT) Coverage'!N192*'Dataset lengths'!$M$2+T193*'Vecmap(FT) Coverage'!O192*'Dataset lengths'!$N$2+U193*'Vecmap(FT) Coverage'!P192*'Dataset lengths'!$O$2+V193*'Vecmap(FT) Coverage'!Q192*'Dataset lengths'!$P$2+W193*'Vecmap(FT) Coverage'!R192*'Dataset lengths'!$Q$2+X193*'Vecmap(FT) Coverage'!S192*'Dataset lengths'!$R$2)/('Vecmap(FT) Coverage'!C192*'Dataset lengths'!$B$2+'Vecmap(FT) Coverage'!D192*'Dataset lengths'!$C$2+'Vecmap(FT) Coverage'!E192*'Dataset lengths'!$D$2+'Vecmap(FT) Coverage'!H192*'Dataset lengths'!$G$2+'Vecmap(FT) Coverage'!I192*'Dataset lengths'!$H$2+'Vecmap(FT) Coverage'!N192*'Dataset lengths'!$M$2+'Vecmap(FT) Coverage'!O192*'Dataset lengths'!$N$2+'Vecmap(FT) Coverage'!P192*'Dataset lengths'!$O$2+'Vecmap(FT) Coverage'!Q192*'Dataset lengths'!$P$2+'Vecmap(FT) Coverage'!R192*'Dataset lengths'!$Q$2+'Vecmap(FT) Coverage'!S192*'Dataset lengths'!$R$2)</f>
        <v>0.5996268351</v>
      </c>
      <c r="H193" s="17">
        <v>0.473273939109475</v>
      </c>
      <c r="I193" s="17">
        <v>0.725559430846749</v>
      </c>
      <c r="J193" s="17">
        <v>0.755027043174433</v>
      </c>
      <c r="K193" s="17">
        <v>0.83858818038139</v>
      </c>
      <c r="L193" s="17">
        <v>0.841663413566826</v>
      </c>
      <c r="M193" s="17">
        <v>0.839765510132795</v>
      </c>
      <c r="N193" s="17">
        <v>0.783107875819665</v>
      </c>
      <c r="O193" s="17">
        <v>0.734639258148433</v>
      </c>
      <c r="P193" s="17">
        <v>0.831170014751044</v>
      </c>
      <c r="Q193" s="17">
        <v>0.75844838484553</v>
      </c>
      <c r="R193" s="17">
        <v>0.734915342396323</v>
      </c>
      <c r="S193" s="17">
        <v>0.865579005617675</v>
      </c>
      <c r="T193" s="17">
        <v>0.456950225697521</v>
      </c>
      <c r="U193" s="17">
        <v>0.865694940856082</v>
      </c>
      <c r="V193" s="17">
        <v>0.607085426966062</v>
      </c>
      <c r="W193" s="17">
        <v>0.382926903998056</v>
      </c>
      <c r="X193" s="17">
        <v>0.568609936107393</v>
      </c>
    </row>
    <row r="194">
      <c r="A194" s="17" t="s">
        <v>543</v>
      </c>
      <c r="B194" s="29">
        <f t="shared" ref="B194:C194" si="281">F194-F316</f>
        <v>0.03699434663</v>
      </c>
      <c r="C194" s="29">
        <f t="shared" si="281"/>
        <v>0.03878019655</v>
      </c>
      <c r="D194" s="45">
        <f>F194-0.654</f>
        <v>0.02640179395</v>
      </c>
      <c r="E194" s="45">
        <f>G194-0.606</f>
        <v>0.008270875876</v>
      </c>
      <c r="F194" s="7">
        <f t="shared" si="261"/>
        <v>0.680401794</v>
      </c>
      <c r="G194" s="7">
        <f>(H194*'Vecmap(FT) Coverage'!C193*'Dataset lengths'!$B$2+I194*'Vecmap(FT) Coverage'!D193*'Dataset lengths'!$C$2+J194*'Vecmap(FT) Coverage'!E193*'Dataset lengths'!$D$2+M194*'Vecmap(FT) Coverage'!H193*'Dataset lengths'!$G$2+N194*'Vecmap(FT) Coverage'!I193*'Dataset lengths'!$H$2+S194*'Vecmap(FT) Coverage'!N193*'Dataset lengths'!$M$2+T194*'Vecmap(FT) Coverage'!O193*'Dataset lengths'!$N$2+U194*'Vecmap(FT) Coverage'!P193*'Dataset lengths'!$O$2+V194*'Vecmap(FT) Coverage'!Q193*'Dataset lengths'!$P$2+W194*'Vecmap(FT) Coverage'!R193*'Dataset lengths'!$Q$2+X194*'Vecmap(FT) Coverage'!S193*'Dataset lengths'!$R$2)/('Vecmap(FT) Coverage'!C193*'Dataset lengths'!$B$2+'Vecmap(FT) Coverage'!D193*'Dataset lengths'!$C$2+'Vecmap(FT) Coverage'!E193*'Dataset lengths'!$D$2+'Vecmap(FT) Coverage'!H193*'Dataset lengths'!$G$2+'Vecmap(FT) Coverage'!I193*'Dataset lengths'!$H$2+'Vecmap(FT) Coverage'!N193*'Dataset lengths'!$M$2+'Vecmap(FT) Coverage'!O193*'Dataset lengths'!$N$2+'Vecmap(FT) Coverage'!P193*'Dataset lengths'!$O$2+'Vecmap(FT) Coverage'!Q193*'Dataset lengths'!$P$2+'Vecmap(FT) Coverage'!R193*'Dataset lengths'!$Q$2+'Vecmap(FT) Coverage'!S193*'Dataset lengths'!$R$2)</f>
        <v>0.6142708759</v>
      </c>
      <c r="H194" s="17">
        <v>0.513064189805897</v>
      </c>
      <c r="I194" s="17">
        <v>0.717370152732867</v>
      </c>
      <c r="J194" s="17">
        <v>0.764164754378424</v>
      </c>
      <c r="K194" s="17">
        <v>0.835201200344756</v>
      </c>
      <c r="L194" s="17">
        <v>0.839326131309303</v>
      </c>
      <c r="M194" s="17">
        <v>0.836769154158598</v>
      </c>
      <c r="N194" s="17">
        <v>0.798763630370887</v>
      </c>
      <c r="O194" s="17">
        <v>0.751031523693107</v>
      </c>
      <c r="P194" s="17">
        <v>0.843464208944098</v>
      </c>
      <c r="Q194" s="17">
        <v>0.793824330747744</v>
      </c>
      <c r="R194" s="17">
        <v>0.730742056522292</v>
      </c>
      <c r="S194" s="17">
        <v>0.888242947767038</v>
      </c>
      <c r="T194" s="17">
        <v>0.439719191066109</v>
      </c>
      <c r="U194" s="17">
        <v>0.87303888251373</v>
      </c>
      <c r="V194" s="17">
        <v>0.688871436446933</v>
      </c>
      <c r="W194" s="17">
        <v>0.44383779651165</v>
      </c>
      <c r="X194" s="17">
        <v>0.520577597719166</v>
      </c>
    </row>
    <row r="195">
      <c r="A195" s="17" t="s">
        <v>544</v>
      </c>
      <c r="B195" s="29">
        <f t="shared" ref="B195:C195" si="282">F195-F317</f>
        <v>0.04715819066</v>
      </c>
      <c r="C195" s="29">
        <f t="shared" si="282"/>
        <v>0.05088632721</v>
      </c>
      <c r="D195" s="45">
        <f t="shared" ref="D195:D196" si="284">F195- 0.63</f>
        <v>0.0696386882</v>
      </c>
      <c r="E195" s="44">
        <f>G195- 0.61</f>
        <v>0.02592975756</v>
      </c>
      <c r="F195" s="7">
        <f t="shared" si="261"/>
        <v>0.6996386882</v>
      </c>
      <c r="G195" s="7">
        <f>(H195*'Vecmap(FT) Coverage'!C194*'Dataset lengths'!$B$2+I195*'Vecmap(FT) Coverage'!D194*'Dataset lengths'!$C$2+J195*'Vecmap(FT) Coverage'!E194*'Dataset lengths'!$D$2+M195*'Vecmap(FT) Coverage'!H194*'Dataset lengths'!$G$2+N195*'Vecmap(FT) Coverage'!I194*'Dataset lengths'!$H$2+S195*'Vecmap(FT) Coverage'!N194*'Dataset lengths'!$M$2+T195*'Vecmap(FT) Coverage'!O194*'Dataset lengths'!$N$2+U195*'Vecmap(FT) Coverage'!P194*'Dataset lengths'!$O$2+V195*'Vecmap(FT) Coverage'!Q194*'Dataset lengths'!$P$2+W195*'Vecmap(FT) Coverage'!R194*'Dataset lengths'!$Q$2+X195*'Vecmap(FT) Coverage'!S194*'Dataset lengths'!$R$2)/('Vecmap(FT) Coverage'!C194*'Dataset lengths'!$B$2+'Vecmap(FT) Coverage'!D194*'Dataset lengths'!$C$2+'Vecmap(FT) Coverage'!E194*'Dataset lengths'!$D$2+'Vecmap(FT) Coverage'!H194*'Dataset lengths'!$G$2+'Vecmap(FT) Coverage'!I194*'Dataset lengths'!$H$2+'Vecmap(FT) Coverage'!N194*'Dataset lengths'!$M$2+'Vecmap(FT) Coverage'!O194*'Dataset lengths'!$N$2+'Vecmap(FT) Coverage'!P194*'Dataset lengths'!$O$2+'Vecmap(FT) Coverage'!Q194*'Dataset lengths'!$P$2+'Vecmap(FT) Coverage'!R194*'Dataset lengths'!$Q$2+'Vecmap(FT) Coverage'!S194*'Dataset lengths'!$R$2)</f>
        <v>0.6359297576</v>
      </c>
      <c r="H195" s="17">
        <v>0.538822992005797</v>
      </c>
      <c r="I195" s="17">
        <v>0.754080902354867</v>
      </c>
      <c r="J195" s="17">
        <v>0.782474201940987</v>
      </c>
      <c r="K195" s="17">
        <v>0.846092828035619</v>
      </c>
      <c r="L195" s="17">
        <v>0.851919258303981</v>
      </c>
      <c r="M195" s="17">
        <v>0.848312984837808</v>
      </c>
      <c r="N195" s="17">
        <v>0.806569818863749</v>
      </c>
      <c r="O195" s="17">
        <v>0.767367547333079</v>
      </c>
      <c r="P195" s="17">
        <v>0.846491134235504</v>
      </c>
      <c r="Q195" s="17">
        <v>0.800177425081686</v>
      </c>
      <c r="R195" s="17">
        <v>0.745140042797975</v>
      </c>
      <c r="S195" s="17">
        <v>0.893619350629857</v>
      </c>
      <c r="T195" s="17">
        <v>0.450231167959012</v>
      </c>
      <c r="U195" s="17">
        <v>0.877934843618829</v>
      </c>
      <c r="V195" s="17">
        <v>0.72162742124554</v>
      </c>
      <c r="W195" s="17">
        <v>0.466419077376073</v>
      </c>
      <c r="X195" s="17">
        <v>0.555932809393361</v>
      </c>
    </row>
    <row r="196">
      <c r="A196" s="17" t="s">
        <v>545</v>
      </c>
      <c r="B196" s="29">
        <f t="shared" ref="B196:C196" si="283">F196-F318</f>
        <v>0.04435675926</v>
      </c>
      <c r="C196" s="29">
        <f t="shared" si="283"/>
        <v>0.04873447376</v>
      </c>
      <c r="D196" s="45">
        <f t="shared" si="284"/>
        <v>0.01906702915</v>
      </c>
      <c r="E196" s="44">
        <f>G196- 0.573</f>
        <v>0.009631752615</v>
      </c>
      <c r="F196" s="7">
        <f t="shared" si="261"/>
        <v>0.6490670291</v>
      </c>
      <c r="G196" s="7">
        <f>(H196*'Vecmap(FT) Coverage'!C195*'Dataset lengths'!$B$2+I196*'Vecmap(FT) Coverage'!D195*'Dataset lengths'!$C$2+J196*'Vecmap(FT) Coverage'!E195*'Dataset lengths'!$D$2+M196*'Vecmap(FT) Coverage'!H195*'Dataset lengths'!$G$2+N196*'Vecmap(FT) Coverage'!I195*'Dataset lengths'!$H$2+S196*'Vecmap(FT) Coverage'!N195*'Dataset lengths'!$M$2+T196*'Vecmap(FT) Coverage'!O195*'Dataset lengths'!$N$2+U196*'Vecmap(FT) Coverage'!P195*'Dataset lengths'!$O$2+V196*'Vecmap(FT) Coverage'!Q195*'Dataset lengths'!$P$2+W196*'Vecmap(FT) Coverage'!R195*'Dataset lengths'!$Q$2+X196*'Vecmap(FT) Coverage'!S195*'Dataset lengths'!$R$2)/('Vecmap(FT) Coverage'!C195*'Dataset lengths'!$B$2+'Vecmap(FT) Coverage'!D195*'Dataset lengths'!$C$2+'Vecmap(FT) Coverage'!E195*'Dataset lengths'!$D$2+'Vecmap(FT) Coverage'!H195*'Dataset lengths'!$G$2+'Vecmap(FT) Coverage'!I195*'Dataset lengths'!$H$2+'Vecmap(FT) Coverage'!N195*'Dataset lengths'!$M$2+'Vecmap(FT) Coverage'!O195*'Dataset lengths'!$N$2+'Vecmap(FT) Coverage'!P195*'Dataset lengths'!$O$2+'Vecmap(FT) Coverage'!Q195*'Dataset lengths'!$P$2+'Vecmap(FT) Coverage'!R195*'Dataset lengths'!$Q$2+'Vecmap(FT) Coverage'!S195*'Dataset lengths'!$R$2)</f>
        <v>0.5826317526</v>
      </c>
      <c r="H196" s="17">
        <v>0.465773296844478</v>
      </c>
      <c r="I196" s="17">
        <v>0.721978668166511</v>
      </c>
      <c r="J196" s="17">
        <v>0.747573714584319</v>
      </c>
      <c r="K196" s="17">
        <v>0.828453190525476</v>
      </c>
      <c r="L196" s="17">
        <v>0.829586214831757</v>
      </c>
      <c r="M196" s="17">
        <v>0.828975651623124</v>
      </c>
      <c r="N196" s="17">
        <v>0.773519387733119</v>
      </c>
      <c r="O196" s="17">
        <v>0.728484893989823</v>
      </c>
      <c r="P196" s="17">
        <v>0.821878358299654</v>
      </c>
      <c r="Q196" s="17">
        <v>0.754016967516079</v>
      </c>
      <c r="R196" s="17">
        <v>0.728974935472828</v>
      </c>
      <c r="S196" s="17">
        <v>0.825452681812245</v>
      </c>
      <c r="T196" s="17">
        <v>0.440927857244152</v>
      </c>
      <c r="U196" s="17">
        <v>0.849671795421214</v>
      </c>
      <c r="V196" s="17">
        <v>0.582191535061325</v>
      </c>
      <c r="W196" s="17">
        <v>0.358196902436012</v>
      </c>
      <c r="X196" s="17">
        <v>0.545475829675561</v>
      </c>
    </row>
    <row r="197">
      <c r="A197" s="17" t="s">
        <v>546</v>
      </c>
      <c r="B197" s="29">
        <f t="shared" ref="B197:C197" si="285">F197-F319</f>
        <v>0.03994483452</v>
      </c>
      <c r="C197" s="29">
        <f t="shared" si="285"/>
        <v>0.0390451523</v>
      </c>
      <c r="D197" s="45">
        <f t="shared" ref="D197:D199" si="287">F197-0.675</f>
        <v>0.02396676309</v>
      </c>
      <c r="E197" s="45">
        <f t="shared" ref="E197:E199" si="288">G197-0.62</f>
        <v>0.0171456954</v>
      </c>
      <c r="F197" s="7">
        <f t="shared" si="261"/>
        <v>0.6989667631</v>
      </c>
      <c r="G197" s="7">
        <f>(H197*'Vecmap(FT) Coverage'!C196*'Dataset lengths'!$B$2+I197*'Vecmap(FT) Coverage'!D196*'Dataset lengths'!$C$2+J197*'Vecmap(FT) Coverage'!E196*'Dataset lengths'!$D$2+M197*'Vecmap(FT) Coverage'!H196*'Dataset lengths'!$G$2+N197*'Vecmap(FT) Coverage'!I196*'Dataset lengths'!$H$2+S197*'Vecmap(FT) Coverage'!N196*'Dataset lengths'!$M$2+T197*'Vecmap(FT) Coverage'!O196*'Dataset lengths'!$N$2+U197*'Vecmap(FT) Coverage'!P196*'Dataset lengths'!$O$2+V197*'Vecmap(FT) Coverage'!Q196*'Dataset lengths'!$P$2+W197*'Vecmap(FT) Coverage'!R196*'Dataset lengths'!$Q$2+X197*'Vecmap(FT) Coverage'!S196*'Dataset lengths'!$R$2)/('Vecmap(FT) Coverage'!C196*'Dataset lengths'!$B$2+'Vecmap(FT) Coverage'!D196*'Dataset lengths'!$C$2+'Vecmap(FT) Coverage'!E196*'Dataset lengths'!$D$2+'Vecmap(FT) Coverage'!H196*'Dataset lengths'!$G$2+'Vecmap(FT) Coverage'!I196*'Dataset lengths'!$H$2+'Vecmap(FT) Coverage'!N196*'Dataset lengths'!$M$2+'Vecmap(FT) Coverage'!O196*'Dataset lengths'!$N$2+'Vecmap(FT) Coverage'!P196*'Dataset lengths'!$O$2+'Vecmap(FT) Coverage'!Q196*'Dataset lengths'!$P$2+'Vecmap(FT) Coverage'!R196*'Dataset lengths'!$Q$2+'Vecmap(FT) Coverage'!S196*'Dataset lengths'!$R$2)</f>
        <v>0.6371456954</v>
      </c>
      <c r="H197" s="17">
        <v>0.535093349218035</v>
      </c>
      <c r="I197" s="17">
        <v>0.739610630938191</v>
      </c>
      <c r="J197" s="17">
        <v>0.789659086593174</v>
      </c>
      <c r="K197" s="17">
        <v>0.855350745820586</v>
      </c>
      <c r="L197" s="17">
        <v>0.860650872525172</v>
      </c>
      <c r="M197" s="17">
        <v>0.857301850796222</v>
      </c>
      <c r="N197" s="17">
        <v>0.815978521946126</v>
      </c>
      <c r="O197" s="17">
        <v>0.765685914382466</v>
      </c>
      <c r="P197" s="17">
        <v>0.860523299988054</v>
      </c>
      <c r="Q197" s="17">
        <v>0.802410725384203</v>
      </c>
      <c r="R197" s="17">
        <v>0.760117068738423</v>
      </c>
      <c r="S197" s="17">
        <v>0.893706771814618</v>
      </c>
      <c r="T197" s="17">
        <v>0.433335985659934</v>
      </c>
      <c r="U197" s="17">
        <v>0.868810552468417</v>
      </c>
      <c r="V197" s="17">
        <v>0.740207565621032</v>
      </c>
      <c r="W197" s="17">
        <v>0.467265193319757</v>
      </c>
      <c r="X197" s="17">
        <v>0.547664885656122</v>
      </c>
    </row>
    <row r="198">
      <c r="A198" s="17" t="s">
        <v>547</v>
      </c>
      <c r="B198" s="29">
        <f t="shared" ref="B198:C198" si="286">F198-F320</f>
        <v>0.05041971305</v>
      </c>
      <c r="C198" s="29">
        <f t="shared" si="286"/>
        <v>0.05250346176</v>
      </c>
      <c r="D198" s="45">
        <f t="shared" si="287"/>
        <v>0.04351235026</v>
      </c>
      <c r="E198" s="45">
        <f t="shared" si="288"/>
        <v>0.03788579348</v>
      </c>
      <c r="F198" s="7">
        <f t="shared" si="261"/>
        <v>0.7185123503</v>
      </c>
      <c r="G198" s="7">
        <f>(H198*'Vecmap(FT) Coverage'!C197*'Dataset lengths'!$B$2+I198*'Vecmap(FT) Coverage'!D197*'Dataset lengths'!$C$2+J198*'Vecmap(FT) Coverage'!E197*'Dataset lengths'!$D$2+M198*'Vecmap(FT) Coverage'!H197*'Dataset lengths'!$G$2+N198*'Vecmap(FT) Coverage'!I197*'Dataset lengths'!$H$2+S198*'Vecmap(FT) Coverage'!N197*'Dataset lengths'!$M$2+T198*'Vecmap(FT) Coverage'!O197*'Dataset lengths'!$N$2+U198*'Vecmap(FT) Coverage'!P197*'Dataset lengths'!$O$2+V198*'Vecmap(FT) Coverage'!Q197*'Dataset lengths'!$P$2+W198*'Vecmap(FT) Coverage'!R197*'Dataset lengths'!$Q$2+X198*'Vecmap(FT) Coverage'!S197*'Dataset lengths'!$R$2)/('Vecmap(FT) Coverage'!C197*'Dataset lengths'!$B$2+'Vecmap(FT) Coverage'!D197*'Dataset lengths'!$C$2+'Vecmap(FT) Coverage'!E197*'Dataset lengths'!$D$2+'Vecmap(FT) Coverage'!H197*'Dataset lengths'!$G$2+'Vecmap(FT) Coverage'!I197*'Dataset lengths'!$H$2+'Vecmap(FT) Coverage'!N197*'Dataset lengths'!$M$2+'Vecmap(FT) Coverage'!O197*'Dataset lengths'!$N$2+'Vecmap(FT) Coverage'!P197*'Dataset lengths'!$O$2+'Vecmap(FT) Coverage'!Q197*'Dataset lengths'!$P$2+'Vecmap(FT) Coverage'!R197*'Dataset lengths'!$Q$2+'Vecmap(FT) Coverage'!S197*'Dataset lengths'!$R$2)</f>
        <v>0.6578857935</v>
      </c>
      <c r="H198" s="17">
        <v>0.559558075809554</v>
      </c>
      <c r="I198" s="17">
        <v>0.768455480319324</v>
      </c>
      <c r="J198" s="17">
        <v>0.805641954568875</v>
      </c>
      <c r="K198" s="17">
        <v>0.863883134565977</v>
      </c>
      <c r="L198" s="17">
        <v>0.872289841759405</v>
      </c>
      <c r="M198" s="17">
        <v>0.866816859761198</v>
      </c>
      <c r="N198" s="17">
        <v>0.82870028889896</v>
      </c>
      <c r="O198" s="17">
        <v>0.786472172468553</v>
      </c>
      <c r="P198" s="17">
        <v>0.869031685724227</v>
      </c>
      <c r="Q198" s="17">
        <v>0.818080686171483</v>
      </c>
      <c r="R198" s="17">
        <v>0.775773641228453</v>
      </c>
      <c r="S198" s="17">
        <v>0.904481432836447</v>
      </c>
      <c r="T198" s="17">
        <v>0.457286078029856</v>
      </c>
      <c r="U198" s="17">
        <v>0.877044668872447</v>
      </c>
      <c r="V198" s="17">
        <v>0.764425766174069</v>
      </c>
      <c r="W198" s="17">
        <v>0.490827569502272</v>
      </c>
      <c r="X198" s="17">
        <v>0.580397678034099</v>
      </c>
    </row>
    <row r="199">
      <c r="A199" s="17" t="s">
        <v>548</v>
      </c>
      <c r="B199" s="29">
        <f t="shared" ref="B199:C199" si="289">F199-F321</f>
        <v>0.03346713922</v>
      </c>
      <c r="C199" s="29">
        <f t="shared" si="289"/>
        <v>0.0350248853</v>
      </c>
      <c r="D199" s="45">
        <f t="shared" si="287"/>
        <v>-0.01015660069</v>
      </c>
      <c r="E199" s="45">
        <f t="shared" si="288"/>
        <v>-0.0190352262</v>
      </c>
      <c r="F199" s="7">
        <f t="shared" si="261"/>
        <v>0.6648433993</v>
      </c>
      <c r="G199" s="7">
        <f>(H199*'Vecmap(FT) Coverage'!C198*'Dataset lengths'!$B$2+I199*'Vecmap(FT) Coverage'!D198*'Dataset lengths'!$C$2+J199*'Vecmap(FT) Coverage'!E198*'Dataset lengths'!$D$2+M199*'Vecmap(FT) Coverage'!H198*'Dataset lengths'!$G$2+N199*'Vecmap(FT) Coverage'!I198*'Dataset lengths'!$H$2+S199*'Vecmap(FT) Coverage'!N198*'Dataset lengths'!$M$2+T199*'Vecmap(FT) Coverage'!O198*'Dataset lengths'!$N$2+U199*'Vecmap(FT) Coverage'!P198*'Dataset lengths'!$O$2+V199*'Vecmap(FT) Coverage'!Q198*'Dataset lengths'!$P$2+W199*'Vecmap(FT) Coverage'!R198*'Dataset lengths'!$Q$2+X199*'Vecmap(FT) Coverage'!S198*'Dataset lengths'!$R$2)/('Vecmap(FT) Coverage'!C198*'Dataset lengths'!$B$2+'Vecmap(FT) Coverage'!D198*'Dataset lengths'!$C$2+'Vecmap(FT) Coverage'!E198*'Dataset lengths'!$D$2+'Vecmap(FT) Coverage'!H198*'Dataset lengths'!$G$2+'Vecmap(FT) Coverage'!I198*'Dataset lengths'!$H$2+'Vecmap(FT) Coverage'!N198*'Dataset lengths'!$M$2+'Vecmap(FT) Coverage'!O198*'Dataset lengths'!$N$2+'Vecmap(FT) Coverage'!P198*'Dataset lengths'!$O$2+'Vecmap(FT) Coverage'!Q198*'Dataset lengths'!$P$2+'Vecmap(FT) Coverage'!R198*'Dataset lengths'!$Q$2+'Vecmap(FT) Coverage'!S198*'Dataset lengths'!$R$2)</f>
        <v>0.6009647738</v>
      </c>
      <c r="H199" s="17">
        <v>0.484252118068123</v>
      </c>
      <c r="I199" s="17">
        <v>0.740565281001307</v>
      </c>
      <c r="J199" s="17">
        <v>0.770317455397452</v>
      </c>
      <c r="K199" s="17">
        <v>0.845886350589731</v>
      </c>
      <c r="L199" s="17">
        <v>0.847598167067124</v>
      </c>
      <c r="M199" s="17">
        <v>0.846439454449643</v>
      </c>
      <c r="N199" s="17">
        <v>0.792630888335648</v>
      </c>
      <c r="O199" s="17">
        <v>0.745740660244701</v>
      </c>
      <c r="P199" s="17">
        <v>0.839208581514262</v>
      </c>
      <c r="Q199" s="17">
        <v>0.764585353343745</v>
      </c>
      <c r="R199" s="17">
        <v>0.757959170920381</v>
      </c>
      <c r="S199" s="17">
        <v>0.82105976727799</v>
      </c>
      <c r="T199" s="17">
        <v>0.451367434831881</v>
      </c>
      <c r="U199" s="17">
        <v>0.846556183808878</v>
      </c>
      <c r="V199" s="17">
        <v>0.618900451047003</v>
      </c>
      <c r="W199" s="17">
        <v>0.375151807652582</v>
      </c>
      <c r="X199" s="17">
        <v>0.56603655054034</v>
      </c>
    </row>
    <row r="200">
      <c r="A200" s="17" t="s">
        <v>549</v>
      </c>
      <c r="B200" s="29">
        <f t="shared" ref="B200:C200" si="290">F200-F322</f>
        <v>0.05195830151</v>
      </c>
      <c r="C200" s="29">
        <f t="shared" si="290"/>
        <v>0.05965780814</v>
      </c>
      <c r="D200" s="45">
        <f t="shared" ref="D200:D201" si="292">F200-0.654</f>
        <v>0.05520171198</v>
      </c>
      <c r="E200" s="44">
        <f>G200- 0.61</f>
        <v>0.04239672511</v>
      </c>
      <c r="F200" s="7">
        <f t="shared" si="261"/>
        <v>0.709201712</v>
      </c>
      <c r="G200" s="7">
        <f>(H200*'Vecmap(FT) Coverage'!C199*'Dataset lengths'!$B$2+I200*'Vecmap(FT) Coverage'!D199*'Dataset lengths'!$C$2+J200*'Vecmap(FT) Coverage'!E199*'Dataset lengths'!$D$2+M200*'Vecmap(FT) Coverage'!H199*'Dataset lengths'!$G$2+N200*'Vecmap(FT) Coverage'!I199*'Dataset lengths'!$H$2+S200*'Vecmap(FT) Coverage'!N199*'Dataset lengths'!$M$2+T200*'Vecmap(FT) Coverage'!O199*'Dataset lengths'!$N$2+U200*'Vecmap(FT) Coverage'!P199*'Dataset lengths'!$O$2+V200*'Vecmap(FT) Coverage'!Q199*'Dataset lengths'!$P$2+W200*'Vecmap(FT) Coverage'!R199*'Dataset lengths'!$Q$2+X200*'Vecmap(FT) Coverage'!S199*'Dataset lengths'!$R$2)/('Vecmap(FT) Coverage'!C199*'Dataset lengths'!$B$2+'Vecmap(FT) Coverage'!D199*'Dataset lengths'!$C$2+'Vecmap(FT) Coverage'!E199*'Dataset lengths'!$D$2+'Vecmap(FT) Coverage'!H199*'Dataset lengths'!$G$2+'Vecmap(FT) Coverage'!I199*'Dataset lengths'!$H$2+'Vecmap(FT) Coverage'!N199*'Dataset lengths'!$M$2+'Vecmap(FT) Coverage'!O199*'Dataset lengths'!$N$2+'Vecmap(FT) Coverage'!P199*'Dataset lengths'!$O$2+'Vecmap(FT) Coverage'!Q199*'Dataset lengths'!$P$2+'Vecmap(FT) Coverage'!R199*'Dataset lengths'!$Q$2+'Vecmap(FT) Coverage'!S199*'Dataset lengths'!$R$2)</f>
        <v>0.6523967251</v>
      </c>
      <c r="H200" s="17">
        <v>0.566610233905031</v>
      </c>
      <c r="I200" s="17">
        <v>0.744125737378688</v>
      </c>
      <c r="J200" s="17">
        <v>0.77824796092458</v>
      </c>
      <c r="K200" s="17">
        <v>0.845606831318796</v>
      </c>
      <c r="L200" s="17">
        <v>0.857228769894225</v>
      </c>
      <c r="M200" s="17">
        <v>0.849713390956503</v>
      </c>
      <c r="N200" s="17">
        <v>0.812941001101786</v>
      </c>
      <c r="O200" s="17">
        <v>0.760011856090017</v>
      </c>
      <c r="P200" s="17">
        <v>0.865065839767786</v>
      </c>
      <c r="Q200" s="17">
        <v>0.822165296927325</v>
      </c>
      <c r="R200" s="17">
        <v>0.742161588771056</v>
      </c>
      <c r="S200" s="17">
        <v>0.894996234289847</v>
      </c>
      <c r="T200" s="17">
        <v>0.425721992065802</v>
      </c>
      <c r="U200" s="17">
        <v>0.885723872649667</v>
      </c>
      <c r="V200" s="17">
        <v>0.797986015172675</v>
      </c>
      <c r="W200" s="17">
        <v>0.53803171922696</v>
      </c>
      <c r="X200" s="17">
        <v>0.507120674056546</v>
      </c>
    </row>
    <row r="201">
      <c r="A201" s="17" t="s">
        <v>550</v>
      </c>
      <c r="B201" s="29">
        <f t="shared" ref="B201:C201" si="291">F201-F323</f>
        <v>0.04732975668</v>
      </c>
      <c r="C201" s="29">
        <f t="shared" si="291"/>
        <v>0.04542698058</v>
      </c>
      <c r="D201" s="45">
        <f t="shared" si="292"/>
        <v>0.0310718006</v>
      </c>
      <c r="E201" s="44">
        <f>G201- 0.573</f>
        <v>0.04494704009</v>
      </c>
      <c r="F201" s="7">
        <f t="shared" si="261"/>
        <v>0.6850718006</v>
      </c>
      <c r="G201" s="7">
        <f>(H201*'Vecmap(FT) Coverage'!C200*'Dataset lengths'!$B$2+I201*'Vecmap(FT) Coverage'!D200*'Dataset lengths'!$C$2+J201*'Vecmap(FT) Coverage'!E200*'Dataset lengths'!$D$2+M201*'Vecmap(FT) Coverage'!H200*'Dataset lengths'!$G$2+N201*'Vecmap(FT) Coverage'!I200*'Dataset lengths'!$H$2+S201*'Vecmap(FT) Coverage'!N200*'Dataset lengths'!$M$2+T201*'Vecmap(FT) Coverage'!O200*'Dataset lengths'!$N$2+U201*'Vecmap(FT) Coverage'!P200*'Dataset lengths'!$O$2+V201*'Vecmap(FT) Coverage'!Q200*'Dataset lengths'!$P$2+W201*'Vecmap(FT) Coverage'!R200*'Dataset lengths'!$Q$2+X201*'Vecmap(FT) Coverage'!S200*'Dataset lengths'!$R$2)/('Vecmap(FT) Coverage'!C200*'Dataset lengths'!$B$2+'Vecmap(FT) Coverage'!D200*'Dataset lengths'!$C$2+'Vecmap(FT) Coverage'!E200*'Dataset lengths'!$D$2+'Vecmap(FT) Coverage'!H200*'Dataset lengths'!$G$2+'Vecmap(FT) Coverage'!I200*'Dataset lengths'!$H$2+'Vecmap(FT) Coverage'!N200*'Dataset lengths'!$M$2+'Vecmap(FT) Coverage'!O200*'Dataset lengths'!$N$2+'Vecmap(FT) Coverage'!P200*'Dataset lengths'!$O$2+'Vecmap(FT) Coverage'!Q200*'Dataset lengths'!$P$2+'Vecmap(FT) Coverage'!R200*'Dataset lengths'!$Q$2+'Vecmap(FT) Coverage'!S200*'Dataset lengths'!$R$2)</f>
        <v>0.6179470401</v>
      </c>
      <c r="H201" s="17">
        <v>0.521598159529565</v>
      </c>
      <c r="I201" s="17">
        <v>0.737475930850235</v>
      </c>
      <c r="J201" s="17">
        <v>0.780752141606878</v>
      </c>
      <c r="K201" s="17">
        <v>0.843063793453826</v>
      </c>
      <c r="L201" s="17">
        <v>0.848630761827103</v>
      </c>
      <c r="M201" s="17">
        <v>0.844857161704904</v>
      </c>
      <c r="N201" s="17">
        <v>0.807635024552336</v>
      </c>
      <c r="O201" s="17">
        <v>0.757241379864358</v>
      </c>
      <c r="P201" s="17">
        <v>0.850761107282834</v>
      </c>
      <c r="Q201" s="17">
        <v>0.797846951922795</v>
      </c>
      <c r="R201" s="17">
        <v>0.753041084026775</v>
      </c>
      <c r="S201" s="17">
        <v>0.863327910110072</v>
      </c>
      <c r="T201" s="17">
        <v>0.441032434018293</v>
      </c>
      <c r="U201" s="17">
        <v>0.867920377722036</v>
      </c>
      <c r="V201" s="17">
        <v>0.709196888848273</v>
      </c>
      <c r="W201" s="17">
        <v>0.437681937427286</v>
      </c>
      <c r="X201" s="17">
        <v>0.524311840183986</v>
      </c>
    </row>
    <row r="202">
      <c r="A202" s="17" t="s">
        <v>551</v>
      </c>
      <c r="B202" s="29">
        <f t="shared" ref="B202:C202" si="293">F202-F324</f>
        <v>0.04926035734</v>
      </c>
      <c r="C202" s="29">
        <f t="shared" si="293"/>
        <v>0.05670641989</v>
      </c>
      <c r="D202" s="45">
        <f>F202- 0.63</f>
        <v>0.06826975102</v>
      </c>
      <c r="E202" s="44">
        <f>G202- 0.61</f>
        <v>0.02593900117</v>
      </c>
      <c r="F202" s="7">
        <f t="shared" si="261"/>
        <v>0.698269751</v>
      </c>
      <c r="G202" s="7">
        <f>(H202*'Vecmap(FT) Coverage'!C201*'Dataset lengths'!$B$2+I202*'Vecmap(FT) Coverage'!D201*'Dataset lengths'!$C$2+J202*'Vecmap(FT) Coverage'!E201*'Dataset lengths'!$D$2+M202*'Vecmap(FT) Coverage'!H201*'Dataset lengths'!$G$2+N202*'Vecmap(FT) Coverage'!I201*'Dataset lengths'!$H$2+S202*'Vecmap(FT) Coverage'!N201*'Dataset lengths'!$M$2+T202*'Vecmap(FT) Coverage'!O201*'Dataset lengths'!$N$2+U202*'Vecmap(FT) Coverage'!P201*'Dataset lengths'!$O$2+V202*'Vecmap(FT) Coverage'!Q201*'Dataset lengths'!$P$2+W202*'Vecmap(FT) Coverage'!R201*'Dataset lengths'!$Q$2+X202*'Vecmap(FT) Coverage'!S201*'Dataset lengths'!$R$2)/('Vecmap(FT) Coverage'!C201*'Dataset lengths'!$B$2+'Vecmap(FT) Coverage'!D201*'Dataset lengths'!$C$2+'Vecmap(FT) Coverage'!E201*'Dataset lengths'!$D$2+'Vecmap(FT) Coverage'!H201*'Dataset lengths'!$G$2+'Vecmap(FT) Coverage'!I201*'Dataset lengths'!$H$2+'Vecmap(FT) Coverage'!N201*'Dataset lengths'!$M$2+'Vecmap(FT) Coverage'!O201*'Dataset lengths'!$N$2+'Vecmap(FT) Coverage'!P201*'Dataset lengths'!$O$2+'Vecmap(FT) Coverage'!Q201*'Dataset lengths'!$P$2+'Vecmap(FT) Coverage'!R201*'Dataset lengths'!$Q$2+'Vecmap(FT) Coverage'!S201*'Dataset lengths'!$R$2)</f>
        <v>0.6359390012</v>
      </c>
      <c r="H202" s="17">
        <v>0.54210315161204</v>
      </c>
      <c r="I202" s="17">
        <v>0.770174408856262</v>
      </c>
      <c r="J202" s="17">
        <v>0.797101117103872</v>
      </c>
      <c r="K202" s="17">
        <v>0.85226259657521</v>
      </c>
      <c r="L202" s="17">
        <v>0.859505030250684</v>
      </c>
      <c r="M202" s="17">
        <v>0.854822635498213</v>
      </c>
      <c r="N202" s="17">
        <v>0.816190226290944</v>
      </c>
      <c r="O202" s="17">
        <v>0.774541014804904</v>
      </c>
      <c r="P202" s="17">
        <v>0.855805743674885</v>
      </c>
      <c r="Q202" s="17">
        <v>0.806600885966796</v>
      </c>
      <c r="R202" s="17">
        <v>0.764027086578345</v>
      </c>
      <c r="S202" s="17">
        <v>0.86793937760623</v>
      </c>
      <c r="T202" s="17">
        <v>0.423660622960153</v>
      </c>
      <c r="U202" s="17">
        <v>0.867030202975654</v>
      </c>
      <c r="V202" s="17">
        <v>0.732244255804033</v>
      </c>
      <c r="W202" s="17">
        <v>0.458343966853807</v>
      </c>
      <c r="X202" s="17">
        <v>0.551357295648319</v>
      </c>
    </row>
    <row r="203">
      <c r="A203" s="17" t="s">
        <v>552</v>
      </c>
      <c r="B203" s="29">
        <f t="shared" ref="B203:C203" si="294">F203-F325</f>
        <v>0.0274198869</v>
      </c>
      <c r="C203" s="29">
        <f t="shared" si="294"/>
        <v>0.02173436275</v>
      </c>
      <c r="D203" s="45">
        <f t="shared" ref="D203:D205" si="296">F203-0.675</f>
        <v>0.01702440059</v>
      </c>
      <c r="E203" s="45">
        <f t="shared" ref="E203:E205" si="297">G203-0.62</f>
        <v>0.01284433927</v>
      </c>
      <c r="F203" s="7">
        <f t="shared" si="261"/>
        <v>0.6920244006</v>
      </c>
      <c r="G203" s="7">
        <f>(H203*'Vecmap(FT) Coverage'!C202*'Dataset lengths'!$B$2+I203*'Vecmap(FT) Coverage'!D202*'Dataset lengths'!$C$2+J203*'Vecmap(FT) Coverage'!E202*'Dataset lengths'!$D$2+M203*'Vecmap(FT) Coverage'!H202*'Dataset lengths'!$G$2+N203*'Vecmap(FT) Coverage'!I202*'Dataset lengths'!$H$2+S203*'Vecmap(FT) Coverage'!N202*'Dataset lengths'!$M$2+T203*'Vecmap(FT) Coverage'!O202*'Dataset lengths'!$N$2+U203*'Vecmap(FT) Coverage'!P202*'Dataset lengths'!$O$2+V203*'Vecmap(FT) Coverage'!Q202*'Dataset lengths'!$P$2+W203*'Vecmap(FT) Coverage'!R202*'Dataset lengths'!$Q$2+X203*'Vecmap(FT) Coverage'!S202*'Dataset lengths'!$R$2)/('Vecmap(FT) Coverage'!C202*'Dataset lengths'!$B$2+'Vecmap(FT) Coverage'!D202*'Dataset lengths'!$C$2+'Vecmap(FT) Coverage'!E202*'Dataset lengths'!$D$2+'Vecmap(FT) Coverage'!H202*'Dataset lengths'!$G$2+'Vecmap(FT) Coverage'!I202*'Dataset lengths'!$H$2+'Vecmap(FT) Coverage'!N202*'Dataset lengths'!$M$2+'Vecmap(FT) Coverage'!O202*'Dataset lengths'!$N$2+'Vecmap(FT) Coverage'!P202*'Dataset lengths'!$O$2+'Vecmap(FT) Coverage'!Q202*'Dataset lengths'!$P$2+'Vecmap(FT) Coverage'!R202*'Dataset lengths'!$Q$2+'Vecmap(FT) Coverage'!S202*'Dataset lengths'!$R$2)</f>
        <v>0.6328443393</v>
      </c>
      <c r="H203" s="17">
        <v>0.533016728253289</v>
      </c>
      <c r="I203" s="17">
        <v>0.717688707858953</v>
      </c>
      <c r="J203" s="17">
        <v>0.772089054471435</v>
      </c>
      <c r="K203" s="17">
        <v>0.838223927791964</v>
      </c>
      <c r="L203" s="17">
        <v>0.843322534655746</v>
      </c>
      <c r="M203" s="17">
        <v>0.839986797886042</v>
      </c>
      <c r="N203" s="17">
        <v>0.791835769375631</v>
      </c>
      <c r="O203" s="17">
        <v>0.741531141150713</v>
      </c>
      <c r="P203" s="17">
        <v>0.84462046571418</v>
      </c>
      <c r="Q203" s="17">
        <v>0.771697401193846</v>
      </c>
      <c r="R203" s="17">
        <v>0.726689528920317</v>
      </c>
      <c r="S203" s="17">
        <v>0.896023433210792</v>
      </c>
      <c r="T203" s="17">
        <v>0.456304665226386</v>
      </c>
      <c r="U203" s="17">
        <v>0.879270105738401</v>
      </c>
      <c r="V203" s="17">
        <v>0.700847860486377</v>
      </c>
      <c r="W203" s="17">
        <v>0.476936945780804</v>
      </c>
      <c r="X203" s="17">
        <v>0.548268338255208</v>
      </c>
    </row>
    <row r="204">
      <c r="A204" s="17" t="s">
        <v>553</v>
      </c>
      <c r="B204" s="29">
        <f t="shared" ref="B204:C204" si="295">F204-F326</f>
        <v>0.03618078983</v>
      </c>
      <c r="C204" s="29">
        <f t="shared" si="295"/>
        <v>0.02886064139</v>
      </c>
      <c r="D204" s="45">
        <f t="shared" si="296"/>
        <v>0.03419789527</v>
      </c>
      <c r="E204" s="45">
        <f t="shared" si="297"/>
        <v>0.03364606727</v>
      </c>
      <c r="F204" s="7">
        <f t="shared" si="261"/>
        <v>0.7091978953</v>
      </c>
      <c r="G204" s="7">
        <f>(H204*'Vecmap(FT) Coverage'!C203*'Dataset lengths'!$B$2+I204*'Vecmap(FT) Coverage'!D203*'Dataset lengths'!$C$2+J204*'Vecmap(FT) Coverage'!E203*'Dataset lengths'!$D$2+M204*'Vecmap(FT) Coverage'!H203*'Dataset lengths'!$G$2+N204*'Vecmap(FT) Coverage'!I203*'Dataset lengths'!$H$2+S204*'Vecmap(FT) Coverage'!N203*'Dataset lengths'!$M$2+T204*'Vecmap(FT) Coverage'!O203*'Dataset lengths'!$N$2+U204*'Vecmap(FT) Coverage'!P203*'Dataset lengths'!$O$2+V204*'Vecmap(FT) Coverage'!Q203*'Dataset lengths'!$P$2+W204*'Vecmap(FT) Coverage'!R203*'Dataset lengths'!$Q$2+X204*'Vecmap(FT) Coverage'!S203*'Dataset lengths'!$R$2)/('Vecmap(FT) Coverage'!C203*'Dataset lengths'!$B$2+'Vecmap(FT) Coverage'!D203*'Dataset lengths'!$C$2+'Vecmap(FT) Coverage'!E203*'Dataset lengths'!$D$2+'Vecmap(FT) Coverage'!H203*'Dataset lengths'!$G$2+'Vecmap(FT) Coverage'!I203*'Dataset lengths'!$H$2+'Vecmap(FT) Coverage'!N203*'Dataset lengths'!$M$2+'Vecmap(FT) Coverage'!O203*'Dataset lengths'!$N$2+'Vecmap(FT) Coverage'!P203*'Dataset lengths'!$O$2+'Vecmap(FT) Coverage'!Q203*'Dataset lengths'!$P$2+'Vecmap(FT) Coverage'!R203*'Dataset lengths'!$Q$2+'Vecmap(FT) Coverage'!S203*'Dataset lengths'!$R$2)</f>
        <v>0.6536460673</v>
      </c>
      <c r="H204" s="17">
        <v>0.557479805873196</v>
      </c>
      <c r="I204" s="17">
        <v>0.757631459409605</v>
      </c>
      <c r="J204" s="17">
        <v>0.787392951076608</v>
      </c>
      <c r="K204" s="17">
        <v>0.846906806253993</v>
      </c>
      <c r="L204" s="17">
        <v>0.85495542648907</v>
      </c>
      <c r="M204" s="17">
        <v>0.849713269142897</v>
      </c>
      <c r="N204" s="17">
        <v>0.800942193573912</v>
      </c>
      <c r="O204" s="17">
        <v>0.758227112980782</v>
      </c>
      <c r="P204" s="17">
        <v>0.852022804341503</v>
      </c>
      <c r="Q204" s="17">
        <v>0.784515841264784</v>
      </c>
      <c r="R204" s="17">
        <v>0.73920938654241</v>
      </c>
      <c r="S204" s="17">
        <v>0.89519293195556</v>
      </c>
      <c r="T204" s="17">
        <v>0.460371092866993</v>
      </c>
      <c r="U204" s="17">
        <v>0.885946416336263</v>
      </c>
      <c r="V204" s="17">
        <v>0.72481438652785</v>
      </c>
      <c r="W204" s="17">
        <v>0.501851404495226</v>
      </c>
      <c r="X204" s="17">
        <v>0.57984093669851</v>
      </c>
    </row>
    <row r="205">
      <c r="A205" s="17" t="s">
        <v>554</v>
      </c>
      <c r="B205" s="29">
        <f t="shared" ref="B205:C205" si="298">F205-F327</f>
        <v>0.01554825805</v>
      </c>
      <c r="C205" s="29">
        <f t="shared" si="298"/>
        <v>0.01169132903</v>
      </c>
      <c r="D205" s="45">
        <f t="shared" si="296"/>
        <v>-0.01638613775</v>
      </c>
      <c r="E205" s="45">
        <f t="shared" si="297"/>
        <v>-0.02156963177</v>
      </c>
      <c r="F205" s="7">
        <f t="shared" si="261"/>
        <v>0.6586138622</v>
      </c>
      <c r="G205" s="7">
        <f>(H205*'Vecmap(FT) Coverage'!C204*'Dataset lengths'!$B$2+I205*'Vecmap(FT) Coverage'!D204*'Dataset lengths'!$C$2+J205*'Vecmap(FT) Coverage'!E204*'Dataset lengths'!$D$2+M205*'Vecmap(FT) Coverage'!H204*'Dataset lengths'!$G$2+N205*'Vecmap(FT) Coverage'!I204*'Dataset lengths'!$H$2+S205*'Vecmap(FT) Coverage'!N204*'Dataset lengths'!$M$2+T205*'Vecmap(FT) Coverage'!O204*'Dataset lengths'!$N$2+U205*'Vecmap(FT) Coverage'!P204*'Dataset lengths'!$O$2+V205*'Vecmap(FT) Coverage'!Q204*'Dataset lengths'!$P$2+W205*'Vecmap(FT) Coverage'!R204*'Dataset lengths'!$Q$2+X205*'Vecmap(FT) Coverage'!S204*'Dataset lengths'!$R$2)/('Vecmap(FT) Coverage'!C204*'Dataset lengths'!$B$2+'Vecmap(FT) Coverage'!D204*'Dataset lengths'!$C$2+'Vecmap(FT) Coverage'!E204*'Dataset lengths'!$D$2+'Vecmap(FT) Coverage'!H204*'Dataset lengths'!$G$2+'Vecmap(FT) Coverage'!I204*'Dataset lengths'!$H$2+'Vecmap(FT) Coverage'!N204*'Dataset lengths'!$M$2+'Vecmap(FT) Coverage'!O204*'Dataset lengths'!$N$2+'Vecmap(FT) Coverage'!P204*'Dataset lengths'!$O$2+'Vecmap(FT) Coverage'!Q204*'Dataset lengths'!$P$2+'Vecmap(FT) Coverage'!R204*'Dataset lengths'!$Q$2+'Vecmap(FT) Coverage'!S204*'Dataset lengths'!$R$2)</f>
        <v>0.5984303682</v>
      </c>
      <c r="H205" s="17">
        <v>0.480330448323475</v>
      </c>
      <c r="I205" s="17">
        <v>0.728705384817039</v>
      </c>
      <c r="J205" s="17">
        <v>0.758709627940643</v>
      </c>
      <c r="K205" s="17">
        <v>0.829685620528107</v>
      </c>
      <c r="L205" s="17">
        <v>0.833785994505292</v>
      </c>
      <c r="M205" s="17">
        <v>0.831064926616654</v>
      </c>
      <c r="N205" s="17">
        <v>0.76313332535266</v>
      </c>
      <c r="O205" s="17">
        <v>0.713782510208451</v>
      </c>
      <c r="P205" s="17">
        <v>0.819767400685293</v>
      </c>
      <c r="Q205" s="17">
        <v>0.729318308056432</v>
      </c>
      <c r="R205" s="17">
        <v>0.727843107941571</v>
      </c>
      <c r="S205" s="17">
        <v>0.839746045520715</v>
      </c>
      <c r="T205" s="17">
        <v>0.468389315915013</v>
      </c>
      <c r="U205" s="17">
        <v>0.848559076988237</v>
      </c>
      <c r="V205" s="17">
        <v>0.569780151811678</v>
      </c>
      <c r="W205" s="17">
        <v>0.386162889042466</v>
      </c>
      <c r="X205" s="17">
        <v>0.570171292401105</v>
      </c>
    </row>
    <row r="206">
      <c r="A206" s="17" t="s">
        <v>555</v>
      </c>
      <c r="B206" s="29">
        <f t="shared" ref="B206:C206" si="299">F206-F328</f>
        <v>0.04468847345</v>
      </c>
      <c r="C206" s="29">
        <f t="shared" si="299"/>
        <v>0.03908119605</v>
      </c>
      <c r="D206" s="45">
        <f t="shared" ref="D206:D207" si="301">F206-0.654</f>
        <v>0.04500341312</v>
      </c>
      <c r="E206" s="44">
        <f>G206- 0.61</f>
        <v>0.03852351608</v>
      </c>
      <c r="F206" s="7">
        <f t="shared" si="261"/>
        <v>0.6990034131</v>
      </c>
      <c r="G206" s="7">
        <f>(H206*'Vecmap(FT) Coverage'!C205*'Dataset lengths'!$B$2+I206*'Vecmap(FT) Coverage'!D205*'Dataset lengths'!$C$2+J206*'Vecmap(FT) Coverage'!E205*'Dataset lengths'!$D$2+M206*'Vecmap(FT) Coverage'!H205*'Dataset lengths'!$G$2+N206*'Vecmap(FT) Coverage'!I205*'Dataset lengths'!$H$2+S206*'Vecmap(FT) Coverage'!N205*'Dataset lengths'!$M$2+T206*'Vecmap(FT) Coverage'!O205*'Dataset lengths'!$N$2+U206*'Vecmap(FT) Coverage'!P205*'Dataset lengths'!$O$2+V206*'Vecmap(FT) Coverage'!Q205*'Dataset lengths'!$P$2+W206*'Vecmap(FT) Coverage'!R205*'Dataset lengths'!$Q$2+X206*'Vecmap(FT) Coverage'!S205*'Dataset lengths'!$R$2)/('Vecmap(FT) Coverage'!C205*'Dataset lengths'!$B$2+'Vecmap(FT) Coverage'!D205*'Dataset lengths'!$C$2+'Vecmap(FT) Coverage'!E205*'Dataset lengths'!$D$2+'Vecmap(FT) Coverage'!H205*'Dataset lengths'!$G$2+'Vecmap(FT) Coverage'!I205*'Dataset lengths'!$H$2+'Vecmap(FT) Coverage'!N205*'Dataset lengths'!$M$2+'Vecmap(FT) Coverage'!O205*'Dataset lengths'!$N$2+'Vecmap(FT) Coverage'!P205*'Dataset lengths'!$O$2+'Vecmap(FT) Coverage'!Q205*'Dataset lengths'!$P$2+'Vecmap(FT) Coverage'!R205*'Dataset lengths'!$Q$2+'Vecmap(FT) Coverage'!S205*'Dataset lengths'!$R$2)</f>
        <v>0.6485235161</v>
      </c>
      <c r="H206" s="17">
        <v>0.569601101301874</v>
      </c>
      <c r="I206" s="17">
        <v>0.723580327804442</v>
      </c>
      <c r="J206" s="17">
        <v>0.758429244433276</v>
      </c>
      <c r="K206" s="17">
        <v>0.830871231291054</v>
      </c>
      <c r="L206" s="17">
        <v>0.839371775712602</v>
      </c>
      <c r="M206" s="17">
        <v>0.833874226980322</v>
      </c>
      <c r="N206" s="17">
        <v>0.79128140954487</v>
      </c>
      <c r="O206" s="17">
        <v>0.74027694667584</v>
      </c>
      <c r="P206" s="17">
        <v>0.849183089358405</v>
      </c>
      <c r="Q206" s="17">
        <v>0.797890512168756</v>
      </c>
      <c r="R206" s="17">
        <v>0.706361636440448</v>
      </c>
      <c r="S206" s="17">
        <v>0.89246101993177</v>
      </c>
      <c r="T206" s="17">
        <v>0.413144623883629</v>
      </c>
      <c r="U206" s="17">
        <v>0.873929057260111</v>
      </c>
      <c r="V206" s="17">
        <v>0.779638396161129</v>
      </c>
      <c r="W206" s="17">
        <v>0.547641993571962</v>
      </c>
      <c r="X206" s="17">
        <v>0.505456143431101</v>
      </c>
    </row>
    <row r="207">
      <c r="A207" s="17" t="s">
        <v>556</v>
      </c>
      <c r="B207" s="29">
        <f t="shared" ref="B207:C207" si="300">F207-F329</f>
        <v>0.03048476171</v>
      </c>
      <c r="C207" s="29">
        <f t="shared" si="300"/>
        <v>0.02163822217</v>
      </c>
      <c r="D207" s="45">
        <f t="shared" si="301"/>
        <v>0.02619182605</v>
      </c>
      <c r="E207" s="44">
        <f t="shared" ref="E207:E208" si="303">G207- 0.573</f>
        <v>0.04201254198</v>
      </c>
      <c r="F207" s="7">
        <f t="shared" si="261"/>
        <v>0.6801918261</v>
      </c>
      <c r="G207" s="7">
        <f>(H207*'Vecmap(FT) Coverage'!C206*'Dataset lengths'!$B$2+I207*'Vecmap(FT) Coverage'!D206*'Dataset lengths'!$C$2+J207*'Vecmap(FT) Coverage'!E206*'Dataset lengths'!$D$2+M207*'Vecmap(FT) Coverage'!H206*'Dataset lengths'!$G$2+N207*'Vecmap(FT) Coverage'!I206*'Dataset lengths'!$H$2+S207*'Vecmap(FT) Coverage'!N206*'Dataset lengths'!$M$2+T207*'Vecmap(FT) Coverage'!O206*'Dataset lengths'!$N$2+U207*'Vecmap(FT) Coverage'!P206*'Dataset lengths'!$O$2+V207*'Vecmap(FT) Coverage'!Q206*'Dataset lengths'!$P$2+W207*'Vecmap(FT) Coverage'!R206*'Dataset lengths'!$Q$2+X207*'Vecmap(FT) Coverage'!S206*'Dataset lengths'!$R$2)/('Vecmap(FT) Coverage'!C206*'Dataset lengths'!$B$2+'Vecmap(FT) Coverage'!D206*'Dataset lengths'!$C$2+'Vecmap(FT) Coverage'!E206*'Dataset lengths'!$D$2+'Vecmap(FT) Coverage'!H206*'Dataset lengths'!$G$2+'Vecmap(FT) Coverage'!I206*'Dataset lengths'!$H$2+'Vecmap(FT) Coverage'!N206*'Dataset lengths'!$M$2+'Vecmap(FT) Coverage'!O206*'Dataset lengths'!$N$2+'Vecmap(FT) Coverage'!P206*'Dataset lengths'!$O$2+'Vecmap(FT) Coverage'!Q206*'Dataset lengths'!$P$2+'Vecmap(FT) Coverage'!R206*'Dataset lengths'!$Q$2+'Vecmap(FT) Coverage'!S206*'Dataset lengths'!$R$2)</f>
        <v>0.615012542</v>
      </c>
      <c r="H207" s="17">
        <v>0.522961678508121</v>
      </c>
      <c r="I207" s="17">
        <v>0.714561537218807</v>
      </c>
      <c r="J207" s="17">
        <v>0.766945024512413</v>
      </c>
      <c r="K207" s="17">
        <v>0.826507820995039</v>
      </c>
      <c r="L207" s="17">
        <v>0.833810530507215</v>
      </c>
      <c r="M207" s="17">
        <v>0.828983214996883</v>
      </c>
      <c r="N207" s="17">
        <v>0.78398743098422</v>
      </c>
      <c r="O207" s="17">
        <v>0.730133156743646</v>
      </c>
      <c r="P207" s="17">
        <v>0.837091168372028</v>
      </c>
      <c r="Q207" s="17">
        <v>0.768172372059191</v>
      </c>
      <c r="R207" s="17">
        <v>0.720467852729611</v>
      </c>
      <c r="S207" s="17">
        <v>0.878386209185203</v>
      </c>
      <c r="T207" s="17">
        <v>0.465127324998562</v>
      </c>
      <c r="U207" s="17">
        <v>0.882163173664141</v>
      </c>
      <c r="V207" s="17">
        <v>0.667019523421105</v>
      </c>
      <c r="W207" s="17">
        <v>0.450599125826342</v>
      </c>
      <c r="X207" s="17">
        <v>0.521375843284522</v>
      </c>
    </row>
    <row r="208">
      <c r="A208" s="17" t="s">
        <v>557</v>
      </c>
      <c r="B208" s="29">
        <f t="shared" ref="B208:C208" si="302">F208-F330</f>
        <v>0.04039370738</v>
      </c>
      <c r="C208" s="29">
        <f t="shared" si="302"/>
        <v>0.02932791144</v>
      </c>
      <c r="D208" s="45">
        <f>F208- 0.63</f>
        <v>0.06392542473</v>
      </c>
      <c r="E208" s="44">
        <f t="shared" si="303"/>
        <v>0.06218325162</v>
      </c>
      <c r="F208" s="7">
        <f t="shared" si="261"/>
        <v>0.6939254247</v>
      </c>
      <c r="G208" s="7">
        <f>(H208*'Vecmap(FT) Coverage'!C207*'Dataset lengths'!$B$2+I208*'Vecmap(FT) Coverage'!D207*'Dataset lengths'!$C$2+J208*'Vecmap(FT) Coverage'!E207*'Dataset lengths'!$D$2+M208*'Vecmap(FT) Coverage'!H207*'Dataset lengths'!$G$2+N208*'Vecmap(FT) Coverage'!I207*'Dataset lengths'!$H$2+S208*'Vecmap(FT) Coverage'!N207*'Dataset lengths'!$M$2+T208*'Vecmap(FT) Coverage'!O207*'Dataset lengths'!$N$2+U208*'Vecmap(FT) Coverage'!P207*'Dataset lengths'!$O$2+V208*'Vecmap(FT) Coverage'!Q207*'Dataset lengths'!$P$2+W208*'Vecmap(FT) Coverage'!R207*'Dataset lengths'!$Q$2+X208*'Vecmap(FT) Coverage'!S207*'Dataset lengths'!$R$2)/('Vecmap(FT) Coverage'!C207*'Dataset lengths'!$B$2+'Vecmap(FT) Coverage'!D207*'Dataset lengths'!$C$2+'Vecmap(FT) Coverage'!E207*'Dataset lengths'!$D$2+'Vecmap(FT) Coverage'!H207*'Dataset lengths'!$G$2+'Vecmap(FT) Coverage'!I207*'Dataset lengths'!$H$2+'Vecmap(FT) Coverage'!N207*'Dataset lengths'!$M$2+'Vecmap(FT) Coverage'!O207*'Dataset lengths'!$N$2+'Vecmap(FT) Coverage'!P207*'Dataset lengths'!$O$2+'Vecmap(FT) Coverage'!Q207*'Dataset lengths'!$P$2+'Vecmap(FT) Coverage'!R207*'Dataset lengths'!$Q$2+'Vecmap(FT) Coverage'!S207*'Dataset lengths'!$R$2)</f>
        <v>0.6351832516</v>
      </c>
      <c r="H208" s="17">
        <v>0.544358890613574</v>
      </c>
      <c r="I208" s="17">
        <v>0.763651770549457</v>
      </c>
      <c r="J208" s="17">
        <v>0.783097337496091</v>
      </c>
      <c r="K208" s="17">
        <v>0.837297830822275</v>
      </c>
      <c r="L208" s="17">
        <v>0.84555062930393</v>
      </c>
      <c r="M208" s="17">
        <v>0.840078323472804</v>
      </c>
      <c r="N208" s="17">
        <v>0.792904112435308</v>
      </c>
      <c r="O208" s="17">
        <v>0.746893244345076</v>
      </c>
      <c r="P208" s="17">
        <v>0.844886576918709</v>
      </c>
      <c r="Q208" s="17">
        <v>0.774947665700136</v>
      </c>
      <c r="R208" s="17">
        <v>0.73798380258875</v>
      </c>
      <c r="S208" s="17">
        <v>0.872966095730003</v>
      </c>
      <c r="T208" s="17">
        <v>0.452624367213374</v>
      </c>
      <c r="U208" s="17">
        <v>0.861689154497365</v>
      </c>
      <c r="V208" s="17">
        <v>0.696342339610871</v>
      </c>
      <c r="W208" s="17">
        <v>0.473749775690305</v>
      </c>
      <c r="X208" s="17">
        <v>0.551717504710388</v>
      </c>
    </row>
    <row r="209">
      <c r="A209" s="17" t="s">
        <v>558</v>
      </c>
      <c r="B209" s="29">
        <f t="shared" ref="B209:C209" si="304">F209-F331</f>
        <v>0.0413174544</v>
      </c>
      <c r="C209" s="29">
        <f t="shared" si="304"/>
        <v>0.04726847569</v>
      </c>
      <c r="D209" s="45">
        <f t="shared" ref="D209:D211" si="306">F209-0.675</f>
        <v>0.0442396184</v>
      </c>
      <c r="E209" s="45">
        <f t="shared" ref="E209:E211" si="307">G209-0.62</f>
        <v>0.05057085036</v>
      </c>
      <c r="F209" s="7">
        <f t="shared" si="261"/>
        <v>0.7192396184</v>
      </c>
      <c r="G209" s="7">
        <f>(H209*'Vecmap(FT) Coverage'!C208*'Dataset lengths'!$B$2+I209*'Vecmap(FT) Coverage'!D208*'Dataset lengths'!$C$2+J209*'Vecmap(FT) Coverage'!E208*'Dataset lengths'!$D$2+M209*'Vecmap(FT) Coverage'!H208*'Dataset lengths'!$G$2+N209*'Vecmap(FT) Coverage'!I208*'Dataset lengths'!$H$2+S209*'Vecmap(FT) Coverage'!N208*'Dataset lengths'!$M$2+T209*'Vecmap(FT) Coverage'!O208*'Dataset lengths'!$N$2+U209*'Vecmap(FT) Coverage'!P208*'Dataset lengths'!$O$2+V209*'Vecmap(FT) Coverage'!Q208*'Dataset lengths'!$P$2+W209*'Vecmap(FT) Coverage'!R208*'Dataset lengths'!$Q$2+X209*'Vecmap(FT) Coverage'!S208*'Dataset lengths'!$R$2)/('Vecmap(FT) Coverage'!C208*'Dataset lengths'!$B$2+'Vecmap(FT) Coverage'!D208*'Dataset lengths'!$C$2+'Vecmap(FT) Coverage'!E208*'Dataset lengths'!$D$2+'Vecmap(FT) Coverage'!H208*'Dataset lengths'!$G$2+'Vecmap(FT) Coverage'!I208*'Dataset lengths'!$H$2+'Vecmap(FT) Coverage'!N208*'Dataset lengths'!$M$2+'Vecmap(FT) Coverage'!O208*'Dataset lengths'!$N$2+'Vecmap(FT) Coverage'!P208*'Dataset lengths'!$O$2+'Vecmap(FT) Coverage'!Q208*'Dataset lengths'!$P$2+'Vecmap(FT) Coverage'!R208*'Dataset lengths'!$Q$2+'Vecmap(FT) Coverage'!S208*'Dataset lengths'!$R$2)</f>
        <v>0.6705708504</v>
      </c>
      <c r="H209" s="17">
        <v>0.588765533627322</v>
      </c>
      <c r="I209" s="17">
        <v>0.73741501194166</v>
      </c>
      <c r="J209" s="17">
        <v>0.778661656532406</v>
      </c>
      <c r="K209" s="17">
        <v>0.848139797367243</v>
      </c>
      <c r="L209" s="17">
        <v>0.857146639108924</v>
      </c>
      <c r="M209" s="17">
        <v>0.851343972537121</v>
      </c>
      <c r="N209" s="17">
        <v>0.810687140992614</v>
      </c>
      <c r="O209" s="17">
        <v>0.760875731746252</v>
      </c>
      <c r="P209" s="17">
        <v>0.866445888170787</v>
      </c>
      <c r="Q209" s="17">
        <v>0.810430836823176</v>
      </c>
      <c r="R209" s="17">
        <v>0.743059400271993</v>
      </c>
      <c r="S209" s="17">
        <v>0.902295903217415</v>
      </c>
      <c r="T209" s="17">
        <v>0.439117874614802</v>
      </c>
      <c r="U209" s="17">
        <v>0.886391503709453</v>
      </c>
      <c r="V209" s="17">
        <v>0.806233826611442</v>
      </c>
      <c r="W209" s="17">
        <v>0.568158810894512</v>
      </c>
      <c r="X209" s="17">
        <v>0.542564567745893</v>
      </c>
    </row>
    <row r="210">
      <c r="A210" s="17" t="s">
        <v>559</v>
      </c>
      <c r="B210" s="29">
        <f t="shared" ref="B210:C210" si="305">F210-F332</f>
        <v>0.02548480245</v>
      </c>
      <c r="C210" s="29">
        <f t="shared" si="305"/>
        <v>0.01894285223</v>
      </c>
      <c r="D210" s="45">
        <f t="shared" si="306"/>
        <v>0.02509877773</v>
      </c>
      <c r="E210" s="45">
        <f t="shared" si="307"/>
        <v>0.01893099211</v>
      </c>
      <c r="F210" s="7">
        <f t="shared" si="261"/>
        <v>0.7000987777</v>
      </c>
      <c r="G210" s="7">
        <f>(H210*'Vecmap(FT) Coverage'!C209*'Dataset lengths'!$B$2+I210*'Vecmap(FT) Coverage'!D209*'Dataset lengths'!$C$2+J210*'Vecmap(FT) Coverage'!E209*'Dataset lengths'!$D$2+M210*'Vecmap(FT) Coverage'!H209*'Dataset lengths'!$G$2+N210*'Vecmap(FT) Coverage'!I209*'Dataset lengths'!$H$2+S210*'Vecmap(FT) Coverage'!N209*'Dataset lengths'!$M$2+T210*'Vecmap(FT) Coverage'!O209*'Dataset lengths'!$N$2+U210*'Vecmap(FT) Coverage'!P209*'Dataset lengths'!$O$2+V210*'Vecmap(FT) Coverage'!Q209*'Dataset lengths'!$P$2+W210*'Vecmap(FT) Coverage'!R209*'Dataset lengths'!$Q$2+X210*'Vecmap(FT) Coverage'!S209*'Dataset lengths'!$R$2)/('Vecmap(FT) Coverage'!C209*'Dataset lengths'!$B$2+'Vecmap(FT) Coverage'!D209*'Dataset lengths'!$C$2+'Vecmap(FT) Coverage'!E209*'Dataset lengths'!$D$2+'Vecmap(FT) Coverage'!H209*'Dataset lengths'!$G$2+'Vecmap(FT) Coverage'!I209*'Dataset lengths'!$H$2+'Vecmap(FT) Coverage'!N209*'Dataset lengths'!$M$2+'Vecmap(FT) Coverage'!O209*'Dataset lengths'!$N$2+'Vecmap(FT) Coverage'!P209*'Dataset lengths'!$O$2+'Vecmap(FT) Coverage'!Q209*'Dataset lengths'!$P$2+'Vecmap(FT) Coverage'!R209*'Dataset lengths'!$Q$2+'Vecmap(FT) Coverage'!S209*'Dataset lengths'!$R$2)</f>
        <v>0.6389309921</v>
      </c>
      <c r="H210" s="17">
        <v>0.547476536243894</v>
      </c>
      <c r="I210" s="17">
        <v>0.736300195914751</v>
      </c>
      <c r="J210" s="17">
        <v>0.792227560285916</v>
      </c>
      <c r="K210" s="17">
        <v>0.848886361999341</v>
      </c>
      <c r="L210" s="17">
        <v>0.85421845814169</v>
      </c>
      <c r="M210" s="17">
        <v>0.850688876316989</v>
      </c>
      <c r="N210" s="17">
        <v>0.807604196471196</v>
      </c>
      <c r="O210" s="17">
        <v>0.753337816731953</v>
      </c>
      <c r="P210" s="17">
        <v>0.858913721705136</v>
      </c>
      <c r="Q210" s="17">
        <v>0.783423484327619</v>
      </c>
      <c r="R210" s="17">
        <v>0.755234984311021</v>
      </c>
      <c r="S210" s="17">
        <v>0.889838384388931</v>
      </c>
      <c r="T210" s="17">
        <v>0.463695427629565</v>
      </c>
      <c r="U210" s="17">
        <v>0.87882501836521</v>
      </c>
      <c r="V210" s="17">
        <v>0.710200851302014</v>
      </c>
      <c r="W210" s="17">
        <v>0.474194225152281</v>
      </c>
      <c r="X210" s="17">
        <v>0.550035282989927</v>
      </c>
    </row>
    <row r="211">
      <c r="A211" s="17" t="s">
        <v>560</v>
      </c>
      <c r="B211" s="29">
        <f t="shared" ref="B211:C211" si="308">F211-F333</f>
        <v>0.02803571472</v>
      </c>
      <c r="C211" s="29">
        <f t="shared" si="308"/>
        <v>0.02303262608</v>
      </c>
      <c r="D211" s="45">
        <f t="shared" si="306"/>
        <v>0.04200855541</v>
      </c>
      <c r="E211" s="45">
        <f t="shared" si="307"/>
        <v>0.03897722399</v>
      </c>
      <c r="F211" s="7">
        <f t="shared" si="261"/>
        <v>0.7170085554</v>
      </c>
      <c r="G211" s="7">
        <f>(H211*'Vecmap(FT) Coverage'!C210*'Dataset lengths'!$B$2+I211*'Vecmap(FT) Coverage'!D210*'Dataset lengths'!$C$2+J211*'Vecmap(FT) Coverage'!E210*'Dataset lengths'!$D$2+M211*'Vecmap(FT) Coverage'!H210*'Dataset lengths'!$G$2+N211*'Vecmap(FT) Coverage'!I210*'Dataset lengths'!$H$2+S211*'Vecmap(FT) Coverage'!N210*'Dataset lengths'!$M$2+T211*'Vecmap(FT) Coverage'!O210*'Dataset lengths'!$N$2+U211*'Vecmap(FT) Coverage'!P210*'Dataset lengths'!$O$2+V211*'Vecmap(FT) Coverage'!Q210*'Dataset lengths'!$P$2+W211*'Vecmap(FT) Coverage'!R210*'Dataset lengths'!$Q$2+X211*'Vecmap(FT) Coverage'!S210*'Dataset lengths'!$R$2)/('Vecmap(FT) Coverage'!C210*'Dataset lengths'!$B$2+'Vecmap(FT) Coverage'!D210*'Dataset lengths'!$C$2+'Vecmap(FT) Coverage'!E210*'Dataset lengths'!$D$2+'Vecmap(FT) Coverage'!H210*'Dataset lengths'!$G$2+'Vecmap(FT) Coverage'!I210*'Dataset lengths'!$H$2+'Vecmap(FT) Coverage'!N210*'Dataset lengths'!$M$2+'Vecmap(FT) Coverage'!O210*'Dataset lengths'!$N$2+'Vecmap(FT) Coverage'!P210*'Dataset lengths'!$O$2+'Vecmap(FT) Coverage'!Q210*'Dataset lengths'!$P$2+'Vecmap(FT) Coverage'!R210*'Dataset lengths'!$Q$2+'Vecmap(FT) Coverage'!S210*'Dataset lengths'!$R$2)</f>
        <v>0.658977224</v>
      </c>
      <c r="H211" s="17">
        <v>0.565838846188696</v>
      </c>
      <c r="I211" s="17">
        <v>0.776255131247117</v>
      </c>
      <c r="J211" s="17">
        <v>0.805633431915689</v>
      </c>
      <c r="K211" s="17">
        <v>0.856586783651245</v>
      </c>
      <c r="L211" s="17">
        <v>0.864321240960784</v>
      </c>
      <c r="M211" s="17">
        <v>0.859237772646693</v>
      </c>
      <c r="N211" s="17">
        <v>0.815170580686874</v>
      </c>
      <c r="O211" s="17">
        <v>0.771551945042966</v>
      </c>
      <c r="P211" s="17">
        <v>0.863143527023482</v>
      </c>
      <c r="Q211" s="17">
        <v>0.792510821792625</v>
      </c>
      <c r="R211" s="17">
        <v>0.77298345009772</v>
      </c>
      <c r="S211" s="17">
        <v>0.888811185467986</v>
      </c>
      <c r="T211" s="17">
        <v>0.474279803827643</v>
      </c>
      <c r="U211" s="17">
        <v>0.881495542604355</v>
      </c>
      <c r="V211" s="17">
        <v>0.737261332480218</v>
      </c>
      <c r="W211" s="17">
        <v>0.497077614941597</v>
      </c>
      <c r="X211" s="17">
        <v>0.586032867450098</v>
      </c>
    </row>
    <row r="212">
      <c r="A212" s="17" t="s">
        <v>561</v>
      </c>
      <c r="B212" s="29">
        <f t="shared" ref="B212:C212" si="309">F212-F334</f>
        <v>0.04018268333</v>
      </c>
      <c r="C212" s="29">
        <f t="shared" si="309"/>
        <v>0.03616040046</v>
      </c>
      <c r="D212" s="44">
        <f>F212-0.654</f>
        <v>0.04660273804</v>
      </c>
      <c r="E212" s="44">
        <f>G212- 0.61</f>
        <v>0.03666629841</v>
      </c>
      <c r="F212" s="7">
        <f t="shared" si="261"/>
        <v>0.700602738</v>
      </c>
      <c r="G212" s="7">
        <f>(H212*'Vecmap(FT) Coverage'!C211*'Dataset lengths'!$B$2+I212*'Vecmap(FT) Coverage'!D211*'Dataset lengths'!$C$2+J212*'Vecmap(FT) Coverage'!E211*'Dataset lengths'!$D$2+M212*'Vecmap(FT) Coverage'!H211*'Dataset lengths'!$G$2+N212*'Vecmap(FT) Coverage'!I211*'Dataset lengths'!$H$2+S212*'Vecmap(FT) Coverage'!N211*'Dataset lengths'!$M$2+T212*'Vecmap(FT) Coverage'!O211*'Dataset lengths'!$N$2+U212*'Vecmap(FT) Coverage'!P211*'Dataset lengths'!$O$2+V212*'Vecmap(FT) Coverage'!Q211*'Dataset lengths'!$P$2+W212*'Vecmap(FT) Coverage'!R211*'Dataset lengths'!$Q$2+X212*'Vecmap(FT) Coverage'!S211*'Dataset lengths'!$R$2)/('Vecmap(FT) Coverage'!C211*'Dataset lengths'!$B$2+'Vecmap(FT) Coverage'!D211*'Dataset lengths'!$C$2+'Vecmap(FT) Coverage'!E211*'Dataset lengths'!$D$2+'Vecmap(FT) Coverage'!H211*'Dataset lengths'!$G$2+'Vecmap(FT) Coverage'!I211*'Dataset lengths'!$H$2+'Vecmap(FT) Coverage'!N211*'Dataset lengths'!$M$2+'Vecmap(FT) Coverage'!O211*'Dataset lengths'!$N$2+'Vecmap(FT) Coverage'!P211*'Dataset lengths'!$O$2+'Vecmap(FT) Coverage'!Q211*'Dataset lengths'!$P$2+'Vecmap(FT) Coverage'!R211*'Dataset lengths'!$Q$2+'Vecmap(FT) Coverage'!S211*'Dataset lengths'!$R$2)</f>
        <v>0.6466662984</v>
      </c>
      <c r="H212" s="17">
        <v>0.576133562523153</v>
      </c>
      <c r="I212" s="17">
        <v>0.736613674465123</v>
      </c>
      <c r="J212" s="17">
        <v>0.772969126418919</v>
      </c>
      <c r="K212" s="17">
        <v>0.838256792862115</v>
      </c>
      <c r="L212" s="17">
        <v>0.850174783378627</v>
      </c>
      <c r="M212" s="17">
        <v>0.842381176802867</v>
      </c>
      <c r="N212" s="17">
        <v>0.805076293817733</v>
      </c>
      <c r="O212" s="17">
        <v>0.75165618378134</v>
      </c>
      <c r="P212" s="17">
        <v>0.862379622891883</v>
      </c>
      <c r="Q212" s="17">
        <v>0.803794600890489</v>
      </c>
      <c r="R212" s="17">
        <v>0.735072103134582</v>
      </c>
      <c r="S212" s="17">
        <v>0.887325025327045</v>
      </c>
      <c r="T212" s="17">
        <v>0.372667379015931</v>
      </c>
      <c r="U212" s="17">
        <v>0.90152447439794</v>
      </c>
      <c r="V212" s="17">
        <v>0.789959786727785</v>
      </c>
      <c r="W212" s="17">
        <v>0.546503935311228</v>
      </c>
      <c r="X212" s="17">
        <v>0.475475683680742</v>
      </c>
    </row>
    <row r="213">
      <c r="A213" s="17" t="s">
        <v>562</v>
      </c>
      <c r="B213" s="29">
        <f t="shared" ref="B213:C213" si="310">F213-F335</f>
        <v>0.03395704892</v>
      </c>
      <c r="C213" s="29">
        <f t="shared" si="310"/>
        <v>0.03240264881</v>
      </c>
      <c r="D213" s="45">
        <f t="shared" ref="D213:D215" si="312">F213-0.675</f>
        <v>0.01341416216</v>
      </c>
      <c r="E213" s="45">
        <f t="shared" ref="E213:E215" si="313">G213-0.62</f>
        <v>0.003562623511</v>
      </c>
      <c r="F213" s="7">
        <f t="shared" si="261"/>
        <v>0.6884141622</v>
      </c>
      <c r="G213" s="7">
        <f>(H213*'Vecmap(FT) Coverage'!C212*'Dataset lengths'!$B$2+I213*'Vecmap(FT) Coverage'!D212*'Dataset lengths'!$C$2+J213*'Vecmap(FT) Coverage'!E212*'Dataset lengths'!$D$2+M213*'Vecmap(FT) Coverage'!H212*'Dataset lengths'!$G$2+N213*'Vecmap(FT) Coverage'!I212*'Dataset lengths'!$H$2+S213*'Vecmap(FT) Coverage'!N212*'Dataset lengths'!$M$2+T213*'Vecmap(FT) Coverage'!O212*'Dataset lengths'!$N$2+U213*'Vecmap(FT) Coverage'!P212*'Dataset lengths'!$O$2+V213*'Vecmap(FT) Coverage'!Q212*'Dataset lengths'!$P$2+W213*'Vecmap(FT) Coverage'!R212*'Dataset lengths'!$Q$2+X213*'Vecmap(FT) Coverage'!S212*'Dataset lengths'!$R$2)/('Vecmap(FT) Coverage'!C212*'Dataset lengths'!$B$2+'Vecmap(FT) Coverage'!D212*'Dataset lengths'!$C$2+'Vecmap(FT) Coverage'!E212*'Dataset lengths'!$D$2+'Vecmap(FT) Coverage'!H212*'Dataset lengths'!$G$2+'Vecmap(FT) Coverage'!I212*'Dataset lengths'!$H$2+'Vecmap(FT) Coverage'!N212*'Dataset lengths'!$M$2+'Vecmap(FT) Coverage'!O212*'Dataset lengths'!$N$2+'Vecmap(FT) Coverage'!P212*'Dataset lengths'!$O$2+'Vecmap(FT) Coverage'!Q212*'Dataset lengths'!$P$2+'Vecmap(FT) Coverage'!R212*'Dataset lengths'!$Q$2+'Vecmap(FT) Coverage'!S212*'Dataset lengths'!$R$2)</f>
        <v>0.6235626235</v>
      </c>
      <c r="H213" s="17">
        <v>0.514994088406067</v>
      </c>
      <c r="I213" s="17">
        <v>0.728464755128171</v>
      </c>
      <c r="J213" s="17">
        <v>0.776355526076539</v>
      </c>
      <c r="K213" s="17">
        <v>0.8446988995269</v>
      </c>
      <c r="L213" s="17">
        <v>0.849740859863214</v>
      </c>
      <c r="M213" s="17">
        <v>0.846552300974123</v>
      </c>
      <c r="N213" s="17">
        <v>0.803431356514792</v>
      </c>
      <c r="O213" s="17">
        <v>0.756377129262092</v>
      </c>
      <c r="P213" s="17">
        <v>0.849143638910294</v>
      </c>
      <c r="Q213" s="17">
        <v>0.783810500359037</v>
      </c>
      <c r="R213" s="17">
        <v>0.743488429660913</v>
      </c>
      <c r="S213" s="17">
        <v>0.893357087075573</v>
      </c>
      <c r="T213" s="17">
        <v>0.452258348503884</v>
      </c>
      <c r="U213" s="17">
        <v>0.877267212559042</v>
      </c>
      <c r="V213" s="17">
        <v>0.685689942349657</v>
      </c>
      <c r="W213" s="17">
        <v>0.441977751048978</v>
      </c>
      <c r="X213" s="17">
        <v>0.552207415114627</v>
      </c>
    </row>
    <row r="214">
      <c r="A214" s="17" t="s">
        <v>563</v>
      </c>
      <c r="B214" s="29">
        <f t="shared" ref="B214:C214" si="311">F214-F336</f>
        <v>0.04326275763</v>
      </c>
      <c r="C214" s="29">
        <f t="shared" si="311"/>
        <v>0.04246810251</v>
      </c>
      <c r="D214" s="45">
        <f t="shared" si="312"/>
        <v>0.02848623937</v>
      </c>
      <c r="E214" s="45">
        <f t="shared" si="313"/>
        <v>0.02079502064</v>
      </c>
      <c r="F214" s="7">
        <f t="shared" si="261"/>
        <v>0.7034862394</v>
      </c>
      <c r="G214" s="7">
        <f>(H214*'Vecmap(FT) Coverage'!C213*'Dataset lengths'!$B$2+I214*'Vecmap(FT) Coverage'!D213*'Dataset lengths'!$C$2+J214*'Vecmap(FT) Coverage'!E213*'Dataset lengths'!$D$2+M214*'Vecmap(FT) Coverage'!H213*'Dataset lengths'!$G$2+N214*'Vecmap(FT) Coverage'!I213*'Dataset lengths'!$H$2+S214*'Vecmap(FT) Coverage'!N213*'Dataset lengths'!$M$2+T214*'Vecmap(FT) Coverage'!O213*'Dataset lengths'!$N$2+U214*'Vecmap(FT) Coverage'!P213*'Dataset lengths'!$O$2+V214*'Vecmap(FT) Coverage'!Q213*'Dataset lengths'!$P$2+W214*'Vecmap(FT) Coverage'!R213*'Dataset lengths'!$Q$2+X214*'Vecmap(FT) Coverage'!S213*'Dataset lengths'!$R$2)/('Vecmap(FT) Coverage'!C213*'Dataset lengths'!$B$2+'Vecmap(FT) Coverage'!D213*'Dataset lengths'!$C$2+'Vecmap(FT) Coverage'!E213*'Dataset lengths'!$D$2+'Vecmap(FT) Coverage'!H213*'Dataset lengths'!$G$2+'Vecmap(FT) Coverage'!I213*'Dataset lengths'!$H$2+'Vecmap(FT) Coverage'!N213*'Dataset lengths'!$M$2+'Vecmap(FT) Coverage'!O213*'Dataset lengths'!$N$2+'Vecmap(FT) Coverage'!P213*'Dataset lengths'!$O$2+'Vecmap(FT) Coverage'!Q213*'Dataset lengths'!$P$2+'Vecmap(FT) Coverage'!R213*'Dataset lengths'!$Q$2+'Vecmap(FT) Coverage'!S213*'Dataset lengths'!$R$2)</f>
        <v>0.6407950206</v>
      </c>
      <c r="H214" s="17">
        <v>0.536361155625377</v>
      </c>
      <c r="I214" s="17">
        <v>0.759622746233626</v>
      </c>
      <c r="J214" s="17">
        <v>0.791395783373155</v>
      </c>
      <c r="K214" s="17">
        <v>0.852915082289289</v>
      </c>
      <c r="L214" s="17">
        <v>0.85966486837867</v>
      </c>
      <c r="M214" s="17">
        <v>0.855389703176702</v>
      </c>
      <c r="N214" s="17">
        <v>0.812342581668333</v>
      </c>
      <c r="O214" s="17">
        <v>0.773554531796417</v>
      </c>
      <c r="P214" s="17">
        <v>0.854974415141061</v>
      </c>
      <c r="Q214" s="17">
        <v>0.793335115677725</v>
      </c>
      <c r="R214" s="17">
        <v>0.760031562881191</v>
      </c>
      <c r="S214" s="17">
        <v>0.893444508260335</v>
      </c>
      <c r="T214" s="17">
        <v>0.47292030576382</v>
      </c>
      <c r="U214" s="17">
        <v>0.87303888251373</v>
      </c>
      <c r="V214" s="17">
        <v>0.705851259199977</v>
      </c>
      <c r="W214" s="17">
        <v>0.46167180138824</v>
      </c>
      <c r="X214" s="17">
        <v>0.576309905876274</v>
      </c>
    </row>
    <row r="215">
      <c r="A215" s="17" t="s">
        <v>564</v>
      </c>
      <c r="B215" s="29">
        <f t="shared" ref="B215:C215" si="314">F215-F337</f>
        <v>0.03386713268</v>
      </c>
      <c r="C215" s="29">
        <f t="shared" si="314"/>
        <v>0.03376144131</v>
      </c>
      <c r="D215" s="45">
        <f t="shared" si="312"/>
        <v>-0.01447837093</v>
      </c>
      <c r="E215" s="45">
        <f t="shared" si="313"/>
        <v>-0.02280600953</v>
      </c>
      <c r="F215" s="7">
        <f t="shared" si="261"/>
        <v>0.6605216291</v>
      </c>
      <c r="G215" s="7">
        <f>(H215*'Vecmap(FT) Coverage'!C214*'Dataset lengths'!$B$2+I215*'Vecmap(FT) Coverage'!D214*'Dataset lengths'!$C$2+J215*'Vecmap(FT) Coverage'!E214*'Dataset lengths'!$D$2+M215*'Vecmap(FT) Coverage'!H214*'Dataset lengths'!$G$2+N215*'Vecmap(FT) Coverage'!I214*'Dataset lengths'!$H$2+S215*'Vecmap(FT) Coverage'!N214*'Dataset lengths'!$M$2+T215*'Vecmap(FT) Coverage'!O214*'Dataset lengths'!$N$2+U215*'Vecmap(FT) Coverage'!P214*'Dataset lengths'!$O$2+V215*'Vecmap(FT) Coverage'!Q214*'Dataset lengths'!$P$2+W215*'Vecmap(FT) Coverage'!R214*'Dataset lengths'!$Q$2+X215*'Vecmap(FT) Coverage'!S214*'Dataset lengths'!$R$2)/('Vecmap(FT) Coverage'!C214*'Dataset lengths'!$B$2+'Vecmap(FT) Coverage'!D214*'Dataset lengths'!$C$2+'Vecmap(FT) Coverage'!E214*'Dataset lengths'!$D$2+'Vecmap(FT) Coverage'!H214*'Dataset lengths'!$G$2+'Vecmap(FT) Coverage'!I214*'Dataset lengths'!$H$2+'Vecmap(FT) Coverage'!N214*'Dataset lengths'!$M$2+'Vecmap(FT) Coverage'!O214*'Dataset lengths'!$N$2+'Vecmap(FT) Coverage'!P214*'Dataset lengths'!$O$2+'Vecmap(FT) Coverage'!Q214*'Dataset lengths'!$P$2+'Vecmap(FT) Coverage'!R214*'Dataset lengths'!$Q$2+'Vecmap(FT) Coverage'!S214*'Dataset lengths'!$R$2)</f>
        <v>0.5971939905</v>
      </c>
      <c r="H215" s="17">
        <v>0.476551685439746</v>
      </c>
      <c r="I215" s="17">
        <v>0.730411114257119</v>
      </c>
      <c r="J215" s="17">
        <v>0.761154438066564</v>
      </c>
      <c r="K215" s="17">
        <v>0.838000474273591</v>
      </c>
      <c r="L215" s="17">
        <v>0.840732017810864</v>
      </c>
      <c r="M215" s="17">
        <v>0.838993583533213</v>
      </c>
      <c r="N215" s="17">
        <v>0.782735756326969</v>
      </c>
      <c r="O215" s="17">
        <v>0.736704460889119</v>
      </c>
      <c r="P215" s="17">
        <v>0.8283883995188</v>
      </c>
      <c r="Q215" s="17">
        <v>0.755089219724339</v>
      </c>
      <c r="R215" s="17">
        <v>0.740656985704322</v>
      </c>
      <c r="S215" s="17">
        <v>0.842849497579741</v>
      </c>
      <c r="T215" s="17">
        <v>0.454454460760828</v>
      </c>
      <c r="U215" s="17">
        <v>0.842550397450161</v>
      </c>
      <c r="V215" s="17">
        <v>0.594777996232061</v>
      </c>
      <c r="W215" s="17">
        <v>0.376618095585263</v>
      </c>
      <c r="X215" s="17">
        <v>0.564640894510906</v>
      </c>
    </row>
    <row r="216">
      <c r="A216" s="17" t="s">
        <v>565</v>
      </c>
      <c r="B216" s="29">
        <f t="shared" ref="B216:C216" si="315">F216-F338</f>
        <v>0.04898482557</v>
      </c>
      <c r="C216" s="29">
        <f t="shared" si="315"/>
        <v>0.05075800618</v>
      </c>
      <c r="D216" s="45">
        <f t="shared" ref="D216:D217" si="317">F216-0.654</f>
        <v>0.05381176304</v>
      </c>
      <c r="E216" s="44">
        <f>G216- 0.61</f>
        <v>0.0361974672</v>
      </c>
      <c r="F216" s="7">
        <f t="shared" si="261"/>
        <v>0.707811763</v>
      </c>
      <c r="G216" s="7">
        <f>(H216*'Vecmap(FT) Coverage'!C215*'Dataset lengths'!$B$2+I216*'Vecmap(FT) Coverage'!D215*'Dataset lengths'!$C$2+J216*'Vecmap(FT) Coverage'!E215*'Dataset lengths'!$D$2+M216*'Vecmap(FT) Coverage'!H215*'Dataset lengths'!$G$2+N216*'Vecmap(FT) Coverage'!I215*'Dataset lengths'!$H$2+S216*'Vecmap(FT) Coverage'!N215*'Dataset lengths'!$M$2+T216*'Vecmap(FT) Coverage'!O215*'Dataset lengths'!$N$2+U216*'Vecmap(FT) Coverage'!P215*'Dataset lengths'!$O$2+V216*'Vecmap(FT) Coverage'!Q215*'Dataset lengths'!$P$2+W216*'Vecmap(FT) Coverage'!R215*'Dataset lengths'!$Q$2+X216*'Vecmap(FT) Coverage'!S215*'Dataset lengths'!$R$2)/('Vecmap(FT) Coverage'!C215*'Dataset lengths'!$B$2+'Vecmap(FT) Coverage'!D215*'Dataset lengths'!$C$2+'Vecmap(FT) Coverage'!E215*'Dataset lengths'!$D$2+'Vecmap(FT) Coverage'!H215*'Dataset lengths'!$G$2+'Vecmap(FT) Coverage'!I215*'Dataset lengths'!$H$2+'Vecmap(FT) Coverage'!N215*'Dataset lengths'!$M$2+'Vecmap(FT) Coverage'!O215*'Dataset lengths'!$N$2+'Vecmap(FT) Coverage'!P215*'Dataset lengths'!$O$2+'Vecmap(FT) Coverage'!Q215*'Dataset lengths'!$P$2+'Vecmap(FT) Coverage'!R215*'Dataset lengths'!$Q$2+'Vecmap(FT) Coverage'!S215*'Dataset lengths'!$R$2)</f>
        <v>0.6461974672</v>
      </c>
      <c r="H216" s="17">
        <v>0.55608882008283</v>
      </c>
      <c r="I216" s="17">
        <v>0.745277866237099</v>
      </c>
      <c r="J216" s="17">
        <v>0.781279327150796</v>
      </c>
      <c r="K216" s="17">
        <v>0.845789949034748</v>
      </c>
      <c r="L216" s="17">
        <v>0.854094529724934</v>
      </c>
      <c r="M216" s="17">
        <v>0.848718915788391</v>
      </c>
      <c r="N216" s="17">
        <v>0.812481853663217</v>
      </c>
      <c r="O216" s="17">
        <v>0.7685242558398</v>
      </c>
      <c r="P216" s="17">
        <v>0.857522914089014</v>
      </c>
      <c r="Q216" s="17">
        <v>0.809867904413839</v>
      </c>
      <c r="R216" s="17">
        <v>0.741088265247379</v>
      </c>
      <c r="S216" s="17">
        <v>0.901487257258373</v>
      </c>
      <c r="T216" s="17">
        <v>0.455466039941454</v>
      </c>
      <c r="U216" s="17">
        <v>0.892400183247529</v>
      </c>
      <c r="V216" s="17">
        <v>0.753272755482243</v>
      </c>
      <c r="W216" s="17">
        <v>0.506276058767293</v>
      </c>
      <c r="X216" s="17">
        <v>0.533180315805517</v>
      </c>
    </row>
    <row r="217">
      <c r="A217" s="17" t="s">
        <v>566</v>
      </c>
      <c r="B217" s="29">
        <f t="shared" ref="B217:C217" si="316">F217-F339</f>
        <v>0.04235529947</v>
      </c>
      <c r="C217" s="29">
        <f t="shared" si="316"/>
        <v>0.04149363731</v>
      </c>
      <c r="D217" s="45">
        <f t="shared" si="317"/>
        <v>0.02313524053</v>
      </c>
      <c r="E217" s="44">
        <f>G217- 0.573</f>
        <v>0.03659659209</v>
      </c>
      <c r="F217" s="7">
        <f t="shared" si="261"/>
        <v>0.6771352405</v>
      </c>
      <c r="G217" s="7">
        <f>(H217*'Vecmap(FT) Coverage'!C216*'Dataset lengths'!$B$2+I217*'Vecmap(FT) Coverage'!D216*'Dataset lengths'!$C$2+J217*'Vecmap(FT) Coverage'!E216*'Dataset lengths'!$D$2+M217*'Vecmap(FT) Coverage'!H216*'Dataset lengths'!$G$2+N217*'Vecmap(FT) Coverage'!I216*'Dataset lengths'!$H$2+S217*'Vecmap(FT) Coverage'!N216*'Dataset lengths'!$M$2+T217*'Vecmap(FT) Coverage'!O216*'Dataset lengths'!$N$2+U217*'Vecmap(FT) Coverage'!P216*'Dataset lengths'!$O$2+V217*'Vecmap(FT) Coverage'!Q216*'Dataset lengths'!$P$2+W217*'Vecmap(FT) Coverage'!R216*'Dataset lengths'!$Q$2+X217*'Vecmap(FT) Coverage'!S216*'Dataset lengths'!$R$2)/('Vecmap(FT) Coverage'!C216*'Dataset lengths'!$B$2+'Vecmap(FT) Coverage'!D216*'Dataset lengths'!$C$2+'Vecmap(FT) Coverage'!E216*'Dataset lengths'!$D$2+'Vecmap(FT) Coverage'!H216*'Dataset lengths'!$G$2+'Vecmap(FT) Coverage'!I216*'Dataset lengths'!$H$2+'Vecmap(FT) Coverage'!N216*'Dataset lengths'!$M$2+'Vecmap(FT) Coverage'!O216*'Dataset lengths'!$N$2+'Vecmap(FT) Coverage'!P216*'Dataset lengths'!$O$2+'Vecmap(FT) Coverage'!Q216*'Dataset lengths'!$P$2+'Vecmap(FT) Coverage'!R216*'Dataset lengths'!$Q$2+'Vecmap(FT) Coverage'!S216*'Dataset lengths'!$R$2)</f>
        <v>0.6095965921</v>
      </c>
      <c r="H217" s="17">
        <v>0.506564653853551</v>
      </c>
      <c r="I217" s="17">
        <v>0.728085788751081</v>
      </c>
      <c r="J217" s="17">
        <v>0.770963278752821</v>
      </c>
      <c r="K217" s="17">
        <v>0.835900642589544</v>
      </c>
      <c r="L217" s="17">
        <v>0.840697812655541</v>
      </c>
      <c r="M217" s="17">
        <v>0.837595856424708</v>
      </c>
      <c r="N217" s="17">
        <v>0.798009024420155</v>
      </c>
      <c r="O217" s="17">
        <v>0.752139864161784</v>
      </c>
      <c r="P217" s="17">
        <v>0.84074858355233</v>
      </c>
      <c r="Q217" s="17">
        <v>0.782704740269269</v>
      </c>
      <c r="R217" s="17">
        <v>0.741563047770431</v>
      </c>
      <c r="S217" s="17">
        <v>0.870846131999542</v>
      </c>
      <c r="T217" s="17">
        <v>0.451112026171962</v>
      </c>
      <c r="U217" s="17">
        <v>0.864582222423105</v>
      </c>
      <c r="V217" s="17">
        <v>0.666275442256479</v>
      </c>
      <c r="W217" s="17">
        <v>0.42070007300745</v>
      </c>
      <c r="X217" s="17">
        <v>0.533753147777971</v>
      </c>
    </row>
    <row r="218">
      <c r="A218" s="17" t="s">
        <v>567</v>
      </c>
      <c r="B218" s="29">
        <f t="shared" ref="B218:C218" si="318">F218-F340</f>
        <v>0.05273989132</v>
      </c>
      <c r="C218" s="29">
        <f t="shared" si="318"/>
        <v>0.05014173326</v>
      </c>
      <c r="D218" s="45">
        <f>F218- 0.63</f>
        <v>0.06200607561</v>
      </c>
      <c r="E218" s="44">
        <f>G218- 0.61</f>
        <v>0.01570850337</v>
      </c>
      <c r="F218" s="7">
        <f t="shared" si="261"/>
        <v>0.6920060756</v>
      </c>
      <c r="G218" s="7">
        <f>(H218*'Vecmap(FT) Coverage'!C217*'Dataset lengths'!$B$2+I218*'Vecmap(FT) Coverage'!D217*'Dataset lengths'!$C$2+J218*'Vecmap(FT) Coverage'!E217*'Dataset lengths'!$D$2+M218*'Vecmap(FT) Coverage'!H217*'Dataset lengths'!$G$2+N218*'Vecmap(FT) Coverage'!I217*'Dataset lengths'!$H$2+S218*'Vecmap(FT) Coverage'!N217*'Dataset lengths'!$M$2+T218*'Vecmap(FT) Coverage'!O217*'Dataset lengths'!$N$2+U218*'Vecmap(FT) Coverage'!P217*'Dataset lengths'!$O$2+V218*'Vecmap(FT) Coverage'!Q217*'Dataset lengths'!$P$2+W218*'Vecmap(FT) Coverage'!R217*'Dataset lengths'!$Q$2+X218*'Vecmap(FT) Coverage'!S217*'Dataset lengths'!$R$2)/('Vecmap(FT) Coverage'!C217*'Dataset lengths'!$B$2+'Vecmap(FT) Coverage'!D217*'Dataset lengths'!$C$2+'Vecmap(FT) Coverage'!E217*'Dataset lengths'!$D$2+'Vecmap(FT) Coverage'!H217*'Dataset lengths'!$G$2+'Vecmap(FT) Coverage'!I217*'Dataset lengths'!$H$2+'Vecmap(FT) Coverage'!N217*'Dataset lengths'!$M$2+'Vecmap(FT) Coverage'!O217*'Dataset lengths'!$N$2+'Vecmap(FT) Coverage'!P217*'Dataset lengths'!$O$2+'Vecmap(FT) Coverage'!Q217*'Dataset lengths'!$P$2+'Vecmap(FT) Coverage'!R217*'Dataset lengths'!$Q$2+'Vecmap(FT) Coverage'!S217*'Dataset lengths'!$R$2)</f>
        <v>0.6257085034</v>
      </c>
      <c r="H218" s="17">
        <v>0.526023656301184</v>
      </c>
      <c r="I218" s="17">
        <v>0.760440836410021</v>
      </c>
      <c r="J218" s="17">
        <v>0.78595352601077</v>
      </c>
      <c r="K218" s="17">
        <v>0.844683735996005</v>
      </c>
      <c r="L218" s="17">
        <v>0.851200103766216</v>
      </c>
      <c r="M218" s="17">
        <v>0.846964130770824</v>
      </c>
      <c r="N218" s="17">
        <v>0.805713043741452</v>
      </c>
      <c r="O218" s="17">
        <v>0.767710248005735</v>
      </c>
      <c r="P218" s="17">
        <v>0.846508348976497</v>
      </c>
      <c r="Q218" s="17">
        <v>0.790128411417396</v>
      </c>
      <c r="R218" s="17">
        <v>0.755018219462423</v>
      </c>
      <c r="S218" s="17">
        <v>0.874714519425229</v>
      </c>
      <c r="T218" s="17">
        <v>0.459691343835081</v>
      </c>
      <c r="U218" s="17">
        <v>0.870590901961181</v>
      </c>
      <c r="V218" s="17">
        <v>0.687968690916322</v>
      </c>
      <c r="W218" s="17">
        <v>0.438554994725368</v>
      </c>
      <c r="X218" s="17">
        <v>0.5554511876553</v>
      </c>
    </row>
    <row r="219">
      <c r="A219" s="17" t="s">
        <v>568</v>
      </c>
      <c r="B219" s="29">
        <f t="shared" ref="B219:C219" si="319">F219-F341</f>
        <v>0.04373980273</v>
      </c>
      <c r="C219" s="29">
        <f t="shared" si="319"/>
        <v>0.05039383746</v>
      </c>
      <c r="D219" s="45">
        <f t="shared" ref="D219:D221" si="321">F219-0.675</f>
        <v>0.04573664298</v>
      </c>
      <c r="E219" s="45">
        <f t="shared" ref="E219:E221" si="322">G219-0.62</f>
        <v>0.04241366158</v>
      </c>
      <c r="F219" s="7">
        <f t="shared" si="261"/>
        <v>0.720736643</v>
      </c>
      <c r="G219" s="7">
        <f>(H219*'Vecmap(FT) Coverage'!C218*'Dataset lengths'!$B$2+I219*'Vecmap(FT) Coverage'!D218*'Dataset lengths'!$C$2+J219*'Vecmap(FT) Coverage'!E218*'Dataset lengths'!$D$2+M219*'Vecmap(FT) Coverage'!H218*'Dataset lengths'!$G$2+N219*'Vecmap(FT) Coverage'!I218*'Dataset lengths'!$H$2+S219*'Vecmap(FT) Coverage'!N218*'Dataset lengths'!$M$2+T219*'Vecmap(FT) Coverage'!O218*'Dataset lengths'!$N$2+U219*'Vecmap(FT) Coverage'!P218*'Dataset lengths'!$O$2+V219*'Vecmap(FT) Coverage'!Q218*'Dataset lengths'!$P$2+W219*'Vecmap(FT) Coverage'!R218*'Dataset lengths'!$Q$2+X219*'Vecmap(FT) Coverage'!S218*'Dataset lengths'!$R$2)/('Vecmap(FT) Coverage'!C218*'Dataset lengths'!$B$2+'Vecmap(FT) Coverage'!D218*'Dataset lengths'!$C$2+'Vecmap(FT) Coverage'!E218*'Dataset lengths'!$D$2+'Vecmap(FT) Coverage'!H218*'Dataset lengths'!$G$2+'Vecmap(FT) Coverage'!I218*'Dataset lengths'!$H$2+'Vecmap(FT) Coverage'!N218*'Dataset lengths'!$M$2+'Vecmap(FT) Coverage'!O218*'Dataset lengths'!$N$2+'Vecmap(FT) Coverage'!P218*'Dataset lengths'!$O$2+'Vecmap(FT) Coverage'!Q218*'Dataset lengths'!$P$2+'Vecmap(FT) Coverage'!R218*'Dataset lengths'!$Q$2+'Vecmap(FT) Coverage'!S218*'Dataset lengths'!$R$2)</f>
        <v>0.6624136616</v>
      </c>
      <c r="H219" s="17">
        <v>0.570726392027693</v>
      </c>
      <c r="I219" s="17">
        <v>0.756403435744261</v>
      </c>
      <c r="J219" s="17">
        <v>0.798124961366709</v>
      </c>
      <c r="K219" s="17">
        <v>0.859759065285553</v>
      </c>
      <c r="L219" s="17">
        <v>0.868721035470444</v>
      </c>
      <c r="M219" s="17">
        <v>0.86299118827732</v>
      </c>
      <c r="N219" s="17">
        <v>0.825905436888016</v>
      </c>
      <c r="O219" s="17">
        <v>0.779089860057265</v>
      </c>
      <c r="P219" s="17">
        <v>0.869789134327953</v>
      </c>
      <c r="Q219" s="17">
        <v>0.820742887357304</v>
      </c>
      <c r="R219" s="17">
        <v>0.764024086372828</v>
      </c>
      <c r="S219" s="17">
        <v>0.90878692618594</v>
      </c>
      <c r="T219" s="17">
        <v>0.455876302670773</v>
      </c>
      <c r="U219" s="17">
        <v>0.885056241589881</v>
      </c>
      <c r="V219" s="17">
        <v>0.787940919450236</v>
      </c>
      <c r="W219" s="17">
        <v>0.523576324413904</v>
      </c>
      <c r="X219" s="17">
        <v>0.552714944140518</v>
      </c>
    </row>
    <row r="220">
      <c r="A220" s="17" t="s">
        <v>570</v>
      </c>
      <c r="B220" s="29">
        <f t="shared" ref="B220:C220" si="320">F220-F342</f>
        <v>0.03357884223</v>
      </c>
      <c r="C220" s="29">
        <f t="shared" si="320"/>
        <v>0.03324012134</v>
      </c>
      <c r="D220" s="45">
        <f t="shared" si="321"/>
        <v>0.01534664939</v>
      </c>
      <c r="E220" s="45">
        <f t="shared" si="322"/>
        <v>0.006005831747</v>
      </c>
      <c r="F220" s="7">
        <f t="shared" si="261"/>
        <v>0.6903466494</v>
      </c>
      <c r="G220" s="7">
        <f>(H220*'Vecmap(FT) Coverage'!C219*'Dataset lengths'!$B$2+I220*'Vecmap(FT) Coverage'!D219*'Dataset lengths'!$C$2+J220*'Vecmap(FT) Coverage'!E219*'Dataset lengths'!$D$2+M220*'Vecmap(FT) Coverage'!H219*'Dataset lengths'!$G$2+N220*'Vecmap(FT) Coverage'!I219*'Dataset lengths'!$H$2+S220*'Vecmap(FT) Coverage'!N219*'Dataset lengths'!$M$2+T220*'Vecmap(FT) Coverage'!O219*'Dataset lengths'!$N$2+U220*'Vecmap(FT) Coverage'!P219*'Dataset lengths'!$O$2+V220*'Vecmap(FT) Coverage'!Q219*'Dataset lengths'!$P$2+W220*'Vecmap(FT) Coverage'!R219*'Dataset lengths'!$Q$2+X220*'Vecmap(FT) Coverage'!S219*'Dataset lengths'!$R$2)/('Vecmap(FT) Coverage'!C219*'Dataset lengths'!$B$2+'Vecmap(FT) Coverage'!D219*'Dataset lengths'!$C$2+'Vecmap(FT) Coverage'!E219*'Dataset lengths'!$D$2+'Vecmap(FT) Coverage'!H219*'Dataset lengths'!$G$2+'Vecmap(FT) Coverage'!I219*'Dataset lengths'!$H$2+'Vecmap(FT) Coverage'!N219*'Dataset lengths'!$M$2+'Vecmap(FT) Coverage'!O219*'Dataset lengths'!$N$2+'Vecmap(FT) Coverage'!P219*'Dataset lengths'!$O$2+'Vecmap(FT) Coverage'!Q219*'Dataset lengths'!$P$2+'Vecmap(FT) Coverage'!R219*'Dataset lengths'!$Q$2+'Vecmap(FT) Coverage'!S219*'Dataset lengths'!$R$2)</f>
        <v>0.6260058317</v>
      </c>
      <c r="H220" s="17">
        <v>0.523457495384672</v>
      </c>
      <c r="I220" s="17">
        <v>0.743378211604725</v>
      </c>
      <c r="J220" s="17">
        <v>0.788827846437373</v>
      </c>
      <c r="K220" s="17">
        <v>0.851189754257708</v>
      </c>
      <c r="L220" s="17">
        <v>0.855870058777966</v>
      </c>
      <c r="M220" s="17">
        <v>0.852786152070138</v>
      </c>
      <c r="N220" s="17">
        <v>0.811021612032237</v>
      </c>
      <c r="O220" s="17">
        <v>0.762300151719358</v>
      </c>
      <c r="P220" s="17">
        <v>0.856687281869941</v>
      </c>
      <c r="Q220" s="17">
        <v>0.789692808957791</v>
      </c>
      <c r="R220" s="17">
        <v>0.761341152589325</v>
      </c>
      <c r="S220" s="17">
        <v>0.872332292140484</v>
      </c>
      <c r="T220" s="17">
        <v>0.450203012673666</v>
      </c>
      <c r="U220" s="17">
        <v>0.860798979750983</v>
      </c>
      <c r="V220" s="17">
        <v>0.70124725699386</v>
      </c>
      <c r="W220" s="17">
        <v>0.437227321088592</v>
      </c>
      <c r="X220" s="17">
        <v>0.552532963145995</v>
      </c>
    </row>
    <row r="221">
      <c r="A221" s="17" t="s">
        <v>571</v>
      </c>
      <c r="B221" s="29">
        <f t="shared" ref="B221:C221" si="323">F221-F343</f>
        <v>0.04179844532</v>
      </c>
      <c r="C221" s="29">
        <f t="shared" si="323"/>
        <v>0.04163293416</v>
      </c>
      <c r="D221" s="45">
        <f t="shared" si="321"/>
        <v>0.03058538903</v>
      </c>
      <c r="E221" s="45">
        <f t="shared" si="322"/>
        <v>0.02154481557</v>
      </c>
      <c r="F221" s="7">
        <f t="shared" si="261"/>
        <v>0.705585389</v>
      </c>
      <c r="G221" s="7">
        <f>(H221*'Vecmap(FT) Coverage'!C220*'Dataset lengths'!$B$2+I221*'Vecmap(FT) Coverage'!D220*'Dataset lengths'!$C$2+J221*'Vecmap(FT) Coverage'!E220*'Dataset lengths'!$D$2+M221*'Vecmap(FT) Coverage'!H220*'Dataset lengths'!$G$2+N221*'Vecmap(FT) Coverage'!I220*'Dataset lengths'!$H$2+S221*'Vecmap(FT) Coverage'!N220*'Dataset lengths'!$M$2+T221*'Vecmap(FT) Coverage'!O220*'Dataset lengths'!$N$2+U221*'Vecmap(FT) Coverage'!P220*'Dataset lengths'!$O$2+V221*'Vecmap(FT) Coverage'!Q220*'Dataset lengths'!$P$2+W221*'Vecmap(FT) Coverage'!R220*'Dataset lengths'!$Q$2+X221*'Vecmap(FT) Coverage'!S220*'Dataset lengths'!$R$2)/('Vecmap(FT) Coverage'!C220*'Dataset lengths'!$B$2+'Vecmap(FT) Coverage'!D220*'Dataset lengths'!$C$2+'Vecmap(FT) Coverage'!E220*'Dataset lengths'!$D$2+'Vecmap(FT) Coverage'!H220*'Dataset lengths'!$G$2+'Vecmap(FT) Coverage'!I220*'Dataset lengths'!$H$2+'Vecmap(FT) Coverage'!N220*'Dataset lengths'!$M$2+'Vecmap(FT) Coverage'!O220*'Dataset lengths'!$N$2+'Vecmap(FT) Coverage'!P220*'Dataset lengths'!$O$2+'Vecmap(FT) Coverage'!Q220*'Dataset lengths'!$P$2+'Vecmap(FT) Coverage'!R220*'Dataset lengths'!$Q$2+'Vecmap(FT) Coverage'!S220*'Dataset lengths'!$R$2)</f>
        <v>0.6415448156</v>
      </c>
      <c r="H221" s="17">
        <v>0.541690523547858</v>
      </c>
      <c r="I221" s="17">
        <v>0.772984039685465</v>
      </c>
      <c r="J221" s="17">
        <v>0.80253136943865</v>
      </c>
      <c r="K221" s="17">
        <v>0.858600629892664</v>
      </c>
      <c r="L221" s="17">
        <v>0.865383317335597</v>
      </c>
      <c r="M221" s="17">
        <v>0.860931624980237</v>
      </c>
      <c r="N221" s="17">
        <v>0.820169094869557</v>
      </c>
      <c r="O221" s="17">
        <v>0.780134459700612</v>
      </c>
      <c r="P221" s="17">
        <v>0.861178177426692</v>
      </c>
      <c r="Q221" s="17">
        <v>0.799423497747753</v>
      </c>
      <c r="R221" s="17">
        <v>0.775829145030516</v>
      </c>
      <c r="S221" s="17">
        <v>0.88428713915659</v>
      </c>
      <c r="T221" s="17">
        <v>0.464208256041215</v>
      </c>
      <c r="U221" s="17">
        <v>0.871035989334371</v>
      </c>
      <c r="V221" s="17">
        <v>0.714813060285683</v>
      </c>
      <c r="W221" s="17">
        <v>0.455384705444653</v>
      </c>
      <c r="X221" s="17">
        <v>0.573403476551163</v>
      </c>
    </row>
    <row r="222">
      <c r="A222" s="17" t="s">
        <v>572</v>
      </c>
      <c r="B222" s="29">
        <f t="shared" ref="B222:C222" si="324">F222-F344</f>
        <v>0.05622182994</v>
      </c>
      <c r="C222" s="29">
        <f t="shared" si="324"/>
        <v>0.05539284666</v>
      </c>
      <c r="D222" s="44">
        <f t="shared" ref="D222:D224" si="326">F222-0.654</f>
        <v>0.05695916157</v>
      </c>
      <c r="E222" s="44">
        <f t="shared" ref="E222:E223" si="327">G222- 0.61</f>
        <v>0.03813398884</v>
      </c>
      <c r="F222" s="7">
        <f t="shared" si="261"/>
        <v>0.7109591616</v>
      </c>
      <c r="G222" s="7">
        <f>(H222*'Vecmap(FT) Coverage'!C221*'Dataset lengths'!$B$2+I222*'Vecmap(FT) Coverage'!D221*'Dataset lengths'!$C$2+J222*'Vecmap(FT) Coverage'!E221*'Dataset lengths'!$D$2+M222*'Vecmap(FT) Coverage'!H221*'Dataset lengths'!$G$2+N222*'Vecmap(FT) Coverage'!I221*'Dataset lengths'!$H$2+S222*'Vecmap(FT) Coverage'!N221*'Dataset lengths'!$M$2+T222*'Vecmap(FT) Coverage'!O221*'Dataset lengths'!$N$2+U222*'Vecmap(FT) Coverage'!P221*'Dataset lengths'!$O$2+V222*'Vecmap(FT) Coverage'!Q221*'Dataset lengths'!$P$2+W222*'Vecmap(FT) Coverage'!R221*'Dataset lengths'!$Q$2+X222*'Vecmap(FT) Coverage'!S221*'Dataset lengths'!$R$2)/('Vecmap(FT) Coverage'!C221*'Dataset lengths'!$B$2+'Vecmap(FT) Coverage'!D221*'Dataset lengths'!$C$2+'Vecmap(FT) Coverage'!E221*'Dataset lengths'!$D$2+'Vecmap(FT) Coverage'!H221*'Dataset lengths'!$G$2+'Vecmap(FT) Coverage'!I221*'Dataset lengths'!$H$2+'Vecmap(FT) Coverage'!N221*'Dataset lengths'!$M$2+'Vecmap(FT) Coverage'!O221*'Dataset lengths'!$N$2+'Vecmap(FT) Coverage'!P221*'Dataset lengths'!$O$2+'Vecmap(FT) Coverage'!Q221*'Dataset lengths'!$P$2+'Vecmap(FT) Coverage'!R221*'Dataset lengths'!$Q$2+'Vecmap(FT) Coverage'!S221*'Dataset lengths'!$R$2)</f>
        <v>0.6481339888</v>
      </c>
      <c r="H222" s="17">
        <v>0.560525558748503</v>
      </c>
      <c r="I222" s="17">
        <v>0.759824032460707</v>
      </c>
      <c r="J222" s="17">
        <v>0.791994712498549</v>
      </c>
      <c r="K222" s="17">
        <v>0.850955740583939</v>
      </c>
      <c r="L222" s="17">
        <v>0.860297222608263</v>
      </c>
      <c r="M222" s="17">
        <v>0.854242238565905</v>
      </c>
      <c r="N222" s="17">
        <v>0.821070884446616</v>
      </c>
      <c r="O222" s="17">
        <v>0.774603630792139</v>
      </c>
      <c r="P222" s="17">
        <v>0.863335041017037</v>
      </c>
      <c r="Q222" s="17">
        <v>0.815959637272018</v>
      </c>
      <c r="R222" s="17">
        <v>0.75665633167466</v>
      </c>
      <c r="S222" s="17">
        <v>0.886800498218477</v>
      </c>
      <c r="T222" s="17">
        <v>0.456521863141908</v>
      </c>
      <c r="U222" s="17">
        <v>0.885501328963072</v>
      </c>
      <c r="V222" s="17">
        <v>0.769117307340731</v>
      </c>
      <c r="W222" s="17">
        <v>0.501871016107182</v>
      </c>
      <c r="X222" s="17">
        <v>0.533081336830521</v>
      </c>
    </row>
    <row r="223">
      <c r="A223" s="17" t="s">
        <v>574</v>
      </c>
      <c r="B223" s="29">
        <f t="shared" ref="B223:C223" si="325">F223-F345</f>
        <v>0.04314272786</v>
      </c>
      <c r="C223" s="29">
        <f t="shared" si="325"/>
        <v>0.03804107976</v>
      </c>
      <c r="D223" s="45">
        <f t="shared" si="326"/>
        <v>0.06071709608</v>
      </c>
      <c r="E223" s="44">
        <f t="shared" si="327"/>
        <v>0.04960543112</v>
      </c>
      <c r="F223" s="7">
        <f t="shared" si="261"/>
        <v>0.7147170961</v>
      </c>
      <c r="G223" s="7">
        <f>(H223*'Vecmap(FT) Coverage'!C222*'Dataset lengths'!$B$2+I223*'Vecmap(FT) Coverage'!D222*'Dataset lengths'!$C$2+J223*'Vecmap(FT) Coverage'!E222*'Dataset lengths'!$D$2+M223*'Vecmap(FT) Coverage'!H222*'Dataset lengths'!$G$2+N223*'Vecmap(FT) Coverage'!I222*'Dataset lengths'!$H$2+S223*'Vecmap(FT) Coverage'!N222*'Dataset lengths'!$M$2+T223*'Vecmap(FT) Coverage'!O222*'Dataset lengths'!$N$2+U223*'Vecmap(FT) Coverage'!P222*'Dataset lengths'!$O$2+V223*'Vecmap(FT) Coverage'!Q222*'Dataset lengths'!$P$2+W223*'Vecmap(FT) Coverage'!R222*'Dataset lengths'!$Q$2+X223*'Vecmap(FT) Coverage'!S222*'Dataset lengths'!$R$2)/('Vecmap(FT) Coverage'!C222*'Dataset lengths'!$B$2+'Vecmap(FT) Coverage'!D222*'Dataset lengths'!$C$2+'Vecmap(FT) Coverage'!E222*'Dataset lengths'!$D$2+'Vecmap(FT) Coverage'!H222*'Dataset lengths'!$G$2+'Vecmap(FT) Coverage'!I222*'Dataset lengths'!$H$2+'Vecmap(FT) Coverage'!N222*'Dataset lengths'!$M$2+'Vecmap(FT) Coverage'!O222*'Dataset lengths'!$N$2+'Vecmap(FT) Coverage'!P222*'Dataset lengths'!$O$2+'Vecmap(FT) Coverage'!Q222*'Dataset lengths'!$P$2+'Vecmap(FT) Coverage'!R222*'Dataset lengths'!$Q$2+'Vecmap(FT) Coverage'!S222*'Dataset lengths'!$R$2)</f>
        <v>0.6596054311</v>
      </c>
      <c r="H223" s="17">
        <v>0.57040997002258</v>
      </c>
      <c r="I223" s="17">
        <v>0.744539224470636</v>
      </c>
      <c r="J223" s="17">
        <v>0.78404273669304</v>
      </c>
      <c r="K223" s="17">
        <v>0.847805481029873</v>
      </c>
      <c r="L223" s="17">
        <v>0.856125111958422</v>
      </c>
      <c r="M223" s="17">
        <v>0.850705908437697</v>
      </c>
      <c r="N223" s="17">
        <v>0.807959810663813</v>
      </c>
      <c r="O223" s="17">
        <v>0.763514226968875</v>
      </c>
      <c r="P223" s="17">
        <v>0.857914549446622</v>
      </c>
      <c r="Q223" s="17">
        <v>0.801383708815979</v>
      </c>
      <c r="R223" s="17">
        <v>0.736578956355453</v>
      </c>
      <c r="S223" s="17">
        <v>0.903956905727879</v>
      </c>
      <c r="T223" s="17">
        <v>0.45942587971611</v>
      </c>
      <c r="U223" s="17">
        <v>0.891287464814552</v>
      </c>
      <c r="V223" s="17">
        <v>0.765101457525769</v>
      </c>
      <c r="W223" s="17">
        <v>0.531748579846173</v>
      </c>
      <c r="X223" s="17">
        <v>0.552710118954879</v>
      </c>
    </row>
    <row r="224">
      <c r="A224" s="17" t="s">
        <v>575</v>
      </c>
      <c r="B224" s="29">
        <f t="shared" ref="B224:C224" si="328">F224-F346</f>
        <v>0.02542345475</v>
      </c>
      <c r="C224" s="29">
        <f t="shared" si="328"/>
        <v>0.01761429166</v>
      </c>
      <c r="D224" s="45">
        <f t="shared" si="326"/>
        <v>0.03310660907</v>
      </c>
      <c r="E224" s="44">
        <f>G224- 0.573</f>
        <v>0.05048604263</v>
      </c>
      <c r="F224" s="7">
        <f t="shared" si="261"/>
        <v>0.6871066091</v>
      </c>
      <c r="G224" s="7">
        <f>(H224*'Vecmap(FT) Coverage'!C223*'Dataset lengths'!$B$2+I224*'Vecmap(FT) Coverage'!D223*'Dataset lengths'!$C$2+J224*'Vecmap(FT) Coverage'!E223*'Dataset lengths'!$D$2+M224*'Vecmap(FT) Coverage'!H223*'Dataset lengths'!$G$2+N224*'Vecmap(FT) Coverage'!I223*'Dataset lengths'!$H$2+S224*'Vecmap(FT) Coverage'!N223*'Dataset lengths'!$M$2+T224*'Vecmap(FT) Coverage'!O223*'Dataset lengths'!$N$2+U224*'Vecmap(FT) Coverage'!P223*'Dataset lengths'!$O$2+V224*'Vecmap(FT) Coverage'!Q223*'Dataset lengths'!$P$2+W224*'Vecmap(FT) Coverage'!R223*'Dataset lengths'!$Q$2+X224*'Vecmap(FT) Coverage'!S223*'Dataset lengths'!$R$2)/('Vecmap(FT) Coverage'!C223*'Dataset lengths'!$B$2+'Vecmap(FT) Coverage'!D223*'Dataset lengths'!$C$2+'Vecmap(FT) Coverage'!E223*'Dataset lengths'!$D$2+'Vecmap(FT) Coverage'!H223*'Dataset lengths'!$G$2+'Vecmap(FT) Coverage'!I223*'Dataset lengths'!$H$2+'Vecmap(FT) Coverage'!N223*'Dataset lengths'!$M$2+'Vecmap(FT) Coverage'!O223*'Dataset lengths'!$N$2+'Vecmap(FT) Coverage'!P223*'Dataset lengths'!$O$2+'Vecmap(FT) Coverage'!Q223*'Dataset lengths'!$P$2+'Vecmap(FT) Coverage'!R223*'Dataset lengths'!$Q$2+'Vecmap(FT) Coverage'!S223*'Dataset lengths'!$R$2)</f>
        <v>0.6234860426</v>
      </c>
      <c r="H224" s="17">
        <v>0.522123838439463</v>
      </c>
      <c r="I224" s="17">
        <v>0.727422787962765</v>
      </c>
      <c r="J224" s="17">
        <v>0.778447699971688</v>
      </c>
      <c r="K224" s="17">
        <v>0.837941888518046</v>
      </c>
      <c r="L224" s="17">
        <v>0.84420835154708</v>
      </c>
      <c r="M224" s="17">
        <v>0.840038478735612</v>
      </c>
      <c r="N224" s="17">
        <v>0.792686815385504</v>
      </c>
      <c r="O224" s="17">
        <v>0.743135160272836</v>
      </c>
      <c r="P224" s="17">
        <v>0.844332836083409</v>
      </c>
      <c r="Q224" s="17">
        <v>0.766724831578039</v>
      </c>
      <c r="R224" s="17">
        <v>0.738643847802471</v>
      </c>
      <c r="S224" s="17">
        <v>0.886778642922286</v>
      </c>
      <c r="T224" s="17">
        <v>0.467767888545603</v>
      </c>
      <c r="U224" s="17">
        <v>0.881272998917759</v>
      </c>
      <c r="V224" s="17">
        <v>0.662954432940837</v>
      </c>
      <c r="W224" s="17">
        <v>0.446017215908184</v>
      </c>
      <c r="X224" s="17">
        <v>0.552661900044689</v>
      </c>
    </row>
    <row r="225">
      <c r="A225" s="17" t="s">
        <v>576</v>
      </c>
      <c r="B225" s="29">
        <f t="shared" ref="B225:C225" si="329">F225-F347</f>
        <v>0.03653524029</v>
      </c>
      <c r="C225" s="29">
        <f t="shared" si="329"/>
        <v>0.02328593351</v>
      </c>
      <c r="D225" s="45">
        <f>F225-0.675</f>
        <v>0.0241763499</v>
      </c>
      <c r="E225" s="45">
        <f>G225-0.62</f>
        <v>0.01978912208</v>
      </c>
      <c r="F225" s="7">
        <f t="shared" si="261"/>
        <v>0.6991763499</v>
      </c>
      <c r="G225" s="7">
        <f>(H225*'Vecmap(FT) Coverage'!C224*'Dataset lengths'!$B$2+I225*'Vecmap(FT) Coverage'!D224*'Dataset lengths'!$C$2+J225*'Vecmap(FT) Coverage'!E224*'Dataset lengths'!$D$2+M225*'Vecmap(FT) Coverage'!H224*'Dataset lengths'!$G$2+N225*'Vecmap(FT) Coverage'!I224*'Dataset lengths'!$H$2+S225*'Vecmap(FT) Coverage'!N224*'Dataset lengths'!$M$2+T225*'Vecmap(FT) Coverage'!O224*'Dataset lengths'!$N$2+U225*'Vecmap(FT) Coverage'!P224*'Dataset lengths'!$O$2+V225*'Vecmap(FT) Coverage'!Q224*'Dataset lengths'!$P$2+W225*'Vecmap(FT) Coverage'!R224*'Dataset lengths'!$Q$2+X225*'Vecmap(FT) Coverage'!S224*'Dataset lengths'!$R$2)/('Vecmap(FT) Coverage'!C224*'Dataset lengths'!$B$2+'Vecmap(FT) Coverage'!D224*'Dataset lengths'!$C$2+'Vecmap(FT) Coverage'!E224*'Dataset lengths'!$D$2+'Vecmap(FT) Coverage'!H224*'Dataset lengths'!$G$2+'Vecmap(FT) Coverage'!I224*'Dataset lengths'!$H$2+'Vecmap(FT) Coverage'!N224*'Dataset lengths'!$M$2+'Vecmap(FT) Coverage'!O224*'Dataset lengths'!$N$2+'Vecmap(FT) Coverage'!P224*'Dataset lengths'!$O$2+'Vecmap(FT) Coverage'!Q224*'Dataset lengths'!$P$2+'Vecmap(FT) Coverage'!R224*'Dataset lengths'!$Q$2+'Vecmap(FT) Coverage'!S224*'Dataset lengths'!$R$2)</f>
        <v>0.6397891221</v>
      </c>
      <c r="H225" s="17">
        <v>0.540116538017458</v>
      </c>
      <c r="I225" s="17">
        <v>0.767040131010115</v>
      </c>
      <c r="J225" s="17">
        <v>0.792625991049478</v>
      </c>
      <c r="K225" s="17">
        <v>0.846092806221291</v>
      </c>
      <c r="L225" s="17">
        <v>0.854093251308004</v>
      </c>
      <c r="M225" s="17">
        <v>0.848793208067331</v>
      </c>
      <c r="N225" s="17">
        <v>0.801302036397128</v>
      </c>
      <c r="O225" s="17">
        <v>0.760210202540602</v>
      </c>
      <c r="P225" s="17">
        <v>0.849382493441583</v>
      </c>
      <c r="Q225" s="17">
        <v>0.774374680926347</v>
      </c>
      <c r="R225" s="17">
        <v>0.751694741801059</v>
      </c>
      <c r="S225" s="17">
        <v>0.88631968170229</v>
      </c>
      <c r="T225" s="17">
        <v>0.467371703458957</v>
      </c>
      <c r="U225" s="17">
        <v>0.866807659289059</v>
      </c>
      <c r="V225" s="17">
        <v>0.680618153823132</v>
      </c>
      <c r="W225" s="17">
        <v>0.465908424635921</v>
      </c>
      <c r="X225" s="17">
        <v>0.574036321456653</v>
      </c>
    </row>
    <row r="226">
      <c r="A226" s="17" t="s">
        <v>578</v>
      </c>
      <c r="B226" s="29">
        <f t="shared" ref="B226:C226" si="330">F226-F348</f>
        <v>0.05171398695</v>
      </c>
      <c r="C226" s="29">
        <f t="shared" si="330"/>
        <v>0.03682565627</v>
      </c>
      <c r="D226" s="45">
        <f t="shared" ref="D226:D227" si="332">F226-0.654</f>
        <v>0.05225593742</v>
      </c>
      <c r="E226" s="44">
        <f t="shared" ref="E226:E227" si="333">G226- 0.61</f>
        <v>0.03647147045</v>
      </c>
      <c r="F226" s="7">
        <f t="shared" si="261"/>
        <v>0.7062559374</v>
      </c>
      <c r="G226" s="7">
        <f>(H226*'Vecmap(FT) Coverage'!C225*'Dataset lengths'!$B$2+I226*'Vecmap(FT) Coverage'!D225*'Dataset lengths'!$C$2+J226*'Vecmap(FT) Coverage'!E225*'Dataset lengths'!$D$2+M226*'Vecmap(FT) Coverage'!H225*'Dataset lengths'!$G$2+N226*'Vecmap(FT) Coverage'!I225*'Dataset lengths'!$H$2+S226*'Vecmap(FT) Coverage'!N225*'Dataset lengths'!$M$2+T226*'Vecmap(FT) Coverage'!O225*'Dataset lengths'!$N$2+U226*'Vecmap(FT) Coverage'!P225*'Dataset lengths'!$O$2+V226*'Vecmap(FT) Coverage'!Q225*'Dataset lengths'!$P$2+W226*'Vecmap(FT) Coverage'!R225*'Dataset lengths'!$Q$2+X226*'Vecmap(FT) Coverage'!S225*'Dataset lengths'!$R$2)/('Vecmap(FT) Coverage'!C225*'Dataset lengths'!$B$2+'Vecmap(FT) Coverage'!D225*'Dataset lengths'!$C$2+'Vecmap(FT) Coverage'!E225*'Dataset lengths'!$D$2+'Vecmap(FT) Coverage'!H225*'Dataset lengths'!$G$2+'Vecmap(FT) Coverage'!I225*'Dataset lengths'!$H$2+'Vecmap(FT) Coverage'!N225*'Dataset lengths'!$M$2+'Vecmap(FT) Coverage'!O225*'Dataset lengths'!$N$2+'Vecmap(FT) Coverage'!P225*'Dataset lengths'!$O$2+'Vecmap(FT) Coverage'!Q225*'Dataset lengths'!$P$2+'Vecmap(FT) Coverage'!R225*'Dataset lengths'!$Q$2+'Vecmap(FT) Coverage'!S225*'Dataset lengths'!$R$2)</f>
        <v>0.6464714704</v>
      </c>
      <c r="H226" s="17">
        <v>0.562248589647281</v>
      </c>
      <c r="I226" s="17">
        <v>0.752698804616588</v>
      </c>
      <c r="J226" s="17">
        <v>0.780202135914599</v>
      </c>
      <c r="K226" s="17">
        <v>0.839335924308821</v>
      </c>
      <c r="L226" s="17">
        <v>0.848870540025932</v>
      </c>
      <c r="M226" s="17">
        <v>0.842664729981133</v>
      </c>
      <c r="N226" s="17">
        <v>0.805308595685791</v>
      </c>
      <c r="O226" s="17">
        <v>0.75674270164266</v>
      </c>
      <c r="P226" s="17">
        <v>0.856941916580474</v>
      </c>
      <c r="Q226" s="17">
        <v>0.794574907293526</v>
      </c>
      <c r="R226" s="17">
        <v>0.737583275152241</v>
      </c>
      <c r="S226" s="17">
        <v>0.886669366441335</v>
      </c>
      <c r="T226" s="17">
        <v>0.461356527854083</v>
      </c>
      <c r="U226" s="17">
        <v>0.891287464814552</v>
      </c>
      <c r="V226" s="17">
        <v>0.742762609031913</v>
      </c>
      <c r="W226" s="17">
        <v>0.512679212735068</v>
      </c>
      <c r="X226" s="17">
        <v>0.530937274866955</v>
      </c>
    </row>
    <row r="227">
      <c r="A227" s="17" t="s">
        <v>579</v>
      </c>
      <c r="B227" s="29">
        <f t="shared" ref="B227:C227" si="331">F227-F349</f>
        <v>0.03814458051</v>
      </c>
      <c r="C227" s="29">
        <f t="shared" si="331"/>
        <v>0.03607335894</v>
      </c>
      <c r="D227" s="45">
        <f t="shared" si="332"/>
        <v>0.06772819269</v>
      </c>
      <c r="E227" s="44">
        <f t="shared" si="333"/>
        <v>0.05450276767</v>
      </c>
      <c r="F227" s="7">
        <f t="shared" si="261"/>
        <v>0.7217281927</v>
      </c>
      <c r="G227" s="7">
        <f>(H227*'Vecmap(FT) Coverage'!C226*'Dataset lengths'!$B$2+I227*'Vecmap(FT) Coverage'!D226*'Dataset lengths'!$C$2+J227*'Vecmap(FT) Coverage'!E226*'Dataset lengths'!$D$2+M227*'Vecmap(FT) Coverage'!H226*'Dataset lengths'!$G$2+N227*'Vecmap(FT) Coverage'!I226*'Dataset lengths'!$H$2+S227*'Vecmap(FT) Coverage'!N226*'Dataset lengths'!$M$2+T227*'Vecmap(FT) Coverage'!O226*'Dataset lengths'!$N$2+U227*'Vecmap(FT) Coverage'!P226*'Dataset lengths'!$O$2+V227*'Vecmap(FT) Coverage'!Q226*'Dataset lengths'!$P$2+W227*'Vecmap(FT) Coverage'!R226*'Dataset lengths'!$Q$2+X227*'Vecmap(FT) Coverage'!S226*'Dataset lengths'!$R$2)/('Vecmap(FT) Coverage'!C226*'Dataset lengths'!$B$2+'Vecmap(FT) Coverage'!D226*'Dataset lengths'!$C$2+'Vecmap(FT) Coverage'!E226*'Dataset lengths'!$D$2+'Vecmap(FT) Coverage'!H226*'Dataset lengths'!$G$2+'Vecmap(FT) Coverage'!I226*'Dataset lengths'!$H$2+'Vecmap(FT) Coverage'!N226*'Dataset lengths'!$M$2+'Vecmap(FT) Coverage'!O226*'Dataset lengths'!$N$2+'Vecmap(FT) Coverage'!P226*'Dataset lengths'!$O$2+'Vecmap(FT) Coverage'!Q226*'Dataset lengths'!$P$2+'Vecmap(FT) Coverage'!R226*'Dataset lengths'!$Q$2+'Vecmap(FT) Coverage'!S226*'Dataset lengths'!$R$2)</f>
        <v>0.6645027677</v>
      </c>
      <c r="H227" s="17">
        <v>0.577450988532461</v>
      </c>
      <c r="I227" s="17">
        <v>0.760752538158893</v>
      </c>
      <c r="J227" s="17">
        <v>0.795862661698658</v>
      </c>
      <c r="K227" s="17">
        <v>0.854357106169005</v>
      </c>
      <c r="L227" s="17">
        <v>0.863386490110625</v>
      </c>
      <c r="M227" s="17">
        <v>0.857524836509212</v>
      </c>
      <c r="N227" s="17">
        <v>0.818289400364662</v>
      </c>
      <c r="O227" s="17">
        <v>0.770367865475957</v>
      </c>
      <c r="P227" s="17">
        <v>0.866863345639886</v>
      </c>
      <c r="Q227" s="17">
        <v>0.802646955948836</v>
      </c>
      <c r="R227" s="17">
        <v>0.760191323824967</v>
      </c>
      <c r="S227" s="17">
        <v>0.894275009515567</v>
      </c>
      <c r="T227" s="17">
        <v>0.473463300552625</v>
      </c>
      <c r="U227" s="17">
        <v>0.897296144352628</v>
      </c>
      <c r="V227" s="17">
        <v>0.774336817863175</v>
      </c>
      <c r="W227" s="17">
        <v>0.529671470142644</v>
      </c>
      <c r="X227" s="17">
        <v>0.560086951857582</v>
      </c>
    </row>
    <row r="228">
      <c r="A228" s="17" t="s">
        <v>584</v>
      </c>
      <c r="B228" s="29">
        <f t="shared" ref="B228:C228" si="334">F228-F350</f>
        <v>0.0451667914</v>
      </c>
      <c r="C228" s="29">
        <f t="shared" si="334"/>
        <v>0.04304968992</v>
      </c>
      <c r="D228" s="45">
        <f t="shared" ref="D228:D230" si="336">F228-0.675</f>
        <v>0.03790938102</v>
      </c>
      <c r="E228" s="45">
        <f t="shared" ref="E228:E230" si="337">G228-0.62</f>
        <v>0.03034537786</v>
      </c>
      <c r="F228" s="7">
        <f t="shared" si="261"/>
        <v>0.712909381</v>
      </c>
      <c r="G228" s="7">
        <f>(H228*'Vecmap(FT) Coverage'!C227*'Dataset lengths'!$B$2+I228*'Vecmap(FT) Coverage'!D227*'Dataset lengths'!$C$2+J228*'Vecmap(FT) Coverage'!E227*'Dataset lengths'!$D$2+M228*'Vecmap(FT) Coverage'!H227*'Dataset lengths'!$G$2+N228*'Vecmap(FT) Coverage'!I227*'Dataset lengths'!$H$2+S228*'Vecmap(FT) Coverage'!N227*'Dataset lengths'!$M$2+T228*'Vecmap(FT) Coverage'!O227*'Dataset lengths'!$N$2+U228*'Vecmap(FT) Coverage'!P227*'Dataset lengths'!$O$2+V228*'Vecmap(FT) Coverage'!Q227*'Dataset lengths'!$P$2+W228*'Vecmap(FT) Coverage'!R227*'Dataset lengths'!$Q$2+X228*'Vecmap(FT) Coverage'!S227*'Dataset lengths'!$R$2)/('Vecmap(FT) Coverage'!C227*'Dataset lengths'!$B$2+'Vecmap(FT) Coverage'!D227*'Dataset lengths'!$C$2+'Vecmap(FT) Coverage'!E227*'Dataset lengths'!$D$2+'Vecmap(FT) Coverage'!H227*'Dataset lengths'!$G$2+'Vecmap(FT) Coverage'!I227*'Dataset lengths'!$H$2+'Vecmap(FT) Coverage'!N227*'Dataset lengths'!$M$2+'Vecmap(FT) Coverage'!O227*'Dataset lengths'!$N$2+'Vecmap(FT) Coverage'!P227*'Dataset lengths'!$O$2+'Vecmap(FT) Coverage'!Q227*'Dataset lengths'!$P$2+'Vecmap(FT) Coverage'!R227*'Dataset lengths'!$Q$2+'Vecmap(FT) Coverage'!S227*'Dataset lengths'!$R$2)</f>
        <v>0.6503453779</v>
      </c>
      <c r="H228" s="17">
        <v>0.554385498607512</v>
      </c>
      <c r="I228" s="17">
        <v>0.75126441814845</v>
      </c>
      <c r="J228" s="17">
        <v>0.791588322022025</v>
      </c>
      <c r="K228" s="17">
        <v>0.85309200690473</v>
      </c>
      <c r="L228" s="17">
        <v>0.860765069187</v>
      </c>
      <c r="M228" s="17">
        <v>0.8558622388286</v>
      </c>
      <c r="N228" s="17">
        <v>0.817056140711632</v>
      </c>
      <c r="O228" s="17">
        <v>0.774566511135036</v>
      </c>
      <c r="P228" s="17">
        <v>0.861343152027883</v>
      </c>
      <c r="Q228" s="17">
        <v>0.807771986425505</v>
      </c>
      <c r="R228" s="17">
        <v>0.752675058953711</v>
      </c>
      <c r="S228" s="17">
        <v>0.903126404472647</v>
      </c>
      <c r="T228" s="17">
        <v>0.470118854871948</v>
      </c>
      <c r="U228" s="17">
        <v>0.893735445367101</v>
      </c>
      <c r="V228" s="17">
        <v>0.750660264628504</v>
      </c>
      <c r="W228" s="17">
        <v>0.49540522942955</v>
      </c>
      <c r="X228" s="17">
        <v>0.558800374156744</v>
      </c>
    </row>
    <row r="229">
      <c r="A229" s="17" t="s">
        <v>586</v>
      </c>
      <c r="B229" s="29">
        <f t="shared" ref="B229:C229" si="335">F229-F351</f>
        <v>0.0368417045</v>
      </c>
      <c r="C229" s="29">
        <f t="shared" si="335"/>
        <v>0.03189432901</v>
      </c>
      <c r="D229" s="45">
        <f t="shared" si="336"/>
        <v>0.006973702844</v>
      </c>
      <c r="E229" s="45">
        <f t="shared" si="337"/>
        <v>-0.003210788586</v>
      </c>
      <c r="F229" s="7">
        <f t="shared" si="261"/>
        <v>0.6819737028</v>
      </c>
      <c r="G229" s="7">
        <f>(H229*'Vecmap(FT) Coverage'!C228*'Dataset lengths'!$B$2+I229*'Vecmap(FT) Coverage'!D228*'Dataset lengths'!$C$2+J229*'Vecmap(FT) Coverage'!E228*'Dataset lengths'!$D$2+M229*'Vecmap(FT) Coverage'!H228*'Dataset lengths'!$G$2+N229*'Vecmap(FT) Coverage'!I228*'Dataset lengths'!$H$2+S229*'Vecmap(FT) Coverage'!N228*'Dataset lengths'!$M$2+T229*'Vecmap(FT) Coverage'!O228*'Dataset lengths'!$N$2+U229*'Vecmap(FT) Coverage'!P228*'Dataset lengths'!$O$2+V229*'Vecmap(FT) Coverage'!Q228*'Dataset lengths'!$P$2+W229*'Vecmap(FT) Coverage'!R228*'Dataset lengths'!$Q$2+X229*'Vecmap(FT) Coverage'!S228*'Dataset lengths'!$R$2)/('Vecmap(FT) Coverage'!C228*'Dataset lengths'!$B$2+'Vecmap(FT) Coverage'!D228*'Dataset lengths'!$C$2+'Vecmap(FT) Coverage'!E228*'Dataset lengths'!$D$2+'Vecmap(FT) Coverage'!H228*'Dataset lengths'!$G$2+'Vecmap(FT) Coverage'!I228*'Dataset lengths'!$H$2+'Vecmap(FT) Coverage'!N228*'Dataset lengths'!$M$2+'Vecmap(FT) Coverage'!O228*'Dataset lengths'!$N$2+'Vecmap(FT) Coverage'!P228*'Dataset lengths'!$O$2+'Vecmap(FT) Coverage'!Q228*'Dataset lengths'!$P$2+'Vecmap(FT) Coverage'!R228*'Dataset lengths'!$Q$2+'Vecmap(FT) Coverage'!S228*'Dataset lengths'!$R$2)</f>
        <v>0.6167892114</v>
      </c>
      <c r="H229" s="17">
        <v>0.509145619405701</v>
      </c>
      <c r="I229" s="17">
        <v>0.733781199045205</v>
      </c>
      <c r="J229" s="17">
        <v>0.777972578421079</v>
      </c>
      <c r="K229" s="17">
        <v>0.842950710664455</v>
      </c>
      <c r="L229" s="17">
        <v>0.84761439635998</v>
      </c>
      <c r="M229" s="17">
        <v>0.84460768256598</v>
      </c>
      <c r="N229" s="17">
        <v>0.800695705332232</v>
      </c>
      <c r="O229" s="17">
        <v>0.755006326571469</v>
      </c>
      <c r="P229" s="17">
        <v>0.84500923194829</v>
      </c>
      <c r="Q229" s="17">
        <v>0.779251753079856</v>
      </c>
      <c r="R229" s="17">
        <v>0.7491835697834</v>
      </c>
      <c r="S229" s="17">
        <v>0.874474111167136</v>
      </c>
      <c r="T229" s="17">
        <v>0.460600357333377</v>
      </c>
      <c r="U229" s="17">
        <v>0.865917484542677</v>
      </c>
      <c r="V229" s="17">
        <v>0.658115169778256</v>
      </c>
      <c r="W229" s="17">
        <v>0.423825034265757</v>
      </c>
      <c r="X229" s="17">
        <v>0.552575789425099</v>
      </c>
    </row>
    <row r="230">
      <c r="A230" s="17" t="s">
        <v>587</v>
      </c>
      <c r="B230" s="29">
        <f t="shared" ref="B230:C230" si="338">F230-F352</f>
        <v>0.04437645981</v>
      </c>
      <c r="C230" s="29">
        <f t="shared" si="338"/>
        <v>0.03859624869</v>
      </c>
      <c r="D230" s="45">
        <f t="shared" si="336"/>
        <v>0.02042142164</v>
      </c>
      <c r="E230" s="45">
        <f t="shared" si="337"/>
        <v>0.01064038142</v>
      </c>
      <c r="F230" s="7">
        <f t="shared" si="261"/>
        <v>0.6954214216</v>
      </c>
      <c r="G230" s="7">
        <f>(H230*'Vecmap(FT) Coverage'!C229*'Dataset lengths'!$B$2+I230*'Vecmap(FT) Coverage'!D229*'Dataset lengths'!$C$2+J230*'Vecmap(FT) Coverage'!E229*'Dataset lengths'!$D$2+M230*'Vecmap(FT) Coverage'!H229*'Dataset lengths'!$G$2+N230*'Vecmap(FT) Coverage'!I229*'Dataset lengths'!$H$2+S230*'Vecmap(FT) Coverage'!N229*'Dataset lengths'!$M$2+T230*'Vecmap(FT) Coverage'!O229*'Dataset lengths'!$N$2+U230*'Vecmap(FT) Coverage'!P229*'Dataset lengths'!$O$2+V230*'Vecmap(FT) Coverage'!Q229*'Dataset lengths'!$P$2+W230*'Vecmap(FT) Coverage'!R229*'Dataset lengths'!$Q$2+X230*'Vecmap(FT) Coverage'!S229*'Dataset lengths'!$R$2)/('Vecmap(FT) Coverage'!C229*'Dataset lengths'!$B$2+'Vecmap(FT) Coverage'!D229*'Dataset lengths'!$C$2+'Vecmap(FT) Coverage'!E229*'Dataset lengths'!$D$2+'Vecmap(FT) Coverage'!H229*'Dataset lengths'!$G$2+'Vecmap(FT) Coverage'!I229*'Dataset lengths'!$H$2+'Vecmap(FT) Coverage'!N229*'Dataset lengths'!$M$2+'Vecmap(FT) Coverage'!O229*'Dataset lengths'!$N$2+'Vecmap(FT) Coverage'!P229*'Dataset lengths'!$O$2+'Vecmap(FT) Coverage'!Q229*'Dataset lengths'!$P$2+'Vecmap(FT) Coverage'!R229*'Dataset lengths'!$Q$2+'Vecmap(FT) Coverage'!S229*'Dataset lengths'!$R$2)</f>
        <v>0.6306403814</v>
      </c>
      <c r="H230" s="17">
        <v>0.525840951450234</v>
      </c>
      <c r="I230" s="17">
        <v>0.762772253806916</v>
      </c>
      <c r="J230" s="17">
        <v>0.790958588283808</v>
      </c>
      <c r="K230" s="17">
        <v>0.850184668435987</v>
      </c>
      <c r="L230" s="17">
        <v>0.856425287854744</v>
      </c>
      <c r="M230" s="17">
        <v>0.852412916069338</v>
      </c>
      <c r="N230" s="17">
        <v>0.809663539572822</v>
      </c>
      <c r="O230" s="17">
        <v>0.771541446554088</v>
      </c>
      <c r="P230" s="17">
        <v>0.850309220331748</v>
      </c>
      <c r="Q230" s="17">
        <v>0.788556891774665</v>
      </c>
      <c r="R230" s="17">
        <v>0.763571805391153</v>
      </c>
      <c r="S230" s="17">
        <v>0.880462462323284</v>
      </c>
      <c r="T230" s="17">
        <v>0.473994228790567</v>
      </c>
      <c r="U230" s="17">
        <v>0.866362571915868</v>
      </c>
      <c r="V230" s="17">
        <v>0.677669185089801</v>
      </c>
      <c r="W230" s="17">
        <v>0.439460495836583</v>
      </c>
      <c r="X230" s="17">
        <v>0.570038444943768</v>
      </c>
    </row>
    <row r="231">
      <c r="A231" s="17" t="s">
        <v>588</v>
      </c>
      <c r="B231" s="29">
        <f t="shared" ref="B231:C231" si="339">F231-F353</f>
        <v>0.0566258172</v>
      </c>
      <c r="C231" s="29">
        <f t="shared" si="339"/>
        <v>0.05019460831</v>
      </c>
      <c r="D231" s="45">
        <f>F231-0.654</f>
        <v>0.04963472283</v>
      </c>
      <c r="E231" s="44">
        <f>G231- 0.61</f>
        <v>0.02863401791</v>
      </c>
      <c r="F231" s="7">
        <f t="shared" si="261"/>
        <v>0.7036347228</v>
      </c>
      <c r="G231" s="7">
        <f>(H231*'Vecmap(FT) Coverage'!C230*'Dataset lengths'!$B$2+I231*'Vecmap(FT) Coverage'!D230*'Dataset lengths'!$C$2+J231*'Vecmap(FT) Coverage'!E230*'Dataset lengths'!$D$2+M231*'Vecmap(FT) Coverage'!H230*'Dataset lengths'!$G$2+N231*'Vecmap(FT) Coverage'!I230*'Dataset lengths'!$H$2+S231*'Vecmap(FT) Coverage'!N230*'Dataset lengths'!$M$2+T231*'Vecmap(FT) Coverage'!O230*'Dataset lengths'!$N$2+U231*'Vecmap(FT) Coverage'!P230*'Dataset lengths'!$O$2+V231*'Vecmap(FT) Coverage'!Q230*'Dataset lengths'!$P$2+W231*'Vecmap(FT) Coverage'!R230*'Dataset lengths'!$Q$2+X231*'Vecmap(FT) Coverage'!S230*'Dataset lengths'!$R$2)/('Vecmap(FT) Coverage'!C230*'Dataset lengths'!$B$2+'Vecmap(FT) Coverage'!D230*'Dataset lengths'!$C$2+'Vecmap(FT) Coverage'!E230*'Dataset lengths'!$D$2+'Vecmap(FT) Coverage'!H230*'Dataset lengths'!$G$2+'Vecmap(FT) Coverage'!I230*'Dataset lengths'!$H$2+'Vecmap(FT) Coverage'!N230*'Dataset lengths'!$M$2+'Vecmap(FT) Coverage'!O230*'Dataset lengths'!$N$2+'Vecmap(FT) Coverage'!P230*'Dataset lengths'!$O$2+'Vecmap(FT) Coverage'!Q230*'Dataset lengths'!$P$2+'Vecmap(FT) Coverage'!R230*'Dataset lengths'!$Q$2+'Vecmap(FT) Coverage'!S230*'Dataset lengths'!$R$2)</f>
        <v>0.6386340179</v>
      </c>
      <c r="H231" s="17">
        <v>0.546285382943919</v>
      </c>
      <c r="I231" s="17">
        <v>0.754806598853258</v>
      </c>
      <c r="J231" s="17">
        <v>0.787683873348668</v>
      </c>
      <c r="K231" s="17">
        <v>0.846087800033242</v>
      </c>
      <c r="L231" s="17">
        <v>0.85392034691872</v>
      </c>
      <c r="M231" s="17">
        <v>0.848899637387837</v>
      </c>
      <c r="N231" s="17">
        <v>0.814513642462231</v>
      </c>
      <c r="O231" s="17">
        <v>0.772344206007213</v>
      </c>
      <c r="P231" s="17">
        <v>0.856720994071054</v>
      </c>
      <c r="Q231" s="17">
        <v>0.803834810348299</v>
      </c>
      <c r="R231" s="17">
        <v>0.753002831406435</v>
      </c>
      <c r="S231" s="17">
        <v>0.888658198394654</v>
      </c>
      <c r="T231" s="17">
        <v>0.469276207403395</v>
      </c>
      <c r="U231" s="17">
        <v>0.88461115421669</v>
      </c>
      <c r="V231" s="17">
        <v>0.725574881247577</v>
      </c>
      <c r="W231" s="17">
        <v>0.47780764973304</v>
      </c>
      <c r="X231" s="17">
        <v>0.541864725149207</v>
      </c>
    </row>
    <row r="232">
      <c r="A232" s="17" t="s">
        <v>590</v>
      </c>
      <c r="B232" s="29">
        <f t="shared" ref="B232:C232" si="340">F232-F354</f>
        <v>0.04044136543</v>
      </c>
      <c r="C232" s="29">
        <f t="shared" si="340"/>
        <v>0.04324532363</v>
      </c>
      <c r="D232" s="45">
        <f t="shared" ref="D232:D234" si="342">F232-0.675</f>
        <v>0.03894172509</v>
      </c>
      <c r="E232" s="45">
        <f t="shared" ref="E232:E234" si="343">G232-0.62</f>
        <v>0.03161913809</v>
      </c>
      <c r="F232" s="7">
        <f t="shared" si="261"/>
        <v>0.7139417251</v>
      </c>
      <c r="G232" s="7">
        <f>(H232*'Vecmap(FT) Coverage'!C231*'Dataset lengths'!$B$2+I232*'Vecmap(FT) Coverage'!D231*'Dataset lengths'!$C$2+J232*'Vecmap(FT) Coverage'!E231*'Dataset lengths'!$D$2+M232*'Vecmap(FT) Coverage'!H231*'Dataset lengths'!$G$2+N232*'Vecmap(FT) Coverage'!I231*'Dataset lengths'!$H$2+S232*'Vecmap(FT) Coverage'!N231*'Dataset lengths'!$M$2+T232*'Vecmap(FT) Coverage'!O231*'Dataset lengths'!$N$2+U232*'Vecmap(FT) Coverage'!P231*'Dataset lengths'!$O$2+V232*'Vecmap(FT) Coverage'!Q231*'Dataset lengths'!$P$2+W232*'Vecmap(FT) Coverage'!R231*'Dataset lengths'!$Q$2+X232*'Vecmap(FT) Coverage'!S231*'Dataset lengths'!$R$2)/('Vecmap(FT) Coverage'!C231*'Dataset lengths'!$B$2+'Vecmap(FT) Coverage'!D231*'Dataset lengths'!$C$2+'Vecmap(FT) Coverage'!E231*'Dataset lengths'!$D$2+'Vecmap(FT) Coverage'!H231*'Dataset lengths'!$G$2+'Vecmap(FT) Coverage'!I231*'Dataset lengths'!$H$2+'Vecmap(FT) Coverage'!N231*'Dataset lengths'!$M$2+'Vecmap(FT) Coverage'!O231*'Dataset lengths'!$N$2+'Vecmap(FT) Coverage'!P231*'Dataset lengths'!$O$2+'Vecmap(FT) Coverage'!Q231*'Dataset lengths'!$P$2+'Vecmap(FT) Coverage'!R231*'Dataset lengths'!$Q$2+'Vecmap(FT) Coverage'!S231*'Dataset lengths'!$R$2)</f>
        <v>0.6516191381</v>
      </c>
      <c r="H232" s="17">
        <v>0.558644021958083</v>
      </c>
      <c r="I232" s="17">
        <v>0.763854833578038</v>
      </c>
      <c r="J232" s="17">
        <v>0.80047764567009</v>
      </c>
      <c r="K232" s="17">
        <v>0.857835126980404</v>
      </c>
      <c r="L232" s="17">
        <v>0.865952020806778</v>
      </c>
      <c r="M232" s="17">
        <v>0.860697859541467</v>
      </c>
      <c r="N232" s="17">
        <v>0.823503438300447</v>
      </c>
      <c r="O232" s="17">
        <v>0.778606179676821</v>
      </c>
      <c r="P232" s="17">
        <v>0.866156823978267</v>
      </c>
      <c r="Q232" s="17">
        <v>0.809398794072725</v>
      </c>
      <c r="R232" s="17">
        <v>0.767862099280344</v>
      </c>
      <c r="S232" s="17">
        <v>0.889838384388931</v>
      </c>
      <c r="T232" s="17">
        <v>0.468039385940006</v>
      </c>
      <c r="U232" s="17">
        <v>0.883053348410523</v>
      </c>
      <c r="V232" s="17">
        <v>0.756366710618975</v>
      </c>
      <c r="W232" s="17">
        <v>0.491629449355545</v>
      </c>
      <c r="X232" s="17">
        <v>0.557253898220262</v>
      </c>
    </row>
    <row r="233">
      <c r="A233" s="17" t="s">
        <v>591</v>
      </c>
      <c r="B233" s="29">
        <f t="shared" ref="B233:C233" si="341">F233-F355</f>
        <v>0.04176736791</v>
      </c>
      <c r="C233" s="29">
        <f t="shared" si="341"/>
        <v>0.03120816923</v>
      </c>
      <c r="D233" s="45">
        <f t="shared" si="342"/>
        <v>0.03524166146</v>
      </c>
      <c r="E233" s="45">
        <f t="shared" si="343"/>
        <v>0.03019627733</v>
      </c>
      <c r="F233" s="7">
        <f t="shared" si="261"/>
        <v>0.7102416615</v>
      </c>
      <c r="G233" s="7">
        <f>(H233*'Vecmap(FT) Coverage'!C232*'Dataset lengths'!$B$2+I233*'Vecmap(FT) Coverage'!D232*'Dataset lengths'!$C$2+J233*'Vecmap(FT) Coverage'!E232*'Dataset lengths'!$D$2+M233*'Vecmap(FT) Coverage'!H232*'Dataset lengths'!$G$2+N233*'Vecmap(FT) Coverage'!I232*'Dataset lengths'!$H$2+S233*'Vecmap(FT) Coverage'!N232*'Dataset lengths'!$M$2+T233*'Vecmap(FT) Coverage'!O232*'Dataset lengths'!$N$2+U233*'Vecmap(FT) Coverage'!P232*'Dataset lengths'!$O$2+V233*'Vecmap(FT) Coverage'!Q232*'Dataset lengths'!$P$2+W233*'Vecmap(FT) Coverage'!R232*'Dataset lengths'!$Q$2+X233*'Vecmap(FT) Coverage'!S232*'Dataset lengths'!$R$2)/('Vecmap(FT) Coverage'!C232*'Dataset lengths'!$B$2+'Vecmap(FT) Coverage'!D232*'Dataset lengths'!$C$2+'Vecmap(FT) Coverage'!E232*'Dataset lengths'!$D$2+'Vecmap(FT) Coverage'!H232*'Dataset lengths'!$G$2+'Vecmap(FT) Coverage'!I232*'Dataset lengths'!$H$2+'Vecmap(FT) Coverage'!N232*'Dataset lengths'!$M$2+'Vecmap(FT) Coverage'!O232*'Dataset lengths'!$N$2+'Vecmap(FT) Coverage'!P232*'Dataset lengths'!$O$2+'Vecmap(FT) Coverage'!Q232*'Dataset lengths'!$P$2+'Vecmap(FT) Coverage'!R232*'Dataset lengths'!$Q$2+'Vecmap(FT) Coverage'!S232*'Dataset lengths'!$R$2)</f>
        <v>0.6501962773</v>
      </c>
      <c r="H233" s="17">
        <v>0.558570877428999</v>
      </c>
      <c r="I233" s="17">
        <v>0.756290735763399</v>
      </c>
      <c r="J233" s="17">
        <v>0.79168738641014</v>
      </c>
      <c r="K233" s="17">
        <v>0.847974741355208</v>
      </c>
      <c r="L233" s="17">
        <v>0.856715398468476</v>
      </c>
      <c r="M233" s="17">
        <v>0.850970036124634</v>
      </c>
      <c r="N233" s="17">
        <v>0.809602838262613</v>
      </c>
      <c r="O233" s="17">
        <v>0.764805916046883</v>
      </c>
      <c r="P233" s="17">
        <v>0.858234456716757</v>
      </c>
      <c r="Q233" s="17">
        <v>0.794459305102323</v>
      </c>
      <c r="R233" s="17">
        <v>0.748774041730341</v>
      </c>
      <c r="S233" s="17">
        <v>0.89788113338697</v>
      </c>
      <c r="T233" s="17">
        <v>0.471289310305594</v>
      </c>
      <c r="U233" s="17">
        <v>0.886391503709453</v>
      </c>
      <c r="V233" s="17">
        <v>0.73262997434893</v>
      </c>
      <c r="W233" s="17">
        <v>0.499682129406206</v>
      </c>
      <c r="X233" s="17">
        <v>0.557662350865004</v>
      </c>
    </row>
    <row r="234">
      <c r="A234" s="17" t="s">
        <v>592</v>
      </c>
      <c r="B234" s="29">
        <f t="shared" ref="B234:C234" si="344">F234-F356</f>
        <v>0.04643458039</v>
      </c>
      <c r="C234" s="29">
        <f t="shared" si="344"/>
        <v>0.04003912456</v>
      </c>
      <c r="D234" s="45">
        <f t="shared" si="342"/>
        <v>0.0310232388</v>
      </c>
      <c r="E234" s="45">
        <f t="shared" si="343"/>
        <v>0.02130578486</v>
      </c>
      <c r="F234" s="7">
        <f t="shared" si="261"/>
        <v>0.7060232388</v>
      </c>
      <c r="G234" s="7">
        <f>(H234*'Vecmap(FT) Coverage'!C233*'Dataset lengths'!$B$2+I234*'Vecmap(FT) Coverage'!D233*'Dataset lengths'!$C$2+J234*'Vecmap(FT) Coverage'!E233*'Dataset lengths'!$D$2+M234*'Vecmap(FT) Coverage'!H233*'Dataset lengths'!$G$2+N234*'Vecmap(FT) Coverage'!I233*'Dataset lengths'!$H$2+S234*'Vecmap(FT) Coverage'!N233*'Dataset lengths'!$M$2+T234*'Vecmap(FT) Coverage'!O233*'Dataset lengths'!$N$2+U234*'Vecmap(FT) Coverage'!P233*'Dataset lengths'!$O$2+V234*'Vecmap(FT) Coverage'!Q233*'Dataset lengths'!$P$2+W234*'Vecmap(FT) Coverage'!R233*'Dataset lengths'!$Q$2+X234*'Vecmap(FT) Coverage'!S233*'Dataset lengths'!$R$2)/('Vecmap(FT) Coverage'!C233*'Dataset lengths'!$B$2+'Vecmap(FT) Coverage'!D233*'Dataset lengths'!$C$2+'Vecmap(FT) Coverage'!E233*'Dataset lengths'!$D$2+'Vecmap(FT) Coverage'!H233*'Dataset lengths'!$G$2+'Vecmap(FT) Coverage'!I233*'Dataset lengths'!$H$2+'Vecmap(FT) Coverage'!N233*'Dataset lengths'!$M$2+'Vecmap(FT) Coverage'!O233*'Dataset lengths'!$N$2+'Vecmap(FT) Coverage'!P233*'Dataset lengths'!$O$2+'Vecmap(FT) Coverage'!Q233*'Dataset lengths'!$P$2+'Vecmap(FT) Coverage'!R233*'Dataset lengths'!$Q$2+'Vecmap(FT) Coverage'!S233*'Dataset lengths'!$R$2)</f>
        <v>0.6413057849</v>
      </c>
      <c r="H234" s="17">
        <v>0.543636532721038</v>
      </c>
      <c r="I234" s="17">
        <v>0.757399459899451</v>
      </c>
      <c r="J234" s="17">
        <v>0.793443982472522</v>
      </c>
      <c r="K234" s="17">
        <v>0.851213294791668</v>
      </c>
      <c r="L234" s="17">
        <v>0.858579366364055</v>
      </c>
      <c r="M234" s="17">
        <v>0.853880206971728</v>
      </c>
      <c r="N234" s="17">
        <v>0.814670920239019</v>
      </c>
      <c r="O234" s="17">
        <v>0.773188209523786</v>
      </c>
      <c r="P234" s="17">
        <v>0.85843314351906</v>
      </c>
      <c r="Q234" s="17">
        <v>0.797056165919203</v>
      </c>
      <c r="R234" s="17">
        <v>0.759728542123983</v>
      </c>
      <c r="S234" s="17">
        <v>0.893947180072712</v>
      </c>
      <c r="T234" s="17">
        <v>0.475522658566463</v>
      </c>
      <c r="U234" s="17">
        <v>0.883053348410523</v>
      </c>
      <c r="V234" s="17">
        <v>0.720672699457106</v>
      </c>
      <c r="W234" s="17">
        <v>0.471741371470752</v>
      </c>
      <c r="X234" s="17">
        <v>0.558287266479979</v>
      </c>
    </row>
    <row r="235">
      <c r="A235" s="109" t="s">
        <v>585</v>
      </c>
      <c r="B235" s="109"/>
      <c r="C235" s="110"/>
      <c r="D235" s="110"/>
      <c r="E235" s="110"/>
      <c r="F235" s="7"/>
      <c r="G235" s="7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</row>
    <row r="236">
      <c r="A236" s="17" t="s">
        <v>593</v>
      </c>
      <c r="B236" s="17"/>
      <c r="C236" s="17"/>
      <c r="D236" s="110"/>
      <c r="E236" s="110"/>
      <c r="F236" s="7">
        <f t="shared" ref="F236:F240" si="345">AVERAGE(H236,I236,J236,M236,N236,S236,T236,U236,V236,W236,X236)</f>
        <v>0.6616170686</v>
      </c>
      <c r="G236" s="7">
        <f>(H236*'Vecmap(FT) Coverage'!C235*'Dataset lengths'!$B$2+I236*'Vecmap(FT) Coverage'!D235*'Dataset lengths'!$C$2+J236*'Vecmap(FT) Coverage'!E235*'Dataset lengths'!$D$2+M236*'Vecmap(FT) Coverage'!H235*'Dataset lengths'!$G$2+N236*'Vecmap(FT) Coverage'!I235*'Dataset lengths'!$H$2+S236*'Vecmap(FT) Coverage'!N235*'Dataset lengths'!$M$2+T236*'Vecmap(FT) Coverage'!O235*'Dataset lengths'!$N$2+U236*'Vecmap(FT) Coverage'!P235*'Dataset lengths'!$O$2+V236*'Vecmap(FT) Coverage'!Q235*'Dataset lengths'!$P$2+W236*'Vecmap(FT) Coverage'!R235*'Dataset lengths'!$Q$2+X236*'Vecmap(FT) Coverage'!S235*'Dataset lengths'!$R$2)/('Vecmap(FT) Coverage'!C235*'Dataset lengths'!$B$2+'Vecmap(FT) Coverage'!D235*'Dataset lengths'!$C$2+'Vecmap(FT) Coverage'!E235*'Dataset lengths'!$D$2+'Vecmap(FT) Coverage'!H235*'Dataset lengths'!$G$2+'Vecmap(FT) Coverage'!I235*'Dataset lengths'!$H$2+'Vecmap(FT) Coverage'!N235*'Dataset lengths'!$M$2+'Vecmap(FT) Coverage'!O235*'Dataset lengths'!$N$2+'Vecmap(FT) Coverage'!P235*'Dataset lengths'!$O$2+'Vecmap(FT) Coverage'!Q235*'Dataset lengths'!$P$2+'Vecmap(FT) Coverage'!R235*'Dataset lengths'!$Q$2+'Vecmap(FT) Coverage'!S235*'Dataset lengths'!$R$2)</f>
        <v>0.5987755608</v>
      </c>
      <c r="H236" s="17">
        <v>0.520869657111424</v>
      </c>
      <c r="I236" s="17">
        <v>0.697583945056728</v>
      </c>
      <c r="J236" s="17">
        <v>0.743822791493019</v>
      </c>
      <c r="K236" s="17">
        <v>0.808699810674752</v>
      </c>
      <c r="L236" s="17">
        <v>0.809835213440542</v>
      </c>
      <c r="M236" s="17">
        <v>0.809165643013781</v>
      </c>
      <c r="N236" s="17">
        <v>0.73420580905588</v>
      </c>
      <c r="O236" s="17">
        <v>0.655264683095358</v>
      </c>
      <c r="P236" s="17">
        <v>0.820184140873517</v>
      </c>
      <c r="Q236" s="17">
        <v>0.744612980570821</v>
      </c>
      <c r="R236" s="17">
        <v>0.651016095218507</v>
      </c>
      <c r="S236" s="17">
        <v>0.905421210572631</v>
      </c>
      <c r="T236" s="17">
        <v>0.371804620629274</v>
      </c>
      <c r="U236" s="17">
        <v>0.863246960303533</v>
      </c>
      <c r="V236" s="17">
        <v>0.711732783111536</v>
      </c>
      <c r="W236" s="17">
        <v>0.471229213101793</v>
      </c>
      <c r="X236" s="17">
        <v>0.448705121158313</v>
      </c>
    </row>
    <row r="237">
      <c r="A237" s="17" t="s">
        <v>594</v>
      </c>
      <c r="B237" s="17"/>
      <c r="C237" s="17"/>
      <c r="D237" s="110"/>
      <c r="E237" s="110"/>
      <c r="F237" s="7">
        <f t="shared" si="345"/>
        <v>0.6382293208</v>
      </c>
      <c r="G237" s="7">
        <f>(H237*'Vecmap(FT) Coverage'!C236*'Dataset lengths'!$B$2+I237*'Vecmap(FT) Coverage'!D236*'Dataset lengths'!$C$2+J237*'Vecmap(FT) Coverage'!E236*'Dataset lengths'!$D$2+M237*'Vecmap(FT) Coverage'!H236*'Dataset lengths'!$G$2+N237*'Vecmap(FT) Coverage'!I236*'Dataset lengths'!$H$2+S237*'Vecmap(FT) Coverage'!N236*'Dataset lengths'!$M$2+T237*'Vecmap(FT) Coverage'!O236*'Dataset lengths'!$N$2+U237*'Vecmap(FT) Coverage'!P236*'Dataset lengths'!$O$2+V237*'Vecmap(FT) Coverage'!Q236*'Dataset lengths'!$P$2+W237*'Vecmap(FT) Coverage'!R236*'Dataset lengths'!$Q$2+X237*'Vecmap(FT) Coverage'!S236*'Dataset lengths'!$R$2)/('Vecmap(FT) Coverage'!C236*'Dataset lengths'!$B$2+'Vecmap(FT) Coverage'!D236*'Dataset lengths'!$C$2+'Vecmap(FT) Coverage'!E236*'Dataset lengths'!$D$2+'Vecmap(FT) Coverage'!H236*'Dataset lengths'!$G$2+'Vecmap(FT) Coverage'!I236*'Dataset lengths'!$H$2+'Vecmap(FT) Coverage'!N236*'Dataset lengths'!$M$2+'Vecmap(FT) Coverage'!O236*'Dataset lengths'!$N$2+'Vecmap(FT) Coverage'!P236*'Dataset lengths'!$O$2+'Vecmap(FT) Coverage'!Q236*'Dataset lengths'!$P$2+'Vecmap(FT) Coverage'!R236*'Dataset lengths'!$Q$2+'Vecmap(FT) Coverage'!S236*'Dataset lengths'!$R$2)</f>
        <v>0.5731848949</v>
      </c>
      <c r="H237" s="17">
        <v>0.439325429127792</v>
      </c>
      <c r="I237" s="17">
        <v>0.742742116667695</v>
      </c>
      <c r="J237" s="17">
        <v>0.752607512992142</v>
      </c>
      <c r="K237" s="17">
        <v>0.826956201472053</v>
      </c>
      <c r="L237" s="17">
        <v>0.822947095616771</v>
      </c>
      <c r="M237" s="17">
        <v>0.825782823213197</v>
      </c>
      <c r="N237" s="17">
        <v>0.75870022000327</v>
      </c>
      <c r="O237" s="17">
        <v>0.701254063516858</v>
      </c>
      <c r="P237" s="17">
        <v>0.831357942340226</v>
      </c>
      <c r="Q237" s="17">
        <v>0.724374220139907</v>
      </c>
      <c r="R237" s="17">
        <v>0.728216633528427</v>
      </c>
      <c r="S237" s="17">
        <v>0.814175348978039</v>
      </c>
      <c r="T237" s="17">
        <v>0.421408200132517</v>
      </c>
      <c r="U237" s="17">
        <v>0.834316281046131</v>
      </c>
      <c r="V237" s="17">
        <v>0.548962292757276</v>
      </c>
      <c r="W237" s="17">
        <v>0.341882763274728</v>
      </c>
      <c r="X237" s="17">
        <v>0.540619540368345</v>
      </c>
    </row>
    <row r="238">
      <c r="A238" s="17" t="s">
        <v>595</v>
      </c>
      <c r="B238" s="17"/>
      <c r="C238" s="17"/>
      <c r="D238" s="110"/>
      <c r="E238" s="110"/>
      <c r="F238" s="7">
        <f t="shared" si="345"/>
        <v>0.6980703761</v>
      </c>
      <c r="G238" s="7">
        <f>(H238*'Vecmap(FT) Coverage'!C237*'Dataset lengths'!$B$2+I238*'Vecmap(FT) Coverage'!D237*'Dataset lengths'!$C$2+J238*'Vecmap(FT) Coverage'!E237*'Dataset lengths'!$D$2+M238*'Vecmap(FT) Coverage'!H237*'Dataset lengths'!$G$2+N238*'Vecmap(FT) Coverage'!I237*'Dataset lengths'!$H$2+S238*'Vecmap(FT) Coverage'!N237*'Dataset lengths'!$M$2+T238*'Vecmap(FT) Coverage'!O237*'Dataset lengths'!$N$2+U238*'Vecmap(FT) Coverage'!P237*'Dataset lengths'!$O$2+V238*'Vecmap(FT) Coverage'!Q237*'Dataset lengths'!$P$2+W238*'Vecmap(FT) Coverage'!R237*'Dataset lengths'!$Q$2+X238*'Vecmap(FT) Coverage'!S237*'Dataset lengths'!$R$2)/('Vecmap(FT) Coverage'!C237*'Dataset lengths'!$B$2+'Vecmap(FT) Coverage'!D237*'Dataset lengths'!$C$2+'Vecmap(FT) Coverage'!E237*'Dataset lengths'!$D$2+'Vecmap(FT) Coverage'!H237*'Dataset lengths'!$G$2+'Vecmap(FT) Coverage'!I237*'Dataset lengths'!$H$2+'Vecmap(FT) Coverage'!N237*'Dataset lengths'!$M$2+'Vecmap(FT) Coverage'!O237*'Dataset lengths'!$N$2+'Vecmap(FT) Coverage'!P237*'Dataset lengths'!$O$2+'Vecmap(FT) Coverage'!Q237*'Dataset lengths'!$P$2+'Vecmap(FT) Coverage'!R237*'Dataset lengths'!$Q$2+'Vecmap(FT) Coverage'!S237*'Dataset lengths'!$R$2)</f>
        <v>0.6529233686</v>
      </c>
      <c r="H238" s="17">
        <v>0.568019839834691</v>
      </c>
      <c r="I238" s="17">
        <v>0.739826639234844</v>
      </c>
      <c r="J238" s="17">
        <v>0.784187032673719</v>
      </c>
      <c r="K238" s="17">
        <v>0.837325250765411</v>
      </c>
      <c r="L238" s="17">
        <v>0.844680717599752</v>
      </c>
      <c r="M238" s="17">
        <v>0.839929852470222</v>
      </c>
      <c r="N238" s="17">
        <v>0.746622432568405</v>
      </c>
      <c r="O238" s="17">
        <v>0.684591836829611</v>
      </c>
      <c r="P238" s="17">
        <v>0.828668856340824</v>
      </c>
      <c r="Q238" s="17">
        <v>0.770424101696537</v>
      </c>
      <c r="R238" s="17">
        <v>0.661016530257769</v>
      </c>
      <c r="S238" s="17">
        <v>0.885358048669916</v>
      </c>
      <c r="T238" s="17">
        <v>0.383857093848935</v>
      </c>
      <c r="U238" s="17">
        <v>0.87882501836521</v>
      </c>
      <c r="V238" s="17">
        <v>0.759747902969992</v>
      </c>
      <c r="W238" s="17">
        <v>0.517498381212037</v>
      </c>
      <c r="X238" s="17">
        <v>0.574901894727338</v>
      </c>
    </row>
    <row r="239">
      <c r="A239" s="17" t="s">
        <v>596</v>
      </c>
      <c r="B239" s="17"/>
      <c r="C239" s="17"/>
      <c r="D239" s="110"/>
      <c r="E239" s="110"/>
      <c r="F239" s="7">
        <f t="shared" si="345"/>
        <v>0.6350523867</v>
      </c>
      <c r="G239" s="7">
        <f>(H239*'Vecmap(FT) Coverage'!C238*'Dataset lengths'!$B$2+I239*'Vecmap(FT) Coverage'!D238*'Dataset lengths'!$C$2+J239*'Vecmap(FT) Coverage'!E238*'Dataset lengths'!$D$2+M239*'Vecmap(FT) Coverage'!H238*'Dataset lengths'!$G$2+N239*'Vecmap(FT) Coverage'!I238*'Dataset lengths'!$H$2+S239*'Vecmap(FT) Coverage'!N238*'Dataset lengths'!$M$2+T239*'Vecmap(FT) Coverage'!O238*'Dataset lengths'!$N$2+U239*'Vecmap(FT) Coverage'!P238*'Dataset lengths'!$O$2+V239*'Vecmap(FT) Coverage'!Q238*'Dataset lengths'!$P$2+W239*'Vecmap(FT) Coverage'!R238*'Dataset lengths'!$Q$2+X239*'Vecmap(FT) Coverage'!S238*'Dataset lengths'!$R$2)/('Vecmap(FT) Coverage'!C238*'Dataset lengths'!$B$2+'Vecmap(FT) Coverage'!D238*'Dataset lengths'!$C$2+'Vecmap(FT) Coverage'!E238*'Dataset lengths'!$D$2+'Vecmap(FT) Coverage'!H238*'Dataset lengths'!$G$2+'Vecmap(FT) Coverage'!I238*'Dataset lengths'!$H$2+'Vecmap(FT) Coverage'!N238*'Dataset lengths'!$M$2+'Vecmap(FT) Coverage'!O238*'Dataset lengths'!$N$2+'Vecmap(FT) Coverage'!P238*'Dataset lengths'!$O$2+'Vecmap(FT) Coverage'!Q238*'Dataset lengths'!$P$2+'Vecmap(FT) Coverage'!R238*'Dataset lengths'!$Q$2+'Vecmap(FT) Coverage'!S238*'Dataset lengths'!$R$2)</f>
        <v>0.5697525604</v>
      </c>
      <c r="H239" s="17">
        <v>0.431279801745121</v>
      </c>
      <c r="I239" s="17">
        <v>0.724702251037352</v>
      </c>
      <c r="J239" s="17">
        <v>0.713774141934896</v>
      </c>
      <c r="K239" s="17">
        <v>0.809498113709349</v>
      </c>
      <c r="L239" s="17">
        <v>0.809228031420358</v>
      </c>
      <c r="M239" s="17">
        <v>0.809458976846574</v>
      </c>
      <c r="N239" s="17">
        <v>0.740289444413197</v>
      </c>
      <c r="O239" s="17">
        <v>0.678756926689712</v>
      </c>
      <c r="P239" s="17">
        <v>0.807461729998243</v>
      </c>
      <c r="Q239" s="17">
        <v>0.727220714674023</v>
      </c>
      <c r="R239" s="17">
        <v>0.678507728421394</v>
      </c>
      <c r="S239" s="17">
        <v>0.829670753976977</v>
      </c>
      <c r="T239" s="17">
        <v>0.421283512440273</v>
      </c>
      <c r="U239" s="17">
        <v>0.868588008781822</v>
      </c>
      <c r="V239" s="17">
        <v>0.543999927931431</v>
      </c>
      <c r="W239" s="17">
        <v>0.353911752007409</v>
      </c>
      <c r="X239" s="17">
        <v>0.548617683010641</v>
      </c>
    </row>
    <row r="240">
      <c r="A240" s="17" t="s">
        <v>597</v>
      </c>
      <c r="B240" s="17"/>
      <c r="C240" s="17"/>
      <c r="D240" s="110"/>
      <c r="E240" s="110"/>
      <c r="F240" s="7">
        <f t="shared" si="345"/>
        <v>0.6410154964</v>
      </c>
      <c r="G240" s="7">
        <f>(H240*'Vecmap(FT) Coverage'!C239*'Dataset lengths'!$B$2+I240*'Vecmap(FT) Coverage'!D239*'Dataset lengths'!$C$2+J240*'Vecmap(FT) Coverage'!E239*'Dataset lengths'!$D$2+M240*'Vecmap(FT) Coverage'!H239*'Dataset lengths'!$G$2+N240*'Vecmap(FT) Coverage'!I239*'Dataset lengths'!$H$2+S240*'Vecmap(FT) Coverage'!N239*'Dataset lengths'!$M$2+T240*'Vecmap(FT) Coverage'!O239*'Dataset lengths'!$N$2+U240*'Vecmap(FT) Coverage'!P239*'Dataset lengths'!$O$2+V240*'Vecmap(FT) Coverage'!Q239*'Dataset lengths'!$P$2+W240*'Vecmap(FT) Coverage'!R239*'Dataset lengths'!$Q$2+X240*'Vecmap(FT) Coverage'!S239*'Dataset lengths'!$R$2)/('Vecmap(FT) Coverage'!C239*'Dataset lengths'!$B$2+'Vecmap(FT) Coverage'!D239*'Dataset lengths'!$C$2+'Vecmap(FT) Coverage'!E239*'Dataset lengths'!$D$2+'Vecmap(FT) Coverage'!H239*'Dataset lengths'!$G$2+'Vecmap(FT) Coverage'!I239*'Dataset lengths'!$H$2+'Vecmap(FT) Coverage'!N239*'Dataset lengths'!$M$2+'Vecmap(FT) Coverage'!O239*'Dataset lengths'!$N$2+'Vecmap(FT) Coverage'!P239*'Dataset lengths'!$O$2+'Vecmap(FT) Coverage'!Q239*'Dataset lengths'!$P$2+'Vecmap(FT) Coverage'!R239*'Dataset lengths'!$Q$2+'Vecmap(FT) Coverage'!S239*'Dataset lengths'!$R$2)</f>
        <v>0.5775478529</v>
      </c>
      <c r="H240" s="17">
        <v>0.443006288835684</v>
      </c>
      <c r="I240" s="17">
        <v>0.731570604150316</v>
      </c>
      <c r="J240" s="17">
        <v>0.748064624644517</v>
      </c>
      <c r="K240" s="17">
        <v>0.832861993134807</v>
      </c>
      <c r="L240" s="17">
        <v>0.831757296886432</v>
      </c>
      <c r="M240" s="17">
        <v>0.83282819479601</v>
      </c>
      <c r="N240" s="17">
        <v>0.76772971040614</v>
      </c>
      <c r="O240" s="17">
        <v>0.705193621468273</v>
      </c>
      <c r="P240" s="17">
        <v>0.832022861711111</v>
      </c>
      <c r="Q240" s="17">
        <v>0.745031829089672</v>
      </c>
      <c r="R240" s="17">
        <v>0.727058554198898</v>
      </c>
      <c r="S240" s="17">
        <v>0.81762848577611</v>
      </c>
      <c r="T240" s="17">
        <v>0.398244444660458</v>
      </c>
      <c r="U240" s="17">
        <v>0.816735329805095</v>
      </c>
      <c r="V240" s="17">
        <v>0.602760455196679</v>
      </c>
      <c r="W240" s="17">
        <v>0.344611497876376</v>
      </c>
      <c r="X240" s="17">
        <v>0.547990823725332</v>
      </c>
    </row>
    <row r="241">
      <c r="A241" s="109" t="s">
        <v>598</v>
      </c>
      <c r="B241" s="109"/>
      <c r="C241" s="110"/>
      <c r="D241" s="110"/>
      <c r="E241" s="110"/>
      <c r="F241" s="7"/>
      <c r="G241" s="7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</row>
    <row r="242">
      <c r="A242" s="119" t="s">
        <v>541</v>
      </c>
      <c r="B242" s="120"/>
      <c r="C242" s="110"/>
      <c r="D242" s="110"/>
      <c r="E242" s="110"/>
      <c r="F242" s="7">
        <f t="shared" ref="F242:F298" si="346">AVERAGE(H242,I242,J242,M242,N242,S242,T242,U242,V242,W242,X242)</f>
        <v>0.6443390484</v>
      </c>
      <c r="G242" s="7">
        <f>(H242*'Vecmap(FT) Coverage'!C241*'Dataset lengths'!$B$2+I242*'Vecmap(FT) Coverage'!D241*'Dataset lengths'!$C$2+J242*'Vecmap(FT) Coverage'!E241*'Dataset lengths'!$D$2+M242*'Vecmap(FT) Coverage'!H241*'Dataset lengths'!$G$2+N242*'Vecmap(FT) Coverage'!I241*'Dataset lengths'!$H$2+S242*'Vecmap(FT) Coverage'!N241*'Dataset lengths'!$M$2+T242*'Vecmap(FT) Coverage'!O241*'Dataset lengths'!$N$2+U242*'Vecmap(FT) Coverage'!P241*'Dataset lengths'!$O$2+V242*'Vecmap(FT) Coverage'!Q241*'Dataset lengths'!$P$2+W242*'Vecmap(FT) Coverage'!R241*'Dataset lengths'!$Q$2+X242*'Vecmap(FT) Coverage'!S241*'Dataset lengths'!$R$2)/('Vecmap(FT) Coverage'!C241*'Dataset lengths'!$B$2+'Vecmap(FT) Coverage'!D241*'Dataset lengths'!$C$2+'Vecmap(FT) Coverage'!E241*'Dataset lengths'!$D$2+'Vecmap(FT) Coverage'!H241*'Dataset lengths'!$G$2+'Vecmap(FT) Coverage'!I241*'Dataset lengths'!$H$2+'Vecmap(FT) Coverage'!N241*'Dataset lengths'!$M$2+'Vecmap(FT) Coverage'!O241*'Dataset lengths'!$N$2+'Vecmap(FT) Coverage'!P241*'Dataset lengths'!$O$2+'Vecmap(FT) Coverage'!Q241*'Dataset lengths'!$P$2+'Vecmap(FT) Coverage'!R241*'Dataset lengths'!$Q$2+'Vecmap(FT) Coverage'!S241*'Dataset lengths'!$R$2)</f>
        <v>0.5790571861</v>
      </c>
      <c r="H242" s="17">
        <v>0.45300029052235</v>
      </c>
      <c r="I242" s="17">
        <v>0.722602071664254</v>
      </c>
      <c r="J242" s="17">
        <v>0.736087272750161</v>
      </c>
      <c r="K242" s="17">
        <v>0.82550512013595</v>
      </c>
      <c r="L242" s="17">
        <v>0.82388391714224</v>
      </c>
      <c r="M242" s="17">
        <v>0.825063966464468</v>
      </c>
      <c r="N242" s="17">
        <v>0.759312416588028</v>
      </c>
      <c r="O242" s="17">
        <v>0.705079637874742</v>
      </c>
      <c r="P242" s="17">
        <v>0.82227716646601</v>
      </c>
      <c r="Q242" s="17">
        <v>0.747735915127379</v>
      </c>
      <c r="R242" s="17">
        <v>0.69857535307267</v>
      </c>
      <c r="S242" s="17">
        <v>0.818021881107536</v>
      </c>
      <c r="T242" s="17">
        <v>0.455417773738005</v>
      </c>
      <c r="U242" s="17">
        <v>0.822521465656575</v>
      </c>
      <c r="V242" s="17">
        <v>0.597182582054507</v>
      </c>
      <c r="W242" s="17">
        <v>0.36157116926793</v>
      </c>
      <c r="X242" s="17">
        <v>0.536948642802749</v>
      </c>
    </row>
    <row r="243">
      <c r="A243" s="17" t="s">
        <v>533</v>
      </c>
      <c r="B243" s="120"/>
      <c r="C243" s="110"/>
      <c r="D243" s="110"/>
      <c r="E243" s="110"/>
      <c r="F243" s="7">
        <f t="shared" si="346"/>
        <v>0.6683339943</v>
      </c>
      <c r="G243" s="7">
        <f>(H243*'Vecmap(FT) Coverage'!C242*'Dataset lengths'!$B$2+I243*'Vecmap(FT) Coverage'!D242*'Dataset lengths'!$C$2+J243*'Vecmap(FT) Coverage'!E242*'Dataset lengths'!$D$2+M243*'Vecmap(FT) Coverage'!H242*'Dataset lengths'!$G$2+N243*'Vecmap(FT) Coverage'!I242*'Dataset lengths'!$H$2+S243*'Vecmap(FT) Coverage'!N242*'Dataset lengths'!$M$2+T243*'Vecmap(FT) Coverage'!O242*'Dataset lengths'!$N$2+U243*'Vecmap(FT) Coverage'!P242*'Dataset lengths'!$O$2+V243*'Vecmap(FT) Coverage'!Q242*'Dataset lengths'!$P$2+W243*'Vecmap(FT) Coverage'!R242*'Dataset lengths'!$Q$2+X243*'Vecmap(FT) Coverage'!S242*'Dataset lengths'!$R$2)/('Vecmap(FT) Coverage'!C242*'Dataset lengths'!$B$2+'Vecmap(FT) Coverage'!D242*'Dataset lengths'!$C$2+'Vecmap(FT) Coverage'!E242*'Dataset lengths'!$D$2+'Vecmap(FT) Coverage'!H242*'Dataset lengths'!$G$2+'Vecmap(FT) Coverage'!I242*'Dataset lengths'!$H$2+'Vecmap(FT) Coverage'!N242*'Dataset lengths'!$M$2+'Vecmap(FT) Coverage'!O242*'Dataset lengths'!$N$2+'Vecmap(FT) Coverage'!P242*'Dataset lengths'!$O$2+'Vecmap(FT) Coverage'!Q242*'Dataset lengths'!$P$2+'Vecmap(FT) Coverage'!R242*'Dataset lengths'!$Q$2+'Vecmap(FT) Coverage'!S242*'Dataset lengths'!$R$2)</f>
        <v>0.6047724512</v>
      </c>
      <c r="H243" s="17">
        <v>0.477837624516672</v>
      </c>
      <c r="I243" s="17">
        <v>0.739778919423128</v>
      </c>
      <c r="J243" s="17">
        <v>0.771136690525646</v>
      </c>
      <c r="K243" s="17">
        <v>0.850576724333099</v>
      </c>
      <c r="L243" s="17">
        <v>0.854275350696051</v>
      </c>
      <c r="M243" s="17">
        <v>0.851894367995081</v>
      </c>
      <c r="N243" s="17">
        <v>0.796547827937105</v>
      </c>
      <c r="O243" s="17">
        <v>0.745131372943754</v>
      </c>
      <c r="P243" s="17">
        <v>0.847391321733303</v>
      </c>
      <c r="Q243" s="17">
        <v>0.769601483205513</v>
      </c>
      <c r="R243" s="17">
        <v>0.755669264059594</v>
      </c>
      <c r="S243" s="17">
        <v>0.84551584371496</v>
      </c>
      <c r="T243" s="17">
        <v>0.4497062729965</v>
      </c>
      <c r="U243" s="17">
        <v>0.837654436345062</v>
      </c>
      <c r="V243" s="17">
        <v>0.631273536001412</v>
      </c>
      <c r="W243" s="17">
        <v>0.381787799930246</v>
      </c>
      <c r="X243" s="17">
        <v>0.5685406173846</v>
      </c>
    </row>
    <row r="244">
      <c r="A244" s="17" t="s">
        <v>518</v>
      </c>
      <c r="B244" s="120"/>
      <c r="C244" s="110"/>
      <c r="D244" s="110"/>
      <c r="E244" s="110"/>
      <c r="F244" s="7">
        <f t="shared" si="346"/>
        <v>0.6876507489</v>
      </c>
      <c r="G244" s="7">
        <f>(H244*'Vecmap(FT) Coverage'!C243*'Dataset lengths'!$B$2+I244*'Vecmap(FT) Coverage'!D243*'Dataset lengths'!$C$2+J244*'Vecmap(FT) Coverage'!E243*'Dataset lengths'!$D$2+M244*'Vecmap(FT) Coverage'!H243*'Dataset lengths'!$G$2+N244*'Vecmap(FT) Coverage'!I243*'Dataset lengths'!$H$2+S244*'Vecmap(FT) Coverage'!N243*'Dataset lengths'!$M$2+T244*'Vecmap(FT) Coverage'!O243*'Dataset lengths'!$N$2+U244*'Vecmap(FT) Coverage'!P243*'Dataset lengths'!$O$2+V244*'Vecmap(FT) Coverage'!Q243*'Dataset lengths'!$P$2+W244*'Vecmap(FT) Coverage'!R243*'Dataset lengths'!$Q$2+X244*'Vecmap(FT) Coverage'!S243*'Dataset lengths'!$R$2)/('Vecmap(FT) Coverage'!C243*'Dataset lengths'!$B$2+'Vecmap(FT) Coverage'!D243*'Dataset lengths'!$C$2+'Vecmap(FT) Coverage'!E243*'Dataset lengths'!$D$2+'Vecmap(FT) Coverage'!H243*'Dataset lengths'!$G$2+'Vecmap(FT) Coverage'!I243*'Dataset lengths'!$H$2+'Vecmap(FT) Coverage'!N243*'Dataset lengths'!$M$2+'Vecmap(FT) Coverage'!O243*'Dataset lengths'!$N$2+'Vecmap(FT) Coverage'!P243*'Dataset lengths'!$O$2+'Vecmap(FT) Coverage'!Q243*'Dataset lengths'!$P$2+'Vecmap(FT) Coverage'!R243*'Dataset lengths'!$Q$2+'Vecmap(FT) Coverage'!S243*'Dataset lengths'!$R$2)</f>
        <v>0.6222191244</v>
      </c>
      <c r="H244" s="17">
        <v>0.529753010218007</v>
      </c>
      <c r="I244" s="17">
        <v>0.710817054971775</v>
      </c>
      <c r="J244" s="17">
        <v>0.776066633007618</v>
      </c>
      <c r="K244" s="17">
        <v>0.842305385840064</v>
      </c>
      <c r="L244" s="17">
        <v>0.850063765172275</v>
      </c>
      <c r="M244" s="17">
        <v>0.844828763147181</v>
      </c>
      <c r="N244" s="17">
        <v>0.802374062457648</v>
      </c>
      <c r="O244" s="17">
        <v>0.739848008415974</v>
      </c>
      <c r="P244" s="17">
        <v>0.855437778586143</v>
      </c>
      <c r="Q244" s="17">
        <v>0.805954183853689</v>
      </c>
      <c r="R244" s="17">
        <v>0.735108105600785</v>
      </c>
      <c r="S244" s="17">
        <v>0.889532410242267</v>
      </c>
      <c r="T244" s="17">
        <v>0.404760382126118</v>
      </c>
      <c r="U244" s="17">
        <v>0.872593795140539</v>
      </c>
      <c r="V244" s="17">
        <v>0.785232682858402</v>
      </c>
      <c r="W244" s="17">
        <v>0.488660723304508</v>
      </c>
      <c r="X244" s="17">
        <v>0.459538720777065</v>
      </c>
    </row>
    <row r="245">
      <c r="A245" s="17" t="s">
        <v>525</v>
      </c>
      <c r="B245" s="120"/>
      <c r="C245" s="110"/>
      <c r="D245" s="110"/>
      <c r="E245" s="110"/>
      <c r="F245" s="7">
        <f t="shared" si="346"/>
        <v>0.7043128431</v>
      </c>
      <c r="G245" s="7">
        <f>(H245*'Vecmap(FT) Coverage'!C244*'Dataset lengths'!$B$2+I245*'Vecmap(FT) Coverage'!D244*'Dataset lengths'!$C$2+J245*'Vecmap(FT) Coverage'!E244*'Dataset lengths'!$D$2+M245*'Vecmap(FT) Coverage'!H244*'Dataset lengths'!$G$2+N245*'Vecmap(FT) Coverage'!I244*'Dataset lengths'!$H$2+S245*'Vecmap(FT) Coverage'!N244*'Dataset lengths'!$M$2+T245*'Vecmap(FT) Coverage'!O244*'Dataset lengths'!$N$2+U245*'Vecmap(FT) Coverage'!P244*'Dataset lengths'!$O$2+V245*'Vecmap(FT) Coverage'!Q244*'Dataset lengths'!$P$2+W245*'Vecmap(FT) Coverage'!R244*'Dataset lengths'!$Q$2+X245*'Vecmap(FT) Coverage'!S244*'Dataset lengths'!$R$2)/('Vecmap(FT) Coverage'!C244*'Dataset lengths'!$B$2+'Vecmap(FT) Coverage'!D244*'Dataset lengths'!$C$2+'Vecmap(FT) Coverage'!E244*'Dataset lengths'!$D$2+'Vecmap(FT) Coverage'!H244*'Dataset lengths'!$G$2+'Vecmap(FT) Coverage'!I244*'Dataset lengths'!$H$2+'Vecmap(FT) Coverage'!N244*'Dataset lengths'!$M$2+'Vecmap(FT) Coverage'!O244*'Dataset lengths'!$N$2+'Vecmap(FT) Coverage'!P244*'Dataset lengths'!$O$2+'Vecmap(FT) Coverage'!Q244*'Dataset lengths'!$P$2+'Vecmap(FT) Coverage'!R244*'Dataset lengths'!$Q$2+'Vecmap(FT) Coverage'!S244*'Dataset lengths'!$R$2)</f>
        <v>0.6379575984</v>
      </c>
      <c r="H245" s="17">
        <v>0.52604860151042</v>
      </c>
      <c r="I245" s="17">
        <v>0.748815224194978</v>
      </c>
      <c r="J245" s="17">
        <v>0.78606289351418</v>
      </c>
      <c r="K245" s="17">
        <v>0.852154842628108</v>
      </c>
      <c r="L245" s="17">
        <v>0.857611172607166</v>
      </c>
      <c r="M245" s="17">
        <v>0.85419125534817</v>
      </c>
      <c r="N245" s="17">
        <v>0.813329762302</v>
      </c>
      <c r="O245" s="17">
        <v>0.760089844864538</v>
      </c>
      <c r="P245" s="17">
        <v>0.859573620109897</v>
      </c>
      <c r="Q245" s="17">
        <v>0.82185702441745</v>
      </c>
      <c r="R245" s="17">
        <v>0.743141905923709</v>
      </c>
      <c r="S245" s="17">
        <v>0.88972910790798</v>
      </c>
      <c r="T245" s="17">
        <v>0.437977585558312</v>
      </c>
      <c r="U245" s="17">
        <v>0.885723872649667</v>
      </c>
      <c r="V245" s="17">
        <v>0.792583219951592</v>
      </c>
      <c r="W245" s="17">
        <v>0.484107959939969</v>
      </c>
      <c r="X245" s="17">
        <v>0.528871791140045</v>
      </c>
    </row>
    <row r="246">
      <c r="A246" s="17" t="s">
        <v>534</v>
      </c>
      <c r="B246" s="120"/>
      <c r="C246" s="110"/>
      <c r="D246" s="110"/>
      <c r="E246" s="110"/>
      <c r="F246" s="7">
        <f t="shared" si="346"/>
        <v>0.6409278836</v>
      </c>
      <c r="G246" s="7">
        <f>(H246*'Vecmap(FT) Coverage'!C245*'Dataset lengths'!$B$2+I246*'Vecmap(FT) Coverage'!D245*'Dataset lengths'!$C$2+J246*'Vecmap(FT) Coverage'!E245*'Dataset lengths'!$D$2+M246*'Vecmap(FT) Coverage'!H245*'Dataset lengths'!$G$2+N246*'Vecmap(FT) Coverage'!I245*'Dataset lengths'!$H$2+S246*'Vecmap(FT) Coverage'!N245*'Dataset lengths'!$M$2+T246*'Vecmap(FT) Coverage'!O245*'Dataset lengths'!$N$2+U246*'Vecmap(FT) Coverage'!P245*'Dataset lengths'!$O$2+V246*'Vecmap(FT) Coverage'!Q245*'Dataset lengths'!$P$2+W246*'Vecmap(FT) Coverage'!R245*'Dataset lengths'!$Q$2+X246*'Vecmap(FT) Coverage'!S245*'Dataset lengths'!$R$2)/('Vecmap(FT) Coverage'!C245*'Dataset lengths'!$B$2+'Vecmap(FT) Coverage'!D245*'Dataset lengths'!$C$2+'Vecmap(FT) Coverage'!E245*'Dataset lengths'!$D$2+'Vecmap(FT) Coverage'!H245*'Dataset lengths'!$G$2+'Vecmap(FT) Coverage'!I245*'Dataset lengths'!$H$2+'Vecmap(FT) Coverage'!N245*'Dataset lengths'!$M$2+'Vecmap(FT) Coverage'!O245*'Dataset lengths'!$N$2+'Vecmap(FT) Coverage'!P245*'Dataset lengths'!$O$2+'Vecmap(FT) Coverage'!Q245*'Dataset lengths'!$P$2+'Vecmap(FT) Coverage'!R245*'Dataset lengths'!$Q$2+'Vecmap(FT) Coverage'!S245*'Dataset lengths'!$R$2)</f>
        <v>0.5767084596</v>
      </c>
      <c r="H246" s="17">
        <v>0.4620418425952</v>
      </c>
      <c r="I246" s="17">
        <v>0.725369566915026</v>
      </c>
      <c r="J246" s="17">
        <v>0.750617689485031</v>
      </c>
      <c r="K246" s="17">
        <v>0.827296572925746</v>
      </c>
      <c r="L246" s="17">
        <v>0.827960434616291</v>
      </c>
      <c r="M246" s="17">
        <v>0.827535399378245</v>
      </c>
      <c r="N246" s="17">
        <v>0.768098828935185</v>
      </c>
      <c r="O246" s="17">
        <v>0.716076804974294</v>
      </c>
      <c r="P246" s="17">
        <v>0.827736391203661</v>
      </c>
      <c r="Q246" s="17">
        <v>0.753584715844624</v>
      </c>
      <c r="R246" s="17">
        <v>0.726565020391365</v>
      </c>
      <c r="S246" s="17">
        <v>0.787817861772512</v>
      </c>
      <c r="T246" s="17">
        <v>0.427157911618419</v>
      </c>
      <c r="U246" s="17">
        <v>0.809168844460852</v>
      </c>
      <c r="V246" s="17">
        <v>0.609194568796672</v>
      </c>
      <c r="W246" s="17">
        <v>0.34681850617303</v>
      </c>
      <c r="X246" s="17">
        <v>0.536385699765267</v>
      </c>
    </row>
    <row r="247">
      <c r="A247" s="17" t="s">
        <v>535</v>
      </c>
      <c r="B247" s="120"/>
      <c r="C247" s="110"/>
      <c r="D247" s="110"/>
      <c r="E247" s="110"/>
      <c r="F247" s="7">
        <f t="shared" si="346"/>
        <v>0.667092216</v>
      </c>
      <c r="G247" s="7">
        <f>(H247*'Vecmap(FT) Coverage'!C246*'Dataset lengths'!$B$2+I247*'Vecmap(FT) Coverage'!D246*'Dataset lengths'!$C$2+J247*'Vecmap(FT) Coverage'!E246*'Dataset lengths'!$D$2+M247*'Vecmap(FT) Coverage'!H246*'Dataset lengths'!$G$2+N247*'Vecmap(FT) Coverage'!I246*'Dataset lengths'!$H$2+S247*'Vecmap(FT) Coverage'!N246*'Dataset lengths'!$M$2+T247*'Vecmap(FT) Coverage'!O246*'Dataset lengths'!$N$2+U247*'Vecmap(FT) Coverage'!P246*'Dataset lengths'!$O$2+V247*'Vecmap(FT) Coverage'!Q246*'Dataset lengths'!$P$2+W247*'Vecmap(FT) Coverage'!R246*'Dataset lengths'!$Q$2+X247*'Vecmap(FT) Coverage'!S246*'Dataset lengths'!$R$2)/('Vecmap(FT) Coverage'!C246*'Dataset lengths'!$B$2+'Vecmap(FT) Coverage'!D246*'Dataset lengths'!$C$2+'Vecmap(FT) Coverage'!E246*'Dataset lengths'!$D$2+'Vecmap(FT) Coverage'!H246*'Dataset lengths'!$G$2+'Vecmap(FT) Coverage'!I246*'Dataset lengths'!$H$2+'Vecmap(FT) Coverage'!N246*'Dataset lengths'!$M$2+'Vecmap(FT) Coverage'!O246*'Dataset lengths'!$N$2+'Vecmap(FT) Coverage'!P246*'Dataset lengths'!$O$2+'Vecmap(FT) Coverage'!Q246*'Dataset lengths'!$P$2+'Vecmap(FT) Coverage'!R246*'Dataset lengths'!$Q$2+'Vecmap(FT) Coverage'!S246*'Dataset lengths'!$R$2)</f>
        <v>0.6059971955</v>
      </c>
      <c r="H247" s="17">
        <v>0.483455929578023</v>
      </c>
      <c r="I247" s="17">
        <v>0.732771975793158</v>
      </c>
      <c r="J247" s="17">
        <v>0.746939097666934</v>
      </c>
      <c r="K247" s="17">
        <v>0.828251054626851</v>
      </c>
      <c r="L247" s="17">
        <v>0.829210846412909</v>
      </c>
      <c r="M247" s="17">
        <v>0.828532829860037</v>
      </c>
      <c r="N247" s="17">
        <v>0.750911491662558</v>
      </c>
      <c r="O247" s="17">
        <v>0.698146510809014</v>
      </c>
      <c r="P247" s="17">
        <v>0.820484681560033</v>
      </c>
      <c r="Q247" s="17">
        <v>0.719150341412789</v>
      </c>
      <c r="R247" s="17">
        <v>0.708104755845776</v>
      </c>
      <c r="S247" s="17">
        <v>0.850520706542543</v>
      </c>
      <c r="T247" s="17">
        <v>0.494416866125067</v>
      </c>
      <c r="U247" s="17">
        <v>0.867030202975654</v>
      </c>
      <c r="V247" s="17">
        <v>0.59436765735451</v>
      </c>
      <c r="W247" s="17">
        <v>0.404815502766559</v>
      </c>
      <c r="X247" s="17">
        <v>0.584252115543515</v>
      </c>
    </row>
    <row r="248">
      <c r="A248" s="17" t="s">
        <v>523</v>
      </c>
      <c r="B248" s="120"/>
      <c r="C248" s="110"/>
      <c r="D248" s="110"/>
      <c r="E248" s="110"/>
      <c r="F248" s="7">
        <f t="shared" si="346"/>
        <v>0.6824403603</v>
      </c>
      <c r="G248" s="7">
        <f>(H248*'Vecmap(FT) Coverage'!C247*'Dataset lengths'!$B$2+I248*'Vecmap(FT) Coverage'!D247*'Dataset lengths'!$C$2+J248*'Vecmap(FT) Coverage'!E247*'Dataset lengths'!$D$2+M248*'Vecmap(FT) Coverage'!H247*'Dataset lengths'!$G$2+N248*'Vecmap(FT) Coverage'!I247*'Dataset lengths'!$H$2+S248*'Vecmap(FT) Coverage'!N247*'Dataset lengths'!$M$2+T248*'Vecmap(FT) Coverage'!O247*'Dataset lengths'!$N$2+U248*'Vecmap(FT) Coverage'!P247*'Dataset lengths'!$O$2+V248*'Vecmap(FT) Coverage'!Q247*'Dataset lengths'!$P$2+W248*'Vecmap(FT) Coverage'!R247*'Dataset lengths'!$Q$2+X248*'Vecmap(FT) Coverage'!S247*'Dataset lengths'!$R$2)/('Vecmap(FT) Coverage'!C247*'Dataset lengths'!$B$2+'Vecmap(FT) Coverage'!D247*'Dataset lengths'!$C$2+'Vecmap(FT) Coverage'!E247*'Dataset lengths'!$D$2+'Vecmap(FT) Coverage'!H247*'Dataset lengths'!$G$2+'Vecmap(FT) Coverage'!I247*'Dataset lengths'!$H$2+'Vecmap(FT) Coverage'!N247*'Dataset lengths'!$M$2+'Vecmap(FT) Coverage'!O247*'Dataset lengths'!$N$2+'Vecmap(FT) Coverage'!P247*'Dataset lengths'!$O$2+'Vecmap(FT) Coverage'!Q247*'Dataset lengths'!$P$2+'Vecmap(FT) Coverage'!R247*'Dataset lengths'!$Q$2+'Vecmap(FT) Coverage'!S247*'Dataset lengths'!$R$2)</f>
        <v>0.6228792986</v>
      </c>
      <c r="H248" s="17">
        <v>0.539597581375042</v>
      </c>
      <c r="I248" s="17">
        <v>0.699445779200029</v>
      </c>
      <c r="J248" s="17">
        <v>0.745218647603703</v>
      </c>
      <c r="K248" s="17">
        <v>0.818385906150098</v>
      </c>
      <c r="L248" s="17">
        <v>0.823235429651108</v>
      </c>
      <c r="M248" s="17">
        <v>0.8201421317116</v>
      </c>
      <c r="N248" s="17">
        <v>0.765960505926568</v>
      </c>
      <c r="O248" s="17">
        <v>0.697070040753002</v>
      </c>
      <c r="P248" s="17">
        <v>0.835894743872961</v>
      </c>
      <c r="Q248" s="17">
        <v>0.765598966759366</v>
      </c>
      <c r="R248" s="17">
        <v>0.685940737589555</v>
      </c>
      <c r="S248" s="17">
        <v>0.888133671286086</v>
      </c>
      <c r="T248" s="17">
        <v>0.447994833865859</v>
      </c>
      <c r="U248" s="17">
        <v>0.878157387305424</v>
      </c>
      <c r="V248" s="17">
        <v>0.744639225498578</v>
      </c>
      <c r="W248" s="17">
        <v>0.520188687546097</v>
      </c>
      <c r="X248" s="17">
        <v>0.457365512362948</v>
      </c>
    </row>
    <row r="249">
      <c r="A249" s="17" t="s">
        <v>536</v>
      </c>
      <c r="B249" s="120"/>
      <c r="C249" s="110"/>
      <c r="D249" s="110"/>
      <c r="E249" s="110"/>
      <c r="F249" s="7">
        <f t="shared" si="346"/>
        <v>0.698367124</v>
      </c>
      <c r="G249" s="7">
        <f>(H249*'Vecmap(FT) Coverage'!C248*'Dataset lengths'!$B$2+I249*'Vecmap(FT) Coverage'!D248*'Dataset lengths'!$C$2+J249*'Vecmap(FT) Coverage'!E248*'Dataset lengths'!$D$2+M249*'Vecmap(FT) Coverage'!H248*'Dataset lengths'!$G$2+N249*'Vecmap(FT) Coverage'!I248*'Dataset lengths'!$H$2+S249*'Vecmap(FT) Coverage'!N248*'Dataset lengths'!$M$2+T249*'Vecmap(FT) Coverage'!O248*'Dataset lengths'!$N$2+U249*'Vecmap(FT) Coverage'!P248*'Dataset lengths'!$O$2+V249*'Vecmap(FT) Coverage'!Q248*'Dataset lengths'!$P$2+W249*'Vecmap(FT) Coverage'!R248*'Dataset lengths'!$Q$2+X249*'Vecmap(FT) Coverage'!S248*'Dataset lengths'!$R$2)/('Vecmap(FT) Coverage'!C248*'Dataset lengths'!$B$2+'Vecmap(FT) Coverage'!D248*'Dataset lengths'!$C$2+'Vecmap(FT) Coverage'!E248*'Dataset lengths'!$D$2+'Vecmap(FT) Coverage'!H248*'Dataset lengths'!$G$2+'Vecmap(FT) Coverage'!I248*'Dataset lengths'!$H$2+'Vecmap(FT) Coverage'!N248*'Dataset lengths'!$M$2+'Vecmap(FT) Coverage'!O248*'Dataset lengths'!$N$2+'Vecmap(FT) Coverage'!P248*'Dataset lengths'!$O$2+'Vecmap(FT) Coverage'!Q248*'Dataset lengths'!$P$2+'Vecmap(FT) Coverage'!R248*'Dataset lengths'!$Q$2+'Vecmap(FT) Coverage'!S248*'Dataset lengths'!$R$2)</f>
        <v>0.6393282866</v>
      </c>
      <c r="H249" s="17">
        <v>0.540474286621322</v>
      </c>
      <c r="I249" s="17">
        <v>0.739487069614433</v>
      </c>
      <c r="J249" s="17">
        <v>0.751510826882408</v>
      </c>
      <c r="K249" s="17">
        <v>0.825551507996739</v>
      </c>
      <c r="L249" s="17">
        <v>0.829579006480898</v>
      </c>
      <c r="M249" s="17">
        <v>0.827014156066802</v>
      </c>
      <c r="N249" s="17">
        <v>0.756124029116517</v>
      </c>
      <c r="O249" s="17">
        <v>0.68809720727672</v>
      </c>
      <c r="P249" s="17">
        <v>0.826277441904439</v>
      </c>
      <c r="Q249" s="17">
        <v>0.760269538205497</v>
      </c>
      <c r="R249" s="17">
        <v>0.668375284339387</v>
      </c>
      <c r="S249" s="17">
        <v>0.876703351378548</v>
      </c>
      <c r="T249" s="17">
        <v>0.497623723981193</v>
      </c>
      <c r="U249" s="17">
        <v>0.897518688039223</v>
      </c>
      <c r="V249" s="17">
        <v>0.746362648784291</v>
      </c>
      <c r="W249" s="17">
        <v>0.518554222512726</v>
      </c>
      <c r="X249" s="17">
        <v>0.530665361254075</v>
      </c>
    </row>
    <row r="250">
      <c r="A250" s="17" t="s">
        <v>537</v>
      </c>
      <c r="B250" s="120"/>
      <c r="C250" s="110"/>
      <c r="D250" s="110"/>
      <c r="E250" s="110"/>
      <c r="F250" s="7">
        <f t="shared" si="346"/>
        <v>0.6397121098</v>
      </c>
      <c r="G250" s="7">
        <f>(H250*'Vecmap(FT) Coverage'!C249*'Dataset lengths'!$B$2+I250*'Vecmap(FT) Coverage'!D249*'Dataset lengths'!$C$2+J250*'Vecmap(FT) Coverage'!E249*'Dataset lengths'!$D$2+M250*'Vecmap(FT) Coverage'!H249*'Dataset lengths'!$G$2+N250*'Vecmap(FT) Coverage'!I249*'Dataset lengths'!$H$2+S250*'Vecmap(FT) Coverage'!N249*'Dataset lengths'!$M$2+T250*'Vecmap(FT) Coverage'!O249*'Dataset lengths'!$N$2+U250*'Vecmap(FT) Coverage'!P249*'Dataset lengths'!$O$2+V250*'Vecmap(FT) Coverage'!Q249*'Dataset lengths'!$P$2+W250*'Vecmap(FT) Coverage'!R249*'Dataset lengths'!$Q$2+X250*'Vecmap(FT) Coverage'!S249*'Dataset lengths'!$R$2)/('Vecmap(FT) Coverage'!C249*'Dataset lengths'!$B$2+'Vecmap(FT) Coverage'!D249*'Dataset lengths'!$C$2+'Vecmap(FT) Coverage'!E249*'Dataset lengths'!$D$2+'Vecmap(FT) Coverage'!H249*'Dataset lengths'!$G$2+'Vecmap(FT) Coverage'!I249*'Dataset lengths'!$H$2+'Vecmap(FT) Coverage'!N249*'Dataset lengths'!$M$2+'Vecmap(FT) Coverage'!O249*'Dataset lengths'!$N$2+'Vecmap(FT) Coverage'!P249*'Dataset lengths'!$O$2+'Vecmap(FT) Coverage'!Q249*'Dataset lengths'!$P$2+'Vecmap(FT) Coverage'!R249*'Dataset lengths'!$Q$2+'Vecmap(FT) Coverage'!S249*'Dataset lengths'!$R$2)</f>
        <v>0.5817456999</v>
      </c>
      <c r="H250" s="17">
        <v>0.471993524689263</v>
      </c>
      <c r="I250" s="17">
        <v>0.722203560470664</v>
      </c>
      <c r="J250" s="17">
        <v>0.73378647058899</v>
      </c>
      <c r="K250" s="17">
        <v>0.812969499216513</v>
      </c>
      <c r="L250" s="17">
        <v>0.811256596996154</v>
      </c>
      <c r="M250" s="17">
        <v>0.812511830549358</v>
      </c>
      <c r="N250" s="17">
        <v>0.732093949090366</v>
      </c>
      <c r="O250" s="17">
        <v>0.670577853961802</v>
      </c>
      <c r="P250" s="17">
        <v>0.810337309025078</v>
      </c>
      <c r="Q250" s="17">
        <v>0.713963321355329</v>
      </c>
      <c r="R250" s="17">
        <v>0.689609238885364</v>
      </c>
      <c r="S250" s="17">
        <v>0.79929189227243</v>
      </c>
      <c r="T250" s="17">
        <v>0.476144085935873</v>
      </c>
      <c r="U250" s="17">
        <v>0.800044553310441</v>
      </c>
      <c r="V250" s="17">
        <v>0.565094081830049</v>
      </c>
      <c r="W250" s="17">
        <v>0.370265033048759</v>
      </c>
      <c r="X250" s="17">
        <v>0.553404226396681</v>
      </c>
    </row>
    <row r="251">
      <c r="A251" s="17" t="s">
        <v>522</v>
      </c>
      <c r="B251" s="120"/>
      <c r="C251" s="110"/>
      <c r="D251" s="110"/>
      <c r="E251" s="110"/>
      <c r="F251" s="7">
        <f t="shared" si="346"/>
        <v>0.7056638957</v>
      </c>
      <c r="G251" s="7">
        <f>(H251*'Vecmap(FT) Coverage'!C250*'Dataset lengths'!$B$2+I251*'Vecmap(FT) Coverage'!D250*'Dataset lengths'!$C$2+J251*'Vecmap(FT) Coverage'!E250*'Dataset lengths'!$D$2+M251*'Vecmap(FT) Coverage'!H250*'Dataset lengths'!$G$2+N251*'Vecmap(FT) Coverage'!I250*'Dataset lengths'!$H$2+S251*'Vecmap(FT) Coverage'!N250*'Dataset lengths'!$M$2+T251*'Vecmap(FT) Coverage'!O250*'Dataset lengths'!$N$2+U251*'Vecmap(FT) Coverage'!P250*'Dataset lengths'!$O$2+V251*'Vecmap(FT) Coverage'!Q250*'Dataset lengths'!$P$2+W251*'Vecmap(FT) Coverage'!R250*'Dataset lengths'!$Q$2+X251*'Vecmap(FT) Coverage'!S250*'Dataset lengths'!$R$2)/('Vecmap(FT) Coverage'!C250*'Dataset lengths'!$B$2+'Vecmap(FT) Coverage'!D250*'Dataset lengths'!$C$2+'Vecmap(FT) Coverage'!E250*'Dataset lengths'!$D$2+'Vecmap(FT) Coverage'!H250*'Dataset lengths'!$G$2+'Vecmap(FT) Coverage'!I250*'Dataset lengths'!$H$2+'Vecmap(FT) Coverage'!N250*'Dataset lengths'!$M$2+'Vecmap(FT) Coverage'!O250*'Dataset lengths'!$N$2+'Vecmap(FT) Coverage'!P250*'Dataset lengths'!$O$2+'Vecmap(FT) Coverage'!Q250*'Dataset lengths'!$P$2+'Vecmap(FT) Coverage'!R250*'Dataset lengths'!$Q$2+'Vecmap(FT) Coverage'!S250*'Dataset lengths'!$R$2)</f>
        <v>0.6509695051</v>
      </c>
      <c r="H251" s="17">
        <v>0.566924230597883</v>
      </c>
      <c r="I251" s="17">
        <v>0.712630661645788</v>
      </c>
      <c r="J251" s="17">
        <v>0.779777129135724</v>
      </c>
      <c r="K251" s="17">
        <v>0.845542585872123</v>
      </c>
      <c r="L251" s="17">
        <v>0.85221725548976</v>
      </c>
      <c r="M251" s="17">
        <v>0.847940421034719</v>
      </c>
      <c r="N251" s="17">
        <v>0.808820541601831</v>
      </c>
      <c r="O251" s="17">
        <v>0.750526096442845</v>
      </c>
      <c r="P251" s="17">
        <v>0.85783995223565</v>
      </c>
      <c r="Q251" s="17">
        <v>0.790431657745045</v>
      </c>
      <c r="R251" s="17">
        <v>0.753936645373575</v>
      </c>
      <c r="S251" s="17">
        <v>0.904809262279302</v>
      </c>
      <c r="T251" s="17">
        <v>0.427932181965419</v>
      </c>
      <c r="U251" s="17">
        <v>0.89573833854646</v>
      </c>
      <c r="V251" s="17">
        <v>0.779307389466571</v>
      </c>
      <c r="W251" s="17">
        <v>0.546893309496178</v>
      </c>
      <c r="X251" s="17">
        <v>0.491529387141523</v>
      </c>
    </row>
    <row r="252">
      <c r="A252" s="17" t="s">
        <v>526</v>
      </c>
      <c r="B252" s="120"/>
      <c r="C252" s="110"/>
      <c r="D252" s="110"/>
      <c r="E252" s="110"/>
      <c r="F252" s="7">
        <f t="shared" si="346"/>
        <v>0.7273059095</v>
      </c>
      <c r="G252" s="7">
        <f>(H252*'Vecmap(FT) Coverage'!C251*'Dataset lengths'!$B$2+I252*'Vecmap(FT) Coverage'!D251*'Dataset lengths'!$C$2+J252*'Vecmap(FT) Coverage'!E251*'Dataset lengths'!$D$2+M252*'Vecmap(FT) Coverage'!H251*'Dataset lengths'!$G$2+N252*'Vecmap(FT) Coverage'!I251*'Dataset lengths'!$H$2+S252*'Vecmap(FT) Coverage'!N251*'Dataset lengths'!$M$2+T252*'Vecmap(FT) Coverage'!O251*'Dataset lengths'!$N$2+U252*'Vecmap(FT) Coverage'!P251*'Dataset lengths'!$O$2+V252*'Vecmap(FT) Coverage'!Q251*'Dataset lengths'!$P$2+W252*'Vecmap(FT) Coverage'!R251*'Dataset lengths'!$Q$2+X252*'Vecmap(FT) Coverage'!S251*'Dataset lengths'!$R$2)/('Vecmap(FT) Coverage'!C251*'Dataset lengths'!$B$2+'Vecmap(FT) Coverage'!D251*'Dataset lengths'!$C$2+'Vecmap(FT) Coverage'!E251*'Dataset lengths'!$D$2+'Vecmap(FT) Coverage'!H251*'Dataset lengths'!$G$2+'Vecmap(FT) Coverage'!I251*'Dataset lengths'!$H$2+'Vecmap(FT) Coverage'!N251*'Dataset lengths'!$M$2+'Vecmap(FT) Coverage'!O251*'Dataset lengths'!$N$2+'Vecmap(FT) Coverage'!P251*'Dataset lengths'!$O$2+'Vecmap(FT) Coverage'!Q251*'Dataset lengths'!$P$2+'Vecmap(FT) Coverage'!R251*'Dataset lengths'!$Q$2+'Vecmap(FT) Coverage'!S251*'Dataset lengths'!$R$2)</f>
        <v>0.6729111876</v>
      </c>
      <c r="H252" s="17">
        <v>0.570322123166316</v>
      </c>
      <c r="I252" s="17">
        <v>0.751621301421181</v>
      </c>
      <c r="J252" s="17">
        <v>0.790810456454614</v>
      </c>
      <c r="K252" s="17">
        <v>0.857426914684134</v>
      </c>
      <c r="L252" s="17">
        <v>0.863352404994451</v>
      </c>
      <c r="M252" s="17">
        <v>0.859687492381272</v>
      </c>
      <c r="N252" s="17">
        <v>0.815953286569972</v>
      </c>
      <c r="O252" s="17">
        <v>0.774776480912593</v>
      </c>
      <c r="P252" s="17">
        <v>0.854577758817329</v>
      </c>
      <c r="Q252" s="17">
        <v>0.79315082232943</v>
      </c>
      <c r="R252" s="17">
        <v>0.772492166444325</v>
      </c>
      <c r="S252" s="17">
        <v>0.904874828167873</v>
      </c>
      <c r="T252" s="17">
        <v>0.501294800116597</v>
      </c>
      <c r="U252" s="17">
        <v>0.899521581218582</v>
      </c>
      <c r="V252" s="17">
        <v>0.782207117534595</v>
      </c>
      <c r="W252" s="17">
        <v>0.548457054765298</v>
      </c>
      <c r="X252" s="17">
        <v>0.575614962193766</v>
      </c>
    </row>
    <row r="253">
      <c r="A253" s="17" t="s">
        <v>538</v>
      </c>
      <c r="B253" s="120"/>
      <c r="C253" s="110"/>
      <c r="D253" s="110"/>
      <c r="E253" s="110"/>
      <c r="F253" s="7">
        <f t="shared" si="346"/>
        <v>0.6716694714</v>
      </c>
      <c r="G253" s="7">
        <f>(H253*'Vecmap(FT) Coverage'!C252*'Dataset lengths'!$B$2+I253*'Vecmap(FT) Coverage'!D252*'Dataset lengths'!$C$2+J253*'Vecmap(FT) Coverage'!E252*'Dataset lengths'!$D$2+M253*'Vecmap(FT) Coverage'!H252*'Dataset lengths'!$G$2+N253*'Vecmap(FT) Coverage'!I252*'Dataset lengths'!$H$2+S253*'Vecmap(FT) Coverage'!N252*'Dataset lengths'!$M$2+T253*'Vecmap(FT) Coverage'!O252*'Dataset lengths'!$N$2+U253*'Vecmap(FT) Coverage'!P252*'Dataset lengths'!$O$2+V253*'Vecmap(FT) Coverage'!Q252*'Dataset lengths'!$P$2+W253*'Vecmap(FT) Coverage'!R252*'Dataset lengths'!$Q$2+X253*'Vecmap(FT) Coverage'!S252*'Dataset lengths'!$R$2)/('Vecmap(FT) Coverage'!C252*'Dataset lengths'!$B$2+'Vecmap(FT) Coverage'!D252*'Dataset lengths'!$C$2+'Vecmap(FT) Coverage'!E252*'Dataset lengths'!$D$2+'Vecmap(FT) Coverage'!H252*'Dataset lengths'!$G$2+'Vecmap(FT) Coverage'!I252*'Dataset lengths'!$H$2+'Vecmap(FT) Coverage'!N252*'Dataset lengths'!$M$2+'Vecmap(FT) Coverage'!O252*'Dataset lengths'!$N$2+'Vecmap(FT) Coverage'!P252*'Dataset lengths'!$O$2+'Vecmap(FT) Coverage'!Q252*'Dataset lengths'!$P$2+'Vecmap(FT) Coverage'!R252*'Dataset lengths'!$Q$2+'Vecmap(FT) Coverage'!S252*'Dataset lengths'!$R$2)</f>
        <v>0.6108806385</v>
      </c>
      <c r="H253" s="17">
        <v>0.498352390065927</v>
      </c>
      <c r="I253" s="17">
        <v>0.740896273737894</v>
      </c>
      <c r="J253" s="17">
        <v>0.775063565166604</v>
      </c>
      <c r="K253" s="17">
        <v>0.841191237680291</v>
      </c>
      <c r="L253" s="17">
        <v>0.841933285580147</v>
      </c>
      <c r="M253" s="17">
        <v>0.841197273919054</v>
      </c>
      <c r="N253" s="17">
        <v>0.777684998095274</v>
      </c>
      <c r="O253" s="17">
        <v>0.722259290085255</v>
      </c>
      <c r="P253" s="17">
        <v>0.841138784348189</v>
      </c>
      <c r="Q253" s="17">
        <v>0.743731723287157</v>
      </c>
      <c r="R253" s="17">
        <v>0.750511910776014</v>
      </c>
      <c r="S253" s="17">
        <v>0.842674655210218</v>
      </c>
      <c r="T253" s="17">
        <v>0.472968571967269</v>
      </c>
      <c r="U253" s="17">
        <v>0.848781620674832</v>
      </c>
      <c r="V253" s="17">
        <v>0.608524348630006</v>
      </c>
      <c r="W253" s="17">
        <v>0.394871835847076</v>
      </c>
      <c r="X253" s="17">
        <v>0.587348651806021</v>
      </c>
    </row>
    <row r="254">
      <c r="A254" s="17" t="s">
        <v>539</v>
      </c>
      <c r="B254" s="120"/>
      <c r="C254" s="110"/>
      <c r="D254" s="110"/>
      <c r="E254" s="110"/>
      <c r="F254" s="7">
        <f t="shared" si="346"/>
        <v>0.6564380799</v>
      </c>
      <c r="G254" s="7">
        <f>(H254*'Vecmap(FT) Coverage'!C253*'Dataset lengths'!$B$2+I254*'Vecmap(FT) Coverage'!D253*'Dataset lengths'!$C$2+J254*'Vecmap(FT) Coverage'!E253*'Dataset lengths'!$D$2+M254*'Vecmap(FT) Coverage'!H253*'Dataset lengths'!$G$2+N254*'Vecmap(FT) Coverage'!I253*'Dataset lengths'!$H$2+S254*'Vecmap(FT) Coverage'!N253*'Dataset lengths'!$M$2+T254*'Vecmap(FT) Coverage'!O253*'Dataset lengths'!$N$2+U254*'Vecmap(FT) Coverage'!P253*'Dataset lengths'!$O$2+V254*'Vecmap(FT) Coverage'!Q253*'Dataset lengths'!$P$2+W254*'Vecmap(FT) Coverage'!R253*'Dataset lengths'!$Q$2+X254*'Vecmap(FT) Coverage'!S253*'Dataset lengths'!$R$2)/('Vecmap(FT) Coverage'!C253*'Dataset lengths'!$B$2+'Vecmap(FT) Coverage'!D253*'Dataset lengths'!$C$2+'Vecmap(FT) Coverage'!E253*'Dataset lengths'!$D$2+'Vecmap(FT) Coverage'!H253*'Dataset lengths'!$G$2+'Vecmap(FT) Coverage'!I253*'Dataset lengths'!$H$2+'Vecmap(FT) Coverage'!N253*'Dataset lengths'!$M$2+'Vecmap(FT) Coverage'!O253*'Dataset lengths'!$N$2+'Vecmap(FT) Coverage'!P253*'Dataset lengths'!$O$2+'Vecmap(FT) Coverage'!Q253*'Dataset lengths'!$P$2+'Vecmap(FT) Coverage'!R253*'Dataset lengths'!$Q$2+'Vecmap(FT) Coverage'!S253*'Dataset lengths'!$R$2)</f>
        <v>0.6080899548</v>
      </c>
      <c r="H254" s="17">
        <v>0.554228834268109</v>
      </c>
      <c r="I254" s="17">
        <v>0.650100955597296</v>
      </c>
      <c r="J254" s="17">
        <v>0.695046298868203</v>
      </c>
      <c r="K254" s="17">
        <v>0.776867928992719</v>
      </c>
      <c r="L254" s="17">
        <v>0.785035587542149</v>
      </c>
      <c r="M254" s="17">
        <v>0.779862019376476</v>
      </c>
      <c r="N254" s="17">
        <v>0.757263440451742</v>
      </c>
      <c r="O254" s="17">
        <v>0.679872391132984</v>
      </c>
      <c r="P254" s="17">
        <v>0.82697822531906</v>
      </c>
      <c r="Q254" s="17">
        <v>0.771985568974817</v>
      </c>
      <c r="R254" s="17">
        <v>0.681633942570021</v>
      </c>
      <c r="S254" s="17">
        <v>0.864508096104349</v>
      </c>
      <c r="T254" s="17">
        <v>0.267929717530876</v>
      </c>
      <c r="U254" s="17">
        <v>0.907533153936016</v>
      </c>
      <c r="V254" s="17">
        <v>0.813748499255652</v>
      </c>
      <c r="W254" s="17">
        <v>0.569513719183856</v>
      </c>
      <c r="X254" s="17">
        <v>0.361084144281798</v>
      </c>
    </row>
    <row r="255">
      <c r="A255" s="17" t="s">
        <v>540</v>
      </c>
      <c r="B255" s="120"/>
      <c r="C255" s="110"/>
      <c r="D255" s="110"/>
      <c r="E255" s="110"/>
      <c r="F255" s="7">
        <f t="shared" si="346"/>
        <v>0.6880438892</v>
      </c>
      <c r="G255" s="7">
        <f>(H255*'Vecmap(FT) Coverage'!C254*'Dataset lengths'!$B$2+I255*'Vecmap(FT) Coverage'!D254*'Dataset lengths'!$C$2+J255*'Vecmap(FT) Coverage'!E254*'Dataset lengths'!$D$2+M255*'Vecmap(FT) Coverage'!H254*'Dataset lengths'!$G$2+N255*'Vecmap(FT) Coverage'!I254*'Dataset lengths'!$H$2+S255*'Vecmap(FT) Coverage'!N254*'Dataset lengths'!$M$2+T255*'Vecmap(FT) Coverage'!O254*'Dataset lengths'!$N$2+U255*'Vecmap(FT) Coverage'!P254*'Dataset lengths'!$O$2+V255*'Vecmap(FT) Coverage'!Q254*'Dataset lengths'!$P$2+W255*'Vecmap(FT) Coverage'!R254*'Dataset lengths'!$Q$2+X255*'Vecmap(FT) Coverage'!S254*'Dataset lengths'!$R$2)/('Vecmap(FT) Coverage'!C254*'Dataset lengths'!$B$2+'Vecmap(FT) Coverage'!D254*'Dataset lengths'!$C$2+'Vecmap(FT) Coverage'!E254*'Dataset lengths'!$D$2+'Vecmap(FT) Coverage'!H254*'Dataset lengths'!$G$2+'Vecmap(FT) Coverage'!I254*'Dataset lengths'!$H$2+'Vecmap(FT) Coverage'!N254*'Dataset lengths'!$M$2+'Vecmap(FT) Coverage'!O254*'Dataset lengths'!$N$2+'Vecmap(FT) Coverage'!P254*'Dataset lengths'!$O$2+'Vecmap(FT) Coverage'!Q254*'Dataset lengths'!$P$2+'Vecmap(FT) Coverage'!R254*'Dataset lengths'!$Q$2+'Vecmap(FT) Coverage'!S254*'Dataset lengths'!$R$2)</f>
        <v>0.6304208184</v>
      </c>
      <c r="H255" s="17">
        <v>0.553145267338582</v>
      </c>
      <c r="I255" s="17">
        <v>0.706411602566712</v>
      </c>
      <c r="J255" s="17">
        <v>0.773558066628213</v>
      </c>
      <c r="K255" s="17">
        <v>0.832603495895297</v>
      </c>
      <c r="L255" s="17">
        <v>0.840765088596234</v>
      </c>
      <c r="M255" s="17">
        <v>0.835194970927459</v>
      </c>
      <c r="N255" s="17">
        <v>0.791692814379903</v>
      </c>
      <c r="O255" s="17">
        <v>0.726748893864663</v>
      </c>
      <c r="P255" s="17">
        <v>0.852396507677243</v>
      </c>
      <c r="Q255" s="17">
        <v>0.784076888017027</v>
      </c>
      <c r="R255" s="17">
        <v>0.73667946324027</v>
      </c>
      <c r="S255" s="17">
        <v>0.873119082803336</v>
      </c>
      <c r="T255" s="17">
        <v>0.413295455769408</v>
      </c>
      <c r="U255" s="17">
        <v>0.880605367857973</v>
      </c>
      <c r="V255" s="17">
        <v>0.754739033071357</v>
      </c>
      <c r="W255" s="17">
        <v>0.509482194641446</v>
      </c>
      <c r="X255" s="17">
        <v>0.477238924833015</v>
      </c>
    </row>
    <row r="256">
      <c r="A256" s="17" t="s">
        <v>541</v>
      </c>
      <c r="B256" s="120"/>
      <c r="C256" s="110"/>
      <c r="D256" s="110"/>
      <c r="E256" s="110"/>
      <c r="F256" s="7">
        <f t="shared" si="346"/>
        <v>0.7034180838</v>
      </c>
      <c r="G256" s="7">
        <f>(H256*'Vecmap(FT) Coverage'!C255*'Dataset lengths'!$B$2+I256*'Vecmap(FT) Coverage'!D255*'Dataset lengths'!$C$2+J256*'Vecmap(FT) Coverage'!E255*'Dataset lengths'!$D$2+M256*'Vecmap(FT) Coverage'!H255*'Dataset lengths'!$G$2+N256*'Vecmap(FT) Coverage'!I255*'Dataset lengths'!$H$2+S256*'Vecmap(FT) Coverage'!N255*'Dataset lengths'!$M$2+T256*'Vecmap(FT) Coverage'!O255*'Dataset lengths'!$N$2+U256*'Vecmap(FT) Coverage'!P255*'Dataset lengths'!$O$2+V256*'Vecmap(FT) Coverage'!Q255*'Dataset lengths'!$P$2+W256*'Vecmap(FT) Coverage'!R255*'Dataset lengths'!$Q$2+X256*'Vecmap(FT) Coverage'!S255*'Dataset lengths'!$R$2)/('Vecmap(FT) Coverage'!C255*'Dataset lengths'!$B$2+'Vecmap(FT) Coverage'!D255*'Dataset lengths'!$C$2+'Vecmap(FT) Coverage'!E255*'Dataset lengths'!$D$2+'Vecmap(FT) Coverage'!H255*'Dataset lengths'!$G$2+'Vecmap(FT) Coverage'!I255*'Dataset lengths'!$H$2+'Vecmap(FT) Coverage'!N255*'Dataset lengths'!$M$2+'Vecmap(FT) Coverage'!O255*'Dataset lengths'!$N$2+'Vecmap(FT) Coverage'!P255*'Dataset lengths'!$O$2+'Vecmap(FT) Coverage'!Q255*'Dataset lengths'!$P$2+'Vecmap(FT) Coverage'!R255*'Dataset lengths'!$Q$2+'Vecmap(FT) Coverage'!S255*'Dataset lengths'!$R$2)</f>
        <v>0.6469128751</v>
      </c>
      <c r="H256" s="17">
        <v>0.554038733117485</v>
      </c>
      <c r="I256" s="17">
        <v>0.757911178731475</v>
      </c>
      <c r="J256" s="17">
        <v>0.785147591981865</v>
      </c>
      <c r="K256" s="17">
        <v>0.841643484062444</v>
      </c>
      <c r="L256" s="17">
        <v>0.844782948940445</v>
      </c>
      <c r="M256" s="17">
        <v>0.842876476483601</v>
      </c>
      <c r="N256" s="17">
        <v>0.800235193819277</v>
      </c>
      <c r="O256" s="17">
        <v>0.745653672765427</v>
      </c>
      <c r="P256" s="17">
        <v>0.856900314289739</v>
      </c>
      <c r="Q256" s="17">
        <v>0.784939715965861</v>
      </c>
      <c r="R256" s="17">
        <v>0.753430360692595</v>
      </c>
      <c r="S256" s="17">
        <v>0.858060783728204</v>
      </c>
      <c r="T256" s="17">
        <v>0.457907505399266</v>
      </c>
      <c r="U256" s="17">
        <v>0.871035989334371</v>
      </c>
      <c r="V256" s="17">
        <v>0.758426611784279</v>
      </c>
      <c r="W256" s="17">
        <v>0.507860954616743</v>
      </c>
      <c r="X256" s="17">
        <v>0.544097903156689</v>
      </c>
    </row>
    <row r="257">
      <c r="A257" s="17" t="s">
        <v>542</v>
      </c>
      <c r="B257" s="120"/>
      <c r="C257" s="110"/>
      <c r="D257" s="110"/>
      <c r="E257" s="110"/>
      <c r="F257" s="7">
        <f t="shared" si="346"/>
        <v>0.6682182003</v>
      </c>
      <c r="G257" s="7">
        <f>(H257*'Vecmap(FT) Coverage'!C256*'Dataset lengths'!$B$2+I257*'Vecmap(FT) Coverage'!D256*'Dataset lengths'!$C$2+J257*'Vecmap(FT) Coverage'!E256*'Dataset lengths'!$D$2+M257*'Vecmap(FT) Coverage'!H256*'Dataset lengths'!$G$2+N257*'Vecmap(FT) Coverage'!I256*'Dataset lengths'!$H$2+S257*'Vecmap(FT) Coverage'!N256*'Dataset lengths'!$M$2+T257*'Vecmap(FT) Coverage'!O256*'Dataset lengths'!$N$2+U257*'Vecmap(FT) Coverage'!P256*'Dataset lengths'!$O$2+V257*'Vecmap(FT) Coverage'!Q256*'Dataset lengths'!$P$2+W257*'Vecmap(FT) Coverage'!R256*'Dataset lengths'!$Q$2+X257*'Vecmap(FT) Coverage'!S256*'Dataset lengths'!$R$2)/('Vecmap(FT) Coverage'!C256*'Dataset lengths'!$B$2+'Vecmap(FT) Coverage'!D256*'Dataset lengths'!$C$2+'Vecmap(FT) Coverage'!E256*'Dataset lengths'!$D$2+'Vecmap(FT) Coverage'!H256*'Dataset lengths'!$G$2+'Vecmap(FT) Coverage'!I256*'Dataset lengths'!$H$2+'Vecmap(FT) Coverage'!N256*'Dataset lengths'!$M$2+'Vecmap(FT) Coverage'!O256*'Dataset lengths'!$N$2+'Vecmap(FT) Coverage'!P256*'Dataset lengths'!$O$2+'Vecmap(FT) Coverage'!Q256*'Dataset lengths'!$P$2+'Vecmap(FT) Coverage'!R256*'Dataset lengths'!$Q$2+'Vecmap(FT) Coverage'!S256*'Dataset lengths'!$R$2)</f>
        <v>0.602450611</v>
      </c>
      <c r="H257" s="17">
        <v>0.473845987823273</v>
      </c>
      <c r="I257" s="17">
        <v>0.739027078559807</v>
      </c>
      <c r="J257" s="17">
        <v>0.759507013133095</v>
      </c>
      <c r="K257" s="17">
        <v>0.841165739061251</v>
      </c>
      <c r="L257" s="17">
        <v>0.842330153010464</v>
      </c>
      <c r="M257" s="17">
        <v>0.841579829549893</v>
      </c>
      <c r="N257" s="17">
        <v>0.779315749024593</v>
      </c>
      <c r="O257" s="17">
        <v>0.727993714688752</v>
      </c>
      <c r="P257" s="17">
        <v>0.836962057814575</v>
      </c>
      <c r="Q257" s="17">
        <v>0.752814034569937</v>
      </c>
      <c r="R257" s="17">
        <v>0.732917955573436</v>
      </c>
      <c r="S257" s="17">
        <v>0.851154510132063</v>
      </c>
      <c r="T257" s="17">
        <v>0.476860034620371</v>
      </c>
      <c r="U257" s="17">
        <v>0.856570649705671</v>
      </c>
      <c r="V257" s="17">
        <v>0.615513787510952</v>
      </c>
      <c r="W257" s="17">
        <v>0.387014335980207</v>
      </c>
      <c r="X257" s="17">
        <v>0.570011227179804</v>
      </c>
    </row>
    <row r="258">
      <c r="A258" s="17" t="s">
        <v>543</v>
      </c>
      <c r="B258" s="120"/>
      <c r="C258" s="110"/>
      <c r="D258" s="110"/>
      <c r="E258" s="110"/>
      <c r="F258" s="7">
        <f t="shared" si="346"/>
        <v>0.6876128232</v>
      </c>
      <c r="G258" s="7">
        <f>(H258*'Vecmap(FT) Coverage'!C257*'Dataset lengths'!$B$2+I258*'Vecmap(FT) Coverage'!D257*'Dataset lengths'!$C$2+J258*'Vecmap(FT) Coverage'!E257*'Dataset lengths'!$D$2+M258*'Vecmap(FT) Coverage'!H257*'Dataset lengths'!$G$2+N258*'Vecmap(FT) Coverage'!I257*'Dataset lengths'!$H$2+S258*'Vecmap(FT) Coverage'!N257*'Dataset lengths'!$M$2+T258*'Vecmap(FT) Coverage'!O257*'Dataset lengths'!$N$2+U258*'Vecmap(FT) Coverage'!P257*'Dataset lengths'!$O$2+V258*'Vecmap(FT) Coverage'!Q257*'Dataset lengths'!$P$2+W258*'Vecmap(FT) Coverage'!R257*'Dataset lengths'!$Q$2+X258*'Vecmap(FT) Coverage'!S257*'Dataset lengths'!$R$2)/('Vecmap(FT) Coverage'!C257*'Dataset lengths'!$B$2+'Vecmap(FT) Coverage'!D257*'Dataset lengths'!$C$2+'Vecmap(FT) Coverage'!E257*'Dataset lengths'!$D$2+'Vecmap(FT) Coverage'!H257*'Dataset lengths'!$G$2+'Vecmap(FT) Coverage'!I257*'Dataset lengths'!$H$2+'Vecmap(FT) Coverage'!N257*'Dataset lengths'!$M$2+'Vecmap(FT) Coverage'!O257*'Dataset lengths'!$N$2+'Vecmap(FT) Coverage'!P257*'Dataset lengths'!$O$2+'Vecmap(FT) Coverage'!Q257*'Dataset lengths'!$P$2+'Vecmap(FT) Coverage'!R257*'Dataset lengths'!$Q$2+'Vecmap(FT) Coverage'!S257*'Dataset lengths'!$R$2)</f>
        <v>0.6216462164</v>
      </c>
      <c r="H258" s="17">
        <v>0.516296589416845</v>
      </c>
      <c r="I258" s="17">
        <v>0.72159208692585</v>
      </c>
      <c r="J258" s="17">
        <v>0.774474690415477</v>
      </c>
      <c r="K258" s="17">
        <v>0.841086781718634</v>
      </c>
      <c r="L258" s="17">
        <v>0.845277798325603</v>
      </c>
      <c r="M258" s="17">
        <v>0.842623408494057</v>
      </c>
      <c r="N258" s="17">
        <v>0.792532674979805</v>
      </c>
      <c r="O258" s="17">
        <v>0.736041181359658</v>
      </c>
      <c r="P258" s="17">
        <v>0.847716249969561</v>
      </c>
      <c r="Q258" s="17">
        <v>0.787156262327625</v>
      </c>
      <c r="R258" s="17">
        <v>0.727715599207102</v>
      </c>
      <c r="S258" s="17">
        <v>0.887303170030854</v>
      </c>
      <c r="T258" s="17">
        <v>0.461422893883826</v>
      </c>
      <c r="U258" s="17">
        <v>0.875041775693088</v>
      </c>
      <c r="V258" s="17">
        <v>0.72179155679656</v>
      </c>
      <c r="W258" s="17">
        <v>0.468052100860357</v>
      </c>
      <c r="X258" s="17">
        <v>0.502610107600667</v>
      </c>
    </row>
    <row r="259">
      <c r="A259" s="17" t="s">
        <v>544</v>
      </c>
      <c r="B259" s="120"/>
      <c r="C259" s="110"/>
      <c r="D259" s="110"/>
      <c r="E259" s="110"/>
      <c r="F259" s="7">
        <f t="shared" si="346"/>
        <v>0.7006902115</v>
      </c>
      <c r="G259" s="7">
        <f>(H259*'Vecmap(FT) Coverage'!C258*'Dataset lengths'!$B$2+I259*'Vecmap(FT) Coverage'!D258*'Dataset lengths'!$C$2+J259*'Vecmap(FT) Coverage'!E258*'Dataset lengths'!$D$2+M259*'Vecmap(FT) Coverage'!H258*'Dataset lengths'!$G$2+N259*'Vecmap(FT) Coverage'!I258*'Dataset lengths'!$H$2+S259*'Vecmap(FT) Coverage'!N258*'Dataset lengths'!$M$2+T259*'Vecmap(FT) Coverage'!O258*'Dataset lengths'!$N$2+U259*'Vecmap(FT) Coverage'!P258*'Dataset lengths'!$O$2+V259*'Vecmap(FT) Coverage'!Q258*'Dataset lengths'!$P$2+W259*'Vecmap(FT) Coverage'!R258*'Dataset lengths'!$Q$2+X259*'Vecmap(FT) Coverage'!S258*'Dataset lengths'!$R$2)/('Vecmap(FT) Coverage'!C258*'Dataset lengths'!$B$2+'Vecmap(FT) Coverage'!D258*'Dataset lengths'!$C$2+'Vecmap(FT) Coverage'!E258*'Dataset lengths'!$D$2+'Vecmap(FT) Coverage'!H258*'Dataset lengths'!$G$2+'Vecmap(FT) Coverage'!I258*'Dataset lengths'!$H$2+'Vecmap(FT) Coverage'!N258*'Dataset lengths'!$M$2+'Vecmap(FT) Coverage'!O258*'Dataset lengths'!$N$2+'Vecmap(FT) Coverage'!P258*'Dataset lengths'!$O$2+'Vecmap(FT) Coverage'!Q258*'Dataset lengths'!$P$2+'Vecmap(FT) Coverage'!R258*'Dataset lengths'!$Q$2+'Vecmap(FT) Coverage'!S258*'Dataset lengths'!$R$2)</f>
        <v>0.6316593901</v>
      </c>
      <c r="H259" s="17">
        <v>0.51513771142619</v>
      </c>
      <c r="I259" s="17">
        <v>0.753779861414996</v>
      </c>
      <c r="J259" s="17">
        <v>0.780117590147658</v>
      </c>
      <c r="K259" s="17">
        <v>0.846488090390828</v>
      </c>
      <c r="L259" s="17">
        <v>0.848616639221299</v>
      </c>
      <c r="M259" s="17">
        <v>0.847323233725832</v>
      </c>
      <c r="N259" s="17">
        <v>0.795511949847832</v>
      </c>
      <c r="O259" s="17">
        <v>0.744197757325687</v>
      </c>
      <c r="P259" s="17">
        <v>0.848896894289384</v>
      </c>
      <c r="Q259" s="17">
        <v>0.789438149058329</v>
      </c>
      <c r="R259" s="17">
        <v>0.731456855486697</v>
      </c>
      <c r="S259" s="17">
        <v>0.885598456928009</v>
      </c>
      <c r="T259" s="17">
        <v>0.501306866667459</v>
      </c>
      <c r="U259" s="17">
        <v>0.887281678455835</v>
      </c>
      <c r="V259" s="17">
        <v>0.729106531187029</v>
      </c>
      <c r="W259" s="17">
        <v>0.463835668183539</v>
      </c>
      <c r="X259" s="17">
        <v>0.548592778766582</v>
      </c>
    </row>
    <row r="260">
      <c r="A260" s="17" t="s">
        <v>545</v>
      </c>
      <c r="B260" s="120"/>
      <c r="C260" s="110"/>
      <c r="D260" s="110"/>
      <c r="E260" s="110"/>
      <c r="F260" s="7">
        <f t="shared" si="346"/>
        <v>0.6495653233</v>
      </c>
      <c r="G260" s="7">
        <f>(H260*'Vecmap(FT) Coverage'!C259*'Dataset lengths'!$B$2+I260*'Vecmap(FT) Coverage'!D259*'Dataset lengths'!$C$2+J260*'Vecmap(FT) Coverage'!E259*'Dataset lengths'!$D$2+M260*'Vecmap(FT) Coverage'!H259*'Dataset lengths'!$G$2+N260*'Vecmap(FT) Coverage'!I259*'Dataset lengths'!$H$2+S260*'Vecmap(FT) Coverage'!N259*'Dataset lengths'!$M$2+T260*'Vecmap(FT) Coverage'!O259*'Dataset lengths'!$N$2+U260*'Vecmap(FT) Coverage'!P259*'Dataset lengths'!$O$2+V260*'Vecmap(FT) Coverage'!Q259*'Dataset lengths'!$P$2+W260*'Vecmap(FT) Coverage'!R259*'Dataset lengths'!$Q$2+X260*'Vecmap(FT) Coverage'!S259*'Dataset lengths'!$R$2)/('Vecmap(FT) Coverage'!C259*'Dataset lengths'!$B$2+'Vecmap(FT) Coverage'!D259*'Dataset lengths'!$C$2+'Vecmap(FT) Coverage'!E259*'Dataset lengths'!$D$2+'Vecmap(FT) Coverage'!H259*'Dataset lengths'!$G$2+'Vecmap(FT) Coverage'!I259*'Dataset lengths'!$H$2+'Vecmap(FT) Coverage'!N259*'Dataset lengths'!$M$2+'Vecmap(FT) Coverage'!O259*'Dataset lengths'!$N$2+'Vecmap(FT) Coverage'!P259*'Dataset lengths'!$O$2+'Vecmap(FT) Coverage'!Q259*'Dataset lengths'!$P$2+'Vecmap(FT) Coverage'!R259*'Dataset lengths'!$Q$2+'Vecmap(FT) Coverage'!S259*'Dataset lengths'!$R$2)</f>
        <v>0.5845502457</v>
      </c>
      <c r="H260" s="17">
        <v>0.465874437782093</v>
      </c>
      <c r="I260" s="17">
        <v>0.729204158380991</v>
      </c>
      <c r="J260" s="17">
        <v>0.747746340859154</v>
      </c>
      <c r="K260" s="17">
        <v>0.827359183633955</v>
      </c>
      <c r="L260" s="17">
        <v>0.827148687881447</v>
      </c>
      <c r="M260" s="17">
        <v>0.827219025213125</v>
      </c>
      <c r="N260" s="17">
        <v>0.762709780255584</v>
      </c>
      <c r="O260" s="17">
        <v>0.707500664399181</v>
      </c>
      <c r="P260" s="17">
        <v>0.830383157631454</v>
      </c>
      <c r="Q260" s="17">
        <v>0.744473922862562</v>
      </c>
      <c r="R260" s="17">
        <v>0.713971657734107</v>
      </c>
      <c r="S260" s="17">
        <v>0.817868894034203</v>
      </c>
      <c r="T260" s="17">
        <v>0.463178577034296</v>
      </c>
      <c r="U260" s="17">
        <v>0.830310494687414</v>
      </c>
      <c r="V260" s="17">
        <v>0.588937506208257</v>
      </c>
      <c r="W260" s="17">
        <v>0.363801722080167</v>
      </c>
      <c r="X260" s="17">
        <v>0.5483676200798</v>
      </c>
    </row>
    <row r="261">
      <c r="A261" s="17" t="s">
        <v>546</v>
      </c>
      <c r="B261" s="120"/>
      <c r="C261" s="110"/>
      <c r="D261" s="110"/>
      <c r="E261" s="110"/>
      <c r="F261" s="7">
        <f t="shared" si="346"/>
        <v>0.702150622</v>
      </c>
      <c r="G261" s="7">
        <f>(H261*'Vecmap(FT) Coverage'!C260*'Dataset lengths'!$B$2+I261*'Vecmap(FT) Coverage'!D260*'Dataset lengths'!$C$2+J261*'Vecmap(FT) Coverage'!E260*'Dataset lengths'!$D$2+M261*'Vecmap(FT) Coverage'!H260*'Dataset lengths'!$G$2+N261*'Vecmap(FT) Coverage'!I260*'Dataset lengths'!$H$2+S261*'Vecmap(FT) Coverage'!N260*'Dataset lengths'!$M$2+T261*'Vecmap(FT) Coverage'!O260*'Dataset lengths'!$N$2+U261*'Vecmap(FT) Coverage'!P260*'Dataset lengths'!$O$2+V261*'Vecmap(FT) Coverage'!Q260*'Dataset lengths'!$P$2+W261*'Vecmap(FT) Coverage'!R260*'Dataset lengths'!$Q$2+X261*'Vecmap(FT) Coverage'!S260*'Dataset lengths'!$R$2)/('Vecmap(FT) Coverage'!C260*'Dataset lengths'!$B$2+'Vecmap(FT) Coverage'!D260*'Dataset lengths'!$C$2+'Vecmap(FT) Coverage'!E260*'Dataset lengths'!$D$2+'Vecmap(FT) Coverage'!H260*'Dataset lengths'!$G$2+'Vecmap(FT) Coverage'!I260*'Dataset lengths'!$H$2+'Vecmap(FT) Coverage'!N260*'Dataset lengths'!$M$2+'Vecmap(FT) Coverage'!O260*'Dataset lengths'!$N$2+'Vecmap(FT) Coverage'!P260*'Dataset lengths'!$O$2+'Vecmap(FT) Coverage'!Q260*'Dataset lengths'!$P$2+'Vecmap(FT) Coverage'!R260*'Dataset lengths'!$Q$2+'Vecmap(FT) Coverage'!S260*'Dataset lengths'!$R$2)</f>
        <v>0.6387833629</v>
      </c>
      <c r="H261" s="17">
        <v>0.534981832999184</v>
      </c>
      <c r="I261" s="17">
        <v>0.731179453991512</v>
      </c>
      <c r="J261" s="17">
        <v>0.795944523680802</v>
      </c>
      <c r="K261" s="17">
        <v>0.857358019348065</v>
      </c>
      <c r="L261" s="17">
        <v>0.865428836180652</v>
      </c>
      <c r="M261" s="17">
        <v>0.859971219388444</v>
      </c>
      <c r="N261" s="17">
        <v>0.815014939799349</v>
      </c>
      <c r="O261" s="17">
        <v>0.762332772024085</v>
      </c>
      <c r="P261" s="17">
        <v>0.862299287433912</v>
      </c>
      <c r="Q261" s="17">
        <v>0.798614282409332</v>
      </c>
      <c r="R261" s="17">
        <v>0.764087090688683</v>
      </c>
      <c r="S261" s="17">
        <v>0.897269185093641</v>
      </c>
      <c r="T261" s="17">
        <v>0.449092889994331</v>
      </c>
      <c r="U261" s="17">
        <v>0.87882501836521</v>
      </c>
      <c r="V261" s="17">
        <v>0.75629832080605</v>
      </c>
      <c r="W261" s="17">
        <v>0.483366600712618</v>
      </c>
      <c r="X261" s="17">
        <v>0.521712857111339</v>
      </c>
    </row>
    <row r="262">
      <c r="A262" s="17" t="s">
        <v>547</v>
      </c>
      <c r="B262" s="120"/>
      <c r="C262" s="110"/>
      <c r="D262" s="110"/>
      <c r="E262" s="110"/>
      <c r="F262" s="7">
        <f t="shared" si="346"/>
        <v>0.7142970752</v>
      </c>
      <c r="G262" s="7">
        <f>(H262*'Vecmap(FT) Coverage'!C261*'Dataset lengths'!$B$2+I262*'Vecmap(FT) Coverage'!D261*'Dataset lengths'!$C$2+J262*'Vecmap(FT) Coverage'!E261*'Dataset lengths'!$D$2+M262*'Vecmap(FT) Coverage'!H261*'Dataset lengths'!$G$2+N262*'Vecmap(FT) Coverage'!I261*'Dataset lengths'!$H$2+S262*'Vecmap(FT) Coverage'!N261*'Dataset lengths'!$M$2+T262*'Vecmap(FT) Coverage'!O261*'Dataset lengths'!$N$2+U262*'Vecmap(FT) Coverage'!P261*'Dataset lengths'!$O$2+V262*'Vecmap(FT) Coverage'!Q261*'Dataset lengths'!$P$2+W262*'Vecmap(FT) Coverage'!R261*'Dataset lengths'!$Q$2+X262*'Vecmap(FT) Coverage'!S261*'Dataset lengths'!$R$2)/('Vecmap(FT) Coverage'!C261*'Dataset lengths'!$B$2+'Vecmap(FT) Coverage'!D261*'Dataset lengths'!$C$2+'Vecmap(FT) Coverage'!E261*'Dataset lengths'!$D$2+'Vecmap(FT) Coverage'!H261*'Dataset lengths'!$G$2+'Vecmap(FT) Coverage'!I261*'Dataset lengths'!$H$2+'Vecmap(FT) Coverage'!N261*'Dataset lengths'!$M$2+'Vecmap(FT) Coverage'!O261*'Dataset lengths'!$N$2+'Vecmap(FT) Coverage'!P261*'Dataset lengths'!$O$2+'Vecmap(FT) Coverage'!Q261*'Dataset lengths'!$P$2+'Vecmap(FT) Coverage'!R261*'Dataset lengths'!$Q$2+'Vecmap(FT) Coverage'!S261*'Dataset lengths'!$R$2)</f>
        <v>0.6496572449</v>
      </c>
      <c r="H262" s="17">
        <v>0.533331170288839</v>
      </c>
      <c r="I262" s="17">
        <v>0.763593136099954</v>
      </c>
      <c r="J262" s="17">
        <v>0.802201237725278</v>
      </c>
      <c r="K262" s="17">
        <v>0.863806561435768</v>
      </c>
      <c r="L262" s="17">
        <v>0.869703724349309</v>
      </c>
      <c r="M262" s="17">
        <v>0.865847833856164</v>
      </c>
      <c r="N262" s="17">
        <v>0.82321766471643</v>
      </c>
      <c r="O262" s="17">
        <v>0.780018226430892</v>
      </c>
      <c r="P262" s="17">
        <v>0.864818377866001</v>
      </c>
      <c r="Q262" s="17">
        <v>0.80544653944884</v>
      </c>
      <c r="R262" s="17">
        <v>0.775082093856804</v>
      </c>
      <c r="S262" s="17">
        <v>0.899629557082195</v>
      </c>
      <c r="T262" s="17">
        <v>0.484936579330893</v>
      </c>
      <c r="U262" s="17">
        <v>0.874374144633302</v>
      </c>
      <c r="V262" s="17">
        <v>0.760724509498562</v>
      </c>
      <c r="W262" s="17">
        <v>0.479407705446217</v>
      </c>
      <c r="X262" s="17">
        <v>0.570004289046792</v>
      </c>
    </row>
    <row r="263">
      <c r="A263" s="17" t="s">
        <v>548</v>
      </c>
      <c r="B263" s="120"/>
      <c r="C263" s="110"/>
      <c r="D263" s="110"/>
      <c r="E263" s="110"/>
      <c r="F263" s="7">
        <f t="shared" si="346"/>
        <v>0.6651223404</v>
      </c>
      <c r="G263" s="7">
        <f>(H263*'Vecmap(FT) Coverage'!C262*'Dataset lengths'!$B$2+I263*'Vecmap(FT) Coverage'!D262*'Dataset lengths'!$C$2+J263*'Vecmap(FT) Coverage'!E262*'Dataset lengths'!$D$2+M263*'Vecmap(FT) Coverage'!H262*'Dataset lengths'!$G$2+N263*'Vecmap(FT) Coverage'!I262*'Dataset lengths'!$H$2+S263*'Vecmap(FT) Coverage'!N262*'Dataset lengths'!$M$2+T263*'Vecmap(FT) Coverage'!O262*'Dataset lengths'!$N$2+U263*'Vecmap(FT) Coverage'!P262*'Dataset lengths'!$O$2+V263*'Vecmap(FT) Coverage'!Q262*'Dataset lengths'!$P$2+W263*'Vecmap(FT) Coverage'!R262*'Dataset lengths'!$Q$2+X263*'Vecmap(FT) Coverage'!S262*'Dataset lengths'!$R$2)/('Vecmap(FT) Coverage'!C262*'Dataset lengths'!$B$2+'Vecmap(FT) Coverage'!D262*'Dataset lengths'!$C$2+'Vecmap(FT) Coverage'!E262*'Dataset lengths'!$D$2+'Vecmap(FT) Coverage'!H262*'Dataset lengths'!$G$2+'Vecmap(FT) Coverage'!I262*'Dataset lengths'!$H$2+'Vecmap(FT) Coverage'!N262*'Dataset lengths'!$M$2+'Vecmap(FT) Coverage'!O262*'Dataset lengths'!$N$2+'Vecmap(FT) Coverage'!P262*'Dataset lengths'!$O$2+'Vecmap(FT) Coverage'!Q262*'Dataset lengths'!$P$2+'Vecmap(FT) Coverage'!R262*'Dataset lengths'!$Q$2+'Vecmap(FT) Coverage'!S262*'Dataset lengths'!$R$2)</f>
        <v>0.6013214364</v>
      </c>
      <c r="H263" s="17">
        <v>0.481163178987394</v>
      </c>
      <c r="I263" s="17">
        <v>0.73829757462963</v>
      </c>
      <c r="J263" s="17">
        <v>0.771619601597984</v>
      </c>
      <c r="K263" s="17">
        <v>0.84373806567776</v>
      </c>
      <c r="L263" s="17">
        <v>0.845704471476455</v>
      </c>
      <c r="M263" s="17">
        <v>0.844366115070147</v>
      </c>
      <c r="N263" s="17">
        <v>0.787364060721098</v>
      </c>
      <c r="O263" s="17">
        <v>0.7360584288771</v>
      </c>
      <c r="P263" s="17">
        <v>0.842934138377665</v>
      </c>
      <c r="Q263" s="17">
        <v>0.757825138249478</v>
      </c>
      <c r="R263" s="17">
        <v>0.752907574881272</v>
      </c>
      <c r="S263" s="17">
        <v>0.830523110528399</v>
      </c>
      <c r="T263" s="17">
        <v>0.462237386067034</v>
      </c>
      <c r="U263" s="17">
        <v>0.835874086852299</v>
      </c>
      <c r="V263" s="17">
        <v>0.618358803728636</v>
      </c>
      <c r="W263" s="17">
        <v>0.376685266199377</v>
      </c>
      <c r="X263" s="17">
        <v>0.569856559768347</v>
      </c>
    </row>
    <row r="264">
      <c r="A264" s="17" t="s">
        <v>549</v>
      </c>
      <c r="B264" s="120"/>
      <c r="C264" s="110"/>
      <c r="D264" s="110"/>
      <c r="E264" s="110"/>
      <c r="F264" s="7">
        <f t="shared" si="346"/>
        <v>0.7046816326</v>
      </c>
      <c r="G264" s="7">
        <f>(H264*'Vecmap(FT) Coverage'!C263*'Dataset lengths'!$B$2+I264*'Vecmap(FT) Coverage'!D263*'Dataset lengths'!$C$2+J264*'Vecmap(FT) Coverage'!E263*'Dataset lengths'!$D$2+M264*'Vecmap(FT) Coverage'!H263*'Dataset lengths'!$G$2+N264*'Vecmap(FT) Coverage'!I263*'Dataset lengths'!$H$2+S264*'Vecmap(FT) Coverage'!N263*'Dataset lengths'!$M$2+T264*'Vecmap(FT) Coverage'!O263*'Dataset lengths'!$N$2+U264*'Vecmap(FT) Coverage'!P263*'Dataset lengths'!$O$2+V264*'Vecmap(FT) Coverage'!Q263*'Dataset lengths'!$P$2+W264*'Vecmap(FT) Coverage'!R263*'Dataset lengths'!$Q$2+X264*'Vecmap(FT) Coverage'!S263*'Dataset lengths'!$R$2)/('Vecmap(FT) Coverage'!C263*'Dataset lengths'!$B$2+'Vecmap(FT) Coverage'!D263*'Dataset lengths'!$C$2+'Vecmap(FT) Coverage'!E263*'Dataset lengths'!$D$2+'Vecmap(FT) Coverage'!H263*'Dataset lengths'!$G$2+'Vecmap(FT) Coverage'!I263*'Dataset lengths'!$H$2+'Vecmap(FT) Coverage'!N263*'Dataset lengths'!$M$2+'Vecmap(FT) Coverage'!O263*'Dataset lengths'!$N$2+'Vecmap(FT) Coverage'!P263*'Dataset lengths'!$O$2+'Vecmap(FT) Coverage'!Q263*'Dataset lengths'!$P$2+'Vecmap(FT) Coverage'!R263*'Dataset lengths'!$Q$2+'Vecmap(FT) Coverage'!S263*'Dataset lengths'!$R$2)</f>
        <v>0.6429014876</v>
      </c>
      <c r="H264" s="17">
        <v>0.552248250854384</v>
      </c>
      <c r="I264" s="17">
        <v>0.727613667209631</v>
      </c>
      <c r="J264" s="17">
        <v>0.774203169943758</v>
      </c>
      <c r="K264" s="17">
        <v>0.844655448043507</v>
      </c>
      <c r="L264" s="17">
        <v>0.853176470318353</v>
      </c>
      <c r="M264" s="17">
        <v>0.847522785308119</v>
      </c>
      <c r="N264" s="17">
        <v>0.809596290705557</v>
      </c>
      <c r="O264" s="17">
        <v>0.749985049319604</v>
      </c>
      <c r="P264" s="17">
        <v>0.860341827926745</v>
      </c>
      <c r="Q264" s="17">
        <v>0.813749792486556</v>
      </c>
      <c r="R264" s="17">
        <v>0.744951779901789</v>
      </c>
      <c r="S264" s="17">
        <v>0.897159908612689</v>
      </c>
      <c r="T264" s="17">
        <v>0.416700234204397</v>
      </c>
      <c r="U264" s="17">
        <v>0.896851056979437</v>
      </c>
      <c r="V264" s="17">
        <v>0.820587480548163</v>
      </c>
      <c r="W264" s="17">
        <v>0.533843689477825</v>
      </c>
      <c r="X264" s="17">
        <v>0.475171424821244</v>
      </c>
    </row>
    <row r="265">
      <c r="A265" s="17" t="s">
        <v>550</v>
      </c>
      <c r="B265" s="120"/>
      <c r="C265" s="110"/>
      <c r="D265" s="110"/>
      <c r="E265" s="110"/>
      <c r="F265" s="7">
        <f t="shared" si="346"/>
        <v>0.6860170504</v>
      </c>
      <c r="G265" s="7">
        <f>(H265*'Vecmap(FT) Coverage'!C264*'Dataset lengths'!$B$2+I265*'Vecmap(FT) Coverage'!D264*'Dataset lengths'!$C$2+J265*'Vecmap(FT) Coverage'!E264*'Dataset lengths'!$D$2+M265*'Vecmap(FT) Coverage'!H264*'Dataset lengths'!$G$2+N265*'Vecmap(FT) Coverage'!I264*'Dataset lengths'!$H$2+S265*'Vecmap(FT) Coverage'!N264*'Dataset lengths'!$M$2+T265*'Vecmap(FT) Coverage'!O264*'Dataset lengths'!$N$2+U265*'Vecmap(FT) Coverage'!P264*'Dataset lengths'!$O$2+V265*'Vecmap(FT) Coverage'!Q264*'Dataset lengths'!$P$2+W265*'Vecmap(FT) Coverage'!R264*'Dataset lengths'!$Q$2+X265*'Vecmap(FT) Coverage'!S264*'Dataset lengths'!$R$2)/('Vecmap(FT) Coverage'!C264*'Dataset lengths'!$B$2+'Vecmap(FT) Coverage'!D264*'Dataset lengths'!$C$2+'Vecmap(FT) Coverage'!E264*'Dataset lengths'!$D$2+'Vecmap(FT) Coverage'!H264*'Dataset lengths'!$G$2+'Vecmap(FT) Coverage'!I264*'Dataset lengths'!$H$2+'Vecmap(FT) Coverage'!N264*'Dataset lengths'!$M$2+'Vecmap(FT) Coverage'!O264*'Dataset lengths'!$N$2+'Vecmap(FT) Coverage'!P264*'Dataset lengths'!$O$2+'Vecmap(FT) Coverage'!Q264*'Dataset lengths'!$P$2+'Vecmap(FT) Coverage'!R264*'Dataset lengths'!$Q$2+'Vecmap(FT) Coverage'!S264*'Dataset lengths'!$R$2)</f>
        <v>0.6212784214</v>
      </c>
      <c r="H265" s="17">
        <v>0.52217016611635</v>
      </c>
      <c r="I265" s="17">
        <v>0.724413647707981</v>
      </c>
      <c r="J265" s="17">
        <v>0.78653018626816</v>
      </c>
      <c r="K265" s="17">
        <v>0.843710602971847</v>
      </c>
      <c r="L265" s="17">
        <v>0.849952572909159</v>
      </c>
      <c r="M265" s="17">
        <v>0.84561282576073</v>
      </c>
      <c r="N265" s="17">
        <v>0.799228234107002</v>
      </c>
      <c r="O265" s="17">
        <v>0.742337275118119</v>
      </c>
      <c r="P265" s="17">
        <v>0.854455103787749</v>
      </c>
      <c r="Q265" s="17">
        <v>0.788575321109494</v>
      </c>
      <c r="R265" s="17">
        <v>0.748261006586948</v>
      </c>
      <c r="S265" s="17">
        <v>0.867392995201472</v>
      </c>
      <c r="T265" s="17">
        <v>0.439634725210072</v>
      </c>
      <c r="U265" s="17">
        <v>0.863469503990128</v>
      </c>
      <c r="V265" s="17">
        <v>0.731976167737367</v>
      </c>
      <c r="W265" s="17">
        <v>0.455764294331402</v>
      </c>
      <c r="X265" s="17">
        <v>0.509994807482598</v>
      </c>
    </row>
    <row r="266">
      <c r="A266" s="17" t="s">
        <v>551</v>
      </c>
      <c r="B266" s="120"/>
      <c r="C266" s="110"/>
      <c r="D266" s="110"/>
      <c r="E266" s="110"/>
      <c r="F266" s="7">
        <f t="shared" si="346"/>
        <v>0.6958229707</v>
      </c>
      <c r="G266" s="7">
        <f>(H266*'Vecmap(FT) Coverage'!C265*'Dataset lengths'!$B$2+I266*'Vecmap(FT) Coverage'!D265*'Dataset lengths'!$C$2+J266*'Vecmap(FT) Coverage'!E265*'Dataset lengths'!$D$2+M266*'Vecmap(FT) Coverage'!H265*'Dataset lengths'!$G$2+N266*'Vecmap(FT) Coverage'!I265*'Dataset lengths'!$H$2+S266*'Vecmap(FT) Coverage'!N265*'Dataset lengths'!$M$2+T266*'Vecmap(FT) Coverage'!O265*'Dataset lengths'!$N$2+U266*'Vecmap(FT) Coverage'!P265*'Dataset lengths'!$O$2+V266*'Vecmap(FT) Coverage'!Q265*'Dataset lengths'!$P$2+W266*'Vecmap(FT) Coverage'!R265*'Dataset lengths'!$Q$2+X266*'Vecmap(FT) Coverage'!S265*'Dataset lengths'!$R$2)/('Vecmap(FT) Coverage'!C265*'Dataset lengths'!$B$2+'Vecmap(FT) Coverage'!D265*'Dataset lengths'!$C$2+'Vecmap(FT) Coverage'!E265*'Dataset lengths'!$D$2+'Vecmap(FT) Coverage'!H265*'Dataset lengths'!$G$2+'Vecmap(FT) Coverage'!I265*'Dataset lengths'!$H$2+'Vecmap(FT) Coverage'!N265*'Dataset lengths'!$M$2+'Vecmap(FT) Coverage'!O265*'Dataset lengths'!$N$2+'Vecmap(FT) Coverage'!P265*'Dataset lengths'!$O$2+'Vecmap(FT) Coverage'!Q265*'Dataset lengths'!$P$2+'Vecmap(FT) Coverage'!R265*'Dataset lengths'!$Q$2+'Vecmap(FT) Coverage'!S265*'Dataset lengths'!$R$2)</f>
        <v>0.6297022552</v>
      </c>
      <c r="H266" s="17">
        <v>0.519988131331345</v>
      </c>
      <c r="I266" s="17">
        <v>0.759976583560928</v>
      </c>
      <c r="J266" s="17">
        <v>0.792433845149603</v>
      </c>
      <c r="K266" s="17">
        <v>0.848074782247634</v>
      </c>
      <c r="L266" s="17">
        <v>0.851816312730356</v>
      </c>
      <c r="M266" s="17">
        <v>0.849292931065908</v>
      </c>
      <c r="N266" s="17">
        <v>0.808430689142108</v>
      </c>
      <c r="O266" s="17">
        <v>0.75854281753918</v>
      </c>
      <c r="P266" s="17">
        <v>0.858230153031509</v>
      </c>
      <c r="Q266" s="17">
        <v>0.79790726610951</v>
      </c>
      <c r="R266" s="17">
        <v>0.758128682532087</v>
      </c>
      <c r="S266" s="17">
        <v>0.863765016033878</v>
      </c>
      <c r="T266" s="17">
        <v>0.457899461032025</v>
      </c>
      <c r="U266" s="17">
        <v>0.861021523437579</v>
      </c>
      <c r="V266" s="17">
        <v>0.739682331857767</v>
      </c>
      <c r="W266" s="17">
        <v>0.450515148022044</v>
      </c>
      <c r="X266" s="17">
        <v>0.551047017215717</v>
      </c>
    </row>
    <row r="267">
      <c r="A267" s="17" t="s">
        <v>552</v>
      </c>
      <c r="B267" s="120"/>
      <c r="C267" s="110"/>
      <c r="D267" s="110"/>
      <c r="E267" s="110"/>
      <c r="F267" s="7">
        <f t="shared" si="346"/>
        <v>0.6986425945</v>
      </c>
      <c r="G267" s="7">
        <f>(H267*'Vecmap(FT) Coverage'!C266*'Dataset lengths'!$B$2+I267*'Vecmap(FT) Coverage'!D266*'Dataset lengths'!$C$2+J267*'Vecmap(FT) Coverage'!E266*'Dataset lengths'!$D$2+M267*'Vecmap(FT) Coverage'!H266*'Dataset lengths'!$G$2+N267*'Vecmap(FT) Coverage'!I266*'Dataset lengths'!$H$2+S267*'Vecmap(FT) Coverage'!N266*'Dataset lengths'!$M$2+T267*'Vecmap(FT) Coverage'!O266*'Dataset lengths'!$N$2+U267*'Vecmap(FT) Coverage'!P266*'Dataset lengths'!$O$2+V267*'Vecmap(FT) Coverage'!Q266*'Dataset lengths'!$P$2+W267*'Vecmap(FT) Coverage'!R266*'Dataset lengths'!$Q$2+X267*'Vecmap(FT) Coverage'!S266*'Dataset lengths'!$R$2)/('Vecmap(FT) Coverage'!C266*'Dataset lengths'!$B$2+'Vecmap(FT) Coverage'!D266*'Dataset lengths'!$C$2+'Vecmap(FT) Coverage'!E266*'Dataset lengths'!$D$2+'Vecmap(FT) Coverage'!H266*'Dataset lengths'!$G$2+'Vecmap(FT) Coverage'!I266*'Dataset lengths'!$H$2+'Vecmap(FT) Coverage'!N266*'Dataset lengths'!$M$2+'Vecmap(FT) Coverage'!O266*'Dataset lengths'!$N$2+'Vecmap(FT) Coverage'!P266*'Dataset lengths'!$O$2+'Vecmap(FT) Coverage'!Q266*'Dataset lengths'!$P$2+'Vecmap(FT) Coverage'!R266*'Dataset lengths'!$Q$2+'Vecmap(FT) Coverage'!S266*'Dataset lengths'!$R$2)</f>
        <v>0.6408977234</v>
      </c>
      <c r="H267" s="17">
        <v>0.540443184850193</v>
      </c>
      <c r="I267" s="17">
        <v>0.723713334088163</v>
      </c>
      <c r="J267" s="17">
        <v>0.778454481437664</v>
      </c>
      <c r="K267" s="17">
        <v>0.843015749098073</v>
      </c>
      <c r="L267" s="17">
        <v>0.848474987024289</v>
      </c>
      <c r="M267" s="17">
        <v>0.844964936754995</v>
      </c>
      <c r="N267" s="17">
        <v>0.789299136646094</v>
      </c>
      <c r="O267" s="17">
        <v>0.735512507455452</v>
      </c>
      <c r="P267" s="17">
        <v>0.848909805345129</v>
      </c>
      <c r="Q267" s="17">
        <v>0.766182003897607</v>
      </c>
      <c r="R267" s="17">
        <v>0.733226226690299</v>
      </c>
      <c r="S267" s="17">
        <v>0.89788113338697</v>
      </c>
      <c r="T267" s="17">
        <v>0.479208989854906</v>
      </c>
      <c r="U267" s="17">
        <v>0.878379930992019</v>
      </c>
      <c r="V267" s="17">
        <v>0.720095489436018</v>
      </c>
      <c r="W267" s="17">
        <v>0.505540832039542</v>
      </c>
      <c r="X267" s="17">
        <v>0.527087090432234</v>
      </c>
    </row>
    <row r="268">
      <c r="A268" s="17" t="s">
        <v>553</v>
      </c>
      <c r="B268" s="120"/>
      <c r="C268" s="110"/>
      <c r="D268" s="110"/>
      <c r="E268" s="110"/>
      <c r="F268" s="7">
        <f t="shared" si="346"/>
        <v>0.7114972611</v>
      </c>
      <c r="G268" s="7">
        <f>(H268*'Vecmap(FT) Coverage'!C267*'Dataset lengths'!$B$2+I268*'Vecmap(FT) Coverage'!D267*'Dataset lengths'!$C$2+J268*'Vecmap(FT) Coverage'!E267*'Dataset lengths'!$D$2+M268*'Vecmap(FT) Coverage'!H267*'Dataset lengths'!$G$2+N268*'Vecmap(FT) Coverage'!I267*'Dataset lengths'!$H$2+S268*'Vecmap(FT) Coverage'!N267*'Dataset lengths'!$M$2+T268*'Vecmap(FT) Coverage'!O267*'Dataset lengths'!$N$2+U268*'Vecmap(FT) Coverage'!P267*'Dataset lengths'!$O$2+V268*'Vecmap(FT) Coverage'!Q267*'Dataset lengths'!$P$2+W268*'Vecmap(FT) Coverage'!R267*'Dataset lengths'!$Q$2+X268*'Vecmap(FT) Coverage'!S267*'Dataset lengths'!$R$2)/('Vecmap(FT) Coverage'!C267*'Dataset lengths'!$B$2+'Vecmap(FT) Coverage'!D267*'Dataset lengths'!$C$2+'Vecmap(FT) Coverage'!E267*'Dataset lengths'!$D$2+'Vecmap(FT) Coverage'!H267*'Dataset lengths'!$G$2+'Vecmap(FT) Coverage'!I267*'Dataset lengths'!$H$2+'Vecmap(FT) Coverage'!N267*'Dataset lengths'!$M$2+'Vecmap(FT) Coverage'!O267*'Dataset lengths'!$N$2+'Vecmap(FT) Coverage'!P267*'Dataset lengths'!$O$2+'Vecmap(FT) Coverage'!Q267*'Dataset lengths'!$P$2+'Vecmap(FT) Coverage'!R267*'Dataset lengths'!$Q$2+'Vecmap(FT) Coverage'!S267*'Dataset lengths'!$R$2)</f>
        <v>0.6513919949</v>
      </c>
      <c r="H268" s="17">
        <v>0.541218135308112</v>
      </c>
      <c r="I268" s="17">
        <v>0.758352333161067</v>
      </c>
      <c r="J268" s="17">
        <v>0.782567506010511</v>
      </c>
      <c r="K268" s="17">
        <v>0.848068450355651</v>
      </c>
      <c r="L268" s="17">
        <v>0.851831443665006</v>
      </c>
      <c r="M268" s="17">
        <v>0.849440280182958</v>
      </c>
      <c r="N268" s="17">
        <v>0.787194915497145</v>
      </c>
      <c r="O268" s="17">
        <v>0.739257468416594</v>
      </c>
      <c r="P268" s="17">
        <v>0.842876038626811</v>
      </c>
      <c r="Q268" s="17">
        <v>0.765860328235129</v>
      </c>
      <c r="R268" s="17">
        <v>0.730613797736444</v>
      </c>
      <c r="S268" s="17">
        <v>0.890166213831786</v>
      </c>
      <c r="T268" s="17">
        <v>0.529641139184029</v>
      </c>
      <c r="U268" s="17">
        <v>0.888839484262003</v>
      </c>
      <c r="V268" s="17">
        <v>0.722724393844859</v>
      </c>
      <c r="W268" s="17">
        <v>0.502786737875984</v>
      </c>
      <c r="X268" s="17">
        <v>0.573538732871832</v>
      </c>
    </row>
    <row r="269">
      <c r="A269" s="17" t="s">
        <v>554</v>
      </c>
      <c r="B269" s="120"/>
      <c r="C269" s="110"/>
      <c r="D269" s="110"/>
      <c r="E269" s="110"/>
      <c r="F269" s="7">
        <f t="shared" si="346"/>
        <v>0.6643676029</v>
      </c>
      <c r="G269" s="7">
        <f>(H269*'Vecmap(FT) Coverage'!C268*'Dataset lengths'!$B$2+I269*'Vecmap(FT) Coverage'!D268*'Dataset lengths'!$C$2+J269*'Vecmap(FT) Coverage'!E268*'Dataset lengths'!$D$2+M269*'Vecmap(FT) Coverage'!H268*'Dataset lengths'!$G$2+N269*'Vecmap(FT) Coverage'!I268*'Dataset lengths'!$H$2+S269*'Vecmap(FT) Coverage'!N268*'Dataset lengths'!$M$2+T269*'Vecmap(FT) Coverage'!O268*'Dataset lengths'!$N$2+U269*'Vecmap(FT) Coverage'!P268*'Dataset lengths'!$O$2+V269*'Vecmap(FT) Coverage'!Q268*'Dataset lengths'!$P$2+W269*'Vecmap(FT) Coverage'!R268*'Dataset lengths'!$Q$2+X269*'Vecmap(FT) Coverage'!S268*'Dataset lengths'!$R$2)/('Vecmap(FT) Coverage'!C268*'Dataset lengths'!$B$2+'Vecmap(FT) Coverage'!D268*'Dataset lengths'!$C$2+'Vecmap(FT) Coverage'!E268*'Dataset lengths'!$D$2+'Vecmap(FT) Coverage'!H268*'Dataset lengths'!$G$2+'Vecmap(FT) Coverage'!I268*'Dataset lengths'!$H$2+'Vecmap(FT) Coverage'!N268*'Dataset lengths'!$M$2+'Vecmap(FT) Coverage'!O268*'Dataset lengths'!$N$2+'Vecmap(FT) Coverage'!P268*'Dataset lengths'!$O$2+'Vecmap(FT) Coverage'!Q268*'Dataset lengths'!$P$2+'Vecmap(FT) Coverage'!R268*'Dataset lengths'!$Q$2+'Vecmap(FT) Coverage'!S268*'Dataset lengths'!$R$2)</f>
        <v>0.604837486</v>
      </c>
      <c r="H269" s="17">
        <v>0.48794725281493</v>
      </c>
      <c r="I269" s="17">
        <v>0.740137071839787</v>
      </c>
      <c r="J269" s="17">
        <v>0.759950963505152</v>
      </c>
      <c r="K269" s="17">
        <v>0.833061944380652</v>
      </c>
      <c r="L269" s="17">
        <v>0.832999065864368</v>
      </c>
      <c r="M269" s="17">
        <v>0.832871897872463</v>
      </c>
      <c r="N269" s="17">
        <v>0.760804850374535</v>
      </c>
      <c r="O269" s="17">
        <v>0.705035019297011</v>
      </c>
      <c r="P269" s="17">
        <v>0.829441367842919</v>
      </c>
      <c r="Q269" s="17">
        <v>0.729440611823937</v>
      </c>
      <c r="R269" s="17">
        <v>0.722585247773175</v>
      </c>
      <c r="S269" s="17">
        <v>0.832402666000767</v>
      </c>
      <c r="T269" s="17">
        <v>0.491410283868535</v>
      </c>
      <c r="U269" s="17">
        <v>0.836764261598681</v>
      </c>
      <c r="V269" s="17">
        <v>0.59028615331914</v>
      </c>
      <c r="W269" s="17">
        <v>0.394397971311588</v>
      </c>
      <c r="X269" s="17">
        <v>0.581070259623662</v>
      </c>
    </row>
    <row r="270">
      <c r="A270" s="17" t="s">
        <v>555</v>
      </c>
      <c r="B270" s="120"/>
      <c r="C270" s="110"/>
      <c r="D270" s="110"/>
      <c r="E270" s="110"/>
      <c r="F270" s="7">
        <f t="shared" si="346"/>
        <v>0.6965672758</v>
      </c>
      <c r="G270" s="7">
        <f>(H270*'Vecmap(FT) Coverage'!C269*'Dataset lengths'!$B$2+I270*'Vecmap(FT) Coverage'!D269*'Dataset lengths'!$C$2+J270*'Vecmap(FT) Coverage'!E269*'Dataset lengths'!$D$2+M270*'Vecmap(FT) Coverage'!H269*'Dataset lengths'!$G$2+N270*'Vecmap(FT) Coverage'!I269*'Dataset lengths'!$H$2+S270*'Vecmap(FT) Coverage'!N269*'Dataset lengths'!$M$2+T270*'Vecmap(FT) Coverage'!O269*'Dataset lengths'!$N$2+U270*'Vecmap(FT) Coverage'!P269*'Dataset lengths'!$O$2+V270*'Vecmap(FT) Coverage'!Q269*'Dataset lengths'!$P$2+W270*'Vecmap(FT) Coverage'!R269*'Dataset lengths'!$Q$2+X270*'Vecmap(FT) Coverage'!S269*'Dataset lengths'!$R$2)/('Vecmap(FT) Coverage'!C269*'Dataset lengths'!$B$2+'Vecmap(FT) Coverage'!D269*'Dataset lengths'!$C$2+'Vecmap(FT) Coverage'!E269*'Dataset lengths'!$D$2+'Vecmap(FT) Coverage'!H269*'Dataset lengths'!$G$2+'Vecmap(FT) Coverage'!I269*'Dataset lengths'!$H$2+'Vecmap(FT) Coverage'!N269*'Dataset lengths'!$M$2+'Vecmap(FT) Coverage'!O269*'Dataset lengths'!$N$2+'Vecmap(FT) Coverage'!P269*'Dataset lengths'!$O$2+'Vecmap(FT) Coverage'!Q269*'Dataset lengths'!$P$2+'Vecmap(FT) Coverage'!R269*'Dataset lengths'!$Q$2+'Vecmap(FT) Coverage'!S269*'Dataset lengths'!$R$2)</f>
        <v>0.64173453</v>
      </c>
      <c r="H270" s="17">
        <v>0.560500180232858</v>
      </c>
      <c r="I270" s="17">
        <v>0.722703095520973</v>
      </c>
      <c r="J270" s="17">
        <v>0.750114211457</v>
      </c>
      <c r="K270" s="17">
        <v>0.825105213893139</v>
      </c>
      <c r="L270" s="17">
        <v>0.831982430309163</v>
      </c>
      <c r="M270" s="17">
        <v>0.827584473812333</v>
      </c>
      <c r="N270" s="17">
        <v>0.779018790030605</v>
      </c>
      <c r="O270" s="17">
        <v>0.71450315648071</v>
      </c>
      <c r="P270" s="17">
        <v>0.843992127667907</v>
      </c>
      <c r="Q270" s="17">
        <v>0.779983900290808</v>
      </c>
      <c r="R270" s="17">
        <v>0.6987403643761</v>
      </c>
      <c r="S270" s="17">
        <v>0.889816529092741</v>
      </c>
      <c r="T270" s="17">
        <v>0.425882879410633</v>
      </c>
      <c r="U270" s="17">
        <v>0.889729659008384</v>
      </c>
      <c r="V270" s="17">
        <v>0.791560108350232</v>
      </c>
      <c r="W270" s="17">
        <v>0.557189225989028</v>
      </c>
      <c r="X270" s="17">
        <v>0.468140880693718</v>
      </c>
    </row>
    <row r="271">
      <c r="A271" s="17" t="s">
        <v>556</v>
      </c>
      <c r="B271" s="120"/>
      <c r="C271" s="110"/>
      <c r="D271" s="110"/>
      <c r="E271" s="110"/>
      <c r="F271" s="7">
        <f t="shared" si="346"/>
        <v>0.6881536629</v>
      </c>
      <c r="G271" s="7">
        <f>(H271*'Vecmap(FT) Coverage'!C270*'Dataset lengths'!$B$2+I271*'Vecmap(FT) Coverage'!D270*'Dataset lengths'!$C$2+J271*'Vecmap(FT) Coverage'!E270*'Dataset lengths'!$D$2+M271*'Vecmap(FT) Coverage'!H270*'Dataset lengths'!$G$2+N271*'Vecmap(FT) Coverage'!I270*'Dataset lengths'!$H$2+S271*'Vecmap(FT) Coverage'!N270*'Dataset lengths'!$M$2+T271*'Vecmap(FT) Coverage'!O270*'Dataset lengths'!$N$2+U271*'Vecmap(FT) Coverage'!P270*'Dataset lengths'!$O$2+V271*'Vecmap(FT) Coverage'!Q270*'Dataset lengths'!$P$2+W271*'Vecmap(FT) Coverage'!R270*'Dataset lengths'!$Q$2+X271*'Vecmap(FT) Coverage'!S270*'Dataset lengths'!$R$2)/('Vecmap(FT) Coverage'!C270*'Dataset lengths'!$B$2+'Vecmap(FT) Coverage'!D270*'Dataset lengths'!$C$2+'Vecmap(FT) Coverage'!E270*'Dataset lengths'!$D$2+'Vecmap(FT) Coverage'!H270*'Dataset lengths'!$G$2+'Vecmap(FT) Coverage'!I270*'Dataset lengths'!$H$2+'Vecmap(FT) Coverage'!N270*'Dataset lengths'!$M$2+'Vecmap(FT) Coverage'!O270*'Dataset lengths'!$N$2+'Vecmap(FT) Coverage'!P270*'Dataset lengths'!$O$2+'Vecmap(FT) Coverage'!Q270*'Dataset lengths'!$P$2+'Vecmap(FT) Coverage'!R270*'Dataset lengths'!$Q$2+'Vecmap(FT) Coverage'!S270*'Dataset lengths'!$R$2)</f>
        <v>0.6257100293</v>
      </c>
      <c r="H271" s="17">
        <v>0.531465419091623</v>
      </c>
      <c r="I271" s="17">
        <v>0.719418297204891</v>
      </c>
      <c r="J271" s="17">
        <v>0.771204033886616</v>
      </c>
      <c r="K271" s="17">
        <v>0.833419779552541</v>
      </c>
      <c r="L271" s="17">
        <v>0.838458188247158</v>
      </c>
      <c r="M271" s="17">
        <v>0.835109080109143</v>
      </c>
      <c r="N271" s="17">
        <v>0.778880609295231</v>
      </c>
      <c r="O271" s="17">
        <v>0.715881458091959</v>
      </c>
      <c r="P271" s="17">
        <v>0.845176358392104</v>
      </c>
      <c r="Q271" s="17">
        <v>0.767542423886838</v>
      </c>
      <c r="R271" s="17">
        <v>0.720190333719296</v>
      </c>
      <c r="S271" s="17">
        <v>0.880965134135661</v>
      </c>
      <c r="T271" s="17">
        <v>0.47116663370516</v>
      </c>
      <c r="U271" s="17">
        <v>0.878379930992019</v>
      </c>
      <c r="V271" s="17">
        <v>0.710395078370721</v>
      </c>
      <c r="W271" s="17">
        <v>0.479580323238121</v>
      </c>
      <c r="X271" s="17">
        <v>0.513125752052221</v>
      </c>
    </row>
    <row r="272">
      <c r="A272" s="17" t="s">
        <v>557</v>
      </c>
      <c r="B272" s="120"/>
      <c r="C272" s="110"/>
      <c r="D272" s="110"/>
      <c r="E272" s="110"/>
      <c r="F272" s="7">
        <f t="shared" si="346"/>
        <v>0.6983812226</v>
      </c>
      <c r="G272" s="7">
        <f>(H272*'Vecmap(FT) Coverage'!C271*'Dataset lengths'!$B$2+I272*'Vecmap(FT) Coverage'!D271*'Dataset lengths'!$C$2+J272*'Vecmap(FT) Coverage'!E271*'Dataset lengths'!$D$2+M272*'Vecmap(FT) Coverage'!H271*'Dataset lengths'!$G$2+N272*'Vecmap(FT) Coverage'!I271*'Dataset lengths'!$H$2+S272*'Vecmap(FT) Coverage'!N271*'Dataset lengths'!$M$2+T272*'Vecmap(FT) Coverage'!O271*'Dataset lengths'!$N$2+U272*'Vecmap(FT) Coverage'!P271*'Dataset lengths'!$O$2+V272*'Vecmap(FT) Coverage'!Q271*'Dataset lengths'!$P$2+W272*'Vecmap(FT) Coverage'!R271*'Dataset lengths'!$Q$2+X272*'Vecmap(FT) Coverage'!S271*'Dataset lengths'!$R$2)/('Vecmap(FT) Coverage'!C271*'Dataset lengths'!$B$2+'Vecmap(FT) Coverage'!D271*'Dataset lengths'!$C$2+'Vecmap(FT) Coverage'!E271*'Dataset lengths'!$D$2+'Vecmap(FT) Coverage'!H271*'Dataset lengths'!$G$2+'Vecmap(FT) Coverage'!I271*'Dataset lengths'!$H$2+'Vecmap(FT) Coverage'!N271*'Dataset lengths'!$M$2+'Vecmap(FT) Coverage'!O271*'Dataset lengths'!$N$2+'Vecmap(FT) Coverage'!P271*'Dataset lengths'!$O$2+'Vecmap(FT) Coverage'!Q271*'Dataset lengths'!$P$2+'Vecmap(FT) Coverage'!R271*'Dataset lengths'!$Q$2+'Vecmap(FT) Coverage'!S271*'Dataset lengths'!$R$2)</f>
        <v>0.6343859086</v>
      </c>
      <c r="H272" s="17">
        <v>0.532153822612504</v>
      </c>
      <c r="I272" s="17">
        <v>0.756779356175922</v>
      </c>
      <c r="J272" s="17">
        <v>0.77684553281405</v>
      </c>
      <c r="K272" s="17">
        <v>0.837448823189107</v>
      </c>
      <c r="L272" s="17">
        <v>0.839733028010465</v>
      </c>
      <c r="M272" s="17">
        <v>0.838258221243717</v>
      </c>
      <c r="N272" s="17">
        <v>0.778965454722084</v>
      </c>
      <c r="O272" s="17">
        <v>0.718732547714359</v>
      </c>
      <c r="P272" s="17">
        <v>0.845093871091509</v>
      </c>
      <c r="Q272" s="17">
        <v>0.768294675826695</v>
      </c>
      <c r="R272" s="17">
        <v>0.722985025158304</v>
      </c>
      <c r="S272" s="17">
        <v>0.876637785489977</v>
      </c>
      <c r="T272" s="17">
        <v>0.501888072200662</v>
      </c>
      <c r="U272" s="17">
        <v>0.884833697903286</v>
      </c>
      <c r="V272" s="17">
        <v>0.706108404896576</v>
      </c>
      <c r="W272" s="17">
        <v>0.475391282952706</v>
      </c>
      <c r="X272" s="17">
        <v>0.554331817267303</v>
      </c>
    </row>
    <row r="273">
      <c r="A273" s="17" t="s">
        <v>558</v>
      </c>
      <c r="B273" s="120"/>
      <c r="C273" s="110"/>
      <c r="D273" s="110"/>
      <c r="E273" s="110"/>
      <c r="F273" s="7">
        <f t="shared" si="346"/>
        <v>0.7124825525</v>
      </c>
      <c r="G273" s="7">
        <f>(H273*'Vecmap(FT) Coverage'!C272*'Dataset lengths'!$B$2+I273*'Vecmap(FT) Coverage'!D272*'Dataset lengths'!$C$2+J273*'Vecmap(FT) Coverage'!E272*'Dataset lengths'!$D$2+M273*'Vecmap(FT) Coverage'!H272*'Dataset lengths'!$G$2+N273*'Vecmap(FT) Coverage'!I272*'Dataset lengths'!$H$2+S273*'Vecmap(FT) Coverage'!N272*'Dataset lengths'!$M$2+T273*'Vecmap(FT) Coverage'!O272*'Dataset lengths'!$N$2+U273*'Vecmap(FT) Coverage'!P272*'Dataset lengths'!$O$2+V273*'Vecmap(FT) Coverage'!Q272*'Dataset lengths'!$P$2+W273*'Vecmap(FT) Coverage'!R272*'Dataset lengths'!$Q$2+X273*'Vecmap(FT) Coverage'!S272*'Dataset lengths'!$R$2)/('Vecmap(FT) Coverage'!C272*'Dataset lengths'!$B$2+'Vecmap(FT) Coverage'!D272*'Dataset lengths'!$C$2+'Vecmap(FT) Coverage'!E272*'Dataset lengths'!$D$2+'Vecmap(FT) Coverage'!H272*'Dataset lengths'!$G$2+'Vecmap(FT) Coverage'!I272*'Dataset lengths'!$H$2+'Vecmap(FT) Coverage'!N272*'Dataset lengths'!$M$2+'Vecmap(FT) Coverage'!O272*'Dataset lengths'!$N$2+'Vecmap(FT) Coverage'!P272*'Dataset lengths'!$O$2+'Vecmap(FT) Coverage'!Q272*'Dataset lengths'!$P$2+'Vecmap(FT) Coverage'!R272*'Dataset lengths'!$Q$2+'Vecmap(FT) Coverage'!S272*'Dataset lengths'!$R$2)</f>
        <v>0.6604113496</v>
      </c>
      <c r="H273" s="17">
        <v>0.578307833901665</v>
      </c>
      <c r="I273" s="17">
        <v>0.726897870033883</v>
      </c>
      <c r="J273" s="17">
        <v>0.769246258697478</v>
      </c>
      <c r="K273" s="17">
        <v>0.842191528069126</v>
      </c>
      <c r="L273" s="17">
        <v>0.849734095657204</v>
      </c>
      <c r="M273" s="17">
        <v>0.844976930949472</v>
      </c>
      <c r="N273" s="17">
        <v>0.811518953553634</v>
      </c>
      <c r="O273" s="17">
        <v>0.759238717373369</v>
      </c>
      <c r="P273" s="17">
        <v>0.858144079326539</v>
      </c>
      <c r="Q273" s="17">
        <v>0.798299308323155</v>
      </c>
      <c r="R273" s="17">
        <v>0.756612078643285</v>
      </c>
      <c r="S273" s="17">
        <v>0.895979722618412</v>
      </c>
      <c r="T273" s="17">
        <v>0.426723515787375</v>
      </c>
      <c r="U273" s="17">
        <v>0.899521581218582</v>
      </c>
      <c r="V273" s="17">
        <v>0.812435414847491</v>
      </c>
      <c r="W273" s="17">
        <v>0.571480932539838</v>
      </c>
      <c r="X273" s="17">
        <v>0.500219063027498</v>
      </c>
    </row>
    <row r="274">
      <c r="A274" s="17" t="s">
        <v>559</v>
      </c>
      <c r="B274" s="120"/>
      <c r="C274" s="110"/>
      <c r="D274" s="110"/>
      <c r="E274" s="110"/>
      <c r="F274" s="7">
        <f t="shared" si="346"/>
        <v>0.7033165885</v>
      </c>
      <c r="G274" s="7">
        <f>(H274*'Vecmap(FT) Coverage'!C273*'Dataset lengths'!$B$2+I274*'Vecmap(FT) Coverage'!D273*'Dataset lengths'!$C$2+J274*'Vecmap(FT) Coverage'!E273*'Dataset lengths'!$D$2+M274*'Vecmap(FT) Coverage'!H273*'Dataset lengths'!$G$2+N274*'Vecmap(FT) Coverage'!I273*'Dataset lengths'!$H$2+S274*'Vecmap(FT) Coverage'!N273*'Dataset lengths'!$M$2+T274*'Vecmap(FT) Coverage'!O273*'Dataset lengths'!$N$2+U274*'Vecmap(FT) Coverage'!P273*'Dataset lengths'!$O$2+V274*'Vecmap(FT) Coverage'!Q273*'Dataset lengths'!$P$2+W274*'Vecmap(FT) Coverage'!R273*'Dataset lengths'!$Q$2+X274*'Vecmap(FT) Coverage'!S273*'Dataset lengths'!$R$2)/('Vecmap(FT) Coverage'!C273*'Dataset lengths'!$B$2+'Vecmap(FT) Coverage'!D273*'Dataset lengths'!$C$2+'Vecmap(FT) Coverage'!E273*'Dataset lengths'!$D$2+'Vecmap(FT) Coverage'!H273*'Dataset lengths'!$G$2+'Vecmap(FT) Coverage'!I273*'Dataset lengths'!$H$2+'Vecmap(FT) Coverage'!N273*'Dataset lengths'!$M$2+'Vecmap(FT) Coverage'!O273*'Dataset lengths'!$N$2+'Vecmap(FT) Coverage'!P273*'Dataset lengths'!$O$2+'Vecmap(FT) Coverage'!Q273*'Dataset lengths'!$P$2+'Vecmap(FT) Coverage'!R273*'Dataset lengths'!$Q$2+'Vecmap(FT) Coverage'!S273*'Dataset lengths'!$R$2)</f>
        <v>0.6447298711</v>
      </c>
      <c r="H274" s="17">
        <v>0.550347865235177</v>
      </c>
      <c r="I274" s="17">
        <v>0.728012686060792</v>
      </c>
      <c r="J274" s="17">
        <v>0.795927308183198</v>
      </c>
      <c r="K274" s="17">
        <v>0.851504499554253</v>
      </c>
      <c r="L274" s="17">
        <v>0.857629352536184</v>
      </c>
      <c r="M274" s="17">
        <v>0.853510005418995</v>
      </c>
      <c r="N274" s="17">
        <v>0.806366844595006</v>
      </c>
      <c r="O274" s="17">
        <v>0.751577445114756</v>
      </c>
      <c r="P274" s="17">
        <v>0.862363125431764</v>
      </c>
      <c r="Q274" s="17">
        <v>0.780054266841976</v>
      </c>
      <c r="R274" s="17">
        <v>0.763425545372203</v>
      </c>
      <c r="S274" s="17">
        <v>0.89180536104606</v>
      </c>
      <c r="T274" s="17">
        <v>0.464900071623989</v>
      </c>
      <c r="U274" s="17">
        <v>0.877489756245638</v>
      </c>
      <c r="V274" s="17">
        <v>0.735193224537363</v>
      </c>
      <c r="W274" s="17">
        <v>0.496683414081475</v>
      </c>
      <c r="X274" s="17">
        <v>0.536245936658147</v>
      </c>
    </row>
    <row r="275">
      <c r="A275" s="17" t="s">
        <v>560</v>
      </c>
      <c r="B275" s="120"/>
      <c r="C275" s="110"/>
      <c r="D275" s="110"/>
      <c r="E275" s="110"/>
      <c r="F275" s="7">
        <f t="shared" si="346"/>
        <v>0.7152928464</v>
      </c>
      <c r="G275" s="7">
        <f>(H275*'Vecmap(FT) Coverage'!C274*'Dataset lengths'!$B$2+I275*'Vecmap(FT) Coverage'!D274*'Dataset lengths'!$C$2+J275*'Vecmap(FT) Coverage'!E274*'Dataset lengths'!$D$2+M275*'Vecmap(FT) Coverage'!H274*'Dataset lengths'!$G$2+N275*'Vecmap(FT) Coverage'!I274*'Dataset lengths'!$H$2+S275*'Vecmap(FT) Coverage'!N274*'Dataset lengths'!$M$2+T275*'Vecmap(FT) Coverage'!O274*'Dataset lengths'!$N$2+U275*'Vecmap(FT) Coverage'!P274*'Dataset lengths'!$O$2+V275*'Vecmap(FT) Coverage'!Q274*'Dataset lengths'!$P$2+W275*'Vecmap(FT) Coverage'!R274*'Dataset lengths'!$Q$2+X275*'Vecmap(FT) Coverage'!S274*'Dataset lengths'!$R$2)/('Vecmap(FT) Coverage'!C274*'Dataset lengths'!$B$2+'Vecmap(FT) Coverage'!D274*'Dataset lengths'!$C$2+'Vecmap(FT) Coverage'!E274*'Dataset lengths'!$D$2+'Vecmap(FT) Coverage'!H274*'Dataset lengths'!$G$2+'Vecmap(FT) Coverage'!I274*'Dataset lengths'!$H$2+'Vecmap(FT) Coverage'!N274*'Dataset lengths'!$M$2+'Vecmap(FT) Coverage'!O274*'Dataset lengths'!$N$2+'Vecmap(FT) Coverage'!P274*'Dataset lengths'!$O$2+'Vecmap(FT) Coverage'!Q274*'Dataset lengths'!$P$2+'Vecmap(FT) Coverage'!R274*'Dataset lengths'!$Q$2+'Vecmap(FT) Coverage'!S274*'Dataset lengths'!$R$2)</f>
        <v>0.6558497345</v>
      </c>
      <c r="H275" s="17">
        <v>0.550598870008832</v>
      </c>
      <c r="I275" s="17">
        <v>0.767159938196978</v>
      </c>
      <c r="J275" s="17">
        <v>0.802987089188917</v>
      </c>
      <c r="K275" s="17">
        <v>0.85700428115036</v>
      </c>
      <c r="L275" s="17">
        <v>0.85971794969007</v>
      </c>
      <c r="M275" s="17">
        <v>0.857976830786015</v>
      </c>
      <c r="N275" s="17">
        <v>0.812734071017321</v>
      </c>
      <c r="O275" s="17">
        <v>0.766042488058281</v>
      </c>
      <c r="P275" s="17">
        <v>0.861191805763312</v>
      </c>
      <c r="Q275" s="17">
        <v>0.783611128464064</v>
      </c>
      <c r="R275" s="17">
        <v>0.775913150784989</v>
      </c>
      <c r="S275" s="17">
        <v>0.885904431074674</v>
      </c>
      <c r="T275" s="17">
        <v>0.504136472844677</v>
      </c>
      <c r="U275" s="17">
        <v>0.873929057260111</v>
      </c>
      <c r="V275" s="17">
        <v>0.734211146823759</v>
      </c>
      <c r="W275" s="17">
        <v>0.49357454400385</v>
      </c>
      <c r="X275" s="17">
        <v>0.585008859491868</v>
      </c>
    </row>
    <row r="276">
      <c r="A276" s="17" t="s">
        <v>561</v>
      </c>
      <c r="B276" s="120"/>
      <c r="C276" s="110"/>
      <c r="D276" s="110"/>
      <c r="E276" s="110"/>
      <c r="F276" s="7">
        <f t="shared" si="346"/>
        <v>0.6970083912</v>
      </c>
      <c r="G276" s="7">
        <f>(H276*'Vecmap(FT) Coverage'!C275*'Dataset lengths'!$B$2+I276*'Vecmap(FT) Coverage'!D275*'Dataset lengths'!$C$2+J276*'Vecmap(FT) Coverage'!E275*'Dataset lengths'!$D$2+M276*'Vecmap(FT) Coverage'!H275*'Dataset lengths'!$G$2+N276*'Vecmap(FT) Coverage'!I275*'Dataset lengths'!$H$2+S276*'Vecmap(FT) Coverage'!N275*'Dataset lengths'!$M$2+T276*'Vecmap(FT) Coverage'!O275*'Dataset lengths'!$N$2+U276*'Vecmap(FT) Coverage'!P275*'Dataset lengths'!$O$2+V276*'Vecmap(FT) Coverage'!Q275*'Dataset lengths'!$P$2+W276*'Vecmap(FT) Coverage'!R275*'Dataset lengths'!$Q$2+X276*'Vecmap(FT) Coverage'!S275*'Dataset lengths'!$R$2)/('Vecmap(FT) Coverage'!C275*'Dataset lengths'!$B$2+'Vecmap(FT) Coverage'!D275*'Dataset lengths'!$C$2+'Vecmap(FT) Coverage'!E275*'Dataset lengths'!$D$2+'Vecmap(FT) Coverage'!H275*'Dataset lengths'!$G$2+'Vecmap(FT) Coverage'!I275*'Dataset lengths'!$H$2+'Vecmap(FT) Coverage'!N275*'Dataset lengths'!$M$2+'Vecmap(FT) Coverage'!O275*'Dataset lengths'!$N$2+'Vecmap(FT) Coverage'!P275*'Dataset lengths'!$O$2+'Vecmap(FT) Coverage'!Q275*'Dataset lengths'!$P$2+'Vecmap(FT) Coverage'!R275*'Dataset lengths'!$Q$2+'Vecmap(FT) Coverage'!S275*'Dataset lengths'!$R$2)</f>
        <v>0.6423980169</v>
      </c>
      <c r="H276" s="17">
        <v>0.570002806433665</v>
      </c>
      <c r="I276" s="17">
        <v>0.717797346579244</v>
      </c>
      <c r="J276" s="17">
        <v>0.769573549526455</v>
      </c>
      <c r="K276" s="17">
        <v>0.835274305188634</v>
      </c>
      <c r="L276" s="17">
        <v>0.844298260869194</v>
      </c>
      <c r="M276" s="17">
        <v>0.838364793922894</v>
      </c>
      <c r="N276" s="17">
        <v>0.801528336337884</v>
      </c>
      <c r="O276" s="17">
        <v>0.741735111791768</v>
      </c>
      <c r="P276" s="17">
        <v>0.857904507514376</v>
      </c>
      <c r="Q276" s="17">
        <v>0.793207785727994</v>
      </c>
      <c r="R276" s="17">
        <v>0.746836659017792</v>
      </c>
      <c r="S276" s="17">
        <v>0.877970958557587</v>
      </c>
      <c r="T276" s="17">
        <v>0.394387170568132</v>
      </c>
      <c r="U276" s="17">
        <v>0.894848163800078</v>
      </c>
      <c r="V276" s="17">
        <v>0.794331263569958</v>
      </c>
      <c r="W276" s="17">
        <v>0.549288434999851</v>
      </c>
      <c r="X276" s="17">
        <v>0.458999478886439</v>
      </c>
    </row>
    <row r="277">
      <c r="A277" s="17" t="s">
        <v>562</v>
      </c>
      <c r="B277" s="120"/>
      <c r="C277" s="110"/>
      <c r="D277" s="110"/>
      <c r="E277" s="110"/>
      <c r="F277" s="7">
        <f t="shared" si="346"/>
        <v>0.6960777471</v>
      </c>
      <c r="G277" s="7">
        <f>(H277*'Vecmap(FT) Coverage'!C276*'Dataset lengths'!$B$2+I277*'Vecmap(FT) Coverage'!D276*'Dataset lengths'!$C$2+J277*'Vecmap(FT) Coverage'!E276*'Dataset lengths'!$D$2+M277*'Vecmap(FT) Coverage'!H276*'Dataset lengths'!$G$2+N277*'Vecmap(FT) Coverage'!I276*'Dataset lengths'!$H$2+S277*'Vecmap(FT) Coverage'!N276*'Dataset lengths'!$M$2+T277*'Vecmap(FT) Coverage'!O276*'Dataset lengths'!$N$2+U277*'Vecmap(FT) Coverage'!P276*'Dataset lengths'!$O$2+V277*'Vecmap(FT) Coverage'!Q276*'Dataset lengths'!$P$2+W277*'Vecmap(FT) Coverage'!R276*'Dataset lengths'!$Q$2+X277*'Vecmap(FT) Coverage'!S276*'Dataset lengths'!$R$2)/('Vecmap(FT) Coverage'!C276*'Dataset lengths'!$B$2+'Vecmap(FT) Coverage'!D276*'Dataset lengths'!$C$2+'Vecmap(FT) Coverage'!E276*'Dataset lengths'!$D$2+'Vecmap(FT) Coverage'!H276*'Dataset lengths'!$G$2+'Vecmap(FT) Coverage'!I276*'Dataset lengths'!$H$2+'Vecmap(FT) Coverage'!N276*'Dataset lengths'!$M$2+'Vecmap(FT) Coverage'!O276*'Dataset lengths'!$N$2+'Vecmap(FT) Coverage'!P276*'Dataset lengths'!$O$2+'Vecmap(FT) Coverage'!Q276*'Dataset lengths'!$P$2+'Vecmap(FT) Coverage'!R276*'Dataset lengths'!$Q$2+'Vecmap(FT) Coverage'!S276*'Dataset lengths'!$R$2)</f>
        <v>0.6318981617</v>
      </c>
      <c r="H277" s="17">
        <v>0.520756985408816</v>
      </c>
      <c r="I277" s="17">
        <v>0.7330646403831</v>
      </c>
      <c r="J277" s="17">
        <v>0.786448599210313</v>
      </c>
      <c r="K277" s="17">
        <v>0.850926292034651</v>
      </c>
      <c r="L277" s="17">
        <v>0.855568928570415</v>
      </c>
      <c r="M277" s="17">
        <v>0.852565378023542</v>
      </c>
      <c r="N277" s="17">
        <v>0.80177823476553</v>
      </c>
      <c r="O277" s="17">
        <v>0.750523846766657</v>
      </c>
      <c r="P277" s="17">
        <v>0.85425856882807</v>
      </c>
      <c r="Q277" s="17">
        <v>0.783121913394045</v>
      </c>
      <c r="R277" s="17">
        <v>0.748890299694121</v>
      </c>
      <c r="S277" s="17">
        <v>0.892089479896535</v>
      </c>
      <c r="T277" s="17">
        <v>0.479200945487664</v>
      </c>
      <c r="U277" s="17">
        <v>0.878157387305424</v>
      </c>
      <c r="V277" s="17">
        <v>0.708715424565281</v>
      </c>
      <c r="W277" s="17">
        <v>0.465837658823687</v>
      </c>
      <c r="X277" s="17">
        <v>0.538240483759305</v>
      </c>
    </row>
    <row r="278">
      <c r="A278" s="17" t="s">
        <v>563</v>
      </c>
      <c r="B278" s="120"/>
      <c r="C278" s="110"/>
      <c r="D278" s="110"/>
      <c r="E278" s="110"/>
      <c r="F278" s="7">
        <f t="shared" si="346"/>
        <v>0.7057295278</v>
      </c>
      <c r="G278" s="7">
        <f>(H278*'Vecmap(FT) Coverage'!C277*'Dataset lengths'!$B$2+I278*'Vecmap(FT) Coverage'!D277*'Dataset lengths'!$C$2+J278*'Vecmap(FT) Coverage'!E277*'Dataset lengths'!$D$2+M278*'Vecmap(FT) Coverage'!H277*'Dataset lengths'!$G$2+N278*'Vecmap(FT) Coverage'!I277*'Dataset lengths'!$H$2+S278*'Vecmap(FT) Coverage'!N277*'Dataset lengths'!$M$2+T278*'Vecmap(FT) Coverage'!O277*'Dataset lengths'!$N$2+U278*'Vecmap(FT) Coverage'!P277*'Dataset lengths'!$O$2+V278*'Vecmap(FT) Coverage'!Q277*'Dataset lengths'!$P$2+W278*'Vecmap(FT) Coverage'!R277*'Dataset lengths'!$Q$2+X278*'Vecmap(FT) Coverage'!S277*'Dataset lengths'!$R$2)/('Vecmap(FT) Coverage'!C277*'Dataset lengths'!$B$2+'Vecmap(FT) Coverage'!D277*'Dataset lengths'!$C$2+'Vecmap(FT) Coverage'!E277*'Dataset lengths'!$D$2+'Vecmap(FT) Coverage'!H277*'Dataset lengths'!$G$2+'Vecmap(FT) Coverage'!I277*'Dataset lengths'!$H$2+'Vecmap(FT) Coverage'!N277*'Dataset lengths'!$M$2+'Vecmap(FT) Coverage'!O277*'Dataset lengths'!$N$2+'Vecmap(FT) Coverage'!P277*'Dataset lengths'!$O$2+'Vecmap(FT) Coverage'!Q277*'Dataset lengths'!$P$2+'Vecmap(FT) Coverage'!R277*'Dataset lengths'!$Q$2+'Vecmap(FT) Coverage'!S277*'Dataset lengths'!$R$2)</f>
        <v>0.6389189907</v>
      </c>
      <c r="H278" s="17">
        <v>0.519611401499513</v>
      </c>
      <c r="I278" s="17">
        <v>0.761173386285627</v>
      </c>
      <c r="J278" s="17">
        <v>0.790570565368607</v>
      </c>
      <c r="K278" s="17">
        <v>0.854554254577357</v>
      </c>
      <c r="L278" s="17">
        <v>0.85748935687942</v>
      </c>
      <c r="M278" s="17">
        <v>0.85574822662793</v>
      </c>
      <c r="N278" s="17">
        <v>0.804938113082359</v>
      </c>
      <c r="O278" s="17">
        <v>0.759002501373618</v>
      </c>
      <c r="P278" s="17">
        <v>0.854597125400947</v>
      </c>
      <c r="Q278" s="17">
        <v>0.783386625657959</v>
      </c>
      <c r="R278" s="17">
        <v>0.755857526955781</v>
      </c>
      <c r="S278" s="17">
        <v>0.893094823521289</v>
      </c>
      <c r="T278" s="17">
        <v>0.508508586440462</v>
      </c>
      <c r="U278" s="17">
        <v>0.883943523156904</v>
      </c>
      <c r="V278" s="17">
        <v>0.711776552591808</v>
      </c>
      <c r="W278" s="17">
        <v>0.461551485427117</v>
      </c>
      <c r="X278" s="17">
        <v>0.572108142323737</v>
      </c>
    </row>
    <row r="279">
      <c r="A279" s="17" t="s">
        <v>564</v>
      </c>
      <c r="B279" s="120"/>
      <c r="C279" s="110"/>
      <c r="D279" s="110"/>
      <c r="E279" s="110"/>
      <c r="F279" s="7">
        <f t="shared" si="346"/>
        <v>0.6650521833</v>
      </c>
      <c r="G279" s="7">
        <f>(H279*'Vecmap(FT) Coverage'!C278*'Dataset lengths'!$B$2+I279*'Vecmap(FT) Coverage'!D278*'Dataset lengths'!$C$2+J279*'Vecmap(FT) Coverage'!E278*'Dataset lengths'!$D$2+M279*'Vecmap(FT) Coverage'!H278*'Dataset lengths'!$G$2+N279*'Vecmap(FT) Coverage'!I278*'Dataset lengths'!$H$2+S279*'Vecmap(FT) Coverage'!N278*'Dataset lengths'!$M$2+T279*'Vecmap(FT) Coverage'!O278*'Dataset lengths'!$N$2+U279*'Vecmap(FT) Coverage'!P278*'Dataset lengths'!$O$2+V279*'Vecmap(FT) Coverage'!Q278*'Dataset lengths'!$P$2+W279*'Vecmap(FT) Coverage'!R278*'Dataset lengths'!$Q$2+X279*'Vecmap(FT) Coverage'!S278*'Dataset lengths'!$R$2)/('Vecmap(FT) Coverage'!C278*'Dataset lengths'!$B$2+'Vecmap(FT) Coverage'!D278*'Dataset lengths'!$C$2+'Vecmap(FT) Coverage'!E278*'Dataset lengths'!$D$2+'Vecmap(FT) Coverage'!H278*'Dataset lengths'!$G$2+'Vecmap(FT) Coverage'!I278*'Dataset lengths'!$H$2+'Vecmap(FT) Coverage'!N278*'Dataset lengths'!$M$2+'Vecmap(FT) Coverage'!O278*'Dataset lengths'!$N$2+'Vecmap(FT) Coverage'!P278*'Dataset lengths'!$O$2+'Vecmap(FT) Coverage'!Q278*'Dataset lengths'!$P$2+'Vecmap(FT) Coverage'!R278*'Dataset lengths'!$Q$2+'Vecmap(FT) Coverage'!S278*'Dataset lengths'!$R$2)</f>
        <v>0.6008833509</v>
      </c>
      <c r="H279" s="17">
        <v>0.478483160793794</v>
      </c>
      <c r="I279" s="17">
        <v>0.741151625496335</v>
      </c>
      <c r="J279" s="17">
        <v>0.763376507145917</v>
      </c>
      <c r="K279" s="17">
        <v>0.839113187254529</v>
      </c>
      <c r="L279" s="17">
        <v>0.839745830185637</v>
      </c>
      <c r="M279" s="17">
        <v>0.839309219703491</v>
      </c>
      <c r="N279" s="17">
        <v>0.776370576016234</v>
      </c>
      <c r="O279" s="17">
        <v>0.725190993104396</v>
      </c>
      <c r="P279" s="17">
        <v>0.838208691974874</v>
      </c>
      <c r="Q279" s="17">
        <v>0.748962303590577</v>
      </c>
      <c r="R279" s="17">
        <v>0.735535634886946</v>
      </c>
      <c r="S279" s="17">
        <v>0.844117104758779</v>
      </c>
      <c r="T279" s="17">
        <v>0.474917319931536</v>
      </c>
      <c r="U279" s="17">
        <v>0.836764261598681</v>
      </c>
      <c r="V279" s="17">
        <v>0.608144101270143</v>
      </c>
      <c r="W279" s="17">
        <v>0.382087367532036</v>
      </c>
      <c r="X279" s="17">
        <v>0.570852772144275</v>
      </c>
    </row>
    <row r="280">
      <c r="A280" s="17" t="s">
        <v>565</v>
      </c>
      <c r="B280" s="120"/>
      <c r="C280" s="110"/>
      <c r="D280" s="110"/>
      <c r="E280" s="110"/>
      <c r="F280" s="7">
        <f t="shared" si="346"/>
        <v>0.7083644236</v>
      </c>
      <c r="G280" s="7">
        <f>(H280*'Vecmap(FT) Coverage'!C279*'Dataset lengths'!$B$2+I280*'Vecmap(FT) Coverage'!D279*'Dataset lengths'!$C$2+J280*'Vecmap(FT) Coverage'!E279*'Dataset lengths'!$D$2+M280*'Vecmap(FT) Coverage'!H279*'Dataset lengths'!$G$2+N280*'Vecmap(FT) Coverage'!I279*'Dataset lengths'!$H$2+S280*'Vecmap(FT) Coverage'!N279*'Dataset lengths'!$M$2+T280*'Vecmap(FT) Coverage'!O279*'Dataset lengths'!$N$2+U280*'Vecmap(FT) Coverage'!P279*'Dataset lengths'!$O$2+V280*'Vecmap(FT) Coverage'!Q279*'Dataset lengths'!$P$2+W280*'Vecmap(FT) Coverage'!R279*'Dataset lengths'!$Q$2+X280*'Vecmap(FT) Coverage'!S279*'Dataset lengths'!$R$2)/('Vecmap(FT) Coverage'!C279*'Dataset lengths'!$B$2+'Vecmap(FT) Coverage'!D279*'Dataset lengths'!$C$2+'Vecmap(FT) Coverage'!E279*'Dataset lengths'!$D$2+'Vecmap(FT) Coverage'!H279*'Dataset lengths'!$G$2+'Vecmap(FT) Coverage'!I279*'Dataset lengths'!$H$2+'Vecmap(FT) Coverage'!N279*'Dataset lengths'!$M$2+'Vecmap(FT) Coverage'!O279*'Dataset lengths'!$N$2+'Vecmap(FT) Coverage'!P279*'Dataset lengths'!$O$2+'Vecmap(FT) Coverage'!Q279*'Dataset lengths'!$P$2+'Vecmap(FT) Coverage'!R279*'Dataset lengths'!$Q$2+'Vecmap(FT) Coverage'!S279*'Dataset lengths'!$R$2)</f>
        <v>0.6436883007</v>
      </c>
      <c r="H280" s="17">
        <v>0.542373594992652</v>
      </c>
      <c r="I280" s="17">
        <v>0.741386163294346</v>
      </c>
      <c r="J280" s="17">
        <v>0.781384231839063</v>
      </c>
      <c r="K280" s="17">
        <v>0.847195138408237</v>
      </c>
      <c r="L280" s="17">
        <v>0.853035214250532</v>
      </c>
      <c r="M280" s="17">
        <v>0.849337845387509</v>
      </c>
      <c r="N280" s="17">
        <v>0.806133587874877</v>
      </c>
      <c r="O280" s="17">
        <v>0.75208062268883</v>
      </c>
      <c r="P280" s="17">
        <v>0.858134037394293</v>
      </c>
      <c r="Q280" s="17">
        <v>0.803848213500902</v>
      </c>
      <c r="R280" s="17">
        <v>0.741706307583864</v>
      </c>
      <c r="S280" s="17">
        <v>0.899673267674576</v>
      </c>
      <c r="T280" s="17">
        <v>0.47778111466953</v>
      </c>
      <c r="U280" s="17">
        <v>0.893957989053697</v>
      </c>
      <c r="V280" s="17">
        <v>0.776101275036642</v>
      </c>
      <c r="W280" s="17">
        <v>0.514628386618815</v>
      </c>
      <c r="X280" s="17">
        <v>0.509251203187478</v>
      </c>
    </row>
    <row r="281">
      <c r="A281" s="17" t="s">
        <v>566</v>
      </c>
      <c r="B281" s="120"/>
      <c r="C281" s="110"/>
      <c r="D281" s="110"/>
      <c r="E281" s="110"/>
      <c r="F281" s="7">
        <f t="shared" si="346"/>
        <v>0.6849697847</v>
      </c>
      <c r="G281" s="7">
        <f>(H281*'Vecmap(FT) Coverage'!C280*'Dataset lengths'!$B$2+I281*'Vecmap(FT) Coverage'!D280*'Dataset lengths'!$C$2+J281*'Vecmap(FT) Coverage'!E280*'Dataset lengths'!$D$2+M281*'Vecmap(FT) Coverage'!H280*'Dataset lengths'!$G$2+N281*'Vecmap(FT) Coverage'!I280*'Dataset lengths'!$H$2+S281*'Vecmap(FT) Coverage'!N280*'Dataset lengths'!$M$2+T281*'Vecmap(FT) Coverage'!O280*'Dataset lengths'!$N$2+U281*'Vecmap(FT) Coverage'!P280*'Dataset lengths'!$O$2+V281*'Vecmap(FT) Coverage'!Q280*'Dataset lengths'!$P$2+W281*'Vecmap(FT) Coverage'!R280*'Dataset lengths'!$Q$2+X281*'Vecmap(FT) Coverage'!S280*'Dataset lengths'!$R$2)/('Vecmap(FT) Coverage'!C280*'Dataset lengths'!$B$2+'Vecmap(FT) Coverage'!D280*'Dataset lengths'!$C$2+'Vecmap(FT) Coverage'!E280*'Dataset lengths'!$D$2+'Vecmap(FT) Coverage'!H280*'Dataset lengths'!$G$2+'Vecmap(FT) Coverage'!I280*'Dataset lengths'!$H$2+'Vecmap(FT) Coverage'!N280*'Dataset lengths'!$M$2+'Vecmap(FT) Coverage'!O280*'Dataset lengths'!$N$2+'Vecmap(FT) Coverage'!P280*'Dataset lengths'!$O$2+'Vecmap(FT) Coverage'!Q280*'Dataset lengths'!$P$2+'Vecmap(FT) Coverage'!R280*'Dataset lengths'!$Q$2+'Vecmap(FT) Coverage'!S280*'Dataset lengths'!$R$2)</f>
        <v>0.6191006834</v>
      </c>
      <c r="H281" s="17">
        <v>0.512862070420569</v>
      </c>
      <c r="I281" s="17">
        <v>0.72936813177657</v>
      </c>
      <c r="J281" s="17">
        <v>0.779540550232907</v>
      </c>
      <c r="K281" s="17">
        <v>0.841144549729835</v>
      </c>
      <c r="L281" s="17">
        <v>0.844938531680621</v>
      </c>
      <c r="M281" s="17">
        <v>0.842322879211559</v>
      </c>
      <c r="N281" s="17">
        <v>0.790141725394768</v>
      </c>
      <c r="O281" s="17">
        <v>0.736188910096011</v>
      </c>
      <c r="P281" s="17">
        <v>0.84806413119381</v>
      </c>
      <c r="Q281" s="17">
        <v>0.776051750395829</v>
      </c>
      <c r="R281" s="17">
        <v>0.738010804438402</v>
      </c>
      <c r="S281" s="17">
        <v>0.878757749220439</v>
      </c>
      <c r="T281" s="17">
        <v>0.475108373653523</v>
      </c>
      <c r="U281" s="17">
        <v>0.86191169818396</v>
      </c>
      <c r="V281" s="17">
        <v>0.690871154576863</v>
      </c>
      <c r="W281" s="17">
        <v>0.445525593087079</v>
      </c>
      <c r="X281" s="17">
        <v>0.528257705392743</v>
      </c>
    </row>
    <row r="282">
      <c r="A282" s="17" t="s">
        <v>567</v>
      </c>
      <c r="B282" s="120"/>
      <c r="C282" s="110"/>
      <c r="D282" s="110"/>
      <c r="E282" s="110"/>
      <c r="F282" s="7">
        <f t="shared" si="346"/>
        <v>0.6924349634</v>
      </c>
      <c r="G282" s="7">
        <f>(H282*'Vecmap(FT) Coverage'!C281*'Dataset lengths'!$B$2+I282*'Vecmap(FT) Coverage'!D281*'Dataset lengths'!$C$2+J282*'Vecmap(FT) Coverage'!E281*'Dataset lengths'!$D$2+M282*'Vecmap(FT) Coverage'!H281*'Dataset lengths'!$G$2+N282*'Vecmap(FT) Coverage'!I281*'Dataset lengths'!$H$2+S282*'Vecmap(FT) Coverage'!N281*'Dataset lengths'!$M$2+T282*'Vecmap(FT) Coverage'!O281*'Dataset lengths'!$N$2+U282*'Vecmap(FT) Coverage'!P281*'Dataset lengths'!$O$2+V282*'Vecmap(FT) Coverage'!Q281*'Dataset lengths'!$P$2+W282*'Vecmap(FT) Coverage'!R281*'Dataset lengths'!$Q$2+X282*'Vecmap(FT) Coverage'!S281*'Dataset lengths'!$R$2)/('Vecmap(FT) Coverage'!C281*'Dataset lengths'!$B$2+'Vecmap(FT) Coverage'!D281*'Dataset lengths'!$C$2+'Vecmap(FT) Coverage'!E281*'Dataset lengths'!$D$2+'Vecmap(FT) Coverage'!H281*'Dataset lengths'!$G$2+'Vecmap(FT) Coverage'!I281*'Dataset lengths'!$H$2+'Vecmap(FT) Coverage'!N281*'Dataset lengths'!$M$2+'Vecmap(FT) Coverage'!O281*'Dataset lengths'!$N$2+'Vecmap(FT) Coverage'!P281*'Dataset lengths'!$O$2+'Vecmap(FT) Coverage'!Q281*'Dataset lengths'!$P$2+'Vecmap(FT) Coverage'!R281*'Dataset lengths'!$Q$2+'Vecmap(FT) Coverage'!S281*'Dataset lengths'!$R$2)</f>
        <v>0.6249277499</v>
      </c>
      <c r="H282" s="17">
        <v>0.511903079083607</v>
      </c>
      <c r="I282" s="17">
        <v>0.757949506878119</v>
      </c>
      <c r="J282" s="17">
        <v>0.78344954170297</v>
      </c>
      <c r="K282" s="17">
        <v>0.843968274964771</v>
      </c>
      <c r="L282" s="17">
        <v>0.845585098545379</v>
      </c>
      <c r="M282" s="17">
        <v>0.84460398725687</v>
      </c>
      <c r="N282" s="17">
        <v>0.794503080431417</v>
      </c>
      <c r="O282" s="17">
        <v>0.744847913744052</v>
      </c>
      <c r="P282" s="17">
        <v>0.850061758429962</v>
      </c>
      <c r="Q282" s="17">
        <v>0.781974268452392</v>
      </c>
      <c r="R282" s="17">
        <v>0.740280459911949</v>
      </c>
      <c r="S282" s="17">
        <v>0.87344691224619</v>
      </c>
      <c r="T282" s="17">
        <v>0.490217706424975</v>
      </c>
      <c r="U282" s="17">
        <v>0.865694940856082</v>
      </c>
      <c r="V282" s="17">
        <v>0.696022275286382</v>
      </c>
      <c r="W282" s="17">
        <v>0.441019053079623</v>
      </c>
      <c r="X282" s="17">
        <v>0.557974514585138</v>
      </c>
    </row>
    <row r="283">
      <c r="A283" s="17" t="s">
        <v>568</v>
      </c>
      <c r="B283" s="120"/>
      <c r="C283" s="110"/>
      <c r="D283" s="110"/>
      <c r="E283" s="110"/>
      <c r="F283" s="7">
        <f t="shared" si="346"/>
        <v>0.7176446181</v>
      </c>
      <c r="G283" s="7">
        <f>(H283*'Vecmap(FT) Coverage'!C282*'Dataset lengths'!$B$2+I283*'Vecmap(FT) Coverage'!D282*'Dataset lengths'!$C$2+J283*'Vecmap(FT) Coverage'!E282*'Dataset lengths'!$D$2+M283*'Vecmap(FT) Coverage'!H282*'Dataset lengths'!$G$2+N283*'Vecmap(FT) Coverage'!I282*'Dataset lengths'!$H$2+S283*'Vecmap(FT) Coverage'!N282*'Dataset lengths'!$M$2+T283*'Vecmap(FT) Coverage'!O282*'Dataset lengths'!$N$2+U283*'Vecmap(FT) Coverage'!P282*'Dataset lengths'!$O$2+V283*'Vecmap(FT) Coverage'!Q282*'Dataset lengths'!$P$2+W283*'Vecmap(FT) Coverage'!R282*'Dataset lengths'!$Q$2+X283*'Vecmap(FT) Coverage'!S282*'Dataset lengths'!$R$2)/('Vecmap(FT) Coverage'!C282*'Dataset lengths'!$B$2+'Vecmap(FT) Coverage'!D282*'Dataset lengths'!$C$2+'Vecmap(FT) Coverage'!E282*'Dataset lengths'!$D$2+'Vecmap(FT) Coverage'!H282*'Dataset lengths'!$G$2+'Vecmap(FT) Coverage'!I282*'Dataset lengths'!$H$2+'Vecmap(FT) Coverage'!N282*'Dataset lengths'!$M$2+'Vecmap(FT) Coverage'!O282*'Dataset lengths'!$N$2+'Vecmap(FT) Coverage'!P282*'Dataset lengths'!$O$2+'Vecmap(FT) Coverage'!Q282*'Dataset lengths'!$P$2+'Vecmap(FT) Coverage'!R282*'Dataset lengths'!$Q$2+'Vecmap(FT) Coverage'!S282*'Dataset lengths'!$R$2)</f>
        <v>0.6560631561</v>
      </c>
      <c r="H283" s="17">
        <v>0.555561064913055</v>
      </c>
      <c r="I283" s="17">
        <v>0.746511981793299</v>
      </c>
      <c r="J283" s="17">
        <v>0.795894526733767</v>
      </c>
      <c r="K283" s="17">
        <v>0.859279984135115</v>
      </c>
      <c r="L283" s="17">
        <v>0.86732996819656</v>
      </c>
      <c r="M283" s="17">
        <v>0.862119833574918</v>
      </c>
      <c r="N283" s="17">
        <v>0.822991501183113</v>
      </c>
      <c r="O283" s="17">
        <v>0.773567654907514</v>
      </c>
      <c r="P283" s="17">
        <v>0.867245656346123</v>
      </c>
      <c r="Q283" s="17">
        <v>0.808941411490139</v>
      </c>
      <c r="R283" s="17">
        <v>0.771126322882749</v>
      </c>
      <c r="S283" s="17">
        <v>0.901749520812657</v>
      </c>
      <c r="T283" s="17">
        <v>0.463061933709293</v>
      </c>
      <c r="U283" s="17">
        <v>0.893735445367101</v>
      </c>
      <c r="V283" s="17">
        <v>0.80283895629784</v>
      </c>
      <c r="W283" s="17">
        <v>0.525557134661503</v>
      </c>
      <c r="X283" s="17">
        <v>0.524068899929696</v>
      </c>
    </row>
    <row r="284">
      <c r="A284" s="17" t="s">
        <v>570</v>
      </c>
      <c r="B284" s="120"/>
      <c r="C284" s="110"/>
      <c r="D284" s="110"/>
      <c r="E284" s="110"/>
      <c r="F284" s="7">
        <f t="shared" si="346"/>
        <v>0.6940272332</v>
      </c>
      <c r="G284" s="7">
        <f>(H284*'Vecmap(FT) Coverage'!C283*'Dataset lengths'!$B$2+I284*'Vecmap(FT) Coverage'!D283*'Dataset lengths'!$C$2+J284*'Vecmap(FT) Coverage'!E283*'Dataset lengths'!$D$2+M284*'Vecmap(FT) Coverage'!H283*'Dataset lengths'!$G$2+N284*'Vecmap(FT) Coverage'!I283*'Dataset lengths'!$H$2+S284*'Vecmap(FT) Coverage'!N283*'Dataset lengths'!$M$2+T284*'Vecmap(FT) Coverage'!O283*'Dataset lengths'!$N$2+U284*'Vecmap(FT) Coverage'!P283*'Dataset lengths'!$O$2+V284*'Vecmap(FT) Coverage'!Q283*'Dataset lengths'!$P$2+W284*'Vecmap(FT) Coverage'!R283*'Dataset lengths'!$Q$2+X284*'Vecmap(FT) Coverage'!S283*'Dataset lengths'!$R$2)/('Vecmap(FT) Coverage'!C283*'Dataset lengths'!$B$2+'Vecmap(FT) Coverage'!D283*'Dataset lengths'!$C$2+'Vecmap(FT) Coverage'!E283*'Dataset lengths'!$D$2+'Vecmap(FT) Coverage'!H283*'Dataset lengths'!$G$2+'Vecmap(FT) Coverage'!I283*'Dataset lengths'!$H$2+'Vecmap(FT) Coverage'!N283*'Dataset lengths'!$M$2+'Vecmap(FT) Coverage'!O283*'Dataset lengths'!$N$2+'Vecmap(FT) Coverage'!P283*'Dataset lengths'!$O$2+'Vecmap(FT) Coverage'!Q283*'Dataset lengths'!$P$2+'Vecmap(FT) Coverage'!R283*'Dataset lengths'!$Q$2+'Vecmap(FT) Coverage'!S283*'Dataset lengths'!$R$2)</f>
        <v>0.6315248529</v>
      </c>
      <c r="H284" s="17">
        <v>0.525419843820355</v>
      </c>
      <c r="I284" s="17">
        <v>0.733691597483843</v>
      </c>
      <c r="J284" s="17">
        <v>0.79522173461409</v>
      </c>
      <c r="K284" s="17">
        <v>0.85329922632232</v>
      </c>
      <c r="L284" s="17">
        <v>0.859287585335406</v>
      </c>
      <c r="M284" s="17">
        <v>0.855238577615567</v>
      </c>
      <c r="N284" s="17">
        <v>0.809238766808799</v>
      </c>
      <c r="O284" s="17">
        <v>0.75804901361589</v>
      </c>
      <c r="P284" s="17">
        <v>0.860905610694291</v>
      </c>
      <c r="Q284" s="17">
        <v>0.786048826843781</v>
      </c>
      <c r="R284" s="17">
        <v>0.767264308331098</v>
      </c>
      <c r="S284" s="17">
        <v>0.876200679566171</v>
      </c>
      <c r="T284" s="17">
        <v>0.460536002395445</v>
      </c>
      <c r="U284" s="17">
        <v>0.863469503990128</v>
      </c>
      <c r="V284" s="17">
        <v>0.715803344776838</v>
      </c>
      <c r="W284" s="17">
        <v>0.456376825579014</v>
      </c>
      <c r="X284" s="17">
        <v>0.543102688749548</v>
      </c>
    </row>
    <row r="285">
      <c r="A285" s="17" t="s">
        <v>571</v>
      </c>
      <c r="B285" s="120"/>
      <c r="C285" s="110"/>
      <c r="D285" s="110"/>
      <c r="E285" s="110"/>
      <c r="F285" s="7">
        <f t="shared" si="346"/>
        <v>0.7031823262</v>
      </c>
      <c r="G285" s="7">
        <f>(H285*'Vecmap(FT) Coverage'!C284*'Dataset lengths'!$B$2+I285*'Vecmap(FT) Coverage'!D284*'Dataset lengths'!$C$2+J285*'Vecmap(FT) Coverage'!E284*'Dataset lengths'!$D$2+M285*'Vecmap(FT) Coverage'!H284*'Dataset lengths'!$G$2+N285*'Vecmap(FT) Coverage'!I284*'Dataset lengths'!$H$2+S285*'Vecmap(FT) Coverage'!N284*'Dataset lengths'!$M$2+T285*'Vecmap(FT) Coverage'!O284*'Dataset lengths'!$N$2+U285*'Vecmap(FT) Coverage'!P284*'Dataset lengths'!$O$2+V285*'Vecmap(FT) Coverage'!Q284*'Dataset lengths'!$P$2+W285*'Vecmap(FT) Coverage'!R284*'Dataset lengths'!$Q$2+X285*'Vecmap(FT) Coverage'!S284*'Dataset lengths'!$R$2)/('Vecmap(FT) Coverage'!C284*'Dataset lengths'!$B$2+'Vecmap(FT) Coverage'!D284*'Dataset lengths'!$C$2+'Vecmap(FT) Coverage'!E284*'Dataset lengths'!$D$2+'Vecmap(FT) Coverage'!H284*'Dataset lengths'!$G$2+'Vecmap(FT) Coverage'!I284*'Dataset lengths'!$H$2+'Vecmap(FT) Coverage'!N284*'Dataset lengths'!$M$2+'Vecmap(FT) Coverage'!O284*'Dataset lengths'!$N$2+'Vecmap(FT) Coverage'!P284*'Dataset lengths'!$O$2+'Vecmap(FT) Coverage'!Q284*'Dataset lengths'!$P$2+'Vecmap(FT) Coverage'!R284*'Dataset lengths'!$Q$2+'Vecmap(FT) Coverage'!S284*'Dataset lengths'!$R$2)</f>
        <v>0.6381032364</v>
      </c>
      <c r="H285" s="17">
        <v>0.524251180326632</v>
      </c>
      <c r="I285" s="17">
        <v>0.764794761571582</v>
      </c>
      <c r="J285" s="17">
        <v>0.799738884810924</v>
      </c>
      <c r="K285" s="17">
        <v>0.856885185314278</v>
      </c>
      <c r="L285" s="17">
        <v>0.860424956266022</v>
      </c>
      <c r="M285" s="17">
        <v>0.858062780065971</v>
      </c>
      <c r="N285" s="17">
        <v>0.814903767736832</v>
      </c>
      <c r="O285" s="17">
        <v>0.76962547233388</v>
      </c>
      <c r="P285" s="17">
        <v>0.862642147692038</v>
      </c>
      <c r="Q285" s="17">
        <v>0.792272915833917</v>
      </c>
      <c r="R285" s="17">
        <v>0.774994337845434</v>
      </c>
      <c r="S285" s="17">
        <v>0.880309475249951</v>
      </c>
      <c r="T285" s="17">
        <v>0.486993926252921</v>
      </c>
      <c r="U285" s="17">
        <v>0.856793193392266</v>
      </c>
      <c r="V285" s="17">
        <v>0.72297880394894</v>
      </c>
      <c r="W285" s="17">
        <v>0.452055188937294</v>
      </c>
      <c r="X285" s="17">
        <v>0.574123626017828</v>
      </c>
    </row>
    <row r="286">
      <c r="A286" s="17" t="s">
        <v>572</v>
      </c>
      <c r="B286" s="120"/>
      <c r="C286" s="110"/>
      <c r="D286" s="110"/>
      <c r="E286" s="110"/>
      <c r="F286" s="7">
        <f t="shared" si="346"/>
        <v>0.7061698949</v>
      </c>
      <c r="G286" s="7">
        <f>(H286*'Vecmap(FT) Coverage'!C285*'Dataset lengths'!$B$2+I286*'Vecmap(FT) Coverage'!D285*'Dataset lengths'!$C$2+J286*'Vecmap(FT) Coverage'!E285*'Dataset lengths'!$D$2+M286*'Vecmap(FT) Coverage'!H285*'Dataset lengths'!$G$2+N286*'Vecmap(FT) Coverage'!I285*'Dataset lengths'!$H$2+S286*'Vecmap(FT) Coverage'!N285*'Dataset lengths'!$M$2+T286*'Vecmap(FT) Coverage'!O285*'Dataset lengths'!$N$2+U286*'Vecmap(FT) Coverage'!P285*'Dataset lengths'!$O$2+V286*'Vecmap(FT) Coverage'!Q285*'Dataset lengths'!$P$2+W286*'Vecmap(FT) Coverage'!R285*'Dataset lengths'!$Q$2+X286*'Vecmap(FT) Coverage'!S285*'Dataset lengths'!$R$2)/('Vecmap(FT) Coverage'!C285*'Dataset lengths'!$B$2+'Vecmap(FT) Coverage'!D285*'Dataset lengths'!$C$2+'Vecmap(FT) Coverage'!E285*'Dataset lengths'!$D$2+'Vecmap(FT) Coverage'!H285*'Dataset lengths'!$G$2+'Vecmap(FT) Coverage'!I285*'Dataset lengths'!$H$2+'Vecmap(FT) Coverage'!N285*'Dataset lengths'!$M$2+'Vecmap(FT) Coverage'!O285*'Dataset lengths'!$N$2+'Vecmap(FT) Coverage'!P285*'Dataset lengths'!$O$2+'Vecmap(FT) Coverage'!Q285*'Dataset lengths'!$P$2+'Vecmap(FT) Coverage'!R285*'Dataset lengths'!$Q$2+'Vecmap(FT) Coverage'!S285*'Dataset lengths'!$R$2)</f>
        <v>0.6433074908</v>
      </c>
      <c r="H286" s="17">
        <v>0.54731730215676</v>
      </c>
      <c r="I286" s="17">
        <v>0.743527209101946</v>
      </c>
      <c r="J286" s="17">
        <v>0.791305673662121</v>
      </c>
      <c r="K286" s="17">
        <v>0.849581847561864</v>
      </c>
      <c r="L286" s="17">
        <v>0.856486033665766</v>
      </c>
      <c r="M286" s="17">
        <v>0.851886432549946</v>
      </c>
      <c r="N286" s="17">
        <v>0.813050536275039</v>
      </c>
      <c r="O286" s="17">
        <v>0.758954883227636</v>
      </c>
      <c r="P286" s="17">
        <v>0.864728717756658</v>
      </c>
      <c r="Q286" s="17">
        <v>0.804248632684925</v>
      </c>
      <c r="R286" s="17">
        <v>0.759003992491647</v>
      </c>
      <c r="S286" s="17">
        <v>0.882407583684222</v>
      </c>
      <c r="T286" s="17">
        <v>0.451164314559032</v>
      </c>
      <c r="U286" s="17">
        <v>0.882163173664141</v>
      </c>
      <c r="V286" s="17">
        <v>0.785396818409422</v>
      </c>
      <c r="W286" s="17">
        <v>0.50448144080906</v>
      </c>
      <c r="X286" s="17">
        <v>0.51516835906235</v>
      </c>
    </row>
    <row r="287">
      <c r="A287" s="17" t="s">
        <v>574</v>
      </c>
      <c r="B287" s="120"/>
      <c r="C287" s="110"/>
      <c r="D287" s="110"/>
      <c r="E287" s="110"/>
      <c r="F287" s="7">
        <f t="shared" si="346"/>
        <v>0.7133730051</v>
      </c>
      <c r="G287" s="7">
        <f>(H287*'Vecmap(FT) Coverage'!C286*'Dataset lengths'!$B$2+I287*'Vecmap(FT) Coverage'!D286*'Dataset lengths'!$C$2+J287*'Vecmap(FT) Coverage'!E286*'Dataset lengths'!$D$2+M287*'Vecmap(FT) Coverage'!H286*'Dataset lengths'!$G$2+N287*'Vecmap(FT) Coverage'!I286*'Dataset lengths'!$H$2+S287*'Vecmap(FT) Coverage'!N286*'Dataset lengths'!$M$2+T287*'Vecmap(FT) Coverage'!O286*'Dataset lengths'!$N$2+U287*'Vecmap(FT) Coverage'!P286*'Dataset lengths'!$O$2+V287*'Vecmap(FT) Coverage'!Q286*'Dataset lengths'!$P$2+W287*'Vecmap(FT) Coverage'!R286*'Dataset lengths'!$Q$2+X287*'Vecmap(FT) Coverage'!S286*'Dataset lengths'!$R$2)/('Vecmap(FT) Coverage'!C286*'Dataset lengths'!$B$2+'Vecmap(FT) Coverage'!D286*'Dataset lengths'!$C$2+'Vecmap(FT) Coverage'!E286*'Dataset lengths'!$D$2+'Vecmap(FT) Coverage'!H286*'Dataset lengths'!$G$2+'Vecmap(FT) Coverage'!I286*'Dataset lengths'!$H$2+'Vecmap(FT) Coverage'!N286*'Dataset lengths'!$M$2+'Vecmap(FT) Coverage'!O286*'Dataset lengths'!$N$2+'Vecmap(FT) Coverage'!P286*'Dataset lengths'!$O$2+'Vecmap(FT) Coverage'!Q286*'Dataset lengths'!$P$2+'Vecmap(FT) Coverage'!R286*'Dataset lengths'!$Q$2+'Vecmap(FT) Coverage'!S286*'Dataset lengths'!$R$2)</f>
        <v>0.6567877171</v>
      </c>
      <c r="H287" s="17">
        <v>0.561800935981711</v>
      </c>
      <c r="I287" s="17">
        <v>0.741311791460128</v>
      </c>
      <c r="J287" s="17">
        <v>0.779351873615818</v>
      </c>
      <c r="K287" s="17">
        <v>0.846889082208011</v>
      </c>
      <c r="L287" s="17">
        <v>0.853783826395302</v>
      </c>
      <c r="M287" s="17">
        <v>0.849390786736738</v>
      </c>
      <c r="N287" s="17">
        <v>0.80035086732727</v>
      </c>
      <c r="O287" s="17">
        <v>0.749863191859415</v>
      </c>
      <c r="P287" s="17">
        <v>0.852781687506979</v>
      </c>
      <c r="Q287" s="17">
        <v>0.785264742416491</v>
      </c>
      <c r="R287" s="17">
        <v>0.740395217772971</v>
      </c>
      <c r="S287" s="17">
        <v>0.902864140918363</v>
      </c>
      <c r="T287" s="17">
        <v>0.484735470149855</v>
      </c>
      <c r="U287" s="17">
        <v>0.887504222142431</v>
      </c>
      <c r="V287" s="17">
        <v>0.77211278114685</v>
      </c>
      <c r="W287" s="17">
        <v>0.543737662086041</v>
      </c>
      <c r="X287" s="17">
        <v>0.523942524758192</v>
      </c>
    </row>
    <row r="288">
      <c r="A288" s="17" t="s">
        <v>575</v>
      </c>
      <c r="B288" s="120"/>
      <c r="C288" s="110"/>
      <c r="D288" s="110"/>
      <c r="E288" s="110"/>
      <c r="F288" s="7">
        <f t="shared" si="346"/>
        <v>0.696570033</v>
      </c>
      <c r="G288" s="7">
        <f>(H288*'Vecmap(FT) Coverage'!C287*'Dataset lengths'!$B$2+I288*'Vecmap(FT) Coverage'!D287*'Dataset lengths'!$C$2+J288*'Vecmap(FT) Coverage'!E287*'Dataset lengths'!$D$2+M288*'Vecmap(FT) Coverage'!H287*'Dataset lengths'!$G$2+N288*'Vecmap(FT) Coverage'!I287*'Dataset lengths'!$H$2+S288*'Vecmap(FT) Coverage'!N287*'Dataset lengths'!$M$2+T288*'Vecmap(FT) Coverage'!O287*'Dataset lengths'!$N$2+U288*'Vecmap(FT) Coverage'!P287*'Dataset lengths'!$O$2+V288*'Vecmap(FT) Coverage'!Q287*'Dataset lengths'!$P$2+W288*'Vecmap(FT) Coverage'!R287*'Dataset lengths'!$Q$2+X288*'Vecmap(FT) Coverage'!S287*'Dataset lengths'!$R$2)/('Vecmap(FT) Coverage'!C287*'Dataset lengths'!$B$2+'Vecmap(FT) Coverage'!D287*'Dataset lengths'!$C$2+'Vecmap(FT) Coverage'!E287*'Dataset lengths'!$D$2+'Vecmap(FT) Coverage'!H287*'Dataset lengths'!$G$2+'Vecmap(FT) Coverage'!I287*'Dataset lengths'!$H$2+'Vecmap(FT) Coverage'!N287*'Dataset lengths'!$M$2+'Vecmap(FT) Coverage'!O287*'Dataset lengths'!$N$2+'Vecmap(FT) Coverage'!P287*'Dataset lengths'!$O$2+'Vecmap(FT) Coverage'!Q287*'Dataset lengths'!$P$2+'Vecmap(FT) Coverage'!R287*'Dataset lengths'!$Q$2+'Vecmap(FT) Coverage'!S287*'Dataset lengths'!$R$2)</f>
        <v>0.6353663678</v>
      </c>
      <c r="H288" s="17">
        <v>0.531641859054077</v>
      </c>
      <c r="I288" s="17">
        <v>0.732356458070924</v>
      </c>
      <c r="J288" s="17">
        <v>0.785678614806063</v>
      </c>
      <c r="K288" s="17">
        <v>0.845205717215073</v>
      </c>
      <c r="L288" s="17">
        <v>0.849841068544256</v>
      </c>
      <c r="M288" s="17">
        <v>0.846760641141365</v>
      </c>
      <c r="N288" s="17">
        <v>0.790157139435338</v>
      </c>
      <c r="O288" s="17">
        <v>0.735154808941542</v>
      </c>
      <c r="P288" s="17">
        <v>0.851925254142538</v>
      </c>
      <c r="Q288" s="17">
        <v>0.766682946726154</v>
      </c>
      <c r="R288" s="17">
        <v>0.740897002145676</v>
      </c>
      <c r="S288" s="17">
        <v>0.89379419299938</v>
      </c>
      <c r="T288" s="17">
        <v>0.484896357494686</v>
      </c>
      <c r="U288" s="17">
        <v>0.879937736798187</v>
      </c>
      <c r="V288" s="17">
        <v>0.693584862353731</v>
      </c>
      <c r="W288" s="17">
        <v>0.474195569258321</v>
      </c>
      <c r="X288" s="17">
        <v>0.549266931802392</v>
      </c>
    </row>
    <row r="289">
      <c r="A289" s="17" t="s">
        <v>576</v>
      </c>
      <c r="B289" s="120"/>
      <c r="C289" s="110"/>
      <c r="D289" s="110"/>
      <c r="E289" s="110"/>
      <c r="F289" s="7">
        <f t="shared" si="346"/>
        <v>0.7051423681</v>
      </c>
      <c r="G289" s="7">
        <f>(H289*'Vecmap(FT) Coverage'!C288*'Dataset lengths'!$B$2+I289*'Vecmap(FT) Coverage'!D288*'Dataset lengths'!$C$2+J289*'Vecmap(FT) Coverage'!E288*'Dataset lengths'!$D$2+M289*'Vecmap(FT) Coverage'!H288*'Dataset lengths'!$G$2+N289*'Vecmap(FT) Coverage'!I288*'Dataset lengths'!$H$2+S289*'Vecmap(FT) Coverage'!N288*'Dataset lengths'!$M$2+T289*'Vecmap(FT) Coverage'!O288*'Dataset lengths'!$N$2+U289*'Vecmap(FT) Coverage'!P288*'Dataset lengths'!$O$2+V289*'Vecmap(FT) Coverage'!Q288*'Dataset lengths'!$P$2+W289*'Vecmap(FT) Coverage'!R288*'Dataset lengths'!$Q$2+X289*'Vecmap(FT) Coverage'!S288*'Dataset lengths'!$R$2)/('Vecmap(FT) Coverage'!C288*'Dataset lengths'!$B$2+'Vecmap(FT) Coverage'!D288*'Dataset lengths'!$C$2+'Vecmap(FT) Coverage'!E288*'Dataset lengths'!$D$2+'Vecmap(FT) Coverage'!H288*'Dataset lengths'!$G$2+'Vecmap(FT) Coverage'!I288*'Dataset lengths'!$H$2+'Vecmap(FT) Coverage'!N288*'Dataset lengths'!$M$2+'Vecmap(FT) Coverage'!O288*'Dataset lengths'!$N$2+'Vecmap(FT) Coverage'!P288*'Dataset lengths'!$O$2+'Vecmap(FT) Coverage'!Q288*'Dataset lengths'!$P$2+'Vecmap(FT) Coverage'!R288*'Dataset lengths'!$Q$2+'Vecmap(FT) Coverage'!S288*'Dataset lengths'!$R$2)</f>
        <v>0.6415570937</v>
      </c>
      <c r="H289" s="17">
        <v>0.531434383520084</v>
      </c>
      <c r="I289" s="17">
        <v>0.763811175026893</v>
      </c>
      <c r="J289" s="17">
        <v>0.789929991758134</v>
      </c>
      <c r="K289" s="17">
        <v>0.848156563434021</v>
      </c>
      <c r="L289" s="17">
        <v>0.850437453043047</v>
      </c>
      <c r="M289" s="17">
        <v>0.849052430772857</v>
      </c>
      <c r="N289" s="17">
        <v>0.791464059105251</v>
      </c>
      <c r="O289" s="17">
        <v>0.74169686729657</v>
      </c>
      <c r="P289" s="17">
        <v>0.849102753900434</v>
      </c>
      <c r="Q289" s="17">
        <v>0.763407551308734</v>
      </c>
      <c r="R289" s="17">
        <v>0.744167976210494</v>
      </c>
      <c r="S289" s="17">
        <v>0.889444989057506</v>
      </c>
      <c r="T289" s="17">
        <v>0.51403104455179</v>
      </c>
      <c r="U289" s="17">
        <v>0.885278785276477</v>
      </c>
      <c r="V289" s="17">
        <v>0.69290096422448</v>
      </c>
      <c r="W289" s="17">
        <v>0.470307518603589</v>
      </c>
      <c r="X289" s="17">
        <v>0.578910707229464</v>
      </c>
    </row>
    <row r="290">
      <c r="A290" s="17" t="s">
        <v>578</v>
      </c>
      <c r="B290" s="120"/>
      <c r="C290" s="110"/>
      <c r="D290" s="110"/>
      <c r="E290" s="110"/>
      <c r="F290" s="7">
        <f t="shared" si="346"/>
        <v>0.7058955522</v>
      </c>
      <c r="G290" s="7">
        <f>(H290*'Vecmap(FT) Coverage'!C289*'Dataset lengths'!$B$2+I290*'Vecmap(FT) Coverage'!D289*'Dataset lengths'!$C$2+J290*'Vecmap(FT) Coverage'!E289*'Dataset lengths'!$D$2+M290*'Vecmap(FT) Coverage'!H289*'Dataset lengths'!$G$2+N290*'Vecmap(FT) Coverage'!I289*'Dataset lengths'!$H$2+S290*'Vecmap(FT) Coverage'!N289*'Dataset lengths'!$M$2+T290*'Vecmap(FT) Coverage'!O289*'Dataset lengths'!$N$2+U290*'Vecmap(FT) Coverage'!P289*'Dataset lengths'!$O$2+V290*'Vecmap(FT) Coverage'!Q289*'Dataset lengths'!$P$2+W290*'Vecmap(FT) Coverage'!R289*'Dataset lengths'!$Q$2+X290*'Vecmap(FT) Coverage'!S289*'Dataset lengths'!$R$2)/('Vecmap(FT) Coverage'!C289*'Dataset lengths'!$B$2+'Vecmap(FT) Coverage'!D289*'Dataset lengths'!$C$2+'Vecmap(FT) Coverage'!E289*'Dataset lengths'!$D$2+'Vecmap(FT) Coverage'!H289*'Dataset lengths'!$G$2+'Vecmap(FT) Coverage'!I289*'Dataset lengths'!$H$2+'Vecmap(FT) Coverage'!N289*'Dataset lengths'!$M$2+'Vecmap(FT) Coverage'!O289*'Dataset lengths'!$N$2+'Vecmap(FT) Coverage'!P289*'Dataset lengths'!$O$2+'Vecmap(FT) Coverage'!Q289*'Dataset lengths'!$P$2+'Vecmap(FT) Coverage'!R289*'Dataset lengths'!$Q$2+'Vecmap(FT) Coverage'!S289*'Dataset lengths'!$R$2)</f>
        <v>0.6459919098</v>
      </c>
      <c r="H290" s="17">
        <v>0.555475974367003</v>
      </c>
      <c r="I290" s="17">
        <v>0.740132502921644</v>
      </c>
      <c r="J290" s="17">
        <v>0.777162324153232</v>
      </c>
      <c r="K290" s="17">
        <v>0.840238329199267</v>
      </c>
      <c r="L290" s="17">
        <v>0.846494353080428</v>
      </c>
      <c r="M290" s="17">
        <v>0.842402503297775</v>
      </c>
      <c r="N290" s="17">
        <v>0.794430920896359</v>
      </c>
      <c r="O290" s="17">
        <v>0.735668110058463</v>
      </c>
      <c r="P290" s="17">
        <v>0.855067661654777</v>
      </c>
      <c r="Q290" s="17">
        <v>0.785551234803385</v>
      </c>
      <c r="R290" s="17">
        <v>0.734814835511507</v>
      </c>
      <c r="S290" s="17">
        <v>0.889401278465125</v>
      </c>
      <c r="T290" s="17">
        <v>0.472487921024586</v>
      </c>
      <c r="U290" s="17">
        <v>0.894180532740292</v>
      </c>
      <c r="V290" s="17">
        <v>0.760396238396522</v>
      </c>
      <c r="W290" s="17">
        <v>0.524646672964853</v>
      </c>
      <c r="X290" s="17">
        <v>0.514134205107421</v>
      </c>
    </row>
    <row r="291">
      <c r="A291" s="17" t="s">
        <v>579</v>
      </c>
      <c r="B291" s="120"/>
      <c r="C291" s="110"/>
      <c r="D291" s="110"/>
      <c r="E291" s="110"/>
      <c r="F291" s="7">
        <f t="shared" si="346"/>
        <v>0.7179225021</v>
      </c>
      <c r="G291" s="7">
        <f>(H291*'Vecmap(FT) Coverage'!C290*'Dataset lengths'!$B$2+I291*'Vecmap(FT) Coverage'!D290*'Dataset lengths'!$C$2+J291*'Vecmap(FT) Coverage'!E290*'Dataset lengths'!$D$2+M291*'Vecmap(FT) Coverage'!H290*'Dataset lengths'!$G$2+N291*'Vecmap(FT) Coverage'!I290*'Dataset lengths'!$H$2+S291*'Vecmap(FT) Coverage'!N290*'Dataset lengths'!$M$2+T291*'Vecmap(FT) Coverage'!O290*'Dataset lengths'!$N$2+U291*'Vecmap(FT) Coverage'!P290*'Dataset lengths'!$O$2+V291*'Vecmap(FT) Coverage'!Q290*'Dataset lengths'!$P$2+W291*'Vecmap(FT) Coverage'!R290*'Dataset lengths'!$Q$2+X291*'Vecmap(FT) Coverage'!S290*'Dataset lengths'!$R$2)/('Vecmap(FT) Coverage'!C290*'Dataset lengths'!$B$2+'Vecmap(FT) Coverage'!D290*'Dataset lengths'!$C$2+'Vecmap(FT) Coverage'!E290*'Dataset lengths'!$D$2+'Vecmap(FT) Coverage'!H290*'Dataset lengths'!$G$2+'Vecmap(FT) Coverage'!I290*'Dataset lengths'!$H$2+'Vecmap(FT) Coverage'!N290*'Dataset lengths'!$M$2+'Vecmap(FT) Coverage'!O290*'Dataset lengths'!$N$2+'Vecmap(FT) Coverage'!P290*'Dataset lengths'!$O$2+'Vecmap(FT) Coverage'!Q290*'Dataset lengths'!$P$2+'Vecmap(FT) Coverage'!R290*'Dataset lengths'!$Q$2+'Vecmap(FT) Coverage'!S290*'Dataset lengths'!$R$2)</f>
        <v>0.6607342825</v>
      </c>
      <c r="H291" s="17">
        <v>0.568289476783931</v>
      </c>
      <c r="I291" s="17">
        <v>0.744328800407269</v>
      </c>
      <c r="J291" s="17">
        <v>0.79381147770693</v>
      </c>
      <c r="K291" s="17">
        <v>0.853523888451829</v>
      </c>
      <c r="L291" s="17">
        <v>0.860205896824198</v>
      </c>
      <c r="M291" s="17">
        <v>0.855894279808255</v>
      </c>
      <c r="N291" s="17">
        <v>0.817622640804435</v>
      </c>
      <c r="O291" s="17">
        <v>0.766508920921283</v>
      </c>
      <c r="P291" s="17">
        <v>0.866761491755673</v>
      </c>
      <c r="Q291" s="17">
        <v>0.795235012559236</v>
      </c>
      <c r="R291" s="17">
        <v>0.775540375249513</v>
      </c>
      <c r="S291" s="17">
        <v>0.898536792272679</v>
      </c>
      <c r="T291" s="17">
        <v>0.466257558596001</v>
      </c>
      <c r="U291" s="17">
        <v>0.899299037531986</v>
      </c>
      <c r="V291" s="17">
        <v>0.779214379320993</v>
      </c>
      <c r="W291" s="17">
        <v>0.536643454982526</v>
      </c>
      <c r="X291" s="17">
        <v>0.537249624690332</v>
      </c>
    </row>
    <row r="292">
      <c r="A292" s="17" t="s">
        <v>584</v>
      </c>
      <c r="B292" s="120"/>
      <c r="C292" s="110"/>
      <c r="D292" s="110"/>
      <c r="E292" s="110"/>
      <c r="F292" s="7">
        <f t="shared" si="346"/>
        <v>0.7128843371</v>
      </c>
      <c r="G292" s="7">
        <f>(H292*'Vecmap(FT) Coverage'!C291*'Dataset lengths'!$B$2+I292*'Vecmap(FT) Coverage'!D291*'Dataset lengths'!$C$2+J292*'Vecmap(FT) Coverage'!E291*'Dataset lengths'!$D$2+M292*'Vecmap(FT) Coverage'!H291*'Dataset lengths'!$G$2+N292*'Vecmap(FT) Coverage'!I291*'Dataset lengths'!$H$2+S292*'Vecmap(FT) Coverage'!N291*'Dataset lengths'!$M$2+T292*'Vecmap(FT) Coverage'!O291*'Dataset lengths'!$N$2+U292*'Vecmap(FT) Coverage'!P291*'Dataset lengths'!$O$2+V292*'Vecmap(FT) Coverage'!Q291*'Dataset lengths'!$P$2+W292*'Vecmap(FT) Coverage'!R291*'Dataset lengths'!$Q$2+X292*'Vecmap(FT) Coverage'!S291*'Dataset lengths'!$R$2)/('Vecmap(FT) Coverage'!C291*'Dataset lengths'!$B$2+'Vecmap(FT) Coverage'!D291*'Dataset lengths'!$C$2+'Vecmap(FT) Coverage'!E291*'Dataset lengths'!$D$2+'Vecmap(FT) Coverage'!H291*'Dataset lengths'!$G$2+'Vecmap(FT) Coverage'!I291*'Dataset lengths'!$H$2+'Vecmap(FT) Coverage'!N291*'Dataset lengths'!$M$2+'Vecmap(FT) Coverage'!O291*'Dataset lengths'!$N$2+'Vecmap(FT) Coverage'!P291*'Dataset lengths'!$O$2+'Vecmap(FT) Coverage'!Q291*'Dataset lengths'!$P$2+'Vecmap(FT) Coverage'!R291*'Dataset lengths'!$Q$2+'Vecmap(FT) Coverage'!S291*'Dataset lengths'!$R$2)</f>
        <v>0.6502440816</v>
      </c>
      <c r="H292" s="17">
        <v>0.543178359338762</v>
      </c>
      <c r="I292" s="17">
        <v>0.749007372585773</v>
      </c>
      <c r="J292" s="17">
        <v>0.793527428542278</v>
      </c>
      <c r="K292" s="17">
        <v>0.855615914803626</v>
      </c>
      <c r="L292" s="17">
        <v>0.861700810360132</v>
      </c>
      <c r="M292" s="17">
        <v>0.85776403708665</v>
      </c>
      <c r="N292" s="17">
        <v>0.812551967086694</v>
      </c>
      <c r="O292" s="17">
        <v>0.76493564737373</v>
      </c>
      <c r="P292" s="17">
        <v>0.859247974592765</v>
      </c>
      <c r="Q292" s="17">
        <v>0.797056165919203</v>
      </c>
      <c r="R292" s="17">
        <v>0.760582850644925</v>
      </c>
      <c r="S292" s="17">
        <v>0.900700466595521</v>
      </c>
      <c r="T292" s="17">
        <v>0.494052858507387</v>
      </c>
      <c r="U292" s="17">
        <v>0.883053348410523</v>
      </c>
      <c r="V292" s="17">
        <v>0.761405672035296</v>
      </c>
      <c r="W292" s="17">
        <v>0.506569582326398</v>
      </c>
      <c r="X292" s="17">
        <v>0.539916615162707</v>
      </c>
    </row>
    <row r="293">
      <c r="A293" s="17" t="s">
        <v>586</v>
      </c>
      <c r="B293" s="120"/>
      <c r="C293" s="110"/>
      <c r="D293" s="110"/>
      <c r="E293" s="110"/>
      <c r="F293" s="7">
        <f t="shared" si="346"/>
        <v>0.6909417804</v>
      </c>
      <c r="G293" s="7">
        <f>(H293*'Vecmap(FT) Coverage'!C292*'Dataset lengths'!$B$2+I293*'Vecmap(FT) Coverage'!D292*'Dataset lengths'!$C$2+J293*'Vecmap(FT) Coverage'!E292*'Dataset lengths'!$D$2+M293*'Vecmap(FT) Coverage'!H292*'Dataset lengths'!$G$2+N293*'Vecmap(FT) Coverage'!I292*'Dataset lengths'!$H$2+S293*'Vecmap(FT) Coverage'!N292*'Dataset lengths'!$M$2+T293*'Vecmap(FT) Coverage'!O292*'Dataset lengths'!$N$2+U293*'Vecmap(FT) Coverage'!P292*'Dataset lengths'!$O$2+V293*'Vecmap(FT) Coverage'!Q292*'Dataset lengths'!$P$2+W293*'Vecmap(FT) Coverage'!R292*'Dataset lengths'!$Q$2+X293*'Vecmap(FT) Coverage'!S292*'Dataset lengths'!$R$2)/('Vecmap(FT) Coverage'!C292*'Dataset lengths'!$B$2+'Vecmap(FT) Coverage'!D292*'Dataset lengths'!$C$2+'Vecmap(FT) Coverage'!E292*'Dataset lengths'!$D$2+'Vecmap(FT) Coverage'!H292*'Dataset lengths'!$G$2+'Vecmap(FT) Coverage'!I292*'Dataset lengths'!$H$2+'Vecmap(FT) Coverage'!N292*'Dataset lengths'!$M$2+'Vecmap(FT) Coverage'!O292*'Dataset lengths'!$N$2+'Vecmap(FT) Coverage'!P292*'Dataset lengths'!$O$2+'Vecmap(FT) Coverage'!Q292*'Dataset lengths'!$P$2+'Vecmap(FT) Coverage'!R292*'Dataset lengths'!$Q$2+'Vecmap(FT) Coverage'!S292*'Dataset lengths'!$R$2)</f>
        <v>0.6267899997</v>
      </c>
      <c r="H293" s="17">
        <v>0.516053342031538</v>
      </c>
      <c r="I293" s="17">
        <v>0.736497167052474</v>
      </c>
      <c r="J293" s="17">
        <v>0.787015126543638</v>
      </c>
      <c r="K293" s="17">
        <v>0.84853844479096</v>
      </c>
      <c r="L293" s="17">
        <v>0.852894384321688</v>
      </c>
      <c r="M293" s="17">
        <v>0.849863584021144</v>
      </c>
      <c r="N293" s="17">
        <v>0.797149657556524</v>
      </c>
      <c r="O293" s="17">
        <v>0.746804007189614</v>
      </c>
      <c r="P293" s="17">
        <v>0.853543439795953</v>
      </c>
      <c r="Q293" s="17">
        <v>0.773486722066381</v>
      </c>
      <c r="R293" s="17">
        <v>0.750595916530488</v>
      </c>
      <c r="S293" s="17">
        <v>0.88631968170229</v>
      </c>
      <c r="T293" s="17">
        <v>0.478889226257054</v>
      </c>
      <c r="U293" s="17">
        <v>0.86725274666225</v>
      </c>
      <c r="V293" s="17">
        <v>0.6836054208517</v>
      </c>
      <c r="W293" s="17">
        <v>0.446900051614394</v>
      </c>
      <c r="X293" s="17">
        <v>0.550813580348305</v>
      </c>
    </row>
    <row r="294">
      <c r="A294" s="17" t="s">
        <v>587</v>
      </c>
      <c r="B294" s="120"/>
      <c r="C294" s="110"/>
      <c r="D294" s="110"/>
      <c r="E294" s="110"/>
      <c r="F294" s="7">
        <f t="shared" si="346"/>
        <v>0.6973395062</v>
      </c>
      <c r="G294" s="7">
        <f>(H294*'Vecmap(FT) Coverage'!C293*'Dataset lengths'!$B$2+I294*'Vecmap(FT) Coverage'!D293*'Dataset lengths'!$C$2+J294*'Vecmap(FT) Coverage'!E293*'Dataset lengths'!$D$2+M294*'Vecmap(FT) Coverage'!H293*'Dataset lengths'!$G$2+N294*'Vecmap(FT) Coverage'!I293*'Dataset lengths'!$H$2+S294*'Vecmap(FT) Coverage'!N293*'Dataset lengths'!$M$2+T294*'Vecmap(FT) Coverage'!O293*'Dataset lengths'!$N$2+U294*'Vecmap(FT) Coverage'!P293*'Dataset lengths'!$O$2+V294*'Vecmap(FT) Coverage'!Q293*'Dataset lengths'!$P$2+W294*'Vecmap(FT) Coverage'!R293*'Dataset lengths'!$Q$2+X294*'Vecmap(FT) Coverage'!S293*'Dataset lengths'!$R$2)/('Vecmap(FT) Coverage'!C293*'Dataset lengths'!$B$2+'Vecmap(FT) Coverage'!D293*'Dataset lengths'!$C$2+'Vecmap(FT) Coverage'!E293*'Dataset lengths'!$D$2+'Vecmap(FT) Coverage'!H293*'Dataset lengths'!$G$2+'Vecmap(FT) Coverage'!I293*'Dataset lengths'!$H$2+'Vecmap(FT) Coverage'!N293*'Dataset lengths'!$M$2+'Vecmap(FT) Coverage'!O293*'Dataset lengths'!$N$2+'Vecmap(FT) Coverage'!P293*'Dataset lengths'!$O$2+'Vecmap(FT) Coverage'!Q293*'Dataset lengths'!$P$2+'Vecmap(FT) Coverage'!R293*'Dataset lengths'!$Q$2+'Vecmap(FT) Coverage'!S293*'Dataset lengths'!$R$2)</f>
        <v>0.6313156187</v>
      </c>
      <c r="H294" s="17">
        <v>0.514327350205631</v>
      </c>
      <c r="I294" s="17">
        <v>0.762763623628201</v>
      </c>
      <c r="J294" s="17">
        <v>0.790509047784393</v>
      </c>
      <c r="K294" s="17">
        <v>0.850709629545452</v>
      </c>
      <c r="L294" s="17">
        <v>0.853257010584938</v>
      </c>
      <c r="M294" s="17">
        <v>0.851596031579785</v>
      </c>
      <c r="N294" s="17">
        <v>0.801251702052258</v>
      </c>
      <c r="O294" s="17">
        <v>0.755410518393266</v>
      </c>
      <c r="P294" s="17">
        <v>0.853687613251776</v>
      </c>
      <c r="Q294" s="17">
        <v>0.776936358467644</v>
      </c>
      <c r="R294" s="17">
        <v>0.756983354076004</v>
      </c>
      <c r="S294" s="17">
        <v>0.874845651202371</v>
      </c>
      <c r="T294" s="17">
        <v>0.497373171086339</v>
      </c>
      <c r="U294" s="17">
        <v>0.87014581458799</v>
      </c>
      <c r="V294" s="17">
        <v>0.691018876572781</v>
      </c>
      <c r="W294" s="17">
        <v>0.442877406624769</v>
      </c>
      <c r="X294" s="17">
        <v>0.57402589255238</v>
      </c>
    </row>
    <row r="295">
      <c r="A295" s="17" t="s">
        <v>588</v>
      </c>
      <c r="B295" s="120"/>
      <c r="C295" s="110"/>
      <c r="D295" s="110"/>
      <c r="E295" s="110"/>
      <c r="F295" s="7">
        <f t="shared" si="346"/>
        <v>0.705888868</v>
      </c>
      <c r="G295" s="7">
        <f>(H295*'Vecmap(FT) Coverage'!C294*'Dataset lengths'!$B$2+I295*'Vecmap(FT) Coverage'!D294*'Dataset lengths'!$C$2+J295*'Vecmap(FT) Coverage'!E294*'Dataset lengths'!$D$2+M295*'Vecmap(FT) Coverage'!H294*'Dataset lengths'!$G$2+N295*'Vecmap(FT) Coverage'!I294*'Dataset lengths'!$H$2+S295*'Vecmap(FT) Coverage'!N294*'Dataset lengths'!$M$2+T295*'Vecmap(FT) Coverage'!O294*'Dataset lengths'!$N$2+U295*'Vecmap(FT) Coverage'!P294*'Dataset lengths'!$O$2+V295*'Vecmap(FT) Coverage'!Q294*'Dataset lengths'!$P$2+W295*'Vecmap(FT) Coverage'!R294*'Dataset lengths'!$Q$2+X295*'Vecmap(FT) Coverage'!S294*'Dataset lengths'!$R$2)/('Vecmap(FT) Coverage'!C294*'Dataset lengths'!$B$2+'Vecmap(FT) Coverage'!D294*'Dataset lengths'!$C$2+'Vecmap(FT) Coverage'!E294*'Dataset lengths'!$D$2+'Vecmap(FT) Coverage'!H294*'Dataset lengths'!$G$2+'Vecmap(FT) Coverage'!I294*'Dataset lengths'!$H$2+'Vecmap(FT) Coverage'!N294*'Dataset lengths'!$M$2+'Vecmap(FT) Coverage'!O294*'Dataset lengths'!$N$2+'Vecmap(FT) Coverage'!P294*'Dataset lengths'!$O$2+'Vecmap(FT) Coverage'!Q294*'Dataset lengths'!$P$2+'Vecmap(FT) Coverage'!R294*'Dataset lengths'!$Q$2+'Vecmap(FT) Coverage'!S294*'Dataset lengths'!$R$2)</f>
        <v>0.6401205433</v>
      </c>
      <c r="H295" s="17">
        <v>0.537102705380942</v>
      </c>
      <c r="I295" s="17">
        <v>0.747843567603219</v>
      </c>
      <c r="J295" s="17">
        <v>0.789311241900138</v>
      </c>
      <c r="K295" s="17">
        <v>0.84781978480387</v>
      </c>
      <c r="L295" s="17">
        <v>0.852853360942739</v>
      </c>
      <c r="M295" s="17">
        <v>0.849662033406445</v>
      </c>
      <c r="N295" s="17">
        <v>0.803780013928037</v>
      </c>
      <c r="O295" s="17">
        <v>0.750654327985567</v>
      </c>
      <c r="P295" s="17">
        <v>0.860580682458033</v>
      </c>
      <c r="Q295" s="17">
        <v>0.79420129441471</v>
      </c>
      <c r="R295" s="17">
        <v>0.74846277040796</v>
      </c>
      <c r="S295" s="17">
        <v>0.887609144177519</v>
      </c>
      <c r="T295" s="17">
        <v>0.490225750792216</v>
      </c>
      <c r="U295" s="17">
        <v>0.88995220269498</v>
      </c>
      <c r="V295" s="17">
        <v>0.747410380718303</v>
      </c>
      <c r="W295" s="17">
        <v>0.489924368690748</v>
      </c>
      <c r="X295" s="17">
        <v>0.531956138204664</v>
      </c>
    </row>
    <row r="296">
      <c r="A296" s="17" t="s">
        <v>590</v>
      </c>
      <c r="B296" s="120"/>
      <c r="C296" s="110"/>
      <c r="D296" s="110"/>
      <c r="E296" s="110"/>
      <c r="F296" s="7">
        <f t="shared" si="346"/>
        <v>0.7128559768</v>
      </c>
      <c r="G296" s="7">
        <f>(H296*'Vecmap(FT) Coverage'!C295*'Dataset lengths'!$B$2+I296*'Vecmap(FT) Coverage'!D295*'Dataset lengths'!$C$2+J296*'Vecmap(FT) Coverage'!E295*'Dataset lengths'!$D$2+M296*'Vecmap(FT) Coverage'!H295*'Dataset lengths'!$G$2+N296*'Vecmap(FT) Coverage'!I295*'Dataset lengths'!$H$2+S296*'Vecmap(FT) Coverage'!N295*'Dataset lengths'!$M$2+T296*'Vecmap(FT) Coverage'!O295*'Dataset lengths'!$N$2+U296*'Vecmap(FT) Coverage'!P295*'Dataset lengths'!$O$2+V296*'Vecmap(FT) Coverage'!Q295*'Dataset lengths'!$P$2+W296*'Vecmap(FT) Coverage'!R295*'Dataset lengths'!$Q$2+X296*'Vecmap(FT) Coverage'!S295*'Dataset lengths'!$R$2)/('Vecmap(FT) Coverage'!C295*'Dataset lengths'!$B$2+'Vecmap(FT) Coverage'!D295*'Dataset lengths'!$C$2+'Vecmap(FT) Coverage'!E295*'Dataset lengths'!$D$2+'Vecmap(FT) Coverage'!H295*'Dataset lengths'!$G$2+'Vecmap(FT) Coverage'!I295*'Dataset lengths'!$H$2+'Vecmap(FT) Coverage'!N295*'Dataset lengths'!$M$2+'Vecmap(FT) Coverage'!O295*'Dataset lengths'!$N$2+'Vecmap(FT) Coverage'!P295*'Dataset lengths'!$O$2+'Vecmap(FT) Coverage'!Q295*'Dataset lengths'!$P$2+'Vecmap(FT) Coverage'!R295*'Dataset lengths'!$Q$2+'Vecmap(FT) Coverage'!S295*'Dataset lengths'!$R$2)</f>
        <v>0.6500005747</v>
      </c>
      <c r="H296" s="17">
        <v>0.546844300066268</v>
      </c>
      <c r="I296" s="17">
        <v>0.749305621409001</v>
      </c>
      <c r="J296" s="17">
        <v>0.801046398581052</v>
      </c>
      <c r="K296" s="17">
        <v>0.857903970229317</v>
      </c>
      <c r="L296" s="17">
        <v>0.864333250877576</v>
      </c>
      <c r="M296" s="17">
        <v>0.860090508696806</v>
      </c>
      <c r="N296" s="17">
        <v>0.819607369037108</v>
      </c>
      <c r="O296" s="17">
        <v>0.771639307468271</v>
      </c>
      <c r="P296" s="17">
        <v>0.866924314514239</v>
      </c>
      <c r="Q296" s="17">
        <v>0.801651771868044</v>
      </c>
      <c r="R296" s="17">
        <v>0.774560808148239</v>
      </c>
      <c r="S296" s="17">
        <v>0.895914156729841</v>
      </c>
      <c r="T296" s="17">
        <v>0.477819325413927</v>
      </c>
      <c r="U296" s="17">
        <v>0.879492649424996</v>
      </c>
      <c r="V296" s="17">
        <v>0.768865632829166</v>
      </c>
      <c r="W296" s="17">
        <v>0.498574558969059</v>
      </c>
      <c r="X296" s="17">
        <v>0.543855223613131</v>
      </c>
    </row>
    <row r="297">
      <c r="A297" s="17" t="s">
        <v>591</v>
      </c>
      <c r="B297" s="120"/>
      <c r="C297" s="110"/>
      <c r="D297" s="110"/>
      <c r="E297" s="110"/>
      <c r="F297" s="7">
        <f t="shared" si="346"/>
        <v>0.7136411318</v>
      </c>
      <c r="G297" s="7">
        <f>(H297*'Vecmap(FT) Coverage'!C296*'Dataset lengths'!$B$2+I297*'Vecmap(FT) Coverage'!D296*'Dataset lengths'!$C$2+J297*'Vecmap(FT) Coverage'!E296*'Dataset lengths'!$D$2+M297*'Vecmap(FT) Coverage'!H296*'Dataset lengths'!$G$2+N297*'Vecmap(FT) Coverage'!I296*'Dataset lengths'!$H$2+S297*'Vecmap(FT) Coverage'!N296*'Dataset lengths'!$M$2+T297*'Vecmap(FT) Coverage'!O296*'Dataset lengths'!$N$2+U297*'Vecmap(FT) Coverage'!P296*'Dataset lengths'!$O$2+V297*'Vecmap(FT) Coverage'!Q296*'Dataset lengths'!$P$2+W297*'Vecmap(FT) Coverage'!R296*'Dataset lengths'!$Q$2+X297*'Vecmap(FT) Coverage'!S296*'Dataset lengths'!$R$2)/('Vecmap(FT) Coverage'!C296*'Dataset lengths'!$B$2+'Vecmap(FT) Coverage'!D296*'Dataset lengths'!$C$2+'Vecmap(FT) Coverage'!E296*'Dataset lengths'!$D$2+'Vecmap(FT) Coverage'!H296*'Dataset lengths'!$G$2+'Vecmap(FT) Coverage'!I296*'Dataset lengths'!$H$2+'Vecmap(FT) Coverage'!N296*'Dataset lengths'!$M$2+'Vecmap(FT) Coverage'!O296*'Dataset lengths'!$N$2+'Vecmap(FT) Coverage'!P296*'Dataset lengths'!$O$2+'Vecmap(FT) Coverage'!Q296*'Dataset lengths'!$P$2+'Vecmap(FT) Coverage'!R296*'Dataset lengths'!$Q$2+'Vecmap(FT) Coverage'!S296*'Dataset lengths'!$R$2)</f>
        <v>0.652744404</v>
      </c>
      <c r="H297" s="17">
        <v>0.553410830003949</v>
      </c>
      <c r="I297" s="17">
        <v>0.748491592493178</v>
      </c>
      <c r="J297" s="17">
        <v>0.791422791412362</v>
      </c>
      <c r="K297" s="17">
        <v>0.850647748055134</v>
      </c>
      <c r="L297" s="17">
        <v>0.856063339812682</v>
      </c>
      <c r="M297" s="17">
        <v>0.852605597408682</v>
      </c>
      <c r="N297" s="17">
        <v>0.803330278602736</v>
      </c>
      <c r="O297" s="17">
        <v>0.752130490511</v>
      </c>
      <c r="P297" s="17">
        <v>0.858618201984743</v>
      </c>
      <c r="Q297" s="17">
        <v>0.782305996479322</v>
      </c>
      <c r="R297" s="17">
        <v>0.752550550424759</v>
      </c>
      <c r="S297" s="17">
        <v>0.904350301059305</v>
      </c>
      <c r="T297" s="17">
        <v>0.493015135133226</v>
      </c>
      <c r="U297" s="17">
        <v>0.896851056979437</v>
      </c>
      <c r="V297" s="17">
        <v>0.746069940384972</v>
      </c>
      <c r="W297" s="17">
        <v>0.514450831335448</v>
      </c>
      <c r="X297" s="17">
        <v>0.546054095159033</v>
      </c>
    </row>
    <row r="298">
      <c r="A298" s="17" t="s">
        <v>592</v>
      </c>
      <c r="B298" s="120"/>
      <c r="C298" s="110"/>
      <c r="D298" s="110"/>
      <c r="E298" s="110"/>
      <c r="F298" s="7">
        <f t="shared" si="346"/>
        <v>0.7080979448</v>
      </c>
      <c r="G298" s="7">
        <f>(H298*'Vecmap(FT) Coverage'!C297*'Dataset lengths'!$B$2+I298*'Vecmap(FT) Coverage'!D297*'Dataset lengths'!$C$2+J298*'Vecmap(FT) Coverage'!E297*'Dataset lengths'!$D$2+M298*'Vecmap(FT) Coverage'!H297*'Dataset lengths'!$G$2+N298*'Vecmap(FT) Coverage'!I297*'Dataset lengths'!$H$2+S298*'Vecmap(FT) Coverage'!N297*'Dataset lengths'!$M$2+T298*'Vecmap(FT) Coverage'!O297*'Dataset lengths'!$N$2+U298*'Vecmap(FT) Coverage'!P297*'Dataset lengths'!$O$2+V298*'Vecmap(FT) Coverage'!Q297*'Dataset lengths'!$P$2+W298*'Vecmap(FT) Coverage'!R297*'Dataset lengths'!$Q$2+X298*'Vecmap(FT) Coverage'!S297*'Dataset lengths'!$R$2)/('Vecmap(FT) Coverage'!C297*'Dataset lengths'!$B$2+'Vecmap(FT) Coverage'!D297*'Dataset lengths'!$C$2+'Vecmap(FT) Coverage'!E297*'Dataset lengths'!$D$2+'Vecmap(FT) Coverage'!H297*'Dataset lengths'!$G$2+'Vecmap(FT) Coverage'!I297*'Dataset lengths'!$H$2+'Vecmap(FT) Coverage'!N297*'Dataset lengths'!$M$2+'Vecmap(FT) Coverage'!O297*'Dataset lengths'!$N$2+'Vecmap(FT) Coverage'!P297*'Dataset lengths'!$O$2+'Vecmap(FT) Coverage'!Q297*'Dataset lengths'!$P$2+'Vecmap(FT) Coverage'!R297*'Dataset lengths'!$Q$2+'Vecmap(FT) Coverage'!S297*'Dataset lengths'!$R$2)</f>
        <v>0.6444321443</v>
      </c>
      <c r="H298" s="17">
        <v>0.536860408862476</v>
      </c>
      <c r="I298" s="17">
        <v>0.752851863374381</v>
      </c>
      <c r="J298" s="17">
        <v>0.796569950271709</v>
      </c>
      <c r="K298" s="17">
        <v>0.853898446870659</v>
      </c>
      <c r="L298" s="17">
        <v>0.858950329346159</v>
      </c>
      <c r="M298" s="17">
        <v>0.855659867083496</v>
      </c>
      <c r="N298" s="17">
        <v>0.808468610410058</v>
      </c>
      <c r="O298" s="17">
        <v>0.759545423227015</v>
      </c>
      <c r="P298" s="17">
        <v>0.860491739629566</v>
      </c>
      <c r="Q298" s="17">
        <v>0.789220347828526</v>
      </c>
      <c r="R298" s="17">
        <v>0.759199005850247</v>
      </c>
      <c r="S298" s="17">
        <v>0.89381604829557</v>
      </c>
      <c r="T298" s="17">
        <v>0.49143240587845</v>
      </c>
      <c r="U298" s="17">
        <v>0.87882501836521</v>
      </c>
      <c r="V298" s="17">
        <v>0.737841278093823</v>
      </c>
      <c r="W298" s="17">
        <v>0.485241283376352</v>
      </c>
      <c r="X298" s="17">
        <v>0.55151065888135</v>
      </c>
    </row>
    <row r="299">
      <c r="A299" s="109" t="s">
        <v>589</v>
      </c>
      <c r="B299" s="110"/>
      <c r="C299" s="110"/>
      <c r="D299" s="110"/>
      <c r="E299" s="110"/>
      <c r="F299" s="7"/>
      <c r="G299" s="7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</row>
    <row r="300">
      <c r="A300" s="17" t="s">
        <v>532</v>
      </c>
      <c r="B300" s="110"/>
      <c r="C300" s="110"/>
      <c r="D300" s="110"/>
      <c r="E300" s="110"/>
      <c r="F300" s="7">
        <f t="shared" ref="F300:F356" si="347">AVERAGE(H300,I300,J300,M300,N300,S300,T300,U300,V300,W300,X300)</f>
        <v>0.6045314051</v>
      </c>
      <c r="G300" s="7">
        <f>(H300*'Vecmap(FT) Coverage'!C299*'Dataset lengths'!$B$2+I300*'Vecmap(FT) Coverage'!D299*'Dataset lengths'!$C$2+J300*'Vecmap(FT) Coverage'!E299*'Dataset lengths'!$D$2+M300*'Vecmap(FT) Coverage'!H299*'Dataset lengths'!$G$2+N300*'Vecmap(FT) Coverage'!I299*'Dataset lengths'!$H$2+S300*'Vecmap(FT) Coverage'!N299*'Dataset lengths'!$M$2+T300*'Vecmap(FT) Coverage'!O299*'Dataset lengths'!$N$2+U300*'Vecmap(FT) Coverage'!P299*'Dataset lengths'!$O$2+V300*'Vecmap(FT) Coverage'!Q299*'Dataset lengths'!$P$2+W300*'Vecmap(FT) Coverage'!R299*'Dataset lengths'!$Q$2+X300*'Vecmap(FT) Coverage'!S299*'Dataset lengths'!$R$2)/('Vecmap(FT) Coverage'!C299*'Dataset lengths'!$B$2+'Vecmap(FT) Coverage'!D299*'Dataset lengths'!$C$2+'Vecmap(FT) Coverage'!E299*'Dataset lengths'!$D$2+'Vecmap(FT) Coverage'!H299*'Dataset lengths'!$G$2+'Vecmap(FT) Coverage'!I299*'Dataset lengths'!$H$2+'Vecmap(FT) Coverage'!N299*'Dataset lengths'!$M$2+'Vecmap(FT) Coverage'!O299*'Dataset lengths'!$N$2+'Vecmap(FT) Coverage'!P299*'Dataset lengths'!$O$2+'Vecmap(FT) Coverage'!Q299*'Dataset lengths'!$P$2+'Vecmap(FT) Coverage'!R299*'Dataset lengths'!$Q$2+'Vecmap(FT) Coverage'!S299*'Dataset lengths'!$R$2)</f>
        <v>0.5296632807</v>
      </c>
      <c r="H300" s="17">
        <v>0.410769790530075</v>
      </c>
      <c r="I300" s="17">
        <v>0.671855351677955</v>
      </c>
      <c r="J300" s="17">
        <v>0.693926689308807</v>
      </c>
      <c r="K300" s="17">
        <v>0.790889287853725</v>
      </c>
      <c r="L300" s="17">
        <v>0.784438050667535</v>
      </c>
      <c r="M300" s="17">
        <v>0.788755317797389</v>
      </c>
      <c r="N300" s="17">
        <v>0.680450502031597</v>
      </c>
      <c r="O300" s="17">
        <v>0.606003148658249</v>
      </c>
      <c r="P300" s="17">
        <v>0.787534232736199</v>
      </c>
      <c r="Q300" s="17">
        <v>0.685642459904653</v>
      </c>
      <c r="R300" s="17">
        <v>0.630050659066293</v>
      </c>
      <c r="S300" s="17">
        <v>0.812514346467575</v>
      </c>
      <c r="T300" s="17">
        <v>0.475753934124658</v>
      </c>
      <c r="U300" s="17">
        <v>0.804717970728944</v>
      </c>
      <c r="V300" s="17">
        <v>0.531892195451171</v>
      </c>
      <c r="W300" s="17">
        <v>0.304216845895856</v>
      </c>
      <c r="X300" s="17">
        <v>0.474992511661082</v>
      </c>
    </row>
    <row r="301">
      <c r="A301" s="17" t="s">
        <v>533</v>
      </c>
      <c r="B301" s="110"/>
      <c r="C301" s="110"/>
      <c r="D301" s="110"/>
      <c r="E301" s="110"/>
      <c r="F301" s="7">
        <f t="shared" si="347"/>
        <v>0.6270823599</v>
      </c>
      <c r="G301" s="7">
        <f>(H301*'Vecmap(FT) Coverage'!C300*'Dataset lengths'!$B$2+I301*'Vecmap(FT) Coverage'!D300*'Dataset lengths'!$C$2+J301*'Vecmap(FT) Coverage'!E300*'Dataset lengths'!$D$2+M301*'Vecmap(FT) Coverage'!H300*'Dataset lengths'!$G$2+N301*'Vecmap(FT) Coverage'!I300*'Dataset lengths'!$H$2+S301*'Vecmap(FT) Coverage'!N300*'Dataset lengths'!$M$2+T301*'Vecmap(FT) Coverage'!O300*'Dataset lengths'!$N$2+U301*'Vecmap(FT) Coverage'!P300*'Dataset lengths'!$O$2+V301*'Vecmap(FT) Coverage'!Q300*'Dataset lengths'!$P$2+W301*'Vecmap(FT) Coverage'!R300*'Dataset lengths'!$Q$2+X301*'Vecmap(FT) Coverage'!S300*'Dataset lengths'!$R$2)/('Vecmap(FT) Coverage'!C300*'Dataset lengths'!$B$2+'Vecmap(FT) Coverage'!D300*'Dataset lengths'!$C$2+'Vecmap(FT) Coverage'!E300*'Dataset lengths'!$D$2+'Vecmap(FT) Coverage'!H300*'Dataset lengths'!$G$2+'Vecmap(FT) Coverage'!I300*'Dataset lengths'!$H$2+'Vecmap(FT) Coverage'!N300*'Dataset lengths'!$M$2+'Vecmap(FT) Coverage'!O300*'Dataset lengths'!$N$2+'Vecmap(FT) Coverage'!P300*'Dataset lengths'!$O$2+'Vecmap(FT) Coverage'!Q300*'Dataset lengths'!$P$2+'Vecmap(FT) Coverage'!R300*'Dataset lengths'!$Q$2+'Vecmap(FT) Coverage'!S300*'Dataset lengths'!$R$2)</f>
        <v>0.5613063208</v>
      </c>
      <c r="H301" s="17">
        <v>0.443464095111141</v>
      </c>
      <c r="I301" s="17">
        <v>0.69139407628801</v>
      </c>
      <c r="J301" s="17">
        <v>0.737054940815113</v>
      </c>
      <c r="K301" s="17">
        <v>0.823328756584023</v>
      </c>
      <c r="L301" s="17">
        <v>0.823425625679712</v>
      </c>
      <c r="M301" s="17">
        <v>0.823532712082061</v>
      </c>
      <c r="N301" s="17">
        <v>0.721373006447968</v>
      </c>
      <c r="O301" s="17">
        <v>0.655203191946216</v>
      </c>
      <c r="P301" s="17">
        <v>0.804844372086315</v>
      </c>
      <c r="Q301" s="17">
        <v>0.716365836459463</v>
      </c>
      <c r="R301" s="17">
        <v>0.676278575722325</v>
      </c>
      <c r="S301" s="17">
        <v>0.813191860649475</v>
      </c>
      <c r="T301" s="17">
        <v>0.406095747088216</v>
      </c>
      <c r="U301" s="17">
        <v>0.820073485104026</v>
      </c>
      <c r="V301" s="17">
        <v>0.603551041434093</v>
      </c>
      <c r="W301" s="17">
        <v>0.336961523951426</v>
      </c>
      <c r="X301" s="17">
        <v>0.501213470292074</v>
      </c>
    </row>
    <row r="302">
      <c r="A302" s="17" t="s">
        <v>518</v>
      </c>
      <c r="B302" s="110"/>
      <c r="C302" s="110"/>
      <c r="D302" s="110"/>
      <c r="E302" s="110"/>
      <c r="F302" s="7">
        <f t="shared" si="347"/>
        <v>0.6416429711</v>
      </c>
      <c r="G302" s="7">
        <f>(H302*'Vecmap(FT) Coverage'!C301*'Dataset lengths'!$B$2+I302*'Vecmap(FT) Coverage'!D301*'Dataset lengths'!$C$2+J302*'Vecmap(FT) Coverage'!E301*'Dataset lengths'!$D$2+M302*'Vecmap(FT) Coverage'!H301*'Dataset lengths'!$G$2+N302*'Vecmap(FT) Coverage'!I301*'Dataset lengths'!$H$2+S302*'Vecmap(FT) Coverage'!N301*'Dataset lengths'!$M$2+T302*'Vecmap(FT) Coverage'!O301*'Dataset lengths'!$N$2+U302*'Vecmap(FT) Coverage'!P301*'Dataset lengths'!$O$2+V302*'Vecmap(FT) Coverage'!Q301*'Dataset lengths'!$P$2+W302*'Vecmap(FT) Coverage'!R301*'Dataset lengths'!$Q$2+X302*'Vecmap(FT) Coverage'!S301*'Dataset lengths'!$R$2)/('Vecmap(FT) Coverage'!C301*'Dataset lengths'!$B$2+'Vecmap(FT) Coverage'!D301*'Dataset lengths'!$C$2+'Vecmap(FT) Coverage'!E301*'Dataset lengths'!$D$2+'Vecmap(FT) Coverage'!H301*'Dataset lengths'!$G$2+'Vecmap(FT) Coverage'!I301*'Dataset lengths'!$H$2+'Vecmap(FT) Coverage'!N301*'Dataset lengths'!$M$2+'Vecmap(FT) Coverage'!O301*'Dataset lengths'!$N$2+'Vecmap(FT) Coverage'!P301*'Dataset lengths'!$O$2+'Vecmap(FT) Coverage'!Q301*'Dataset lengths'!$P$2+'Vecmap(FT) Coverage'!R301*'Dataset lengths'!$Q$2+'Vecmap(FT) Coverage'!S301*'Dataset lengths'!$R$2)</f>
        <v>0.5734526234</v>
      </c>
      <c r="H302" s="17">
        <v>0.477697720709892</v>
      </c>
      <c r="I302" s="17">
        <v>0.672878281684431</v>
      </c>
      <c r="J302" s="17">
        <v>0.749846631566862</v>
      </c>
      <c r="K302" s="17">
        <v>0.798955074677497</v>
      </c>
      <c r="L302" s="17">
        <v>0.796396500675099</v>
      </c>
      <c r="M302" s="17">
        <v>0.79848879622635</v>
      </c>
      <c r="N302" s="17">
        <v>0.715589467455729</v>
      </c>
      <c r="O302" s="17">
        <v>0.624517233794344</v>
      </c>
      <c r="P302" s="17">
        <v>0.823037484193235</v>
      </c>
      <c r="Q302" s="17">
        <v>0.725783226557324</v>
      </c>
      <c r="R302" s="17">
        <v>0.663178178332708</v>
      </c>
      <c r="S302" s="17">
        <v>0.845253580160676</v>
      </c>
      <c r="T302" s="17">
        <v>0.413619241550881</v>
      </c>
      <c r="U302" s="17">
        <v>0.818070591924668</v>
      </c>
      <c r="V302" s="17">
        <v>0.712703918455073</v>
      </c>
      <c r="W302" s="17">
        <v>0.424230777878775</v>
      </c>
      <c r="X302" s="17">
        <v>0.429693674874606</v>
      </c>
    </row>
    <row r="303">
      <c r="A303" s="17" t="s">
        <v>525</v>
      </c>
      <c r="B303" s="110"/>
      <c r="C303" s="110"/>
      <c r="D303" s="110"/>
      <c r="E303" s="110"/>
      <c r="F303" s="7">
        <f t="shared" si="347"/>
        <v>0.6511453305</v>
      </c>
      <c r="G303" s="7">
        <f>(H303*'Vecmap(FT) Coverage'!C302*'Dataset lengths'!$B$2+I303*'Vecmap(FT) Coverage'!D302*'Dataset lengths'!$C$2+J303*'Vecmap(FT) Coverage'!E302*'Dataset lengths'!$D$2+M303*'Vecmap(FT) Coverage'!H302*'Dataset lengths'!$G$2+N303*'Vecmap(FT) Coverage'!I302*'Dataset lengths'!$H$2+S303*'Vecmap(FT) Coverage'!N302*'Dataset lengths'!$M$2+T303*'Vecmap(FT) Coverage'!O302*'Dataset lengths'!$N$2+U303*'Vecmap(FT) Coverage'!P302*'Dataset lengths'!$O$2+V303*'Vecmap(FT) Coverage'!Q302*'Dataset lengths'!$P$2+W303*'Vecmap(FT) Coverage'!R302*'Dataset lengths'!$Q$2+X303*'Vecmap(FT) Coverage'!S302*'Dataset lengths'!$R$2)/('Vecmap(FT) Coverage'!C302*'Dataset lengths'!$B$2+'Vecmap(FT) Coverage'!D302*'Dataset lengths'!$C$2+'Vecmap(FT) Coverage'!E302*'Dataset lengths'!$D$2+'Vecmap(FT) Coverage'!H302*'Dataset lengths'!$G$2+'Vecmap(FT) Coverage'!I302*'Dataset lengths'!$H$2+'Vecmap(FT) Coverage'!N302*'Dataset lengths'!$M$2+'Vecmap(FT) Coverage'!O302*'Dataset lengths'!$N$2+'Vecmap(FT) Coverage'!P302*'Dataset lengths'!$O$2+'Vecmap(FT) Coverage'!Q302*'Dataset lengths'!$P$2+'Vecmap(FT) Coverage'!R302*'Dataset lengths'!$Q$2+'Vecmap(FT) Coverage'!S302*'Dataset lengths'!$R$2)</f>
        <v>0.5811609329</v>
      </c>
      <c r="H303" s="17">
        <v>0.484076935897884</v>
      </c>
      <c r="I303" s="17">
        <v>0.666714049623072</v>
      </c>
      <c r="J303" s="17">
        <v>0.734650269636457</v>
      </c>
      <c r="K303" s="17">
        <v>0.801525849830426</v>
      </c>
      <c r="L303" s="17">
        <v>0.807478142729413</v>
      </c>
      <c r="M303" s="17">
        <v>0.803835279190999</v>
      </c>
      <c r="N303" s="17">
        <v>0.728208110384926</v>
      </c>
      <c r="O303" s="17">
        <v>0.636203176753489</v>
      </c>
      <c r="P303" s="17">
        <v>0.816137959459105</v>
      </c>
      <c r="Q303" s="17">
        <v>0.774292586616652</v>
      </c>
      <c r="R303" s="17">
        <v>0.603084061828867</v>
      </c>
      <c r="S303" s="17">
        <v>0.864901491435775</v>
      </c>
      <c r="T303" s="17">
        <v>0.411984223909035</v>
      </c>
      <c r="U303" s="17">
        <v>0.851229601227381</v>
      </c>
      <c r="V303" s="17">
        <v>0.718812496545543</v>
      </c>
      <c r="W303" s="17">
        <v>0.411282832086481</v>
      </c>
      <c r="X303" s="17">
        <v>0.486903345115658</v>
      </c>
    </row>
    <row r="304">
      <c r="A304" s="17" t="s">
        <v>534</v>
      </c>
      <c r="B304" s="110"/>
      <c r="C304" s="110"/>
      <c r="D304" s="110"/>
      <c r="E304" s="110"/>
      <c r="F304" s="7">
        <f t="shared" si="347"/>
        <v>0.5964135625</v>
      </c>
      <c r="G304" s="7">
        <f>(H304*'Vecmap(FT) Coverage'!C303*'Dataset lengths'!$B$2+I304*'Vecmap(FT) Coverage'!D303*'Dataset lengths'!$C$2+J304*'Vecmap(FT) Coverage'!E303*'Dataset lengths'!$D$2+M304*'Vecmap(FT) Coverage'!H303*'Dataset lengths'!$G$2+N304*'Vecmap(FT) Coverage'!I303*'Dataset lengths'!$H$2+S304*'Vecmap(FT) Coverage'!N303*'Dataset lengths'!$M$2+T304*'Vecmap(FT) Coverage'!O303*'Dataset lengths'!$N$2+U304*'Vecmap(FT) Coverage'!P303*'Dataset lengths'!$O$2+V304*'Vecmap(FT) Coverage'!Q303*'Dataset lengths'!$P$2+W304*'Vecmap(FT) Coverage'!R303*'Dataset lengths'!$Q$2+X304*'Vecmap(FT) Coverage'!S303*'Dataset lengths'!$R$2)/('Vecmap(FT) Coverage'!C303*'Dataset lengths'!$B$2+'Vecmap(FT) Coverage'!D303*'Dataset lengths'!$C$2+'Vecmap(FT) Coverage'!E303*'Dataset lengths'!$D$2+'Vecmap(FT) Coverage'!H303*'Dataset lengths'!$G$2+'Vecmap(FT) Coverage'!I303*'Dataset lengths'!$H$2+'Vecmap(FT) Coverage'!N303*'Dataset lengths'!$M$2+'Vecmap(FT) Coverage'!O303*'Dataset lengths'!$N$2+'Vecmap(FT) Coverage'!P303*'Dataset lengths'!$O$2+'Vecmap(FT) Coverage'!Q303*'Dataset lengths'!$P$2+'Vecmap(FT) Coverage'!R303*'Dataset lengths'!$Q$2+'Vecmap(FT) Coverage'!S303*'Dataset lengths'!$R$2)</f>
        <v>0.5235200363</v>
      </c>
      <c r="H304" s="17">
        <v>0.415810233349975</v>
      </c>
      <c r="I304" s="17">
        <v>0.6783221476519</v>
      </c>
      <c r="J304" s="17">
        <v>0.714463638978484</v>
      </c>
      <c r="K304" s="17">
        <v>0.795113351512676</v>
      </c>
      <c r="L304" s="17">
        <v>0.785839285652097</v>
      </c>
      <c r="M304" s="17">
        <v>0.792043426472659</v>
      </c>
      <c r="N304" s="17">
        <v>0.682007729351472</v>
      </c>
      <c r="O304" s="17">
        <v>0.602564893550752</v>
      </c>
      <c r="P304" s="17">
        <v>0.772032358471306</v>
      </c>
      <c r="Q304" s="17">
        <v>0.711817141544733</v>
      </c>
      <c r="R304" s="17">
        <v>0.618138343061375</v>
      </c>
      <c r="S304" s="17">
        <v>0.778813479742099</v>
      </c>
      <c r="T304" s="17">
        <v>0.370018771101649</v>
      </c>
      <c r="U304" s="17">
        <v>0.779347990457069</v>
      </c>
      <c r="V304" s="17">
        <v>0.599398411993281</v>
      </c>
      <c r="W304" s="17">
        <v>0.281075370830374</v>
      </c>
      <c r="X304" s="17">
        <v>0.46924798713082</v>
      </c>
    </row>
    <row r="305">
      <c r="A305" s="17" t="s">
        <v>535</v>
      </c>
      <c r="B305" s="110"/>
      <c r="C305" s="110"/>
      <c r="D305" s="110"/>
      <c r="E305" s="110"/>
      <c r="F305" s="7">
        <f t="shared" si="347"/>
        <v>0.645898934</v>
      </c>
      <c r="G305" s="7">
        <f>(H305*'Vecmap(FT) Coverage'!C304*'Dataset lengths'!$B$2+I305*'Vecmap(FT) Coverage'!D304*'Dataset lengths'!$C$2+J305*'Vecmap(FT) Coverage'!E304*'Dataset lengths'!$D$2+M305*'Vecmap(FT) Coverage'!H304*'Dataset lengths'!$G$2+N305*'Vecmap(FT) Coverage'!I304*'Dataset lengths'!$H$2+S305*'Vecmap(FT) Coverage'!N304*'Dataset lengths'!$M$2+T305*'Vecmap(FT) Coverage'!O304*'Dataset lengths'!$N$2+U305*'Vecmap(FT) Coverage'!P304*'Dataset lengths'!$O$2+V305*'Vecmap(FT) Coverage'!Q304*'Dataset lengths'!$P$2+W305*'Vecmap(FT) Coverage'!R304*'Dataset lengths'!$Q$2+X305*'Vecmap(FT) Coverage'!S304*'Dataset lengths'!$R$2)/('Vecmap(FT) Coverage'!C304*'Dataset lengths'!$B$2+'Vecmap(FT) Coverage'!D304*'Dataset lengths'!$C$2+'Vecmap(FT) Coverage'!E304*'Dataset lengths'!$D$2+'Vecmap(FT) Coverage'!H304*'Dataset lengths'!$G$2+'Vecmap(FT) Coverage'!I304*'Dataset lengths'!$H$2+'Vecmap(FT) Coverage'!N304*'Dataset lengths'!$M$2+'Vecmap(FT) Coverage'!O304*'Dataset lengths'!$N$2+'Vecmap(FT) Coverage'!P304*'Dataset lengths'!$O$2+'Vecmap(FT) Coverage'!Q304*'Dataset lengths'!$P$2+'Vecmap(FT) Coverage'!R304*'Dataset lengths'!$Q$2+'Vecmap(FT) Coverage'!S304*'Dataset lengths'!$R$2)</f>
        <v>0.5908018549</v>
      </c>
      <c r="H305" s="17">
        <v>0.464847934899363</v>
      </c>
      <c r="I305" s="17">
        <v>0.692749014346217</v>
      </c>
      <c r="J305" s="17">
        <v>0.712224262760095</v>
      </c>
      <c r="K305" s="17">
        <v>0.808876564239082</v>
      </c>
      <c r="L305" s="17">
        <v>0.813519977151996</v>
      </c>
      <c r="M305" s="17">
        <v>0.810660070342156</v>
      </c>
      <c r="N305" s="17">
        <v>0.757980125134522</v>
      </c>
      <c r="O305" s="17">
        <v>0.701640257929151</v>
      </c>
      <c r="P305" s="17">
        <v>0.803674486979613</v>
      </c>
      <c r="Q305" s="17">
        <v>0.745859473762923</v>
      </c>
      <c r="R305" s="17">
        <v>0.709430096632874</v>
      </c>
      <c r="S305" s="17">
        <v>0.810459948625684</v>
      </c>
      <c r="T305" s="17">
        <v>0.48103908340236</v>
      </c>
      <c r="U305" s="17">
        <v>0.851897232287167</v>
      </c>
      <c r="V305" s="17">
        <v>0.55593531808312</v>
      </c>
      <c r="W305" s="17">
        <v>0.398481740477514</v>
      </c>
      <c r="X305" s="17">
        <v>0.568613543685295</v>
      </c>
    </row>
    <row r="306">
      <c r="A306" s="17" t="s">
        <v>523</v>
      </c>
      <c r="B306" s="110"/>
      <c r="C306" s="110"/>
      <c r="D306" s="110"/>
      <c r="E306" s="110"/>
      <c r="F306" s="7">
        <f t="shared" si="347"/>
        <v>0.6597036183</v>
      </c>
      <c r="G306" s="7">
        <f>(H306*'Vecmap(FT) Coverage'!C305*'Dataset lengths'!$B$2+I306*'Vecmap(FT) Coverage'!D305*'Dataset lengths'!$C$2+J306*'Vecmap(FT) Coverage'!E305*'Dataset lengths'!$D$2+M306*'Vecmap(FT) Coverage'!H305*'Dataset lengths'!$G$2+N306*'Vecmap(FT) Coverage'!I305*'Dataset lengths'!$H$2+S306*'Vecmap(FT) Coverage'!N305*'Dataset lengths'!$M$2+T306*'Vecmap(FT) Coverage'!O305*'Dataset lengths'!$N$2+U306*'Vecmap(FT) Coverage'!P305*'Dataset lengths'!$O$2+V306*'Vecmap(FT) Coverage'!Q305*'Dataset lengths'!$P$2+W306*'Vecmap(FT) Coverage'!R305*'Dataset lengths'!$Q$2+X306*'Vecmap(FT) Coverage'!S305*'Dataset lengths'!$R$2)/('Vecmap(FT) Coverage'!C305*'Dataset lengths'!$B$2+'Vecmap(FT) Coverage'!D305*'Dataset lengths'!$C$2+'Vecmap(FT) Coverage'!E305*'Dataset lengths'!$D$2+'Vecmap(FT) Coverage'!H305*'Dataset lengths'!$G$2+'Vecmap(FT) Coverage'!I305*'Dataset lengths'!$H$2+'Vecmap(FT) Coverage'!N305*'Dataset lengths'!$M$2+'Vecmap(FT) Coverage'!O305*'Dataset lengths'!$N$2+'Vecmap(FT) Coverage'!P305*'Dataset lengths'!$O$2+'Vecmap(FT) Coverage'!Q305*'Dataset lengths'!$P$2+'Vecmap(FT) Coverage'!R305*'Dataset lengths'!$Q$2+'Vecmap(FT) Coverage'!S305*'Dataset lengths'!$R$2)</f>
        <v>0.6000849309</v>
      </c>
      <c r="H306" s="17">
        <v>0.520330473485114</v>
      </c>
      <c r="I306" s="17">
        <v>0.656746447036392</v>
      </c>
      <c r="J306" s="17">
        <v>0.715100992047199</v>
      </c>
      <c r="K306" s="17">
        <v>0.793142163314908</v>
      </c>
      <c r="L306" s="17">
        <v>0.795294127158184</v>
      </c>
      <c r="M306" s="17">
        <v>0.794038443125793</v>
      </c>
      <c r="N306" s="17">
        <v>0.749097545543102</v>
      </c>
      <c r="O306" s="17">
        <v>0.682176434495642</v>
      </c>
      <c r="P306" s="17">
        <v>0.810574011713743</v>
      </c>
      <c r="Q306" s="17">
        <v>0.743966278457714</v>
      </c>
      <c r="R306" s="17">
        <v>0.682557255817852</v>
      </c>
      <c r="S306" s="17">
        <v>0.863568318368165</v>
      </c>
      <c r="T306" s="17">
        <v>0.402871966916163</v>
      </c>
      <c r="U306" s="17">
        <v>0.881495542604355</v>
      </c>
      <c r="V306" s="17">
        <v>0.729932680127164</v>
      </c>
      <c r="W306" s="17">
        <v>0.493350109319139</v>
      </c>
      <c r="X306" s="17">
        <v>0.450207283248022</v>
      </c>
    </row>
    <row r="307">
      <c r="A307" s="17" t="s">
        <v>536</v>
      </c>
      <c r="B307" s="110"/>
      <c r="C307" s="110"/>
      <c r="D307" s="110"/>
      <c r="E307" s="110"/>
      <c r="F307" s="7">
        <f t="shared" si="347"/>
        <v>0.6616732103</v>
      </c>
      <c r="G307" s="7">
        <f>(H307*'Vecmap(FT) Coverage'!C306*'Dataset lengths'!$B$2+I307*'Vecmap(FT) Coverage'!D306*'Dataset lengths'!$C$2+J307*'Vecmap(FT) Coverage'!E306*'Dataset lengths'!$D$2+M307*'Vecmap(FT) Coverage'!H306*'Dataset lengths'!$G$2+N307*'Vecmap(FT) Coverage'!I306*'Dataset lengths'!$H$2+S307*'Vecmap(FT) Coverage'!N306*'Dataset lengths'!$M$2+T307*'Vecmap(FT) Coverage'!O306*'Dataset lengths'!$N$2+U307*'Vecmap(FT) Coverage'!P306*'Dataset lengths'!$O$2+V307*'Vecmap(FT) Coverage'!Q306*'Dataset lengths'!$P$2+W307*'Vecmap(FT) Coverage'!R306*'Dataset lengths'!$Q$2+X307*'Vecmap(FT) Coverage'!S306*'Dataset lengths'!$R$2)/('Vecmap(FT) Coverage'!C306*'Dataset lengths'!$B$2+'Vecmap(FT) Coverage'!D306*'Dataset lengths'!$C$2+'Vecmap(FT) Coverage'!E306*'Dataset lengths'!$D$2+'Vecmap(FT) Coverage'!H306*'Dataset lengths'!$G$2+'Vecmap(FT) Coverage'!I306*'Dataset lengths'!$H$2+'Vecmap(FT) Coverage'!N306*'Dataset lengths'!$M$2+'Vecmap(FT) Coverage'!O306*'Dataset lengths'!$N$2+'Vecmap(FT) Coverage'!P306*'Dataset lengths'!$O$2+'Vecmap(FT) Coverage'!Q306*'Dataset lengths'!$P$2+'Vecmap(FT) Coverage'!R306*'Dataset lengths'!$Q$2+'Vecmap(FT) Coverage'!S306*'Dataset lengths'!$R$2)</f>
        <v>0.6184074421</v>
      </c>
      <c r="H307" s="17">
        <v>0.530920674699731</v>
      </c>
      <c r="I307" s="17">
        <v>0.706090826982176</v>
      </c>
      <c r="J307" s="17">
        <v>0.718437080558589</v>
      </c>
      <c r="K307" s="17">
        <v>0.800694589448106</v>
      </c>
      <c r="L307" s="17">
        <v>0.800864795919578</v>
      </c>
      <c r="M307" s="17">
        <v>0.800938019274284</v>
      </c>
      <c r="N307" s="17">
        <v>0.719777448637826</v>
      </c>
      <c r="O307" s="17">
        <v>0.632448842141563</v>
      </c>
      <c r="P307" s="17">
        <v>0.787022094191635</v>
      </c>
      <c r="Q307" s="17">
        <v>0.74452921086705</v>
      </c>
      <c r="R307" s="17">
        <v>0.634703227771652</v>
      </c>
      <c r="S307" s="17">
        <v>0.828927673906506</v>
      </c>
      <c r="T307" s="17">
        <v>0.401630737542692</v>
      </c>
      <c r="U307" s="17">
        <v>0.852564863346954</v>
      </c>
      <c r="V307" s="17">
        <v>0.696810125931279</v>
      </c>
      <c r="W307" s="17">
        <v>0.503903482814128</v>
      </c>
      <c r="X307" s="17">
        <v>0.518404380016121</v>
      </c>
    </row>
    <row r="308">
      <c r="A308" s="17" t="s">
        <v>537</v>
      </c>
      <c r="B308" s="110"/>
      <c r="C308" s="110"/>
      <c r="D308" s="110"/>
      <c r="E308" s="110"/>
      <c r="F308" s="7">
        <f t="shared" si="347"/>
        <v>0.6197258454</v>
      </c>
      <c r="G308" s="7">
        <f>(H308*'Vecmap(FT) Coverage'!C307*'Dataset lengths'!$B$2+I308*'Vecmap(FT) Coverage'!D307*'Dataset lengths'!$C$2+J308*'Vecmap(FT) Coverage'!E307*'Dataset lengths'!$D$2+M308*'Vecmap(FT) Coverage'!H307*'Dataset lengths'!$G$2+N308*'Vecmap(FT) Coverage'!I307*'Dataset lengths'!$H$2+S308*'Vecmap(FT) Coverage'!N307*'Dataset lengths'!$M$2+T308*'Vecmap(FT) Coverage'!O307*'Dataset lengths'!$N$2+U308*'Vecmap(FT) Coverage'!P307*'Dataset lengths'!$O$2+V308*'Vecmap(FT) Coverage'!Q307*'Dataset lengths'!$P$2+W308*'Vecmap(FT) Coverage'!R307*'Dataset lengths'!$Q$2+X308*'Vecmap(FT) Coverage'!S307*'Dataset lengths'!$R$2)/('Vecmap(FT) Coverage'!C307*'Dataset lengths'!$B$2+'Vecmap(FT) Coverage'!D307*'Dataset lengths'!$C$2+'Vecmap(FT) Coverage'!E307*'Dataset lengths'!$D$2+'Vecmap(FT) Coverage'!H307*'Dataset lengths'!$G$2+'Vecmap(FT) Coverage'!I307*'Dataset lengths'!$H$2+'Vecmap(FT) Coverage'!N307*'Dataset lengths'!$M$2+'Vecmap(FT) Coverage'!O307*'Dataset lengths'!$N$2+'Vecmap(FT) Coverage'!P307*'Dataset lengths'!$O$2+'Vecmap(FT) Coverage'!Q307*'Dataset lengths'!$P$2+'Vecmap(FT) Coverage'!R307*'Dataset lengths'!$Q$2+'Vecmap(FT) Coverage'!S307*'Dataset lengths'!$R$2)</f>
        <v>0.5595026721</v>
      </c>
      <c r="H308" s="17">
        <v>0.461109746346314</v>
      </c>
      <c r="I308" s="17">
        <v>0.706235445389418</v>
      </c>
      <c r="J308" s="17">
        <v>0.688268131983368</v>
      </c>
      <c r="K308" s="17">
        <v>0.78433971382747</v>
      </c>
      <c r="L308" s="17">
        <v>0.792417418977763</v>
      </c>
      <c r="M308" s="17">
        <v>0.786915604244538</v>
      </c>
      <c r="N308" s="17">
        <v>0.706160985294744</v>
      </c>
      <c r="O308" s="17">
        <v>0.62638521492254</v>
      </c>
      <c r="P308" s="17">
        <v>0.785291295440886</v>
      </c>
      <c r="Q308" s="17">
        <v>0.698281632809522</v>
      </c>
      <c r="R308" s="17">
        <v>0.632407320499831</v>
      </c>
      <c r="S308" s="17">
        <v>0.799182615791479</v>
      </c>
      <c r="T308" s="17">
        <v>0.424605836111036</v>
      </c>
      <c r="U308" s="17">
        <v>0.803160164922776</v>
      </c>
      <c r="V308" s="17">
        <v>0.555500358872916</v>
      </c>
      <c r="W308" s="17">
        <v>0.350191194661918</v>
      </c>
      <c r="X308" s="17">
        <v>0.535654215563031</v>
      </c>
    </row>
    <row r="309">
      <c r="A309" s="17" t="s">
        <v>522</v>
      </c>
      <c r="B309" s="110"/>
      <c r="C309" s="110"/>
      <c r="D309" s="110"/>
      <c r="E309" s="110"/>
      <c r="F309" s="7">
        <f t="shared" si="347"/>
        <v>0.6769080053</v>
      </c>
      <c r="G309" s="7">
        <f>(H309*'Vecmap(FT) Coverage'!C308*'Dataset lengths'!$B$2+I309*'Vecmap(FT) Coverage'!D308*'Dataset lengths'!$C$2+J309*'Vecmap(FT) Coverage'!E308*'Dataset lengths'!$D$2+M309*'Vecmap(FT) Coverage'!H308*'Dataset lengths'!$G$2+N309*'Vecmap(FT) Coverage'!I308*'Dataset lengths'!$H$2+S309*'Vecmap(FT) Coverage'!N308*'Dataset lengths'!$M$2+T309*'Vecmap(FT) Coverage'!O308*'Dataset lengths'!$N$2+U309*'Vecmap(FT) Coverage'!P308*'Dataset lengths'!$O$2+V309*'Vecmap(FT) Coverage'!Q308*'Dataset lengths'!$P$2+W309*'Vecmap(FT) Coverage'!R308*'Dataset lengths'!$Q$2+X309*'Vecmap(FT) Coverage'!S308*'Dataset lengths'!$R$2)/('Vecmap(FT) Coverage'!C308*'Dataset lengths'!$B$2+'Vecmap(FT) Coverage'!D308*'Dataset lengths'!$C$2+'Vecmap(FT) Coverage'!E308*'Dataset lengths'!$D$2+'Vecmap(FT) Coverage'!H308*'Dataset lengths'!$G$2+'Vecmap(FT) Coverage'!I308*'Dataset lengths'!$H$2+'Vecmap(FT) Coverage'!N308*'Dataset lengths'!$M$2+'Vecmap(FT) Coverage'!O308*'Dataset lengths'!$N$2+'Vecmap(FT) Coverage'!P308*'Dataset lengths'!$O$2+'Vecmap(FT) Coverage'!Q308*'Dataset lengths'!$P$2+'Vecmap(FT) Coverage'!R308*'Dataset lengths'!$Q$2+'Vecmap(FT) Coverage'!S308*'Dataset lengths'!$R$2)</f>
        <v>0.62428848</v>
      </c>
      <c r="H309" s="17">
        <v>0.552566333867398</v>
      </c>
      <c r="I309" s="17">
        <v>0.676101907263153</v>
      </c>
      <c r="J309" s="17">
        <v>0.741197447745834</v>
      </c>
      <c r="K309" s="17">
        <v>0.810734196107259</v>
      </c>
      <c r="L309" s="17">
        <v>0.815253966657742</v>
      </c>
      <c r="M309" s="17">
        <v>0.812181143042299</v>
      </c>
      <c r="N309" s="17">
        <v>0.781605211475258</v>
      </c>
      <c r="O309" s="17">
        <v>0.701597139135545</v>
      </c>
      <c r="P309" s="17">
        <v>0.847699752509442</v>
      </c>
      <c r="Q309" s="17">
        <v>0.78258411189584</v>
      </c>
      <c r="R309" s="17">
        <v>0.698165825019611</v>
      </c>
      <c r="S309" s="17">
        <v>0.892395454043199</v>
      </c>
      <c r="T309" s="17">
        <v>0.336867933699198</v>
      </c>
      <c r="U309" s="17">
        <v>0.896628513292841</v>
      </c>
      <c r="V309" s="17">
        <v>0.758426611784279</v>
      </c>
      <c r="W309" s="17">
        <v>0.525358640702506</v>
      </c>
      <c r="X309" s="17">
        <v>0.472658861775964</v>
      </c>
    </row>
    <row r="310">
      <c r="A310" s="17" t="s">
        <v>526</v>
      </c>
      <c r="B310" s="110"/>
      <c r="C310" s="110"/>
      <c r="D310" s="110"/>
      <c r="E310" s="110"/>
      <c r="F310" s="7">
        <f t="shared" si="347"/>
        <v>0.7068755248</v>
      </c>
      <c r="G310" s="7">
        <f>(H310*'Vecmap(FT) Coverage'!C309*'Dataset lengths'!$B$2+I310*'Vecmap(FT) Coverage'!D309*'Dataset lengths'!$C$2+J310*'Vecmap(FT) Coverage'!E309*'Dataset lengths'!$D$2+M310*'Vecmap(FT) Coverage'!H309*'Dataset lengths'!$G$2+N310*'Vecmap(FT) Coverage'!I309*'Dataset lengths'!$H$2+S310*'Vecmap(FT) Coverage'!N309*'Dataset lengths'!$M$2+T310*'Vecmap(FT) Coverage'!O309*'Dataset lengths'!$N$2+U310*'Vecmap(FT) Coverage'!P309*'Dataset lengths'!$O$2+V310*'Vecmap(FT) Coverage'!Q309*'Dataset lengths'!$P$2+W310*'Vecmap(FT) Coverage'!R309*'Dataset lengths'!$Q$2+X310*'Vecmap(FT) Coverage'!S309*'Dataset lengths'!$R$2)/('Vecmap(FT) Coverage'!C309*'Dataset lengths'!$B$2+'Vecmap(FT) Coverage'!D309*'Dataset lengths'!$C$2+'Vecmap(FT) Coverage'!E309*'Dataset lengths'!$D$2+'Vecmap(FT) Coverage'!H309*'Dataset lengths'!$G$2+'Vecmap(FT) Coverage'!I309*'Dataset lengths'!$H$2+'Vecmap(FT) Coverage'!N309*'Dataset lengths'!$M$2+'Vecmap(FT) Coverage'!O309*'Dataset lengths'!$N$2+'Vecmap(FT) Coverage'!P309*'Dataset lengths'!$O$2+'Vecmap(FT) Coverage'!Q309*'Dataset lengths'!$P$2+'Vecmap(FT) Coverage'!R309*'Dataset lengths'!$Q$2+'Vecmap(FT) Coverage'!S309*'Dataset lengths'!$R$2)</f>
        <v>0.6480681462</v>
      </c>
      <c r="H310" s="17">
        <v>0.546492292772322</v>
      </c>
      <c r="I310" s="17">
        <v>0.703186454015276</v>
      </c>
      <c r="J310" s="17">
        <v>0.765647800765948</v>
      </c>
      <c r="K310" s="17">
        <v>0.830729964830343</v>
      </c>
      <c r="L310" s="17">
        <v>0.82794488954658</v>
      </c>
      <c r="M310" s="17">
        <v>0.830178198695412</v>
      </c>
      <c r="N310" s="17">
        <v>0.781230636648666</v>
      </c>
      <c r="O310" s="17">
        <v>0.724152767543583</v>
      </c>
      <c r="P310" s="17">
        <v>0.834721272361885</v>
      </c>
      <c r="Q310" s="17">
        <v>0.755621995040318</v>
      </c>
      <c r="R310" s="17">
        <v>0.748197252219713</v>
      </c>
      <c r="S310" s="17">
        <v>0.895018089586038</v>
      </c>
      <c r="T310" s="17">
        <v>0.518387069413093</v>
      </c>
      <c r="U310" s="17">
        <v>0.903304823890703</v>
      </c>
      <c r="V310" s="17">
        <v>0.747322841757759</v>
      </c>
      <c r="W310" s="17">
        <v>0.520650821322964</v>
      </c>
      <c r="X310" s="17">
        <v>0.56421174428936</v>
      </c>
    </row>
    <row r="311">
      <c r="A311" s="17" t="s">
        <v>538</v>
      </c>
      <c r="B311" s="110"/>
      <c r="C311" s="110"/>
      <c r="D311" s="110"/>
      <c r="E311" s="110"/>
      <c r="F311" s="7">
        <f t="shared" si="347"/>
        <v>0.6602204316</v>
      </c>
      <c r="G311" s="7">
        <f>(H311*'Vecmap(FT) Coverage'!C310*'Dataset lengths'!$B$2+I311*'Vecmap(FT) Coverage'!D310*'Dataset lengths'!$C$2+J311*'Vecmap(FT) Coverage'!E310*'Dataset lengths'!$D$2+M311*'Vecmap(FT) Coverage'!H310*'Dataset lengths'!$G$2+N311*'Vecmap(FT) Coverage'!I310*'Dataset lengths'!$H$2+S311*'Vecmap(FT) Coverage'!N310*'Dataset lengths'!$M$2+T311*'Vecmap(FT) Coverage'!O310*'Dataset lengths'!$N$2+U311*'Vecmap(FT) Coverage'!P310*'Dataset lengths'!$O$2+V311*'Vecmap(FT) Coverage'!Q310*'Dataset lengths'!$P$2+W311*'Vecmap(FT) Coverage'!R310*'Dataset lengths'!$Q$2+X311*'Vecmap(FT) Coverage'!S310*'Dataset lengths'!$R$2)/('Vecmap(FT) Coverage'!C310*'Dataset lengths'!$B$2+'Vecmap(FT) Coverage'!D310*'Dataset lengths'!$C$2+'Vecmap(FT) Coverage'!E310*'Dataset lengths'!$D$2+'Vecmap(FT) Coverage'!H310*'Dataset lengths'!$G$2+'Vecmap(FT) Coverage'!I310*'Dataset lengths'!$H$2+'Vecmap(FT) Coverage'!N310*'Dataset lengths'!$M$2+'Vecmap(FT) Coverage'!O310*'Dataset lengths'!$N$2+'Vecmap(FT) Coverage'!P310*'Dataset lengths'!$O$2+'Vecmap(FT) Coverage'!Q310*'Dataset lengths'!$P$2+'Vecmap(FT) Coverage'!R310*'Dataset lengths'!$Q$2+'Vecmap(FT) Coverage'!S310*'Dataset lengths'!$R$2)</f>
        <v>0.6038838041</v>
      </c>
      <c r="H311" s="17">
        <v>0.495522820979804</v>
      </c>
      <c r="I311" s="17">
        <v>0.743625440842022</v>
      </c>
      <c r="J311" s="17">
        <v>0.74399892632554</v>
      </c>
      <c r="K311" s="17">
        <v>0.824646198238312</v>
      </c>
      <c r="L311" s="17">
        <v>0.831376376656973</v>
      </c>
      <c r="M311" s="17">
        <v>0.826835263097048</v>
      </c>
      <c r="N311" s="17">
        <v>0.739736857879138</v>
      </c>
      <c r="O311" s="17">
        <v>0.672978633400548</v>
      </c>
      <c r="P311" s="17">
        <v>0.790617105935835</v>
      </c>
      <c r="Q311" s="17">
        <v>0.694857127319391</v>
      </c>
      <c r="R311" s="17">
        <v>0.736632210003379</v>
      </c>
      <c r="S311" s="17">
        <v>0.807815457786656</v>
      </c>
      <c r="T311" s="17">
        <v>0.496164504908295</v>
      </c>
      <c r="U311" s="17">
        <v>0.813174630819569</v>
      </c>
      <c r="V311" s="17">
        <v>0.610915256489868</v>
      </c>
      <c r="W311" s="17">
        <v>0.393735522231041</v>
      </c>
      <c r="X311" s="17">
        <v>0.590900066266281</v>
      </c>
    </row>
    <row r="312">
      <c r="A312" s="17" t="s">
        <v>539</v>
      </c>
      <c r="B312" s="110"/>
      <c r="C312" s="110"/>
      <c r="D312" s="110"/>
      <c r="E312" s="110"/>
      <c r="F312" s="7">
        <f t="shared" si="347"/>
        <v>0.6264576308</v>
      </c>
      <c r="G312" s="7">
        <f>(H312*'Vecmap(FT) Coverage'!C311*'Dataset lengths'!$B$2+I312*'Vecmap(FT) Coverage'!D311*'Dataset lengths'!$C$2+J312*'Vecmap(FT) Coverage'!E311*'Dataset lengths'!$D$2+M312*'Vecmap(FT) Coverage'!H311*'Dataset lengths'!$G$2+N312*'Vecmap(FT) Coverage'!I311*'Dataset lengths'!$H$2+S312*'Vecmap(FT) Coverage'!N311*'Dataset lengths'!$M$2+T312*'Vecmap(FT) Coverage'!O311*'Dataset lengths'!$N$2+U312*'Vecmap(FT) Coverage'!P311*'Dataset lengths'!$O$2+V312*'Vecmap(FT) Coverage'!Q311*'Dataset lengths'!$P$2+W312*'Vecmap(FT) Coverage'!R311*'Dataset lengths'!$Q$2+X312*'Vecmap(FT) Coverage'!S311*'Dataset lengths'!$R$2)/('Vecmap(FT) Coverage'!C311*'Dataset lengths'!$B$2+'Vecmap(FT) Coverage'!D311*'Dataset lengths'!$C$2+'Vecmap(FT) Coverage'!E311*'Dataset lengths'!$D$2+'Vecmap(FT) Coverage'!H311*'Dataset lengths'!$G$2+'Vecmap(FT) Coverage'!I311*'Dataset lengths'!$H$2+'Vecmap(FT) Coverage'!N311*'Dataset lengths'!$M$2+'Vecmap(FT) Coverage'!O311*'Dataset lengths'!$N$2+'Vecmap(FT) Coverage'!P311*'Dataset lengths'!$O$2+'Vecmap(FT) Coverage'!Q311*'Dataset lengths'!$P$2+'Vecmap(FT) Coverage'!R311*'Dataset lengths'!$Q$2+'Vecmap(FT) Coverage'!S311*'Dataset lengths'!$R$2)</f>
        <v>0.5819663815</v>
      </c>
      <c r="H312" s="17">
        <v>0.532740453290591</v>
      </c>
      <c r="I312" s="17">
        <v>0.57518008971601</v>
      </c>
      <c r="J312" s="17">
        <v>0.674820044253855</v>
      </c>
      <c r="K312" s="17">
        <v>0.746579266677823</v>
      </c>
      <c r="L312" s="17">
        <v>0.747274670820958</v>
      </c>
      <c r="M312" s="17">
        <v>0.747424033812353</v>
      </c>
      <c r="N312" s="17">
        <v>0.734480260822487</v>
      </c>
      <c r="O312" s="17">
        <v>0.630720715883062</v>
      </c>
      <c r="P312" s="17">
        <v>0.805891602163436</v>
      </c>
      <c r="Q312" s="17">
        <v>0.74984021008609</v>
      </c>
      <c r="R312" s="17">
        <v>0.642244994389801</v>
      </c>
      <c r="S312" s="17">
        <v>0.831462888264583</v>
      </c>
      <c r="T312" s="17">
        <v>0.27105696529603</v>
      </c>
      <c r="U312" s="17">
        <v>0.877489756245638</v>
      </c>
      <c r="V312" s="17">
        <v>0.749883356353675</v>
      </c>
      <c r="W312" s="17">
        <v>0.537221901765166</v>
      </c>
      <c r="X312" s="17">
        <v>0.359274188853846</v>
      </c>
    </row>
    <row r="313">
      <c r="A313" s="17" t="s">
        <v>540</v>
      </c>
      <c r="B313" s="110"/>
      <c r="C313" s="110"/>
      <c r="D313" s="110"/>
      <c r="E313" s="110"/>
      <c r="F313" s="7">
        <f t="shared" si="347"/>
        <v>0.6602157037</v>
      </c>
      <c r="G313" s="7">
        <f>(H313*'Vecmap(FT) Coverage'!C312*'Dataset lengths'!$B$2+I313*'Vecmap(FT) Coverage'!D312*'Dataset lengths'!$C$2+J313*'Vecmap(FT) Coverage'!E312*'Dataset lengths'!$D$2+M313*'Vecmap(FT) Coverage'!H312*'Dataset lengths'!$G$2+N313*'Vecmap(FT) Coverage'!I312*'Dataset lengths'!$H$2+S313*'Vecmap(FT) Coverage'!N312*'Dataset lengths'!$M$2+T313*'Vecmap(FT) Coverage'!O312*'Dataset lengths'!$N$2+U313*'Vecmap(FT) Coverage'!P312*'Dataset lengths'!$O$2+V313*'Vecmap(FT) Coverage'!Q312*'Dataset lengths'!$P$2+W313*'Vecmap(FT) Coverage'!R312*'Dataset lengths'!$Q$2+X313*'Vecmap(FT) Coverage'!S312*'Dataset lengths'!$R$2)/('Vecmap(FT) Coverage'!C312*'Dataset lengths'!$B$2+'Vecmap(FT) Coverage'!D312*'Dataset lengths'!$C$2+'Vecmap(FT) Coverage'!E312*'Dataset lengths'!$D$2+'Vecmap(FT) Coverage'!H312*'Dataset lengths'!$G$2+'Vecmap(FT) Coverage'!I312*'Dataset lengths'!$H$2+'Vecmap(FT) Coverage'!N312*'Dataset lengths'!$M$2+'Vecmap(FT) Coverage'!O312*'Dataset lengths'!$N$2+'Vecmap(FT) Coverage'!P312*'Dataset lengths'!$O$2+'Vecmap(FT) Coverage'!Q312*'Dataset lengths'!$P$2+'Vecmap(FT) Coverage'!R312*'Dataset lengths'!$Q$2+'Vecmap(FT) Coverage'!S312*'Dataset lengths'!$R$2)</f>
        <v>0.6082584517</v>
      </c>
      <c r="H313" s="17">
        <v>0.518654841492955</v>
      </c>
      <c r="I313" s="17">
        <v>0.673325781833666</v>
      </c>
      <c r="J313" s="17">
        <v>0.742548360279884</v>
      </c>
      <c r="K313" s="17">
        <v>0.802725504789807</v>
      </c>
      <c r="L313" s="17">
        <v>0.810038427714783</v>
      </c>
      <c r="M313" s="17">
        <v>0.805111362098105</v>
      </c>
      <c r="N313" s="17">
        <v>0.778046341400315</v>
      </c>
      <c r="O313" s="17">
        <v>0.726947990207311</v>
      </c>
      <c r="P313" s="17">
        <v>0.836444181023012</v>
      </c>
      <c r="Q313" s="17">
        <v>0.764990798709993</v>
      </c>
      <c r="R313" s="17">
        <v>0.73619342994653</v>
      </c>
      <c r="S313" s="17">
        <v>0.848881559328269</v>
      </c>
      <c r="T313" s="17">
        <v>0.380172773652303</v>
      </c>
      <c r="U313" s="17">
        <v>0.823411640402957</v>
      </c>
      <c r="V313" s="17">
        <v>0.730490741000633</v>
      </c>
      <c r="W313" s="17">
        <v>0.491948644208501</v>
      </c>
      <c r="X313" s="17">
        <v>0.469780694765775</v>
      </c>
    </row>
    <row r="314">
      <c r="A314" s="17" t="s">
        <v>541</v>
      </c>
      <c r="B314" s="110"/>
      <c r="C314" s="110"/>
      <c r="D314" s="110"/>
      <c r="E314" s="110"/>
      <c r="F314" s="7">
        <f t="shared" si="347"/>
        <v>0.6772787386</v>
      </c>
      <c r="G314" s="7">
        <f>(H314*'Vecmap(FT) Coverage'!C313*'Dataset lengths'!$B$2+I314*'Vecmap(FT) Coverage'!D313*'Dataset lengths'!$C$2+J314*'Vecmap(FT) Coverage'!E313*'Dataset lengths'!$D$2+M314*'Vecmap(FT) Coverage'!H313*'Dataset lengths'!$G$2+N314*'Vecmap(FT) Coverage'!I313*'Dataset lengths'!$H$2+S314*'Vecmap(FT) Coverage'!N313*'Dataset lengths'!$M$2+T314*'Vecmap(FT) Coverage'!O313*'Dataset lengths'!$N$2+U314*'Vecmap(FT) Coverage'!P313*'Dataset lengths'!$O$2+V314*'Vecmap(FT) Coverage'!Q313*'Dataset lengths'!$P$2+W314*'Vecmap(FT) Coverage'!R313*'Dataset lengths'!$Q$2+X314*'Vecmap(FT) Coverage'!S313*'Dataset lengths'!$R$2)/('Vecmap(FT) Coverage'!C313*'Dataset lengths'!$B$2+'Vecmap(FT) Coverage'!D313*'Dataset lengths'!$C$2+'Vecmap(FT) Coverage'!E313*'Dataset lengths'!$D$2+'Vecmap(FT) Coverage'!H313*'Dataset lengths'!$G$2+'Vecmap(FT) Coverage'!I313*'Dataset lengths'!$H$2+'Vecmap(FT) Coverage'!N313*'Dataset lengths'!$M$2+'Vecmap(FT) Coverage'!O313*'Dataset lengths'!$N$2+'Vecmap(FT) Coverage'!P313*'Dataset lengths'!$O$2+'Vecmap(FT) Coverage'!Q313*'Dataset lengths'!$P$2+'Vecmap(FT) Coverage'!R313*'Dataset lengths'!$Q$2+'Vecmap(FT) Coverage'!S313*'Dataset lengths'!$R$2)</f>
        <v>0.6272411814</v>
      </c>
      <c r="H314" s="17">
        <v>0.540723040608909</v>
      </c>
      <c r="I314" s="17">
        <v>0.695946241731223</v>
      </c>
      <c r="J314" s="17">
        <v>0.764220786568345</v>
      </c>
      <c r="K314" s="17">
        <v>0.821152961702016</v>
      </c>
      <c r="L314" s="17">
        <v>0.822406199214306</v>
      </c>
      <c r="M314" s="17">
        <v>0.821891640288337</v>
      </c>
      <c r="N314" s="17">
        <v>0.778123275195726</v>
      </c>
      <c r="O314" s="17">
        <v>0.715184433419676</v>
      </c>
      <c r="P314" s="17">
        <v>0.822710404114354</v>
      </c>
      <c r="Q314" s="17">
        <v>0.781076257227974</v>
      </c>
      <c r="R314" s="17">
        <v>0.729097193847642</v>
      </c>
      <c r="S314" s="17">
        <v>0.823835389894161</v>
      </c>
      <c r="T314" s="17">
        <v>0.416672078919052</v>
      </c>
      <c r="U314" s="17">
        <v>0.883053348410523</v>
      </c>
      <c r="V314" s="17">
        <v>0.705424506767325</v>
      </c>
      <c r="W314" s="17">
        <v>0.490667479560973</v>
      </c>
      <c r="X314" s="17">
        <v>0.529508336910185</v>
      </c>
    </row>
    <row r="315">
      <c r="A315" s="17" t="s">
        <v>542</v>
      </c>
      <c r="B315" s="110"/>
      <c r="C315" s="110"/>
      <c r="D315" s="110"/>
      <c r="E315" s="110"/>
      <c r="F315" s="7">
        <f t="shared" si="347"/>
        <v>0.6285889203</v>
      </c>
      <c r="G315" s="7">
        <f>(H315*'Vecmap(FT) Coverage'!C314*'Dataset lengths'!$B$2+I315*'Vecmap(FT) Coverage'!D314*'Dataset lengths'!$C$2+J315*'Vecmap(FT) Coverage'!E314*'Dataset lengths'!$D$2+M315*'Vecmap(FT) Coverage'!H314*'Dataset lengths'!$G$2+N315*'Vecmap(FT) Coverage'!I314*'Dataset lengths'!$H$2+S315*'Vecmap(FT) Coverage'!N314*'Dataset lengths'!$M$2+T315*'Vecmap(FT) Coverage'!O314*'Dataset lengths'!$N$2+U315*'Vecmap(FT) Coverage'!P314*'Dataset lengths'!$O$2+V315*'Vecmap(FT) Coverage'!Q314*'Dataset lengths'!$P$2+W315*'Vecmap(FT) Coverage'!R314*'Dataset lengths'!$Q$2+X315*'Vecmap(FT) Coverage'!S314*'Dataset lengths'!$R$2)/('Vecmap(FT) Coverage'!C314*'Dataset lengths'!$B$2+'Vecmap(FT) Coverage'!D314*'Dataset lengths'!$C$2+'Vecmap(FT) Coverage'!E314*'Dataset lengths'!$D$2+'Vecmap(FT) Coverage'!H314*'Dataset lengths'!$G$2+'Vecmap(FT) Coverage'!I314*'Dataset lengths'!$H$2+'Vecmap(FT) Coverage'!N314*'Dataset lengths'!$M$2+'Vecmap(FT) Coverage'!O314*'Dataset lengths'!$N$2+'Vecmap(FT) Coverage'!P314*'Dataset lengths'!$O$2+'Vecmap(FT) Coverage'!Q314*'Dataset lengths'!$P$2+'Vecmap(FT) Coverage'!R314*'Dataset lengths'!$Q$2+'Vecmap(FT) Coverage'!S314*'Dataset lengths'!$R$2)</f>
        <v>0.5645439285</v>
      </c>
      <c r="H315" s="17">
        <v>0.433208617079269</v>
      </c>
      <c r="I315" s="17">
        <v>0.700734467945161</v>
      </c>
      <c r="J315" s="17">
        <v>0.708741155208329</v>
      </c>
      <c r="K315" s="17">
        <v>0.812480099482861</v>
      </c>
      <c r="L315" s="17">
        <v>0.811918054717265</v>
      </c>
      <c r="M315" s="17">
        <v>0.812500503439977</v>
      </c>
      <c r="N315" s="17">
        <v>0.726735455677027</v>
      </c>
      <c r="O315" s="17">
        <v>0.66477818874885</v>
      </c>
      <c r="P315" s="17">
        <v>0.80061169764447</v>
      </c>
      <c r="Q315" s="17">
        <v>0.718791807080652</v>
      </c>
      <c r="R315" s="17">
        <v>0.682144727559276</v>
      </c>
      <c r="S315" s="17">
        <v>0.797281205022921</v>
      </c>
      <c r="T315" s="17">
        <v>0.482141161714453</v>
      </c>
      <c r="U315" s="17">
        <v>0.814732436625737</v>
      </c>
      <c r="V315" s="17">
        <v>0.564008051600799</v>
      </c>
      <c r="W315" s="17">
        <v>0.350322221467829</v>
      </c>
      <c r="X315" s="17">
        <v>0.524072847668869</v>
      </c>
    </row>
    <row r="316">
      <c r="A316" s="17" t="s">
        <v>543</v>
      </c>
      <c r="B316" s="110"/>
      <c r="C316" s="110"/>
      <c r="D316" s="110"/>
      <c r="E316" s="110"/>
      <c r="F316" s="7">
        <f t="shared" si="347"/>
        <v>0.6434074473</v>
      </c>
      <c r="G316" s="7">
        <f>(H316*'Vecmap(FT) Coverage'!C315*'Dataset lengths'!$B$2+I316*'Vecmap(FT) Coverage'!D315*'Dataset lengths'!$C$2+J316*'Vecmap(FT) Coverage'!E315*'Dataset lengths'!$D$2+M316*'Vecmap(FT) Coverage'!H315*'Dataset lengths'!$G$2+N316*'Vecmap(FT) Coverage'!I315*'Dataset lengths'!$H$2+S316*'Vecmap(FT) Coverage'!N315*'Dataset lengths'!$M$2+T316*'Vecmap(FT) Coverage'!O315*'Dataset lengths'!$N$2+U316*'Vecmap(FT) Coverage'!P315*'Dataset lengths'!$O$2+V316*'Vecmap(FT) Coverage'!Q315*'Dataset lengths'!$P$2+W316*'Vecmap(FT) Coverage'!R315*'Dataset lengths'!$Q$2+X316*'Vecmap(FT) Coverage'!S315*'Dataset lengths'!$R$2)/('Vecmap(FT) Coverage'!C315*'Dataset lengths'!$B$2+'Vecmap(FT) Coverage'!D315*'Dataset lengths'!$C$2+'Vecmap(FT) Coverage'!E315*'Dataset lengths'!$D$2+'Vecmap(FT) Coverage'!H315*'Dataset lengths'!$G$2+'Vecmap(FT) Coverage'!I315*'Dataset lengths'!$H$2+'Vecmap(FT) Coverage'!N315*'Dataset lengths'!$M$2+'Vecmap(FT) Coverage'!O315*'Dataset lengths'!$N$2+'Vecmap(FT) Coverage'!P315*'Dataset lengths'!$O$2+'Vecmap(FT) Coverage'!Q315*'Dataset lengths'!$P$2+'Vecmap(FT) Coverage'!R315*'Dataset lengths'!$Q$2+'Vecmap(FT) Coverage'!S315*'Dataset lengths'!$R$2)</f>
        <v>0.5754906793</v>
      </c>
      <c r="H316" s="17">
        <v>0.469305442181941</v>
      </c>
      <c r="I316" s="17">
        <v>0.676419954731668</v>
      </c>
      <c r="J316" s="17">
        <v>0.732445625520839</v>
      </c>
      <c r="K316" s="17">
        <v>0.804141465131683</v>
      </c>
      <c r="L316" s="17">
        <v>0.795663955770336</v>
      </c>
      <c r="M316" s="17">
        <v>0.801378682218243</v>
      </c>
      <c r="N316" s="17">
        <v>0.722484999888019</v>
      </c>
      <c r="O316" s="17">
        <v>0.645506712629424</v>
      </c>
      <c r="P316" s="17">
        <v>0.819694955316944</v>
      </c>
      <c r="Q316" s="17">
        <v>0.718694634224278</v>
      </c>
      <c r="R316" s="17">
        <v>0.678857252364114</v>
      </c>
      <c r="S316" s="17">
        <v>0.835790236910267</v>
      </c>
      <c r="T316" s="17">
        <v>0.468003186287419</v>
      </c>
      <c r="U316" s="17">
        <v>0.832758475239964</v>
      </c>
      <c r="V316" s="17">
        <v>0.657154976804788</v>
      </c>
      <c r="W316" s="17">
        <v>0.40775747653622</v>
      </c>
      <c r="X316" s="17">
        <v>0.473982864209649</v>
      </c>
    </row>
    <row r="317">
      <c r="A317" s="17" t="s">
        <v>544</v>
      </c>
      <c r="B317" s="110"/>
      <c r="C317" s="110"/>
      <c r="D317" s="110"/>
      <c r="E317" s="110"/>
      <c r="F317" s="7">
        <f t="shared" si="347"/>
        <v>0.6524804975</v>
      </c>
      <c r="G317" s="7">
        <f>(H317*'Vecmap(FT) Coverage'!C316*'Dataset lengths'!$B$2+I317*'Vecmap(FT) Coverage'!D316*'Dataset lengths'!$C$2+J317*'Vecmap(FT) Coverage'!E316*'Dataset lengths'!$D$2+M317*'Vecmap(FT) Coverage'!H316*'Dataset lengths'!$G$2+N317*'Vecmap(FT) Coverage'!I316*'Dataset lengths'!$H$2+S317*'Vecmap(FT) Coverage'!N316*'Dataset lengths'!$M$2+T317*'Vecmap(FT) Coverage'!O316*'Dataset lengths'!$N$2+U317*'Vecmap(FT) Coverage'!P316*'Dataset lengths'!$O$2+V317*'Vecmap(FT) Coverage'!Q316*'Dataset lengths'!$P$2+W317*'Vecmap(FT) Coverage'!R316*'Dataset lengths'!$Q$2+X317*'Vecmap(FT) Coverage'!S316*'Dataset lengths'!$R$2)/('Vecmap(FT) Coverage'!C316*'Dataset lengths'!$B$2+'Vecmap(FT) Coverage'!D316*'Dataset lengths'!$C$2+'Vecmap(FT) Coverage'!E316*'Dataset lengths'!$D$2+'Vecmap(FT) Coverage'!H316*'Dataset lengths'!$G$2+'Vecmap(FT) Coverage'!I316*'Dataset lengths'!$H$2+'Vecmap(FT) Coverage'!N316*'Dataset lengths'!$M$2+'Vecmap(FT) Coverage'!O316*'Dataset lengths'!$N$2+'Vecmap(FT) Coverage'!P316*'Dataset lengths'!$O$2+'Vecmap(FT) Coverage'!Q316*'Dataset lengths'!$P$2+'Vecmap(FT) Coverage'!R316*'Dataset lengths'!$Q$2+'Vecmap(FT) Coverage'!S316*'Dataset lengths'!$R$2)</f>
        <v>0.5850434303</v>
      </c>
      <c r="H317" s="17">
        <v>0.480931402185634</v>
      </c>
      <c r="I317" s="17">
        <v>0.685019420163284</v>
      </c>
      <c r="J317" s="17">
        <v>0.718821005792611</v>
      </c>
      <c r="K317" s="17">
        <v>0.806099543459535</v>
      </c>
      <c r="L317" s="17">
        <v>0.806695193386257</v>
      </c>
      <c r="M317" s="17">
        <v>0.80619391406082</v>
      </c>
      <c r="N317" s="17">
        <v>0.729747195515459</v>
      </c>
      <c r="O317" s="17">
        <v>0.651279381728119</v>
      </c>
      <c r="P317" s="17">
        <v>0.809394801955669</v>
      </c>
      <c r="Q317" s="17">
        <v>0.760365035667795</v>
      </c>
      <c r="R317" s="17">
        <v>0.637064389513465</v>
      </c>
      <c r="S317" s="17">
        <v>0.852378406718721</v>
      </c>
      <c r="T317" s="17">
        <v>0.481923963798931</v>
      </c>
      <c r="U317" s="17">
        <v>0.842995484823352</v>
      </c>
      <c r="V317" s="17">
        <v>0.655902075432</v>
      </c>
      <c r="W317" s="17">
        <v>0.407487376227269</v>
      </c>
      <c r="X317" s="17">
        <v>0.515885228274788</v>
      </c>
    </row>
    <row r="318">
      <c r="A318" s="17" t="s">
        <v>545</v>
      </c>
      <c r="B318" s="110"/>
      <c r="C318" s="110"/>
      <c r="D318" s="110"/>
      <c r="E318" s="110"/>
      <c r="F318" s="7">
        <f t="shared" si="347"/>
        <v>0.6047102699</v>
      </c>
      <c r="G318" s="7">
        <f>(H318*'Vecmap(FT) Coverage'!C317*'Dataset lengths'!$B$2+I318*'Vecmap(FT) Coverage'!D317*'Dataset lengths'!$C$2+J318*'Vecmap(FT) Coverage'!E317*'Dataset lengths'!$D$2+M318*'Vecmap(FT) Coverage'!H317*'Dataset lengths'!$G$2+N318*'Vecmap(FT) Coverage'!I317*'Dataset lengths'!$H$2+S318*'Vecmap(FT) Coverage'!N317*'Dataset lengths'!$M$2+T318*'Vecmap(FT) Coverage'!O317*'Dataset lengths'!$N$2+U318*'Vecmap(FT) Coverage'!P317*'Dataset lengths'!$O$2+V318*'Vecmap(FT) Coverage'!Q317*'Dataset lengths'!$P$2+W318*'Vecmap(FT) Coverage'!R317*'Dataset lengths'!$Q$2+X318*'Vecmap(FT) Coverage'!S317*'Dataset lengths'!$R$2)/('Vecmap(FT) Coverage'!C317*'Dataset lengths'!$B$2+'Vecmap(FT) Coverage'!D317*'Dataset lengths'!$C$2+'Vecmap(FT) Coverage'!E317*'Dataset lengths'!$D$2+'Vecmap(FT) Coverage'!H317*'Dataset lengths'!$G$2+'Vecmap(FT) Coverage'!I317*'Dataset lengths'!$H$2+'Vecmap(FT) Coverage'!N317*'Dataset lengths'!$M$2+'Vecmap(FT) Coverage'!O317*'Dataset lengths'!$N$2+'Vecmap(FT) Coverage'!P317*'Dataset lengths'!$O$2+'Vecmap(FT) Coverage'!Q317*'Dataset lengths'!$P$2+'Vecmap(FT) Coverage'!R317*'Dataset lengths'!$Q$2+'Vecmap(FT) Coverage'!S317*'Dataset lengths'!$R$2)</f>
        <v>0.5338972789</v>
      </c>
      <c r="H318" s="17">
        <v>0.425423882281779</v>
      </c>
      <c r="I318" s="17">
        <v>0.687128991201454</v>
      </c>
      <c r="J318" s="17">
        <v>0.693104299097022</v>
      </c>
      <c r="K318" s="17">
        <v>0.78961122696649</v>
      </c>
      <c r="L318" s="17">
        <v>0.787256953996068</v>
      </c>
      <c r="M318" s="17">
        <v>0.788569775891275</v>
      </c>
      <c r="N318" s="17">
        <v>0.688354358250548</v>
      </c>
      <c r="O318" s="17">
        <v>0.604693462170737</v>
      </c>
      <c r="P318" s="17">
        <v>0.783987996091482</v>
      </c>
      <c r="Q318" s="17">
        <v>0.705046874086014</v>
      </c>
      <c r="R318" s="17">
        <v>0.619919715087045</v>
      </c>
      <c r="S318" s="17">
        <v>0.791292853866773</v>
      </c>
      <c r="T318" s="17">
        <v>0.433058454990101</v>
      </c>
      <c r="U318" s="17">
        <v>0.772449136172612</v>
      </c>
      <c r="V318" s="17">
        <v>0.575226716513033</v>
      </c>
      <c r="W318" s="17">
        <v>0.300479498672023</v>
      </c>
      <c r="X318" s="17">
        <v>0.496725001770094</v>
      </c>
    </row>
    <row r="319">
      <c r="A319" s="17" t="s">
        <v>546</v>
      </c>
      <c r="B319" s="110"/>
      <c r="C319" s="110"/>
      <c r="D319" s="110"/>
      <c r="E319" s="110"/>
      <c r="F319" s="7">
        <f t="shared" si="347"/>
        <v>0.6590219286</v>
      </c>
      <c r="G319" s="7">
        <f>(H319*'Vecmap(FT) Coverage'!C318*'Dataset lengths'!$B$2+I319*'Vecmap(FT) Coverage'!D318*'Dataset lengths'!$C$2+J319*'Vecmap(FT) Coverage'!E318*'Dataset lengths'!$D$2+M319*'Vecmap(FT) Coverage'!H318*'Dataset lengths'!$G$2+N319*'Vecmap(FT) Coverage'!I318*'Dataset lengths'!$H$2+S319*'Vecmap(FT) Coverage'!N318*'Dataset lengths'!$M$2+T319*'Vecmap(FT) Coverage'!O318*'Dataset lengths'!$N$2+U319*'Vecmap(FT) Coverage'!P318*'Dataset lengths'!$O$2+V319*'Vecmap(FT) Coverage'!Q318*'Dataset lengths'!$P$2+W319*'Vecmap(FT) Coverage'!R318*'Dataset lengths'!$Q$2+X319*'Vecmap(FT) Coverage'!S318*'Dataset lengths'!$R$2)/('Vecmap(FT) Coverage'!C318*'Dataset lengths'!$B$2+'Vecmap(FT) Coverage'!D318*'Dataset lengths'!$C$2+'Vecmap(FT) Coverage'!E318*'Dataset lengths'!$D$2+'Vecmap(FT) Coverage'!H318*'Dataset lengths'!$G$2+'Vecmap(FT) Coverage'!I318*'Dataset lengths'!$H$2+'Vecmap(FT) Coverage'!N318*'Dataset lengths'!$M$2+'Vecmap(FT) Coverage'!O318*'Dataset lengths'!$N$2+'Vecmap(FT) Coverage'!P318*'Dataset lengths'!$O$2+'Vecmap(FT) Coverage'!Q318*'Dataset lengths'!$P$2+'Vecmap(FT) Coverage'!R318*'Dataset lengths'!$Q$2+'Vecmap(FT) Coverage'!S318*'Dataset lengths'!$R$2)</f>
        <v>0.5981005431</v>
      </c>
      <c r="H319" s="17">
        <v>0.498303793548538</v>
      </c>
      <c r="I319" s="17">
        <v>0.691831423285817</v>
      </c>
      <c r="J319" s="17">
        <v>0.757345100108108</v>
      </c>
      <c r="K319" s="17">
        <v>0.824880157895941</v>
      </c>
      <c r="L319" s="17">
        <v>0.822113315161611</v>
      </c>
      <c r="M319" s="17">
        <v>0.824112904359479</v>
      </c>
      <c r="N319" s="17">
        <v>0.746753520116969</v>
      </c>
      <c r="O319" s="17">
        <v>0.667868118993221</v>
      </c>
      <c r="P319" s="17">
        <v>0.840949422197258</v>
      </c>
      <c r="Q319" s="17">
        <v>0.745949945042995</v>
      </c>
      <c r="R319" s="17">
        <v>0.685251440372043</v>
      </c>
      <c r="S319" s="17">
        <v>0.853121486789192</v>
      </c>
      <c r="T319" s="17">
        <v>0.391686274266779</v>
      </c>
      <c r="U319" s="17">
        <v>0.860798979750983</v>
      </c>
      <c r="V319" s="17">
        <v>0.701307440029234</v>
      </c>
      <c r="W319" s="17">
        <v>0.437608322920988</v>
      </c>
      <c r="X319" s="17">
        <v>0.48637196917194</v>
      </c>
    </row>
    <row r="320">
      <c r="A320" s="17" t="s">
        <v>547</v>
      </c>
      <c r="B320" s="110"/>
      <c r="C320" s="110"/>
      <c r="D320" s="110"/>
      <c r="E320" s="110"/>
      <c r="F320" s="7">
        <f t="shared" si="347"/>
        <v>0.6680926372</v>
      </c>
      <c r="G320" s="7">
        <f>(H320*'Vecmap(FT) Coverage'!C319*'Dataset lengths'!$B$2+I320*'Vecmap(FT) Coverage'!D319*'Dataset lengths'!$C$2+J320*'Vecmap(FT) Coverage'!E319*'Dataset lengths'!$D$2+M320*'Vecmap(FT) Coverage'!H319*'Dataset lengths'!$G$2+N320*'Vecmap(FT) Coverage'!I319*'Dataset lengths'!$H$2+S320*'Vecmap(FT) Coverage'!N319*'Dataset lengths'!$M$2+T320*'Vecmap(FT) Coverage'!O319*'Dataset lengths'!$N$2+U320*'Vecmap(FT) Coverage'!P319*'Dataset lengths'!$O$2+V320*'Vecmap(FT) Coverage'!Q319*'Dataset lengths'!$P$2+W320*'Vecmap(FT) Coverage'!R319*'Dataset lengths'!$Q$2+X320*'Vecmap(FT) Coverage'!S319*'Dataset lengths'!$R$2)/('Vecmap(FT) Coverage'!C319*'Dataset lengths'!$B$2+'Vecmap(FT) Coverage'!D319*'Dataset lengths'!$C$2+'Vecmap(FT) Coverage'!E319*'Dataset lengths'!$D$2+'Vecmap(FT) Coverage'!H319*'Dataset lengths'!$G$2+'Vecmap(FT) Coverage'!I319*'Dataset lengths'!$H$2+'Vecmap(FT) Coverage'!N319*'Dataset lengths'!$M$2+'Vecmap(FT) Coverage'!O319*'Dataset lengths'!$N$2+'Vecmap(FT) Coverage'!P319*'Dataset lengths'!$O$2+'Vecmap(FT) Coverage'!Q319*'Dataset lengths'!$P$2+'Vecmap(FT) Coverage'!R319*'Dataset lengths'!$Q$2+'Vecmap(FT) Coverage'!S319*'Dataset lengths'!$R$2)</f>
        <v>0.6053823317</v>
      </c>
      <c r="H320" s="17">
        <v>0.499295042140387</v>
      </c>
      <c r="I320" s="17">
        <v>0.702538936782888</v>
      </c>
      <c r="J320" s="17">
        <v>0.754326444425926</v>
      </c>
      <c r="K320" s="17">
        <v>0.830343882218061</v>
      </c>
      <c r="L320" s="17">
        <v>0.82916310684361</v>
      </c>
      <c r="M320" s="17">
        <v>0.830385729291204</v>
      </c>
      <c r="N320" s="17">
        <v>0.751133290157838</v>
      </c>
      <c r="O320" s="17">
        <v>0.680221090942141</v>
      </c>
      <c r="P320" s="17">
        <v>0.827455934381637</v>
      </c>
      <c r="Q320" s="17">
        <v>0.756181576661504</v>
      </c>
      <c r="R320" s="17">
        <v>0.680616122848407</v>
      </c>
      <c r="S320" s="17">
        <v>0.846280779081621</v>
      </c>
      <c r="T320" s="17">
        <v>0.47928138916008</v>
      </c>
      <c r="U320" s="17">
        <v>0.831423213120391</v>
      </c>
      <c r="V320" s="17">
        <v>0.697318946139442</v>
      </c>
      <c r="W320" s="17">
        <v>0.425595181430138</v>
      </c>
      <c r="X320" s="17">
        <v>0.531440057491594</v>
      </c>
    </row>
    <row r="321">
      <c r="A321" s="17" t="s">
        <v>548</v>
      </c>
      <c r="B321" s="110"/>
      <c r="C321" s="110"/>
      <c r="D321" s="110"/>
      <c r="E321" s="110"/>
      <c r="F321" s="7">
        <f t="shared" si="347"/>
        <v>0.6313762601</v>
      </c>
      <c r="G321" s="7">
        <f>(H321*'Vecmap(FT) Coverage'!C320*'Dataset lengths'!$B$2+I321*'Vecmap(FT) Coverage'!D320*'Dataset lengths'!$C$2+J321*'Vecmap(FT) Coverage'!E320*'Dataset lengths'!$D$2+M321*'Vecmap(FT) Coverage'!H320*'Dataset lengths'!$G$2+N321*'Vecmap(FT) Coverage'!I320*'Dataset lengths'!$H$2+S321*'Vecmap(FT) Coverage'!N320*'Dataset lengths'!$M$2+T321*'Vecmap(FT) Coverage'!O320*'Dataset lengths'!$N$2+U321*'Vecmap(FT) Coverage'!P320*'Dataset lengths'!$O$2+V321*'Vecmap(FT) Coverage'!Q320*'Dataset lengths'!$P$2+W321*'Vecmap(FT) Coverage'!R320*'Dataset lengths'!$Q$2+X321*'Vecmap(FT) Coverage'!S320*'Dataset lengths'!$R$2)/('Vecmap(FT) Coverage'!C320*'Dataset lengths'!$B$2+'Vecmap(FT) Coverage'!D320*'Dataset lengths'!$C$2+'Vecmap(FT) Coverage'!E320*'Dataset lengths'!$D$2+'Vecmap(FT) Coverage'!H320*'Dataset lengths'!$G$2+'Vecmap(FT) Coverage'!I320*'Dataset lengths'!$H$2+'Vecmap(FT) Coverage'!N320*'Dataset lengths'!$M$2+'Vecmap(FT) Coverage'!O320*'Dataset lengths'!$N$2+'Vecmap(FT) Coverage'!P320*'Dataset lengths'!$O$2+'Vecmap(FT) Coverage'!Q320*'Dataset lengths'!$P$2+'Vecmap(FT) Coverage'!R320*'Dataset lengths'!$Q$2+'Vecmap(FT) Coverage'!S320*'Dataset lengths'!$R$2)</f>
        <v>0.5659398885</v>
      </c>
      <c r="H321" s="17">
        <v>0.448104054482597</v>
      </c>
      <c r="I321" s="17">
        <v>0.713324629545963</v>
      </c>
      <c r="J321" s="17">
        <v>0.730905656712339</v>
      </c>
      <c r="K321" s="17">
        <v>0.81835980134993</v>
      </c>
      <c r="L321" s="17">
        <v>0.816633474556452</v>
      </c>
      <c r="M321" s="17">
        <v>0.817830932371199</v>
      </c>
      <c r="N321" s="17">
        <v>0.711663252148443</v>
      </c>
      <c r="O321" s="17">
        <v>0.638796303506319</v>
      </c>
      <c r="P321" s="17">
        <v>0.77708058126773</v>
      </c>
      <c r="Q321" s="17">
        <v>0.706973577272732</v>
      </c>
      <c r="R321" s="17">
        <v>0.677072880132928</v>
      </c>
      <c r="S321" s="17">
        <v>0.794265174148656</v>
      </c>
      <c r="T321" s="17">
        <v>0.451266880241362</v>
      </c>
      <c r="U321" s="17">
        <v>0.783798864188977</v>
      </c>
      <c r="V321" s="17">
        <v>0.625594445936112</v>
      </c>
      <c r="W321" s="17">
        <v>0.336514403939967</v>
      </c>
      <c r="X321" s="17">
        <v>0.531870567279733</v>
      </c>
    </row>
    <row r="322">
      <c r="A322" s="17" t="s">
        <v>549</v>
      </c>
      <c r="B322" s="110"/>
      <c r="C322" s="110"/>
      <c r="D322" s="110"/>
      <c r="E322" s="110"/>
      <c r="F322" s="7">
        <f t="shared" si="347"/>
        <v>0.6572434105</v>
      </c>
      <c r="G322" s="7">
        <f>(H322*'Vecmap(FT) Coverage'!C321*'Dataset lengths'!$B$2+I322*'Vecmap(FT) Coverage'!D321*'Dataset lengths'!$C$2+J322*'Vecmap(FT) Coverage'!E321*'Dataset lengths'!$D$2+M322*'Vecmap(FT) Coverage'!H321*'Dataset lengths'!$G$2+N322*'Vecmap(FT) Coverage'!I321*'Dataset lengths'!$H$2+S322*'Vecmap(FT) Coverage'!N321*'Dataset lengths'!$M$2+T322*'Vecmap(FT) Coverage'!O321*'Dataset lengths'!$N$2+U322*'Vecmap(FT) Coverage'!P321*'Dataset lengths'!$O$2+V322*'Vecmap(FT) Coverage'!Q321*'Dataset lengths'!$P$2+W322*'Vecmap(FT) Coverage'!R321*'Dataset lengths'!$Q$2+X322*'Vecmap(FT) Coverage'!S321*'Dataset lengths'!$R$2)/('Vecmap(FT) Coverage'!C321*'Dataset lengths'!$B$2+'Vecmap(FT) Coverage'!D321*'Dataset lengths'!$C$2+'Vecmap(FT) Coverage'!E321*'Dataset lengths'!$D$2+'Vecmap(FT) Coverage'!H321*'Dataset lengths'!$G$2+'Vecmap(FT) Coverage'!I321*'Dataset lengths'!$H$2+'Vecmap(FT) Coverage'!N321*'Dataset lengths'!$M$2+'Vecmap(FT) Coverage'!O321*'Dataset lengths'!$N$2+'Vecmap(FT) Coverage'!P321*'Dataset lengths'!$O$2+'Vecmap(FT) Coverage'!Q321*'Dataset lengths'!$P$2+'Vecmap(FT) Coverage'!R321*'Dataset lengths'!$Q$2+'Vecmap(FT) Coverage'!S321*'Dataset lengths'!$R$2)</f>
        <v>0.592738917</v>
      </c>
      <c r="H322" s="17">
        <v>0.501502353132579</v>
      </c>
      <c r="I322" s="17">
        <v>0.661476546458399</v>
      </c>
      <c r="J322" s="17">
        <v>0.73234467593755</v>
      </c>
      <c r="K322" s="17">
        <v>0.797356701830387</v>
      </c>
      <c r="L322" s="17">
        <v>0.800360541467147</v>
      </c>
      <c r="M322" s="17">
        <v>0.79887041046919</v>
      </c>
      <c r="N322" s="17">
        <v>0.738621727067997</v>
      </c>
      <c r="O322" s="17">
        <v>0.640013753270119</v>
      </c>
      <c r="P322" s="17">
        <v>0.829881061019135</v>
      </c>
      <c r="Q322" s="17">
        <v>0.753175919690225</v>
      </c>
      <c r="R322" s="17">
        <v>0.654488833104338</v>
      </c>
      <c r="S322" s="17">
        <v>0.858607166132962</v>
      </c>
      <c r="T322" s="17">
        <v>0.426598828095131</v>
      </c>
      <c r="U322" s="17">
        <v>0.853455038093335</v>
      </c>
      <c r="V322" s="17">
        <v>0.735759492188383</v>
      </c>
      <c r="W322" s="17">
        <v>0.462273497783425</v>
      </c>
      <c r="X322" s="17">
        <v>0.460167779734613</v>
      </c>
    </row>
    <row r="323">
      <c r="A323" s="17" t="s">
        <v>550</v>
      </c>
      <c r="B323" s="110"/>
      <c r="C323" s="110"/>
      <c r="D323" s="110"/>
      <c r="E323" s="110"/>
      <c r="F323" s="7">
        <f t="shared" si="347"/>
        <v>0.6377420439</v>
      </c>
      <c r="G323" s="7">
        <f>(H323*'Vecmap(FT) Coverage'!C322*'Dataset lengths'!$B$2+I323*'Vecmap(FT) Coverage'!D322*'Dataset lengths'!$C$2+J323*'Vecmap(FT) Coverage'!E322*'Dataset lengths'!$D$2+M323*'Vecmap(FT) Coverage'!H322*'Dataset lengths'!$G$2+N323*'Vecmap(FT) Coverage'!I322*'Dataset lengths'!$H$2+S323*'Vecmap(FT) Coverage'!N322*'Dataset lengths'!$M$2+T323*'Vecmap(FT) Coverage'!O322*'Dataset lengths'!$N$2+U323*'Vecmap(FT) Coverage'!P322*'Dataset lengths'!$O$2+V323*'Vecmap(FT) Coverage'!Q322*'Dataset lengths'!$P$2+W323*'Vecmap(FT) Coverage'!R322*'Dataset lengths'!$Q$2+X323*'Vecmap(FT) Coverage'!S322*'Dataset lengths'!$R$2)/('Vecmap(FT) Coverage'!C322*'Dataset lengths'!$B$2+'Vecmap(FT) Coverage'!D322*'Dataset lengths'!$C$2+'Vecmap(FT) Coverage'!E322*'Dataset lengths'!$D$2+'Vecmap(FT) Coverage'!H322*'Dataset lengths'!$G$2+'Vecmap(FT) Coverage'!I322*'Dataset lengths'!$H$2+'Vecmap(FT) Coverage'!N322*'Dataset lengths'!$M$2+'Vecmap(FT) Coverage'!O322*'Dataset lengths'!$N$2+'Vecmap(FT) Coverage'!P322*'Dataset lengths'!$O$2+'Vecmap(FT) Coverage'!Q322*'Dataset lengths'!$P$2+'Vecmap(FT) Coverage'!R322*'Dataset lengths'!$Q$2+'Vecmap(FT) Coverage'!S322*'Dataset lengths'!$R$2)</f>
        <v>0.5725200595</v>
      </c>
      <c r="H323" s="17">
        <v>0.460735857078717</v>
      </c>
      <c r="I323" s="17">
        <v>0.684617863024265</v>
      </c>
      <c r="J323" s="17">
        <v>0.746759297177127</v>
      </c>
      <c r="K323" s="17">
        <v>0.805656496326135</v>
      </c>
      <c r="L323" s="17">
        <v>0.802815450086138</v>
      </c>
      <c r="M323" s="17">
        <v>0.80468392326593</v>
      </c>
      <c r="N323" s="17">
        <v>0.727802025440001</v>
      </c>
      <c r="O323" s="17">
        <v>0.654152593166368</v>
      </c>
      <c r="P323" s="17">
        <v>0.817134979874995</v>
      </c>
      <c r="Q323" s="17">
        <v>0.733602290707247</v>
      </c>
      <c r="R323" s="17">
        <v>0.692103909772681</v>
      </c>
      <c r="S323" s="17">
        <v>0.821475017905606</v>
      </c>
      <c r="T323" s="17">
        <v>0.387149251142542</v>
      </c>
      <c r="U323" s="17">
        <v>0.812506999759783</v>
      </c>
      <c r="V323" s="17">
        <v>0.697157546180939</v>
      </c>
      <c r="W323" s="17">
        <v>0.392091996522237</v>
      </c>
      <c r="X323" s="17">
        <v>0.480182705629989</v>
      </c>
    </row>
    <row r="324">
      <c r="A324" s="17" t="s">
        <v>551</v>
      </c>
      <c r="B324" s="110"/>
      <c r="C324" s="110"/>
      <c r="D324" s="110"/>
      <c r="E324" s="110"/>
      <c r="F324" s="7">
        <f t="shared" si="347"/>
        <v>0.6490093937</v>
      </c>
      <c r="G324" s="7">
        <f>(H324*'Vecmap(FT) Coverage'!C323*'Dataset lengths'!$B$2+I324*'Vecmap(FT) Coverage'!D323*'Dataset lengths'!$C$2+J324*'Vecmap(FT) Coverage'!E323*'Dataset lengths'!$D$2+M324*'Vecmap(FT) Coverage'!H323*'Dataset lengths'!$G$2+N324*'Vecmap(FT) Coverage'!I323*'Dataset lengths'!$H$2+S324*'Vecmap(FT) Coverage'!N323*'Dataset lengths'!$M$2+T324*'Vecmap(FT) Coverage'!O323*'Dataset lengths'!$N$2+U324*'Vecmap(FT) Coverage'!P323*'Dataset lengths'!$O$2+V324*'Vecmap(FT) Coverage'!Q323*'Dataset lengths'!$P$2+W324*'Vecmap(FT) Coverage'!R323*'Dataset lengths'!$Q$2+X324*'Vecmap(FT) Coverage'!S323*'Dataset lengths'!$R$2)/('Vecmap(FT) Coverage'!C323*'Dataset lengths'!$B$2+'Vecmap(FT) Coverage'!D323*'Dataset lengths'!$C$2+'Vecmap(FT) Coverage'!E323*'Dataset lengths'!$D$2+'Vecmap(FT) Coverage'!H323*'Dataset lengths'!$G$2+'Vecmap(FT) Coverage'!I323*'Dataset lengths'!$H$2+'Vecmap(FT) Coverage'!N323*'Dataset lengths'!$M$2+'Vecmap(FT) Coverage'!O323*'Dataset lengths'!$N$2+'Vecmap(FT) Coverage'!P323*'Dataset lengths'!$O$2+'Vecmap(FT) Coverage'!Q323*'Dataset lengths'!$P$2+'Vecmap(FT) Coverage'!R323*'Dataset lengths'!$Q$2+'Vecmap(FT) Coverage'!S323*'Dataset lengths'!$R$2)</f>
        <v>0.5792325813</v>
      </c>
      <c r="H324" s="17">
        <v>0.480062466363992</v>
      </c>
      <c r="I324" s="17">
        <v>0.680084227082411</v>
      </c>
      <c r="J324" s="17">
        <v>0.747558043899428</v>
      </c>
      <c r="K324" s="17">
        <v>0.812610042810195</v>
      </c>
      <c r="L324" s="17">
        <v>0.80957759142231</v>
      </c>
      <c r="M324" s="17">
        <v>0.811762601292331</v>
      </c>
      <c r="N324" s="17">
        <v>0.73444097548015</v>
      </c>
      <c r="O324" s="17">
        <v>0.654860866219592</v>
      </c>
      <c r="P324" s="17">
        <v>0.802386967809453</v>
      </c>
      <c r="Q324" s="17">
        <v>0.763374043427226</v>
      </c>
      <c r="R324" s="17">
        <v>0.655731668239721</v>
      </c>
      <c r="S324" s="17">
        <v>0.840292427925473</v>
      </c>
      <c r="T324" s="17">
        <v>0.402242495179511</v>
      </c>
      <c r="U324" s="17">
        <v>0.851897232287167</v>
      </c>
      <c r="V324" s="17">
        <v>0.697461196950326</v>
      </c>
      <c r="W324" s="17">
        <v>0.382782848272304</v>
      </c>
      <c r="X324" s="17">
        <v>0.510518815682995</v>
      </c>
    </row>
    <row r="325">
      <c r="A325" s="17" t="s">
        <v>552</v>
      </c>
      <c r="B325" s="110"/>
      <c r="C325" s="110"/>
      <c r="D325" s="110"/>
      <c r="E325" s="110"/>
      <c r="F325" s="7">
        <f t="shared" si="347"/>
        <v>0.6646045137</v>
      </c>
      <c r="G325" s="7">
        <f>(H325*'Vecmap(FT) Coverage'!C324*'Dataset lengths'!$B$2+I325*'Vecmap(FT) Coverage'!D324*'Dataset lengths'!$C$2+J325*'Vecmap(FT) Coverage'!E324*'Dataset lengths'!$D$2+M325*'Vecmap(FT) Coverage'!H324*'Dataset lengths'!$G$2+N325*'Vecmap(FT) Coverage'!I324*'Dataset lengths'!$H$2+S325*'Vecmap(FT) Coverage'!N324*'Dataset lengths'!$M$2+T325*'Vecmap(FT) Coverage'!O324*'Dataset lengths'!$N$2+U325*'Vecmap(FT) Coverage'!P324*'Dataset lengths'!$O$2+V325*'Vecmap(FT) Coverage'!Q324*'Dataset lengths'!$P$2+W325*'Vecmap(FT) Coverage'!R324*'Dataset lengths'!$Q$2+X325*'Vecmap(FT) Coverage'!S324*'Dataset lengths'!$R$2)/('Vecmap(FT) Coverage'!C324*'Dataset lengths'!$B$2+'Vecmap(FT) Coverage'!D324*'Dataset lengths'!$C$2+'Vecmap(FT) Coverage'!E324*'Dataset lengths'!$D$2+'Vecmap(FT) Coverage'!H324*'Dataset lengths'!$G$2+'Vecmap(FT) Coverage'!I324*'Dataset lengths'!$H$2+'Vecmap(FT) Coverage'!N324*'Dataset lengths'!$M$2+'Vecmap(FT) Coverage'!O324*'Dataset lengths'!$N$2+'Vecmap(FT) Coverage'!P324*'Dataset lengths'!$O$2+'Vecmap(FT) Coverage'!Q324*'Dataset lengths'!$P$2+'Vecmap(FT) Coverage'!R324*'Dataset lengths'!$Q$2+'Vecmap(FT) Coverage'!S324*'Dataset lengths'!$R$2)</f>
        <v>0.6111099765</v>
      </c>
      <c r="H325" s="17">
        <v>0.515969370860376</v>
      </c>
      <c r="I325" s="17">
        <v>0.667997407963703</v>
      </c>
      <c r="J325" s="17">
        <v>0.725161820488502</v>
      </c>
      <c r="K325" s="17">
        <v>0.807124251697055</v>
      </c>
      <c r="L325" s="17">
        <v>0.811219252817103</v>
      </c>
      <c r="M325" s="17">
        <v>0.808617218464105</v>
      </c>
      <c r="N325" s="17">
        <v>0.775260355872885</v>
      </c>
      <c r="O325" s="17">
        <v>0.711470592979135</v>
      </c>
      <c r="P325" s="17">
        <v>0.819780311741038</v>
      </c>
      <c r="Q325" s="17">
        <v>0.779829764035871</v>
      </c>
      <c r="R325" s="17">
        <v>0.705584583211566</v>
      </c>
      <c r="S325" s="17">
        <v>0.856050096478695</v>
      </c>
      <c r="T325" s="17">
        <v>0.378014872139755</v>
      </c>
      <c r="U325" s="17">
        <v>0.899299037531986</v>
      </c>
      <c r="V325" s="17">
        <v>0.694766638321077</v>
      </c>
      <c r="W325" s="17">
        <v>0.482498473487934</v>
      </c>
      <c r="X325" s="17">
        <v>0.507014358999122</v>
      </c>
    </row>
    <row r="326">
      <c r="A326" s="17" t="s">
        <v>553</v>
      </c>
      <c r="B326" s="110"/>
      <c r="C326" s="110"/>
      <c r="D326" s="110"/>
      <c r="E326" s="110"/>
      <c r="F326" s="7">
        <f t="shared" si="347"/>
        <v>0.6730171054</v>
      </c>
      <c r="G326" s="7">
        <f>(H326*'Vecmap(FT) Coverage'!C325*'Dataset lengths'!$B$2+I326*'Vecmap(FT) Coverage'!D325*'Dataset lengths'!$C$2+J326*'Vecmap(FT) Coverage'!E325*'Dataset lengths'!$D$2+M326*'Vecmap(FT) Coverage'!H325*'Dataset lengths'!$G$2+N326*'Vecmap(FT) Coverage'!I325*'Dataset lengths'!$H$2+S326*'Vecmap(FT) Coverage'!N325*'Dataset lengths'!$M$2+T326*'Vecmap(FT) Coverage'!O325*'Dataset lengths'!$N$2+U326*'Vecmap(FT) Coverage'!P325*'Dataset lengths'!$O$2+V326*'Vecmap(FT) Coverage'!Q325*'Dataset lengths'!$P$2+W326*'Vecmap(FT) Coverage'!R325*'Dataset lengths'!$Q$2+X326*'Vecmap(FT) Coverage'!S325*'Dataset lengths'!$R$2)/('Vecmap(FT) Coverage'!C325*'Dataset lengths'!$B$2+'Vecmap(FT) Coverage'!D325*'Dataset lengths'!$C$2+'Vecmap(FT) Coverage'!E325*'Dataset lengths'!$D$2+'Vecmap(FT) Coverage'!H325*'Dataset lengths'!$G$2+'Vecmap(FT) Coverage'!I325*'Dataset lengths'!$H$2+'Vecmap(FT) Coverage'!N325*'Dataset lengths'!$M$2+'Vecmap(FT) Coverage'!O325*'Dataset lengths'!$N$2+'Vecmap(FT) Coverage'!P325*'Dataset lengths'!$O$2+'Vecmap(FT) Coverage'!Q325*'Dataset lengths'!$P$2+'Vecmap(FT) Coverage'!R325*'Dataset lengths'!$Q$2+'Vecmap(FT) Coverage'!S325*'Dataset lengths'!$R$2)</f>
        <v>0.6247854259</v>
      </c>
      <c r="H326" s="17">
        <v>0.515935934049155</v>
      </c>
      <c r="I326" s="17">
        <v>0.698766279540641</v>
      </c>
      <c r="J326" s="17">
        <v>0.735851086596339</v>
      </c>
      <c r="K326" s="17">
        <v>0.818875843044255</v>
      </c>
      <c r="L326" s="17">
        <v>0.819009403417787</v>
      </c>
      <c r="M326" s="17">
        <v>0.819274504074923</v>
      </c>
      <c r="N326" s="17">
        <v>0.766428792663528</v>
      </c>
      <c r="O326" s="17">
        <v>0.70330126884804</v>
      </c>
      <c r="P326" s="17">
        <v>0.807544934579713</v>
      </c>
      <c r="Q326" s="17">
        <v>0.759349746858099</v>
      </c>
      <c r="R326" s="17">
        <v>0.712005773069147</v>
      </c>
      <c r="S326" s="17">
        <v>0.84350515646545</v>
      </c>
      <c r="T326" s="17">
        <v>0.473155603505635</v>
      </c>
      <c r="U326" s="17">
        <v>0.856793193392266</v>
      </c>
      <c r="V326" s="17">
        <v>0.654416648695267</v>
      </c>
      <c r="W326" s="17">
        <v>0.483710121743874</v>
      </c>
      <c r="X326" s="17">
        <v>0.555350839131269</v>
      </c>
    </row>
    <row r="327">
      <c r="A327" s="17" t="s">
        <v>554</v>
      </c>
      <c r="B327" s="110"/>
      <c r="C327" s="110"/>
      <c r="D327" s="110"/>
      <c r="E327" s="110"/>
      <c r="F327" s="7">
        <f t="shared" si="347"/>
        <v>0.6430656042</v>
      </c>
      <c r="G327" s="7">
        <f>(H327*'Vecmap(FT) Coverage'!C326*'Dataset lengths'!$B$2+I327*'Vecmap(FT) Coverage'!D326*'Dataset lengths'!$C$2+J327*'Vecmap(FT) Coverage'!E326*'Dataset lengths'!$D$2+M327*'Vecmap(FT) Coverage'!H326*'Dataset lengths'!$G$2+N327*'Vecmap(FT) Coverage'!I326*'Dataset lengths'!$H$2+S327*'Vecmap(FT) Coverage'!N326*'Dataset lengths'!$M$2+T327*'Vecmap(FT) Coverage'!O326*'Dataset lengths'!$N$2+U327*'Vecmap(FT) Coverage'!P326*'Dataset lengths'!$O$2+V327*'Vecmap(FT) Coverage'!Q326*'Dataset lengths'!$P$2+W327*'Vecmap(FT) Coverage'!R326*'Dataset lengths'!$Q$2+X327*'Vecmap(FT) Coverage'!S326*'Dataset lengths'!$R$2)/('Vecmap(FT) Coverage'!C326*'Dataset lengths'!$B$2+'Vecmap(FT) Coverage'!D326*'Dataset lengths'!$C$2+'Vecmap(FT) Coverage'!E326*'Dataset lengths'!$D$2+'Vecmap(FT) Coverage'!H326*'Dataset lengths'!$G$2+'Vecmap(FT) Coverage'!I326*'Dataset lengths'!$H$2+'Vecmap(FT) Coverage'!N326*'Dataset lengths'!$M$2+'Vecmap(FT) Coverage'!O326*'Dataset lengths'!$N$2+'Vecmap(FT) Coverage'!P326*'Dataset lengths'!$O$2+'Vecmap(FT) Coverage'!Q326*'Dataset lengths'!$P$2+'Vecmap(FT) Coverage'!R326*'Dataset lengths'!$Q$2+'Vecmap(FT) Coverage'!S326*'Dataset lengths'!$R$2)</f>
        <v>0.5867390392</v>
      </c>
      <c r="H327" s="17">
        <v>0.473455259787174</v>
      </c>
      <c r="I327" s="17">
        <v>0.731958708363691</v>
      </c>
      <c r="J327" s="17">
        <v>0.706301110436878</v>
      </c>
      <c r="K327" s="17">
        <v>0.804561505067105</v>
      </c>
      <c r="L327" s="17">
        <v>0.817011147726948</v>
      </c>
      <c r="M327" s="17">
        <v>0.808736804949721</v>
      </c>
      <c r="N327" s="17">
        <v>0.738119884101124</v>
      </c>
      <c r="O327" s="17">
        <v>0.668510026598896</v>
      </c>
      <c r="P327" s="17">
        <v>0.785776894593085</v>
      </c>
      <c r="Q327" s="17">
        <v>0.715997249762873</v>
      </c>
      <c r="R327" s="17">
        <v>0.695713157009532</v>
      </c>
      <c r="S327" s="17">
        <v>0.795270517773411</v>
      </c>
      <c r="T327" s="17">
        <v>0.483094419232577</v>
      </c>
      <c r="U327" s="17">
        <v>0.816290242431904</v>
      </c>
      <c r="V327" s="17">
        <v>0.565575546113042</v>
      </c>
      <c r="W327" s="17">
        <v>0.383002541099028</v>
      </c>
      <c r="X327" s="17">
        <v>0.57191661188931</v>
      </c>
    </row>
    <row r="328">
      <c r="A328" s="17" t="s">
        <v>555</v>
      </c>
      <c r="B328" s="110"/>
      <c r="C328" s="110"/>
      <c r="D328" s="110"/>
      <c r="E328" s="110"/>
      <c r="F328" s="7">
        <f t="shared" si="347"/>
        <v>0.6543149397</v>
      </c>
      <c r="G328" s="7">
        <f>(H328*'Vecmap(FT) Coverage'!C327*'Dataset lengths'!$B$2+I328*'Vecmap(FT) Coverage'!D327*'Dataset lengths'!$C$2+J328*'Vecmap(FT) Coverage'!E327*'Dataset lengths'!$D$2+M328*'Vecmap(FT) Coverage'!H327*'Dataset lengths'!$G$2+N328*'Vecmap(FT) Coverage'!I327*'Dataset lengths'!$H$2+S328*'Vecmap(FT) Coverage'!N327*'Dataset lengths'!$M$2+T328*'Vecmap(FT) Coverage'!O327*'Dataset lengths'!$N$2+U328*'Vecmap(FT) Coverage'!P327*'Dataset lengths'!$O$2+V328*'Vecmap(FT) Coverage'!Q327*'Dataset lengths'!$P$2+W328*'Vecmap(FT) Coverage'!R327*'Dataset lengths'!$Q$2+X328*'Vecmap(FT) Coverage'!S327*'Dataset lengths'!$R$2)/('Vecmap(FT) Coverage'!C327*'Dataset lengths'!$B$2+'Vecmap(FT) Coverage'!D327*'Dataset lengths'!$C$2+'Vecmap(FT) Coverage'!E327*'Dataset lengths'!$D$2+'Vecmap(FT) Coverage'!H327*'Dataset lengths'!$G$2+'Vecmap(FT) Coverage'!I327*'Dataset lengths'!$H$2+'Vecmap(FT) Coverage'!N327*'Dataset lengths'!$M$2+'Vecmap(FT) Coverage'!O327*'Dataset lengths'!$N$2+'Vecmap(FT) Coverage'!P327*'Dataset lengths'!$O$2+'Vecmap(FT) Coverage'!Q327*'Dataset lengths'!$P$2+'Vecmap(FT) Coverage'!R327*'Dataset lengths'!$Q$2+'Vecmap(FT) Coverage'!S327*'Dataset lengths'!$R$2)</f>
        <v>0.60944232</v>
      </c>
      <c r="H328" s="17">
        <v>0.538012925674323</v>
      </c>
      <c r="I328" s="17">
        <v>0.651764803287731</v>
      </c>
      <c r="J328" s="17">
        <v>0.71382364139987</v>
      </c>
      <c r="K328" s="17">
        <v>0.788704314729239</v>
      </c>
      <c r="L328" s="17">
        <v>0.79110975450934</v>
      </c>
      <c r="M328" s="17">
        <v>0.789789415730716</v>
      </c>
      <c r="N328" s="17">
        <v>0.742659523660117</v>
      </c>
      <c r="O328" s="17">
        <v>0.653112492875398</v>
      </c>
      <c r="P328" s="17">
        <v>0.797495829524597</v>
      </c>
      <c r="Q328" s="17">
        <v>0.750264084787168</v>
      </c>
      <c r="R328" s="17">
        <v>0.664823791058736</v>
      </c>
      <c r="S328" s="17">
        <v>0.838631425415009</v>
      </c>
      <c r="T328" s="17">
        <v>0.347084280095974</v>
      </c>
      <c r="U328" s="17">
        <v>0.868142921408631</v>
      </c>
      <c r="V328" s="17">
        <v>0.727076721539412</v>
      </c>
      <c r="W328" s="17">
        <v>0.521280911128316</v>
      </c>
      <c r="X328" s="17">
        <v>0.459197767020966</v>
      </c>
    </row>
    <row r="329">
      <c r="A329" s="17" t="s">
        <v>556</v>
      </c>
      <c r="B329" s="110"/>
      <c r="C329" s="110"/>
      <c r="D329" s="110"/>
      <c r="E329" s="110"/>
      <c r="F329" s="7">
        <f t="shared" si="347"/>
        <v>0.6497070643</v>
      </c>
      <c r="G329" s="7">
        <f>(H329*'Vecmap(FT) Coverage'!C328*'Dataset lengths'!$B$2+I329*'Vecmap(FT) Coverage'!D328*'Dataset lengths'!$C$2+J329*'Vecmap(FT) Coverage'!E328*'Dataset lengths'!$D$2+M329*'Vecmap(FT) Coverage'!H328*'Dataset lengths'!$G$2+N329*'Vecmap(FT) Coverage'!I328*'Dataset lengths'!$H$2+S329*'Vecmap(FT) Coverage'!N328*'Dataset lengths'!$M$2+T329*'Vecmap(FT) Coverage'!O328*'Dataset lengths'!$N$2+U329*'Vecmap(FT) Coverage'!P328*'Dataset lengths'!$O$2+V329*'Vecmap(FT) Coverage'!Q328*'Dataset lengths'!$P$2+W329*'Vecmap(FT) Coverage'!R328*'Dataset lengths'!$Q$2+X329*'Vecmap(FT) Coverage'!S328*'Dataset lengths'!$R$2)/('Vecmap(FT) Coverage'!C328*'Dataset lengths'!$B$2+'Vecmap(FT) Coverage'!D328*'Dataset lengths'!$C$2+'Vecmap(FT) Coverage'!E328*'Dataset lengths'!$D$2+'Vecmap(FT) Coverage'!H328*'Dataset lengths'!$G$2+'Vecmap(FT) Coverage'!I328*'Dataset lengths'!$H$2+'Vecmap(FT) Coverage'!N328*'Dataset lengths'!$M$2+'Vecmap(FT) Coverage'!O328*'Dataset lengths'!$N$2+'Vecmap(FT) Coverage'!P328*'Dataset lengths'!$O$2+'Vecmap(FT) Coverage'!Q328*'Dataset lengths'!$P$2+'Vecmap(FT) Coverage'!R328*'Dataset lengths'!$Q$2+'Vecmap(FT) Coverage'!S328*'Dataset lengths'!$R$2)</f>
        <v>0.5933743198</v>
      </c>
      <c r="H329" s="17">
        <v>0.495886515510501</v>
      </c>
      <c r="I329" s="17">
        <v>0.686096923358692</v>
      </c>
      <c r="J329" s="17">
        <v>0.719647114028214</v>
      </c>
      <c r="K329" s="17">
        <v>0.794576497099468</v>
      </c>
      <c r="L329" s="17">
        <v>0.801505979028533</v>
      </c>
      <c r="M329" s="17">
        <v>0.796829676235286</v>
      </c>
      <c r="N329" s="17">
        <v>0.760415270729689</v>
      </c>
      <c r="O329" s="17">
        <v>0.698534954897494</v>
      </c>
      <c r="P329" s="17">
        <v>0.823467135437205</v>
      </c>
      <c r="Q329" s="17">
        <v>0.749657592131871</v>
      </c>
      <c r="R329" s="17">
        <v>0.698211578153744</v>
      </c>
      <c r="S329" s="17">
        <v>0.832883482516954</v>
      </c>
      <c r="T329" s="17">
        <v>0.392064359527133</v>
      </c>
      <c r="U329" s="17">
        <v>0.827639970448269</v>
      </c>
      <c r="V329" s="17">
        <v>0.690110659857136</v>
      </c>
      <c r="W329" s="17">
        <v>0.44938904082244</v>
      </c>
      <c r="X329" s="17">
        <v>0.49581469470434</v>
      </c>
    </row>
    <row r="330">
      <c r="A330" s="17" t="s">
        <v>557</v>
      </c>
      <c r="B330" s="110"/>
      <c r="C330" s="110"/>
      <c r="D330" s="110"/>
      <c r="E330" s="110"/>
      <c r="F330" s="7">
        <f t="shared" si="347"/>
        <v>0.6535317173</v>
      </c>
      <c r="G330" s="7">
        <f>(H330*'Vecmap(FT) Coverage'!C329*'Dataset lengths'!$B$2+I330*'Vecmap(FT) Coverage'!D329*'Dataset lengths'!$C$2+J330*'Vecmap(FT) Coverage'!E329*'Dataset lengths'!$D$2+M330*'Vecmap(FT) Coverage'!H329*'Dataset lengths'!$G$2+N330*'Vecmap(FT) Coverage'!I329*'Dataset lengths'!$H$2+S330*'Vecmap(FT) Coverage'!N329*'Dataset lengths'!$M$2+T330*'Vecmap(FT) Coverage'!O329*'Dataset lengths'!$N$2+U330*'Vecmap(FT) Coverage'!P329*'Dataset lengths'!$O$2+V330*'Vecmap(FT) Coverage'!Q329*'Dataset lengths'!$P$2+W330*'Vecmap(FT) Coverage'!R329*'Dataset lengths'!$Q$2+X330*'Vecmap(FT) Coverage'!S329*'Dataset lengths'!$R$2)/('Vecmap(FT) Coverage'!C329*'Dataset lengths'!$B$2+'Vecmap(FT) Coverage'!D329*'Dataset lengths'!$C$2+'Vecmap(FT) Coverage'!E329*'Dataset lengths'!$D$2+'Vecmap(FT) Coverage'!H329*'Dataset lengths'!$G$2+'Vecmap(FT) Coverage'!I329*'Dataset lengths'!$H$2+'Vecmap(FT) Coverage'!N329*'Dataset lengths'!$M$2+'Vecmap(FT) Coverage'!O329*'Dataset lengths'!$N$2+'Vecmap(FT) Coverage'!P329*'Dataset lengths'!$O$2+'Vecmap(FT) Coverage'!Q329*'Dataset lengths'!$P$2+'Vecmap(FT) Coverage'!R329*'Dataset lengths'!$Q$2+'Vecmap(FT) Coverage'!S329*'Dataset lengths'!$R$2)</f>
        <v>0.6058553402</v>
      </c>
      <c r="H330" s="17">
        <v>0.516362698734928</v>
      </c>
      <c r="I330" s="17">
        <v>0.708479545684023</v>
      </c>
      <c r="J330" s="17">
        <v>0.72909971828458</v>
      </c>
      <c r="K330" s="17">
        <v>0.803401639070127</v>
      </c>
      <c r="L330" s="17">
        <v>0.807234811371793</v>
      </c>
      <c r="M330" s="17">
        <v>0.804878721005541</v>
      </c>
      <c r="N330" s="17">
        <v>0.739446719257083</v>
      </c>
      <c r="O330" s="17">
        <v>0.655584887006132</v>
      </c>
      <c r="P330" s="17">
        <v>0.797645023946543</v>
      </c>
      <c r="Q330" s="17">
        <v>0.754442517611232</v>
      </c>
      <c r="R330" s="17">
        <v>0.670300666229868</v>
      </c>
      <c r="S330" s="17">
        <v>0.802460910220027</v>
      </c>
      <c r="T330" s="17">
        <v>0.407658365424888</v>
      </c>
      <c r="U330" s="17">
        <v>0.832758475239964</v>
      </c>
      <c r="V330" s="17">
        <v>0.660090267575533</v>
      </c>
      <c r="W330" s="17">
        <v>0.454509348934725</v>
      </c>
      <c r="X330" s="17">
        <v>0.533104120481338</v>
      </c>
    </row>
    <row r="331">
      <c r="A331" s="17" t="s">
        <v>558</v>
      </c>
      <c r="B331" s="110"/>
      <c r="C331" s="110"/>
      <c r="D331" s="110"/>
      <c r="E331" s="110"/>
      <c r="F331" s="7">
        <f t="shared" si="347"/>
        <v>0.677922164</v>
      </c>
      <c r="G331" s="7">
        <f>(H331*'Vecmap(FT) Coverage'!C330*'Dataset lengths'!$B$2+I331*'Vecmap(FT) Coverage'!D330*'Dataset lengths'!$C$2+J331*'Vecmap(FT) Coverage'!E330*'Dataset lengths'!$D$2+M331*'Vecmap(FT) Coverage'!H330*'Dataset lengths'!$G$2+N331*'Vecmap(FT) Coverage'!I330*'Dataset lengths'!$H$2+S331*'Vecmap(FT) Coverage'!N330*'Dataset lengths'!$M$2+T331*'Vecmap(FT) Coverage'!O330*'Dataset lengths'!$N$2+U331*'Vecmap(FT) Coverage'!P330*'Dataset lengths'!$O$2+V331*'Vecmap(FT) Coverage'!Q330*'Dataset lengths'!$P$2+W331*'Vecmap(FT) Coverage'!R330*'Dataset lengths'!$Q$2+X331*'Vecmap(FT) Coverage'!S330*'Dataset lengths'!$R$2)/('Vecmap(FT) Coverage'!C330*'Dataset lengths'!$B$2+'Vecmap(FT) Coverage'!D330*'Dataset lengths'!$C$2+'Vecmap(FT) Coverage'!E330*'Dataset lengths'!$D$2+'Vecmap(FT) Coverage'!H330*'Dataset lengths'!$G$2+'Vecmap(FT) Coverage'!I330*'Dataset lengths'!$H$2+'Vecmap(FT) Coverage'!N330*'Dataset lengths'!$M$2+'Vecmap(FT) Coverage'!O330*'Dataset lengths'!$N$2+'Vecmap(FT) Coverage'!P330*'Dataset lengths'!$O$2+'Vecmap(FT) Coverage'!Q330*'Dataset lengths'!$P$2+'Vecmap(FT) Coverage'!R330*'Dataset lengths'!$Q$2+'Vecmap(FT) Coverage'!S330*'Dataset lengths'!$R$2)</f>
        <v>0.6233023747</v>
      </c>
      <c r="H331" s="17">
        <v>0.547048802636845</v>
      </c>
      <c r="I331" s="17">
        <v>0.644133948502446</v>
      </c>
      <c r="J331" s="17">
        <v>0.733349458782507</v>
      </c>
      <c r="K331" s="17">
        <v>0.800020555795457</v>
      </c>
      <c r="L331" s="17">
        <v>0.799574399082645</v>
      </c>
      <c r="M331" s="17">
        <v>0.800173897859302</v>
      </c>
      <c r="N331" s="17">
        <v>0.772890549440843</v>
      </c>
      <c r="O331" s="17">
        <v>0.686011382504309</v>
      </c>
      <c r="P331" s="17">
        <v>0.844208029211204</v>
      </c>
      <c r="Q331" s="17">
        <v>0.771471222993667</v>
      </c>
      <c r="R331" s="17">
        <v>0.700496234654876</v>
      </c>
      <c r="S331" s="17">
        <v>0.891608663380347</v>
      </c>
      <c r="T331" s="17">
        <v>0.352323174262037</v>
      </c>
      <c r="U331" s="17">
        <v>0.928007173102792</v>
      </c>
      <c r="V331" s="17">
        <v>0.772673577612836</v>
      </c>
      <c r="W331" s="17">
        <v>0.531727843030647</v>
      </c>
      <c r="X331" s="17">
        <v>0.483206715433895</v>
      </c>
    </row>
    <row r="332">
      <c r="A332" s="17" t="s">
        <v>559</v>
      </c>
      <c r="B332" s="110"/>
      <c r="C332" s="110"/>
      <c r="D332" s="110"/>
      <c r="E332" s="110"/>
      <c r="F332" s="7">
        <f t="shared" si="347"/>
        <v>0.6746139753</v>
      </c>
      <c r="G332" s="7">
        <f>(H332*'Vecmap(FT) Coverage'!C331*'Dataset lengths'!$B$2+I332*'Vecmap(FT) Coverage'!D331*'Dataset lengths'!$C$2+J332*'Vecmap(FT) Coverage'!E331*'Dataset lengths'!$D$2+M332*'Vecmap(FT) Coverage'!H331*'Dataset lengths'!$G$2+N332*'Vecmap(FT) Coverage'!I331*'Dataset lengths'!$H$2+S332*'Vecmap(FT) Coverage'!N331*'Dataset lengths'!$M$2+T332*'Vecmap(FT) Coverage'!O331*'Dataset lengths'!$N$2+U332*'Vecmap(FT) Coverage'!P331*'Dataset lengths'!$O$2+V332*'Vecmap(FT) Coverage'!Q331*'Dataset lengths'!$P$2+W332*'Vecmap(FT) Coverage'!R331*'Dataset lengths'!$Q$2+X332*'Vecmap(FT) Coverage'!S331*'Dataset lengths'!$R$2)/('Vecmap(FT) Coverage'!C331*'Dataset lengths'!$B$2+'Vecmap(FT) Coverage'!D331*'Dataset lengths'!$C$2+'Vecmap(FT) Coverage'!E331*'Dataset lengths'!$D$2+'Vecmap(FT) Coverage'!H331*'Dataset lengths'!$G$2+'Vecmap(FT) Coverage'!I331*'Dataset lengths'!$H$2+'Vecmap(FT) Coverage'!N331*'Dataset lengths'!$M$2+'Vecmap(FT) Coverage'!O331*'Dataset lengths'!$N$2+'Vecmap(FT) Coverage'!P331*'Dataset lengths'!$O$2+'Vecmap(FT) Coverage'!Q331*'Dataset lengths'!$P$2+'Vecmap(FT) Coverage'!R331*'Dataset lengths'!$Q$2+'Vecmap(FT) Coverage'!S331*'Dataset lengths'!$R$2)</f>
        <v>0.6199881399</v>
      </c>
      <c r="H332" s="17">
        <v>0.522782802770181</v>
      </c>
      <c r="I332" s="17">
        <v>0.716322855162961</v>
      </c>
      <c r="J332" s="17">
        <v>0.754045602711398</v>
      </c>
      <c r="K332" s="17">
        <v>0.811388142953993</v>
      </c>
      <c r="L332" s="17">
        <v>0.818606924157284</v>
      </c>
      <c r="M332" s="17">
        <v>0.813430000162877</v>
      </c>
      <c r="N332" s="17">
        <v>0.774160639102314</v>
      </c>
      <c r="O332" s="17">
        <v>0.712724412507976</v>
      </c>
      <c r="P332" s="17">
        <v>0.829937008927365</v>
      </c>
      <c r="Q332" s="17">
        <v>0.751698222115716</v>
      </c>
      <c r="R332" s="17">
        <v>0.735403625844201</v>
      </c>
      <c r="S332" s="17">
        <v>0.866562493946239</v>
      </c>
      <c r="T332" s="17">
        <v>0.399589865081608</v>
      </c>
      <c r="U332" s="17">
        <v>0.848113989615046</v>
      </c>
      <c r="V332" s="17">
        <v>0.716675998789763</v>
      </c>
      <c r="W332" s="17">
        <v>0.481541456300879</v>
      </c>
      <c r="X332" s="17">
        <v>0.527528024447603</v>
      </c>
    </row>
    <row r="333">
      <c r="A333" s="17" t="s">
        <v>560</v>
      </c>
      <c r="B333" s="110"/>
      <c r="C333" s="110"/>
      <c r="D333" s="110"/>
      <c r="E333" s="110"/>
      <c r="F333" s="7">
        <f t="shared" si="347"/>
        <v>0.6889728407</v>
      </c>
      <c r="G333" s="7">
        <f>(H333*'Vecmap(FT) Coverage'!C332*'Dataset lengths'!$B$2+I333*'Vecmap(FT) Coverage'!D332*'Dataset lengths'!$C$2+J333*'Vecmap(FT) Coverage'!E332*'Dataset lengths'!$D$2+M333*'Vecmap(FT) Coverage'!H332*'Dataset lengths'!$G$2+N333*'Vecmap(FT) Coverage'!I332*'Dataset lengths'!$H$2+S333*'Vecmap(FT) Coverage'!N332*'Dataset lengths'!$M$2+T333*'Vecmap(FT) Coverage'!O332*'Dataset lengths'!$N$2+U333*'Vecmap(FT) Coverage'!P332*'Dataset lengths'!$O$2+V333*'Vecmap(FT) Coverage'!Q332*'Dataset lengths'!$P$2+W333*'Vecmap(FT) Coverage'!R332*'Dataset lengths'!$Q$2+X333*'Vecmap(FT) Coverage'!S332*'Dataset lengths'!$R$2)/('Vecmap(FT) Coverage'!C332*'Dataset lengths'!$B$2+'Vecmap(FT) Coverage'!D332*'Dataset lengths'!$C$2+'Vecmap(FT) Coverage'!E332*'Dataset lengths'!$D$2+'Vecmap(FT) Coverage'!H332*'Dataset lengths'!$G$2+'Vecmap(FT) Coverage'!I332*'Dataset lengths'!$H$2+'Vecmap(FT) Coverage'!N332*'Dataset lengths'!$M$2+'Vecmap(FT) Coverage'!O332*'Dataset lengths'!$N$2+'Vecmap(FT) Coverage'!P332*'Dataset lengths'!$O$2+'Vecmap(FT) Coverage'!Q332*'Dataset lengths'!$P$2+'Vecmap(FT) Coverage'!R332*'Dataset lengths'!$Q$2+'Vecmap(FT) Coverage'!S332*'Dataset lengths'!$R$2)</f>
        <v>0.6359445979</v>
      </c>
      <c r="H333" s="17">
        <v>0.532639005427603</v>
      </c>
      <c r="I333" s="17">
        <v>0.715660869689787</v>
      </c>
      <c r="J333" s="17">
        <v>0.770737814646556</v>
      </c>
      <c r="K333" s="17">
        <v>0.830625990512602</v>
      </c>
      <c r="L333" s="17">
        <v>0.832780126461693</v>
      </c>
      <c r="M333" s="17">
        <v>0.831675463747325</v>
      </c>
      <c r="N333" s="17">
        <v>0.770766822028164</v>
      </c>
      <c r="O333" s="17">
        <v>0.711736429715364</v>
      </c>
      <c r="P333" s="17">
        <v>0.8106916457772</v>
      </c>
      <c r="Q333" s="17">
        <v>0.741967533325753</v>
      </c>
      <c r="R333" s="17">
        <v>0.760077316015324</v>
      </c>
      <c r="S333" s="17">
        <v>0.841319626846418</v>
      </c>
      <c r="T333" s="17">
        <v>0.527020686555092</v>
      </c>
      <c r="U333" s="17">
        <v>0.842327853763565</v>
      </c>
      <c r="V333" s="17">
        <v>0.690471758069381</v>
      </c>
      <c r="W333" s="17">
        <v>0.478677534199137</v>
      </c>
      <c r="X333" s="17">
        <v>0.577403812569389</v>
      </c>
    </row>
    <row r="334">
      <c r="A334" s="17" t="s">
        <v>561</v>
      </c>
      <c r="B334" s="110"/>
      <c r="C334" s="110"/>
      <c r="D334" s="110"/>
      <c r="E334" s="110"/>
      <c r="F334" s="7">
        <f t="shared" si="347"/>
        <v>0.6604200547</v>
      </c>
      <c r="G334" s="7">
        <f>(H334*'Vecmap(FT) Coverage'!C333*'Dataset lengths'!$B$2+I334*'Vecmap(FT) Coverage'!D333*'Dataset lengths'!$C$2+J334*'Vecmap(FT) Coverage'!E333*'Dataset lengths'!$D$2+M334*'Vecmap(FT) Coverage'!H333*'Dataset lengths'!$G$2+N334*'Vecmap(FT) Coverage'!I333*'Dataset lengths'!$H$2+S334*'Vecmap(FT) Coverage'!N333*'Dataset lengths'!$M$2+T334*'Vecmap(FT) Coverage'!O333*'Dataset lengths'!$N$2+U334*'Vecmap(FT) Coverage'!P333*'Dataset lengths'!$O$2+V334*'Vecmap(FT) Coverage'!Q333*'Dataset lengths'!$P$2+W334*'Vecmap(FT) Coverage'!R333*'Dataset lengths'!$Q$2+X334*'Vecmap(FT) Coverage'!S333*'Dataset lengths'!$R$2)/('Vecmap(FT) Coverage'!C333*'Dataset lengths'!$B$2+'Vecmap(FT) Coverage'!D333*'Dataset lengths'!$C$2+'Vecmap(FT) Coverage'!E333*'Dataset lengths'!$D$2+'Vecmap(FT) Coverage'!H333*'Dataset lengths'!$G$2+'Vecmap(FT) Coverage'!I333*'Dataset lengths'!$H$2+'Vecmap(FT) Coverage'!N333*'Dataset lengths'!$M$2+'Vecmap(FT) Coverage'!O333*'Dataset lengths'!$N$2+'Vecmap(FT) Coverage'!P333*'Dataset lengths'!$O$2+'Vecmap(FT) Coverage'!Q333*'Dataset lengths'!$P$2+'Vecmap(FT) Coverage'!R333*'Dataset lengths'!$Q$2+'Vecmap(FT) Coverage'!S333*'Dataset lengths'!$R$2)</f>
        <v>0.610505898</v>
      </c>
      <c r="H334" s="17">
        <v>0.528874246766284</v>
      </c>
      <c r="I334" s="17">
        <v>0.644616223195325</v>
      </c>
      <c r="J334" s="17">
        <v>0.739846770861181</v>
      </c>
      <c r="K334" s="17">
        <v>0.798468312732022</v>
      </c>
      <c r="L334" s="17">
        <v>0.807100342938136</v>
      </c>
      <c r="M334" s="17">
        <v>0.801556559848015</v>
      </c>
      <c r="N334" s="17">
        <v>0.780495673369103</v>
      </c>
      <c r="O334" s="17">
        <v>0.712775030222209</v>
      </c>
      <c r="P334" s="17">
        <v>0.831593927748016</v>
      </c>
      <c r="Q334" s="17">
        <v>0.7827298711804</v>
      </c>
      <c r="R334" s="17">
        <v>0.723955591643026</v>
      </c>
      <c r="S334" s="17">
        <v>0.838981110154054</v>
      </c>
      <c r="T334" s="17">
        <v>0.349523734461975</v>
      </c>
      <c r="U334" s="17">
        <v>0.869033096155013</v>
      </c>
      <c r="V334" s="17">
        <v>0.747790628078167</v>
      </c>
      <c r="W334" s="17">
        <v>0.513975427481676</v>
      </c>
      <c r="X334" s="17">
        <v>0.449927131472282</v>
      </c>
    </row>
    <row r="335">
      <c r="A335" s="17" t="s">
        <v>562</v>
      </c>
      <c r="B335" s="110"/>
      <c r="C335" s="110"/>
      <c r="D335" s="110"/>
      <c r="E335" s="110"/>
      <c r="F335" s="7">
        <f t="shared" si="347"/>
        <v>0.6544571132</v>
      </c>
      <c r="G335" s="7">
        <f>(H335*'Vecmap(FT) Coverage'!C334*'Dataset lengths'!$B$2+I335*'Vecmap(FT) Coverage'!D334*'Dataset lengths'!$C$2+J335*'Vecmap(FT) Coverage'!E334*'Dataset lengths'!$D$2+M335*'Vecmap(FT) Coverage'!H334*'Dataset lengths'!$G$2+N335*'Vecmap(FT) Coverage'!I334*'Dataset lengths'!$H$2+S335*'Vecmap(FT) Coverage'!N334*'Dataset lengths'!$M$2+T335*'Vecmap(FT) Coverage'!O334*'Dataset lengths'!$N$2+U335*'Vecmap(FT) Coverage'!P334*'Dataset lengths'!$O$2+V335*'Vecmap(FT) Coverage'!Q334*'Dataset lengths'!$P$2+W335*'Vecmap(FT) Coverage'!R334*'Dataset lengths'!$Q$2+X335*'Vecmap(FT) Coverage'!S334*'Dataset lengths'!$R$2)/('Vecmap(FT) Coverage'!C334*'Dataset lengths'!$B$2+'Vecmap(FT) Coverage'!D334*'Dataset lengths'!$C$2+'Vecmap(FT) Coverage'!E334*'Dataset lengths'!$D$2+'Vecmap(FT) Coverage'!H334*'Dataset lengths'!$G$2+'Vecmap(FT) Coverage'!I334*'Dataset lengths'!$H$2+'Vecmap(FT) Coverage'!N334*'Dataset lengths'!$M$2+'Vecmap(FT) Coverage'!O334*'Dataset lengths'!$N$2+'Vecmap(FT) Coverage'!P334*'Dataset lengths'!$O$2+'Vecmap(FT) Coverage'!Q334*'Dataset lengths'!$P$2+'Vecmap(FT) Coverage'!R334*'Dataset lengths'!$Q$2+'Vecmap(FT) Coverage'!S334*'Dataset lengths'!$R$2)</f>
        <v>0.5911599747</v>
      </c>
      <c r="H335" s="17">
        <v>0.476772196274874</v>
      </c>
      <c r="I335" s="17">
        <v>0.688145575488287</v>
      </c>
      <c r="J335" s="17">
        <v>0.732252903589105</v>
      </c>
      <c r="K335" s="17">
        <v>0.817252862844417</v>
      </c>
      <c r="L335" s="17">
        <v>0.812156836591163</v>
      </c>
      <c r="M335" s="17">
        <v>0.815772767232626</v>
      </c>
      <c r="N335" s="17">
        <v>0.746183337023321</v>
      </c>
      <c r="O335" s="17">
        <v>0.677022426348678</v>
      </c>
      <c r="P335" s="17">
        <v>0.824842880154957</v>
      </c>
      <c r="Q335" s="17">
        <v>0.749515183635461</v>
      </c>
      <c r="R335" s="17">
        <v>0.687425089269049</v>
      </c>
      <c r="S335" s="17">
        <v>0.839527492558812</v>
      </c>
      <c r="T335" s="17">
        <v>0.428068936208526</v>
      </c>
      <c r="U335" s="17">
        <v>0.881272998917759</v>
      </c>
      <c r="V335" s="17">
        <v>0.661241952025192</v>
      </c>
      <c r="W335" s="17">
        <v>0.422003797383805</v>
      </c>
      <c r="X335" s="17">
        <v>0.507786288970248</v>
      </c>
    </row>
    <row r="336">
      <c r="A336" s="17" t="s">
        <v>563</v>
      </c>
      <c r="B336" s="110"/>
      <c r="C336" s="110"/>
      <c r="D336" s="110"/>
      <c r="E336" s="110"/>
      <c r="F336" s="7">
        <f t="shared" si="347"/>
        <v>0.6602234817</v>
      </c>
      <c r="G336" s="7">
        <f>(H336*'Vecmap(FT) Coverage'!C335*'Dataset lengths'!$B$2+I336*'Vecmap(FT) Coverage'!D335*'Dataset lengths'!$C$2+J336*'Vecmap(FT) Coverage'!E335*'Dataset lengths'!$D$2+M336*'Vecmap(FT) Coverage'!H335*'Dataset lengths'!$G$2+N336*'Vecmap(FT) Coverage'!I335*'Dataset lengths'!$H$2+S336*'Vecmap(FT) Coverage'!N335*'Dataset lengths'!$M$2+T336*'Vecmap(FT) Coverage'!O335*'Dataset lengths'!$N$2+U336*'Vecmap(FT) Coverage'!P335*'Dataset lengths'!$O$2+V336*'Vecmap(FT) Coverage'!Q335*'Dataset lengths'!$P$2+W336*'Vecmap(FT) Coverage'!R335*'Dataset lengths'!$Q$2+X336*'Vecmap(FT) Coverage'!S335*'Dataset lengths'!$R$2)/('Vecmap(FT) Coverage'!C335*'Dataset lengths'!$B$2+'Vecmap(FT) Coverage'!D335*'Dataset lengths'!$C$2+'Vecmap(FT) Coverage'!E335*'Dataset lengths'!$D$2+'Vecmap(FT) Coverage'!H335*'Dataset lengths'!$G$2+'Vecmap(FT) Coverage'!I335*'Dataset lengths'!$H$2+'Vecmap(FT) Coverage'!N335*'Dataset lengths'!$M$2+'Vecmap(FT) Coverage'!O335*'Dataset lengths'!$N$2+'Vecmap(FT) Coverage'!P335*'Dataset lengths'!$O$2+'Vecmap(FT) Coverage'!Q335*'Dataset lengths'!$P$2+'Vecmap(FT) Coverage'!R335*'Dataset lengths'!$Q$2+'Vecmap(FT) Coverage'!S335*'Dataset lengths'!$R$2)</f>
        <v>0.5983269181</v>
      </c>
      <c r="H336" s="17">
        <v>0.481451490239229</v>
      </c>
      <c r="I336" s="17">
        <v>0.706816967137517</v>
      </c>
      <c r="J336" s="17">
        <v>0.727831335405965</v>
      </c>
      <c r="K336" s="17">
        <v>0.820341426213535</v>
      </c>
      <c r="L336" s="17">
        <v>0.819977615180548</v>
      </c>
      <c r="M336" s="17">
        <v>0.820391961637632</v>
      </c>
      <c r="N336" s="17">
        <v>0.750617260817343</v>
      </c>
      <c r="O336" s="17">
        <v>0.6860698740852</v>
      </c>
      <c r="P336" s="17">
        <v>0.80838128407966</v>
      </c>
      <c r="Q336" s="17">
        <v>0.76164336134733</v>
      </c>
      <c r="R336" s="17">
        <v>0.683412314390173</v>
      </c>
      <c r="S336" s="17">
        <v>0.829954872827451</v>
      </c>
      <c r="T336" s="17">
        <v>0.494833162129817</v>
      </c>
      <c r="U336" s="17">
        <v>0.851007057540786</v>
      </c>
      <c r="V336" s="17">
        <v>0.641534743532695</v>
      </c>
      <c r="W336" s="17">
        <v>0.419386609261669</v>
      </c>
      <c r="X336" s="17">
        <v>0.538632838604964</v>
      </c>
    </row>
    <row r="337">
      <c r="A337" s="17" t="s">
        <v>564</v>
      </c>
      <c r="B337" s="110"/>
      <c r="C337" s="110"/>
      <c r="D337" s="110"/>
      <c r="E337" s="110"/>
      <c r="F337" s="7">
        <f t="shared" si="347"/>
        <v>0.6266544964</v>
      </c>
      <c r="G337" s="7">
        <f>(H337*'Vecmap(FT) Coverage'!C336*'Dataset lengths'!$B$2+I337*'Vecmap(FT) Coverage'!D336*'Dataset lengths'!$C$2+J337*'Vecmap(FT) Coverage'!E336*'Dataset lengths'!$D$2+M337*'Vecmap(FT) Coverage'!H336*'Dataset lengths'!$G$2+N337*'Vecmap(FT) Coverage'!I336*'Dataset lengths'!$H$2+S337*'Vecmap(FT) Coverage'!N336*'Dataset lengths'!$M$2+T337*'Vecmap(FT) Coverage'!O336*'Dataset lengths'!$N$2+U337*'Vecmap(FT) Coverage'!P336*'Dataset lengths'!$O$2+V337*'Vecmap(FT) Coverage'!Q336*'Dataset lengths'!$P$2+W337*'Vecmap(FT) Coverage'!R336*'Dataset lengths'!$Q$2+X337*'Vecmap(FT) Coverage'!S336*'Dataset lengths'!$R$2)/('Vecmap(FT) Coverage'!C336*'Dataset lengths'!$B$2+'Vecmap(FT) Coverage'!D336*'Dataset lengths'!$C$2+'Vecmap(FT) Coverage'!E336*'Dataset lengths'!$D$2+'Vecmap(FT) Coverage'!H336*'Dataset lengths'!$G$2+'Vecmap(FT) Coverage'!I336*'Dataset lengths'!$H$2+'Vecmap(FT) Coverage'!N336*'Dataset lengths'!$M$2+'Vecmap(FT) Coverage'!O336*'Dataset lengths'!$N$2+'Vecmap(FT) Coverage'!P336*'Dataset lengths'!$O$2+'Vecmap(FT) Coverage'!Q336*'Dataset lengths'!$P$2+'Vecmap(FT) Coverage'!R336*'Dataset lengths'!$Q$2+'Vecmap(FT) Coverage'!S336*'Dataset lengths'!$R$2)</f>
        <v>0.5634325492</v>
      </c>
      <c r="H337" s="17">
        <v>0.440441620419024</v>
      </c>
      <c r="I337" s="17">
        <v>0.716329962368961</v>
      </c>
      <c r="J337" s="17">
        <v>0.705330274196701</v>
      </c>
      <c r="K337" s="17">
        <v>0.808141491525799</v>
      </c>
      <c r="L337" s="17">
        <v>0.809542161867675</v>
      </c>
      <c r="M337" s="17">
        <v>0.808644771123629</v>
      </c>
      <c r="N337" s="17">
        <v>0.712163185411174</v>
      </c>
      <c r="O337" s="17">
        <v>0.639092885817119</v>
      </c>
      <c r="P337" s="17">
        <v>0.7770246333595</v>
      </c>
      <c r="Q337" s="17">
        <v>0.711659654501645</v>
      </c>
      <c r="R337" s="17">
        <v>0.665265571321103</v>
      </c>
      <c r="S337" s="17">
        <v>0.785894595707763</v>
      </c>
      <c r="T337" s="17">
        <v>0.484270907941655</v>
      </c>
      <c r="U337" s="17">
        <v>0.775342204098352</v>
      </c>
      <c r="V337" s="17">
        <v>0.586513771238191</v>
      </c>
      <c r="W337" s="17">
        <v>0.341105132001047</v>
      </c>
      <c r="X337" s="17">
        <v>0.537163035769562</v>
      </c>
    </row>
    <row r="338">
      <c r="A338" s="17" t="s">
        <v>565</v>
      </c>
      <c r="B338" s="110"/>
      <c r="C338" s="110"/>
      <c r="D338" s="110"/>
      <c r="E338" s="110"/>
      <c r="F338" s="7">
        <f t="shared" si="347"/>
        <v>0.6588269375</v>
      </c>
      <c r="G338" s="7">
        <f>(H338*'Vecmap(FT) Coverage'!C337*'Dataset lengths'!$B$2+I338*'Vecmap(FT) Coverage'!D337*'Dataset lengths'!$C$2+J338*'Vecmap(FT) Coverage'!E337*'Dataset lengths'!$D$2+M338*'Vecmap(FT) Coverage'!H337*'Dataset lengths'!$G$2+N338*'Vecmap(FT) Coverage'!I337*'Dataset lengths'!$H$2+S338*'Vecmap(FT) Coverage'!N337*'Dataset lengths'!$M$2+T338*'Vecmap(FT) Coverage'!O337*'Dataset lengths'!$N$2+U338*'Vecmap(FT) Coverage'!P337*'Dataset lengths'!$O$2+V338*'Vecmap(FT) Coverage'!Q337*'Dataset lengths'!$P$2+W338*'Vecmap(FT) Coverage'!R337*'Dataset lengths'!$Q$2+X338*'Vecmap(FT) Coverage'!S337*'Dataset lengths'!$R$2)/('Vecmap(FT) Coverage'!C337*'Dataset lengths'!$B$2+'Vecmap(FT) Coverage'!D337*'Dataset lengths'!$C$2+'Vecmap(FT) Coverage'!E337*'Dataset lengths'!$D$2+'Vecmap(FT) Coverage'!H337*'Dataset lengths'!$G$2+'Vecmap(FT) Coverage'!I337*'Dataset lengths'!$H$2+'Vecmap(FT) Coverage'!N337*'Dataset lengths'!$M$2+'Vecmap(FT) Coverage'!O337*'Dataset lengths'!$N$2+'Vecmap(FT) Coverage'!P337*'Dataset lengths'!$O$2+'Vecmap(FT) Coverage'!Q337*'Dataset lengths'!$P$2+'Vecmap(FT) Coverage'!R337*'Dataset lengths'!$Q$2+'Vecmap(FT) Coverage'!S337*'Dataset lengths'!$R$2)</f>
        <v>0.595439461</v>
      </c>
      <c r="H338" s="17">
        <v>0.496776924071963</v>
      </c>
      <c r="I338" s="17">
        <v>0.674608378687941</v>
      </c>
      <c r="J338" s="17">
        <v>0.730267806161564</v>
      </c>
      <c r="K338" s="17">
        <v>0.803609851034292</v>
      </c>
      <c r="L338" s="17">
        <v>0.801939410383438</v>
      </c>
      <c r="M338" s="17">
        <v>0.803348675423118</v>
      </c>
      <c r="N338" s="17">
        <v>0.743302275511137</v>
      </c>
      <c r="O338" s="17">
        <v>0.660285960347223</v>
      </c>
      <c r="P338" s="17">
        <v>0.823110646842459</v>
      </c>
      <c r="Q338" s="17">
        <v>0.750309320427204</v>
      </c>
      <c r="R338" s="17">
        <v>0.673783904835008</v>
      </c>
      <c r="S338" s="17">
        <v>0.850804825393018</v>
      </c>
      <c r="T338" s="17">
        <v>0.455415762646194</v>
      </c>
      <c r="U338" s="17">
        <v>0.866585115602463</v>
      </c>
      <c r="V338" s="17">
        <v>0.684119712244897</v>
      </c>
      <c r="W338" s="17">
        <v>0.449497957878336</v>
      </c>
      <c r="X338" s="17">
        <v>0.492368878482532</v>
      </c>
    </row>
    <row r="339">
      <c r="A339" s="17" t="s">
        <v>566</v>
      </c>
      <c r="B339" s="110"/>
      <c r="C339" s="110"/>
      <c r="D339" s="110"/>
      <c r="E339" s="110"/>
      <c r="F339" s="7">
        <f t="shared" si="347"/>
        <v>0.6347799411</v>
      </c>
      <c r="G339" s="7">
        <f>(H339*'Vecmap(FT) Coverage'!C338*'Dataset lengths'!$B$2+I339*'Vecmap(FT) Coverage'!D338*'Dataset lengths'!$C$2+J339*'Vecmap(FT) Coverage'!E338*'Dataset lengths'!$D$2+M339*'Vecmap(FT) Coverage'!H338*'Dataset lengths'!$G$2+N339*'Vecmap(FT) Coverage'!I338*'Dataset lengths'!$H$2+S339*'Vecmap(FT) Coverage'!N338*'Dataset lengths'!$M$2+T339*'Vecmap(FT) Coverage'!O338*'Dataset lengths'!$N$2+U339*'Vecmap(FT) Coverage'!P338*'Dataset lengths'!$O$2+V339*'Vecmap(FT) Coverage'!Q338*'Dataset lengths'!$P$2+W339*'Vecmap(FT) Coverage'!R338*'Dataset lengths'!$Q$2+X339*'Vecmap(FT) Coverage'!S338*'Dataset lengths'!$R$2)/('Vecmap(FT) Coverage'!C338*'Dataset lengths'!$B$2+'Vecmap(FT) Coverage'!D338*'Dataset lengths'!$C$2+'Vecmap(FT) Coverage'!E338*'Dataset lengths'!$D$2+'Vecmap(FT) Coverage'!H338*'Dataset lengths'!$G$2+'Vecmap(FT) Coverage'!I338*'Dataset lengths'!$H$2+'Vecmap(FT) Coverage'!N338*'Dataset lengths'!$M$2+'Vecmap(FT) Coverage'!O338*'Dataset lengths'!$N$2+'Vecmap(FT) Coverage'!P338*'Dataset lengths'!$O$2+'Vecmap(FT) Coverage'!Q338*'Dataset lengths'!$P$2+'Vecmap(FT) Coverage'!R338*'Dataset lengths'!$Q$2+'Vecmap(FT) Coverage'!S338*'Dataset lengths'!$R$2)</f>
        <v>0.5681029548</v>
      </c>
      <c r="H339" s="17">
        <v>0.454575166738146</v>
      </c>
      <c r="I339" s="17">
        <v>0.6856575457306</v>
      </c>
      <c r="J339" s="17">
        <v>0.723001530826027</v>
      </c>
      <c r="K339" s="17">
        <v>0.800179427016506</v>
      </c>
      <c r="L339" s="17">
        <v>0.795135675482362</v>
      </c>
      <c r="M339" s="17">
        <v>0.798440227051983</v>
      </c>
      <c r="N339" s="17">
        <v>0.729158733825029</v>
      </c>
      <c r="O339" s="17">
        <v>0.653181857891198</v>
      </c>
      <c r="P339" s="17">
        <v>0.821956541915001</v>
      </c>
      <c r="Q339" s="17">
        <v>0.726434954852657</v>
      </c>
      <c r="R339" s="17">
        <v>0.68482616124002</v>
      </c>
      <c r="S339" s="17">
        <v>0.817956315218965</v>
      </c>
      <c r="T339" s="17">
        <v>0.424290094696805</v>
      </c>
      <c r="U339" s="17">
        <v>0.808946300774256</v>
      </c>
      <c r="V339" s="17">
        <v>0.663542585331992</v>
      </c>
      <c r="W339" s="17">
        <v>0.379979113963343</v>
      </c>
      <c r="X339" s="17">
        <v>0.497031737485114</v>
      </c>
    </row>
    <row r="340">
      <c r="A340" s="17" t="s">
        <v>567</v>
      </c>
      <c r="B340" s="110"/>
      <c r="C340" s="110"/>
      <c r="D340" s="110"/>
      <c r="E340" s="110"/>
      <c r="F340" s="7">
        <f t="shared" si="347"/>
        <v>0.6392661843</v>
      </c>
      <c r="G340" s="7">
        <f>(H340*'Vecmap(FT) Coverage'!C339*'Dataset lengths'!$B$2+I340*'Vecmap(FT) Coverage'!D339*'Dataset lengths'!$C$2+J340*'Vecmap(FT) Coverage'!E339*'Dataset lengths'!$D$2+M340*'Vecmap(FT) Coverage'!H339*'Dataset lengths'!$G$2+N340*'Vecmap(FT) Coverage'!I339*'Dataset lengths'!$H$2+S340*'Vecmap(FT) Coverage'!N339*'Dataset lengths'!$M$2+T340*'Vecmap(FT) Coverage'!O339*'Dataset lengths'!$N$2+U340*'Vecmap(FT) Coverage'!P339*'Dataset lengths'!$O$2+V340*'Vecmap(FT) Coverage'!Q339*'Dataset lengths'!$P$2+W340*'Vecmap(FT) Coverage'!R339*'Dataset lengths'!$Q$2+X340*'Vecmap(FT) Coverage'!S339*'Dataset lengths'!$R$2)/('Vecmap(FT) Coverage'!C339*'Dataset lengths'!$B$2+'Vecmap(FT) Coverage'!D339*'Dataset lengths'!$C$2+'Vecmap(FT) Coverage'!E339*'Dataset lengths'!$D$2+'Vecmap(FT) Coverage'!H339*'Dataset lengths'!$G$2+'Vecmap(FT) Coverage'!I339*'Dataset lengths'!$H$2+'Vecmap(FT) Coverage'!N339*'Dataset lengths'!$M$2+'Vecmap(FT) Coverage'!O339*'Dataset lengths'!$N$2+'Vecmap(FT) Coverage'!P339*'Dataset lengths'!$O$2+'Vecmap(FT) Coverage'!Q339*'Dataset lengths'!$P$2+'Vecmap(FT) Coverage'!R339*'Dataset lengths'!$Q$2+'Vecmap(FT) Coverage'!S339*'Dataset lengths'!$R$2)</f>
        <v>0.5755667701</v>
      </c>
      <c r="H340" s="17">
        <v>0.473928544730461</v>
      </c>
      <c r="I340" s="17">
        <v>0.686019251750259</v>
      </c>
      <c r="J340" s="17">
        <v>0.72317506042355</v>
      </c>
      <c r="K340" s="17">
        <v>0.803791689618037</v>
      </c>
      <c r="L340" s="17">
        <v>0.804090481912083</v>
      </c>
      <c r="M340" s="17">
        <v>0.803669260826874</v>
      </c>
      <c r="N340" s="17">
        <v>0.725820570985857</v>
      </c>
      <c r="O340" s="17">
        <v>0.642516518029393</v>
      </c>
      <c r="P340" s="17">
        <v>0.792718738898825</v>
      </c>
      <c r="Q340" s="17">
        <v>0.755288591619313</v>
      </c>
      <c r="R340" s="17">
        <v>0.641644203235038</v>
      </c>
      <c r="S340" s="17">
        <v>0.813257426538046</v>
      </c>
      <c r="T340" s="17">
        <v>0.421637464598902</v>
      </c>
      <c r="U340" s="17">
        <v>0.830310494687414</v>
      </c>
      <c r="V340" s="17">
        <v>0.652159784868738</v>
      </c>
      <c r="W340" s="17">
        <v>0.380765708152368</v>
      </c>
      <c r="X340" s="17">
        <v>0.521184459635362</v>
      </c>
    </row>
    <row r="341">
      <c r="A341" s="17" t="s">
        <v>568</v>
      </c>
      <c r="B341" s="110"/>
      <c r="C341" s="110"/>
      <c r="D341" s="110"/>
      <c r="E341" s="110"/>
      <c r="F341" s="7">
        <f t="shared" si="347"/>
        <v>0.6769968402</v>
      </c>
      <c r="G341" s="7">
        <f>(H341*'Vecmap(FT) Coverage'!C340*'Dataset lengths'!$B$2+I341*'Vecmap(FT) Coverage'!D340*'Dataset lengths'!$C$2+J341*'Vecmap(FT) Coverage'!E340*'Dataset lengths'!$D$2+M341*'Vecmap(FT) Coverage'!H340*'Dataset lengths'!$G$2+N341*'Vecmap(FT) Coverage'!I340*'Dataset lengths'!$H$2+S341*'Vecmap(FT) Coverage'!N340*'Dataset lengths'!$M$2+T341*'Vecmap(FT) Coverage'!O340*'Dataset lengths'!$N$2+U341*'Vecmap(FT) Coverage'!P340*'Dataset lengths'!$O$2+V341*'Vecmap(FT) Coverage'!Q340*'Dataset lengths'!$P$2+W341*'Vecmap(FT) Coverage'!R340*'Dataset lengths'!$Q$2+X341*'Vecmap(FT) Coverage'!S340*'Dataset lengths'!$R$2)/('Vecmap(FT) Coverage'!C340*'Dataset lengths'!$B$2+'Vecmap(FT) Coverage'!D340*'Dataset lengths'!$C$2+'Vecmap(FT) Coverage'!E340*'Dataset lengths'!$D$2+'Vecmap(FT) Coverage'!H340*'Dataset lengths'!$G$2+'Vecmap(FT) Coverage'!I340*'Dataset lengths'!$H$2+'Vecmap(FT) Coverage'!N340*'Dataset lengths'!$M$2+'Vecmap(FT) Coverage'!O340*'Dataset lengths'!$N$2+'Vecmap(FT) Coverage'!P340*'Dataset lengths'!$O$2+'Vecmap(FT) Coverage'!Q340*'Dataset lengths'!$P$2+'Vecmap(FT) Coverage'!R340*'Dataset lengths'!$Q$2+'Vecmap(FT) Coverage'!S340*'Dataset lengths'!$R$2)</f>
        <v>0.6120198241</v>
      </c>
      <c r="H341" s="17">
        <v>0.514203617153307</v>
      </c>
      <c r="I341" s="17">
        <v>0.688895893378894</v>
      </c>
      <c r="J341" s="17">
        <v>0.750735108342834</v>
      </c>
      <c r="K341" s="17">
        <v>0.822380347947563</v>
      </c>
      <c r="L341" s="17">
        <v>0.820286902048229</v>
      </c>
      <c r="M341" s="17">
        <v>0.82193904245279</v>
      </c>
      <c r="N341" s="17">
        <v>0.758710586968609</v>
      </c>
      <c r="O341" s="17">
        <v>0.670097923041671</v>
      </c>
      <c r="P341" s="17">
        <v>0.845773853360763</v>
      </c>
      <c r="Q341" s="17">
        <v>0.760827444432607</v>
      </c>
      <c r="R341" s="17">
        <v>0.676628099665045</v>
      </c>
      <c r="S341" s="17">
        <v>0.879260421032816</v>
      </c>
      <c r="T341" s="17">
        <v>0.450076313889612</v>
      </c>
      <c r="U341" s="17">
        <v>0.876377037812661</v>
      </c>
      <c r="V341" s="17">
        <v>0.738623657553686</v>
      </c>
      <c r="W341" s="17">
        <v>0.468010933263872</v>
      </c>
      <c r="X341" s="17">
        <v>0.500132630824361</v>
      </c>
    </row>
    <row r="342">
      <c r="A342" s="17" t="s">
        <v>570</v>
      </c>
      <c r="B342" s="110"/>
      <c r="C342" s="110"/>
      <c r="D342" s="110"/>
      <c r="E342" s="110"/>
      <c r="F342" s="7">
        <f t="shared" si="347"/>
        <v>0.6567678072</v>
      </c>
      <c r="G342" s="7">
        <f>(H342*'Vecmap(FT) Coverage'!C341*'Dataset lengths'!$B$2+I342*'Vecmap(FT) Coverage'!D341*'Dataset lengths'!$C$2+J342*'Vecmap(FT) Coverage'!E341*'Dataset lengths'!$D$2+M342*'Vecmap(FT) Coverage'!H341*'Dataset lengths'!$G$2+N342*'Vecmap(FT) Coverage'!I341*'Dataset lengths'!$H$2+S342*'Vecmap(FT) Coverage'!N341*'Dataset lengths'!$M$2+T342*'Vecmap(FT) Coverage'!O341*'Dataset lengths'!$N$2+U342*'Vecmap(FT) Coverage'!P341*'Dataset lengths'!$O$2+V342*'Vecmap(FT) Coverage'!Q341*'Dataset lengths'!$P$2+W342*'Vecmap(FT) Coverage'!R341*'Dataset lengths'!$Q$2+X342*'Vecmap(FT) Coverage'!S341*'Dataset lengths'!$R$2)/('Vecmap(FT) Coverage'!C341*'Dataset lengths'!$B$2+'Vecmap(FT) Coverage'!D341*'Dataset lengths'!$C$2+'Vecmap(FT) Coverage'!E341*'Dataset lengths'!$D$2+'Vecmap(FT) Coverage'!H341*'Dataset lengths'!$G$2+'Vecmap(FT) Coverage'!I341*'Dataset lengths'!$H$2+'Vecmap(FT) Coverage'!N341*'Dataset lengths'!$M$2+'Vecmap(FT) Coverage'!O341*'Dataset lengths'!$N$2+'Vecmap(FT) Coverage'!P341*'Dataset lengths'!$O$2+'Vecmap(FT) Coverage'!Q341*'Dataset lengths'!$P$2+'Vecmap(FT) Coverage'!R341*'Dataset lengths'!$Q$2+'Vecmap(FT) Coverage'!S341*'Dataset lengths'!$R$2)</f>
        <v>0.5927657104</v>
      </c>
      <c r="H342" s="17">
        <v>0.477130209677099</v>
      </c>
      <c r="I342" s="17">
        <v>0.711892273708111</v>
      </c>
      <c r="J342" s="17">
        <v>0.751910357343156</v>
      </c>
      <c r="K342" s="17">
        <v>0.81785325224201</v>
      </c>
      <c r="L342" s="17">
        <v>0.815628326747743</v>
      </c>
      <c r="M342" s="17">
        <v>0.817201867791115</v>
      </c>
      <c r="N342" s="17">
        <v>0.744002045671523</v>
      </c>
      <c r="O342" s="17">
        <v>0.670345762368395</v>
      </c>
      <c r="P342" s="17">
        <v>0.819974694858093</v>
      </c>
      <c r="Q342" s="17">
        <v>0.74069590922252</v>
      </c>
      <c r="R342" s="17">
        <v>0.701683565988196</v>
      </c>
      <c r="S342" s="17">
        <v>0.836839291127402</v>
      </c>
      <c r="T342" s="17">
        <v>0.41252922978965</v>
      </c>
      <c r="U342" s="17">
        <v>0.837431892658467</v>
      </c>
      <c r="V342" s="17">
        <v>0.704103215581612</v>
      </c>
      <c r="W342" s="17">
        <v>0.413283262553788</v>
      </c>
      <c r="X342" s="17">
        <v>0.518122232855616</v>
      </c>
    </row>
    <row r="343">
      <c r="A343" s="17" t="s">
        <v>571</v>
      </c>
      <c r="B343" s="110"/>
      <c r="C343" s="110"/>
      <c r="D343" s="110"/>
      <c r="E343" s="110"/>
      <c r="F343" s="7">
        <f t="shared" si="347"/>
        <v>0.6637869437</v>
      </c>
      <c r="G343" s="7">
        <f>(H343*'Vecmap(FT) Coverage'!C342*'Dataset lengths'!$B$2+I343*'Vecmap(FT) Coverage'!D342*'Dataset lengths'!$C$2+J343*'Vecmap(FT) Coverage'!E342*'Dataset lengths'!$D$2+M343*'Vecmap(FT) Coverage'!H342*'Dataset lengths'!$G$2+N343*'Vecmap(FT) Coverage'!I342*'Dataset lengths'!$H$2+S343*'Vecmap(FT) Coverage'!N342*'Dataset lengths'!$M$2+T343*'Vecmap(FT) Coverage'!O342*'Dataset lengths'!$N$2+U343*'Vecmap(FT) Coverage'!P342*'Dataset lengths'!$O$2+V343*'Vecmap(FT) Coverage'!Q342*'Dataset lengths'!$P$2+W343*'Vecmap(FT) Coverage'!R342*'Dataset lengths'!$Q$2+X343*'Vecmap(FT) Coverage'!S342*'Dataset lengths'!$R$2)/('Vecmap(FT) Coverage'!C342*'Dataset lengths'!$B$2+'Vecmap(FT) Coverage'!D342*'Dataset lengths'!$C$2+'Vecmap(FT) Coverage'!E342*'Dataset lengths'!$D$2+'Vecmap(FT) Coverage'!H342*'Dataset lengths'!$G$2+'Vecmap(FT) Coverage'!I342*'Dataset lengths'!$H$2+'Vecmap(FT) Coverage'!N342*'Dataset lengths'!$M$2+'Vecmap(FT) Coverage'!O342*'Dataset lengths'!$N$2+'Vecmap(FT) Coverage'!P342*'Dataset lengths'!$O$2+'Vecmap(FT) Coverage'!Q342*'Dataset lengths'!$P$2+'Vecmap(FT) Coverage'!R342*'Dataset lengths'!$Q$2+'Vecmap(FT) Coverage'!S342*'Dataset lengths'!$R$2)</f>
        <v>0.5999118814</v>
      </c>
      <c r="H343" s="17">
        <v>0.490509989407183</v>
      </c>
      <c r="I343" s="17">
        <v>0.710226903044961</v>
      </c>
      <c r="J343" s="17">
        <v>0.752938037454509</v>
      </c>
      <c r="K343" s="17">
        <v>0.826884308990431</v>
      </c>
      <c r="L343" s="17">
        <v>0.825461657690535</v>
      </c>
      <c r="M343" s="17">
        <v>0.826749393304184</v>
      </c>
      <c r="N343" s="17">
        <v>0.743079249348909</v>
      </c>
      <c r="O343" s="17">
        <v>0.673825636485372</v>
      </c>
      <c r="P343" s="17">
        <v>0.795148886502446</v>
      </c>
      <c r="Q343" s="17">
        <v>0.740555176120186</v>
      </c>
      <c r="R343" s="17">
        <v>0.699719931477374</v>
      </c>
      <c r="S343" s="17">
        <v>0.829452201015074</v>
      </c>
      <c r="T343" s="17">
        <v>0.490642046796967</v>
      </c>
      <c r="U343" s="17">
        <v>0.821186203537003</v>
      </c>
      <c r="V343" s="17">
        <v>0.684896620519726</v>
      </c>
      <c r="W343" s="17">
        <v>0.405974595774679</v>
      </c>
      <c r="X343" s="17">
        <v>0.546001140590917</v>
      </c>
    </row>
    <row r="344">
      <c r="A344" s="17" t="s">
        <v>572</v>
      </c>
      <c r="B344" s="110"/>
      <c r="C344" s="110"/>
      <c r="D344" s="110"/>
      <c r="E344" s="110"/>
      <c r="F344" s="7">
        <f t="shared" si="347"/>
        <v>0.6547373316</v>
      </c>
      <c r="G344" s="7">
        <f>(H344*'Vecmap(FT) Coverage'!C343*'Dataset lengths'!$B$2+I344*'Vecmap(FT) Coverage'!D343*'Dataset lengths'!$C$2+J344*'Vecmap(FT) Coverage'!E343*'Dataset lengths'!$D$2+M344*'Vecmap(FT) Coverage'!H343*'Dataset lengths'!$G$2+N344*'Vecmap(FT) Coverage'!I343*'Dataset lengths'!$H$2+S344*'Vecmap(FT) Coverage'!N343*'Dataset lengths'!$M$2+T344*'Vecmap(FT) Coverage'!O343*'Dataset lengths'!$N$2+U344*'Vecmap(FT) Coverage'!P343*'Dataset lengths'!$O$2+V344*'Vecmap(FT) Coverage'!Q343*'Dataset lengths'!$P$2+W344*'Vecmap(FT) Coverage'!R343*'Dataset lengths'!$Q$2+X344*'Vecmap(FT) Coverage'!S343*'Dataset lengths'!$R$2)/('Vecmap(FT) Coverage'!C343*'Dataset lengths'!$B$2+'Vecmap(FT) Coverage'!D343*'Dataset lengths'!$C$2+'Vecmap(FT) Coverage'!E343*'Dataset lengths'!$D$2+'Vecmap(FT) Coverage'!H343*'Dataset lengths'!$G$2+'Vecmap(FT) Coverage'!I343*'Dataset lengths'!$H$2+'Vecmap(FT) Coverage'!N343*'Dataset lengths'!$M$2+'Vecmap(FT) Coverage'!O343*'Dataset lengths'!$N$2+'Vecmap(FT) Coverage'!P343*'Dataset lengths'!$O$2+'Vecmap(FT) Coverage'!Q343*'Dataset lengths'!$P$2+'Vecmap(FT) Coverage'!R343*'Dataset lengths'!$Q$2+'Vecmap(FT) Coverage'!S343*'Dataset lengths'!$R$2)</f>
        <v>0.5927411422</v>
      </c>
      <c r="H344" s="17">
        <v>0.486019021240805</v>
      </c>
      <c r="I344" s="17">
        <v>0.667676822207331</v>
      </c>
      <c r="J344" s="17">
        <v>0.74952474758238</v>
      </c>
      <c r="K344" s="17">
        <v>0.808677314452835</v>
      </c>
      <c r="L344" s="17">
        <v>0.81071416409259</v>
      </c>
      <c r="M344" s="17">
        <v>0.809304518305121</v>
      </c>
      <c r="N344" s="17">
        <v>0.754029356488276</v>
      </c>
      <c r="O344" s="17">
        <v>0.670399004704847</v>
      </c>
      <c r="P344" s="17">
        <v>0.832375046620609</v>
      </c>
      <c r="Q344" s="17">
        <v>0.761152470883236</v>
      </c>
      <c r="R344" s="17">
        <v>0.698723863245757</v>
      </c>
      <c r="S344" s="17">
        <v>0.842215693990221</v>
      </c>
      <c r="T344" s="17">
        <v>0.405625151604585</v>
      </c>
      <c r="U344" s="17">
        <v>0.838989698464635</v>
      </c>
      <c r="V344" s="17">
        <v>0.718995781244182</v>
      </c>
      <c r="W344" s="17">
        <v>0.432064020356338</v>
      </c>
      <c r="X344" s="17">
        <v>0.497665836494813</v>
      </c>
    </row>
    <row r="345">
      <c r="A345" s="17" t="s">
        <v>574</v>
      </c>
      <c r="B345" s="110"/>
      <c r="C345" s="110"/>
      <c r="D345" s="110"/>
      <c r="E345" s="110"/>
      <c r="F345" s="7">
        <f t="shared" si="347"/>
        <v>0.6715743682</v>
      </c>
      <c r="G345" s="7">
        <f>(H345*'Vecmap(FT) Coverage'!C344*'Dataset lengths'!$B$2+I345*'Vecmap(FT) Coverage'!D344*'Dataset lengths'!$C$2+J345*'Vecmap(FT) Coverage'!E344*'Dataset lengths'!$D$2+M345*'Vecmap(FT) Coverage'!H344*'Dataset lengths'!$G$2+N345*'Vecmap(FT) Coverage'!I344*'Dataset lengths'!$H$2+S345*'Vecmap(FT) Coverage'!N344*'Dataset lengths'!$M$2+T345*'Vecmap(FT) Coverage'!O344*'Dataset lengths'!$N$2+U345*'Vecmap(FT) Coverage'!P344*'Dataset lengths'!$O$2+V345*'Vecmap(FT) Coverage'!Q344*'Dataset lengths'!$P$2+W345*'Vecmap(FT) Coverage'!R344*'Dataset lengths'!$Q$2+X345*'Vecmap(FT) Coverage'!S344*'Dataset lengths'!$R$2)/('Vecmap(FT) Coverage'!C344*'Dataset lengths'!$B$2+'Vecmap(FT) Coverage'!D344*'Dataset lengths'!$C$2+'Vecmap(FT) Coverage'!E344*'Dataset lengths'!$D$2+'Vecmap(FT) Coverage'!H344*'Dataset lengths'!$G$2+'Vecmap(FT) Coverage'!I344*'Dataset lengths'!$H$2+'Vecmap(FT) Coverage'!N344*'Dataset lengths'!$M$2+'Vecmap(FT) Coverage'!O344*'Dataset lengths'!$N$2+'Vecmap(FT) Coverage'!P344*'Dataset lengths'!$O$2+'Vecmap(FT) Coverage'!Q344*'Dataset lengths'!$P$2+'Vecmap(FT) Coverage'!R344*'Dataset lengths'!$Q$2+'Vecmap(FT) Coverage'!S344*'Dataset lengths'!$R$2)</f>
        <v>0.6215643514</v>
      </c>
      <c r="H345" s="17">
        <v>0.533265199388081</v>
      </c>
      <c r="I345" s="17">
        <v>0.667990808415274</v>
      </c>
      <c r="J345" s="17">
        <v>0.729502966769145</v>
      </c>
      <c r="K345" s="17">
        <v>0.804890712508348</v>
      </c>
      <c r="L345" s="17">
        <v>0.806449437237841</v>
      </c>
      <c r="M345" s="17">
        <v>0.805813130951327</v>
      </c>
      <c r="N345" s="17">
        <v>0.770952608959634</v>
      </c>
      <c r="O345" s="17">
        <v>0.695583379738692</v>
      </c>
      <c r="P345" s="17">
        <v>0.814721329731493</v>
      </c>
      <c r="Q345" s="17">
        <v>0.775229131904804</v>
      </c>
      <c r="R345" s="17">
        <v>0.704939539025429</v>
      </c>
      <c r="S345" s="17">
        <v>0.856334215329169</v>
      </c>
      <c r="T345" s="17">
        <v>0.391257911711167</v>
      </c>
      <c r="U345" s="17">
        <v>0.893735445367101</v>
      </c>
      <c r="V345" s="17">
        <v>0.720232269061868</v>
      </c>
      <c r="W345" s="17">
        <v>0.512551203261723</v>
      </c>
      <c r="X345" s="17">
        <v>0.505682291192797</v>
      </c>
    </row>
    <row r="346">
      <c r="A346" s="17" t="s">
        <v>575</v>
      </c>
      <c r="B346" s="110"/>
      <c r="C346" s="110"/>
      <c r="D346" s="110"/>
      <c r="E346" s="110"/>
      <c r="F346" s="7">
        <f t="shared" si="347"/>
        <v>0.6616831543</v>
      </c>
      <c r="G346" s="7">
        <f>(H346*'Vecmap(FT) Coverage'!C345*'Dataset lengths'!$B$2+I346*'Vecmap(FT) Coverage'!D345*'Dataset lengths'!$C$2+J346*'Vecmap(FT) Coverage'!E345*'Dataset lengths'!$D$2+M346*'Vecmap(FT) Coverage'!H345*'Dataset lengths'!$G$2+N346*'Vecmap(FT) Coverage'!I345*'Dataset lengths'!$H$2+S346*'Vecmap(FT) Coverage'!N345*'Dataset lengths'!$M$2+T346*'Vecmap(FT) Coverage'!O345*'Dataset lengths'!$N$2+U346*'Vecmap(FT) Coverage'!P345*'Dataset lengths'!$O$2+V346*'Vecmap(FT) Coverage'!Q345*'Dataset lengths'!$P$2+W346*'Vecmap(FT) Coverage'!R345*'Dataset lengths'!$Q$2+X346*'Vecmap(FT) Coverage'!S345*'Dataset lengths'!$R$2)/('Vecmap(FT) Coverage'!C345*'Dataset lengths'!$B$2+'Vecmap(FT) Coverage'!D345*'Dataset lengths'!$C$2+'Vecmap(FT) Coverage'!E345*'Dataset lengths'!$D$2+'Vecmap(FT) Coverage'!H345*'Dataset lengths'!$G$2+'Vecmap(FT) Coverage'!I345*'Dataset lengths'!$H$2+'Vecmap(FT) Coverage'!N345*'Dataset lengths'!$M$2+'Vecmap(FT) Coverage'!O345*'Dataset lengths'!$N$2+'Vecmap(FT) Coverage'!P345*'Dataset lengths'!$O$2+'Vecmap(FT) Coverage'!Q345*'Dataset lengths'!$P$2+'Vecmap(FT) Coverage'!R345*'Dataset lengths'!$Q$2+'Vecmap(FT) Coverage'!S345*'Dataset lengths'!$R$2)</f>
        <v>0.605871751</v>
      </c>
      <c r="H346" s="17">
        <v>0.50023561795497</v>
      </c>
      <c r="I346" s="17">
        <v>0.708596814583028</v>
      </c>
      <c r="J346" s="17">
        <v>0.726949037880844</v>
      </c>
      <c r="K346" s="17">
        <v>0.803769359195661</v>
      </c>
      <c r="L346" s="17">
        <v>0.811440917108446</v>
      </c>
      <c r="M346" s="17">
        <v>0.806222541592046</v>
      </c>
      <c r="N346" s="17">
        <v>0.768133885646924</v>
      </c>
      <c r="O346" s="17">
        <v>0.708592507242478</v>
      </c>
      <c r="P346" s="17">
        <v>0.81468761753038</v>
      </c>
      <c r="Q346" s="17">
        <v>0.758811945359893</v>
      </c>
      <c r="R346" s="17">
        <v>0.712041775535351</v>
      </c>
      <c r="S346" s="17">
        <v>0.842477957544505</v>
      </c>
      <c r="T346" s="17">
        <v>0.400780431433358</v>
      </c>
      <c r="U346" s="17">
        <v>0.858350999198434</v>
      </c>
      <c r="V346" s="17">
        <v>0.678736066171433</v>
      </c>
      <c r="W346" s="17">
        <v>0.453273594349818</v>
      </c>
      <c r="X346" s="17">
        <v>0.534757751141498</v>
      </c>
    </row>
    <row r="347">
      <c r="A347" s="17" t="s">
        <v>576</v>
      </c>
      <c r="B347" s="110"/>
      <c r="C347" s="110"/>
      <c r="D347" s="110"/>
      <c r="E347" s="110"/>
      <c r="F347" s="7">
        <f t="shared" si="347"/>
        <v>0.6626411096</v>
      </c>
      <c r="G347" s="7">
        <f>(H347*'Vecmap(FT) Coverage'!C346*'Dataset lengths'!$B$2+I347*'Vecmap(FT) Coverage'!D346*'Dataset lengths'!$C$2+J347*'Vecmap(FT) Coverage'!E346*'Dataset lengths'!$D$2+M347*'Vecmap(FT) Coverage'!H346*'Dataset lengths'!$G$2+N347*'Vecmap(FT) Coverage'!I346*'Dataset lengths'!$H$2+S347*'Vecmap(FT) Coverage'!N346*'Dataset lengths'!$M$2+T347*'Vecmap(FT) Coverage'!O346*'Dataset lengths'!$N$2+U347*'Vecmap(FT) Coverage'!P346*'Dataset lengths'!$O$2+V347*'Vecmap(FT) Coverage'!Q346*'Dataset lengths'!$P$2+W347*'Vecmap(FT) Coverage'!R346*'Dataset lengths'!$Q$2+X347*'Vecmap(FT) Coverage'!S346*'Dataset lengths'!$R$2)/('Vecmap(FT) Coverage'!C346*'Dataset lengths'!$B$2+'Vecmap(FT) Coverage'!D346*'Dataset lengths'!$C$2+'Vecmap(FT) Coverage'!E346*'Dataset lengths'!$D$2+'Vecmap(FT) Coverage'!H346*'Dataset lengths'!$G$2+'Vecmap(FT) Coverage'!I346*'Dataset lengths'!$H$2+'Vecmap(FT) Coverage'!N346*'Dataset lengths'!$M$2+'Vecmap(FT) Coverage'!O346*'Dataset lengths'!$N$2+'Vecmap(FT) Coverage'!P346*'Dataset lengths'!$O$2+'Vecmap(FT) Coverage'!Q346*'Dataset lengths'!$P$2+'Vecmap(FT) Coverage'!R346*'Dataset lengths'!$Q$2+'Vecmap(FT) Coverage'!S346*'Dataset lengths'!$R$2)</f>
        <v>0.6165031886</v>
      </c>
      <c r="H347" s="17">
        <v>0.509332254105054</v>
      </c>
      <c r="I347" s="17">
        <v>0.717874256701319</v>
      </c>
      <c r="J347" s="17">
        <v>0.736295665366787</v>
      </c>
      <c r="K347" s="17">
        <v>0.817363905774274</v>
      </c>
      <c r="L347" s="17">
        <v>0.821821770614692</v>
      </c>
      <c r="M347" s="17">
        <v>0.819228824285843</v>
      </c>
      <c r="N347" s="17">
        <v>0.758894464195938</v>
      </c>
      <c r="O347" s="17">
        <v>0.695380158989699</v>
      </c>
      <c r="P347" s="17">
        <v>0.7930630337187</v>
      </c>
      <c r="Q347" s="17">
        <v>0.747689004093268</v>
      </c>
      <c r="R347" s="17">
        <v>0.719630045339012</v>
      </c>
      <c r="S347" s="17">
        <v>0.802439054923836</v>
      </c>
      <c r="T347" s="17">
        <v>0.482183394642471</v>
      </c>
      <c r="U347" s="17">
        <v>0.807833582341279</v>
      </c>
      <c r="V347" s="17">
        <v>0.636060822906169</v>
      </c>
      <c r="W347" s="17">
        <v>0.453789116213985</v>
      </c>
      <c r="X347" s="17">
        <v>0.565120770014776</v>
      </c>
    </row>
    <row r="348">
      <c r="A348" s="17" t="s">
        <v>578</v>
      </c>
      <c r="B348" s="110"/>
      <c r="C348" s="110"/>
      <c r="D348" s="110"/>
      <c r="E348" s="110"/>
      <c r="F348" s="7">
        <f t="shared" si="347"/>
        <v>0.6545419505</v>
      </c>
      <c r="G348" s="7">
        <f>(H348*'Vecmap(FT) Coverage'!C347*'Dataset lengths'!$B$2+I348*'Vecmap(FT) Coverage'!D347*'Dataset lengths'!$C$2+J348*'Vecmap(FT) Coverage'!E347*'Dataset lengths'!$D$2+M348*'Vecmap(FT) Coverage'!H347*'Dataset lengths'!$G$2+N348*'Vecmap(FT) Coverage'!I347*'Dataset lengths'!$H$2+S348*'Vecmap(FT) Coverage'!N347*'Dataset lengths'!$M$2+T348*'Vecmap(FT) Coverage'!O347*'Dataset lengths'!$N$2+U348*'Vecmap(FT) Coverage'!P347*'Dataset lengths'!$O$2+V348*'Vecmap(FT) Coverage'!Q347*'Dataset lengths'!$P$2+W348*'Vecmap(FT) Coverage'!R347*'Dataset lengths'!$Q$2+X348*'Vecmap(FT) Coverage'!S347*'Dataset lengths'!$R$2)/('Vecmap(FT) Coverage'!C347*'Dataset lengths'!$B$2+'Vecmap(FT) Coverage'!D347*'Dataset lengths'!$C$2+'Vecmap(FT) Coverage'!E347*'Dataset lengths'!$D$2+'Vecmap(FT) Coverage'!H347*'Dataset lengths'!$G$2+'Vecmap(FT) Coverage'!I347*'Dataset lengths'!$H$2+'Vecmap(FT) Coverage'!N347*'Dataset lengths'!$M$2+'Vecmap(FT) Coverage'!O347*'Dataset lengths'!$N$2+'Vecmap(FT) Coverage'!P347*'Dataset lengths'!$O$2+'Vecmap(FT) Coverage'!Q347*'Dataset lengths'!$P$2+'Vecmap(FT) Coverage'!R347*'Dataset lengths'!$Q$2+'Vecmap(FT) Coverage'!S347*'Dataset lengths'!$R$2)</f>
        <v>0.6096458142</v>
      </c>
      <c r="H348" s="17">
        <v>0.517639851320785</v>
      </c>
      <c r="I348" s="17">
        <v>0.678545009325767</v>
      </c>
      <c r="J348" s="17">
        <v>0.731747029792206</v>
      </c>
      <c r="K348" s="17">
        <v>0.798325626847185</v>
      </c>
      <c r="L348" s="17">
        <v>0.803807165514147</v>
      </c>
      <c r="M348" s="17">
        <v>0.800339759977071</v>
      </c>
      <c r="N348" s="17">
        <v>0.762809630500692</v>
      </c>
      <c r="O348" s="17">
        <v>0.690165034639626</v>
      </c>
      <c r="P348" s="17">
        <v>0.811891656680641</v>
      </c>
      <c r="Q348" s="17">
        <v>0.765228704668701</v>
      </c>
      <c r="R348" s="17">
        <v>0.697502029548993</v>
      </c>
      <c r="S348" s="17">
        <v>0.826217617178906</v>
      </c>
      <c r="T348" s="17">
        <v>0.360711438203169</v>
      </c>
      <c r="U348" s="17">
        <v>0.825414533582316</v>
      </c>
      <c r="V348" s="17">
        <v>0.708983512631947</v>
      </c>
      <c r="W348" s="17">
        <v>0.490445414877558</v>
      </c>
      <c r="X348" s="17">
        <v>0.497107657702259</v>
      </c>
    </row>
    <row r="349">
      <c r="A349" s="17" t="s">
        <v>579</v>
      </c>
      <c r="B349" s="110"/>
      <c r="C349" s="110"/>
      <c r="D349" s="110"/>
      <c r="E349" s="110"/>
      <c r="F349" s="7">
        <f t="shared" si="347"/>
        <v>0.6835836122</v>
      </c>
      <c r="G349" s="7">
        <f>(H349*'Vecmap(FT) Coverage'!C348*'Dataset lengths'!$B$2+I349*'Vecmap(FT) Coverage'!D348*'Dataset lengths'!$C$2+J349*'Vecmap(FT) Coverage'!E348*'Dataset lengths'!$D$2+M349*'Vecmap(FT) Coverage'!H348*'Dataset lengths'!$G$2+N349*'Vecmap(FT) Coverage'!I348*'Dataset lengths'!$H$2+S349*'Vecmap(FT) Coverage'!N348*'Dataset lengths'!$M$2+T349*'Vecmap(FT) Coverage'!O348*'Dataset lengths'!$N$2+U349*'Vecmap(FT) Coverage'!P348*'Dataset lengths'!$O$2+V349*'Vecmap(FT) Coverage'!Q348*'Dataset lengths'!$P$2+W349*'Vecmap(FT) Coverage'!R348*'Dataset lengths'!$Q$2+X349*'Vecmap(FT) Coverage'!S348*'Dataset lengths'!$R$2)/('Vecmap(FT) Coverage'!C348*'Dataset lengths'!$B$2+'Vecmap(FT) Coverage'!D348*'Dataset lengths'!$C$2+'Vecmap(FT) Coverage'!E348*'Dataset lengths'!$D$2+'Vecmap(FT) Coverage'!H348*'Dataset lengths'!$G$2+'Vecmap(FT) Coverage'!I348*'Dataset lengths'!$H$2+'Vecmap(FT) Coverage'!N348*'Dataset lengths'!$M$2+'Vecmap(FT) Coverage'!O348*'Dataset lengths'!$N$2+'Vecmap(FT) Coverage'!P348*'Dataset lengths'!$O$2+'Vecmap(FT) Coverage'!Q348*'Dataset lengths'!$P$2+'Vecmap(FT) Coverage'!R348*'Dataset lengths'!$Q$2+'Vecmap(FT) Coverage'!S348*'Dataset lengths'!$R$2)</f>
        <v>0.6284294087</v>
      </c>
      <c r="H349" s="17">
        <v>0.530739823437309</v>
      </c>
      <c r="I349" s="17">
        <v>0.684880321988706</v>
      </c>
      <c r="J349" s="17">
        <v>0.756000366824909</v>
      </c>
      <c r="K349" s="17">
        <v>0.811630664920058</v>
      </c>
      <c r="L349" s="17">
        <v>0.816241174615729</v>
      </c>
      <c r="M349" s="17">
        <v>0.813382921649175</v>
      </c>
      <c r="N349" s="17">
        <v>0.783543970401098</v>
      </c>
      <c r="O349" s="17">
        <v>0.714486283909299</v>
      </c>
      <c r="P349" s="17">
        <v>0.837035220463798</v>
      </c>
      <c r="Q349" s="17">
        <v>0.769072058677684</v>
      </c>
      <c r="R349" s="17">
        <v>0.741479042015958</v>
      </c>
      <c r="S349" s="17">
        <v>0.880047211695667</v>
      </c>
      <c r="T349" s="17">
        <v>0.423714922439033</v>
      </c>
      <c r="U349" s="17">
        <v>0.88171808629095</v>
      </c>
      <c r="V349" s="17">
        <v>0.73311417422444</v>
      </c>
      <c r="W349" s="17">
        <v>0.506888984711901</v>
      </c>
      <c r="X349" s="17">
        <v>0.525388950252003</v>
      </c>
    </row>
    <row r="350">
      <c r="A350" s="17" t="s">
        <v>584</v>
      </c>
      <c r="B350" s="110"/>
      <c r="C350" s="110"/>
      <c r="D350" s="110"/>
      <c r="E350" s="110"/>
      <c r="F350" s="7">
        <f t="shared" si="347"/>
        <v>0.6677425896</v>
      </c>
      <c r="G350" s="7">
        <f>(H350*'Vecmap(FT) Coverage'!C349*'Dataset lengths'!$B$2+I350*'Vecmap(FT) Coverage'!D349*'Dataset lengths'!$C$2+J350*'Vecmap(FT) Coverage'!E349*'Dataset lengths'!$D$2+M350*'Vecmap(FT) Coverage'!H349*'Dataset lengths'!$G$2+N350*'Vecmap(FT) Coverage'!I349*'Dataset lengths'!$H$2+S350*'Vecmap(FT) Coverage'!N349*'Dataset lengths'!$M$2+T350*'Vecmap(FT) Coverage'!O349*'Dataset lengths'!$N$2+U350*'Vecmap(FT) Coverage'!P349*'Dataset lengths'!$O$2+V350*'Vecmap(FT) Coverage'!Q349*'Dataset lengths'!$P$2+W350*'Vecmap(FT) Coverage'!R349*'Dataset lengths'!$Q$2+X350*'Vecmap(FT) Coverage'!S349*'Dataset lengths'!$R$2)/('Vecmap(FT) Coverage'!C349*'Dataset lengths'!$B$2+'Vecmap(FT) Coverage'!D349*'Dataset lengths'!$C$2+'Vecmap(FT) Coverage'!E349*'Dataset lengths'!$D$2+'Vecmap(FT) Coverage'!H349*'Dataset lengths'!$G$2+'Vecmap(FT) Coverage'!I349*'Dataset lengths'!$H$2+'Vecmap(FT) Coverage'!N349*'Dataset lengths'!$M$2+'Vecmap(FT) Coverage'!O349*'Dataset lengths'!$N$2+'Vecmap(FT) Coverage'!P349*'Dataset lengths'!$O$2+'Vecmap(FT) Coverage'!Q349*'Dataset lengths'!$P$2+'Vecmap(FT) Coverage'!R349*'Dataset lengths'!$Q$2+'Vecmap(FT) Coverage'!S349*'Dataset lengths'!$R$2)</f>
        <v>0.6072956879</v>
      </c>
      <c r="H350" s="17">
        <v>0.500446102561247</v>
      </c>
      <c r="I350" s="17">
        <v>0.69290740350851</v>
      </c>
      <c r="J350" s="17">
        <v>0.736442344024701</v>
      </c>
      <c r="K350" s="17">
        <v>0.816530556017644</v>
      </c>
      <c r="L350" s="17">
        <v>0.813395760641283</v>
      </c>
      <c r="M350" s="17">
        <v>0.815968448343171</v>
      </c>
      <c r="N350" s="17">
        <v>0.759259354094385</v>
      </c>
      <c r="O350" s="17">
        <v>0.683197412539013</v>
      </c>
      <c r="P350" s="17">
        <v>0.826565788816084</v>
      </c>
      <c r="Q350" s="17">
        <v>0.767991429499047</v>
      </c>
      <c r="R350" s="17">
        <v>0.68919521052403</v>
      </c>
      <c r="S350" s="17">
        <v>0.840357993814044</v>
      </c>
      <c r="T350" s="17">
        <v>0.466587377652905</v>
      </c>
      <c r="U350" s="17">
        <v>0.86769783403544</v>
      </c>
      <c r="V350" s="17">
        <v>0.691710981479583</v>
      </c>
      <c r="W350" s="17">
        <v>0.4563983579797</v>
      </c>
      <c r="X350" s="17">
        <v>0.517392288340887</v>
      </c>
    </row>
    <row r="351">
      <c r="A351" s="17" t="s">
        <v>586</v>
      </c>
      <c r="B351" s="110"/>
      <c r="C351" s="110"/>
      <c r="D351" s="110"/>
      <c r="E351" s="110"/>
      <c r="F351" s="7">
        <f t="shared" si="347"/>
        <v>0.6451319983</v>
      </c>
      <c r="G351" s="7">
        <f>(H351*'Vecmap(FT) Coverage'!C350*'Dataset lengths'!$B$2+I351*'Vecmap(FT) Coverage'!D350*'Dataset lengths'!$C$2+J351*'Vecmap(FT) Coverage'!E350*'Dataset lengths'!$D$2+M351*'Vecmap(FT) Coverage'!H350*'Dataset lengths'!$G$2+N351*'Vecmap(FT) Coverage'!I350*'Dataset lengths'!$H$2+S351*'Vecmap(FT) Coverage'!N350*'Dataset lengths'!$M$2+T351*'Vecmap(FT) Coverage'!O350*'Dataset lengths'!$N$2+U351*'Vecmap(FT) Coverage'!P350*'Dataset lengths'!$O$2+V351*'Vecmap(FT) Coverage'!Q350*'Dataset lengths'!$P$2+W351*'Vecmap(FT) Coverage'!R350*'Dataset lengths'!$Q$2+X351*'Vecmap(FT) Coverage'!S350*'Dataset lengths'!$R$2)/('Vecmap(FT) Coverage'!C350*'Dataset lengths'!$B$2+'Vecmap(FT) Coverage'!D350*'Dataset lengths'!$C$2+'Vecmap(FT) Coverage'!E350*'Dataset lengths'!$D$2+'Vecmap(FT) Coverage'!H350*'Dataset lengths'!$G$2+'Vecmap(FT) Coverage'!I350*'Dataset lengths'!$H$2+'Vecmap(FT) Coverage'!N350*'Dataset lengths'!$M$2+'Vecmap(FT) Coverage'!O350*'Dataset lengths'!$N$2+'Vecmap(FT) Coverage'!P350*'Dataset lengths'!$O$2+'Vecmap(FT) Coverage'!Q350*'Dataset lengths'!$P$2+'Vecmap(FT) Coverage'!R350*'Dataset lengths'!$Q$2+'Vecmap(FT) Coverage'!S350*'Dataset lengths'!$R$2)</f>
        <v>0.5848948824</v>
      </c>
      <c r="H351" s="17">
        <v>0.464255189786395</v>
      </c>
      <c r="I351" s="17">
        <v>0.709300935634633</v>
      </c>
      <c r="J351" s="17">
        <v>0.726774460952668</v>
      </c>
      <c r="K351" s="17">
        <v>0.810844893629972</v>
      </c>
      <c r="L351" s="17">
        <v>0.807548479668389</v>
      </c>
      <c r="M351" s="17">
        <v>0.809862725822047</v>
      </c>
      <c r="N351" s="17">
        <v>0.736772860644242</v>
      </c>
      <c r="O351" s="17">
        <v>0.665894028138153</v>
      </c>
      <c r="P351" s="17">
        <v>0.806940266802307</v>
      </c>
      <c r="Q351" s="17">
        <v>0.735895905196479</v>
      </c>
      <c r="R351" s="17">
        <v>0.687038062757367</v>
      </c>
      <c r="S351" s="17">
        <v>0.816644997447545</v>
      </c>
      <c r="T351" s="17">
        <v>0.427590296357653</v>
      </c>
      <c r="U351" s="17">
        <v>0.814732436625737</v>
      </c>
      <c r="V351" s="17">
        <v>0.66325261252519</v>
      </c>
      <c r="W351" s="17">
        <v>0.401084280750372</v>
      </c>
      <c r="X351" s="17">
        <v>0.526181185284795</v>
      </c>
    </row>
    <row r="352">
      <c r="A352" s="17" t="s">
        <v>587</v>
      </c>
      <c r="B352" s="110"/>
      <c r="C352" s="110"/>
      <c r="D352" s="110"/>
      <c r="E352" s="110"/>
      <c r="F352" s="7">
        <f t="shared" si="347"/>
        <v>0.6510449618</v>
      </c>
      <c r="G352" s="7">
        <f>(H352*'Vecmap(FT) Coverage'!C351*'Dataset lengths'!$B$2+I352*'Vecmap(FT) Coverage'!D351*'Dataset lengths'!$C$2+J352*'Vecmap(FT) Coverage'!E351*'Dataset lengths'!$D$2+M352*'Vecmap(FT) Coverage'!H351*'Dataset lengths'!$G$2+N352*'Vecmap(FT) Coverage'!I351*'Dataset lengths'!$H$2+S352*'Vecmap(FT) Coverage'!N351*'Dataset lengths'!$M$2+T352*'Vecmap(FT) Coverage'!O351*'Dataset lengths'!$N$2+U352*'Vecmap(FT) Coverage'!P351*'Dataset lengths'!$O$2+V352*'Vecmap(FT) Coverage'!Q351*'Dataset lengths'!$P$2+W352*'Vecmap(FT) Coverage'!R351*'Dataset lengths'!$Q$2+X352*'Vecmap(FT) Coverage'!S351*'Dataset lengths'!$R$2)/('Vecmap(FT) Coverage'!C351*'Dataset lengths'!$B$2+'Vecmap(FT) Coverage'!D351*'Dataset lengths'!$C$2+'Vecmap(FT) Coverage'!E351*'Dataset lengths'!$D$2+'Vecmap(FT) Coverage'!H351*'Dataset lengths'!$G$2+'Vecmap(FT) Coverage'!I351*'Dataset lengths'!$H$2+'Vecmap(FT) Coverage'!N351*'Dataset lengths'!$M$2+'Vecmap(FT) Coverage'!O351*'Dataset lengths'!$N$2+'Vecmap(FT) Coverage'!P351*'Dataset lengths'!$O$2+'Vecmap(FT) Coverage'!Q351*'Dataset lengths'!$P$2+'Vecmap(FT) Coverage'!R351*'Dataset lengths'!$Q$2+'Vecmap(FT) Coverage'!S351*'Dataset lengths'!$R$2)</f>
        <v>0.5920441327</v>
      </c>
      <c r="H352" s="17">
        <v>0.476646519361854</v>
      </c>
      <c r="I352" s="17">
        <v>0.712454250639709</v>
      </c>
      <c r="J352" s="17">
        <v>0.729211664839723</v>
      </c>
      <c r="K352" s="17">
        <v>0.817234757684558</v>
      </c>
      <c r="L352" s="17">
        <v>0.817525839583329</v>
      </c>
      <c r="M352" s="17">
        <v>0.817451908223507</v>
      </c>
      <c r="N352" s="17">
        <v>0.737846387186588</v>
      </c>
      <c r="O352" s="17">
        <v>0.665573824227379</v>
      </c>
      <c r="P352" s="17">
        <v>0.786355740259001</v>
      </c>
      <c r="Q352" s="17">
        <v>0.747032249615708</v>
      </c>
      <c r="R352" s="17">
        <v>0.684437634625579</v>
      </c>
      <c r="S352" s="17">
        <v>0.808055866044749</v>
      </c>
      <c r="T352" s="17">
        <v>0.48657360806455</v>
      </c>
      <c r="U352" s="17">
        <v>0.802937621236181</v>
      </c>
      <c r="V352" s="17">
        <v>0.64376698702657</v>
      </c>
      <c r="W352" s="17">
        <v>0.39995000669593</v>
      </c>
      <c r="X352" s="17">
        <v>0.546599760842147</v>
      </c>
    </row>
    <row r="353">
      <c r="A353" s="17" t="s">
        <v>588</v>
      </c>
      <c r="B353" s="110"/>
      <c r="C353" s="110"/>
      <c r="D353" s="110"/>
      <c r="E353" s="110"/>
      <c r="F353" s="7">
        <f t="shared" si="347"/>
        <v>0.6470089056</v>
      </c>
      <c r="G353" s="7">
        <f>(H353*'Vecmap(FT) Coverage'!C352*'Dataset lengths'!$B$2+I353*'Vecmap(FT) Coverage'!D352*'Dataset lengths'!$C$2+J353*'Vecmap(FT) Coverage'!E352*'Dataset lengths'!$D$2+M353*'Vecmap(FT) Coverage'!H352*'Dataset lengths'!$G$2+N353*'Vecmap(FT) Coverage'!I352*'Dataset lengths'!$H$2+S353*'Vecmap(FT) Coverage'!N352*'Dataset lengths'!$M$2+T353*'Vecmap(FT) Coverage'!O352*'Dataset lengths'!$N$2+U353*'Vecmap(FT) Coverage'!P352*'Dataset lengths'!$O$2+V353*'Vecmap(FT) Coverage'!Q352*'Dataset lengths'!$P$2+W353*'Vecmap(FT) Coverage'!R352*'Dataset lengths'!$Q$2+X353*'Vecmap(FT) Coverage'!S352*'Dataset lengths'!$R$2)/('Vecmap(FT) Coverage'!C352*'Dataset lengths'!$B$2+'Vecmap(FT) Coverage'!D352*'Dataset lengths'!$C$2+'Vecmap(FT) Coverage'!E352*'Dataset lengths'!$D$2+'Vecmap(FT) Coverage'!H352*'Dataset lengths'!$G$2+'Vecmap(FT) Coverage'!I352*'Dataset lengths'!$H$2+'Vecmap(FT) Coverage'!N352*'Dataset lengths'!$M$2+'Vecmap(FT) Coverage'!O352*'Dataset lengths'!$N$2+'Vecmap(FT) Coverage'!P352*'Dataset lengths'!$O$2+'Vecmap(FT) Coverage'!Q352*'Dataset lengths'!$P$2+'Vecmap(FT) Coverage'!R352*'Dataset lengths'!$Q$2+'Vecmap(FT) Coverage'!S352*'Dataset lengths'!$R$2)</f>
        <v>0.5884394096</v>
      </c>
      <c r="H353" s="17">
        <v>0.479665130405157</v>
      </c>
      <c r="I353" s="17">
        <v>0.677331707729996</v>
      </c>
      <c r="J353" s="17">
        <v>0.734994226114445</v>
      </c>
      <c r="K353" s="17">
        <v>0.803792785695547</v>
      </c>
      <c r="L353" s="17">
        <v>0.802991307438471</v>
      </c>
      <c r="M353" s="17">
        <v>0.803630593898352</v>
      </c>
      <c r="N353" s="17">
        <v>0.747749703641588</v>
      </c>
      <c r="O353" s="17">
        <v>0.668321428745126</v>
      </c>
      <c r="P353" s="17">
        <v>0.820173381660396</v>
      </c>
      <c r="Q353" s="17">
        <v>0.757352677120214</v>
      </c>
      <c r="R353" s="17">
        <v>0.685776476337503</v>
      </c>
      <c r="S353" s="17">
        <v>0.820404108392281</v>
      </c>
      <c r="T353" s="17">
        <v>0.406186246219684</v>
      </c>
      <c r="U353" s="17">
        <v>0.825637077268911</v>
      </c>
      <c r="V353" s="17">
        <v>0.689306395657137</v>
      </c>
      <c r="W353" s="17">
        <v>0.422506827898307</v>
      </c>
      <c r="X353" s="17">
        <v>0.509685944749969</v>
      </c>
    </row>
    <row r="354">
      <c r="A354" s="17" t="s">
        <v>590</v>
      </c>
      <c r="B354" s="110"/>
      <c r="C354" s="110"/>
      <c r="D354" s="110"/>
      <c r="E354" s="110"/>
      <c r="F354" s="7">
        <f t="shared" si="347"/>
        <v>0.6735003597</v>
      </c>
      <c r="G354" s="7">
        <f>(H354*'Vecmap(FT) Coverage'!C353*'Dataset lengths'!$B$2+I354*'Vecmap(FT) Coverage'!D353*'Dataset lengths'!$C$2+J354*'Vecmap(FT) Coverage'!E353*'Dataset lengths'!$D$2+M354*'Vecmap(FT) Coverage'!H353*'Dataset lengths'!$G$2+N354*'Vecmap(FT) Coverage'!I353*'Dataset lengths'!$H$2+S354*'Vecmap(FT) Coverage'!N353*'Dataset lengths'!$M$2+T354*'Vecmap(FT) Coverage'!O353*'Dataset lengths'!$N$2+U354*'Vecmap(FT) Coverage'!P353*'Dataset lengths'!$O$2+V354*'Vecmap(FT) Coverage'!Q353*'Dataset lengths'!$P$2+W354*'Vecmap(FT) Coverage'!R353*'Dataset lengths'!$Q$2+X354*'Vecmap(FT) Coverage'!S353*'Dataset lengths'!$R$2)/('Vecmap(FT) Coverage'!C353*'Dataset lengths'!$B$2+'Vecmap(FT) Coverage'!D353*'Dataset lengths'!$C$2+'Vecmap(FT) Coverage'!E353*'Dataset lengths'!$D$2+'Vecmap(FT) Coverage'!H353*'Dataset lengths'!$G$2+'Vecmap(FT) Coverage'!I353*'Dataset lengths'!$H$2+'Vecmap(FT) Coverage'!N353*'Dataset lengths'!$M$2+'Vecmap(FT) Coverage'!O353*'Dataset lengths'!$N$2+'Vecmap(FT) Coverage'!P353*'Dataset lengths'!$O$2+'Vecmap(FT) Coverage'!Q353*'Dataset lengths'!$P$2+'Vecmap(FT) Coverage'!R353*'Dataset lengths'!$Q$2+'Vecmap(FT) Coverage'!S353*'Dataset lengths'!$R$2)</f>
        <v>0.6083738145</v>
      </c>
      <c r="H354" s="17">
        <v>0.496356364093239</v>
      </c>
      <c r="I354" s="17">
        <v>0.700169952725706</v>
      </c>
      <c r="J354" s="17">
        <v>0.757271786962417</v>
      </c>
      <c r="K354" s="17">
        <v>0.82052137873372</v>
      </c>
      <c r="L354" s="17">
        <v>0.819336816196869</v>
      </c>
      <c r="M354" s="17">
        <v>0.820434753426072</v>
      </c>
      <c r="N354" s="17">
        <v>0.762403954778083</v>
      </c>
      <c r="O354" s="17">
        <v>0.684453856690073</v>
      </c>
      <c r="P354" s="17">
        <v>0.827718459181793</v>
      </c>
      <c r="Q354" s="17">
        <v>0.761611528859898</v>
      </c>
      <c r="R354" s="17">
        <v>0.709174329112557</v>
      </c>
      <c r="S354" s="17">
        <v>0.856137517663456</v>
      </c>
      <c r="T354" s="17">
        <v>0.46325097633947</v>
      </c>
      <c r="U354" s="17">
        <v>0.859241173944815</v>
      </c>
      <c r="V354" s="17">
        <v>0.721761465278873</v>
      </c>
      <c r="W354" s="17">
        <v>0.445594669820112</v>
      </c>
      <c r="X354" s="17">
        <v>0.525881341215898</v>
      </c>
    </row>
    <row r="355">
      <c r="A355" s="17" t="s">
        <v>591</v>
      </c>
      <c r="B355" s="110"/>
      <c r="C355" s="110"/>
      <c r="D355" s="110"/>
      <c r="E355" s="110"/>
      <c r="F355" s="7">
        <f t="shared" si="347"/>
        <v>0.6684742935</v>
      </c>
      <c r="G355" s="7">
        <f>(H355*'Vecmap(FT) Coverage'!C354*'Dataset lengths'!$B$2+I355*'Vecmap(FT) Coverage'!D354*'Dataset lengths'!$C$2+J355*'Vecmap(FT) Coverage'!E354*'Dataset lengths'!$D$2+M355*'Vecmap(FT) Coverage'!H354*'Dataset lengths'!$G$2+N355*'Vecmap(FT) Coverage'!I354*'Dataset lengths'!$H$2+S355*'Vecmap(FT) Coverage'!N354*'Dataset lengths'!$M$2+T355*'Vecmap(FT) Coverage'!O354*'Dataset lengths'!$N$2+U355*'Vecmap(FT) Coverage'!P354*'Dataset lengths'!$O$2+V355*'Vecmap(FT) Coverage'!Q354*'Dataset lengths'!$P$2+W355*'Vecmap(FT) Coverage'!R354*'Dataset lengths'!$Q$2+X355*'Vecmap(FT) Coverage'!S354*'Dataset lengths'!$R$2)/('Vecmap(FT) Coverage'!C354*'Dataset lengths'!$B$2+'Vecmap(FT) Coverage'!D354*'Dataset lengths'!$C$2+'Vecmap(FT) Coverage'!E354*'Dataset lengths'!$D$2+'Vecmap(FT) Coverage'!H354*'Dataset lengths'!$G$2+'Vecmap(FT) Coverage'!I354*'Dataset lengths'!$H$2+'Vecmap(FT) Coverage'!N354*'Dataset lengths'!$M$2+'Vecmap(FT) Coverage'!O354*'Dataset lengths'!$N$2+'Vecmap(FT) Coverage'!P354*'Dataset lengths'!$O$2+'Vecmap(FT) Coverage'!Q354*'Dataset lengths'!$P$2+'Vecmap(FT) Coverage'!R354*'Dataset lengths'!$Q$2+'Vecmap(FT) Coverage'!S354*'Dataset lengths'!$R$2)</f>
        <v>0.6189881081</v>
      </c>
      <c r="H355" s="17">
        <v>0.5171353743342</v>
      </c>
      <c r="I355" s="17">
        <v>0.698567023943846</v>
      </c>
      <c r="J355" s="17">
        <v>0.738463495809962</v>
      </c>
      <c r="K355" s="17">
        <v>0.807735065156798</v>
      </c>
      <c r="L355" s="17">
        <v>0.811589201468403</v>
      </c>
      <c r="M355" s="17">
        <v>0.809296128281838</v>
      </c>
      <c r="N355" s="17">
        <v>0.773017953988562</v>
      </c>
      <c r="O355" s="17">
        <v>0.709909692650617</v>
      </c>
      <c r="P355" s="17">
        <v>0.813123227942571</v>
      </c>
      <c r="Q355" s="17">
        <v>0.765930694786296</v>
      </c>
      <c r="R355" s="17">
        <v>0.721371664641582</v>
      </c>
      <c r="S355" s="17">
        <v>0.838303595972154</v>
      </c>
      <c r="T355" s="17">
        <v>0.402759345774781</v>
      </c>
      <c r="U355" s="17">
        <v>0.858573542885029</v>
      </c>
      <c r="V355" s="17">
        <v>0.6988727626891</v>
      </c>
      <c r="W355" s="17">
        <v>0.487685926557388</v>
      </c>
      <c r="X355" s="17">
        <v>0.530542078769784</v>
      </c>
    </row>
    <row r="356">
      <c r="A356" s="17" t="s">
        <v>592</v>
      </c>
      <c r="B356" s="110"/>
      <c r="C356" s="110"/>
      <c r="D356" s="110"/>
      <c r="E356" s="110"/>
      <c r="F356" s="7">
        <f t="shared" si="347"/>
        <v>0.6595886584</v>
      </c>
      <c r="G356" s="7">
        <f>(H356*'Vecmap(FT) Coverage'!C355*'Dataset lengths'!$B$2+I356*'Vecmap(FT) Coverage'!D355*'Dataset lengths'!$C$2+J356*'Vecmap(FT) Coverage'!E355*'Dataset lengths'!$D$2+M356*'Vecmap(FT) Coverage'!H355*'Dataset lengths'!$G$2+N356*'Vecmap(FT) Coverage'!I355*'Dataset lengths'!$H$2+S356*'Vecmap(FT) Coverage'!N355*'Dataset lengths'!$M$2+T356*'Vecmap(FT) Coverage'!O355*'Dataset lengths'!$N$2+U356*'Vecmap(FT) Coverage'!P355*'Dataset lengths'!$O$2+V356*'Vecmap(FT) Coverage'!Q355*'Dataset lengths'!$P$2+W356*'Vecmap(FT) Coverage'!R355*'Dataset lengths'!$Q$2+X356*'Vecmap(FT) Coverage'!S355*'Dataset lengths'!$R$2)/('Vecmap(FT) Coverage'!C355*'Dataset lengths'!$B$2+'Vecmap(FT) Coverage'!D355*'Dataset lengths'!$C$2+'Vecmap(FT) Coverage'!E355*'Dataset lengths'!$D$2+'Vecmap(FT) Coverage'!H355*'Dataset lengths'!$G$2+'Vecmap(FT) Coverage'!I355*'Dataset lengths'!$H$2+'Vecmap(FT) Coverage'!N355*'Dataset lengths'!$M$2+'Vecmap(FT) Coverage'!O355*'Dataset lengths'!$N$2+'Vecmap(FT) Coverage'!P355*'Dataset lengths'!$O$2+'Vecmap(FT) Coverage'!Q355*'Dataset lengths'!$P$2+'Vecmap(FT) Coverage'!R355*'Dataset lengths'!$Q$2+'Vecmap(FT) Coverage'!S355*'Dataset lengths'!$R$2)</f>
        <v>0.6012666603</v>
      </c>
      <c r="H356" s="17">
        <v>0.485485097472848</v>
      </c>
      <c r="I356" s="17">
        <v>0.702615339247392</v>
      </c>
      <c r="J356" s="17">
        <v>0.739076315158137</v>
      </c>
      <c r="K356" s="17">
        <v>0.813672410802983</v>
      </c>
      <c r="L356" s="17">
        <v>0.81104790293479</v>
      </c>
      <c r="M356" s="17">
        <v>0.813244783442743</v>
      </c>
      <c r="N356" s="17">
        <v>0.756611685709768</v>
      </c>
      <c r="O356" s="17">
        <v>0.684439233794851</v>
      </c>
      <c r="P356" s="17">
        <v>0.813207149804915</v>
      </c>
      <c r="Q356" s="17">
        <v>0.759326291341043</v>
      </c>
      <c r="R356" s="17">
        <v>0.70216584902504</v>
      </c>
      <c r="S356" s="17">
        <v>0.823551271043687</v>
      </c>
      <c r="T356" s="17">
        <v>0.442898727218334</v>
      </c>
      <c r="U356" s="17">
        <v>0.837209348971871</v>
      </c>
      <c r="V356" s="17">
        <v>0.686841626799316</v>
      </c>
      <c r="W356" s="17">
        <v>0.435280728581648</v>
      </c>
      <c r="X356" s="17">
        <v>0.532660318792154</v>
      </c>
    </row>
  </sheetData>
  <mergeCells count="2">
    <mergeCell ref="B1:C1"/>
    <mergeCell ref="D1:E1"/>
  </mergeCells>
  <conditionalFormatting sqref="D4:E234">
    <cfRule type="cellIs" dxfId="3" priority="1" operator="greaterThanOrEqual">
      <formula>0</formula>
    </cfRule>
  </conditionalFormatting>
  <conditionalFormatting sqref="D4:E234">
    <cfRule type="cellIs" dxfId="4" priority="2" operator="lessThan">
      <formula>0</formula>
    </cfRule>
  </conditionalFormatting>
  <conditionalFormatting sqref="B4:C234">
    <cfRule type="cellIs" dxfId="3" priority="3" operator="greaterThanOrEqual">
      <formula>0</formula>
    </cfRule>
  </conditionalFormatting>
  <conditionalFormatting sqref="B4:C234">
    <cfRule type="cellIs" dxfId="4" priority="4" operator="lessThan">
      <formula>0</formula>
    </cfRule>
  </conditionalFormatting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111" t="s">
        <v>531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</row>
    <row r="3">
      <c r="A3" s="112" t="s">
        <v>135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112" t="s">
        <v>139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0.984759095378564</v>
      </c>
    </row>
    <row r="5">
      <c r="A5" s="112" t="s">
        <v>141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0.998525073746312</v>
      </c>
    </row>
    <row r="6">
      <c r="A6" s="112" t="s">
        <v>142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0.99803343166175</v>
      </c>
    </row>
    <row r="7">
      <c r="A7" s="112" t="s">
        <v>143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0.987708947885939</v>
      </c>
    </row>
    <row r="8">
      <c r="A8" s="112" t="s">
        <v>146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0.981317600786627</v>
      </c>
    </row>
    <row r="9">
      <c r="A9" s="112" t="s">
        <v>147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0.984759095378564</v>
      </c>
    </row>
    <row r="10">
      <c r="A10" s="112" t="s">
        <v>148</v>
      </c>
      <c r="C10" s="55">
        <v>1.0</v>
      </c>
      <c r="D10" s="55">
        <v>0.989547038327526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0.965277777777777</v>
      </c>
      <c r="P10" s="55">
        <v>1.0</v>
      </c>
      <c r="Q10" s="55">
        <v>1.0</v>
      </c>
      <c r="R10" s="55">
        <v>1.0</v>
      </c>
      <c r="S10" s="55">
        <v>0.973451327433628</v>
      </c>
    </row>
    <row r="11">
      <c r="A11" s="112" t="s">
        <v>149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0.978367748279252</v>
      </c>
    </row>
    <row r="12">
      <c r="A12" s="112" t="s">
        <v>152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0.998525073746312</v>
      </c>
    </row>
    <row r="13">
      <c r="A13" s="112" t="s">
        <v>153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0.998525073746312</v>
      </c>
    </row>
    <row r="14">
      <c r="A14" s="112" t="s">
        <v>155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0.988692232055064</v>
      </c>
    </row>
    <row r="15">
      <c r="A15" s="112" t="s">
        <v>158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0.918879056047197</v>
      </c>
    </row>
    <row r="16">
      <c r="A16" s="112" t="s">
        <v>159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0.998525073746312</v>
      </c>
    </row>
    <row r="17">
      <c r="A17" s="112" t="s">
        <v>162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0.99803343166175</v>
      </c>
    </row>
    <row r="18">
      <c r="A18" s="112" t="s">
        <v>294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0.985250737463126</v>
      </c>
    </row>
    <row r="19">
      <c r="A19" s="112" t="s">
        <v>295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0.998525073746312</v>
      </c>
    </row>
    <row r="20">
      <c r="A20" s="112" t="s">
        <v>296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0.99803343166175</v>
      </c>
    </row>
    <row r="21">
      <c r="A21" s="112" t="s">
        <v>297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0.987708947885939</v>
      </c>
    </row>
    <row r="22">
      <c r="A22" s="112" t="s">
        <v>187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0.998525073746312</v>
      </c>
    </row>
    <row r="23">
      <c r="A23" s="112" t="s">
        <v>182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0.998525073746312</v>
      </c>
    </row>
    <row r="24">
      <c r="A24" s="112" t="s">
        <v>300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0.988692232055064</v>
      </c>
    </row>
    <row r="25">
      <c r="A25" s="112" t="s">
        <v>303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0.998525073746312</v>
      </c>
    </row>
    <row r="26">
      <c r="A26" s="112" t="s">
        <v>304</v>
      </c>
      <c r="C26" s="55">
        <v>1.0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1.0</v>
      </c>
      <c r="S26" s="55">
        <v>0.998525073746312</v>
      </c>
    </row>
    <row r="27">
      <c r="A27" s="112" t="s">
        <v>307</v>
      </c>
      <c r="C27" s="55">
        <v>1.0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1.0</v>
      </c>
      <c r="S27" s="55">
        <v>0.99803343166175</v>
      </c>
    </row>
    <row r="28">
      <c r="A28" s="112" t="s">
        <v>313</v>
      </c>
      <c r="C28" s="55">
        <v>1.0</v>
      </c>
      <c r="D28" s="55">
        <v>1.0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1.0</v>
      </c>
      <c r="P28" s="55">
        <v>1.0</v>
      </c>
      <c r="Q28" s="55">
        <v>1.0</v>
      </c>
      <c r="R28" s="55">
        <v>1.0</v>
      </c>
      <c r="S28" s="55">
        <v>0.998525073746312</v>
      </c>
    </row>
    <row r="29">
      <c r="A29" s="112" t="s">
        <v>179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0.998525073746312</v>
      </c>
    </row>
    <row r="30">
      <c r="A30" s="112" t="s">
        <v>314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0.988692232055064</v>
      </c>
    </row>
    <row r="31">
      <c r="A31" s="112" t="s">
        <v>317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0.984759095378564</v>
      </c>
    </row>
    <row r="32">
      <c r="A32" s="112" t="s">
        <v>318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0.998525073746312</v>
      </c>
    </row>
    <row r="33">
      <c r="A33" s="112" t="s">
        <v>321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0.99803343166175</v>
      </c>
    </row>
    <row r="34">
      <c r="A34" s="112" t="s">
        <v>170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0.998525073746312</v>
      </c>
    </row>
    <row r="35">
      <c r="A35" s="112" t="s">
        <v>185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0.998525073746312</v>
      </c>
    </row>
    <row r="36">
      <c r="A36" s="112" t="s">
        <v>172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0.998525073746312</v>
      </c>
    </row>
    <row r="37">
      <c r="A37" s="112" t="s">
        <v>332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0.998525073746312</v>
      </c>
    </row>
    <row r="38">
      <c r="A38" s="112" t="s">
        <v>342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0.998525073746312</v>
      </c>
    </row>
    <row r="39">
      <c r="A39" s="112" t="s">
        <v>343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0.998525073746312</v>
      </c>
    </row>
    <row r="40">
      <c r="A40" s="112" t="s">
        <v>344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0.988692232055064</v>
      </c>
    </row>
    <row r="41">
      <c r="A41" s="112" t="s">
        <v>347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0.998525073746312</v>
      </c>
    </row>
    <row r="42">
      <c r="A42" s="112" t="s">
        <v>348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0.998525073746312</v>
      </c>
    </row>
    <row r="43">
      <c r="A43" s="112" t="s">
        <v>351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0.99803343166175</v>
      </c>
    </row>
    <row r="44">
      <c r="A44" s="112" t="s">
        <v>193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0.998525073746312</v>
      </c>
    </row>
    <row r="45">
      <c r="A45" s="112" t="s">
        <v>357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0.998525073746312</v>
      </c>
    </row>
    <row r="46">
      <c r="A46" s="112" t="s">
        <v>360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0.998525073746312</v>
      </c>
    </row>
    <row r="47">
      <c r="A47" s="112" t="s">
        <v>366</v>
      </c>
      <c r="C47" s="55">
        <v>1.0</v>
      </c>
      <c r="D47" s="55">
        <v>1.0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1.0</v>
      </c>
      <c r="Q47" s="55">
        <v>1.0</v>
      </c>
      <c r="R47" s="55">
        <v>1.0</v>
      </c>
      <c r="S47" s="55">
        <v>0.998525073746312</v>
      </c>
    </row>
    <row r="48">
      <c r="A48" s="112" t="s">
        <v>376</v>
      </c>
      <c r="C48" s="55">
        <v>1.0</v>
      </c>
      <c r="D48" s="55">
        <v>1.0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1.0</v>
      </c>
      <c r="Q48" s="55">
        <v>1.0</v>
      </c>
      <c r="R48" s="55">
        <v>1.0</v>
      </c>
      <c r="S48" s="55">
        <v>0.998525073746312</v>
      </c>
    </row>
    <row r="49">
      <c r="A49" s="112" t="s">
        <v>377</v>
      </c>
      <c r="C49" s="55">
        <v>1.0</v>
      </c>
      <c r="D49" s="55">
        <v>1.0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1.0</v>
      </c>
      <c r="Q49" s="55">
        <v>1.0</v>
      </c>
      <c r="R49" s="55">
        <v>1.0</v>
      </c>
      <c r="S49" s="55">
        <v>0.998525073746312</v>
      </c>
    </row>
    <row r="50">
      <c r="A50" s="112" t="s">
        <v>380</v>
      </c>
      <c r="C50" s="55">
        <v>1.0</v>
      </c>
      <c r="D50" s="55">
        <v>1.0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1.0</v>
      </c>
      <c r="Q50" s="55">
        <v>1.0</v>
      </c>
      <c r="R50" s="55">
        <v>1.0</v>
      </c>
      <c r="S50" s="55">
        <v>0.998525073746312</v>
      </c>
    </row>
    <row r="51">
      <c r="A51" s="112" t="s">
        <v>386</v>
      </c>
      <c r="C51" s="55">
        <v>1.0</v>
      </c>
      <c r="D51" s="55">
        <v>1.0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1.0</v>
      </c>
      <c r="Q51" s="55">
        <v>1.0</v>
      </c>
      <c r="R51" s="55">
        <v>1.0</v>
      </c>
      <c r="S51" s="55">
        <v>0.998525073746312</v>
      </c>
    </row>
    <row r="52">
      <c r="A52" s="112" t="s">
        <v>198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0.998525073746312</v>
      </c>
    </row>
    <row r="53">
      <c r="A53" s="112" t="s">
        <v>199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0.998525073746312</v>
      </c>
    </row>
    <row r="54">
      <c r="A54" s="112" t="s">
        <v>409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0.998525073746312</v>
      </c>
    </row>
    <row r="55">
      <c r="A55" s="112" t="s">
        <v>412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0.998525073746312</v>
      </c>
    </row>
    <row r="56">
      <c r="A56" s="112" t="s">
        <v>416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0.998525073746312</v>
      </c>
    </row>
    <row r="57">
      <c r="A57" s="112" t="s">
        <v>203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0.998525073746312</v>
      </c>
    </row>
    <row r="58">
      <c r="A58" s="112" t="s">
        <v>196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0.998525073746312</v>
      </c>
    </row>
    <row r="59">
      <c r="A59" s="112" t="s">
        <v>457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0.998525073746312</v>
      </c>
    </row>
    <row r="60">
      <c r="A60" s="111" t="s">
        <v>569</v>
      </c>
    </row>
    <row r="61">
      <c r="A61" s="112" t="s">
        <v>135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0.982792527040314</v>
      </c>
    </row>
    <row r="62">
      <c r="A62" s="112" t="s">
        <v>139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0.984759095378564</v>
      </c>
    </row>
    <row r="63">
      <c r="A63" s="112" t="s">
        <v>141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0.998525073746312</v>
      </c>
    </row>
    <row r="64">
      <c r="A64" s="112" t="s">
        <v>142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0.99803343166175</v>
      </c>
    </row>
    <row r="65">
      <c r="A65" s="112" t="s">
        <v>143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0.987708947885939</v>
      </c>
    </row>
    <row r="66">
      <c r="A66" s="112" t="s">
        <v>146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0.981317600786627</v>
      </c>
    </row>
    <row r="67">
      <c r="A67" s="112" t="s">
        <v>147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0.984759095378564</v>
      </c>
    </row>
    <row r="68">
      <c r="A68" s="112" t="s">
        <v>148</v>
      </c>
      <c r="C68" s="55">
        <v>1.0</v>
      </c>
      <c r="D68" s="55">
        <v>0.989547038327526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0.965277777777777</v>
      </c>
      <c r="P68" s="55">
        <v>1.0</v>
      </c>
      <c r="Q68" s="55">
        <v>1.0</v>
      </c>
      <c r="R68" s="55">
        <v>1.0</v>
      </c>
      <c r="S68" s="55">
        <v>0.973451327433628</v>
      </c>
    </row>
    <row r="69">
      <c r="A69" s="112" t="s">
        <v>149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0.978367748279252</v>
      </c>
    </row>
    <row r="70">
      <c r="A70" s="112" t="s">
        <v>152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0.998525073746312</v>
      </c>
    </row>
    <row r="71">
      <c r="A71" s="112" t="s">
        <v>153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0.998525073746312</v>
      </c>
    </row>
    <row r="72">
      <c r="A72" s="112" t="s">
        <v>155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0.988692232055064</v>
      </c>
    </row>
    <row r="73">
      <c r="A73" s="112" t="s">
        <v>158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0.918879056047197</v>
      </c>
    </row>
    <row r="74">
      <c r="A74" s="112" t="s">
        <v>159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0.998525073746312</v>
      </c>
    </row>
    <row r="75">
      <c r="A75" s="112" t="s">
        <v>162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0.99803343166175</v>
      </c>
    </row>
    <row r="76">
      <c r="A76" s="112" t="s">
        <v>294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0.985250737463126</v>
      </c>
    </row>
    <row r="77">
      <c r="A77" s="112" t="s">
        <v>295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0.998525073746312</v>
      </c>
    </row>
    <row r="78">
      <c r="A78" s="112" t="s">
        <v>296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0.99803343166175</v>
      </c>
    </row>
    <row r="79">
      <c r="A79" s="112" t="s">
        <v>297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0.987708947885939</v>
      </c>
    </row>
    <row r="80">
      <c r="A80" s="112" t="s">
        <v>187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0.998525073746312</v>
      </c>
    </row>
    <row r="81">
      <c r="A81" s="112" t="s">
        <v>182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0.998525073746312</v>
      </c>
    </row>
    <row r="82">
      <c r="A82" s="112" t="s">
        <v>300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0.988692232055064</v>
      </c>
    </row>
    <row r="83">
      <c r="A83" s="112" t="s">
        <v>303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0.998525073746312</v>
      </c>
    </row>
    <row r="84">
      <c r="A84" s="112" t="s">
        <v>304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0.998525073746312</v>
      </c>
    </row>
    <row r="85">
      <c r="A85" s="112" t="s">
        <v>307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0.99803343166175</v>
      </c>
    </row>
    <row r="86">
      <c r="A86" s="112" t="s">
        <v>313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0.998525073746312</v>
      </c>
    </row>
    <row r="87">
      <c r="A87" s="112" t="s">
        <v>179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0.998525073746312</v>
      </c>
    </row>
    <row r="88">
      <c r="A88" s="112" t="s">
        <v>314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0.988692232055064</v>
      </c>
    </row>
    <row r="89">
      <c r="A89" s="112" t="s">
        <v>317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0.984759095378564</v>
      </c>
    </row>
    <row r="90">
      <c r="A90" s="112" t="s">
        <v>318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0.998525073746312</v>
      </c>
    </row>
    <row r="91">
      <c r="A91" s="112" t="s">
        <v>321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0.99803343166175</v>
      </c>
    </row>
    <row r="92">
      <c r="A92" s="112" t="s">
        <v>170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0.998525073746312</v>
      </c>
    </row>
    <row r="93">
      <c r="A93" s="112" t="s">
        <v>185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0.998525073746312</v>
      </c>
    </row>
    <row r="94">
      <c r="A94" s="112" t="s">
        <v>172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0.998525073746312</v>
      </c>
    </row>
    <row r="95">
      <c r="A95" s="112" t="s">
        <v>332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0.998525073746312</v>
      </c>
    </row>
    <row r="96">
      <c r="A96" s="112" t="s">
        <v>342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0.998525073746312</v>
      </c>
    </row>
    <row r="97">
      <c r="A97" s="112" t="s">
        <v>343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0.998525073746312</v>
      </c>
    </row>
    <row r="98">
      <c r="A98" s="112" t="s">
        <v>344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0.988692232055064</v>
      </c>
    </row>
    <row r="99">
      <c r="A99" s="112" t="s">
        <v>347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0.998525073746312</v>
      </c>
    </row>
    <row r="100">
      <c r="A100" s="112" t="s">
        <v>348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0.998525073746312</v>
      </c>
    </row>
    <row r="101">
      <c r="A101" s="112" t="s">
        <v>351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0.99803343166175</v>
      </c>
    </row>
    <row r="102">
      <c r="A102" s="112" t="s">
        <v>193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0.998525073746312</v>
      </c>
    </row>
    <row r="103">
      <c r="A103" s="112" t="s">
        <v>357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0.998525073746312</v>
      </c>
    </row>
    <row r="104">
      <c r="A104" s="112" t="s">
        <v>360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0.998525073746312</v>
      </c>
    </row>
    <row r="105">
      <c r="A105" s="112" t="s">
        <v>366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0.998525073746312</v>
      </c>
    </row>
    <row r="106">
      <c r="A106" s="112" t="s">
        <v>376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0.998525073746312</v>
      </c>
    </row>
    <row r="107">
      <c r="A107" s="112" t="s">
        <v>377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0.998525073746312</v>
      </c>
    </row>
    <row r="108">
      <c r="A108" s="112" t="s">
        <v>380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0.998525073746312</v>
      </c>
    </row>
    <row r="109">
      <c r="A109" s="112" t="s">
        <v>386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0.998525073746312</v>
      </c>
    </row>
    <row r="110">
      <c r="A110" s="112" t="s">
        <v>198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0.998525073746312</v>
      </c>
    </row>
    <row r="111">
      <c r="A111" s="112" t="s">
        <v>199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0.998525073746312</v>
      </c>
    </row>
    <row r="112">
      <c r="A112" s="112" t="s">
        <v>409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0.998525073746312</v>
      </c>
    </row>
    <row r="113">
      <c r="A113" s="112" t="s">
        <v>412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0.998525073746312</v>
      </c>
    </row>
    <row r="114">
      <c r="A114" s="112" t="s">
        <v>416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0.998525073746312</v>
      </c>
    </row>
    <row r="115">
      <c r="A115" s="112" t="s">
        <v>203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0.998525073746312</v>
      </c>
    </row>
    <row r="116">
      <c r="A116" s="112" t="s">
        <v>196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0.998525073746312</v>
      </c>
    </row>
    <row r="117">
      <c r="A117" s="112" t="s">
        <v>457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0.998525073746312</v>
      </c>
    </row>
    <row r="118">
      <c r="A118" s="111" t="s">
        <v>573</v>
      </c>
    </row>
    <row r="119">
      <c r="A119" s="112" t="s">
        <v>135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0.982792527040314</v>
      </c>
    </row>
    <row r="120">
      <c r="A120" s="112" t="s">
        <v>139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0.984759095378564</v>
      </c>
    </row>
    <row r="121">
      <c r="A121" s="112" t="s">
        <v>141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0.998525073746312</v>
      </c>
    </row>
    <row r="122">
      <c r="A122" s="112" t="s">
        <v>142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0.99803343166175</v>
      </c>
    </row>
    <row r="123">
      <c r="A123" s="112" t="s">
        <v>143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0.987708947885939</v>
      </c>
    </row>
    <row r="124">
      <c r="A124" s="112" t="s">
        <v>146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0.981317600786627</v>
      </c>
    </row>
    <row r="125">
      <c r="A125" s="112" t="s">
        <v>147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0.984759095378564</v>
      </c>
    </row>
    <row r="126">
      <c r="A126" s="112" t="s">
        <v>148</v>
      </c>
      <c r="C126" s="55">
        <v>1.0</v>
      </c>
      <c r="D126" s="55">
        <v>0.989547038327526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0.965277777777777</v>
      </c>
      <c r="P126" s="55">
        <v>1.0</v>
      </c>
      <c r="Q126" s="55">
        <v>1.0</v>
      </c>
      <c r="R126" s="55">
        <v>1.0</v>
      </c>
      <c r="S126" s="55">
        <v>0.973451327433628</v>
      </c>
    </row>
    <row r="127">
      <c r="A127" s="112" t="s">
        <v>149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0.978367748279252</v>
      </c>
    </row>
    <row r="128">
      <c r="A128" s="112" t="s">
        <v>152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0.998525073746312</v>
      </c>
    </row>
    <row r="129">
      <c r="A129" s="112" t="s">
        <v>153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0.998525073746312</v>
      </c>
    </row>
    <row r="130">
      <c r="A130" s="112" t="s">
        <v>155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0.988692232055064</v>
      </c>
    </row>
    <row r="131">
      <c r="A131" s="112" t="s">
        <v>158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0.918879056047197</v>
      </c>
    </row>
    <row r="132">
      <c r="A132" s="112" t="s">
        <v>159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0.998525073746312</v>
      </c>
    </row>
    <row r="133">
      <c r="A133" s="112" t="s">
        <v>162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0.99803343166175</v>
      </c>
    </row>
    <row r="134">
      <c r="A134" s="112" t="s">
        <v>294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0.985250737463126</v>
      </c>
    </row>
    <row r="135">
      <c r="A135" s="112" t="s">
        <v>295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0.998525073746312</v>
      </c>
    </row>
    <row r="136">
      <c r="A136" s="112" t="s">
        <v>296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0.99803343166175</v>
      </c>
    </row>
    <row r="137">
      <c r="A137" s="112" t="s">
        <v>297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0.987708947885939</v>
      </c>
    </row>
    <row r="138">
      <c r="A138" s="112" t="s">
        <v>187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0.998525073746312</v>
      </c>
    </row>
    <row r="139">
      <c r="A139" s="112" t="s">
        <v>182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0.998525073746312</v>
      </c>
    </row>
    <row r="140">
      <c r="A140" s="112" t="s">
        <v>300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0.988692232055064</v>
      </c>
    </row>
    <row r="141">
      <c r="A141" s="112" t="s">
        <v>303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0.998525073746312</v>
      </c>
    </row>
    <row r="142">
      <c r="A142" s="112" t="s">
        <v>304</v>
      </c>
      <c r="C142" s="55">
        <v>1.0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0.998525073746312</v>
      </c>
    </row>
    <row r="143">
      <c r="A143" s="112" t="s">
        <v>307</v>
      </c>
      <c r="C143" s="55">
        <v>1.0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0.99803343166175</v>
      </c>
    </row>
    <row r="144">
      <c r="A144" s="112" t="s">
        <v>313</v>
      </c>
      <c r="C144" s="55">
        <v>1.0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0.998525073746312</v>
      </c>
    </row>
    <row r="145">
      <c r="A145" s="112" t="s">
        <v>179</v>
      </c>
      <c r="C145" s="55">
        <v>1.0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0.998525073746312</v>
      </c>
    </row>
    <row r="146">
      <c r="A146" s="112" t="s">
        <v>314</v>
      </c>
      <c r="C146" s="55">
        <v>1.0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0.988692232055064</v>
      </c>
    </row>
    <row r="147">
      <c r="A147" s="112" t="s">
        <v>317</v>
      </c>
      <c r="C147" s="55">
        <v>1.0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0.984759095378564</v>
      </c>
    </row>
    <row r="148">
      <c r="A148" s="112" t="s">
        <v>318</v>
      </c>
      <c r="C148" s="55">
        <v>1.0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0.998525073746312</v>
      </c>
    </row>
    <row r="149">
      <c r="A149" s="112" t="s">
        <v>321</v>
      </c>
      <c r="C149" s="55">
        <v>1.0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0.99803343166175</v>
      </c>
    </row>
    <row r="150">
      <c r="A150" s="112" t="s">
        <v>170</v>
      </c>
      <c r="C150" s="55">
        <v>1.0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0.998525073746312</v>
      </c>
    </row>
    <row r="151">
      <c r="A151" s="112" t="s">
        <v>185</v>
      </c>
      <c r="C151" s="55">
        <v>1.0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0.998525073746312</v>
      </c>
    </row>
    <row r="152">
      <c r="A152" s="112" t="s">
        <v>172</v>
      </c>
      <c r="C152" s="55">
        <v>1.0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0.998525073746312</v>
      </c>
    </row>
    <row r="153">
      <c r="A153" s="112" t="s">
        <v>332</v>
      </c>
      <c r="C153" s="55">
        <v>1.0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0.998525073746312</v>
      </c>
    </row>
    <row r="154">
      <c r="A154" s="112" t="s">
        <v>342</v>
      </c>
      <c r="C154" s="55">
        <v>1.0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0.998525073746312</v>
      </c>
    </row>
    <row r="155">
      <c r="A155" s="112" t="s">
        <v>343</v>
      </c>
      <c r="C155" s="55">
        <v>1.0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0.998525073746312</v>
      </c>
    </row>
    <row r="156">
      <c r="A156" s="112" t="s">
        <v>344</v>
      </c>
      <c r="C156" s="55">
        <v>1.0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0.988692232055064</v>
      </c>
    </row>
    <row r="157">
      <c r="A157" s="112" t="s">
        <v>347</v>
      </c>
      <c r="C157" s="55">
        <v>1.0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0.998525073746312</v>
      </c>
    </row>
    <row r="158">
      <c r="A158" s="112" t="s">
        <v>348</v>
      </c>
      <c r="C158" s="55">
        <v>1.0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0.998525073746312</v>
      </c>
    </row>
    <row r="159">
      <c r="A159" s="112" t="s">
        <v>351</v>
      </c>
      <c r="C159" s="55">
        <v>1.0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0.99803343166175</v>
      </c>
    </row>
    <row r="160">
      <c r="A160" s="112" t="s">
        <v>193</v>
      </c>
      <c r="C160" s="55">
        <v>1.0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0.998525073746312</v>
      </c>
    </row>
    <row r="161">
      <c r="A161" s="112" t="s">
        <v>357</v>
      </c>
      <c r="C161" s="55">
        <v>1.0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0.998525073746312</v>
      </c>
    </row>
    <row r="162">
      <c r="A162" s="112" t="s">
        <v>360</v>
      </c>
      <c r="C162" s="55">
        <v>1.0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0.998525073746312</v>
      </c>
    </row>
    <row r="163">
      <c r="A163" s="112" t="s">
        <v>366</v>
      </c>
      <c r="C163" s="55">
        <v>1.0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0.998525073746312</v>
      </c>
    </row>
    <row r="164">
      <c r="A164" s="112" t="s">
        <v>376</v>
      </c>
      <c r="C164" s="55">
        <v>1.0</v>
      </c>
      <c r="D164" s="55">
        <v>1.0</v>
      </c>
      <c r="E164" s="55">
        <v>1.0</v>
      </c>
      <c r="F164" s="55">
        <v>1.0</v>
      </c>
      <c r="G164" s="55">
        <v>1.0</v>
      </c>
      <c r="H164" s="55">
        <v>1.0</v>
      </c>
      <c r="I164" s="55">
        <v>1.0</v>
      </c>
      <c r="J164" s="55">
        <v>1.0</v>
      </c>
      <c r="K164" s="55">
        <v>1.0</v>
      </c>
      <c r="L164" s="55">
        <v>1.0</v>
      </c>
      <c r="M164" s="55">
        <v>1.0</v>
      </c>
      <c r="N164" s="55">
        <v>1.0</v>
      </c>
      <c r="O164" s="55">
        <v>1.0</v>
      </c>
      <c r="P164" s="55">
        <v>1.0</v>
      </c>
      <c r="Q164" s="55">
        <v>1.0</v>
      </c>
      <c r="R164" s="55">
        <v>1.0</v>
      </c>
      <c r="S164" s="55">
        <v>0.998525073746312</v>
      </c>
    </row>
    <row r="165">
      <c r="A165" s="112" t="s">
        <v>377</v>
      </c>
      <c r="C165" s="55">
        <v>1.0</v>
      </c>
      <c r="D165" s="55">
        <v>1.0</v>
      </c>
      <c r="E165" s="55">
        <v>1.0</v>
      </c>
      <c r="F165" s="55">
        <v>1.0</v>
      </c>
      <c r="G165" s="55">
        <v>1.0</v>
      </c>
      <c r="H165" s="55">
        <v>1.0</v>
      </c>
      <c r="I165" s="55">
        <v>1.0</v>
      </c>
      <c r="J165" s="55">
        <v>1.0</v>
      </c>
      <c r="K165" s="55">
        <v>1.0</v>
      </c>
      <c r="L165" s="55">
        <v>1.0</v>
      </c>
      <c r="M165" s="55">
        <v>1.0</v>
      </c>
      <c r="N165" s="55">
        <v>1.0</v>
      </c>
      <c r="O165" s="55">
        <v>1.0</v>
      </c>
      <c r="P165" s="55">
        <v>1.0</v>
      </c>
      <c r="Q165" s="55">
        <v>1.0</v>
      </c>
      <c r="R165" s="55">
        <v>1.0</v>
      </c>
      <c r="S165" s="55">
        <v>0.998525073746312</v>
      </c>
    </row>
    <row r="166">
      <c r="A166" s="112" t="s">
        <v>380</v>
      </c>
      <c r="C166" s="55">
        <v>1.0</v>
      </c>
      <c r="D166" s="55">
        <v>1.0</v>
      </c>
      <c r="E166" s="55">
        <v>1.0</v>
      </c>
      <c r="F166" s="55">
        <v>1.0</v>
      </c>
      <c r="G166" s="55">
        <v>1.0</v>
      </c>
      <c r="H166" s="55">
        <v>1.0</v>
      </c>
      <c r="I166" s="55">
        <v>1.0</v>
      </c>
      <c r="J166" s="55">
        <v>1.0</v>
      </c>
      <c r="K166" s="55">
        <v>1.0</v>
      </c>
      <c r="L166" s="55">
        <v>1.0</v>
      </c>
      <c r="M166" s="55">
        <v>1.0</v>
      </c>
      <c r="N166" s="55">
        <v>1.0</v>
      </c>
      <c r="O166" s="55">
        <v>1.0</v>
      </c>
      <c r="P166" s="55">
        <v>1.0</v>
      </c>
      <c r="Q166" s="55">
        <v>1.0</v>
      </c>
      <c r="R166" s="55">
        <v>1.0</v>
      </c>
      <c r="S166" s="55">
        <v>0.998525073746312</v>
      </c>
    </row>
    <row r="167">
      <c r="A167" s="112" t="s">
        <v>386</v>
      </c>
      <c r="C167" s="55">
        <v>1.0</v>
      </c>
      <c r="D167" s="55">
        <v>1.0</v>
      </c>
      <c r="E167" s="55">
        <v>1.0</v>
      </c>
      <c r="F167" s="55">
        <v>1.0</v>
      </c>
      <c r="G167" s="55">
        <v>1.0</v>
      </c>
      <c r="H167" s="55">
        <v>1.0</v>
      </c>
      <c r="I167" s="55">
        <v>1.0</v>
      </c>
      <c r="J167" s="55">
        <v>1.0</v>
      </c>
      <c r="K167" s="55">
        <v>1.0</v>
      </c>
      <c r="L167" s="55">
        <v>1.0</v>
      </c>
      <c r="M167" s="55">
        <v>1.0</v>
      </c>
      <c r="N167" s="55">
        <v>1.0</v>
      </c>
      <c r="O167" s="55">
        <v>1.0</v>
      </c>
      <c r="P167" s="55">
        <v>1.0</v>
      </c>
      <c r="Q167" s="55">
        <v>1.0</v>
      </c>
      <c r="R167" s="55">
        <v>1.0</v>
      </c>
      <c r="S167" s="55">
        <v>0.998525073746312</v>
      </c>
    </row>
    <row r="168">
      <c r="A168" s="112" t="s">
        <v>198</v>
      </c>
      <c r="C168" s="55">
        <v>1.0</v>
      </c>
      <c r="D168" s="55">
        <v>1.0</v>
      </c>
      <c r="E168" s="55">
        <v>1.0</v>
      </c>
      <c r="F168" s="55">
        <v>1.0</v>
      </c>
      <c r="G168" s="55">
        <v>1.0</v>
      </c>
      <c r="H168" s="55">
        <v>1.0</v>
      </c>
      <c r="I168" s="55">
        <v>1.0</v>
      </c>
      <c r="J168" s="55">
        <v>1.0</v>
      </c>
      <c r="K168" s="55">
        <v>1.0</v>
      </c>
      <c r="L168" s="55">
        <v>1.0</v>
      </c>
      <c r="M168" s="55">
        <v>1.0</v>
      </c>
      <c r="N168" s="55">
        <v>1.0</v>
      </c>
      <c r="O168" s="55">
        <v>1.0</v>
      </c>
      <c r="P168" s="55">
        <v>1.0</v>
      </c>
      <c r="Q168" s="55">
        <v>1.0</v>
      </c>
      <c r="R168" s="55">
        <v>1.0</v>
      </c>
      <c r="S168" s="55">
        <v>0.998525073746312</v>
      </c>
    </row>
    <row r="169">
      <c r="A169" s="112" t="s">
        <v>199</v>
      </c>
      <c r="C169" s="55">
        <v>1.0</v>
      </c>
      <c r="D169" s="55">
        <v>1.0</v>
      </c>
      <c r="E169" s="55">
        <v>1.0</v>
      </c>
      <c r="F169" s="55">
        <v>1.0</v>
      </c>
      <c r="G169" s="55">
        <v>1.0</v>
      </c>
      <c r="H169" s="55">
        <v>1.0</v>
      </c>
      <c r="I169" s="55">
        <v>1.0</v>
      </c>
      <c r="J169" s="55">
        <v>1.0</v>
      </c>
      <c r="K169" s="55">
        <v>1.0</v>
      </c>
      <c r="L169" s="55">
        <v>1.0</v>
      </c>
      <c r="M169" s="55">
        <v>1.0</v>
      </c>
      <c r="N169" s="55">
        <v>1.0</v>
      </c>
      <c r="O169" s="55">
        <v>1.0</v>
      </c>
      <c r="P169" s="55">
        <v>1.0</v>
      </c>
      <c r="Q169" s="55">
        <v>1.0</v>
      </c>
      <c r="R169" s="55">
        <v>1.0</v>
      </c>
      <c r="S169" s="55">
        <v>0.998525073746312</v>
      </c>
    </row>
    <row r="170">
      <c r="A170" s="112" t="s">
        <v>409</v>
      </c>
      <c r="C170" s="55">
        <v>1.0</v>
      </c>
      <c r="D170" s="55">
        <v>1.0</v>
      </c>
      <c r="E170" s="55">
        <v>1.0</v>
      </c>
      <c r="F170" s="55">
        <v>1.0</v>
      </c>
      <c r="G170" s="55">
        <v>1.0</v>
      </c>
      <c r="H170" s="55">
        <v>1.0</v>
      </c>
      <c r="I170" s="55">
        <v>1.0</v>
      </c>
      <c r="J170" s="55">
        <v>1.0</v>
      </c>
      <c r="K170" s="55">
        <v>1.0</v>
      </c>
      <c r="L170" s="55">
        <v>1.0</v>
      </c>
      <c r="M170" s="55">
        <v>1.0</v>
      </c>
      <c r="N170" s="55">
        <v>1.0</v>
      </c>
      <c r="O170" s="55">
        <v>1.0</v>
      </c>
      <c r="P170" s="55">
        <v>1.0</v>
      </c>
      <c r="Q170" s="55">
        <v>1.0</v>
      </c>
      <c r="R170" s="55">
        <v>1.0</v>
      </c>
      <c r="S170" s="55">
        <v>0.998525073746312</v>
      </c>
    </row>
    <row r="171">
      <c r="A171" s="112" t="s">
        <v>412</v>
      </c>
      <c r="C171" s="55">
        <v>1.0</v>
      </c>
      <c r="D171" s="55">
        <v>1.0</v>
      </c>
      <c r="E171" s="55">
        <v>1.0</v>
      </c>
      <c r="F171" s="55">
        <v>1.0</v>
      </c>
      <c r="G171" s="55">
        <v>1.0</v>
      </c>
      <c r="H171" s="55">
        <v>1.0</v>
      </c>
      <c r="I171" s="55">
        <v>1.0</v>
      </c>
      <c r="J171" s="55">
        <v>1.0</v>
      </c>
      <c r="K171" s="55">
        <v>1.0</v>
      </c>
      <c r="L171" s="55">
        <v>1.0</v>
      </c>
      <c r="M171" s="55">
        <v>1.0</v>
      </c>
      <c r="N171" s="55">
        <v>1.0</v>
      </c>
      <c r="O171" s="55">
        <v>1.0</v>
      </c>
      <c r="P171" s="55">
        <v>1.0</v>
      </c>
      <c r="Q171" s="55">
        <v>1.0</v>
      </c>
      <c r="R171" s="55">
        <v>1.0</v>
      </c>
      <c r="S171" s="55">
        <v>0.998525073746312</v>
      </c>
    </row>
    <row r="172">
      <c r="A172" s="112" t="s">
        <v>416</v>
      </c>
      <c r="C172" s="55">
        <v>1.0</v>
      </c>
      <c r="D172" s="55">
        <v>1.0</v>
      </c>
      <c r="E172" s="55">
        <v>1.0</v>
      </c>
      <c r="F172" s="55">
        <v>1.0</v>
      </c>
      <c r="G172" s="55">
        <v>1.0</v>
      </c>
      <c r="H172" s="55">
        <v>1.0</v>
      </c>
      <c r="I172" s="55">
        <v>1.0</v>
      </c>
      <c r="J172" s="55">
        <v>1.0</v>
      </c>
      <c r="K172" s="55">
        <v>1.0</v>
      </c>
      <c r="L172" s="55">
        <v>1.0</v>
      </c>
      <c r="M172" s="55">
        <v>1.0</v>
      </c>
      <c r="N172" s="55">
        <v>1.0</v>
      </c>
      <c r="O172" s="55">
        <v>1.0</v>
      </c>
      <c r="P172" s="55">
        <v>1.0</v>
      </c>
      <c r="Q172" s="55">
        <v>1.0</v>
      </c>
      <c r="R172" s="55">
        <v>1.0</v>
      </c>
      <c r="S172" s="55">
        <v>0.998525073746312</v>
      </c>
    </row>
    <row r="173">
      <c r="A173" s="112" t="s">
        <v>203</v>
      </c>
      <c r="C173" s="55">
        <v>1.0</v>
      </c>
      <c r="D173" s="55">
        <v>1.0</v>
      </c>
      <c r="E173" s="55">
        <v>1.0</v>
      </c>
      <c r="F173" s="55">
        <v>1.0</v>
      </c>
      <c r="G173" s="55">
        <v>1.0</v>
      </c>
      <c r="H173" s="55">
        <v>1.0</v>
      </c>
      <c r="I173" s="55">
        <v>1.0</v>
      </c>
      <c r="J173" s="55">
        <v>1.0</v>
      </c>
      <c r="K173" s="55">
        <v>1.0</v>
      </c>
      <c r="L173" s="55">
        <v>1.0</v>
      </c>
      <c r="M173" s="55">
        <v>1.0</v>
      </c>
      <c r="N173" s="55">
        <v>1.0</v>
      </c>
      <c r="O173" s="55">
        <v>1.0</v>
      </c>
      <c r="P173" s="55">
        <v>1.0</v>
      </c>
      <c r="Q173" s="55">
        <v>1.0</v>
      </c>
      <c r="R173" s="55">
        <v>1.0</v>
      </c>
      <c r="S173" s="55">
        <v>0.998525073746312</v>
      </c>
    </row>
    <row r="174">
      <c r="A174" s="112" t="s">
        <v>196</v>
      </c>
      <c r="C174" s="55">
        <v>1.0</v>
      </c>
      <c r="D174" s="55">
        <v>1.0</v>
      </c>
      <c r="E174" s="55">
        <v>1.0</v>
      </c>
      <c r="F174" s="55">
        <v>1.0</v>
      </c>
      <c r="G174" s="55">
        <v>1.0</v>
      </c>
      <c r="H174" s="55">
        <v>1.0</v>
      </c>
      <c r="I174" s="55">
        <v>1.0</v>
      </c>
      <c r="J174" s="55">
        <v>1.0</v>
      </c>
      <c r="K174" s="55">
        <v>1.0</v>
      </c>
      <c r="L174" s="55">
        <v>1.0</v>
      </c>
      <c r="M174" s="55">
        <v>1.0</v>
      </c>
      <c r="N174" s="55">
        <v>1.0</v>
      </c>
      <c r="O174" s="55">
        <v>1.0</v>
      </c>
      <c r="P174" s="55">
        <v>1.0</v>
      </c>
      <c r="Q174" s="55">
        <v>1.0</v>
      </c>
      <c r="R174" s="55">
        <v>1.0</v>
      </c>
      <c r="S174" s="55">
        <v>0.998525073746312</v>
      </c>
    </row>
    <row r="175">
      <c r="A175" s="112" t="s">
        <v>457</v>
      </c>
      <c r="C175" s="55">
        <v>1.0</v>
      </c>
      <c r="D175" s="55">
        <v>1.0</v>
      </c>
      <c r="E175" s="55">
        <v>1.0</v>
      </c>
      <c r="F175" s="55">
        <v>1.0</v>
      </c>
      <c r="G175" s="55">
        <v>1.0</v>
      </c>
      <c r="H175" s="55">
        <v>1.0</v>
      </c>
      <c r="I175" s="55">
        <v>1.0</v>
      </c>
      <c r="J175" s="55">
        <v>1.0</v>
      </c>
      <c r="K175" s="55">
        <v>1.0</v>
      </c>
      <c r="L175" s="55">
        <v>1.0</v>
      </c>
      <c r="M175" s="55">
        <v>1.0</v>
      </c>
      <c r="N175" s="55">
        <v>1.0</v>
      </c>
      <c r="O175" s="55">
        <v>1.0</v>
      </c>
      <c r="P175" s="55">
        <v>1.0</v>
      </c>
      <c r="Q175" s="55">
        <v>1.0</v>
      </c>
      <c r="R175" s="55">
        <v>1.0</v>
      </c>
      <c r="S175" s="55">
        <v>0.998525073746312</v>
      </c>
    </row>
    <row r="176">
      <c r="A176" s="111" t="s">
        <v>577</v>
      </c>
    </row>
    <row r="177">
      <c r="A177" s="112" t="s">
        <v>135</v>
      </c>
      <c r="C177" s="55">
        <v>1.0</v>
      </c>
      <c r="D177" s="55">
        <v>1.0</v>
      </c>
      <c r="E177" s="55">
        <v>1.0</v>
      </c>
      <c r="F177" s="55">
        <v>1.0</v>
      </c>
      <c r="G177" s="55">
        <v>1.0</v>
      </c>
      <c r="H177" s="55">
        <v>1.0</v>
      </c>
      <c r="I177" s="55">
        <v>1.0</v>
      </c>
      <c r="J177" s="55">
        <v>1.0</v>
      </c>
      <c r="K177" s="55">
        <v>1.0</v>
      </c>
      <c r="L177" s="55">
        <v>1.0</v>
      </c>
      <c r="M177" s="55">
        <v>1.0</v>
      </c>
      <c r="N177" s="55">
        <v>1.0</v>
      </c>
      <c r="O177" s="55">
        <v>1.0</v>
      </c>
      <c r="P177" s="55">
        <v>1.0</v>
      </c>
      <c r="Q177" s="55">
        <v>1.0</v>
      </c>
      <c r="R177" s="55">
        <v>1.0</v>
      </c>
      <c r="S177" s="55">
        <v>0.982792527040314</v>
      </c>
    </row>
    <row r="178">
      <c r="A178" s="112" t="s">
        <v>139</v>
      </c>
      <c r="C178" s="55">
        <v>1.0</v>
      </c>
      <c r="D178" s="55">
        <v>1.0</v>
      </c>
      <c r="E178" s="55">
        <v>1.0</v>
      </c>
      <c r="F178" s="55">
        <v>1.0</v>
      </c>
      <c r="G178" s="55">
        <v>1.0</v>
      </c>
      <c r="H178" s="55">
        <v>1.0</v>
      </c>
      <c r="I178" s="55">
        <v>1.0</v>
      </c>
      <c r="J178" s="55">
        <v>1.0</v>
      </c>
      <c r="K178" s="55">
        <v>1.0</v>
      </c>
      <c r="L178" s="55">
        <v>1.0</v>
      </c>
      <c r="M178" s="55">
        <v>1.0</v>
      </c>
      <c r="N178" s="55">
        <v>1.0</v>
      </c>
      <c r="O178" s="55">
        <v>1.0</v>
      </c>
      <c r="P178" s="55">
        <v>1.0</v>
      </c>
      <c r="Q178" s="55">
        <v>1.0</v>
      </c>
      <c r="R178" s="55">
        <v>1.0</v>
      </c>
      <c r="S178" s="55">
        <v>0.984759095378564</v>
      </c>
    </row>
    <row r="179">
      <c r="A179" s="112" t="s">
        <v>141</v>
      </c>
      <c r="C179" s="55">
        <v>1.0</v>
      </c>
      <c r="D179" s="55">
        <v>1.0</v>
      </c>
      <c r="E179" s="55">
        <v>1.0</v>
      </c>
      <c r="F179" s="55">
        <v>1.0</v>
      </c>
      <c r="G179" s="55">
        <v>1.0</v>
      </c>
      <c r="H179" s="55">
        <v>1.0</v>
      </c>
      <c r="I179" s="55">
        <v>1.0</v>
      </c>
      <c r="J179" s="55">
        <v>1.0</v>
      </c>
      <c r="K179" s="55">
        <v>1.0</v>
      </c>
      <c r="L179" s="55">
        <v>1.0</v>
      </c>
      <c r="M179" s="55">
        <v>1.0</v>
      </c>
      <c r="N179" s="55">
        <v>1.0</v>
      </c>
      <c r="O179" s="55">
        <v>1.0</v>
      </c>
      <c r="P179" s="55">
        <v>1.0</v>
      </c>
      <c r="Q179" s="55">
        <v>1.0</v>
      </c>
      <c r="R179" s="55">
        <v>1.0</v>
      </c>
      <c r="S179" s="55">
        <v>0.998525073746312</v>
      </c>
    </row>
    <row r="180">
      <c r="A180" s="112" t="s">
        <v>142</v>
      </c>
      <c r="C180" s="55">
        <v>1.0</v>
      </c>
      <c r="D180" s="55">
        <v>1.0</v>
      </c>
      <c r="E180" s="55">
        <v>1.0</v>
      </c>
      <c r="F180" s="55">
        <v>1.0</v>
      </c>
      <c r="G180" s="55">
        <v>1.0</v>
      </c>
      <c r="H180" s="55">
        <v>1.0</v>
      </c>
      <c r="I180" s="55">
        <v>1.0</v>
      </c>
      <c r="J180" s="55">
        <v>1.0</v>
      </c>
      <c r="K180" s="55">
        <v>1.0</v>
      </c>
      <c r="L180" s="55">
        <v>1.0</v>
      </c>
      <c r="M180" s="55">
        <v>1.0</v>
      </c>
      <c r="N180" s="55">
        <v>1.0</v>
      </c>
      <c r="O180" s="55">
        <v>1.0</v>
      </c>
      <c r="P180" s="55">
        <v>1.0</v>
      </c>
      <c r="Q180" s="55">
        <v>1.0</v>
      </c>
      <c r="R180" s="55">
        <v>1.0</v>
      </c>
      <c r="S180" s="55">
        <v>0.99803343166175</v>
      </c>
    </row>
    <row r="181">
      <c r="A181" s="112" t="s">
        <v>143</v>
      </c>
      <c r="C181" s="55">
        <v>1.0</v>
      </c>
      <c r="D181" s="55">
        <v>1.0</v>
      </c>
      <c r="E181" s="55">
        <v>1.0</v>
      </c>
      <c r="F181" s="55">
        <v>1.0</v>
      </c>
      <c r="G181" s="55">
        <v>1.0</v>
      </c>
      <c r="H181" s="55">
        <v>1.0</v>
      </c>
      <c r="I181" s="55">
        <v>1.0</v>
      </c>
      <c r="J181" s="55">
        <v>1.0</v>
      </c>
      <c r="K181" s="55">
        <v>1.0</v>
      </c>
      <c r="L181" s="55">
        <v>1.0</v>
      </c>
      <c r="M181" s="55">
        <v>1.0</v>
      </c>
      <c r="N181" s="55">
        <v>1.0</v>
      </c>
      <c r="O181" s="55">
        <v>1.0</v>
      </c>
      <c r="P181" s="55">
        <v>1.0</v>
      </c>
      <c r="Q181" s="55">
        <v>1.0</v>
      </c>
      <c r="R181" s="55">
        <v>1.0</v>
      </c>
      <c r="S181" s="55">
        <v>0.987708947885939</v>
      </c>
    </row>
    <row r="182">
      <c r="A182" s="112" t="s">
        <v>146</v>
      </c>
      <c r="C182" s="55">
        <v>1.0</v>
      </c>
      <c r="D182" s="55">
        <v>1.0</v>
      </c>
      <c r="E182" s="55">
        <v>1.0</v>
      </c>
      <c r="F182" s="55">
        <v>1.0</v>
      </c>
      <c r="G182" s="55">
        <v>1.0</v>
      </c>
      <c r="H182" s="55">
        <v>1.0</v>
      </c>
      <c r="I182" s="55">
        <v>1.0</v>
      </c>
      <c r="J182" s="55">
        <v>1.0</v>
      </c>
      <c r="K182" s="55">
        <v>1.0</v>
      </c>
      <c r="L182" s="55">
        <v>1.0</v>
      </c>
      <c r="M182" s="55">
        <v>1.0</v>
      </c>
      <c r="N182" s="55">
        <v>1.0</v>
      </c>
      <c r="O182" s="55">
        <v>1.0</v>
      </c>
      <c r="P182" s="55">
        <v>1.0</v>
      </c>
      <c r="Q182" s="55">
        <v>1.0</v>
      </c>
      <c r="R182" s="55">
        <v>1.0</v>
      </c>
      <c r="S182" s="55">
        <v>0.981317600786627</v>
      </c>
    </row>
    <row r="183">
      <c r="A183" s="112" t="s">
        <v>147</v>
      </c>
      <c r="C183" s="55">
        <v>1.0</v>
      </c>
      <c r="D183" s="55">
        <v>1.0</v>
      </c>
      <c r="E183" s="55">
        <v>1.0</v>
      </c>
      <c r="F183" s="55">
        <v>1.0</v>
      </c>
      <c r="G183" s="55">
        <v>1.0</v>
      </c>
      <c r="H183" s="55">
        <v>1.0</v>
      </c>
      <c r="I183" s="55">
        <v>1.0</v>
      </c>
      <c r="J183" s="55">
        <v>1.0</v>
      </c>
      <c r="K183" s="55">
        <v>1.0</v>
      </c>
      <c r="L183" s="55">
        <v>1.0</v>
      </c>
      <c r="M183" s="55">
        <v>1.0</v>
      </c>
      <c r="N183" s="55">
        <v>1.0</v>
      </c>
      <c r="O183" s="55">
        <v>1.0</v>
      </c>
      <c r="P183" s="55">
        <v>1.0</v>
      </c>
      <c r="Q183" s="55">
        <v>1.0</v>
      </c>
      <c r="R183" s="55">
        <v>1.0</v>
      </c>
      <c r="S183" s="55">
        <v>0.984759095378564</v>
      </c>
    </row>
    <row r="184">
      <c r="A184" s="112" t="s">
        <v>148</v>
      </c>
      <c r="C184" s="55">
        <v>1.0</v>
      </c>
      <c r="D184" s="55">
        <v>0.989547038327526</v>
      </c>
      <c r="E184" s="55">
        <v>1.0</v>
      </c>
      <c r="F184" s="55">
        <v>1.0</v>
      </c>
      <c r="G184" s="55">
        <v>1.0</v>
      </c>
      <c r="H184" s="55">
        <v>1.0</v>
      </c>
      <c r="I184" s="55">
        <v>1.0</v>
      </c>
      <c r="J184" s="55">
        <v>1.0</v>
      </c>
      <c r="K184" s="55">
        <v>1.0</v>
      </c>
      <c r="L184" s="55">
        <v>1.0</v>
      </c>
      <c r="M184" s="55">
        <v>1.0</v>
      </c>
      <c r="N184" s="55">
        <v>1.0</v>
      </c>
      <c r="O184" s="55">
        <v>0.965277777777777</v>
      </c>
      <c r="P184" s="55">
        <v>1.0</v>
      </c>
      <c r="Q184" s="55">
        <v>1.0</v>
      </c>
      <c r="R184" s="55">
        <v>1.0</v>
      </c>
      <c r="S184" s="55">
        <v>0.973451327433628</v>
      </c>
    </row>
    <row r="185">
      <c r="A185" s="112" t="s">
        <v>149</v>
      </c>
      <c r="C185" s="55">
        <v>1.0</v>
      </c>
      <c r="D185" s="55">
        <v>1.0</v>
      </c>
      <c r="E185" s="55">
        <v>1.0</v>
      </c>
      <c r="F185" s="55">
        <v>1.0</v>
      </c>
      <c r="G185" s="55">
        <v>1.0</v>
      </c>
      <c r="H185" s="55">
        <v>1.0</v>
      </c>
      <c r="I185" s="55">
        <v>1.0</v>
      </c>
      <c r="J185" s="55">
        <v>1.0</v>
      </c>
      <c r="K185" s="55">
        <v>1.0</v>
      </c>
      <c r="L185" s="55">
        <v>1.0</v>
      </c>
      <c r="M185" s="55">
        <v>1.0</v>
      </c>
      <c r="N185" s="55">
        <v>1.0</v>
      </c>
      <c r="O185" s="55">
        <v>1.0</v>
      </c>
      <c r="P185" s="55">
        <v>1.0</v>
      </c>
      <c r="Q185" s="55">
        <v>1.0</v>
      </c>
      <c r="R185" s="55">
        <v>1.0</v>
      </c>
      <c r="S185" s="55">
        <v>0.978367748279252</v>
      </c>
    </row>
    <row r="186">
      <c r="A186" s="112" t="s">
        <v>152</v>
      </c>
      <c r="C186" s="55">
        <v>1.0</v>
      </c>
      <c r="D186" s="55">
        <v>1.0</v>
      </c>
      <c r="E186" s="55">
        <v>1.0</v>
      </c>
      <c r="F186" s="55">
        <v>1.0</v>
      </c>
      <c r="G186" s="55">
        <v>1.0</v>
      </c>
      <c r="H186" s="55">
        <v>1.0</v>
      </c>
      <c r="I186" s="55">
        <v>1.0</v>
      </c>
      <c r="J186" s="55">
        <v>1.0</v>
      </c>
      <c r="K186" s="55">
        <v>1.0</v>
      </c>
      <c r="L186" s="55">
        <v>1.0</v>
      </c>
      <c r="M186" s="55">
        <v>1.0</v>
      </c>
      <c r="N186" s="55">
        <v>1.0</v>
      </c>
      <c r="O186" s="55">
        <v>1.0</v>
      </c>
      <c r="P186" s="55">
        <v>1.0</v>
      </c>
      <c r="Q186" s="55">
        <v>1.0</v>
      </c>
      <c r="R186" s="55">
        <v>1.0</v>
      </c>
      <c r="S186" s="55">
        <v>0.998525073746312</v>
      </c>
    </row>
    <row r="187">
      <c r="A187" s="112" t="s">
        <v>153</v>
      </c>
      <c r="C187" s="55">
        <v>1.0</v>
      </c>
      <c r="D187" s="55">
        <v>1.0</v>
      </c>
      <c r="E187" s="55">
        <v>1.0</v>
      </c>
      <c r="F187" s="55">
        <v>1.0</v>
      </c>
      <c r="G187" s="55">
        <v>1.0</v>
      </c>
      <c r="H187" s="55">
        <v>1.0</v>
      </c>
      <c r="I187" s="55">
        <v>1.0</v>
      </c>
      <c r="J187" s="55">
        <v>1.0</v>
      </c>
      <c r="K187" s="55">
        <v>1.0</v>
      </c>
      <c r="L187" s="55">
        <v>1.0</v>
      </c>
      <c r="M187" s="55">
        <v>1.0</v>
      </c>
      <c r="N187" s="55">
        <v>1.0</v>
      </c>
      <c r="O187" s="55">
        <v>1.0</v>
      </c>
      <c r="P187" s="55">
        <v>1.0</v>
      </c>
      <c r="Q187" s="55">
        <v>1.0</v>
      </c>
      <c r="R187" s="55">
        <v>1.0</v>
      </c>
      <c r="S187" s="55">
        <v>0.998525073746312</v>
      </c>
    </row>
    <row r="188">
      <c r="A188" s="112" t="s">
        <v>155</v>
      </c>
      <c r="C188" s="55">
        <v>1.0</v>
      </c>
      <c r="D188" s="55">
        <v>1.0</v>
      </c>
      <c r="E188" s="55">
        <v>1.0</v>
      </c>
      <c r="F188" s="55">
        <v>1.0</v>
      </c>
      <c r="G188" s="55">
        <v>1.0</v>
      </c>
      <c r="H188" s="55">
        <v>1.0</v>
      </c>
      <c r="I188" s="55">
        <v>1.0</v>
      </c>
      <c r="J188" s="55">
        <v>1.0</v>
      </c>
      <c r="K188" s="55">
        <v>1.0</v>
      </c>
      <c r="L188" s="55">
        <v>1.0</v>
      </c>
      <c r="M188" s="55">
        <v>1.0</v>
      </c>
      <c r="N188" s="55">
        <v>1.0</v>
      </c>
      <c r="O188" s="55">
        <v>1.0</v>
      </c>
      <c r="P188" s="55">
        <v>1.0</v>
      </c>
      <c r="Q188" s="55">
        <v>1.0</v>
      </c>
      <c r="R188" s="55">
        <v>1.0</v>
      </c>
      <c r="S188" s="55">
        <v>0.988692232055064</v>
      </c>
    </row>
    <row r="189">
      <c r="A189" s="112" t="s">
        <v>158</v>
      </c>
      <c r="C189" s="55">
        <v>1.0</v>
      </c>
      <c r="D189" s="55">
        <v>1.0</v>
      </c>
      <c r="E189" s="55">
        <v>1.0</v>
      </c>
      <c r="F189" s="55">
        <v>1.0</v>
      </c>
      <c r="G189" s="55">
        <v>1.0</v>
      </c>
      <c r="H189" s="55">
        <v>1.0</v>
      </c>
      <c r="I189" s="55">
        <v>1.0</v>
      </c>
      <c r="J189" s="55">
        <v>1.0</v>
      </c>
      <c r="K189" s="55">
        <v>1.0</v>
      </c>
      <c r="L189" s="55">
        <v>1.0</v>
      </c>
      <c r="M189" s="55">
        <v>1.0</v>
      </c>
      <c r="N189" s="55">
        <v>1.0</v>
      </c>
      <c r="O189" s="55">
        <v>1.0</v>
      </c>
      <c r="P189" s="55">
        <v>1.0</v>
      </c>
      <c r="Q189" s="55">
        <v>1.0</v>
      </c>
      <c r="R189" s="55">
        <v>1.0</v>
      </c>
      <c r="S189" s="55">
        <v>0.918879056047197</v>
      </c>
    </row>
    <row r="190">
      <c r="A190" s="112" t="s">
        <v>159</v>
      </c>
      <c r="C190" s="55">
        <v>1.0</v>
      </c>
      <c r="D190" s="55">
        <v>1.0</v>
      </c>
      <c r="E190" s="55">
        <v>1.0</v>
      </c>
      <c r="F190" s="55">
        <v>1.0</v>
      </c>
      <c r="G190" s="55">
        <v>1.0</v>
      </c>
      <c r="H190" s="55">
        <v>1.0</v>
      </c>
      <c r="I190" s="55">
        <v>1.0</v>
      </c>
      <c r="J190" s="55">
        <v>1.0</v>
      </c>
      <c r="K190" s="55">
        <v>1.0</v>
      </c>
      <c r="L190" s="55">
        <v>1.0</v>
      </c>
      <c r="M190" s="55">
        <v>1.0</v>
      </c>
      <c r="N190" s="55">
        <v>1.0</v>
      </c>
      <c r="O190" s="55">
        <v>1.0</v>
      </c>
      <c r="P190" s="55">
        <v>1.0</v>
      </c>
      <c r="Q190" s="55">
        <v>1.0</v>
      </c>
      <c r="R190" s="55">
        <v>1.0</v>
      </c>
      <c r="S190" s="55">
        <v>0.998525073746312</v>
      </c>
    </row>
    <row r="191">
      <c r="A191" s="112" t="s">
        <v>162</v>
      </c>
      <c r="C191" s="55">
        <v>1.0</v>
      </c>
      <c r="D191" s="55">
        <v>1.0</v>
      </c>
      <c r="E191" s="55">
        <v>1.0</v>
      </c>
      <c r="F191" s="55">
        <v>1.0</v>
      </c>
      <c r="G191" s="55">
        <v>1.0</v>
      </c>
      <c r="H191" s="55">
        <v>1.0</v>
      </c>
      <c r="I191" s="55">
        <v>1.0</v>
      </c>
      <c r="J191" s="55">
        <v>1.0</v>
      </c>
      <c r="K191" s="55">
        <v>1.0</v>
      </c>
      <c r="L191" s="55">
        <v>1.0</v>
      </c>
      <c r="M191" s="55">
        <v>1.0</v>
      </c>
      <c r="N191" s="55">
        <v>1.0</v>
      </c>
      <c r="O191" s="55">
        <v>1.0</v>
      </c>
      <c r="P191" s="55">
        <v>1.0</v>
      </c>
      <c r="Q191" s="55">
        <v>1.0</v>
      </c>
      <c r="R191" s="55">
        <v>1.0</v>
      </c>
      <c r="S191" s="55">
        <v>0.99803343166175</v>
      </c>
    </row>
    <row r="192">
      <c r="A192" s="112" t="s">
        <v>294</v>
      </c>
      <c r="C192" s="55">
        <v>1.0</v>
      </c>
      <c r="D192" s="55">
        <v>1.0</v>
      </c>
      <c r="E192" s="55">
        <v>1.0</v>
      </c>
      <c r="F192" s="55">
        <v>1.0</v>
      </c>
      <c r="G192" s="55">
        <v>1.0</v>
      </c>
      <c r="H192" s="55">
        <v>1.0</v>
      </c>
      <c r="I192" s="55">
        <v>1.0</v>
      </c>
      <c r="J192" s="55">
        <v>1.0</v>
      </c>
      <c r="K192" s="55">
        <v>1.0</v>
      </c>
      <c r="L192" s="55">
        <v>1.0</v>
      </c>
      <c r="M192" s="55">
        <v>1.0</v>
      </c>
      <c r="N192" s="55">
        <v>1.0</v>
      </c>
      <c r="O192" s="55">
        <v>1.0</v>
      </c>
      <c r="P192" s="55">
        <v>1.0</v>
      </c>
      <c r="Q192" s="55">
        <v>1.0</v>
      </c>
      <c r="R192" s="55">
        <v>1.0</v>
      </c>
      <c r="S192" s="55">
        <v>0.985250737463126</v>
      </c>
    </row>
    <row r="193">
      <c r="A193" s="112" t="s">
        <v>295</v>
      </c>
      <c r="C193" s="55">
        <v>1.0</v>
      </c>
      <c r="D193" s="55">
        <v>1.0</v>
      </c>
      <c r="E193" s="55">
        <v>1.0</v>
      </c>
      <c r="F193" s="55">
        <v>1.0</v>
      </c>
      <c r="G193" s="55">
        <v>1.0</v>
      </c>
      <c r="H193" s="55">
        <v>1.0</v>
      </c>
      <c r="I193" s="55">
        <v>1.0</v>
      </c>
      <c r="J193" s="55">
        <v>1.0</v>
      </c>
      <c r="K193" s="55">
        <v>1.0</v>
      </c>
      <c r="L193" s="55">
        <v>1.0</v>
      </c>
      <c r="M193" s="55">
        <v>1.0</v>
      </c>
      <c r="N193" s="55">
        <v>1.0</v>
      </c>
      <c r="O193" s="55">
        <v>1.0</v>
      </c>
      <c r="P193" s="55">
        <v>1.0</v>
      </c>
      <c r="Q193" s="55">
        <v>1.0</v>
      </c>
      <c r="R193" s="55">
        <v>1.0</v>
      </c>
      <c r="S193" s="55">
        <v>0.998525073746312</v>
      </c>
    </row>
    <row r="194">
      <c r="A194" s="112" t="s">
        <v>296</v>
      </c>
      <c r="C194" s="55">
        <v>1.0</v>
      </c>
      <c r="D194" s="55">
        <v>1.0</v>
      </c>
      <c r="E194" s="55">
        <v>1.0</v>
      </c>
      <c r="F194" s="55">
        <v>1.0</v>
      </c>
      <c r="G194" s="55">
        <v>1.0</v>
      </c>
      <c r="H194" s="55">
        <v>1.0</v>
      </c>
      <c r="I194" s="55">
        <v>1.0</v>
      </c>
      <c r="J194" s="55">
        <v>1.0</v>
      </c>
      <c r="K194" s="55">
        <v>1.0</v>
      </c>
      <c r="L194" s="55">
        <v>1.0</v>
      </c>
      <c r="M194" s="55">
        <v>1.0</v>
      </c>
      <c r="N194" s="55">
        <v>1.0</v>
      </c>
      <c r="O194" s="55">
        <v>1.0</v>
      </c>
      <c r="P194" s="55">
        <v>1.0</v>
      </c>
      <c r="Q194" s="55">
        <v>1.0</v>
      </c>
      <c r="R194" s="55">
        <v>1.0</v>
      </c>
      <c r="S194" s="55">
        <v>0.99803343166175</v>
      </c>
    </row>
    <row r="195">
      <c r="A195" s="112" t="s">
        <v>297</v>
      </c>
      <c r="C195" s="55">
        <v>1.0</v>
      </c>
      <c r="D195" s="55">
        <v>1.0</v>
      </c>
      <c r="E195" s="55">
        <v>1.0</v>
      </c>
      <c r="F195" s="55">
        <v>1.0</v>
      </c>
      <c r="G195" s="55">
        <v>1.0</v>
      </c>
      <c r="H195" s="55">
        <v>1.0</v>
      </c>
      <c r="I195" s="55">
        <v>1.0</v>
      </c>
      <c r="J195" s="55">
        <v>1.0</v>
      </c>
      <c r="K195" s="55">
        <v>1.0</v>
      </c>
      <c r="L195" s="55">
        <v>1.0</v>
      </c>
      <c r="M195" s="55">
        <v>1.0</v>
      </c>
      <c r="N195" s="55">
        <v>1.0</v>
      </c>
      <c r="O195" s="55">
        <v>1.0</v>
      </c>
      <c r="P195" s="55">
        <v>1.0</v>
      </c>
      <c r="Q195" s="55">
        <v>1.0</v>
      </c>
      <c r="R195" s="55">
        <v>1.0</v>
      </c>
      <c r="S195" s="55">
        <v>0.987708947885939</v>
      </c>
    </row>
    <row r="196">
      <c r="A196" s="112" t="s">
        <v>187</v>
      </c>
      <c r="C196" s="55">
        <v>1.0</v>
      </c>
      <c r="D196" s="55">
        <v>1.0</v>
      </c>
      <c r="E196" s="55">
        <v>1.0</v>
      </c>
      <c r="F196" s="55">
        <v>1.0</v>
      </c>
      <c r="G196" s="55">
        <v>1.0</v>
      </c>
      <c r="H196" s="55">
        <v>1.0</v>
      </c>
      <c r="I196" s="55">
        <v>1.0</v>
      </c>
      <c r="J196" s="55">
        <v>1.0</v>
      </c>
      <c r="K196" s="55">
        <v>1.0</v>
      </c>
      <c r="L196" s="55">
        <v>1.0</v>
      </c>
      <c r="M196" s="55">
        <v>1.0</v>
      </c>
      <c r="N196" s="55">
        <v>1.0</v>
      </c>
      <c r="O196" s="55">
        <v>1.0</v>
      </c>
      <c r="P196" s="55">
        <v>1.0</v>
      </c>
      <c r="Q196" s="55">
        <v>1.0</v>
      </c>
      <c r="R196" s="55">
        <v>1.0</v>
      </c>
      <c r="S196" s="55">
        <v>0.998525073746312</v>
      </c>
    </row>
    <row r="197">
      <c r="A197" s="112" t="s">
        <v>182</v>
      </c>
      <c r="C197" s="55">
        <v>1.0</v>
      </c>
      <c r="D197" s="55">
        <v>1.0</v>
      </c>
      <c r="E197" s="55">
        <v>1.0</v>
      </c>
      <c r="F197" s="55">
        <v>1.0</v>
      </c>
      <c r="G197" s="55">
        <v>1.0</v>
      </c>
      <c r="H197" s="55">
        <v>1.0</v>
      </c>
      <c r="I197" s="55">
        <v>1.0</v>
      </c>
      <c r="J197" s="55">
        <v>1.0</v>
      </c>
      <c r="K197" s="55">
        <v>1.0</v>
      </c>
      <c r="L197" s="55">
        <v>1.0</v>
      </c>
      <c r="M197" s="55">
        <v>1.0</v>
      </c>
      <c r="N197" s="55">
        <v>1.0</v>
      </c>
      <c r="O197" s="55">
        <v>1.0</v>
      </c>
      <c r="P197" s="55">
        <v>1.0</v>
      </c>
      <c r="Q197" s="55">
        <v>1.0</v>
      </c>
      <c r="R197" s="55">
        <v>1.0</v>
      </c>
      <c r="S197" s="55">
        <v>0.998525073746312</v>
      </c>
    </row>
    <row r="198">
      <c r="A198" s="112" t="s">
        <v>300</v>
      </c>
      <c r="C198" s="55">
        <v>1.0</v>
      </c>
      <c r="D198" s="55">
        <v>1.0</v>
      </c>
      <c r="E198" s="55">
        <v>1.0</v>
      </c>
      <c r="F198" s="55">
        <v>1.0</v>
      </c>
      <c r="G198" s="55">
        <v>1.0</v>
      </c>
      <c r="H198" s="55">
        <v>1.0</v>
      </c>
      <c r="I198" s="55">
        <v>1.0</v>
      </c>
      <c r="J198" s="55">
        <v>1.0</v>
      </c>
      <c r="K198" s="55">
        <v>1.0</v>
      </c>
      <c r="L198" s="55">
        <v>1.0</v>
      </c>
      <c r="M198" s="55">
        <v>1.0</v>
      </c>
      <c r="N198" s="55">
        <v>1.0</v>
      </c>
      <c r="O198" s="55">
        <v>1.0</v>
      </c>
      <c r="P198" s="55">
        <v>1.0</v>
      </c>
      <c r="Q198" s="55">
        <v>1.0</v>
      </c>
      <c r="R198" s="55">
        <v>1.0</v>
      </c>
      <c r="S198" s="55">
        <v>0.988692232055064</v>
      </c>
    </row>
    <row r="199">
      <c r="A199" s="112" t="s">
        <v>303</v>
      </c>
      <c r="C199" s="55">
        <v>1.0</v>
      </c>
      <c r="D199" s="55">
        <v>1.0</v>
      </c>
      <c r="E199" s="55">
        <v>1.0</v>
      </c>
      <c r="F199" s="55">
        <v>1.0</v>
      </c>
      <c r="G199" s="55">
        <v>1.0</v>
      </c>
      <c r="H199" s="55">
        <v>1.0</v>
      </c>
      <c r="I199" s="55">
        <v>1.0</v>
      </c>
      <c r="J199" s="55">
        <v>1.0</v>
      </c>
      <c r="K199" s="55">
        <v>1.0</v>
      </c>
      <c r="L199" s="55">
        <v>1.0</v>
      </c>
      <c r="M199" s="55">
        <v>1.0</v>
      </c>
      <c r="N199" s="55">
        <v>1.0</v>
      </c>
      <c r="O199" s="55">
        <v>1.0</v>
      </c>
      <c r="P199" s="55">
        <v>1.0</v>
      </c>
      <c r="Q199" s="55">
        <v>1.0</v>
      </c>
      <c r="R199" s="55">
        <v>1.0</v>
      </c>
      <c r="S199" s="55">
        <v>0.998525073746312</v>
      </c>
    </row>
    <row r="200">
      <c r="A200" s="112" t="s">
        <v>304</v>
      </c>
      <c r="C200" s="55">
        <v>1.0</v>
      </c>
      <c r="D200" s="55">
        <v>1.0</v>
      </c>
      <c r="E200" s="55">
        <v>1.0</v>
      </c>
      <c r="F200" s="55">
        <v>1.0</v>
      </c>
      <c r="G200" s="55">
        <v>1.0</v>
      </c>
      <c r="H200" s="55">
        <v>1.0</v>
      </c>
      <c r="I200" s="55">
        <v>1.0</v>
      </c>
      <c r="J200" s="55">
        <v>1.0</v>
      </c>
      <c r="K200" s="55">
        <v>1.0</v>
      </c>
      <c r="L200" s="55">
        <v>1.0</v>
      </c>
      <c r="M200" s="55">
        <v>1.0</v>
      </c>
      <c r="N200" s="55">
        <v>1.0</v>
      </c>
      <c r="O200" s="55">
        <v>1.0</v>
      </c>
      <c r="P200" s="55">
        <v>1.0</v>
      </c>
      <c r="Q200" s="55">
        <v>1.0</v>
      </c>
      <c r="R200" s="55">
        <v>1.0</v>
      </c>
      <c r="S200" s="55">
        <v>0.998525073746312</v>
      </c>
    </row>
    <row r="201">
      <c r="A201" s="112" t="s">
        <v>307</v>
      </c>
      <c r="C201" s="55">
        <v>1.0</v>
      </c>
      <c r="D201" s="55">
        <v>1.0</v>
      </c>
      <c r="E201" s="55">
        <v>1.0</v>
      </c>
      <c r="F201" s="55">
        <v>1.0</v>
      </c>
      <c r="G201" s="55">
        <v>1.0</v>
      </c>
      <c r="H201" s="55">
        <v>1.0</v>
      </c>
      <c r="I201" s="55">
        <v>1.0</v>
      </c>
      <c r="J201" s="55">
        <v>1.0</v>
      </c>
      <c r="K201" s="55">
        <v>1.0</v>
      </c>
      <c r="L201" s="55">
        <v>1.0</v>
      </c>
      <c r="M201" s="55">
        <v>1.0</v>
      </c>
      <c r="N201" s="55">
        <v>1.0</v>
      </c>
      <c r="O201" s="55">
        <v>1.0</v>
      </c>
      <c r="P201" s="55">
        <v>1.0</v>
      </c>
      <c r="Q201" s="55">
        <v>1.0</v>
      </c>
      <c r="R201" s="55">
        <v>1.0</v>
      </c>
      <c r="S201" s="55">
        <v>0.99803343166175</v>
      </c>
    </row>
    <row r="202">
      <c r="A202" s="112" t="s">
        <v>313</v>
      </c>
      <c r="C202" s="55">
        <v>1.0</v>
      </c>
      <c r="D202" s="55">
        <v>1.0</v>
      </c>
      <c r="E202" s="55">
        <v>1.0</v>
      </c>
      <c r="F202" s="55">
        <v>1.0</v>
      </c>
      <c r="G202" s="55">
        <v>1.0</v>
      </c>
      <c r="H202" s="55">
        <v>1.0</v>
      </c>
      <c r="I202" s="55">
        <v>1.0</v>
      </c>
      <c r="J202" s="55">
        <v>1.0</v>
      </c>
      <c r="K202" s="55">
        <v>1.0</v>
      </c>
      <c r="L202" s="55">
        <v>1.0</v>
      </c>
      <c r="M202" s="55">
        <v>1.0</v>
      </c>
      <c r="N202" s="55">
        <v>1.0</v>
      </c>
      <c r="O202" s="55">
        <v>1.0</v>
      </c>
      <c r="P202" s="55">
        <v>1.0</v>
      </c>
      <c r="Q202" s="55">
        <v>1.0</v>
      </c>
      <c r="R202" s="55">
        <v>1.0</v>
      </c>
      <c r="S202" s="55">
        <v>0.998525073746312</v>
      </c>
    </row>
    <row r="203">
      <c r="A203" s="112" t="s">
        <v>179</v>
      </c>
      <c r="C203" s="55">
        <v>1.0</v>
      </c>
      <c r="D203" s="55">
        <v>1.0</v>
      </c>
      <c r="E203" s="55">
        <v>1.0</v>
      </c>
      <c r="F203" s="55">
        <v>1.0</v>
      </c>
      <c r="G203" s="55">
        <v>1.0</v>
      </c>
      <c r="H203" s="55">
        <v>1.0</v>
      </c>
      <c r="I203" s="55">
        <v>1.0</v>
      </c>
      <c r="J203" s="55">
        <v>1.0</v>
      </c>
      <c r="K203" s="55">
        <v>1.0</v>
      </c>
      <c r="L203" s="55">
        <v>1.0</v>
      </c>
      <c r="M203" s="55">
        <v>1.0</v>
      </c>
      <c r="N203" s="55">
        <v>1.0</v>
      </c>
      <c r="O203" s="55">
        <v>1.0</v>
      </c>
      <c r="P203" s="55">
        <v>1.0</v>
      </c>
      <c r="Q203" s="55">
        <v>1.0</v>
      </c>
      <c r="R203" s="55">
        <v>1.0</v>
      </c>
      <c r="S203" s="55">
        <v>0.998525073746312</v>
      </c>
    </row>
    <row r="204">
      <c r="A204" s="112" t="s">
        <v>314</v>
      </c>
      <c r="C204" s="55">
        <v>1.0</v>
      </c>
      <c r="D204" s="55">
        <v>1.0</v>
      </c>
      <c r="E204" s="55">
        <v>1.0</v>
      </c>
      <c r="F204" s="55">
        <v>1.0</v>
      </c>
      <c r="G204" s="55">
        <v>1.0</v>
      </c>
      <c r="H204" s="55">
        <v>1.0</v>
      </c>
      <c r="I204" s="55">
        <v>1.0</v>
      </c>
      <c r="J204" s="55">
        <v>1.0</v>
      </c>
      <c r="K204" s="55">
        <v>1.0</v>
      </c>
      <c r="L204" s="55">
        <v>1.0</v>
      </c>
      <c r="M204" s="55">
        <v>1.0</v>
      </c>
      <c r="N204" s="55">
        <v>1.0</v>
      </c>
      <c r="O204" s="55">
        <v>1.0</v>
      </c>
      <c r="P204" s="55">
        <v>1.0</v>
      </c>
      <c r="Q204" s="55">
        <v>1.0</v>
      </c>
      <c r="R204" s="55">
        <v>1.0</v>
      </c>
      <c r="S204" s="55">
        <v>0.988692232055064</v>
      </c>
    </row>
    <row r="205">
      <c r="A205" s="112" t="s">
        <v>317</v>
      </c>
      <c r="C205" s="55">
        <v>1.0</v>
      </c>
      <c r="D205" s="55">
        <v>1.0</v>
      </c>
      <c r="E205" s="55">
        <v>1.0</v>
      </c>
      <c r="F205" s="55">
        <v>1.0</v>
      </c>
      <c r="G205" s="55">
        <v>1.0</v>
      </c>
      <c r="H205" s="55">
        <v>1.0</v>
      </c>
      <c r="I205" s="55">
        <v>1.0</v>
      </c>
      <c r="J205" s="55">
        <v>1.0</v>
      </c>
      <c r="K205" s="55">
        <v>1.0</v>
      </c>
      <c r="L205" s="55">
        <v>1.0</v>
      </c>
      <c r="M205" s="55">
        <v>1.0</v>
      </c>
      <c r="N205" s="55">
        <v>1.0</v>
      </c>
      <c r="O205" s="55">
        <v>1.0</v>
      </c>
      <c r="P205" s="55">
        <v>1.0</v>
      </c>
      <c r="Q205" s="55">
        <v>1.0</v>
      </c>
      <c r="R205" s="55">
        <v>1.0</v>
      </c>
      <c r="S205" s="55">
        <v>0.984759095378564</v>
      </c>
    </row>
    <row r="206">
      <c r="A206" s="112" t="s">
        <v>318</v>
      </c>
      <c r="C206" s="55">
        <v>1.0</v>
      </c>
      <c r="D206" s="55">
        <v>1.0</v>
      </c>
      <c r="E206" s="55">
        <v>1.0</v>
      </c>
      <c r="F206" s="55">
        <v>1.0</v>
      </c>
      <c r="G206" s="55">
        <v>1.0</v>
      </c>
      <c r="H206" s="55">
        <v>1.0</v>
      </c>
      <c r="I206" s="55">
        <v>1.0</v>
      </c>
      <c r="J206" s="55">
        <v>1.0</v>
      </c>
      <c r="K206" s="55">
        <v>1.0</v>
      </c>
      <c r="L206" s="55">
        <v>1.0</v>
      </c>
      <c r="M206" s="55">
        <v>1.0</v>
      </c>
      <c r="N206" s="55">
        <v>1.0</v>
      </c>
      <c r="O206" s="55">
        <v>1.0</v>
      </c>
      <c r="P206" s="55">
        <v>1.0</v>
      </c>
      <c r="Q206" s="55">
        <v>1.0</v>
      </c>
      <c r="R206" s="55">
        <v>1.0</v>
      </c>
      <c r="S206" s="55">
        <v>0.998525073746312</v>
      </c>
    </row>
    <row r="207">
      <c r="A207" s="112" t="s">
        <v>321</v>
      </c>
      <c r="C207" s="55">
        <v>1.0</v>
      </c>
      <c r="D207" s="55">
        <v>1.0</v>
      </c>
      <c r="E207" s="55">
        <v>1.0</v>
      </c>
      <c r="F207" s="55">
        <v>1.0</v>
      </c>
      <c r="G207" s="55">
        <v>1.0</v>
      </c>
      <c r="H207" s="55">
        <v>1.0</v>
      </c>
      <c r="I207" s="55">
        <v>1.0</v>
      </c>
      <c r="J207" s="55">
        <v>1.0</v>
      </c>
      <c r="K207" s="55">
        <v>1.0</v>
      </c>
      <c r="L207" s="55">
        <v>1.0</v>
      </c>
      <c r="M207" s="55">
        <v>1.0</v>
      </c>
      <c r="N207" s="55">
        <v>1.0</v>
      </c>
      <c r="O207" s="55">
        <v>1.0</v>
      </c>
      <c r="P207" s="55">
        <v>1.0</v>
      </c>
      <c r="Q207" s="55">
        <v>1.0</v>
      </c>
      <c r="R207" s="55">
        <v>1.0</v>
      </c>
      <c r="S207" s="55">
        <v>0.99803343166175</v>
      </c>
    </row>
    <row r="208">
      <c r="A208" s="112" t="s">
        <v>170</v>
      </c>
      <c r="C208" s="55">
        <v>1.0</v>
      </c>
      <c r="D208" s="55">
        <v>1.0</v>
      </c>
      <c r="E208" s="55">
        <v>1.0</v>
      </c>
      <c r="F208" s="55">
        <v>1.0</v>
      </c>
      <c r="G208" s="55">
        <v>1.0</v>
      </c>
      <c r="H208" s="55">
        <v>1.0</v>
      </c>
      <c r="I208" s="55">
        <v>1.0</v>
      </c>
      <c r="J208" s="55">
        <v>1.0</v>
      </c>
      <c r="K208" s="55">
        <v>1.0</v>
      </c>
      <c r="L208" s="55">
        <v>1.0</v>
      </c>
      <c r="M208" s="55">
        <v>1.0</v>
      </c>
      <c r="N208" s="55">
        <v>1.0</v>
      </c>
      <c r="O208" s="55">
        <v>1.0</v>
      </c>
      <c r="P208" s="55">
        <v>1.0</v>
      </c>
      <c r="Q208" s="55">
        <v>1.0</v>
      </c>
      <c r="R208" s="55">
        <v>1.0</v>
      </c>
      <c r="S208" s="55">
        <v>0.998525073746312</v>
      </c>
    </row>
    <row r="209">
      <c r="A209" s="112" t="s">
        <v>185</v>
      </c>
      <c r="C209" s="55">
        <v>1.0</v>
      </c>
      <c r="D209" s="55">
        <v>1.0</v>
      </c>
      <c r="E209" s="55">
        <v>1.0</v>
      </c>
      <c r="F209" s="55">
        <v>1.0</v>
      </c>
      <c r="G209" s="55">
        <v>1.0</v>
      </c>
      <c r="H209" s="55">
        <v>1.0</v>
      </c>
      <c r="I209" s="55">
        <v>1.0</v>
      </c>
      <c r="J209" s="55">
        <v>1.0</v>
      </c>
      <c r="K209" s="55">
        <v>1.0</v>
      </c>
      <c r="L209" s="55">
        <v>1.0</v>
      </c>
      <c r="M209" s="55">
        <v>1.0</v>
      </c>
      <c r="N209" s="55">
        <v>1.0</v>
      </c>
      <c r="O209" s="55">
        <v>1.0</v>
      </c>
      <c r="P209" s="55">
        <v>1.0</v>
      </c>
      <c r="Q209" s="55">
        <v>1.0</v>
      </c>
      <c r="R209" s="55">
        <v>1.0</v>
      </c>
      <c r="S209" s="55">
        <v>0.998525073746312</v>
      </c>
    </row>
    <row r="210">
      <c r="A210" s="112" t="s">
        <v>172</v>
      </c>
      <c r="C210" s="55">
        <v>1.0</v>
      </c>
      <c r="D210" s="55">
        <v>1.0</v>
      </c>
      <c r="E210" s="55">
        <v>1.0</v>
      </c>
      <c r="F210" s="55">
        <v>1.0</v>
      </c>
      <c r="G210" s="55">
        <v>1.0</v>
      </c>
      <c r="H210" s="55">
        <v>1.0</v>
      </c>
      <c r="I210" s="55">
        <v>1.0</v>
      </c>
      <c r="J210" s="55">
        <v>1.0</v>
      </c>
      <c r="K210" s="55">
        <v>1.0</v>
      </c>
      <c r="L210" s="55">
        <v>1.0</v>
      </c>
      <c r="M210" s="55">
        <v>1.0</v>
      </c>
      <c r="N210" s="55">
        <v>1.0</v>
      </c>
      <c r="O210" s="55">
        <v>1.0</v>
      </c>
      <c r="P210" s="55">
        <v>1.0</v>
      </c>
      <c r="Q210" s="55">
        <v>1.0</v>
      </c>
      <c r="R210" s="55">
        <v>1.0</v>
      </c>
      <c r="S210" s="55">
        <v>0.998525073746312</v>
      </c>
    </row>
    <row r="211">
      <c r="A211" s="112" t="s">
        <v>332</v>
      </c>
      <c r="C211" s="55">
        <v>1.0</v>
      </c>
      <c r="D211" s="55">
        <v>1.0</v>
      </c>
      <c r="E211" s="55">
        <v>1.0</v>
      </c>
      <c r="F211" s="55">
        <v>1.0</v>
      </c>
      <c r="G211" s="55">
        <v>1.0</v>
      </c>
      <c r="H211" s="55">
        <v>1.0</v>
      </c>
      <c r="I211" s="55">
        <v>1.0</v>
      </c>
      <c r="J211" s="55">
        <v>1.0</v>
      </c>
      <c r="K211" s="55">
        <v>1.0</v>
      </c>
      <c r="L211" s="55">
        <v>1.0</v>
      </c>
      <c r="M211" s="55">
        <v>1.0</v>
      </c>
      <c r="N211" s="55">
        <v>1.0</v>
      </c>
      <c r="O211" s="55">
        <v>1.0</v>
      </c>
      <c r="P211" s="55">
        <v>1.0</v>
      </c>
      <c r="Q211" s="55">
        <v>1.0</v>
      </c>
      <c r="R211" s="55">
        <v>1.0</v>
      </c>
      <c r="S211" s="55">
        <v>0.998525073746312</v>
      </c>
    </row>
    <row r="212">
      <c r="A212" s="112" t="s">
        <v>342</v>
      </c>
      <c r="C212" s="55">
        <v>1.0</v>
      </c>
      <c r="D212" s="55">
        <v>1.0</v>
      </c>
      <c r="E212" s="55">
        <v>1.0</v>
      </c>
      <c r="F212" s="55">
        <v>1.0</v>
      </c>
      <c r="G212" s="55">
        <v>1.0</v>
      </c>
      <c r="H212" s="55">
        <v>1.0</v>
      </c>
      <c r="I212" s="55">
        <v>1.0</v>
      </c>
      <c r="J212" s="55">
        <v>1.0</v>
      </c>
      <c r="K212" s="55">
        <v>1.0</v>
      </c>
      <c r="L212" s="55">
        <v>1.0</v>
      </c>
      <c r="M212" s="55">
        <v>1.0</v>
      </c>
      <c r="N212" s="55">
        <v>1.0</v>
      </c>
      <c r="O212" s="55">
        <v>1.0</v>
      </c>
      <c r="P212" s="55">
        <v>1.0</v>
      </c>
      <c r="Q212" s="55">
        <v>1.0</v>
      </c>
      <c r="R212" s="55">
        <v>1.0</v>
      </c>
      <c r="S212" s="55">
        <v>0.998525073746312</v>
      </c>
    </row>
    <row r="213">
      <c r="A213" s="112" t="s">
        <v>343</v>
      </c>
      <c r="C213" s="55">
        <v>1.0</v>
      </c>
      <c r="D213" s="55">
        <v>1.0</v>
      </c>
      <c r="E213" s="55">
        <v>1.0</v>
      </c>
      <c r="F213" s="55">
        <v>1.0</v>
      </c>
      <c r="G213" s="55">
        <v>1.0</v>
      </c>
      <c r="H213" s="55">
        <v>1.0</v>
      </c>
      <c r="I213" s="55">
        <v>1.0</v>
      </c>
      <c r="J213" s="55">
        <v>1.0</v>
      </c>
      <c r="K213" s="55">
        <v>1.0</v>
      </c>
      <c r="L213" s="55">
        <v>1.0</v>
      </c>
      <c r="M213" s="55">
        <v>1.0</v>
      </c>
      <c r="N213" s="55">
        <v>1.0</v>
      </c>
      <c r="O213" s="55">
        <v>1.0</v>
      </c>
      <c r="P213" s="55">
        <v>1.0</v>
      </c>
      <c r="Q213" s="55">
        <v>1.0</v>
      </c>
      <c r="R213" s="55">
        <v>1.0</v>
      </c>
      <c r="S213" s="55">
        <v>0.998525073746312</v>
      </c>
    </row>
    <row r="214">
      <c r="A214" s="112" t="s">
        <v>344</v>
      </c>
      <c r="C214" s="55">
        <v>1.0</v>
      </c>
      <c r="D214" s="55">
        <v>1.0</v>
      </c>
      <c r="E214" s="55">
        <v>1.0</v>
      </c>
      <c r="F214" s="55">
        <v>1.0</v>
      </c>
      <c r="G214" s="55">
        <v>1.0</v>
      </c>
      <c r="H214" s="55">
        <v>1.0</v>
      </c>
      <c r="I214" s="55">
        <v>1.0</v>
      </c>
      <c r="J214" s="55">
        <v>1.0</v>
      </c>
      <c r="K214" s="55">
        <v>1.0</v>
      </c>
      <c r="L214" s="55">
        <v>1.0</v>
      </c>
      <c r="M214" s="55">
        <v>1.0</v>
      </c>
      <c r="N214" s="55">
        <v>1.0</v>
      </c>
      <c r="O214" s="55">
        <v>1.0</v>
      </c>
      <c r="P214" s="55">
        <v>1.0</v>
      </c>
      <c r="Q214" s="55">
        <v>1.0</v>
      </c>
      <c r="R214" s="55">
        <v>1.0</v>
      </c>
      <c r="S214" s="55">
        <v>0.988692232055064</v>
      </c>
    </row>
    <row r="215">
      <c r="A215" s="112" t="s">
        <v>347</v>
      </c>
      <c r="C215" s="55">
        <v>1.0</v>
      </c>
      <c r="D215" s="55">
        <v>1.0</v>
      </c>
      <c r="E215" s="55">
        <v>1.0</v>
      </c>
      <c r="F215" s="55">
        <v>1.0</v>
      </c>
      <c r="G215" s="55">
        <v>1.0</v>
      </c>
      <c r="H215" s="55">
        <v>1.0</v>
      </c>
      <c r="I215" s="55">
        <v>1.0</v>
      </c>
      <c r="J215" s="55">
        <v>1.0</v>
      </c>
      <c r="K215" s="55">
        <v>1.0</v>
      </c>
      <c r="L215" s="55">
        <v>1.0</v>
      </c>
      <c r="M215" s="55">
        <v>1.0</v>
      </c>
      <c r="N215" s="55">
        <v>1.0</v>
      </c>
      <c r="O215" s="55">
        <v>1.0</v>
      </c>
      <c r="P215" s="55">
        <v>1.0</v>
      </c>
      <c r="Q215" s="55">
        <v>1.0</v>
      </c>
      <c r="R215" s="55">
        <v>1.0</v>
      </c>
      <c r="S215" s="55">
        <v>0.998525073746312</v>
      </c>
    </row>
    <row r="216">
      <c r="A216" s="112" t="s">
        <v>348</v>
      </c>
      <c r="C216" s="55">
        <v>1.0</v>
      </c>
      <c r="D216" s="55">
        <v>1.0</v>
      </c>
      <c r="E216" s="55">
        <v>1.0</v>
      </c>
      <c r="F216" s="55">
        <v>1.0</v>
      </c>
      <c r="G216" s="55">
        <v>1.0</v>
      </c>
      <c r="H216" s="55">
        <v>1.0</v>
      </c>
      <c r="I216" s="55">
        <v>1.0</v>
      </c>
      <c r="J216" s="55">
        <v>1.0</v>
      </c>
      <c r="K216" s="55">
        <v>1.0</v>
      </c>
      <c r="L216" s="55">
        <v>1.0</v>
      </c>
      <c r="M216" s="55">
        <v>1.0</v>
      </c>
      <c r="N216" s="55">
        <v>1.0</v>
      </c>
      <c r="O216" s="55">
        <v>1.0</v>
      </c>
      <c r="P216" s="55">
        <v>1.0</v>
      </c>
      <c r="Q216" s="55">
        <v>1.0</v>
      </c>
      <c r="R216" s="55">
        <v>1.0</v>
      </c>
      <c r="S216" s="55">
        <v>0.998525073746312</v>
      </c>
    </row>
    <row r="217">
      <c r="A217" s="112" t="s">
        <v>351</v>
      </c>
      <c r="C217" s="55">
        <v>1.0</v>
      </c>
      <c r="D217" s="55">
        <v>1.0</v>
      </c>
      <c r="E217" s="55">
        <v>1.0</v>
      </c>
      <c r="F217" s="55">
        <v>1.0</v>
      </c>
      <c r="G217" s="55">
        <v>1.0</v>
      </c>
      <c r="H217" s="55">
        <v>1.0</v>
      </c>
      <c r="I217" s="55">
        <v>1.0</v>
      </c>
      <c r="J217" s="55">
        <v>1.0</v>
      </c>
      <c r="K217" s="55">
        <v>1.0</v>
      </c>
      <c r="L217" s="55">
        <v>1.0</v>
      </c>
      <c r="M217" s="55">
        <v>1.0</v>
      </c>
      <c r="N217" s="55">
        <v>1.0</v>
      </c>
      <c r="O217" s="55">
        <v>1.0</v>
      </c>
      <c r="P217" s="55">
        <v>1.0</v>
      </c>
      <c r="Q217" s="55">
        <v>1.0</v>
      </c>
      <c r="R217" s="55">
        <v>1.0</v>
      </c>
      <c r="S217" s="55">
        <v>0.99803343166175</v>
      </c>
    </row>
    <row r="218">
      <c r="A218" s="112" t="s">
        <v>193</v>
      </c>
      <c r="C218" s="55">
        <v>1.0</v>
      </c>
      <c r="D218" s="55">
        <v>1.0</v>
      </c>
      <c r="E218" s="55">
        <v>1.0</v>
      </c>
      <c r="F218" s="55">
        <v>1.0</v>
      </c>
      <c r="G218" s="55">
        <v>1.0</v>
      </c>
      <c r="H218" s="55">
        <v>1.0</v>
      </c>
      <c r="I218" s="55">
        <v>1.0</v>
      </c>
      <c r="J218" s="55">
        <v>1.0</v>
      </c>
      <c r="K218" s="55">
        <v>1.0</v>
      </c>
      <c r="L218" s="55">
        <v>1.0</v>
      </c>
      <c r="M218" s="55">
        <v>1.0</v>
      </c>
      <c r="N218" s="55">
        <v>1.0</v>
      </c>
      <c r="O218" s="55">
        <v>1.0</v>
      </c>
      <c r="P218" s="55">
        <v>1.0</v>
      </c>
      <c r="Q218" s="55">
        <v>1.0</v>
      </c>
      <c r="R218" s="55">
        <v>1.0</v>
      </c>
      <c r="S218" s="55">
        <v>0.998525073746312</v>
      </c>
    </row>
    <row r="219">
      <c r="A219" s="112" t="s">
        <v>357</v>
      </c>
      <c r="C219" s="55">
        <v>1.0</v>
      </c>
      <c r="D219" s="55">
        <v>1.0</v>
      </c>
      <c r="E219" s="55">
        <v>1.0</v>
      </c>
      <c r="F219" s="55">
        <v>1.0</v>
      </c>
      <c r="G219" s="55">
        <v>1.0</v>
      </c>
      <c r="H219" s="55">
        <v>1.0</v>
      </c>
      <c r="I219" s="55">
        <v>1.0</v>
      </c>
      <c r="J219" s="55">
        <v>1.0</v>
      </c>
      <c r="K219" s="55">
        <v>1.0</v>
      </c>
      <c r="L219" s="55">
        <v>1.0</v>
      </c>
      <c r="M219" s="55">
        <v>1.0</v>
      </c>
      <c r="N219" s="55">
        <v>1.0</v>
      </c>
      <c r="O219" s="55">
        <v>1.0</v>
      </c>
      <c r="P219" s="55">
        <v>1.0</v>
      </c>
      <c r="Q219" s="55">
        <v>1.0</v>
      </c>
      <c r="R219" s="55">
        <v>1.0</v>
      </c>
      <c r="S219" s="55">
        <v>0.998525073746312</v>
      </c>
    </row>
    <row r="220">
      <c r="A220" s="112" t="s">
        <v>360</v>
      </c>
      <c r="C220" s="55">
        <v>1.0</v>
      </c>
      <c r="D220" s="55">
        <v>1.0</v>
      </c>
      <c r="E220" s="55">
        <v>1.0</v>
      </c>
      <c r="F220" s="55">
        <v>1.0</v>
      </c>
      <c r="G220" s="55">
        <v>1.0</v>
      </c>
      <c r="H220" s="55">
        <v>1.0</v>
      </c>
      <c r="I220" s="55">
        <v>1.0</v>
      </c>
      <c r="J220" s="55">
        <v>1.0</v>
      </c>
      <c r="K220" s="55">
        <v>1.0</v>
      </c>
      <c r="L220" s="55">
        <v>1.0</v>
      </c>
      <c r="M220" s="55">
        <v>1.0</v>
      </c>
      <c r="N220" s="55">
        <v>1.0</v>
      </c>
      <c r="O220" s="55">
        <v>1.0</v>
      </c>
      <c r="P220" s="55">
        <v>1.0</v>
      </c>
      <c r="Q220" s="55">
        <v>1.0</v>
      </c>
      <c r="R220" s="55">
        <v>1.0</v>
      </c>
      <c r="S220" s="55">
        <v>0.998525073746312</v>
      </c>
    </row>
    <row r="221">
      <c r="A221" s="112" t="s">
        <v>366</v>
      </c>
      <c r="C221" s="55">
        <v>1.0</v>
      </c>
      <c r="D221" s="55">
        <v>1.0</v>
      </c>
      <c r="E221" s="55">
        <v>1.0</v>
      </c>
      <c r="F221" s="55">
        <v>1.0</v>
      </c>
      <c r="G221" s="55">
        <v>1.0</v>
      </c>
      <c r="H221" s="55">
        <v>1.0</v>
      </c>
      <c r="I221" s="55">
        <v>1.0</v>
      </c>
      <c r="J221" s="55">
        <v>1.0</v>
      </c>
      <c r="K221" s="55">
        <v>1.0</v>
      </c>
      <c r="L221" s="55">
        <v>1.0</v>
      </c>
      <c r="M221" s="55">
        <v>1.0</v>
      </c>
      <c r="N221" s="55">
        <v>1.0</v>
      </c>
      <c r="O221" s="55">
        <v>1.0</v>
      </c>
      <c r="P221" s="55">
        <v>1.0</v>
      </c>
      <c r="Q221" s="55">
        <v>1.0</v>
      </c>
      <c r="R221" s="55">
        <v>1.0</v>
      </c>
      <c r="S221" s="55">
        <v>0.998525073746312</v>
      </c>
    </row>
    <row r="222">
      <c r="A222" s="112" t="s">
        <v>376</v>
      </c>
      <c r="C222" s="55">
        <v>1.0</v>
      </c>
      <c r="D222" s="55">
        <v>1.0</v>
      </c>
      <c r="E222" s="55">
        <v>1.0</v>
      </c>
      <c r="F222" s="55">
        <v>1.0</v>
      </c>
      <c r="G222" s="55">
        <v>1.0</v>
      </c>
      <c r="H222" s="55">
        <v>1.0</v>
      </c>
      <c r="I222" s="55">
        <v>1.0</v>
      </c>
      <c r="J222" s="55">
        <v>1.0</v>
      </c>
      <c r="K222" s="55">
        <v>1.0</v>
      </c>
      <c r="L222" s="55">
        <v>1.0</v>
      </c>
      <c r="M222" s="55">
        <v>1.0</v>
      </c>
      <c r="N222" s="55">
        <v>1.0</v>
      </c>
      <c r="O222" s="55">
        <v>1.0</v>
      </c>
      <c r="P222" s="55">
        <v>1.0</v>
      </c>
      <c r="Q222" s="55">
        <v>1.0</v>
      </c>
      <c r="R222" s="55">
        <v>1.0</v>
      </c>
      <c r="S222" s="55">
        <v>0.998525073746312</v>
      </c>
    </row>
    <row r="223">
      <c r="A223" s="112" t="s">
        <v>377</v>
      </c>
      <c r="C223" s="55">
        <v>1.0</v>
      </c>
      <c r="D223" s="55">
        <v>1.0</v>
      </c>
      <c r="E223" s="55">
        <v>1.0</v>
      </c>
      <c r="F223" s="55">
        <v>1.0</v>
      </c>
      <c r="G223" s="55">
        <v>1.0</v>
      </c>
      <c r="H223" s="55">
        <v>1.0</v>
      </c>
      <c r="I223" s="55">
        <v>1.0</v>
      </c>
      <c r="J223" s="55">
        <v>1.0</v>
      </c>
      <c r="K223" s="55">
        <v>1.0</v>
      </c>
      <c r="L223" s="55">
        <v>1.0</v>
      </c>
      <c r="M223" s="55">
        <v>1.0</v>
      </c>
      <c r="N223" s="55">
        <v>1.0</v>
      </c>
      <c r="O223" s="55">
        <v>1.0</v>
      </c>
      <c r="P223" s="55">
        <v>1.0</v>
      </c>
      <c r="Q223" s="55">
        <v>1.0</v>
      </c>
      <c r="R223" s="55">
        <v>1.0</v>
      </c>
      <c r="S223" s="55">
        <v>0.998525073746312</v>
      </c>
    </row>
    <row r="224">
      <c r="A224" s="112" t="s">
        <v>380</v>
      </c>
      <c r="C224" s="55">
        <v>1.0</v>
      </c>
      <c r="D224" s="55">
        <v>1.0</v>
      </c>
      <c r="E224" s="55">
        <v>1.0</v>
      </c>
      <c r="F224" s="55">
        <v>1.0</v>
      </c>
      <c r="G224" s="55">
        <v>1.0</v>
      </c>
      <c r="H224" s="55">
        <v>1.0</v>
      </c>
      <c r="I224" s="55">
        <v>1.0</v>
      </c>
      <c r="J224" s="55">
        <v>1.0</v>
      </c>
      <c r="K224" s="55">
        <v>1.0</v>
      </c>
      <c r="L224" s="55">
        <v>1.0</v>
      </c>
      <c r="M224" s="55">
        <v>1.0</v>
      </c>
      <c r="N224" s="55">
        <v>1.0</v>
      </c>
      <c r="O224" s="55">
        <v>1.0</v>
      </c>
      <c r="P224" s="55">
        <v>1.0</v>
      </c>
      <c r="Q224" s="55">
        <v>1.0</v>
      </c>
      <c r="R224" s="55">
        <v>1.0</v>
      </c>
      <c r="S224" s="55">
        <v>0.998525073746312</v>
      </c>
    </row>
    <row r="225">
      <c r="A225" s="112" t="s">
        <v>386</v>
      </c>
      <c r="C225" s="55">
        <v>1.0</v>
      </c>
      <c r="D225" s="55">
        <v>1.0</v>
      </c>
      <c r="E225" s="55">
        <v>1.0</v>
      </c>
      <c r="F225" s="55">
        <v>1.0</v>
      </c>
      <c r="G225" s="55">
        <v>1.0</v>
      </c>
      <c r="H225" s="55">
        <v>1.0</v>
      </c>
      <c r="I225" s="55">
        <v>1.0</v>
      </c>
      <c r="J225" s="55">
        <v>1.0</v>
      </c>
      <c r="K225" s="55">
        <v>1.0</v>
      </c>
      <c r="L225" s="55">
        <v>1.0</v>
      </c>
      <c r="M225" s="55">
        <v>1.0</v>
      </c>
      <c r="N225" s="55">
        <v>1.0</v>
      </c>
      <c r="O225" s="55">
        <v>1.0</v>
      </c>
      <c r="P225" s="55">
        <v>1.0</v>
      </c>
      <c r="Q225" s="55">
        <v>1.0</v>
      </c>
      <c r="R225" s="55">
        <v>1.0</v>
      </c>
      <c r="S225" s="55">
        <v>0.998525073746312</v>
      </c>
    </row>
    <row r="226">
      <c r="A226" s="112" t="s">
        <v>198</v>
      </c>
      <c r="C226" s="55">
        <v>1.0</v>
      </c>
      <c r="D226" s="55">
        <v>1.0</v>
      </c>
      <c r="E226" s="55">
        <v>1.0</v>
      </c>
      <c r="F226" s="55">
        <v>1.0</v>
      </c>
      <c r="G226" s="55">
        <v>1.0</v>
      </c>
      <c r="H226" s="55">
        <v>1.0</v>
      </c>
      <c r="I226" s="55">
        <v>1.0</v>
      </c>
      <c r="J226" s="55">
        <v>1.0</v>
      </c>
      <c r="K226" s="55">
        <v>1.0</v>
      </c>
      <c r="L226" s="55">
        <v>1.0</v>
      </c>
      <c r="M226" s="55">
        <v>1.0</v>
      </c>
      <c r="N226" s="55">
        <v>1.0</v>
      </c>
      <c r="O226" s="55">
        <v>1.0</v>
      </c>
      <c r="P226" s="55">
        <v>1.0</v>
      </c>
      <c r="Q226" s="55">
        <v>1.0</v>
      </c>
      <c r="R226" s="55">
        <v>1.0</v>
      </c>
      <c r="S226" s="55">
        <v>0.998525073746312</v>
      </c>
    </row>
    <row r="227">
      <c r="A227" s="112" t="s">
        <v>199</v>
      </c>
      <c r="C227" s="55">
        <v>1.0</v>
      </c>
      <c r="D227" s="55">
        <v>1.0</v>
      </c>
      <c r="E227" s="55">
        <v>1.0</v>
      </c>
      <c r="F227" s="55">
        <v>1.0</v>
      </c>
      <c r="G227" s="55">
        <v>1.0</v>
      </c>
      <c r="H227" s="55">
        <v>1.0</v>
      </c>
      <c r="I227" s="55">
        <v>1.0</v>
      </c>
      <c r="J227" s="55">
        <v>1.0</v>
      </c>
      <c r="K227" s="55">
        <v>1.0</v>
      </c>
      <c r="L227" s="55">
        <v>1.0</v>
      </c>
      <c r="M227" s="55">
        <v>1.0</v>
      </c>
      <c r="N227" s="55">
        <v>1.0</v>
      </c>
      <c r="O227" s="55">
        <v>1.0</v>
      </c>
      <c r="P227" s="55">
        <v>1.0</v>
      </c>
      <c r="Q227" s="55">
        <v>1.0</v>
      </c>
      <c r="R227" s="55">
        <v>1.0</v>
      </c>
      <c r="S227" s="55">
        <v>0.998525073746312</v>
      </c>
    </row>
    <row r="228">
      <c r="A228" s="112" t="s">
        <v>409</v>
      </c>
      <c r="C228" s="55">
        <v>1.0</v>
      </c>
      <c r="D228" s="55">
        <v>1.0</v>
      </c>
      <c r="E228" s="55">
        <v>1.0</v>
      </c>
      <c r="F228" s="55">
        <v>1.0</v>
      </c>
      <c r="G228" s="55">
        <v>1.0</v>
      </c>
      <c r="H228" s="55">
        <v>1.0</v>
      </c>
      <c r="I228" s="55">
        <v>1.0</v>
      </c>
      <c r="J228" s="55">
        <v>1.0</v>
      </c>
      <c r="K228" s="55">
        <v>1.0</v>
      </c>
      <c r="L228" s="55">
        <v>1.0</v>
      </c>
      <c r="M228" s="55">
        <v>1.0</v>
      </c>
      <c r="N228" s="55">
        <v>1.0</v>
      </c>
      <c r="O228" s="55">
        <v>1.0</v>
      </c>
      <c r="P228" s="55">
        <v>1.0</v>
      </c>
      <c r="Q228" s="55">
        <v>1.0</v>
      </c>
      <c r="R228" s="55">
        <v>1.0</v>
      </c>
      <c r="S228" s="55">
        <v>0.998525073746312</v>
      </c>
    </row>
    <row r="229">
      <c r="A229" s="112" t="s">
        <v>412</v>
      </c>
      <c r="C229" s="55">
        <v>1.0</v>
      </c>
      <c r="D229" s="55">
        <v>1.0</v>
      </c>
      <c r="E229" s="55">
        <v>1.0</v>
      </c>
      <c r="F229" s="55">
        <v>1.0</v>
      </c>
      <c r="G229" s="55">
        <v>1.0</v>
      </c>
      <c r="H229" s="55">
        <v>1.0</v>
      </c>
      <c r="I229" s="55">
        <v>1.0</v>
      </c>
      <c r="J229" s="55">
        <v>1.0</v>
      </c>
      <c r="K229" s="55">
        <v>1.0</v>
      </c>
      <c r="L229" s="55">
        <v>1.0</v>
      </c>
      <c r="M229" s="55">
        <v>1.0</v>
      </c>
      <c r="N229" s="55">
        <v>1.0</v>
      </c>
      <c r="O229" s="55">
        <v>1.0</v>
      </c>
      <c r="P229" s="55">
        <v>1.0</v>
      </c>
      <c r="Q229" s="55">
        <v>1.0</v>
      </c>
      <c r="R229" s="55">
        <v>1.0</v>
      </c>
      <c r="S229" s="55">
        <v>0.998525073746312</v>
      </c>
    </row>
    <row r="230">
      <c r="A230" s="112" t="s">
        <v>416</v>
      </c>
      <c r="C230" s="55">
        <v>1.0</v>
      </c>
      <c r="D230" s="55">
        <v>1.0</v>
      </c>
      <c r="E230" s="55">
        <v>1.0</v>
      </c>
      <c r="F230" s="55">
        <v>1.0</v>
      </c>
      <c r="G230" s="55">
        <v>1.0</v>
      </c>
      <c r="H230" s="55">
        <v>1.0</v>
      </c>
      <c r="I230" s="55">
        <v>1.0</v>
      </c>
      <c r="J230" s="55">
        <v>1.0</v>
      </c>
      <c r="K230" s="55">
        <v>1.0</v>
      </c>
      <c r="L230" s="55">
        <v>1.0</v>
      </c>
      <c r="M230" s="55">
        <v>1.0</v>
      </c>
      <c r="N230" s="55">
        <v>1.0</v>
      </c>
      <c r="O230" s="55">
        <v>1.0</v>
      </c>
      <c r="P230" s="55">
        <v>1.0</v>
      </c>
      <c r="Q230" s="55">
        <v>1.0</v>
      </c>
      <c r="R230" s="55">
        <v>1.0</v>
      </c>
      <c r="S230" s="55">
        <v>0.998525073746312</v>
      </c>
    </row>
    <row r="231">
      <c r="A231" s="112" t="s">
        <v>203</v>
      </c>
      <c r="C231" s="55">
        <v>1.0</v>
      </c>
      <c r="D231" s="55">
        <v>1.0</v>
      </c>
      <c r="E231" s="55">
        <v>1.0</v>
      </c>
      <c r="F231" s="55">
        <v>1.0</v>
      </c>
      <c r="G231" s="55">
        <v>1.0</v>
      </c>
      <c r="H231" s="55">
        <v>1.0</v>
      </c>
      <c r="I231" s="55">
        <v>1.0</v>
      </c>
      <c r="J231" s="55">
        <v>1.0</v>
      </c>
      <c r="K231" s="55">
        <v>1.0</v>
      </c>
      <c r="L231" s="55">
        <v>1.0</v>
      </c>
      <c r="M231" s="55">
        <v>1.0</v>
      </c>
      <c r="N231" s="55">
        <v>1.0</v>
      </c>
      <c r="O231" s="55">
        <v>1.0</v>
      </c>
      <c r="P231" s="55">
        <v>1.0</v>
      </c>
      <c r="Q231" s="55">
        <v>1.0</v>
      </c>
      <c r="R231" s="55">
        <v>1.0</v>
      </c>
      <c r="S231" s="55">
        <v>0.998525073746312</v>
      </c>
    </row>
    <row r="232">
      <c r="A232" s="112" t="s">
        <v>196</v>
      </c>
      <c r="C232" s="55">
        <v>1.0</v>
      </c>
      <c r="D232" s="55">
        <v>1.0</v>
      </c>
      <c r="E232" s="55">
        <v>1.0</v>
      </c>
      <c r="F232" s="55">
        <v>1.0</v>
      </c>
      <c r="G232" s="55">
        <v>1.0</v>
      </c>
      <c r="H232" s="55">
        <v>1.0</v>
      </c>
      <c r="I232" s="55">
        <v>1.0</v>
      </c>
      <c r="J232" s="55">
        <v>1.0</v>
      </c>
      <c r="K232" s="55">
        <v>1.0</v>
      </c>
      <c r="L232" s="55">
        <v>1.0</v>
      </c>
      <c r="M232" s="55">
        <v>1.0</v>
      </c>
      <c r="N232" s="55">
        <v>1.0</v>
      </c>
      <c r="O232" s="55">
        <v>1.0</v>
      </c>
      <c r="P232" s="55">
        <v>1.0</v>
      </c>
      <c r="Q232" s="55">
        <v>1.0</v>
      </c>
      <c r="R232" s="55">
        <v>1.0</v>
      </c>
      <c r="S232" s="55">
        <v>0.998525073746312</v>
      </c>
    </row>
    <row r="233">
      <c r="A233" s="112" t="s">
        <v>457</v>
      </c>
      <c r="C233" s="55">
        <v>1.0</v>
      </c>
      <c r="D233" s="55">
        <v>1.0</v>
      </c>
      <c r="E233" s="55">
        <v>1.0</v>
      </c>
      <c r="F233" s="55">
        <v>1.0</v>
      </c>
      <c r="G233" s="55">
        <v>1.0</v>
      </c>
      <c r="H233" s="55">
        <v>1.0</v>
      </c>
      <c r="I233" s="55">
        <v>1.0</v>
      </c>
      <c r="J233" s="55">
        <v>1.0</v>
      </c>
      <c r="K233" s="55">
        <v>1.0</v>
      </c>
      <c r="L233" s="55">
        <v>1.0</v>
      </c>
      <c r="M233" s="55">
        <v>1.0</v>
      </c>
      <c r="N233" s="55">
        <v>1.0</v>
      </c>
      <c r="O233" s="55">
        <v>1.0</v>
      </c>
      <c r="P233" s="55">
        <v>1.0</v>
      </c>
      <c r="Q233" s="55">
        <v>1.0</v>
      </c>
      <c r="R233" s="55">
        <v>1.0</v>
      </c>
      <c r="S233" s="55">
        <v>0.998525073746312</v>
      </c>
    </row>
    <row r="234">
      <c r="A234" s="111" t="s">
        <v>580</v>
      </c>
      <c r="E234" s="10"/>
      <c r="F234" s="100"/>
    </row>
    <row r="235">
      <c r="A235" s="55" t="s">
        <v>581</v>
      </c>
      <c r="B235" s="55"/>
      <c r="C235" s="55">
        <v>1.0</v>
      </c>
      <c r="D235" s="55">
        <v>1.0</v>
      </c>
      <c r="E235" s="87">
        <v>1.0</v>
      </c>
      <c r="F235" s="87">
        <v>1.0</v>
      </c>
      <c r="G235" s="55">
        <v>1.0</v>
      </c>
      <c r="H235" s="55">
        <v>1.0</v>
      </c>
      <c r="I235" s="55">
        <v>1.0</v>
      </c>
      <c r="J235" s="55">
        <v>1.0</v>
      </c>
      <c r="K235" s="55">
        <v>1.0</v>
      </c>
      <c r="L235" s="55">
        <v>1.0</v>
      </c>
      <c r="M235" s="55">
        <v>1.0</v>
      </c>
      <c r="N235" s="55">
        <v>1.0</v>
      </c>
      <c r="O235" s="55">
        <v>1.0</v>
      </c>
      <c r="P235" s="55">
        <v>1.0</v>
      </c>
      <c r="Q235" s="55">
        <v>1.0</v>
      </c>
      <c r="R235" s="55">
        <v>1.0</v>
      </c>
      <c r="S235" s="55">
        <v>0.998525073746312</v>
      </c>
    </row>
    <row r="236">
      <c r="A236" s="55" t="s">
        <v>538</v>
      </c>
      <c r="B236" s="55"/>
      <c r="C236" s="55">
        <v>1.0</v>
      </c>
      <c r="D236" s="55">
        <v>1.0</v>
      </c>
      <c r="E236" s="87">
        <v>1.0</v>
      </c>
      <c r="F236" s="87">
        <v>1.0</v>
      </c>
      <c r="G236" s="55">
        <v>1.0</v>
      </c>
      <c r="H236" s="55">
        <v>1.0</v>
      </c>
      <c r="I236" s="55">
        <v>1.0</v>
      </c>
      <c r="J236" s="55">
        <v>1.0</v>
      </c>
      <c r="K236" s="55">
        <v>1.0</v>
      </c>
      <c r="L236" s="55">
        <v>1.0</v>
      </c>
      <c r="M236" s="55">
        <v>1.0</v>
      </c>
      <c r="N236" s="55">
        <v>1.0</v>
      </c>
      <c r="O236" s="55">
        <v>1.0</v>
      </c>
      <c r="P236" s="55">
        <v>1.0</v>
      </c>
      <c r="Q236" s="55">
        <v>1.0</v>
      </c>
      <c r="R236" s="55">
        <v>1.0</v>
      </c>
      <c r="S236" s="55">
        <v>0.988692232055064</v>
      </c>
    </row>
    <row r="237">
      <c r="A237" s="55" t="s">
        <v>526</v>
      </c>
      <c r="B237" s="55"/>
      <c r="C237" s="55">
        <v>1.0</v>
      </c>
      <c r="D237" s="55">
        <v>1.0</v>
      </c>
      <c r="E237" s="87">
        <v>1.0</v>
      </c>
      <c r="F237" s="87">
        <v>1.0</v>
      </c>
      <c r="G237" s="55">
        <v>1.0</v>
      </c>
      <c r="H237" s="55">
        <v>1.0</v>
      </c>
      <c r="I237" s="55">
        <v>1.0</v>
      </c>
      <c r="J237" s="55">
        <v>1.0</v>
      </c>
      <c r="K237" s="55">
        <v>1.0</v>
      </c>
      <c r="L237" s="55">
        <v>1.0</v>
      </c>
      <c r="M237" s="55">
        <v>1.0</v>
      </c>
      <c r="N237" s="55">
        <v>1.0</v>
      </c>
      <c r="O237" s="55">
        <v>1.0</v>
      </c>
      <c r="P237" s="55">
        <v>1.0</v>
      </c>
      <c r="Q237" s="55">
        <v>1.0</v>
      </c>
      <c r="R237" s="55">
        <v>1.0</v>
      </c>
      <c r="S237" s="55">
        <v>0.998525073746312</v>
      </c>
    </row>
    <row r="238">
      <c r="A238" s="55" t="s">
        <v>582</v>
      </c>
      <c r="B238" s="55"/>
      <c r="C238" s="55">
        <v>1.0</v>
      </c>
      <c r="D238" s="55">
        <v>1.0</v>
      </c>
      <c r="E238" s="87">
        <v>1.0</v>
      </c>
      <c r="F238" s="87">
        <v>1.0</v>
      </c>
      <c r="G238" s="55">
        <v>1.0</v>
      </c>
      <c r="H238" s="55">
        <v>1.0</v>
      </c>
      <c r="I238" s="55">
        <v>1.0</v>
      </c>
      <c r="J238" s="55">
        <v>1.0</v>
      </c>
      <c r="K238" s="55">
        <v>1.0</v>
      </c>
      <c r="L238" s="55">
        <v>1.0</v>
      </c>
      <c r="M238" s="55">
        <v>1.0</v>
      </c>
      <c r="N238" s="55">
        <v>1.0</v>
      </c>
      <c r="O238" s="55">
        <v>1.0</v>
      </c>
      <c r="P238" s="55">
        <v>1.0</v>
      </c>
      <c r="Q238" s="55">
        <v>1.0</v>
      </c>
      <c r="R238" s="55">
        <v>1.0</v>
      </c>
      <c r="S238" s="55">
        <v>0.981317600786627</v>
      </c>
    </row>
    <row r="239">
      <c r="A239" s="55" t="s">
        <v>583</v>
      </c>
      <c r="B239" s="55"/>
      <c r="C239" s="55">
        <v>1.0</v>
      </c>
      <c r="D239" s="55">
        <v>1.0</v>
      </c>
      <c r="E239" s="87">
        <v>1.0</v>
      </c>
      <c r="F239" s="87">
        <v>1.0</v>
      </c>
      <c r="G239" s="55">
        <v>1.0</v>
      </c>
      <c r="H239" s="55">
        <v>1.0</v>
      </c>
      <c r="I239" s="55">
        <v>1.0</v>
      </c>
      <c r="J239" s="55">
        <v>1.0</v>
      </c>
      <c r="K239" s="55">
        <v>1.0</v>
      </c>
      <c r="L239" s="55">
        <v>1.0</v>
      </c>
      <c r="M239" s="55">
        <v>1.0</v>
      </c>
      <c r="N239" s="55">
        <v>1.0</v>
      </c>
      <c r="O239" s="55">
        <v>1.0</v>
      </c>
      <c r="P239" s="55">
        <v>1.0</v>
      </c>
      <c r="Q239" s="55">
        <v>1.0</v>
      </c>
      <c r="R239" s="55">
        <v>1.0</v>
      </c>
      <c r="S239" s="55">
        <v>0.984759095378564</v>
      </c>
    </row>
    <row r="240">
      <c r="A240" s="111" t="s">
        <v>585</v>
      </c>
    </row>
    <row r="241">
      <c r="A241" s="112" t="s">
        <v>135</v>
      </c>
      <c r="C241" s="55">
        <v>1.0</v>
      </c>
      <c r="D241" s="55">
        <v>1.0</v>
      </c>
      <c r="E241" s="55">
        <v>1.0</v>
      </c>
      <c r="F241" s="55">
        <v>1.0</v>
      </c>
      <c r="G241" s="55">
        <v>1.0</v>
      </c>
      <c r="H241" s="55">
        <v>1.0</v>
      </c>
      <c r="I241" s="55">
        <v>1.0</v>
      </c>
      <c r="J241" s="55">
        <v>1.0</v>
      </c>
      <c r="K241" s="55">
        <v>1.0</v>
      </c>
      <c r="L241" s="55">
        <v>1.0</v>
      </c>
      <c r="M241" s="55">
        <v>1.0</v>
      </c>
      <c r="N241" s="55">
        <v>1.0</v>
      </c>
      <c r="O241" s="55">
        <v>1.0</v>
      </c>
      <c r="P241" s="55">
        <v>1.0</v>
      </c>
      <c r="Q241" s="55">
        <v>1.0</v>
      </c>
      <c r="R241" s="55">
        <v>1.0</v>
      </c>
      <c r="S241" s="55">
        <v>0.982792527040314</v>
      </c>
    </row>
    <row r="242">
      <c r="A242" s="112" t="s">
        <v>139</v>
      </c>
      <c r="C242" s="55">
        <v>1.0</v>
      </c>
      <c r="D242" s="55">
        <v>1.0</v>
      </c>
      <c r="E242" s="55">
        <v>1.0</v>
      </c>
      <c r="F242" s="55">
        <v>1.0</v>
      </c>
      <c r="G242" s="55">
        <v>1.0</v>
      </c>
      <c r="H242" s="55">
        <v>1.0</v>
      </c>
      <c r="I242" s="55">
        <v>1.0</v>
      </c>
      <c r="J242" s="55">
        <v>1.0</v>
      </c>
      <c r="K242" s="55">
        <v>1.0</v>
      </c>
      <c r="L242" s="55">
        <v>1.0</v>
      </c>
      <c r="M242" s="55">
        <v>1.0</v>
      </c>
      <c r="N242" s="55">
        <v>1.0</v>
      </c>
      <c r="O242" s="55">
        <v>1.0</v>
      </c>
      <c r="P242" s="55">
        <v>1.0</v>
      </c>
      <c r="Q242" s="55">
        <v>1.0</v>
      </c>
      <c r="R242" s="55">
        <v>1.0</v>
      </c>
      <c r="S242" s="55">
        <v>0.984759095378564</v>
      </c>
    </row>
    <row r="243">
      <c r="A243" s="112" t="s">
        <v>141</v>
      </c>
      <c r="C243" s="55">
        <v>1.0</v>
      </c>
      <c r="D243" s="55">
        <v>1.0</v>
      </c>
      <c r="E243" s="55">
        <v>1.0</v>
      </c>
      <c r="F243" s="55">
        <v>1.0</v>
      </c>
      <c r="G243" s="55">
        <v>1.0</v>
      </c>
      <c r="H243" s="55">
        <v>1.0</v>
      </c>
      <c r="I243" s="55">
        <v>1.0</v>
      </c>
      <c r="J243" s="55">
        <v>1.0</v>
      </c>
      <c r="K243" s="55">
        <v>1.0</v>
      </c>
      <c r="L243" s="55">
        <v>1.0</v>
      </c>
      <c r="M243" s="55">
        <v>1.0</v>
      </c>
      <c r="N243" s="55">
        <v>1.0</v>
      </c>
      <c r="O243" s="55">
        <v>1.0</v>
      </c>
      <c r="P243" s="55">
        <v>1.0</v>
      </c>
      <c r="Q243" s="55">
        <v>1.0</v>
      </c>
      <c r="R243" s="55">
        <v>1.0</v>
      </c>
      <c r="S243" s="55">
        <v>0.998525073746312</v>
      </c>
    </row>
    <row r="244">
      <c r="A244" s="112" t="s">
        <v>142</v>
      </c>
      <c r="C244" s="55">
        <v>1.0</v>
      </c>
      <c r="D244" s="55">
        <v>1.0</v>
      </c>
      <c r="E244" s="55">
        <v>1.0</v>
      </c>
      <c r="F244" s="55">
        <v>1.0</v>
      </c>
      <c r="G244" s="55">
        <v>1.0</v>
      </c>
      <c r="H244" s="55">
        <v>1.0</v>
      </c>
      <c r="I244" s="55">
        <v>1.0</v>
      </c>
      <c r="J244" s="55">
        <v>1.0</v>
      </c>
      <c r="K244" s="55">
        <v>1.0</v>
      </c>
      <c r="L244" s="55">
        <v>1.0</v>
      </c>
      <c r="M244" s="55">
        <v>1.0</v>
      </c>
      <c r="N244" s="55">
        <v>1.0</v>
      </c>
      <c r="O244" s="55">
        <v>1.0</v>
      </c>
      <c r="P244" s="55">
        <v>1.0</v>
      </c>
      <c r="Q244" s="55">
        <v>1.0</v>
      </c>
      <c r="R244" s="55">
        <v>1.0</v>
      </c>
      <c r="S244" s="55">
        <v>0.99803343166175</v>
      </c>
    </row>
    <row r="245">
      <c r="A245" s="112" t="s">
        <v>143</v>
      </c>
      <c r="C245" s="55">
        <v>1.0</v>
      </c>
      <c r="D245" s="55">
        <v>1.0</v>
      </c>
      <c r="E245" s="55">
        <v>1.0</v>
      </c>
      <c r="F245" s="55">
        <v>1.0</v>
      </c>
      <c r="G245" s="55">
        <v>1.0</v>
      </c>
      <c r="H245" s="55">
        <v>1.0</v>
      </c>
      <c r="I245" s="55">
        <v>1.0</v>
      </c>
      <c r="J245" s="55">
        <v>1.0</v>
      </c>
      <c r="K245" s="55">
        <v>1.0</v>
      </c>
      <c r="L245" s="55">
        <v>1.0</v>
      </c>
      <c r="M245" s="55">
        <v>1.0</v>
      </c>
      <c r="N245" s="55">
        <v>1.0</v>
      </c>
      <c r="O245" s="55">
        <v>1.0</v>
      </c>
      <c r="P245" s="55">
        <v>1.0</v>
      </c>
      <c r="Q245" s="55">
        <v>1.0</v>
      </c>
      <c r="R245" s="55">
        <v>1.0</v>
      </c>
      <c r="S245" s="55">
        <v>0.987708947885939</v>
      </c>
    </row>
    <row r="246">
      <c r="A246" s="112" t="s">
        <v>146</v>
      </c>
      <c r="C246" s="55">
        <v>1.0</v>
      </c>
      <c r="D246" s="55">
        <v>1.0</v>
      </c>
      <c r="E246" s="55">
        <v>1.0</v>
      </c>
      <c r="F246" s="55">
        <v>1.0</v>
      </c>
      <c r="G246" s="55">
        <v>1.0</v>
      </c>
      <c r="H246" s="55">
        <v>1.0</v>
      </c>
      <c r="I246" s="55">
        <v>1.0</v>
      </c>
      <c r="J246" s="55">
        <v>1.0</v>
      </c>
      <c r="K246" s="55">
        <v>1.0</v>
      </c>
      <c r="L246" s="55">
        <v>1.0</v>
      </c>
      <c r="M246" s="55">
        <v>1.0</v>
      </c>
      <c r="N246" s="55">
        <v>1.0</v>
      </c>
      <c r="O246" s="55">
        <v>1.0</v>
      </c>
      <c r="P246" s="55">
        <v>1.0</v>
      </c>
      <c r="Q246" s="55">
        <v>1.0</v>
      </c>
      <c r="R246" s="55">
        <v>1.0</v>
      </c>
      <c r="S246" s="55">
        <v>0.981317600786627</v>
      </c>
    </row>
    <row r="247">
      <c r="A247" s="112" t="s">
        <v>147</v>
      </c>
      <c r="C247" s="55">
        <v>1.0</v>
      </c>
      <c r="D247" s="55">
        <v>1.0</v>
      </c>
      <c r="E247" s="55">
        <v>1.0</v>
      </c>
      <c r="F247" s="55">
        <v>1.0</v>
      </c>
      <c r="G247" s="55">
        <v>1.0</v>
      </c>
      <c r="H247" s="55">
        <v>1.0</v>
      </c>
      <c r="I247" s="55">
        <v>1.0</v>
      </c>
      <c r="J247" s="55">
        <v>1.0</v>
      </c>
      <c r="K247" s="55">
        <v>1.0</v>
      </c>
      <c r="L247" s="55">
        <v>1.0</v>
      </c>
      <c r="M247" s="55">
        <v>1.0</v>
      </c>
      <c r="N247" s="55">
        <v>1.0</v>
      </c>
      <c r="O247" s="55">
        <v>1.0</v>
      </c>
      <c r="P247" s="55">
        <v>1.0</v>
      </c>
      <c r="Q247" s="55">
        <v>1.0</v>
      </c>
      <c r="R247" s="55">
        <v>1.0</v>
      </c>
      <c r="S247" s="55">
        <v>0.984759095378564</v>
      </c>
    </row>
    <row r="248">
      <c r="A248" s="112" t="s">
        <v>148</v>
      </c>
      <c r="C248" s="55">
        <v>1.0</v>
      </c>
      <c r="D248" s="55">
        <v>0.989547038327526</v>
      </c>
      <c r="E248" s="55">
        <v>1.0</v>
      </c>
      <c r="F248" s="55">
        <v>1.0</v>
      </c>
      <c r="G248" s="55">
        <v>1.0</v>
      </c>
      <c r="H248" s="55">
        <v>1.0</v>
      </c>
      <c r="I248" s="55">
        <v>1.0</v>
      </c>
      <c r="J248" s="55">
        <v>1.0</v>
      </c>
      <c r="K248" s="55">
        <v>1.0</v>
      </c>
      <c r="L248" s="55">
        <v>1.0</v>
      </c>
      <c r="M248" s="55">
        <v>1.0</v>
      </c>
      <c r="N248" s="55">
        <v>1.0</v>
      </c>
      <c r="O248" s="55">
        <v>0.965277777777777</v>
      </c>
      <c r="P248" s="55">
        <v>1.0</v>
      </c>
      <c r="Q248" s="55">
        <v>1.0</v>
      </c>
      <c r="R248" s="55">
        <v>1.0</v>
      </c>
      <c r="S248" s="55">
        <v>0.973451327433628</v>
      </c>
    </row>
    <row r="249">
      <c r="A249" s="112" t="s">
        <v>149</v>
      </c>
      <c r="C249" s="55">
        <v>1.0</v>
      </c>
      <c r="D249" s="55">
        <v>1.0</v>
      </c>
      <c r="E249" s="55">
        <v>1.0</v>
      </c>
      <c r="F249" s="55">
        <v>1.0</v>
      </c>
      <c r="G249" s="55">
        <v>1.0</v>
      </c>
      <c r="H249" s="55">
        <v>1.0</v>
      </c>
      <c r="I249" s="55">
        <v>1.0</v>
      </c>
      <c r="J249" s="55">
        <v>1.0</v>
      </c>
      <c r="K249" s="55">
        <v>1.0</v>
      </c>
      <c r="L249" s="55">
        <v>1.0</v>
      </c>
      <c r="M249" s="55">
        <v>1.0</v>
      </c>
      <c r="N249" s="55">
        <v>1.0</v>
      </c>
      <c r="O249" s="55">
        <v>1.0</v>
      </c>
      <c r="P249" s="55">
        <v>1.0</v>
      </c>
      <c r="Q249" s="55">
        <v>1.0</v>
      </c>
      <c r="R249" s="55">
        <v>1.0</v>
      </c>
      <c r="S249" s="55">
        <v>0.978367748279252</v>
      </c>
    </row>
    <row r="250">
      <c r="A250" s="112" t="s">
        <v>152</v>
      </c>
      <c r="C250" s="55">
        <v>1.0</v>
      </c>
      <c r="D250" s="55">
        <v>1.0</v>
      </c>
      <c r="E250" s="55">
        <v>1.0</v>
      </c>
      <c r="F250" s="55">
        <v>1.0</v>
      </c>
      <c r="G250" s="55">
        <v>1.0</v>
      </c>
      <c r="H250" s="55">
        <v>1.0</v>
      </c>
      <c r="I250" s="55">
        <v>1.0</v>
      </c>
      <c r="J250" s="55">
        <v>1.0</v>
      </c>
      <c r="K250" s="55">
        <v>1.0</v>
      </c>
      <c r="L250" s="55">
        <v>1.0</v>
      </c>
      <c r="M250" s="55">
        <v>1.0</v>
      </c>
      <c r="N250" s="55">
        <v>1.0</v>
      </c>
      <c r="O250" s="55">
        <v>1.0</v>
      </c>
      <c r="P250" s="55">
        <v>1.0</v>
      </c>
      <c r="Q250" s="55">
        <v>1.0</v>
      </c>
      <c r="R250" s="55">
        <v>1.0</v>
      </c>
      <c r="S250" s="55">
        <v>0.998525073746312</v>
      </c>
    </row>
    <row r="251">
      <c r="A251" s="112" t="s">
        <v>153</v>
      </c>
      <c r="C251" s="55">
        <v>1.0</v>
      </c>
      <c r="D251" s="55">
        <v>1.0</v>
      </c>
      <c r="E251" s="55">
        <v>1.0</v>
      </c>
      <c r="F251" s="55">
        <v>1.0</v>
      </c>
      <c r="G251" s="55">
        <v>1.0</v>
      </c>
      <c r="H251" s="55">
        <v>1.0</v>
      </c>
      <c r="I251" s="55">
        <v>1.0</v>
      </c>
      <c r="J251" s="55">
        <v>1.0</v>
      </c>
      <c r="K251" s="55">
        <v>1.0</v>
      </c>
      <c r="L251" s="55">
        <v>1.0</v>
      </c>
      <c r="M251" s="55">
        <v>1.0</v>
      </c>
      <c r="N251" s="55">
        <v>1.0</v>
      </c>
      <c r="O251" s="55">
        <v>1.0</v>
      </c>
      <c r="P251" s="55">
        <v>1.0</v>
      </c>
      <c r="Q251" s="55">
        <v>1.0</v>
      </c>
      <c r="R251" s="55">
        <v>1.0</v>
      </c>
      <c r="S251" s="55">
        <v>0.998525073746312</v>
      </c>
    </row>
    <row r="252">
      <c r="A252" s="112" t="s">
        <v>155</v>
      </c>
      <c r="C252" s="55">
        <v>1.0</v>
      </c>
      <c r="D252" s="55">
        <v>1.0</v>
      </c>
      <c r="E252" s="55">
        <v>1.0</v>
      </c>
      <c r="F252" s="55">
        <v>1.0</v>
      </c>
      <c r="G252" s="55">
        <v>1.0</v>
      </c>
      <c r="H252" s="55">
        <v>1.0</v>
      </c>
      <c r="I252" s="55">
        <v>1.0</v>
      </c>
      <c r="J252" s="55">
        <v>1.0</v>
      </c>
      <c r="K252" s="55">
        <v>1.0</v>
      </c>
      <c r="L252" s="55">
        <v>1.0</v>
      </c>
      <c r="M252" s="55">
        <v>1.0</v>
      </c>
      <c r="N252" s="55">
        <v>1.0</v>
      </c>
      <c r="O252" s="55">
        <v>1.0</v>
      </c>
      <c r="P252" s="55">
        <v>1.0</v>
      </c>
      <c r="Q252" s="55">
        <v>1.0</v>
      </c>
      <c r="R252" s="55">
        <v>1.0</v>
      </c>
      <c r="S252" s="55">
        <v>0.988692232055064</v>
      </c>
    </row>
    <row r="253">
      <c r="A253" s="112" t="s">
        <v>158</v>
      </c>
      <c r="C253" s="55">
        <v>1.0</v>
      </c>
      <c r="D253" s="55">
        <v>1.0</v>
      </c>
      <c r="E253" s="55">
        <v>1.0</v>
      </c>
      <c r="F253" s="55">
        <v>1.0</v>
      </c>
      <c r="G253" s="55">
        <v>1.0</v>
      </c>
      <c r="H253" s="55">
        <v>1.0</v>
      </c>
      <c r="I253" s="55">
        <v>1.0</v>
      </c>
      <c r="J253" s="55">
        <v>1.0</v>
      </c>
      <c r="K253" s="55">
        <v>1.0</v>
      </c>
      <c r="L253" s="55">
        <v>1.0</v>
      </c>
      <c r="M253" s="55">
        <v>1.0</v>
      </c>
      <c r="N253" s="55">
        <v>1.0</v>
      </c>
      <c r="O253" s="55">
        <v>1.0</v>
      </c>
      <c r="P253" s="55">
        <v>1.0</v>
      </c>
      <c r="Q253" s="55">
        <v>1.0</v>
      </c>
      <c r="R253" s="55">
        <v>1.0</v>
      </c>
      <c r="S253" s="55">
        <v>0.918879056047197</v>
      </c>
    </row>
    <row r="254">
      <c r="A254" s="112" t="s">
        <v>159</v>
      </c>
      <c r="C254" s="55">
        <v>1.0</v>
      </c>
      <c r="D254" s="55">
        <v>1.0</v>
      </c>
      <c r="E254" s="55">
        <v>1.0</v>
      </c>
      <c r="F254" s="55">
        <v>1.0</v>
      </c>
      <c r="G254" s="55">
        <v>1.0</v>
      </c>
      <c r="H254" s="55">
        <v>1.0</v>
      </c>
      <c r="I254" s="55">
        <v>1.0</v>
      </c>
      <c r="J254" s="55">
        <v>1.0</v>
      </c>
      <c r="K254" s="55">
        <v>1.0</v>
      </c>
      <c r="L254" s="55">
        <v>1.0</v>
      </c>
      <c r="M254" s="55">
        <v>1.0</v>
      </c>
      <c r="N254" s="55">
        <v>1.0</v>
      </c>
      <c r="O254" s="55">
        <v>1.0</v>
      </c>
      <c r="P254" s="55">
        <v>1.0</v>
      </c>
      <c r="Q254" s="55">
        <v>1.0</v>
      </c>
      <c r="R254" s="55">
        <v>1.0</v>
      </c>
      <c r="S254" s="55">
        <v>0.998525073746312</v>
      </c>
    </row>
    <row r="255">
      <c r="A255" s="112" t="s">
        <v>162</v>
      </c>
      <c r="C255" s="55">
        <v>1.0</v>
      </c>
      <c r="D255" s="55">
        <v>1.0</v>
      </c>
      <c r="E255" s="55">
        <v>1.0</v>
      </c>
      <c r="F255" s="55">
        <v>1.0</v>
      </c>
      <c r="G255" s="55">
        <v>1.0</v>
      </c>
      <c r="H255" s="55">
        <v>1.0</v>
      </c>
      <c r="I255" s="55">
        <v>1.0</v>
      </c>
      <c r="J255" s="55">
        <v>1.0</v>
      </c>
      <c r="K255" s="55">
        <v>1.0</v>
      </c>
      <c r="L255" s="55">
        <v>1.0</v>
      </c>
      <c r="M255" s="55">
        <v>1.0</v>
      </c>
      <c r="N255" s="55">
        <v>1.0</v>
      </c>
      <c r="O255" s="55">
        <v>1.0</v>
      </c>
      <c r="P255" s="55">
        <v>1.0</v>
      </c>
      <c r="Q255" s="55">
        <v>1.0</v>
      </c>
      <c r="R255" s="55">
        <v>1.0</v>
      </c>
      <c r="S255" s="55">
        <v>0.99803343166175</v>
      </c>
    </row>
    <row r="256">
      <c r="A256" s="112" t="s">
        <v>294</v>
      </c>
      <c r="C256" s="55">
        <v>1.0</v>
      </c>
      <c r="D256" s="55">
        <v>1.0</v>
      </c>
      <c r="E256" s="55">
        <v>1.0</v>
      </c>
      <c r="F256" s="55">
        <v>1.0</v>
      </c>
      <c r="G256" s="55">
        <v>1.0</v>
      </c>
      <c r="H256" s="55">
        <v>1.0</v>
      </c>
      <c r="I256" s="55">
        <v>1.0</v>
      </c>
      <c r="J256" s="55">
        <v>1.0</v>
      </c>
      <c r="K256" s="55">
        <v>1.0</v>
      </c>
      <c r="L256" s="55">
        <v>1.0</v>
      </c>
      <c r="M256" s="55">
        <v>1.0</v>
      </c>
      <c r="N256" s="55">
        <v>1.0</v>
      </c>
      <c r="O256" s="55">
        <v>1.0</v>
      </c>
      <c r="P256" s="55">
        <v>1.0</v>
      </c>
      <c r="Q256" s="55">
        <v>1.0</v>
      </c>
      <c r="R256" s="55">
        <v>1.0</v>
      </c>
      <c r="S256" s="55">
        <v>0.985250737463126</v>
      </c>
    </row>
    <row r="257">
      <c r="A257" s="112" t="s">
        <v>295</v>
      </c>
      <c r="C257" s="55">
        <v>1.0</v>
      </c>
      <c r="D257" s="55">
        <v>1.0</v>
      </c>
      <c r="E257" s="55">
        <v>1.0</v>
      </c>
      <c r="F257" s="55">
        <v>1.0</v>
      </c>
      <c r="G257" s="55">
        <v>1.0</v>
      </c>
      <c r="H257" s="55">
        <v>1.0</v>
      </c>
      <c r="I257" s="55">
        <v>1.0</v>
      </c>
      <c r="J257" s="55">
        <v>1.0</v>
      </c>
      <c r="K257" s="55">
        <v>1.0</v>
      </c>
      <c r="L257" s="55">
        <v>1.0</v>
      </c>
      <c r="M257" s="55">
        <v>1.0</v>
      </c>
      <c r="N257" s="55">
        <v>1.0</v>
      </c>
      <c r="O257" s="55">
        <v>1.0</v>
      </c>
      <c r="P257" s="55">
        <v>1.0</v>
      </c>
      <c r="Q257" s="55">
        <v>1.0</v>
      </c>
      <c r="R257" s="55">
        <v>1.0</v>
      </c>
      <c r="S257" s="55">
        <v>0.998525073746312</v>
      </c>
    </row>
    <row r="258">
      <c r="A258" s="112" t="s">
        <v>296</v>
      </c>
      <c r="C258" s="55">
        <v>1.0</v>
      </c>
      <c r="D258" s="55">
        <v>1.0</v>
      </c>
      <c r="E258" s="55">
        <v>1.0</v>
      </c>
      <c r="F258" s="55">
        <v>1.0</v>
      </c>
      <c r="G258" s="55">
        <v>1.0</v>
      </c>
      <c r="H258" s="55">
        <v>1.0</v>
      </c>
      <c r="I258" s="55">
        <v>1.0</v>
      </c>
      <c r="J258" s="55">
        <v>1.0</v>
      </c>
      <c r="K258" s="55">
        <v>1.0</v>
      </c>
      <c r="L258" s="55">
        <v>1.0</v>
      </c>
      <c r="M258" s="55">
        <v>1.0</v>
      </c>
      <c r="N258" s="55">
        <v>1.0</v>
      </c>
      <c r="O258" s="55">
        <v>1.0</v>
      </c>
      <c r="P258" s="55">
        <v>1.0</v>
      </c>
      <c r="Q258" s="55">
        <v>1.0</v>
      </c>
      <c r="R258" s="55">
        <v>1.0</v>
      </c>
      <c r="S258" s="55">
        <v>0.99803343166175</v>
      </c>
    </row>
    <row r="259">
      <c r="A259" s="112" t="s">
        <v>297</v>
      </c>
      <c r="C259" s="55">
        <v>1.0</v>
      </c>
      <c r="D259" s="55">
        <v>1.0</v>
      </c>
      <c r="E259" s="55">
        <v>1.0</v>
      </c>
      <c r="F259" s="55">
        <v>1.0</v>
      </c>
      <c r="G259" s="55">
        <v>1.0</v>
      </c>
      <c r="H259" s="55">
        <v>1.0</v>
      </c>
      <c r="I259" s="55">
        <v>1.0</v>
      </c>
      <c r="J259" s="55">
        <v>1.0</v>
      </c>
      <c r="K259" s="55">
        <v>1.0</v>
      </c>
      <c r="L259" s="55">
        <v>1.0</v>
      </c>
      <c r="M259" s="55">
        <v>1.0</v>
      </c>
      <c r="N259" s="55">
        <v>1.0</v>
      </c>
      <c r="O259" s="55">
        <v>1.0</v>
      </c>
      <c r="P259" s="55">
        <v>1.0</v>
      </c>
      <c r="Q259" s="55">
        <v>1.0</v>
      </c>
      <c r="R259" s="55">
        <v>1.0</v>
      </c>
      <c r="S259" s="55">
        <v>0.987708947885939</v>
      </c>
    </row>
    <row r="260">
      <c r="A260" s="112" t="s">
        <v>187</v>
      </c>
      <c r="C260" s="55">
        <v>1.0</v>
      </c>
      <c r="D260" s="55">
        <v>1.0</v>
      </c>
      <c r="E260" s="55">
        <v>1.0</v>
      </c>
      <c r="F260" s="55">
        <v>1.0</v>
      </c>
      <c r="G260" s="55">
        <v>1.0</v>
      </c>
      <c r="H260" s="55">
        <v>1.0</v>
      </c>
      <c r="I260" s="55">
        <v>1.0</v>
      </c>
      <c r="J260" s="55">
        <v>1.0</v>
      </c>
      <c r="K260" s="55">
        <v>1.0</v>
      </c>
      <c r="L260" s="55">
        <v>1.0</v>
      </c>
      <c r="M260" s="55">
        <v>1.0</v>
      </c>
      <c r="N260" s="55">
        <v>1.0</v>
      </c>
      <c r="O260" s="55">
        <v>1.0</v>
      </c>
      <c r="P260" s="55">
        <v>1.0</v>
      </c>
      <c r="Q260" s="55">
        <v>1.0</v>
      </c>
      <c r="R260" s="55">
        <v>1.0</v>
      </c>
      <c r="S260" s="55">
        <v>0.998525073746312</v>
      </c>
    </row>
    <row r="261">
      <c r="A261" s="112" t="s">
        <v>182</v>
      </c>
      <c r="C261" s="55">
        <v>1.0</v>
      </c>
      <c r="D261" s="55">
        <v>1.0</v>
      </c>
      <c r="E261" s="55">
        <v>1.0</v>
      </c>
      <c r="F261" s="55">
        <v>1.0</v>
      </c>
      <c r="G261" s="55">
        <v>1.0</v>
      </c>
      <c r="H261" s="55">
        <v>1.0</v>
      </c>
      <c r="I261" s="55">
        <v>1.0</v>
      </c>
      <c r="J261" s="55">
        <v>1.0</v>
      </c>
      <c r="K261" s="55">
        <v>1.0</v>
      </c>
      <c r="L261" s="55">
        <v>1.0</v>
      </c>
      <c r="M261" s="55">
        <v>1.0</v>
      </c>
      <c r="N261" s="55">
        <v>1.0</v>
      </c>
      <c r="O261" s="55">
        <v>1.0</v>
      </c>
      <c r="P261" s="55">
        <v>1.0</v>
      </c>
      <c r="Q261" s="55">
        <v>1.0</v>
      </c>
      <c r="R261" s="55">
        <v>1.0</v>
      </c>
      <c r="S261" s="55">
        <v>0.998525073746312</v>
      </c>
    </row>
    <row r="262">
      <c r="A262" s="112" t="s">
        <v>300</v>
      </c>
      <c r="C262" s="55">
        <v>1.0</v>
      </c>
      <c r="D262" s="55">
        <v>1.0</v>
      </c>
      <c r="E262" s="55">
        <v>1.0</v>
      </c>
      <c r="F262" s="55">
        <v>1.0</v>
      </c>
      <c r="G262" s="55">
        <v>1.0</v>
      </c>
      <c r="H262" s="55">
        <v>1.0</v>
      </c>
      <c r="I262" s="55">
        <v>1.0</v>
      </c>
      <c r="J262" s="55">
        <v>1.0</v>
      </c>
      <c r="K262" s="55">
        <v>1.0</v>
      </c>
      <c r="L262" s="55">
        <v>1.0</v>
      </c>
      <c r="M262" s="55">
        <v>1.0</v>
      </c>
      <c r="N262" s="55">
        <v>1.0</v>
      </c>
      <c r="O262" s="55">
        <v>1.0</v>
      </c>
      <c r="P262" s="55">
        <v>1.0</v>
      </c>
      <c r="Q262" s="55">
        <v>1.0</v>
      </c>
      <c r="R262" s="55">
        <v>1.0</v>
      </c>
      <c r="S262" s="55">
        <v>0.988692232055064</v>
      </c>
    </row>
    <row r="263">
      <c r="A263" s="112" t="s">
        <v>303</v>
      </c>
      <c r="C263" s="55">
        <v>1.0</v>
      </c>
      <c r="D263" s="55">
        <v>1.0</v>
      </c>
      <c r="E263" s="55">
        <v>1.0</v>
      </c>
      <c r="F263" s="55">
        <v>1.0</v>
      </c>
      <c r="G263" s="55">
        <v>1.0</v>
      </c>
      <c r="H263" s="55">
        <v>1.0</v>
      </c>
      <c r="I263" s="55">
        <v>1.0</v>
      </c>
      <c r="J263" s="55">
        <v>1.0</v>
      </c>
      <c r="K263" s="55">
        <v>1.0</v>
      </c>
      <c r="L263" s="55">
        <v>1.0</v>
      </c>
      <c r="M263" s="55">
        <v>1.0</v>
      </c>
      <c r="N263" s="55">
        <v>1.0</v>
      </c>
      <c r="O263" s="55">
        <v>1.0</v>
      </c>
      <c r="P263" s="55">
        <v>1.0</v>
      </c>
      <c r="Q263" s="55">
        <v>1.0</v>
      </c>
      <c r="R263" s="55">
        <v>1.0</v>
      </c>
      <c r="S263" s="55">
        <v>0.998525073746312</v>
      </c>
    </row>
    <row r="264">
      <c r="A264" s="112" t="s">
        <v>304</v>
      </c>
      <c r="C264" s="55">
        <v>1.0</v>
      </c>
      <c r="D264" s="55">
        <v>1.0</v>
      </c>
      <c r="E264" s="55">
        <v>1.0</v>
      </c>
      <c r="F264" s="55">
        <v>1.0</v>
      </c>
      <c r="G264" s="55">
        <v>1.0</v>
      </c>
      <c r="H264" s="55">
        <v>1.0</v>
      </c>
      <c r="I264" s="55">
        <v>1.0</v>
      </c>
      <c r="J264" s="55">
        <v>1.0</v>
      </c>
      <c r="K264" s="55">
        <v>1.0</v>
      </c>
      <c r="L264" s="55">
        <v>1.0</v>
      </c>
      <c r="M264" s="55">
        <v>1.0</v>
      </c>
      <c r="N264" s="55">
        <v>1.0</v>
      </c>
      <c r="O264" s="55">
        <v>1.0</v>
      </c>
      <c r="P264" s="55">
        <v>1.0</v>
      </c>
      <c r="Q264" s="55">
        <v>1.0</v>
      </c>
      <c r="R264" s="55">
        <v>1.0</v>
      </c>
      <c r="S264" s="55">
        <v>0.998525073746312</v>
      </c>
    </row>
    <row r="265">
      <c r="A265" s="112" t="s">
        <v>307</v>
      </c>
      <c r="C265" s="55">
        <v>1.0</v>
      </c>
      <c r="D265" s="55">
        <v>1.0</v>
      </c>
      <c r="E265" s="55">
        <v>1.0</v>
      </c>
      <c r="F265" s="55">
        <v>1.0</v>
      </c>
      <c r="G265" s="55">
        <v>1.0</v>
      </c>
      <c r="H265" s="55">
        <v>1.0</v>
      </c>
      <c r="I265" s="55">
        <v>1.0</v>
      </c>
      <c r="J265" s="55">
        <v>1.0</v>
      </c>
      <c r="K265" s="55">
        <v>1.0</v>
      </c>
      <c r="L265" s="55">
        <v>1.0</v>
      </c>
      <c r="M265" s="55">
        <v>1.0</v>
      </c>
      <c r="N265" s="55">
        <v>1.0</v>
      </c>
      <c r="O265" s="55">
        <v>1.0</v>
      </c>
      <c r="P265" s="55">
        <v>1.0</v>
      </c>
      <c r="Q265" s="55">
        <v>1.0</v>
      </c>
      <c r="R265" s="55">
        <v>1.0</v>
      </c>
      <c r="S265" s="55">
        <v>0.99803343166175</v>
      </c>
    </row>
    <row r="266">
      <c r="A266" s="112" t="s">
        <v>313</v>
      </c>
      <c r="C266" s="55">
        <v>1.0</v>
      </c>
      <c r="D266" s="55">
        <v>1.0</v>
      </c>
      <c r="E266" s="55">
        <v>1.0</v>
      </c>
      <c r="F266" s="55">
        <v>1.0</v>
      </c>
      <c r="G266" s="55">
        <v>1.0</v>
      </c>
      <c r="H266" s="55">
        <v>1.0</v>
      </c>
      <c r="I266" s="55">
        <v>1.0</v>
      </c>
      <c r="J266" s="55">
        <v>1.0</v>
      </c>
      <c r="K266" s="55">
        <v>1.0</v>
      </c>
      <c r="L266" s="55">
        <v>1.0</v>
      </c>
      <c r="M266" s="55">
        <v>1.0</v>
      </c>
      <c r="N266" s="55">
        <v>1.0</v>
      </c>
      <c r="O266" s="55">
        <v>1.0</v>
      </c>
      <c r="P266" s="55">
        <v>1.0</v>
      </c>
      <c r="Q266" s="55">
        <v>1.0</v>
      </c>
      <c r="R266" s="55">
        <v>1.0</v>
      </c>
      <c r="S266" s="55">
        <v>0.998525073746312</v>
      </c>
    </row>
    <row r="267">
      <c r="A267" s="112" t="s">
        <v>179</v>
      </c>
      <c r="C267" s="55">
        <v>1.0</v>
      </c>
      <c r="D267" s="55">
        <v>1.0</v>
      </c>
      <c r="E267" s="55">
        <v>1.0</v>
      </c>
      <c r="F267" s="55">
        <v>1.0</v>
      </c>
      <c r="G267" s="55">
        <v>1.0</v>
      </c>
      <c r="H267" s="55">
        <v>1.0</v>
      </c>
      <c r="I267" s="55">
        <v>1.0</v>
      </c>
      <c r="J267" s="55">
        <v>1.0</v>
      </c>
      <c r="K267" s="55">
        <v>1.0</v>
      </c>
      <c r="L267" s="55">
        <v>1.0</v>
      </c>
      <c r="M267" s="55">
        <v>1.0</v>
      </c>
      <c r="N267" s="55">
        <v>1.0</v>
      </c>
      <c r="O267" s="55">
        <v>1.0</v>
      </c>
      <c r="P267" s="55">
        <v>1.0</v>
      </c>
      <c r="Q267" s="55">
        <v>1.0</v>
      </c>
      <c r="R267" s="55">
        <v>1.0</v>
      </c>
      <c r="S267" s="55">
        <v>0.998525073746312</v>
      </c>
    </row>
    <row r="268">
      <c r="A268" s="112" t="s">
        <v>314</v>
      </c>
      <c r="C268" s="55">
        <v>1.0</v>
      </c>
      <c r="D268" s="55">
        <v>1.0</v>
      </c>
      <c r="E268" s="55">
        <v>1.0</v>
      </c>
      <c r="F268" s="55">
        <v>1.0</v>
      </c>
      <c r="G268" s="55">
        <v>1.0</v>
      </c>
      <c r="H268" s="55">
        <v>1.0</v>
      </c>
      <c r="I268" s="55">
        <v>1.0</v>
      </c>
      <c r="J268" s="55">
        <v>1.0</v>
      </c>
      <c r="K268" s="55">
        <v>1.0</v>
      </c>
      <c r="L268" s="55">
        <v>1.0</v>
      </c>
      <c r="M268" s="55">
        <v>1.0</v>
      </c>
      <c r="N268" s="55">
        <v>1.0</v>
      </c>
      <c r="O268" s="55">
        <v>1.0</v>
      </c>
      <c r="P268" s="55">
        <v>1.0</v>
      </c>
      <c r="Q268" s="55">
        <v>1.0</v>
      </c>
      <c r="R268" s="55">
        <v>1.0</v>
      </c>
      <c r="S268" s="55">
        <v>0.988692232055064</v>
      </c>
    </row>
    <row r="269">
      <c r="A269" s="112" t="s">
        <v>317</v>
      </c>
      <c r="C269" s="55">
        <v>1.0</v>
      </c>
      <c r="D269" s="55">
        <v>1.0</v>
      </c>
      <c r="E269" s="55">
        <v>1.0</v>
      </c>
      <c r="F269" s="55">
        <v>1.0</v>
      </c>
      <c r="G269" s="55">
        <v>1.0</v>
      </c>
      <c r="H269" s="55">
        <v>1.0</v>
      </c>
      <c r="I269" s="55">
        <v>1.0</v>
      </c>
      <c r="J269" s="55">
        <v>1.0</v>
      </c>
      <c r="K269" s="55">
        <v>1.0</v>
      </c>
      <c r="L269" s="55">
        <v>1.0</v>
      </c>
      <c r="M269" s="55">
        <v>1.0</v>
      </c>
      <c r="N269" s="55">
        <v>1.0</v>
      </c>
      <c r="O269" s="55">
        <v>1.0</v>
      </c>
      <c r="P269" s="55">
        <v>1.0</v>
      </c>
      <c r="Q269" s="55">
        <v>1.0</v>
      </c>
      <c r="R269" s="55">
        <v>1.0</v>
      </c>
      <c r="S269" s="55">
        <v>0.984759095378564</v>
      </c>
    </row>
    <row r="270">
      <c r="A270" s="112" t="s">
        <v>318</v>
      </c>
      <c r="C270" s="55">
        <v>1.0</v>
      </c>
      <c r="D270" s="55">
        <v>1.0</v>
      </c>
      <c r="E270" s="55">
        <v>1.0</v>
      </c>
      <c r="F270" s="55">
        <v>1.0</v>
      </c>
      <c r="G270" s="55">
        <v>1.0</v>
      </c>
      <c r="H270" s="55">
        <v>1.0</v>
      </c>
      <c r="I270" s="55">
        <v>1.0</v>
      </c>
      <c r="J270" s="55">
        <v>1.0</v>
      </c>
      <c r="K270" s="55">
        <v>1.0</v>
      </c>
      <c r="L270" s="55">
        <v>1.0</v>
      </c>
      <c r="M270" s="55">
        <v>1.0</v>
      </c>
      <c r="N270" s="55">
        <v>1.0</v>
      </c>
      <c r="O270" s="55">
        <v>1.0</v>
      </c>
      <c r="P270" s="55">
        <v>1.0</v>
      </c>
      <c r="Q270" s="55">
        <v>1.0</v>
      </c>
      <c r="R270" s="55">
        <v>1.0</v>
      </c>
      <c r="S270" s="55">
        <v>0.998525073746312</v>
      </c>
    </row>
    <row r="271">
      <c r="A271" s="112" t="s">
        <v>321</v>
      </c>
      <c r="C271" s="55">
        <v>1.0</v>
      </c>
      <c r="D271" s="55">
        <v>1.0</v>
      </c>
      <c r="E271" s="55">
        <v>1.0</v>
      </c>
      <c r="F271" s="55">
        <v>1.0</v>
      </c>
      <c r="G271" s="55">
        <v>1.0</v>
      </c>
      <c r="H271" s="55">
        <v>1.0</v>
      </c>
      <c r="I271" s="55">
        <v>1.0</v>
      </c>
      <c r="J271" s="55">
        <v>1.0</v>
      </c>
      <c r="K271" s="55">
        <v>1.0</v>
      </c>
      <c r="L271" s="55">
        <v>1.0</v>
      </c>
      <c r="M271" s="55">
        <v>1.0</v>
      </c>
      <c r="N271" s="55">
        <v>1.0</v>
      </c>
      <c r="O271" s="55">
        <v>1.0</v>
      </c>
      <c r="P271" s="55">
        <v>1.0</v>
      </c>
      <c r="Q271" s="55">
        <v>1.0</v>
      </c>
      <c r="R271" s="55">
        <v>1.0</v>
      </c>
      <c r="S271" s="55">
        <v>0.99803343166175</v>
      </c>
    </row>
    <row r="272">
      <c r="A272" s="112" t="s">
        <v>170</v>
      </c>
      <c r="C272" s="55">
        <v>1.0</v>
      </c>
      <c r="D272" s="55">
        <v>1.0</v>
      </c>
      <c r="E272" s="55">
        <v>1.0</v>
      </c>
      <c r="F272" s="55">
        <v>1.0</v>
      </c>
      <c r="G272" s="55">
        <v>1.0</v>
      </c>
      <c r="H272" s="55">
        <v>1.0</v>
      </c>
      <c r="I272" s="55">
        <v>1.0</v>
      </c>
      <c r="J272" s="55">
        <v>1.0</v>
      </c>
      <c r="K272" s="55">
        <v>1.0</v>
      </c>
      <c r="L272" s="55">
        <v>1.0</v>
      </c>
      <c r="M272" s="55">
        <v>1.0</v>
      </c>
      <c r="N272" s="55">
        <v>1.0</v>
      </c>
      <c r="O272" s="55">
        <v>1.0</v>
      </c>
      <c r="P272" s="55">
        <v>1.0</v>
      </c>
      <c r="Q272" s="55">
        <v>1.0</v>
      </c>
      <c r="R272" s="55">
        <v>1.0</v>
      </c>
      <c r="S272" s="55">
        <v>0.998525073746312</v>
      </c>
    </row>
    <row r="273">
      <c r="A273" s="112" t="s">
        <v>185</v>
      </c>
      <c r="C273" s="55">
        <v>1.0</v>
      </c>
      <c r="D273" s="55">
        <v>1.0</v>
      </c>
      <c r="E273" s="55">
        <v>1.0</v>
      </c>
      <c r="F273" s="55">
        <v>1.0</v>
      </c>
      <c r="G273" s="55">
        <v>1.0</v>
      </c>
      <c r="H273" s="55">
        <v>1.0</v>
      </c>
      <c r="I273" s="55">
        <v>1.0</v>
      </c>
      <c r="J273" s="55">
        <v>1.0</v>
      </c>
      <c r="K273" s="55">
        <v>1.0</v>
      </c>
      <c r="L273" s="55">
        <v>1.0</v>
      </c>
      <c r="M273" s="55">
        <v>1.0</v>
      </c>
      <c r="N273" s="55">
        <v>1.0</v>
      </c>
      <c r="O273" s="55">
        <v>1.0</v>
      </c>
      <c r="P273" s="55">
        <v>1.0</v>
      </c>
      <c r="Q273" s="55">
        <v>1.0</v>
      </c>
      <c r="R273" s="55">
        <v>1.0</v>
      </c>
      <c r="S273" s="55">
        <v>0.998525073746312</v>
      </c>
    </row>
    <row r="274">
      <c r="A274" s="112" t="s">
        <v>172</v>
      </c>
      <c r="C274" s="55">
        <v>1.0</v>
      </c>
      <c r="D274" s="55">
        <v>1.0</v>
      </c>
      <c r="E274" s="55">
        <v>1.0</v>
      </c>
      <c r="F274" s="55">
        <v>1.0</v>
      </c>
      <c r="G274" s="55">
        <v>1.0</v>
      </c>
      <c r="H274" s="55">
        <v>1.0</v>
      </c>
      <c r="I274" s="55">
        <v>1.0</v>
      </c>
      <c r="J274" s="55">
        <v>1.0</v>
      </c>
      <c r="K274" s="55">
        <v>1.0</v>
      </c>
      <c r="L274" s="55">
        <v>1.0</v>
      </c>
      <c r="M274" s="55">
        <v>1.0</v>
      </c>
      <c r="N274" s="55">
        <v>1.0</v>
      </c>
      <c r="O274" s="55">
        <v>1.0</v>
      </c>
      <c r="P274" s="55">
        <v>1.0</v>
      </c>
      <c r="Q274" s="55">
        <v>1.0</v>
      </c>
      <c r="R274" s="55">
        <v>1.0</v>
      </c>
      <c r="S274" s="55">
        <v>0.998525073746312</v>
      </c>
    </row>
    <row r="275">
      <c r="A275" s="112" t="s">
        <v>332</v>
      </c>
      <c r="C275" s="55">
        <v>1.0</v>
      </c>
      <c r="D275" s="55">
        <v>1.0</v>
      </c>
      <c r="E275" s="55">
        <v>1.0</v>
      </c>
      <c r="F275" s="55">
        <v>1.0</v>
      </c>
      <c r="G275" s="55">
        <v>1.0</v>
      </c>
      <c r="H275" s="55">
        <v>1.0</v>
      </c>
      <c r="I275" s="55">
        <v>1.0</v>
      </c>
      <c r="J275" s="55">
        <v>1.0</v>
      </c>
      <c r="K275" s="55">
        <v>1.0</v>
      </c>
      <c r="L275" s="55">
        <v>1.0</v>
      </c>
      <c r="M275" s="55">
        <v>1.0</v>
      </c>
      <c r="N275" s="55">
        <v>1.0</v>
      </c>
      <c r="O275" s="55">
        <v>1.0</v>
      </c>
      <c r="P275" s="55">
        <v>1.0</v>
      </c>
      <c r="Q275" s="55">
        <v>1.0</v>
      </c>
      <c r="R275" s="55">
        <v>1.0</v>
      </c>
      <c r="S275" s="55">
        <v>0.998525073746312</v>
      </c>
    </row>
    <row r="276">
      <c r="A276" s="112" t="s">
        <v>342</v>
      </c>
      <c r="C276" s="55">
        <v>1.0</v>
      </c>
      <c r="D276" s="55">
        <v>1.0</v>
      </c>
      <c r="E276" s="55">
        <v>1.0</v>
      </c>
      <c r="F276" s="55">
        <v>1.0</v>
      </c>
      <c r="G276" s="55">
        <v>1.0</v>
      </c>
      <c r="H276" s="55">
        <v>1.0</v>
      </c>
      <c r="I276" s="55">
        <v>1.0</v>
      </c>
      <c r="J276" s="55">
        <v>1.0</v>
      </c>
      <c r="K276" s="55">
        <v>1.0</v>
      </c>
      <c r="L276" s="55">
        <v>1.0</v>
      </c>
      <c r="M276" s="55">
        <v>1.0</v>
      </c>
      <c r="N276" s="55">
        <v>1.0</v>
      </c>
      <c r="O276" s="55">
        <v>1.0</v>
      </c>
      <c r="P276" s="55">
        <v>1.0</v>
      </c>
      <c r="Q276" s="55">
        <v>1.0</v>
      </c>
      <c r="R276" s="55">
        <v>1.0</v>
      </c>
      <c r="S276" s="55">
        <v>0.998525073746312</v>
      </c>
    </row>
    <row r="277">
      <c r="A277" s="112" t="s">
        <v>343</v>
      </c>
      <c r="C277" s="55">
        <v>1.0</v>
      </c>
      <c r="D277" s="55">
        <v>1.0</v>
      </c>
      <c r="E277" s="55">
        <v>1.0</v>
      </c>
      <c r="F277" s="55">
        <v>1.0</v>
      </c>
      <c r="G277" s="55">
        <v>1.0</v>
      </c>
      <c r="H277" s="55">
        <v>1.0</v>
      </c>
      <c r="I277" s="55">
        <v>1.0</v>
      </c>
      <c r="J277" s="55">
        <v>1.0</v>
      </c>
      <c r="K277" s="55">
        <v>1.0</v>
      </c>
      <c r="L277" s="55">
        <v>1.0</v>
      </c>
      <c r="M277" s="55">
        <v>1.0</v>
      </c>
      <c r="N277" s="55">
        <v>1.0</v>
      </c>
      <c r="O277" s="55">
        <v>1.0</v>
      </c>
      <c r="P277" s="55">
        <v>1.0</v>
      </c>
      <c r="Q277" s="55">
        <v>1.0</v>
      </c>
      <c r="R277" s="55">
        <v>1.0</v>
      </c>
      <c r="S277" s="55">
        <v>0.998525073746312</v>
      </c>
    </row>
    <row r="278">
      <c r="A278" s="112" t="s">
        <v>344</v>
      </c>
      <c r="C278" s="55">
        <v>1.0</v>
      </c>
      <c r="D278" s="55">
        <v>1.0</v>
      </c>
      <c r="E278" s="55">
        <v>1.0</v>
      </c>
      <c r="F278" s="55">
        <v>1.0</v>
      </c>
      <c r="G278" s="55">
        <v>1.0</v>
      </c>
      <c r="H278" s="55">
        <v>1.0</v>
      </c>
      <c r="I278" s="55">
        <v>1.0</v>
      </c>
      <c r="J278" s="55">
        <v>1.0</v>
      </c>
      <c r="K278" s="55">
        <v>1.0</v>
      </c>
      <c r="L278" s="55">
        <v>1.0</v>
      </c>
      <c r="M278" s="55">
        <v>1.0</v>
      </c>
      <c r="N278" s="55">
        <v>1.0</v>
      </c>
      <c r="O278" s="55">
        <v>1.0</v>
      </c>
      <c r="P278" s="55">
        <v>1.0</v>
      </c>
      <c r="Q278" s="55">
        <v>1.0</v>
      </c>
      <c r="R278" s="55">
        <v>1.0</v>
      </c>
      <c r="S278" s="55">
        <v>0.988692232055064</v>
      </c>
    </row>
    <row r="279">
      <c r="A279" s="112" t="s">
        <v>347</v>
      </c>
      <c r="C279" s="55">
        <v>1.0</v>
      </c>
      <c r="D279" s="55">
        <v>1.0</v>
      </c>
      <c r="E279" s="55">
        <v>1.0</v>
      </c>
      <c r="F279" s="55">
        <v>1.0</v>
      </c>
      <c r="G279" s="55">
        <v>1.0</v>
      </c>
      <c r="H279" s="55">
        <v>1.0</v>
      </c>
      <c r="I279" s="55">
        <v>1.0</v>
      </c>
      <c r="J279" s="55">
        <v>1.0</v>
      </c>
      <c r="K279" s="55">
        <v>1.0</v>
      </c>
      <c r="L279" s="55">
        <v>1.0</v>
      </c>
      <c r="M279" s="55">
        <v>1.0</v>
      </c>
      <c r="N279" s="55">
        <v>1.0</v>
      </c>
      <c r="O279" s="55">
        <v>1.0</v>
      </c>
      <c r="P279" s="55">
        <v>1.0</v>
      </c>
      <c r="Q279" s="55">
        <v>1.0</v>
      </c>
      <c r="R279" s="55">
        <v>1.0</v>
      </c>
      <c r="S279" s="55">
        <v>0.998525073746312</v>
      </c>
    </row>
    <row r="280">
      <c r="A280" s="112" t="s">
        <v>348</v>
      </c>
      <c r="C280" s="55">
        <v>1.0</v>
      </c>
      <c r="D280" s="55">
        <v>1.0</v>
      </c>
      <c r="E280" s="55">
        <v>1.0</v>
      </c>
      <c r="F280" s="55">
        <v>1.0</v>
      </c>
      <c r="G280" s="55">
        <v>1.0</v>
      </c>
      <c r="H280" s="55">
        <v>1.0</v>
      </c>
      <c r="I280" s="55">
        <v>1.0</v>
      </c>
      <c r="J280" s="55">
        <v>1.0</v>
      </c>
      <c r="K280" s="55">
        <v>1.0</v>
      </c>
      <c r="L280" s="55">
        <v>1.0</v>
      </c>
      <c r="M280" s="55">
        <v>1.0</v>
      </c>
      <c r="N280" s="55">
        <v>1.0</v>
      </c>
      <c r="O280" s="55">
        <v>1.0</v>
      </c>
      <c r="P280" s="55">
        <v>1.0</v>
      </c>
      <c r="Q280" s="55">
        <v>1.0</v>
      </c>
      <c r="R280" s="55">
        <v>1.0</v>
      </c>
      <c r="S280" s="55">
        <v>0.998525073746312</v>
      </c>
    </row>
    <row r="281">
      <c r="A281" s="112" t="s">
        <v>351</v>
      </c>
      <c r="C281" s="55">
        <v>1.0</v>
      </c>
      <c r="D281" s="55">
        <v>1.0</v>
      </c>
      <c r="E281" s="55">
        <v>1.0</v>
      </c>
      <c r="F281" s="55">
        <v>1.0</v>
      </c>
      <c r="G281" s="55">
        <v>1.0</v>
      </c>
      <c r="H281" s="55">
        <v>1.0</v>
      </c>
      <c r="I281" s="55">
        <v>1.0</v>
      </c>
      <c r="J281" s="55">
        <v>1.0</v>
      </c>
      <c r="K281" s="55">
        <v>1.0</v>
      </c>
      <c r="L281" s="55">
        <v>1.0</v>
      </c>
      <c r="M281" s="55">
        <v>1.0</v>
      </c>
      <c r="N281" s="55">
        <v>1.0</v>
      </c>
      <c r="O281" s="55">
        <v>1.0</v>
      </c>
      <c r="P281" s="55">
        <v>1.0</v>
      </c>
      <c r="Q281" s="55">
        <v>1.0</v>
      </c>
      <c r="R281" s="55">
        <v>1.0</v>
      </c>
      <c r="S281" s="55">
        <v>0.99803343166175</v>
      </c>
    </row>
    <row r="282">
      <c r="A282" s="112" t="s">
        <v>193</v>
      </c>
      <c r="C282" s="55">
        <v>1.0</v>
      </c>
      <c r="D282" s="55">
        <v>1.0</v>
      </c>
      <c r="E282" s="55">
        <v>1.0</v>
      </c>
      <c r="F282" s="55">
        <v>1.0</v>
      </c>
      <c r="G282" s="55">
        <v>1.0</v>
      </c>
      <c r="H282" s="55">
        <v>1.0</v>
      </c>
      <c r="I282" s="55">
        <v>1.0</v>
      </c>
      <c r="J282" s="55">
        <v>1.0</v>
      </c>
      <c r="K282" s="55">
        <v>1.0</v>
      </c>
      <c r="L282" s="55">
        <v>1.0</v>
      </c>
      <c r="M282" s="55">
        <v>1.0</v>
      </c>
      <c r="N282" s="55">
        <v>1.0</v>
      </c>
      <c r="O282" s="55">
        <v>1.0</v>
      </c>
      <c r="P282" s="55">
        <v>1.0</v>
      </c>
      <c r="Q282" s="55">
        <v>1.0</v>
      </c>
      <c r="R282" s="55">
        <v>1.0</v>
      </c>
      <c r="S282" s="55">
        <v>0.998525073746312</v>
      </c>
    </row>
    <row r="283">
      <c r="A283" s="112" t="s">
        <v>357</v>
      </c>
      <c r="C283" s="55">
        <v>1.0</v>
      </c>
      <c r="D283" s="55">
        <v>1.0</v>
      </c>
      <c r="E283" s="55">
        <v>1.0</v>
      </c>
      <c r="F283" s="55">
        <v>1.0</v>
      </c>
      <c r="G283" s="55">
        <v>1.0</v>
      </c>
      <c r="H283" s="55">
        <v>1.0</v>
      </c>
      <c r="I283" s="55">
        <v>1.0</v>
      </c>
      <c r="J283" s="55">
        <v>1.0</v>
      </c>
      <c r="K283" s="55">
        <v>1.0</v>
      </c>
      <c r="L283" s="55">
        <v>1.0</v>
      </c>
      <c r="M283" s="55">
        <v>1.0</v>
      </c>
      <c r="N283" s="55">
        <v>1.0</v>
      </c>
      <c r="O283" s="55">
        <v>1.0</v>
      </c>
      <c r="P283" s="55">
        <v>1.0</v>
      </c>
      <c r="Q283" s="55">
        <v>1.0</v>
      </c>
      <c r="R283" s="55">
        <v>1.0</v>
      </c>
      <c r="S283" s="55">
        <v>0.998525073746312</v>
      </c>
    </row>
    <row r="284">
      <c r="A284" s="112" t="s">
        <v>360</v>
      </c>
      <c r="C284" s="55">
        <v>1.0</v>
      </c>
      <c r="D284" s="55">
        <v>1.0</v>
      </c>
      <c r="E284" s="55">
        <v>1.0</v>
      </c>
      <c r="F284" s="55">
        <v>1.0</v>
      </c>
      <c r="G284" s="55">
        <v>1.0</v>
      </c>
      <c r="H284" s="55">
        <v>1.0</v>
      </c>
      <c r="I284" s="55">
        <v>1.0</v>
      </c>
      <c r="J284" s="55">
        <v>1.0</v>
      </c>
      <c r="K284" s="55">
        <v>1.0</v>
      </c>
      <c r="L284" s="55">
        <v>1.0</v>
      </c>
      <c r="M284" s="55">
        <v>1.0</v>
      </c>
      <c r="N284" s="55">
        <v>1.0</v>
      </c>
      <c r="O284" s="55">
        <v>1.0</v>
      </c>
      <c r="P284" s="55">
        <v>1.0</v>
      </c>
      <c r="Q284" s="55">
        <v>1.0</v>
      </c>
      <c r="R284" s="55">
        <v>1.0</v>
      </c>
      <c r="S284" s="55">
        <v>0.998525073746312</v>
      </c>
    </row>
    <row r="285">
      <c r="A285" s="112" t="s">
        <v>366</v>
      </c>
      <c r="C285" s="55">
        <v>1.0</v>
      </c>
      <c r="D285" s="55">
        <v>1.0</v>
      </c>
      <c r="E285" s="55">
        <v>1.0</v>
      </c>
      <c r="F285" s="55">
        <v>1.0</v>
      </c>
      <c r="G285" s="55">
        <v>1.0</v>
      </c>
      <c r="H285" s="55">
        <v>1.0</v>
      </c>
      <c r="I285" s="55">
        <v>1.0</v>
      </c>
      <c r="J285" s="55">
        <v>1.0</v>
      </c>
      <c r="K285" s="55">
        <v>1.0</v>
      </c>
      <c r="L285" s="55">
        <v>1.0</v>
      </c>
      <c r="M285" s="55">
        <v>1.0</v>
      </c>
      <c r="N285" s="55">
        <v>1.0</v>
      </c>
      <c r="O285" s="55">
        <v>1.0</v>
      </c>
      <c r="P285" s="55">
        <v>1.0</v>
      </c>
      <c r="Q285" s="55">
        <v>1.0</v>
      </c>
      <c r="R285" s="55">
        <v>1.0</v>
      </c>
      <c r="S285" s="55">
        <v>0.998525073746312</v>
      </c>
    </row>
    <row r="286">
      <c r="A286" s="112" t="s">
        <v>376</v>
      </c>
      <c r="C286" s="55">
        <v>1.0</v>
      </c>
      <c r="D286" s="55">
        <v>1.0</v>
      </c>
      <c r="E286" s="55">
        <v>1.0</v>
      </c>
      <c r="F286" s="55">
        <v>1.0</v>
      </c>
      <c r="G286" s="55">
        <v>1.0</v>
      </c>
      <c r="H286" s="55">
        <v>1.0</v>
      </c>
      <c r="I286" s="55">
        <v>1.0</v>
      </c>
      <c r="J286" s="55">
        <v>1.0</v>
      </c>
      <c r="K286" s="55">
        <v>1.0</v>
      </c>
      <c r="L286" s="55">
        <v>1.0</v>
      </c>
      <c r="M286" s="55">
        <v>1.0</v>
      </c>
      <c r="N286" s="55">
        <v>1.0</v>
      </c>
      <c r="O286" s="55">
        <v>1.0</v>
      </c>
      <c r="P286" s="55">
        <v>1.0</v>
      </c>
      <c r="Q286" s="55">
        <v>1.0</v>
      </c>
      <c r="R286" s="55">
        <v>1.0</v>
      </c>
      <c r="S286" s="55">
        <v>0.998525073746312</v>
      </c>
    </row>
    <row r="287">
      <c r="A287" s="112" t="s">
        <v>377</v>
      </c>
      <c r="C287" s="55">
        <v>1.0</v>
      </c>
      <c r="D287" s="55">
        <v>1.0</v>
      </c>
      <c r="E287" s="55">
        <v>1.0</v>
      </c>
      <c r="F287" s="55">
        <v>1.0</v>
      </c>
      <c r="G287" s="55">
        <v>1.0</v>
      </c>
      <c r="H287" s="55">
        <v>1.0</v>
      </c>
      <c r="I287" s="55">
        <v>1.0</v>
      </c>
      <c r="J287" s="55">
        <v>1.0</v>
      </c>
      <c r="K287" s="55">
        <v>1.0</v>
      </c>
      <c r="L287" s="55">
        <v>1.0</v>
      </c>
      <c r="M287" s="55">
        <v>1.0</v>
      </c>
      <c r="N287" s="55">
        <v>1.0</v>
      </c>
      <c r="O287" s="55">
        <v>1.0</v>
      </c>
      <c r="P287" s="55">
        <v>1.0</v>
      </c>
      <c r="Q287" s="55">
        <v>1.0</v>
      </c>
      <c r="R287" s="55">
        <v>1.0</v>
      </c>
      <c r="S287" s="55">
        <v>0.998525073746312</v>
      </c>
    </row>
    <row r="288">
      <c r="A288" s="112" t="s">
        <v>380</v>
      </c>
      <c r="C288" s="55">
        <v>1.0</v>
      </c>
      <c r="D288" s="55">
        <v>1.0</v>
      </c>
      <c r="E288" s="55">
        <v>1.0</v>
      </c>
      <c r="F288" s="55">
        <v>1.0</v>
      </c>
      <c r="G288" s="55">
        <v>1.0</v>
      </c>
      <c r="H288" s="55">
        <v>1.0</v>
      </c>
      <c r="I288" s="55">
        <v>1.0</v>
      </c>
      <c r="J288" s="55">
        <v>1.0</v>
      </c>
      <c r="K288" s="55">
        <v>1.0</v>
      </c>
      <c r="L288" s="55">
        <v>1.0</v>
      </c>
      <c r="M288" s="55">
        <v>1.0</v>
      </c>
      <c r="N288" s="55">
        <v>1.0</v>
      </c>
      <c r="O288" s="55">
        <v>1.0</v>
      </c>
      <c r="P288" s="55">
        <v>1.0</v>
      </c>
      <c r="Q288" s="55">
        <v>1.0</v>
      </c>
      <c r="R288" s="55">
        <v>1.0</v>
      </c>
      <c r="S288" s="55">
        <v>0.998525073746312</v>
      </c>
    </row>
    <row r="289">
      <c r="A289" s="112" t="s">
        <v>386</v>
      </c>
      <c r="C289" s="55">
        <v>1.0</v>
      </c>
      <c r="D289" s="55">
        <v>1.0</v>
      </c>
      <c r="E289" s="55">
        <v>1.0</v>
      </c>
      <c r="F289" s="55">
        <v>1.0</v>
      </c>
      <c r="G289" s="55">
        <v>1.0</v>
      </c>
      <c r="H289" s="55">
        <v>1.0</v>
      </c>
      <c r="I289" s="55">
        <v>1.0</v>
      </c>
      <c r="J289" s="55">
        <v>1.0</v>
      </c>
      <c r="K289" s="55">
        <v>1.0</v>
      </c>
      <c r="L289" s="55">
        <v>1.0</v>
      </c>
      <c r="M289" s="55">
        <v>1.0</v>
      </c>
      <c r="N289" s="55">
        <v>1.0</v>
      </c>
      <c r="O289" s="55">
        <v>1.0</v>
      </c>
      <c r="P289" s="55">
        <v>1.0</v>
      </c>
      <c r="Q289" s="55">
        <v>1.0</v>
      </c>
      <c r="R289" s="55">
        <v>1.0</v>
      </c>
      <c r="S289" s="55">
        <v>0.998525073746312</v>
      </c>
    </row>
    <row r="290">
      <c r="A290" s="112" t="s">
        <v>198</v>
      </c>
      <c r="C290" s="55">
        <v>1.0</v>
      </c>
      <c r="D290" s="55">
        <v>1.0</v>
      </c>
      <c r="E290" s="55">
        <v>1.0</v>
      </c>
      <c r="F290" s="55">
        <v>1.0</v>
      </c>
      <c r="G290" s="55">
        <v>1.0</v>
      </c>
      <c r="H290" s="55">
        <v>1.0</v>
      </c>
      <c r="I290" s="55">
        <v>1.0</v>
      </c>
      <c r="J290" s="55">
        <v>1.0</v>
      </c>
      <c r="K290" s="55">
        <v>1.0</v>
      </c>
      <c r="L290" s="55">
        <v>1.0</v>
      </c>
      <c r="M290" s="55">
        <v>1.0</v>
      </c>
      <c r="N290" s="55">
        <v>1.0</v>
      </c>
      <c r="O290" s="55">
        <v>1.0</v>
      </c>
      <c r="P290" s="55">
        <v>1.0</v>
      </c>
      <c r="Q290" s="55">
        <v>1.0</v>
      </c>
      <c r="R290" s="55">
        <v>1.0</v>
      </c>
      <c r="S290" s="55">
        <v>0.998525073746312</v>
      </c>
    </row>
    <row r="291">
      <c r="A291" s="112" t="s">
        <v>199</v>
      </c>
      <c r="C291" s="55">
        <v>1.0</v>
      </c>
      <c r="D291" s="55">
        <v>1.0</v>
      </c>
      <c r="E291" s="55">
        <v>1.0</v>
      </c>
      <c r="F291" s="55">
        <v>1.0</v>
      </c>
      <c r="G291" s="55">
        <v>1.0</v>
      </c>
      <c r="H291" s="55">
        <v>1.0</v>
      </c>
      <c r="I291" s="55">
        <v>1.0</v>
      </c>
      <c r="J291" s="55">
        <v>1.0</v>
      </c>
      <c r="K291" s="55">
        <v>1.0</v>
      </c>
      <c r="L291" s="55">
        <v>1.0</v>
      </c>
      <c r="M291" s="55">
        <v>1.0</v>
      </c>
      <c r="N291" s="55">
        <v>1.0</v>
      </c>
      <c r="O291" s="55">
        <v>1.0</v>
      </c>
      <c r="P291" s="55">
        <v>1.0</v>
      </c>
      <c r="Q291" s="55">
        <v>1.0</v>
      </c>
      <c r="R291" s="55">
        <v>1.0</v>
      </c>
      <c r="S291" s="55">
        <v>0.998525073746312</v>
      </c>
    </row>
    <row r="292">
      <c r="A292" s="112" t="s">
        <v>409</v>
      </c>
      <c r="C292" s="55">
        <v>1.0</v>
      </c>
      <c r="D292" s="55">
        <v>1.0</v>
      </c>
      <c r="E292" s="55">
        <v>1.0</v>
      </c>
      <c r="F292" s="55">
        <v>1.0</v>
      </c>
      <c r="G292" s="55">
        <v>1.0</v>
      </c>
      <c r="H292" s="55">
        <v>1.0</v>
      </c>
      <c r="I292" s="55">
        <v>1.0</v>
      </c>
      <c r="J292" s="55">
        <v>1.0</v>
      </c>
      <c r="K292" s="55">
        <v>1.0</v>
      </c>
      <c r="L292" s="55">
        <v>1.0</v>
      </c>
      <c r="M292" s="55">
        <v>1.0</v>
      </c>
      <c r="N292" s="55">
        <v>1.0</v>
      </c>
      <c r="O292" s="55">
        <v>1.0</v>
      </c>
      <c r="P292" s="55">
        <v>1.0</v>
      </c>
      <c r="Q292" s="55">
        <v>1.0</v>
      </c>
      <c r="R292" s="55">
        <v>1.0</v>
      </c>
      <c r="S292" s="55">
        <v>0.998525073746312</v>
      </c>
    </row>
    <row r="293">
      <c r="A293" s="112" t="s">
        <v>412</v>
      </c>
      <c r="C293" s="55">
        <v>1.0</v>
      </c>
      <c r="D293" s="55">
        <v>1.0</v>
      </c>
      <c r="E293" s="55">
        <v>1.0</v>
      </c>
      <c r="F293" s="55">
        <v>1.0</v>
      </c>
      <c r="G293" s="55">
        <v>1.0</v>
      </c>
      <c r="H293" s="55">
        <v>1.0</v>
      </c>
      <c r="I293" s="55">
        <v>1.0</v>
      </c>
      <c r="J293" s="55">
        <v>1.0</v>
      </c>
      <c r="K293" s="55">
        <v>1.0</v>
      </c>
      <c r="L293" s="55">
        <v>1.0</v>
      </c>
      <c r="M293" s="55">
        <v>1.0</v>
      </c>
      <c r="N293" s="55">
        <v>1.0</v>
      </c>
      <c r="O293" s="55">
        <v>1.0</v>
      </c>
      <c r="P293" s="55">
        <v>1.0</v>
      </c>
      <c r="Q293" s="55">
        <v>1.0</v>
      </c>
      <c r="R293" s="55">
        <v>1.0</v>
      </c>
      <c r="S293" s="55">
        <v>0.998525073746312</v>
      </c>
    </row>
    <row r="294">
      <c r="A294" s="112" t="s">
        <v>416</v>
      </c>
      <c r="C294" s="55">
        <v>1.0</v>
      </c>
      <c r="D294" s="55">
        <v>1.0</v>
      </c>
      <c r="E294" s="55">
        <v>1.0</v>
      </c>
      <c r="F294" s="55">
        <v>1.0</v>
      </c>
      <c r="G294" s="55">
        <v>1.0</v>
      </c>
      <c r="H294" s="55">
        <v>1.0</v>
      </c>
      <c r="I294" s="55">
        <v>1.0</v>
      </c>
      <c r="J294" s="55">
        <v>1.0</v>
      </c>
      <c r="K294" s="55">
        <v>1.0</v>
      </c>
      <c r="L294" s="55">
        <v>1.0</v>
      </c>
      <c r="M294" s="55">
        <v>1.0</v>
      </c>
      <c r="N294" s="55">
        <v>1.0</v>
      </c>
      <c r="O294" s="55">
        <v>1.0</v>
      </c>
      <c r="P294" s="55">
        <v>1.0</v>
      </c>
      <c r="Q294" s="55">
        <v>1.0</v>
      </c>
      <c r="R294" s="55">
        <v>1.0</v>
      </c>
      <c r="S294" s="55">
        <v>0.998525073746312</v>
      </c>
    </row>
    <row r="295">
      <c r="A295" s="112" t="s">
        <v>203</v>
      </c>
      <c r="C295" s="55">
        <v>1.0</v>
      </c>
      <c r="D295" s="55">
        <v>1.0</v>
      </c>
      <c r="E295" s="55">
        <v>1.0</v>
      </c>
      <c r="F295" s="55">
        <v>1.0</v>
      </c>
      <c r="G295" s="55">
        <v>1.0</v>
      </c>
      <c r="H295" s="55">
        <v>1.0</v>
      </c>
      <c r="I295" s="55">
        <v>1.0</v>
      </c>
      <c r="J295" s="55">
        <v>1.0</v>
      </c>
      <c r="K295" s="55">
        <v>1.0</v>
      </c>
      <c r="L295" s="55">
        <v>1.0</v>
      </c>
      <c r="M295" s="55">
        <v>1.0</v>
      </c>
      <c r="N295" s="55">
        <v>1.0</v>
      </c>
      <c r="O295" s="55">
        <v>1.0</v>
      </c>
      <c r="P295" s="55">
        <v>1.0</v>
      </c>
      <c r="Q295" s="55">
        <v>1.0</v>
      </c>
      <c r="R295" s="55">
        <v>1.0</v>
      </c>
      <c r="S295" s="55">
        <v>0.998525073746312</v>
      </c>
    </row>
    <row r="296">
      <c r="A296" s="112" t="s">
        <v>196</v>
      </c>
      <c r="C296" s="55">
        <v>1.0</v>
      </c>
      <c r="D296" s="55">
        <v>1.0</v>
      </c>
      <c r="E296" s="55">
        <v>1.0</v>
      </c>
      <c r="F296" s="55">
        <v>1.0</v>
      </c>
      <c r="G296" s="55">
        <v>1.0</v>
      </c>
      <c r="H296" s="55">
        <v>1.0</v>
      </c>
      <c r="I296" s="55">
        <v>1.0</v>
      </c>
      <c r="J296" s="55">
        <v>1.0</v>
      </c>
      <c r="K296" s="55">
        <v>1.0</v>
      </c>
      <c r="L296" s="55">
        <v>1.0</v>
      </c>
      <c r="M296" s="55">
        <v>1.0</v>
      </c>
      <c r="N296" s="55">
        <v>1.0</v>
      </c>
      <c r="O296" s="55">
        <v>1.0</v>
      </c>
      <c r="P296" s="55">
        <v>1.0</v>
      </c>
      <c r="Q296" s="55">
        <v>1.0</v>
      </c>
      <c r="R296" s="55">
        <v>1.0</v>
      </c>
      <c r="S296" s="55">
        <v>0.998525073746312</v>
      </c>
    </row>
    <row r="297">
      <c r="A297" s="112" t="s">
        <v>457</v>
      </c>
      <c r="C297" s="55">
        <v>1.0</v>
      </c>
      <c r="D297" s="55">
        <v>1.0</v>
      </c>
      <c r="E297" s="55">
        <v>1.0</v>
      </c>
      <c r="F297" s="55">
        <v>1.0</v>
      </c>
      <c r="G297" s="55">
        <v>1.0</v>
      </c>
      <c r="H297" s="55">
        <v>1.0</v>
      </c>
      <c r="I297" s="55">
        <v>1.0</v>
      </c>
      <c r="J297" s="55">
        <v>1.0</v>
      </c>
      <c r="K297" s="55">
        <v>1.0</v>
      </c>
      <c r="L297" s="55">
        <v>1.0</v>
      </c>
      <c r="M297" s="55">
        <v>1.0</v>
      </c>
      <c r="N297" s="55">
        <v>1.0</v>
      </c>
      <c r="O297" s="55">
        <v>1.0</v>
      </c>
      <c r="P297" s="55">
        <v>1.0</v>
      </c>
      <c r="Q297" s="55">
        <v>1.0</v>
      </c>
      <c r="R297" s="55">
        <v>1.0</v>
      </c>
      <c r="S297" s="55">
        <v>0.998525073746312</v>
      </c>
    </row>
    <row r="298">
      <c r="A298" s="90" t="s">
        <v>589</v>
      </c>
    </row>
    <row r="299">
      <c r="A299" s="112" t="s">
        <v>135</v>
      </c>
      <c r="C299" s="55">
        <v>1.0</v>
      </c>
      <c r="D299" s="55">
        <v>1.0</v>
      </c>
      <c r="E299" s="55">
        <v>1.0</v>
      </c>
      <c r="F299" s="55">
        <v>1.0</v>
      </c>
      <c r="G299" s="55">
        <v>1.0</v>
      </c>
      <c r="H299" s="55">
        <v>1.0</v>
      </c>
      <c r="I299" s="55">
        <v>1.0</v>
      </c>
      <c r="J299" s="55">
        <v>1.0</v>
      </c>
      <c r="K299" s="55">
        <v>1.0</v>
      </c>
      <c r="L299" s="55">
        <v>1.0</v>
      </c>
      <c r="M299" s="55">
        <v>1.0</v>
      </c>
      <c r="N299" s="55">
        <v>1.0</v>
      </c>
      <c r="O299" s="55">
        <v>1.0</v>
      </c>
      <c r="P299" s="55">
        <v>1.0</v>
      </c>
      <c r="Q299" s="55">
        <v>1.0</v>
      </c>
      <c r="R299" s="55">
        <v>1.0</v>
      </c>
      <c r="S299" s="55">
        <v>0.982792527040314</v>
      </c>
    </row>
    <row r="300">
      <c r="A300" s="112" t="s">
        <v>139</v>
      </c>
      <c r="C300" s="55">
        <v>1.0</v>
      </c>
      <c r="D300" s="55">
        <v>1.0</v>
      </c>
      <c r="E300" s="55">
        <v>1.0</v>
      </c>
      <c r="F300" s="55">
        <v>1.0</v>
      </c>
      <c r="G300" s="55">
        <v>1.0</v>
      </c>
      <c r="H300" s="55">
        <v>1.0</v>
      </c>
      <c r="I300" s="55">
        <v>1.0</v>
      </c>
      <c r="J300" s="55">
        <v>1.0</v>
      </c>
      <c r="K300" s="55">
        <v>1.0</v>
      </c>
      <c r="L300" s="55">
        <v>1.0</v>
      </c>
      <c r="M300" s="55">
        <v>1.0</v>
      </c>
      <c r="N300" s="55">
        <v>1.0</v>
      </c>
      <c r="O300" s="55">
        <v>1.0</v>
      </c>
      <c r="P300" s="55">
        <v>1.0</v>
      </c>
      <c r="Q300" s="55">
        <v>1.0</v>
      </c>
      <c r="R300" s="55">
        <v>1.0</v>
      </c>
      <c r="S300" s="55">
        <v>0.984759095378564</v>
      </c>
    </row>
    <row r="301">
      <c r="A301" s="112" t="s">
        <v>141</v>
      </c>
      <c r="C301" s="55">
        <v>1.0</v>
      </c>
      <c r="D301" s="55">
        <v>1.0</v>
      </c>
      <c r="E301" s="55">
        <v>1.0</v>
      </c>
      <c r="F301" s="55">
        <v>1.0</v>
      </c>
      <c r="G301" s="55">
        <v>1.0</v>
      </c>
      <c r="H301" s="55">
        <v>1.0</v>
      </c>
      <c r="I301" s="55">
        <v>1.0</v>
      </c>
      <c r="J301" s="55">
        <v>1.0</v>
      </c>
      <c r="K301" s="55">
        <v>1.0</v>
      </c>
      <c r="L301" s="55">
        <v>1.0</v>
      </c>
      <c r="M301" s="55">
        <v>1.0</v>
      </c>
      <c r="N301" s="55">
        <v>1.0</v>
      </c>
      <c r="O301" s="55">
        <v>1.0</v>
      </c>
      <c r="P301" s="55">
        <v>1.0</v>
      </c>
      <c r="Q301" s="55">
        <v>1.0</v>
      </c>
      <c r="R301" s="55">
        <v>1.0</v>
      </c>
      <c r="S301" s="55">
        <v>0.998525073746312</v>
      </c>
    </row>
    <row r="302">
      <c r="A302" s="112" t="s">
        <v>142</v>
      </c>
      <c r="C302" s="55">
        <v>1.0</v>
      </c>
      <c r="D302" s="55">
        <v>1.0</v>
      </c>
      <c r="E302" s="55">
        <v>1.0</v>
      </c>
      <c r="F302" s="55">
        <v>1.0</v>
      </c>
      <c r="G302" s="55">
        <v>1.0</v>
      </c>
      <c r="H302" s="55">
        <v>1.0</v>
      </c>
      <c r="I302" s="55">
        <v>1.0</v>
      </c>
      <c r="J302" s="55">
        <v>1.0</v>
      </c>
      <c r="K302" s="55">
        <v>1.0</v>
      </c>
      <c r="L302" s="55">
        <v>1.0</v>
      </c>
      <c r="M302" s="55">
        <v>1.0</v>
      </c>
      <c r="N302" s="55">
        <v>1.0</v>
      </c>
      <c r="O302" s="55">
        <v>1.0</v>
      </c>
      <c r="P302" s="55">
        <v>1.0</v>
      </c>
      <c r="Q302" s="55">
        <v>1.0</v>
      </c>
      <c r="R302" s="55">
        <v>1.0</v>
      </c>
      <c r="S302" s="55">
        <v>0.99803343166175</v>
      </c>
    </row>
    <row r="303">
      <c r="A303" s="112" t="s">
        <v>143</v>
      </c>
      <c r="C303" s="55">
        <v>1.0</v>
      </c>
      <c r="D303" s="55">
        <v>1.0</v>
      </c>
      <c r="E303" s="55">
        <v>1.0</v>
      </c>
      <c r="F303" s="55">
        <v>1.0</v>
      </c>
      <c r="G303" s="55">
        <v>1.0</v>
      </c>
      <c r="H303" s="55">
        <v>1.0</v>
      </c>
      <c r="I303" s="55">
        <v>1.0</v>
      </c>
      <c r="J303" s="55">
        <v>1.0</v>
      </c>
      <c r="K303" s="55">
        <v>1.0</v>
      </c>
      <c r="L303" s="55">
        <v>1.0</v>
      </c>
      <c r="M303" s="55">
        <v>1.0</v>
      </c>
      <c r="N303" s="55">
        <v>1.0</v>
      </c>
      <c r="O303" s="55">
        <v>1.0</v>
      </c>
      <c r="P303" s="55">
        <v>1.0</v>
      </c>
      <c r="Q303" s="55">
        <v>1.0</v>
      </c>
      <c r="R303" s="55">
        <v>1.0</v>
      </c>
      <c r="S303" s="55">
        <v>0.987708947885939</v>
      </c>
    </row>
    <row r="304">
      <c r="A304" s="112" t="s">
        <v>146</v>
      </c>
      <c r="C304" s="55">
        <v>1.0</v>
      </c>
      <c r="D304" s="55">
        <v>1.0</v>
      </c>
      <c r="E304" s="55">
        <v>1.0</v>
      </c>
      <c r="F304" s="55">
        <v>1.0</v>
      </c>
      <c r="G304" s="55">
        <v>1.0</v>
      </c>
      <c r="H304" s="55">
        <v>1.0</v>
      </c>
      <c r="I304" s="55">
        <v>1.0</v>
      </c>
      <c r="J304" s="55">
        <v>1.0</v>
      </c>
      <c r="K304" s="55">
        <v>1.0</v>
      </c>
      <c r="L304" s="55">
        <v>1.0</v>
      </c>
      <c r="M304" s="55">
        <v>1.0</v>
      </c>
      <c r="N304" s="55">
        <v>1.0</v>
      </c>
      <c r="O304" s="55">
        <v>1.0</v>
      </c>
      <c r="P304" s="55">
        <v>1.0</v>
      </c>
      <c r="Q304" s="55">
        <v>1.0</v>
      </c>
      <c r="R304" s="55">
        <v>1.0</v>
      </c>
      <c r="S304" s="55">
        <v>0.981317600786627</v>
      </c>
    </row>
    <row r="305">
      <c r="A305" s="112" t="s">
        <v>147</v>
      </c>
      <c r="C305" s="55">
        <v>1.0</v>
      </c>
      <c r="D305" s="55">
        <v>1.0</v>
      </c>
      <c r="E305" s="55">
        <v>1.0</v>
      </c>
      <c r="F305" s="55">
        <v>1.0</v>
      </c>
      <c r="G305" s="55">
        <v>1.0</v>
      </c>
      <c r="H305" s="55">
        <v>1.0</v>
      </c>
      <c r="I305" s="55">
        <v>1.0</v>
      </c>
      <c r="J305" s="55">
        <v>1.0</v>
      </c>
      <c r="K305" s="55">
        <v>1.0</v>
      </c>
      <c r="L305" s="55">
        <v>1.0</v>
      </c>
      <c r="M305" s="55">
        <v>1.0</v>
      </c>
      <c r="N305" s="55">
        <v>1.0</v>
      </c>
      <c r="O305" s="55">
        <v>1.0</v>
      </c>
      <c r="P305" s="55">
        <v>1.0</v>
      </c>
      <c r="Q305" s="55">
        <v>1.0</v>
      </c>
      <c r="R305" s="55">
        <v>1.0</v>
      </c>
      <c r="S305" s="55">
        <v>0.984759095378564</v>
      </c>
    </row>
    <row r="306">
      <c r="A306" s="112" t="s">
        <v>148</v>
      </c>
      <c r="C306" s="55">
        <v>1.0</v>
      </c>
      <c r="D306" s="55">
        <v>0.989547038327526</v>
      </c>
      <c r="E306" s="55">
        <v>1.0</v>
      </c>
      <c r="F306" s="55">
        <v>1.0</v>
      </c>
      <c r="G306" s="55">
        <v>1.0</v>
      </c>
      <c r="H306" s="55">
        <v>1.0</v>
      </c>
      <c r="I306" s="55">
        <v>1.0</v>
      </c>
      <c r="J306" s="55">
        <v>1.0</v>
      </c>
      <c r="K306" s="55">
        <v>1.0</v>
      </c>
      <c r="L306" s="55">
        <v>1.0</v>
      </c>
      <c r="M306" s="55">
        <v>1.0</v>
      </c>
      <c r="N306" s="55">
        <v>1.0</v>
      </c>
      <c r="O306" s="55">
        <v>0.965277777777777</v>
      </c>
      <c r="P306" s="55">
        <v>1.0</v>
      </c>
      <c r="Q306" s="55">
        <v>1.0</v>
      </c>
      <c r="R306" s="55">
        <v>1.0</v>
      </c>
      <c r="S306" s="55">
        <v>0.973451327433628</v>
      </c>
    </row>
    <row r="307">
      <c r="A307" s="112" t="s">
        <v>149</v>
      </c>
      <c r="C307" s="55">
        <v>1.0</v>
      </c>
      <c r="D307" s="55">
        <v>1.0</v>
      </c>
      <c r="E307" s="55">
        <v>1.0</v>
      </c>
      <c r="F307" s="55">
        <v>1.0</v>
      </c>
      <c r="G307" s="55">
        <v>1.0</v>
      </c>
      <c r="H307" s="55">
        <v>1.0</v>
      </c>
      <c r="I307" s="55">
        <v>1.0</v>
      </c>
      <c r="J307" s="55">
        <v>1.0</v>
      </c>
      <c r="K307" s="55">
        <v>1.0</v>
      </c>
      <c r="L307" s="55">
        <v>1.0</v>
      </c>
      <c r="M307" s="55">
        <v>1.0</v>
      </c>
      <c r="N307" s="55">
        <v>1.0</v>
      </c>
      <c r="O307" s="55">
        <v>1.0</v>
      </c>
      <c r="P307" s="55">
        <v>1.0</v>
      </c>
      <c r="Q307" s="55">
        <v>1.0</v>
      </c>
      <c r="R307" s="55">
        <v>1.0</v>
      </c>
      <c r="S307" s="55">
        <v>0.978367748279252</v>
      </c>
    </row>
    <row r="308">
      <c r="A308" s="112" t="s">
        <v>152</v>
      </c>
      <c r="C308" s="55">
        <v>1.0</v>
      </c>
      <c r="D308" s="55">
        <v>1.0</v>
      </c>
      <c r="E308" s="55">
        <v>1.0</v>
      </c>
      <c r="F308" s="55">
        <v>1.0</v>
      </c>
      <c r="G308" s="55">
        <v>1.0</v>
      </c>
      <c r="H308" s="55">
        <v>1.0</v>
      </c>
      <c r="I308" s="55">
        <v>1.0</v>
      </c>
      <c r="J308" s="55">
        <v>1.0</v>
      </c>
      <c r="K308" s="55">
        <v>1.0</v>
      </c>
      <c r="L308" s="55">
        <v>1.0</v>
      </c>
      <c r="M308" s="55">
        <v>1.0</v>
      </c>
      <c r="N308" s="55">
        <v>1.0</v>
      </c>
      <c r="O308" s="55">
        <v>1.0</v>
      </c>
      <c r="P308" s="55">
        <v>1.0</v>
      </c>
      <c r="Q308" s="55">
        <v>1.0</v>
      </c>
      <c r="R308" s="55">
        <v>1.0</v>
      </c>
      <c r="S308" s="55">
        <v>0.998525073746312</v>
      </c>
    </row>
    <row r="309">
      <c r="A309" s="112" t="s">
        <v>153</v>
      </c>
      <c r="C309" s="55">
        <v>1.0</v>
      </c>
      <c r="D309" s="55">
        <v>1.0</v>
      </c>
      <c r="E309" s="55">
        <v>1.0</v>
      </c>
      <c r="F309" s="55">
        <v>1.0</v>
      </c>
      <c r="G309" s="55">
        <v>1.0</v>
      </c>
      <c r="H309" s="55">
        <v>1.0</v>
      </c>
      <c r="I309" s="55">
        <v>1.0</v>
      </c>
      <c r="J309" s="55">
        <v>1.0</v>
      </c>
      <c r="K309" s="55">
        <v>1.0</v>
      </c>
      <c r="L309" s="55">
        <v>1.0</v>
      </c>
      <c r="M309" s="55">
        <v>1.0</v>
      </c>
      <c r="N309" s="55">
        <v>1.0</v>
      </c>
      <c r="O309" s="55">
        <v>1.0</v>
      </c>
      <c r="P309" s="55">
        <v>1.0</v>
      </c>
      <c r="Q309" s="55">
        <v>1.0</v>
      </c>
      <c r="R309" s="55">
        <v>1.0</v>
      </c>
      <c r="S309" s="55">
        <v>0.998525073746312</v>
      </c>
    </row>
    <row r="310">
      <c r="A310" s="112" t="s">
        <v>155</v>
      </c>
      <c r="C310" s="55">
        <v>1.0</v>
      </c>
      <c r="D310" s="55">
        <v>1.0</v>
      </c>
      <c r="E310" s="55">
        <v>1.0</v>
      </c>
      <c r="F310" s="55">
        <v>1.0</v>
      </c>
      <c r="G310" s="55">
        <v>1.0</v>
      </c>
      <c r="H310" s="55">
        <v>1.0</v>
      </c>
      <c r="I310" s="55">
        <v>1.0</v>
      </c>
      <c r="J310" s="55">
        <v>1.0</v>
      </c>
      <c r="K310" s="55">
        <v>1.0</v>
      </c>
      <c r="L310" s="55">
        <v>1.0</v>
      </c>
      <c r="M310" s="55">
        <v>1.0</v>
      </c>
      <c r="N310" s="55">
        <v>1.0</v>
      </c>
      <c r="O310" s="55">
        <v>1.0</v>
      </c>
      <c r="P310" s="55">
        <v>1.0</v>
      </c>
      <c r="Q310" s="55">
        <v>1.0</v>
      </c>
      <c r="R310" s="55">
        <v>1.0</v>
      </c>
      <c r="S310" s="55">
        <v>0.988692232055064</v>
      </c>
    </row>
    <row r="311">
      <c r="A311" s="112" t="s">
        <v>158</v>
      </c>
      <c r="C311" s="55">
        <v>1.0</v>
      </c>
      <c r="D311" s="55">
        <v>1.0</v>
      </c>
      <c r="E311" s="55">
        <v>1.0</v>
      </c>
      <c r="F311" s="55">
        <v>1.0</v>
      </c>
      <c r="G311" s="55">
        <v>1.0</v>
      </c>
      <c r="H311" s="55">
        <v>1.0</v>
      </c>
      <c r="I311" s="55">
        <v>1.0</v>
      </c>
      <c r="J311" s="55">
        <v>1.0</v>
      </c>
      <c r="K311" s="55">
        <v>1.0</v>
      </c>
      <c r="L311" s="55">
        <v>1.0</v>
      </c>
      <c r="M311" s="55">
        <v>1.0</v>
      </c>
      <c r="N311" s="55">
        <v>1.0</v>
      </c>
      <c r="O311" s="55">
        <v>1.0</v>
      </c>
      <c r="P311" s="55">
        <v>1.0</v>
      </c>
      <c r="Q311" s="55">
        <v>1.0</v>
      </c>
      <c r="R311" s="55">
        <v>1.0</v>
      </c>
      <c r="S311" s="55">
        <v>0.918879056047197</v>
      </c>
    </row>
    <row r="312">
      <c r="A312" s="112" t="s">
        <v>159</v>
      </c>
      <c r="C312" s="55">
        <v>1.0</v>
      </c>
      <c r="D312" s="55">
        <v>1.0</v>
      </c>
      <c r="E312" s="55">
        <v>1.0</v>
      </c>
      <c r="F312" s="55">
        <v>1.0</v>
      </c>
      <c r="G312" s="55">
        <v>1.0</v>
      </c>
      <c r="H312" s="55">
        <v>1.0</v>
      </c>
      <c r="I312" s="55">
        <v>1.0</v>
      </c>
      <c r="J312" s="55">
        <v>1.0</v>
      </c>
      <c r="K312" s="55">
        <v>1.0</v>
      </c>
      <c r="L312" s="55">
        <v>1.0</v>
      </c>
      <c r="M312" s="55">
        <v>1.0</v>
      </c>
      <c r="N312" s="55">
        <v>1.0</v>
      </c>
      <c r="O312" s="55">
        <v>1.0</v>
      </c>
      <c r="P312" s="55">
        <v>1.0</v>
      </c>
      <c r="Q312" s="55">
        <v>1.0</v>
      </c>
      <c r="R312" s="55">
        <v>1.0</v>
      </c>
      <c r="S312" s="55">
        <v>0.998525073746312</v>
      </c>
    </row>
    <row r="313">
      <c r="A313" s="112" t="s">
        <v>162</v>
      </c>
      <c r="C313" s="55">
        <v>1.0</v>
      </c>
      <c r="D313" s="55">
        <v>1.0</v>
      </c>
      <c r="E313" s="55">
        <v>1.0</v>
      </c>
      <c r="F313" s="55">
        <v>1.0</v>
      </c>
      <c r="G313" s="55">
        <v>1.0</v>
      </c>
      <c r="H313" s="55">
        <v>1.0</v>
      </c>
      <c r="I313" s="55">
        <v>1.0</v>
      </c>
      <c r="J313" s="55">
        <v>1.0</v>
      </c>
      <c r="K313" s="55">
        <v>1.0</v>
      </c>
      <c r="L313" s="55">
        <v>1.0</v>
      </c>
      <c r="M313" s="55">
        <v>1.0</v>
      </c>
      <c r="N313" s="55">
        <v>1.0</v>
      </c>
      <c r="O313" s="55">
        <v>1.0</v>
      </c>
      <c r="P313" s="55">
        <v>1.0</v>
      </c>
      <c r="Q313" s="55">
        <v>1.0</v>
      </c>
      <c r="R313" s="55">
        <v>1.0</v>
      </c>
      <c r="S313" s="55">
        <v>0.99803343166175</v>
      </c>
    </row>
    <row r="314">
      <c r="A314" s="112" t="s">
        <v>294</v>
      </c>
      <c r="C314" s="55">
        <v>1.0</v>
      </c>
      <c r="D314" s="55">
        <v>1.0</v>
      </c>
      <c r="E314" s="55">
        <v>1.0</v>
      </c>
      <c r="F314" s="55">
        <v>1.0</v>
      </c>
      <c r="G314" s="55">
        <v>1.0</v>
      </c>
      <c r="H314" s="55">
        <v>1.0</v>
      </c>
      <c r="I314" s="55">
        <v>1.0</v>
      </c>
      <c r="J314" s="55">
        <v>1.0</v>
      </c>
      <c r="K314" s="55">
        <v>1.0</v>
      </c>
      <c r="L314" s="55">
        <v>1.0</v>
      </c>
      <c r="M314" s="55">
        <v>1.0</v>
      </c>
      <c r="N314" s="55">
        <v>1.0</v>
      </c>
      <c r="O314" s="55">
        <v>1.0</v>
      </c>
      <c r="P314" s="55">
        <v>1.0</v>
      </c>
      <c r="Q314" s="55">
        <v>1.0</v>
      </c>
      <c r="R314" s="55">
        <v>1.0</v>
      </c>
      <c r="S314" s="55">
        <v>0.985250737463126</v>
      </c>
    </row>
    <row r="315">
      <c r="A315" s="112" t="s">
        <v>295</v>
      </c>
      <c r="C315" s="55">
        <v>1.0</v>
      </c>
      <c r="D315" s="55">
        <v>1.0</v>
      </c>
      <c r="E315" s="55">
        <v>1.0</v>
      </c>
      <c r="F315" s="55">
        <v>1.0</v>
      </c>
      <c r="G315" s="55">
        <v>1.0</v>
      </c>
      <c r="H315" s="55">
        <v>1.0</v>
      </c>
      <c r="I315" s="55">
        <v>1.0</v>
      </c>
      <c r="J315" s="55">
        <v>1.0</v>
      </c>
      <c r="K315" s="55">
        <v>1.0</v>
      </c>
      <c r="L315" s="55">
        <v>1.0</v>
      </c>
      <c r="M315" s="55">
        <v>1.0</v>
      </c>
      <c r="N315" s="55">
        <v>1.0</v>
      </c>
      <c r="O315" s="55">
        <v>1.0</v>
      </c>
      <c r="P315" s="55">
        <v>1.0</v>
      </c>
      <c r="Q315" s="55">
        <v>1.0</v>
      </c>
      <c r="R315" s="55">
        <v>1.0</v>
      </c>
      <c r="S315" s="55">
        <v>0.998525073746312</v>
      </c>
    </row>
    <row r="316">
      <c r="A316" s="112" t="s">
        <v>296</v>
      </c>
      <c r="C316" s="55">
        <v>1.0</v>
      </c>
      <c r="D316" s="55">
        <v>1.0</v>
      </c>
      <c r="E316" s="55">
        <v>1.0</v>
      </c>
      <c r="F316" s="55">
        <v>1.0</v>
      </c>
      <c r="G316" s="55">
        <v>1.0</v>
      </c>
      <c r="H316" s="55">
        <v>1.0</v>
      </c>
      <c r="I316" s="55">
        <v>1.0</v>
      </c>
      <c r="J316" s="55">
        <v>1.0</v>
      </c>
      <c r="K316" s="55">
        <v>1.0</v>
      </c>
      <c r="L316" s="55">
        <v>1.0</v>
      </c>
      <c r="M316" s="55">
        <v>1.0</v>
      </c>
      <c r="N316" s="55">
        <v>1.0</v>
      </c>
      <c r="O316" s="55">
        <v>1.0</v>
      </c>
      <c r="P316" s="55">
        <v>1.0</v>
      </c>
      <c r="Q316" s="55">
        <v>1.0</v>
      </c>
      <c r="R316" s="55">
        <v>1.0</v>
      </c>
      <c r="S316" s="55">
        <v>0.99803343166175</v>
      </c>
    </row>
    <row r="317">
      <c r="A317" s="112" t="s">
        <v>297</v>
      </c>
      <c r="C317" s="55">
        <v>1.0</v>
      </c>
      <c r="D317" s="55">
        <v>1.0</v>
      </c>
      <c r="E317" s="55">
        <v>1.0</v>
      </c>
      <c r="F317" s="55">
        <v>1.0</v>
      </c>
      <c r="G317" s="55">
        <v>1.0</v>
      </c>
      <c r="H317" s="55">
        <v>1.0</v>
      </c>
      <c r="I317" s="55">
        <v>1.0</v>
      </c>
      <c r="J317" s="55">
        <v>1.0</v>
      </c>
      <c r="K317" s="55">
        <v>1.0</v>
      </c>
      <c r="L317" s="55">
        <v>1.0</v>
      </c>
      <c r="M317" s="55">
        <v>1.0</v>
      </c>
      <c r="N317" s="55">
        <v>1.0</v>
      </c>
      <c r="O317" s="55">
        <v>1.0</v>
      </c>
      <c r="P317" s="55">
        <v>1.0</v>
      </c>
      <c r="Q317" s="55">
        <v>1.0</v>
      </c>
      <c r="R317" s="55">
        <v>1.0</v>
      </c>
      <c r="S317" s="55">
        <v>0.987708947885939</v>
      </c>
    </row>
    <row r="318">
      <c r="A318" s="112" t="s">
        <v>187</v>
      </c>
      <c r="C318" s="55">
        <v>1.0</v>
      </c>
      <c r="D318" s="55">
        <v>1.0</v>
      </c>
      <c r="E318" s="55">
        <v>1.0</v>
      </c>
      <c r="F318" s="55">
        <v>1.0</v>
      </c>
      <c r="G318" s="55">
        <v>1.0</v>
      </c>
      <c r="H318" s="55">
        <v>1.0</v>
      </c>
      <c r="I318" s="55">
        <v>1.0</v>
      </c>
      <c r="J318" s="55">
        <v>1.0</v>
      </c>
      <c r="K318" s="55">
        <v>1.0</v>
      </c>
      <c r="L318" s="55">
        <v>1.0</v>
      </c>
      <c r="M318" s="55">
        <v>1.0</v>
      </c>
      <c r="N318" s="55">
        <v>1.0</v>
      </c>
      <c r="O318" s="55">
        <v>1.0</v>
      </c>
      <c r="P318" s="55">
        <v>1.0</v>
      </c>
      <c r="Q318" s="55">
        <v>1.0</v>
      </c>
      <c r="R318" s="55">
        <v>1.0</v>
      </c>
      <c r="S318" s="55">
        <v>0.998525073746312</v>
      </c>
    </row>
    <row r="319">
      <c r="A319" s="112" t="s">
        <v>182</v>
      </c>
      <c r="C319" s="55">
        <v>1.0</v>
      </c>
      <c r="D319" s="55">
        <v>1.0</v>
      </c>
      <c r="E319" s="55">
        <v>1.0</v>
      </c>
      <c r="F319" s="55">
        <v>1.0</v>
      </c>
      <c r="G319" s="55">
        <v>1.0</v>
      </c>
      <c r="H319" s="55">
        <v>1.0</v>
      </c>
      <c r="I319" s="55">
        <v>1.0</v>
      </c>
      <c r="J319" s="55">
        <v>1.0</v>
      </c>
      <c r="K319" s="55">
        <v>1.0</v>
      </c>
      <c r="L319" s="55">
        <v>1.0</v>
      </c>
      <c r="M319" s="55">
        <v>1.0</v>
      </c>
      <c r="N319" s="55">
        <v>1.0</v>
      </c>
      <c r="O319" s="55">
        <v>1.0</v>
      </c>
      <c r="P319" s="55">
        <v>1.0</v>
      </c>
      <c r="Q319" s="55">
        <v>1.0</v>
      </c>
      <c r="R319" s="55">
        <v>1.0</v>
      </c>
      <c r="S319" s="55">
        <v>0.998525073746312</v>
      </c>
    </row>
    <row r="320">
      <c r="A320" s="112" t="s">
        <v>300</v>
      </c>
      <c r="C320" s="55">
        <v>1.0</v>
      </c>
      <c r="D320" s="55">
        <v>1.0</v>
      </c>
      <c r="E320" s="55">
        <v>1.0</v>
      </c>
      <c r="F320" s="55">
        <v>1.0</v>
      </c>
      <c r="G320" s="55">
        <v>1.0</v>
      </c>
      <c r="H320" s="55">
        <v>1.0</v>
      </c>
      <c r="I320" s="55">
        <v>1.0</v>
      </c>
      <c r="J320" s="55">
        <v>1.0</v>
      </c>
      <c r="K320" s="55">
        <v>1.0</v>
      </c>
      <c r="L320" s="55">
        <v>1.0</v>
      </c>
      <c r="M320" s="55">
        <v>1.0</v>
      </c>
      <c r="N320" s="55">
        <v>1.0</v>
      </c>
      <c r="O320" s="55">
        <v>1.0</v>
      </c>
      <c r="P320" s="55">
        <v>1.0</v>
      </c>
      <c r="Q320" s="55">
        <v>1.0</v>
      </c>
      <c r="R320" s="55">
        <v>1.0</v>
      </c>
      <c r="S320" s="55">
        <v>0.988692232055064</v>
      </c>
    </row>
    <row r="321">
      <c r="A321" s="112" t="s">
        <v>303</v>
      </c>
      <c r="C321" s="55">
        <v>1.0</v>
      </c>
      <c r="D321" s="55">
        <v>1.0</v>
      </c>
      <c r="E321" s="55">
        <v>1.0</v>
      </c>
      <c r="F321" s="55">
        <v>1.0</v>
      </c>
      <c r="G321" s="55">
        <v>1.0</v>
      </c>
      <c r="H321" s="55">
        <v>1.0</v>
      </c>
      <c r="I321" s="55">
        <v>1.0</v>
      </c>
      <c r="J321" s="55">
        <v>1.0</v>
      </c>
      <c r="K321" s="55">
        <v>1.0</v>
      </c>
      <c r="L321" s="55">
        <v>1.0</v>
      </c>
      <c r="M321" s="55">
        <v>1.0</v>
      </c>
      <c r="N321" s="55">
        <v>1.0</v>
      </c>
      <c r="O321" s="55">
        <v>1.0</v>
      </c>
      <c r="P321" s="55">
        <v>1.0</v>
      </c>
      <c r="Q321" s="55">
        <v>1.0</v>
      </c>
      <c r="R321" s="55">
        <v>1.0</v>
      </c>
      <c r="S321" s="55">
        <v>0.998525073746312</v>
      </c>
    </row>
    <row r="322">
      <c r="A322" s="112" t="s">
        <v>304</v>
      </c>
      <c r="C322" s="55">
        <v>1.0</v>
      </c>
      <c r="D322" s="55">
        <v>1.0</v>
      </c>
      <c r="E322" s="55">
        <v>1.0</v>
      </c>
      <c r="F322" s="55">
        <v>1.0</v>
      </c>
      <c r="G322" s="55">
        <v>1.0</v>
      </c>
      <c r="H322" s="55">
        <v>1.0</v>
      </c>
      <c r="I322" s="55">
        <v>1.0</v>
      </c>
      <c r="J322" s="55">
        <v>1.0</v>
      </c>
      <c r="K322" s="55">
        <v>1.0</v>
      </c>
      <c r="L322" s="55">
        <v>1.0</v>
      </c>
      <c r="M322" s="55">
        <v>1.0</v>
      </c>
      <c r="N322" s="55">
        <v>1.0</v>
      </c>
      <c r="O322" s="55">
        <v>1.0</v>
      </c>
      <c r="P322" s="55">
        <v>1.0</v>
      </c>
      <c r="Q322" s="55">
        <v>1.0</v>
      </c>
      <c r="R322" s="55">
        <v>1.0</v>
      </c>
      <c r="S322" s="55">
        <v>0.998525073746312</v>
      </c>
    </row>
    <row r="323">
      <c r="A323" s="112" t="s">
        <v>307</v>
      </c>
      <c r="C323" s="55">
        <v>1.0</v>
      </c>
      <c r="D323" s="55">
        <v>1.0</v>
      </c>
      <c r="E323" s="55">
        <v>1.0</v>
      </c>
      <c r="F323" s="55">
        <v>1.0</v>
      </c>
      <c r="G323" s="55">
        <v>1.0</v>
      </c>
      <c r="H323" s="55">
        <v>1.0</v>
      </c>
      <c r="I323" s="55">
        <v>1.0</v>
      </c>
      <c r="J323" s="55">
        <v>1.0</v>
      </c>
      <c r="K323" s="55">
        <v>1.0</v>
      </c>
      <c r="L323" s="55">
        <v>1.0</v>
      </c>
      <c r="M323" s="55">
        <v>1.0</v>
      </c>
      <c r="N323" s="55">
        <v>1.0</v>
      </c>
      <c r="O323" s="55">
        <v>1.0</v>
      </c>
      <c r="P323" s="55">
        <v>1.0</v>
      </c>
      <c r="Q323" s="55">
        <v>1.0</v>
      </c>
      <c r="R323" s="55">
        <v>1.0</v>
      </c>
      <c r="S323" s="55">
        <v>0.99803343166175</v>
      </c>
    </row>
    <row r="324">
      <c r="A324" s="112" t="s">
        <v>313</v>
      </c>
      <c r="C324" s="55">
        <v>1.0</v>
      </c>
      <c r="D324" s="55">
        <v>1.0</v>
      </c>
      <c r="E324" s="55">
        <v>1.0</v>
      </c>
      <c r="F324" s="55">
        <v>1.0</v>
      </c>
      <c r="G324" s="55">
        <v>1.0</v>
      </c>
      <c r="H324" s="55">
        <v>1.0</v>
      </c>
      <c r="I324" s="55">
        <v>1.0</v>
      </c>
      <c r="J324" s="55">
        <v>1.0</v>
      </c>
      <c r="K324" s="55">
        <v>1.0</v>
      </c>
      <c r="L324" s="55">
        <v>1.0</v>
      </c>
      <c r="M324" s="55">
        <v>1.0</v>
      </c>
      <c r="N324" s="55">
        <v>1.0</v>
      </c>
      <c r="O324" s="55">
        <v>1.0</v>
      </c>
      <c r="P324" s="55">
        <v>1.0</v>
      </c>
      <c r="Q324" s="55">
        <v>1.0</v>
      </c>
      <c r="R324" s="55">
        <v>1.0</v>
      </c>
      <c r="S324" s="55">
        <v>0.998525073746312</v>
      </c>
    </row>
    <row r="325">
      <c r="A325" s="112" t="s">
        <v>179</v>
      </c>
      <c r="C325" s="55">
        <v>1.0</v>
      </c>
      <c r="D325" s="55">
        <v>1.0</v>
      </c>
      <c r="E325" s="55">
        <v>1.0</v>
      </c>
      <c r="F325" s="55">
        <v>1.0</v>
      </c>
      <c r="G325" s="55">
        <v>1.0</v>
      </c>
      <c r="H325" s="55">
        <v>1.0</v>
      </c>
      <c r="I325" s="55">
        <v>1.0</v>
      </c>
      <c r="J325" s="55">
        <v>1.0</v>
      </c>
      <c r="K325" s="55">
        <v>1.0</v>
      </c>
      <c r="L325" s="55">
        <v>1.0</v>
      </c>
      <c r="M325" s="55">
        <v>1.0</v>
      </c>
      <c r="N325" s="55">
        <v>1.0</v>
      </c>
      <c r="O325" s="55">
        <v>1.0</v>
      </c>
      <c r="P325" s="55">
        <v>1.0</v>
      </c>
      <c r="Q325" s="55">
        <v>1.0</v>
      </c>
      <c r="R325" s="55">
        <v>1.0</v>
      </c>
      <c r="S325" s="55">
        <v>0.998525073746312</v>
      </c>
    </row>
    <row r="326">
      <c r="A326" s="112" t="s">
        <v>314</v>
      </c>
      <c r="C326" s="55">
        <v>1.0</v>
      </c>
      <c r="D326" s="55">
        <v>1.0</v>
      </c>
      <c r="E326" s="55">
        <v>1.0</v>
      </c>
      <c r="F326" s="55">
        <v>1.0</v>
      </c>
      <c r="G326" s="55">
        <v>1.0</v>
      </c>
      <c r="H326" s="55">
        <v>1.0</v>
      </c>
      <c r="I326" s="55">
        <v>1.0</v>
      </c>
      <c r="J326" s="55">
        <v>1.0</v>
      </c>
      <c r="K326" s="55">
        <v>1.0</v>
      </c>
      <c r="L326" s="55">
        <v>1.0</v>
      </c>
      <c r="M326" s="55">
        <v>1.0</v>
      </c>
      <c r="N326" s="55">
        <v>1.0</v>
      </c>
      <c r="O326" s="55">
        <v>1.0</v>
      </c>
      <c r="P326" s="55">
        <v>1.0</v>
      </c>
      <c r="Q326" s="55">
        <v>1.0</v>
      </c>
      <c r="R326" s="55">
        <v>1.0</v>
      </c>
      <c r="S326" s="55">
        <v>0.988692232055064</v>
      </c>
    </row>
    <row r="327">
      <c r="A327" s="112" t="s">
        <v>317</v>
      </c>
      <c r="C327" s="55">
        <v>1.0</v>
      </c>
      <c r="D327" s="55">
        <v>1.0</v>
      </c>
      <c r="E327" s="55">
        <v>1.0</v>
      </c>
      <c r="F327" s="55">
        <v>1.0</v>
      </c>
      <c r="G327" s="55">
        <v>1.0</v>
      </c>
      <c r="H327" s="55">
        <v>1.0</v>
      </c>
      <c r="I327" s="55">
        <v>1.0</v>
      </c>
      <c r="J327" s="55">
        <v>1.0</v>
      </c>
      <c r="K327" s="55">
        <v>1.0</v>
      </c>
      <c r="L327" s="55">
        <v>1.0</v>
      </c>
      <c r="M327" s="55">
        <v>1.0</v>
      </c>
      <c r="N327" s="55">
        <v>1.0</v>
      </c>
      <c r="O327" s="55">
        <v>1.0</v>
      </c>
      <c r="P327" s="55">
        <v>1.0</v>
      </c>
      <c r="Q327" s="55">
        <v>1.0</v>
      </c>
      <c r="R327" s="55">
        <v>1.0</v>
      </c>
      <c r="S327" s="55">
        <v>0.984759095378564</v>
      </c>
    </row>
    <row r="328">
      <c r="A328" s="112" t="s">
        <v>318</v>
      </c>
      <c r="C328" s="55">
        <v>1.0</v>
      </c>
      <c r="D328" s="55">
        <v>1.0</v>
      </c>
      <c r="E328" s="55">
        <v>1.0</v>
      </c>
      <c r="F328" s="55">
        <v>1.0</v>
      </c>
      <c r="G328" s="55">
        <v>1.0</v>
      </c>
      <c r="H328" s="55">
        <v>1.0</v>
      </c>
      <c r="I328" s="55">
        <v>1.0</v>
      </c>
      <c r="J328" s="55">
        <v>1.0</v>
      </c>
      <c r="K328" s="55">
        <v>1.0</v>
      </c>
      <c r="L328" s="55">
        <v>1.0</v>
      </c>
      <c r="M328" s="55">
        <v>1.0</v>
      </c>
      <c r="N328" s="55">
        <v>1.0</v>
      </c>
      <c r="O328" s="55">
        <v>1.0</v>
      </c>
      <c r="P328" s="55">
        <v>1.0</v>
      </c>
      <c r="Q328" s="55">
        <v>1.0</v>
      </c>
      <c r="R328" s="55">
        <v>1.0</v>
      </c>
      <c r="S328" s="55">
        <v>0.998525073746312</v>
      </c>
    </row>
    <row r="329">
      <c r="A329" s="112" t="s">
        <v>321</v>
      </c>
      <c r="C329" s="55">
        <v>1.0</v>
      </c>
      <c r="D329" s="55">
        <v>1.0</v>
      </c>
      <c r="E329" s="55">
        <v>1.0</v>
      </c>
      <c r="F329" s="55">
        <v>1.0</v>
      </c>
      <c r="G329" s="55">
        <v>1.0</v>
      </c>
      <c r="H329" s="55">
        <v>1.0</v>
      </c>
      <c r="I329" s="55">
        <v>1.0</v>
      </c>
      <c r="J329" s="55">
        <v>1.0</v>
      </c>
      <c r="K329" s="55">
        <v>1.0</v>
      </c>
      <c r="L329" s="55">
        <v>1.0</v>
      </c>
      <c r="M329" s="55">
        <v>1.0</v>
      </c>
      <c r="N329" s="55">
        <v>1.0</v>
      </c>
      <c r="O329" s="55">
        <v>1.0</v>
      </c>
      <c r="P329" s="55">
        <v>1.0</v>
      </c>
      <c r="Q329" s="55">
        <v>1.0</v>
      </c>
      <c r="R329" s="55">
        <v>1.0</v>
      </c>
      <c r="S329" s="55">
        <v>0.99803343166175</v>
      </c>
    </row>
    <row r="330">
      <c r="A330" s="112" t="s">
        <v>170</v>
      </c>
      <c r="C330" s="55">
        <v>1.0</v>
      </c>
      <c r="D330" s="55">
        <v>1.0</v>
      </c>
      <c r="E330" s="55">
        <v>1.0</v>
      </c>
      <c r="F330" s="55">
        <v>1.0</v>
      </c>
      <c r="G330" s="55">
        <v>1.0</v>
      </c>
      <c r="H330" s="55">
        <v>1.0</v>
      </c>
      <c r="I330" s="55">
        <v>1.0</v>
      </c>
      <c r="J330" s="55">
        <v>1.0</v>
      </c>
      <c r="K330" s="55">
        <v>1.0</v>
      </c>
      <c r="L330" s="55">
        <v>1.0</v>
      </c>
      <c r="M330" s="55">
        <v>1.0</v>
      </c>
      <c r="N330" s="55">
        <v>1.0</v>
      </c>
      <c r="O330" s="55">
        <v>1.0</v>
      </c>
      <c r="P330" s="55">
        <v>1.0</v>
      </c>
      <c r="Q330" s="55">
        <v>1.0</v>
      </c>
      <c r="R330" s="55">
        <v>1.0</v>
      </c>
      <c r="S330" s="55">
        <v>0.998525073746312</v>
      </c>
    </row>
    <row r="331">
      <c r="A331" s="112" t="s">
        <v>185</v>
      </c>
      <c r="C331" s="55">
        <v>1.0</v>
      </c>
      <c r="D331" s="55">
        <v>1.0</v>
      </c>
      <c r="E331" s="55">
        <v>1.0</v>
      </c>
      <c r="F331" s="55">
        <v>1.0</v>
      </c>
      <c r="G331" s="55">
        <v>1.0</v>
      </c>
      <c r="H331" s="55">
        <v>1.0</v>
      </c>
      <c r="I331" s="55">
        <v>1.0</v>
      </c>
      <c r="J331" s="55">
        <v>1.0</v>
      </c>
      <c r="K331" s="55">
        <v>1.0</v>
      </c>
      <c r="L331" s="55">
        <v>1.0</v>
      </c>
      <c r="M331" s="55">
        <v>1.0</v>
      </c>
      <c r="N331" s="55">
        <v>1.0</v>
      </c>
      <c r="O331" s="55">
        <v>1.0</v>
      </c>
      <c r="P331" s="55">
        <v>1.0</v>
      </c>
      <c r="Q331" s="55">
        <v>1.0</v>
      </c>
      <c r="R331" s="55">
        <v>1.0</v>
      </c>
      <c r="S331" s="55">
        <v>0.998525073746312</v>
      </c>
    </row>
    <row r="332">
      <c r="A332" s="112" t="s">
        <v>172</v>
      </c>
      <c r="C332" s="55">
        <v>1.0</v>
      </c>
      <c r="D332" s="55">
        <v>1.0</v>
      </c>
      <c r="E332" s="55">
        <v>1.0</v>
      </c>
      <c r="F332" s="55">
        <v>1.0</v>
      </c>
      <c r="G332" s="55">
        <v>1.0</v>
      </c>
      <c r="H332" s="55">
        <v>1.0</v>
      </c>
      <c r="I332" s="55">
        <v>1.0</v>
      </c>
      <c r="J332" s="55">
        <v>1.0</v>
      </c>
      <c r="K332" s="55">
        <v>1.0</v>
      </c>
      <c r="L332" s="55">
        <v>1.0</v>
      </c>
      <c r="M332" s="55">
        <v>1.0</v>
      </c>
      <c r="N332" s="55">
        <v>1.0</v>
      </c>
      <c r="O332" s="55">
        <v>1.0</v>
      </c>
      <c r="P332" s="55">
        <v>1.0</v>
      </c>
      <c r="Q332" s="55">
        <v>1.0</v>
      </c>
      <c r="R332" s="55">
        <v>1.0</v>
      </c>
      <c r="S332" s="55">
        <v>0.998525073746312</v>
      </c>
    </row>
    <row r="333">
      <c r="A333" s="112" t="s">
        <v>332</v>
      </c>
      <c r="C333" s="55">
        <v>1.0</v>
      </c>
      <c r="D333" s="55">
        <v>1.0</v>
      </c>
      <c r="E333" s="55">
        <v>1.0</v>
      </c>
      <c r="F333" s="55">
        <v>1.0</v>
      </c>
      <c r="G333" s="55">
        <v>1.0</v>
      </c>
      <c r="H333" s="55">
        <v>1.0</v>
      </c>
      <c r="I333" s="55">
        <v>1.0</v>
      </c>
      <c r="J333" s="55">
        <v>1.0</v>
      </c>
      <c r="K333" s="55">
        <v>1.0</v>
      </c>
      <c r="L333" s="55">
        <v>1.0</v>
      </c>
      <c r="M333" s="55">
        <v>1.0</v>
      </c>
      <c r="N333" s="55">
        <v>1.0</v>
      </c>
      <c r="O333" s="55">
        <v>1.0</v>
      </c>
      <c r="P333" s="55">
        <v>1.0</v>
      </c>
      <c r="Q333" s="55">
        <v>1.0</v>
      </c>
      <c r="R333" s="55">
        <v>1.0</v>
      </c>
      <c r="S333" s="55">
        <v>0.998525073746312</v>
      </c>
    </row>
    <row r="334">
      <c r="A334" s="112" t="s">
        <v>342</v>
      </c>
      <c r="C334" s="55">
        <v>1.0</v>
      </c>
      <c r="D334" s="55">
        <v>1.0</v>
      </c>
      <c r="E334" s="55">
        <v>1.0</v>
      </c>
      <c r="F334" s="55">
        <v>1.0</v>
      </c>
      <c r="G334" s="55">
        <v>1.0</v>
      </c>
      <c r="H334" s="55">
        <v>1.0</v>
      </c>
      <c r="I334" s="55">
        <v>1.0</v>
      </c>
      <c r="J334" s="55">
        <v>1.0</v>
      </c>
      <c r="K334" s="55">
        <v>1.0</v>
      </c>
      <c r="L334" s="55">
        <v>1.0</v>
      </c>
      <c r="M334" s="55">
        <v>1.0</v>
      </c>
      <c r="N334" s="55">
        <v>1.0</v>
      </c>
      <c r="O334" s="55">
        <v>1.0</v>
      </c>
      <c r="P334" s="55">
        <v>1.0</v>
      </c>
      <c r="Q334" s="55">
        <v>1.0</v>
      </c>
      <c r="R334" s="55">
        <v>1.0</v>
      </c>
      <c r="S334" s="55">
        <v>0.998525073746312</v>
      </c>
    </row>
    <row r="335">
      <c r="A335" s="112" t="s">
        <v>343</v>
      </c>
      <c r="C335" s="55">
        <v>1.0</v>
      </c>
      <c r="D335" s="55">
        <v>1.0</v>
      </c>
      <c r="E335" s="55">
        <v>1.0</v>
      </c>
      <c r="F335" s="55">
        <v>1.0</v>
      </c>
      <c r="G335" s="55">
        <v>1.0</v>
      </c>
      <c r="H335" s="55">
        <v>1.0</v>
      </c>
      <c r="I335" s="55">
        <v>1.0</v>
      </c>
      <c r="J335" s="55">
        <v>1.0</v>
      </c>
      <c r="K335" s="55">
        <v>1.0</v>
      </c>
      <c r="L335" s="55">
        <v>1.0</v>
      </c>
      <c r="M335" s="55">
        <v>1.0</v>
      </c>
      <c r="N335" s="55">
        <v>1.0</v>
      </c>
      <c r="O335" s="55">
        <v>1.0</v>
      </c>
      <c r="P335" s="55">
        <v>1.0</v>
      </c>
      <c r="Q335" s="55">
        <v>1.0</v>
      </c>
      <c r="R335" s="55">
        <v>1.0</v>
      </c>
      <c r="S335" s="55">
        <v>0.998525073746312</v>
      </c>
    </row>
    <row r="336">
      <c r="A336" s="112" t="s">
        <v>344</v>
      </c>
      <c r="C336" s="55">
        <v>1.0</v>
      </c>
      <c r="D336" s="55">
        <v>1.0</v>
      </c>
      <c r="E336" s="55">
        <v>1.0</v>
      </c>
      <c r="F336" s="55">
        <v>1.0</v>
      </c>
      <c r="G336" s="55">
        <v>1.0</v>
      </c>
      <c r="H336" s="55">
        <v>1.0</v>
      </c>
      <c r="I336" s="55">
        <v>1.0</v>
      </c>
      <c r="J336" s="55">
        <v>1.0</v>
      </c>
      <c r="K336" s="55">
        <v>1.0</v>
      </c>
      <c r="L336" s="55">
        <v>1.0</v>
      </c>
      <c r="M336" s="55">
        <v>1.0</v>
      </c>
      <c r="N336" s="55">
        <v>1.0</v>
      </c>
      <c r="O336" s="55">
        <v>1.0</v>
      </c>
      <c r="P336" s="55">
        <v>1.0</v>
      </c>
      <c r="Q336" s="55">
        <v>1.0</v>
      </c>
      <c r="R336" s="55">
        <v>1.0</v>
      </c>
      <c r="S336" s="55">
        <v>0.988692232055064</v>
      </c>
    </row>
    <row r="337">
      <c r="A337" s="112" t="s">
        <v>347</v>
      </c>
      <c r="C337" s="55">
        <v>1.0</v>
      </c>
      <c r="D337" s="55">
        <v>1.0</v>
      </c>
      <c r="E337" s="55">
        <v>1.0</v>
      </c>
      <c r="F337" s="55">
        <v>1.0</v>
      </c>
      <c r="G337" s="55">
        <v>1.0</v>
      </c>
      <c r="H337" s="55">
        <v>1.0</v>
      </c>
      <c r="I337" s="55">
        <v>1.0</v>
      </c>
      <c r="J337" s="55">
        <v>1.0</v>
      </c>
      <c r="K337" s="55">
        <v>1.0</v>
      </c>
      <c r="L337" s="55">
        <v>1.0</v>
      </c>
      <c r="M337" s="55">
        <v>1.0</v>
      </c>
      <c r="N337" s="55">
        <v>1.0</v>
      </c>
      <c r="O337" s="55">
        <v>1.0</v>
      </c>
      <c r="P337" s="55">
        <v>1.0</v>
      </c>
      <c r="Q337" s="55">
        <v>1.0</v>
      </c>
      <c r="R337" s="55">
        <v>1.0</v>
      </c>
      <c r="S337" s="55">
        <v>0.998525073746312</v>
      </c>
    </row>
    <row r="338">
      <c r="A338" s="112" t="s">
        <v>348</v>
      </c>
      <c r="C338" s="55">
        <v>1.0</v>
      </c>
      <c r="D338" s="55">
        <v>1.0</v>
      </c>
      <c r="E338" s="55">
        <v>1.0</v>
      </c>
      <c r="F338" s="55">
        <v>1.0</v>
      </c>
      <c r="G338" s="55">
        <v>1.0</v>
      </c>
      <c r="H338" s="55">
        <v>1.0</v>
      </c>
      <c r="I338" s="55">
        <v>1.0</v>
      </c>
      <c r="J338" s="55">
        <v>1.0</v>
      </c>
      <c r="K338" s="55">
        <v>1.0</v>
      </c>
      <c r="L338" s="55">
        <v>1.0</v>
      </c>
      <c r="M338" s="55">
        <v>1.0</v>
      </c>
      <c r="N338" s="55">
        <v>1.0</v>
      </c>
      <c r="O338" s="55">
        <v>1.0</v>
      </c>
      <c r="P338" s="55">
        <v>1.0</v>
      </c>
      <c r="Q338" s="55">
        <v>1.0</v>
      </c>
      <c r="R338" s="55">
        <v>1.0</v>
      </c>
      <c r="S338" s="55">
        <v>0.998525073746312</v>
      </c>
    </row>
    <row r="339">
      <c r="A339" s="112" t="s">
        <v>351</v>
      </c>
      <c r="C339" s="55">
        <v>1.0</v>
      </c>
      <c r="D339" s="55">
        <v>1.0</v>
      </c>
      <c r="E339" s="55">
        <v>1.0</v>
      </c>
      <c r="F339" s="55">
        <v>1.0</v>
      </c>
      <c r="G339" s="55">
        <v>1.0</v>
      </c>
      <c r="H339" s="55">
        <v>1.0</v>
      </c>
      <c r="I339" s="55">
        <v>1.0</v>
      </c>
      <c r="J339" s="55">
        <v>1.0</v>
      </c>
      <c r="K339" s="55">
        <v>1.0</v>
      </c>
      <c r="L339" s="55">
        <v>1.0</v>
      </c>
      <c r="M339" s="55">
        <v>1.0</v>
      </c>
      <c r="N339" s="55">
        <v>1.0</v>
      </c>
      <c r="O339" s="55">
        <v>1.0</v>
      </c>
      <c r="P339" s="55">
        <v>1.0</v>
      </c>
      <c r="Q339" s="55">
        <v>1.0</v>
      </c>
      <c r="R339" s="55">
        <v>1.0</v>
      </c>
      <c r="S339" s="55">
        <v>0.99803343166175</v>
      </c>
    </row>
    <row r="340">
      <c r="A340" s="112" t="s">
        <v>193</v>
      </c>
      <c r="C340" s="55">
        <v>1.0</v>
      </c>
      <c r="D340" s="55">
        <v>1.0</v>
      </c>
      <c r="E340" s="55">
        <v>1.0</v>
      </c>
      <c r="F340" s="55">
        <v>1.0</v>
      </c>
      <c r="G340" s="55">
        <v>1.0</v>
      </c>
      <c r="H340" s="55">
        <v>1.0</v>
      </c>
      <c r="I340" s="55">
        <v>1.0</v>
      </c>
      <c r="J340" s="55">
        <v>1.0</v>
      </c>
      <c r="K340" s="55">
        <v>1.0</v>
      </c>
      <c r="L340" s="55">
        <v>1.0</v>
      </c>
      <c r="M340" s="55">
        <v>1.0</v>
      </c>
      <c r="N340" s="55">
        <v>1.0</v>
      </c>
      <c r="O340" s="55">
        <v>1.0</v>
      </c>
      <c r="P340" s="55">
        <v>1.0</v>
      </c>
      <c r="Q340" s="55">
        <v>1.0</v>
      </c>
      <c r="R340" s="55">
        <v>1.0</v>
      </c>
      <c r="S340" s="55">
        <v>0.998525073746312</v>
      </c>
    </row>
    <row r="341">
      <c r="A341" s="112" t="s">
        <v>357</v>
      </c>
      <c r="C341" s="55">
        <v>1.0</v>
      </c>
      <c r="D341" s="55">
        <v>1.0</v>
      </c>
      <c r="E341" s="55">
        <v>1.0</v>
      </c>
      <c r="F341" s="55">
        <v>1.0</v>
      </c>
      <c r="G341" s="55">
        <v>1.0</v>
      </c>
      <c r="H341" s="55">
        <v>1.0</v>
      </c>
      <c r="I341" s="55">
        <v>1.0</v>
      </c>
      <c r="J341" s="55">
        <v>1.0</v>
      </c>
      <c r="K341" s="55">
        <v>1.0</v>
      </c>
      <c r="L341" s="55">
        <v>1.0</v>
      </c>
      <c r="M341" s="55">
        <v>1.0</v>
      </c>
      <c r="N341" s="55">
        <v>1.0</v>
      </c>
      <c r="O341" s="55">
        <v>1.0</v>
      </c>
      <c r="P341" s="55">
        <v>1.0</v>
      </c>
      <c r="Q341" s="55">
        <v>1.0</v>
      </c>
      <c r="R341" s="55">
        <v>1.0</v>
      </c>
      <c r="S341" s="55">
        <v>0.998525073746312</v>
      </c>
    </row>
    <row r="342">
      <c r="A342" s="112" t="s">
        <v>360</v>
      </c>
      <c r="C342" s="55">
        <v>1.0</v>
      </c>
      <c r="D342" s="55">
        <v>1.0</v>
      </c>
      <c r="E342" s="55">
        <v>1.0</v>
      </c>
      <c r="F342" s="55">
        <v>1.0</v>
      </c>
      <c r="G342" s="55">
        <v>1.0</v>
      </c>
      <c r="H342" s="55">
        <v>1.0</v>
      </c>
      <c r="I342" s="55">
        <v>1.0</v>
      </c>
      <c r="J342" s="55">
        <v>1.0</v>
      </c>
      <c r="K342" s="55">
        <v>1.0</v>
      </c>
      <c r="L342" s="55">
        <v>1.0</v>
      </c>
      <c r="M342" s="55">
        <v>1.0</v>
      </c>
      <c r="N342" s="55">
        <v>1.0</v>
      </c>
      <c r="O342" s="55">
        <v>1.0</v>
      </c>
      <c r="P342" s="55">
        <v>1.0</v>
      </c>
      <c r="Q342" s="55">
        <v>1.0</v>
      </c>
      <c r="R342" s="55">
        <v>1.0</v>
      </c>
      <c r="S342" s="55">
        <v>0.998525073746312</v>
      </c>
    </row>
    <row r="343">
      <c r="A343" s="112" t="s">
        <v>366</v>
      </c>
      <c r="C343" s="55">
        <v>1.0</v>
      </c>
      <c r="D343" s="55">
        <v>1.0</v>
      </c>
      <c r="E343" s="55">
        <v>1.0</v>
      </c>
      <c r="F343" s="55">
        <v>1.0</v>
      </c>
      <c r="G343" s="55">
        <v>1.0</v>
      </c>
      <c r="H343" s="55">
        <v>1.0</v>
      </c>
      <c r="I343" s="55">
        <v>1.0</v>
      </c>
      <c r="J343" s="55">
        <v>1.0</v>
      </c>
      <c r="K343" s="55">
        <v>1.0</v>
      </c>
      <c r="L343" s="55">
        <v>1.0</v>
      </c>
      <c r="M343" s="55">
        <v>1.0</v>
      </c>
      <c r="N343" s="55">
        <v>1.0</v>
      </c>
      <c r="O343" s="55">
        <v>1.0</v>
      </c>
      <c r="P343" s="55">
        <v>1.0</v>
      </c>
      <c r="Q343" s="55">
        <v>1.0</v>
      </c>
      <c r="R343" s="55">
        <v>1.0</v>
      </c>
      <c r="S343" s="55">
        <v>0.998525073746312</v>
      </c>
    </row>
    <row r="344">
      <c r="A344" s="112" t="s">
        <v>376</v>
      </c>
      <c r="C344" s="55">
        <v>1.0</v>
      </c>
      <c r="D344" s="55">
        <v>1.0</v>
      </c>
      <c r="E344" s="55">
        <v>1.0</v>
      </c>
      <c r="F344" s="55">
        <v>1.0</v>
      </c>
      <c r="G344" s="55">
        <v>1.0</v>
      </c>
      <c r="H344" s="55">
        <v>1.0</v>
      </c>
      <c r="I344" s="55">
        <v>1.0</v>
      </c>
      <c r="J344" s="55">
        <v>1.0</v>
      </c>
      <c r="K344" s="55">
        <v>1.0</v>
      </c>
      <c r="L344" s="55">
        <v>1.0</v>
      </c>
      <c r="M344" s="55">
        <v>1.0</v>
      </c>
      <c r="N344" s="55">
        <v>1.0</v>
      </c>
      <c r="O344" s="55">
        <v>1.0</v>
      </c>
      <c r="P344" s="55">
        <v>1.0</v>
      </c>
      <c r="Q344" s="55">
        <v>1.0</v>
      </c>
      <c r="R344" s="55">
        <v>1.0</v>
      </c>
      <c r="S344" s="55">
        <v>0.998525073746312</v>
      </c>
    </row>
    <row r="345">
      <c r="A345" s="112" t="s">
        <v>377</v>
      </c>
      <c r="C345" s="55">
        <v>1.0</v>
      </c>
      <c r="D345" s="55">
        <v>1.0</v>
      </c>
      <c r="E345" s="55">
        <v>1.0</v>
      </c>
      <c r="F345" s="55">
        <v>1.0</v>
      </c>
      <c r="G345" s="55">
        <v>1.0</v>
      </c>
      <c r="H345" s="55">
        <v>1.0</v>
      </c>
      <c r="I345" s="55">
        <v>1.0</v>
      </c>
      <c r="J345" s="55">
        <v>1.0</v>
      </c>
      <c r="K345" s="55">
        <v>1.0</v>
      </c>
      <c r="L345" s="55">
        <v>1.0</v>
      </c>
      <c r="M345" s="55">
        <v>1.0</v>
      </c>
      <c r="N345" s="55">
        <v>1.0</v>
      </c>
      <c r="O345" s="55">
        <v>1.0</v>
      </c>
      <c r="P345" s="55">
        <v>1.0</v>
      </c>
      <c r="Q345" s="55">
        <v>1.0</v>
      </c>
      <c r="R345" s="55">
        <v>1.0</v>
      </c>
      <c r="S345" s="55">
        <v>0.998525073746312</v>
      </c>
    </row>
    <row r="346">
      <c r="A346" s="112" t="s">
        <v>380</v>
      </c>
      <c r="C346" s="55">
        <v>1.0</v>
      </c>
      <c r="D346" s="55">
        <v>1.0</v>
      </c>
      <c r="E346" s="55">
        <v>1.0</v>
      </c>
      <c r="F346" s="55">
        <v>1.0</v>
      </c>
      <c r="G346" s="55">
        <v>1.0</v>
      </c>
      <c r="H346" s="55">
        <v>1.0</v>
      </c>
      <c r="I346" s="55">
        <v>1.0</v>
      </c>
      <c r="J346" s="55">
        <v>1.0</v>
      </c>
      <c r="K346" s="55">
        <v>1.0</v>
      </c>
      <c r="L346" s="55">
        <v>1.0</v>
      </c>
      <c r="M346" s="55">
        <v>1.0</v>
      </c>
      <c r="N346" s="55">
        <v>1.0</v>
      </c>
      <c r="O346" s="55">
        <v>1.0</v>
      </c>
      <c r="P346" s="55">
        <v>1.0</v>
      </c>
      <c r="Q346" s="55">
        <v>1.0</v>
      </c>
      <c r="R346" s="55">
        <v>1.0</v>
      </c>
      <c r="S346" s="55">
        <v>0.998525073746312</v>
      </c>
    </row>
    <row r="347">
      <c r="A347" s="112" t="s">
        <v>386</v>
      </c>
      <c r="C347" s="55">
        <v>1.0</v>
      </c>
      <c r="D347" s="55">
        <v>1.0</v>
      </c>
      <c r="E347" s="55">
        <v>1.0</v>
      </c>
      <c r="F347" s="55">
        <v>1.0</v>
      </c>
      <c r="G347" s="55">
        <v>1.0</v>
      </c>
      <c r="H347" s="55">
        <v>1.0</v>
      </c>
      <c r="I347" s="55">
        <v>1.0</v>
      </c>
      <c r="J347" s="55">
        <v>1.0</v>
      </c>
      <c r="K347" s="55">
        <v>1.0</v>
      </c>
      <c r="L347" s="55">
        <v>1.0</v>
      </c>
      <c r="M347" s="55">
        <v>1.0</v>
      </c>
      <c r="N347" s="55">
        <v>1.0</v>
      </c>
      <c r="O347" s="55">
        <v>1.0</v>
      </c>
      <c r="P347" s="55">
        <v>1.0</v>
      </c>
      <c r="Q347" s="55">
        <v>1.0</v>
      </c>
      <c r="R347" s="55">
        <v>1.0</v>
      </c>
      <c r="S347" s="55">
        <v>0.998525073746312</v>
      </c>
    </row>
    <row r="348">
      <c r="A348" s="112" t="s">
        <v>198</v>
      </c>
      <c r="C348" s="55">
        <v>1.0</v>
      </c>
      <c r="D348" s="55">
        <v>1.0</v>
      </c>
      <c r="E348" s="55">
        <v>1.0</v>
      </c>
      <c r="F348" s="55">
        <v>1.0</v>
      </c>
      <c r="G348" s="55">
        <v>1.0</v>
      </c>
      <c r="H348" s="55">
        <v>1.0</v>
      </c>
      <c r="I348" s="55">
        <v>1.0</v>
      </c>
      <c r="J348" s="55">
        <v>1.0</v>
      </c>
      <c r="K348" s="55">
        <v>1.0</v>
      </c>
      <c r="L348" s="55">
        <v>1.0</v>
      </c>
      <c r="M348" s="55">
        <v>1.0</v>
      </c>
      <c r="N348" s="55">
        <v>1.0</v>
      </c>
      <c r="O348" s="55">
        <v>1.0</v>
      </c>
      <c r="P348" s="55">
        <v>1.0</v>
      </c>
      <c r="Q348" s="55">
        <v>1.0</v>
      </c>
      <c r="R348" s="55">
        <v>1.0</v>
      </c>
      <c r="S348" s="55">
        <v>0.998525073746312</v>
      </c>
    </row>
    <row r="349">
      <c r="A349" s="112" t="s">
        <v>199</v>
      </c>
      <c r="C349" s="55">
        <v>1.0</v>
      </c>
      <c r="D349" s="55">
        <v>1.0</v>
      </c>
      <c r="E349" s="55">
        <v>1.0</v>
      </c>
      <c r="F349" s="55">
        <v>1.0</v>
      </c>
      <c r="G349" s="55">
        <v>1.0</v>
      </c>
      <c r="H349" s="55">
        <v>1.0</v>
      </c>
      <c r="I349" s="55">
        <v>1.0</v>
      </c>
      <c r="J349" s="55">
        <v>1.0</v>
      </c>
      <c r="K349" s="55">
        <v>1.0</v>
      </c>
      <c r="L349" s="55">
        <v>1.0</v>
      </c>
      <c r="M349" s="55">
        <v>1.0</v>
      </c>
      <c r="N349" s="55">
        <v>1.0</v>
      </c>
      <c r="O349" s="55">
        <v>1.0</v>
      </c>
      <c r="P349" s="55">
        <v>1.0</v>
      </c>
      <c r="Q349" s="55">
        <v>1.0</v>
      </c>
      <c r="R349" s="55">
        <v>1.0</v>
      </c>
      <c r="S349" s="55">
        <v>0.998525073746312</v>
      </c>
    </row>
    <row r="350">
      <c r="A350" s="112" t="s">
        <v>409</v>
      </c>
      <c r="C350" s="55">
        <v>1.0</v>
      </c>
      <c r="D350" s="55">
        <v>1.0</v>
      </c>
      <c r="E350" s="55">
        <v>1.0</v>
      </c>
      <c r="F350" s="55">
        <v>1.0</v>
      </c>
      <c r="G350" s="55">
        <v>1.0</v>
      </c>
      <c r="H350" s="55">
        <v>1.0</v>
      </c>
      <c r="I350" s="55">
        <v>1.0</v>
      </c>
      <c r="J350" s="55">
        <v>1.0</v>
      </c>
      <c r="K350" s="55">
        <v>1.0</v>
      </c>
      <c r="L350" s="55">
        <v>1.0</v>
      </c>
      <c r="M350" s="55">
        <v>1.0</v>
      </c>
      <c r="N350" s="55">
        <v>1.0</v>
      </c>
      <c r="O350" s="55">
        <v>1.0</v>
      </c>
      <c r="P350" s="55">
        <v>1.0</v>
      </c>
      <c r="Q350" s="55">
        <v>1.0</v>
      </c>
      <c r="R350" s="55">
        <v>1.0</v>
      </c>
      <c r="S350" s="55">
        <v>0.998525073746312</v>
      </c>
    </row>
    <row r="351">
      <c r="A351" s="112" t="s">
        <v>412</v>
      </c>
      <c r="C351" s="55">
        <v>1.0</v>
      </c>
      <c r="D351" s="55">
        <v>1.0</v>
      </c>
      <c r="E351" s="55">
        <v>1.0</v>
      </c>
      <c r="F351" s="55">
        <v>1.0</v>
      </c>
      <c r="G351" s="55">
        <v>1.0</v>
      </c>
      <c r="H351" s="55">
        <v>1.0</v>
      </c>
      <c r="I351" s="55">
        <v>1.0</v>
      </c>
      <c r="J351" s="55">
        <v>1.0</v>
      </c>
      <c r="K351" s="55">
        <v>1.0</v>
      </c>
      <c r="L351" s="55">
        <v>1.0</v>
      </c>
      <c r="M351" s="55">
        <v>1.0</v>
      </c>
      <c r="N351" s="55">
        <v>1.0</v>
      </c>
      <c r="O351" s="55">
        <v>1.0</v>
      </c>
      <c r="P351" s="55">
        <v>1.0</v>
      </c>
      <c r="Q351" s="55">
        <v>1.0</v>
      </c>
      <c r="R351" s="55">
        <v>1.0</v>
      </c>
      <c r="S351" s="55">
        <v>0.998525073746312</v>
      </c>
    </row>
    <row r="352">
      <c r="A352" s="112" t="s">
        <v>416</v>
      </c>
      <c r="C352" s="55">
        <v>1.0</v>
      </c>
      <c r="D352" s="55">
        <v>1.0</v>
      </c>
      <c r="E352" s="55">
        <v>1.0</v>
      </c>
      <c r="F352" s="55">
        <v>1.0</v>
      </c>
      <c r="G352" s="55">
        <v>1.0</v>
      </c>
      <c r="H352" s="55">
        <v>1.0</v>
      </c>
      <c r="I352" s="55">
        <v>1.0</v>
      </c>
      <c r="J352" s="55">
        <v>1.0</v>
      </c>
      <c r="K352" s="55">
        <v>1.0</v>
      </c>
      <c r="L352" s="55">
        <v>1.0</v>
      </c>
      <c r="M352" s="55">
        <v>1.0</v>
      </c>
      <c r="N352" s="55">
        <v>1.0</v>
      </c>
      <c r="O352" s="55">
        <v>1.0</v>
      </c>
      <c r="P352" s="55">
        <v>1.0</v>
      </c>
      <c r="Q352" s="55">
        <v>1.0</v>
      </c>
      <c r="R352" s="55">
        <v>1.0</v>
      </c>
      <c r="S352" s="55">
        <v>0.998525073746312</v>
      </c>
    </row>
    <row r="353">
      <c r="A353" s="112" t="s">
        <v>203</v>
      </c>
      <c r="C353" s="55">
        <v>1.0</v>
      </c>
      <c r="D353" s="55">
        <v>1.0</v>
      </c>
      <c r="E353" s="55">
        <v>1.0</v>
      </c>
      <c r="F353" s="55">
        <v>1.0</v>
      </c>
      <c r="G353" s="55">
        <v>1.0</v>
      </c>
      <c r="H353" s="55">
        <v>1.0</v>
      </c>
      <c r="I353" s="55">
        <v>1.0</v>
      </c>
      <c r="J353" s="55">
        <v>1.0</v>
      </c>
      <c r="K353" s="55">
        <v>1.0</v>
      </c>
      <c r="L353" s="55">
        <v>1.0</v>
      </c>
      <c r="M353" s="55">
        <v>1.0</v>
      </c>
      <c r="N353" s="55">
        <v>1.0</v>
      </c>
      <c r="O353" s="55">
        <v>1.0</v>
      </c>
      <c r="P353" s="55">
        <v>1.0</v>
      </c>
      <c r="Q353" s="55">
        <v>1.0</v>
      </c>
      <c r="R353" s="55">
        <v>1.0</v>
      </c>
      <c r="S353" s="55">
        <v>0.998525073746312</v>
      </c>
    </row>
    <row r="354">
      <c r="A354" s="112" t="s">
        <v>196</v>
      </c>
      <c r="C354" s="55">
        <v>1.0</v>
      </c>
      <c r="D354" s="55">
        <v>1.0</v>
      </c>
      <c r="E354" s="55">
        <v>1.0</v>
      </c>
      <c r="F354" s="55">
        <v>1.0</v>
      </c>
      <c r="G354" s="55">
        <v>1.0</v>
      </c>
      <c r="H354" s="55">
        <v>1.0</v>
      </c>
      <c r="I354" s="55">
        <v>1.0</v>
      </c>
      <c r="J354" s="55">
        <v>1.0</v>
      </c>
      <c r="K354" s="55">
        <v>1.0</v>
      </c>
      <c r="L354" s="55">
        <v>1.0</v>
      </c>
      <c r="M354" s="55">
        <v>1.0</v>
      </c>
      <c r="N354" s="55">
        <v>1.0</v>
      </c>
      <c r="O354" s="55">
        <v>1.0</v>
      </c>
      <c r="P354" s="55">
        <v>1.0</v>
      </c>
      <c r="Q354" s="55">
        <v>1.0</v>
      </c>
      <c r="R354" s="55">
        <v>1.0</v>
      </c>
      <c r="S354" s="55">
        <v>0.998525073746312</v>
      </c>
    </row>
    <row r="355">
      <c r="A355" s="112" t="s">
        <v>457</v>
      </c>
      <c r="C355" s="55">
        <v>1.0</v>
      </c>
      <c r="D355" s="55">
        <v>1.0</v>
      </c>
      <c r="E355" s="55">
        <v>1.0</v>
      </c>
      <c r="F355" s="55">
        <v>1.0</v>
      </c>
      <c r="G355" s="55">
        <v>1.0</v>
      </c>
      <c r="H355" s="55">
        <v>1.0</v>
      </c>
      <c r="I355" s="55">
        <v>1.0</v>
      </c>
      <c r="J355" s="55">
        <v>1.0</v>
      </c>
      <c r="K355" s="55">
        <v>1.0</v>
      </c>
      <c r="L355" s="55">
        <v>1.0</v>
      </c>
      <c r="M355" s="55">
        <v>1.0</v>
      </c>
      <c r="N355" s="55">
        <v>1.0</v>
      </c>
      <c r="O355" s="55">
        <v>1.0</v>
      </c>
      <c r="P355" s="55">
        <v>1.0</v>
      </c>
      <c r="Q355" s="55">
        <v>1.0</v>
      </c>
      <c r="R355" s="55">
        <v>1.0</v>
      </c>
      <c r="S355" s="55">
        <v>0.998525073746312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>
      <c r="A2" s="1" t="s">
        <v>133</v>
      </c>
      <c r="B2" s="2" t="s">
        <v>71</v>
      </c>
      <c r="C2" s="3" t="s">
        <v>72</v>
      </c>
      <c r="D2" s="4" t="s">
        <v>107</v>
      </c>
      <c r="E2" s="4" t="s">
        <v>108</v>
      </c>
      <c r="F2" s="4" t="s">
        <v>109</v>
      </c>
      <c r="G2" s="4" t="s">
        <v>110</v>
      </c>
      <c r="H2" s="4" t="s">
        <v>111</v>
      </c>
      <c r="I2" s="4" t="s">
        <v>112</v>
      </c>
      <c r="J2" s="4" t="s">
        <v>113</v>
      </c>
      <c r="K2" s="4" t="s">
        <v>114</v>
      </c>
      <c r="L2" s="4" t="s">
        <v>115</v>
      </c>
      <c r="M2" s="4" t="s">
        <v>116</v>
      </c>
      <c r="N2" s="4" t="s">
        <v>117</v>
      </c>
      <c r="O2" s="4" t="s">
        <v>14</v>
      </c>
      <c r="P2" s="4" t="s">
        <v>118</v>
      </c>
      <c r="Q2" s="4" t="s">
        <v>119</v>
      </c>
      <c r="R2" s="4" t="s">
        <v>120</v>
      </c>
      <c r="S2" s="4" t="s">
        <v>121</v>
      </c>
      <c r="T2" s="4" t="s">
        <v>19</v>
      </c>
    </row>
    <row r="3">
      <c r="A3" s="111" t="s">
        <v>531</v>
      </c>
      <c r="B3" s="10"/>
      <c r="C3" s="100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</row>
    <row r="4">
      <c r="A4" s="112" t="s">
        <v>135</v>
      </c>
      <c r="B4" s="10">
        <f t="shared" ref="B4:B60" si="1">AVERAGE(D4,E4,F4,I4,J4,O4,P4,Q4,R4,S4,T4)</f>
        <v>0.6433164314</v>
      </c>
      <c r="C4" s="10">
        <f>(D4*'Dataset lengths'!$B$2+E4*'Dataset lengths'!$C$2+F4*'Dataset lengths'!$D$2+I4*'Dataset lengths'!$G$2+J4*'Dataset lengths'!$H$2+O4*'Dataset lengths'!$M$2+P4*'Dataset lengths'!$N$2+Q4*'Dataset lengths'!$O$2+R4*'Dataset lengths'!$P$2+S4*'Dataset lengths'!$Q$2+T4*'Dataset lengths'!$R$2)/'Dataset lengths'!$A$7</f>
        <v>0.5744717376</v>
      </c>
      <c r="D4" s="55">
        <f>'VecMap (FT)'!H4*'Vecmap(FT) Coverage'!C3</f>
        <v>0.4533945392</v>
      </c>
      <c r="E4" s="55">
        <f>'VecMap (FT)'!I4*'Vecmap(FT) Coverage'!D3</f>
        <v>0.7102987366</v>
      </c>
      <c r="F4" s="55">
        <f>'VecMap (FT)'!J4*'Vecmap(FT) Coverage'!E3</f>
        <v>0.731527182</v>
      </c>
      <c r="G4" s="55">
        <f>'VecMap (FT)'!K4*'Vecmap(FT) Coverage'!F3</f>
        <v>0.8251839627</v>
      </c>
      <c r="H4" s="55">
        <f>'VecMap (FT)'!L4*'Vecmap(FT) Coverage'!G3</f>
        <v>0.8252524235</v>
      </c>
      <c r="I4" s="55">
        <f>'VecMap (FT)'!M4*'Vecmap(FT) Coverage'!H3</f>
        <v>0.8253390334</v>
      </c>
      <c r="J4" s="55">
        <f>'VecMap (FT)'!N4*'Vecmap(FT) Coverage'!I3</f>
        <v>0.7654882634</v>
      </c>
      <c r="K4" s="55">
        <f>'VecMap (FT)'!O4*'Vecmap(FT) Coverage'!J3</f>
        <v>0.7147026278</v>
      </c>
      <c r="L4" s="55">
        <f>'VecMap (FT)'!P4*'Vecmap(FT) Coverage'!K3</f>
        <v>0.8174685155</v>
      </c>
      <c r="M4" s="55">
        <f>'VecMap (FT)'!Q4*'Vecmap(FT) Coverage'!L3</f>
        <v>0.7551059737</v>
      </c>
      <c r="N4" s="55">
        <f>'VecMap (FT)'!R4*'Vecmap(FT) Coverage'!M3</f>
        <v>0.7100661402</v>
      </c>
      <c r="O4" s="55">
        <f>'VecMap (FT)'!S4*'Vecmap(FT) Coverage'!N3</f>
        <v>0.8407732444</v>
      </c>
      <c r="P4" s="55">
        <f>'VecMap (FT)'!T4*'Vecmap(FT) Coverage'!O3</f>
        <v>0.4368614296</v>
      </c>
      <c r="Q4" s="55">
        <f>'VecMap (FT)'!U4*'Vecmap(FT) Coverage'!P3</f>
        <v>0.8498943391</v>
      </c>
      <c r="R4" s="55">
        <f>'VecMap (FT)'!V4*'Vecmap(FT) Coverage'!Q3</f>
        <v>0.5824541519</v>
      </c>
      <c r="S4" s="55">
        <f>'VecMap (FT)'!W4*'Vecmap(FT) Coverage'!R3</f>
        <v>0.356310265</v>
      </c>
      <c r="T4" s="55">
        <f>'VecMap (FT)'!X4*'Vecmap(FT) Coverage'!S3</f>
        <v>0.524139561</v>
      </c>
    </row>
    <row r="5">
      <c r="A5" s="112" t="s">
        <v>139</v>
      </c>
      <c r="B5" s="10">
        <f t="shared" si="1"/>
        <v>0.6673138208</v>
      </c>
      <c r="C5" s="10">
        <f>(D5*'Dataset lengths'!$B$2+E5*'Dataset lengths'!$C$2+F5*'Dataset lengths'!$D$2+I5*'Dataset lengths'!$G$2+J5*'Dataset lengths'!$H$2+O5*'Dataset lengths'!$M$2+P5*'Dataset lengths'!$N$2+Q5*'Dataset lengths'!$O$2+R5*'Dataset lengths'!$P$2+S5*'Dataset lengths'!$Q$2+T5*'Dataset lengths'!$R$2)/'Dataset lengths'!$A$7</f>
        <v>0.603327119</v>
      </c>
      <c r="D5" s="55">
        <f>'VecMap (FT)'!H5*'Vecmap(FT) Coverage'!C4</f>
        <v>0.4793199838</v>
      </c>
      <c r="E5" s="55">
        <f>'VecMap (FT)'!I5*'Vecmap(FT) Coverage'!D4</f>
        <v>0.7376789939</v>
      </c>
      <c r="F5" s="55">
        <f>'VecMap (FT)'!J5*'Vecmap(FT) Coverage'!E4</f>
        <v>0.7685596025</v>
      </c>
      <c r="G5" s="55">
        <f>'VecMap (FT)'!K5*'Vecmap(FT) Coverage'!F4</f>
        <v>0.8505902929</v>
      </c>
      <c r="H5" s="55">
        <f>'VecMap (FT)'!L5*'Vecmap(FT) Coverage'!G4</f>
        <v>0.8543563231</v>
      </c>
      <c r="I5" s="55">
        <f>'VecMap (FT)'!M5*'Vecmap(FT) Coverage'!H4</f>
        <v>0.8518797297</v>
      </c>
      <c r="J5" s="55">
        <f>'VecMap (FT)'!N5*'Vecmap(FT) Coverage'!I4</f>
        <v>0.7977660828</v>
      </c>
      <c r="K5" s="55">
        <f>'VecMap (FT)'!O5*'Vecmap(FT) Coverage'!J4</f>
        <v>0.7467837601</v>
      </c>
      <c r="L5" s="55">
        <f>'VecMap (FT)'!P5*'Vecmap(FT) Coverage'!K4</f>
        <v>0.844889446</v>
      </c>
      <c r="M5" s="55">
        <f>'VecMap (FT)'!Q5*'Vecmap(FT) Coverage'!L4</f>
        <v>0.7754184514</v>
      </c>
      <c r="N5" s="55">
        <f>'VecMap (FT)'!R5*'Vecmap(FT) Coverage'!M4</f>
        <v>0.7540199011</v>
      </c>
      <c r="O5" s="55">
        <f>'VecMap (FT)'!S5*'Vecmap(FT) Coverage'!N4</f>
        <v>0.8458436732</v>
      </c>
      <c r="P5" s="55">
        <f>'VecMap (FT)'!T5*'Vecmap(FT) Coverage'!O4</f>
        <v>0.4413079536</v>
      </c>
      <c r="Q5" s="55">
        <f>'VecMap (FT)'!U5*'Vecmap(FT) Coverage'!P4</f>
        <v>0.8374318927</v>
      </c>
      <c r="R5" s="55">
        <f>'VecMap (FT)'!V5*'Vecmap(FT) Coverage'!Q4</f>
        <v>0.6371824158</v>
      </c>
      <c r="S5" s="55">
        <f>'VecMap (FT)'!W5*'Vecmap(FT) Coverage'!R4</f>
        <v>0.3816838039</v>
      </c>
      <c r="T5" s="55">
        <f>'VecMap (FT)'!X5*'Vecmap(FT) Coverage'!S4</f>
        <v>0.5617978975</v>
      </c>
    </row>
    <row r="6">
      <c r="A6" s="112" t="s">
        <v>141</v>
      </c>
      <c r="B6" s="10">
        <f t="shared" si="1"/>
        <v>0.6854087372</v>
      </c>
      <c r="C6" s="10">
        <f>(D6*'Dataset lengths'!$B$2+E6*'Dataset lengths'!$C$2+F6*'Dataset lengths'!$D$2+I6*'Dataset lengths'!$G$2+J6*'Dataset lengths'!$H$2+O6*'Dataset lengths'!$M$2+P6*'Dataset lengths'!$N$2+Q6*'Dataset lengths'!$O$2+R6*'Dataset lengths'!$P$2+S6*'Dataset lengths'!$Q$2+T6*'Dataset lengths'!$R$2)/'Dataset lengths'!$A$7</f>
        <v>0.6191110134</v>
      </c>
      <c r="D6" s="55">
        <f>'VecMap (FT)'!H6*'Vecmap(FT) Coverage'!C5</f>
        <v>0.5340416062</v>
      </c>
      <c r="E6" s="55">
        <f>'VecMap (FT)'!I6*'Vecmap(FT) Coverage'!D5</f>
        <v>0.7268318745</v>
      </c>
      <c r="F6" s="55">
        <f>'VecMap (FT)'!J6*'Vecmap(FT) Coverage'!E5</f>
        <v>0.7743342696</v>
      </c>
      <c r="G6" s="55">
        <f>'VecMap (FT)'!K6*'Vecmap(FT) Coverage'!F5</f>
        <v>0.8407127867</v>
      </c>
      <c r="H6" s="55">
        <f>'VecMap (FT)'!L6*'Vecmap(FT) Coverage'!G5</f>
        <v>0.8478950059</v>
      </c>
      <c r="I6" s="55">
        <f>'VecMap (FT)'!M6*'Vecmap(FT) Coverage'!H5</f>
        <v>0.843166787</v>
      </c>
      <c r="J6" s="55">
        <f>'VecMap (FT)'!N6*'Vecmap(FT) Coverage'!I5</f>
        <v>0.8084053174</v>
      </c>
      <c r="K6" s="55">
        <f>'VecMap (FT)'!O6*'Vecmap(FT) Coverage'!J5</f>
        <v>0.7513228568</v>
      </c>
      <c r="L6" s="55">
        <f>'VecMap (FT)'!P6*'Vecmap(FT) Coverage'!K5</f>
        <v>0.8549457239</v>
      </c>
      <c r="M6" s="55">
        <f>'VecMap (FT)'!Q6*'Vecmap(FT) Coverage'!L5</f>
        <v>0.8126222523</v>
      </c>
      <c r="N6" s="55">
        <f>'VecMap (FT)'!R6*'Vecmap(FT) Coverage'!M5</f>
        <v>0.7405639793</v>
      </c>
      <c r="O6" s="55">
        <f>'VecMap (FT)'!S6*'Vecmap(FT) Coverage'!N5</f>
        <v>0.8841778627</v>
      </c>
      <c r="P6" s="55">
        <f>'VecMap (FT)'!T6*'Vecmap(FT) Coverage'!O5</f>
        <v>0.4063431114</v>
      </c>
      <c r="Q6" s="55">
        <f>'VecMap (FT)'!U6*'Vecmap(FT) Coverage'!P5</f>
        <v>0.8643596787</v>
      </c>
      <c r="R6" s="55">
        <f>'VecMap (FT)'!V6*'Vecmap(FT) Coverage'!Q5</f>
        <v>0.7641166442</v>
      </c>
      <c r="S6" s="55">
        <f>'VecMap (FT)'!W6*'Vecmap(FT) Coverage'!R5</f>
        <v>0.4840246514</v>
      </c>
      <c r="T6" s="55">
        <f>'VecMap (FT)'!X6*'Vecmap(FT) Coverage'!S5</f>
        <v>0.4496943063</v>
      </c>
    </row>
    <row r="7">
      <c r="A7" s="112" t="s">
        <v>142</v>
      </c>
      <c r="B7" s="10">
        <f t="shared" si="1"/>
        <v>0.701242502</v>
      </c>
      <c r="C7" s="10">
        <f>(D7*'Dataset lengths'!$B$2+E7*'Dataset lengths'!$C$2+F7*'Dataset lengths'!$D$2+I7*'Dataset lengths'!$G$2+J7*'Dataset lengths'!$H$2+O7*'Dataset lengths'!$M$2+P7*'Dataset lengths'!$N$2+Q7*'Dataset lengths'!$O$2+R7*'Dataset lengths'!$P$2+S7*'Dataset lengths'!$Q$2+T7*'Dataset lengths'!$R$2)/'Dataset lengths'!$A$7</f>
        <v>0.6392683186</v>
      </c>
      <c r="D7" s="55">
        <f>'VecMap (FT)'!H7*'Vecmap(FT) Coverage'!C6</f>
        <v>0.5512423962</v>
      </c>
      <c r="E7" s="55">
        <f>'VecMap (FT)'!I7*'Vecmap(FT) Coverage'!D6</f>
        <v>0.7503805863</v>
      </c>
      <c r="F7" s="55">
        <f>'VecMap (FT)'!J7*'Vecmap(FT) Coverage'!E6</f>
        <v>0.790863399</v>
      </c>
      <c r="G7" s="55">
        <f>'VecMap (FT)'!K7*'Vecmap(FT) Coverage'!F6</f>
        <v>0.8530346268</v>
      </c>
      <c r="H7" s="55">
        <f>'VecMap (FT)'!L7*'Vecmap(FT) Coverage'!G6</f>
        <v>0.8628909325</v>
      </c>
      <c r="I7" s="55">
        <f>'VecMap (FT)'!M7*'Vecmap(FT) Coverage'!H6</f>
        <v>0.8565832351</v>
      </c>
      <c r="J7" s="55">
        <f>'VecMap (FT)'!N7*'Vecmap(FT) Coverage'!I6</f>
        <v>0.8177620492</v>
      </c>
      <c r="K7" s="55">
        <f>'VecMap (FT)'!O7*'Vecmap(FT) Coverage'!J6</f>
        <v>0.7690469306</v>
      </c>
      <c r="L7" s="55">
        <f>'VecMap (FT)'!P7*'Vecmap(FT) Coverage'!K6</f>
        <v>0.8605146926</v>
      </c>
      <c r="M7" s="55">
        <f>'VecMap (FT)'!Q7*'Vecmap(FT) Coverage'!L6</f>
        <v>0.8283290717</v>
      </c>
      <c r="N7" s="55">
        <f>'VecMap (FT)'!R7*'Vecmap(FT) Coverage'!M6</f>
        <v>0.747025672</v>
      </c>
      <c r="O7" s="55">
        <f>'VecMap (FT)'!S7*'Vecmap(FT) Coverage'!N6</f>
        <v>0.89357564</v>
      </c>
      <c r="P7" s="55">
        <f>'VecMap (FT)'!T7*'Vecmap(FT) Coverage'!O6</f>
        <v>0.4082295155</v>
      </c>
      <c r="Q7" s="55">
        <f>'VecMap (FT)'!U7*'Vecmap(FT) Coverage'!P6</f>
        <v>0.8694781835</v>
      </c>
      <c r="R7" s="55">
        <f>'VecMap (FT)'!V7*'Vecmap(FT) Coverage'!Q6</f>
        <v>0.7781529694</v>
      </c>
      <c r="S7" s="55">
        <f>'VecMap (FT)'!W7*'Vecmap(FT) Coverage'!R6</f>
        <v>0.4945391128</v>
      </c>
      <c r="T7" s="55">
        <f>'VecMap (FT)'!X7*'Vecmap(FT) Coverage'!S6</f>
        <v>0.5028604344</v>
      </c>
    </row>
    <row r="8">
      <c r="A8" s="112" t="s">
        <v>143</v>
      </c>
      <c r="B8" s="10">
        <f t="shared" si="1"/>
        <v>0.6415836086</v>
      </c>
      <c r="C8" s="10">
        <f>(D8*'Dataset lengths'!$B$2+E8*'Dataset lengths'!$C$2+F8*'Dataset lengths'!$D$2+I8*'Dataset lengths'!$G$2+J8*'Dataset lengths'!$H$2+O8*'Dataset lengths'!$M$2+P8*'Dataset lengths'!$N$2+Q8*'Dataset lengths'!$O$2+R8*'Dataset lengths'!$P$2+S8*'Dataset lengths'!$Q$2+T8*'Dataset lengths'!$R$2)/'Dataset lengths'!$A$7</f>
        <v>0.5766330666</v>
      </c>
      <c r="D8" s="55">
        <f>'VecMap (FT)'!H8*'Vecmap(FT) Coverage'!C7</f>
        <v>0.4651578693</v>
      </c>
      <c r="E8" s="55">
        <f>'VecMap (FT)'!I8*'Vecmap(FT) Coverage'!D7</f>
        <v>0.7298638594</v>
      </c>
      <c r="F8" s="55">
        <f>'VecMap (FT)'!J8*'Vecmap(FT) Coverage'!E7</f>
        <v>0.7523636682</v>
      </c>
      <c r="G8" s="55">
        <f>'VecMap (FT)'!K8*'Vecmap(FT) Coverage'!F7</f>
        <v>0.8322979543</v>
      </c>
      <c r="H8" s="55">
        <f>'VecMap (FT)'!L8*'Vecmap(FT) Coverage'!G7</f>
        <v>0.8318433229</v>
      </c>
      <c r="I8" s="55">
        <f>'VecMap (FT)'!M8*'Vecmap(FT) Coverage'!H7</f>
        <v>0.8322092796</v>
      </c>
      <c r="J8" s="55">
        <f>'VecMap (FT)'!N8*'Vecmap(FT) Coverage'!I7</f>
        <v>0.777290235</v>
      </c>
      <c r="K8" s="55">
        <f>'VecMap (FT)'!O8*'Vecmap(FT) Coverage'!J7</f>
        <v>0.7318504096</v>
      </c>
      <c r="L8" s="55">
        <f>'VecMap (FT)'!P8*'Vecmap(FT) Coverage'!K7</f>
        <v>0.8224156017</v>
      </c>
      <c r="M8" s="55">
        <f>'VecMap (FT)'!Q8*'Vecmap(FT) Coverage'!L7</f>
        <v>0.7614992775</v>
      </c>
      <c r="N8" s="55">
        <f>'VecMap (FT)'!R8*'Vecmap(FT) Coverage'!M7</f>
        <v>0.7377640375</v>
      </c>
      <c r="O8" s="55">
        <f>'VecMap (FT)'!S8*'Vecmap(FT) Coverage'!N7</f>
        <v>0.7773054643</v>
      </c>
      <c r="P8" s="55">
        <f>'VecMap (FT)'!T8*'Vecmap(FT) Coverage'!O7</f>
        <v>0.4124668859</v>
      </c>
      <c r="Q8" s="55">
        <f>'VecMap (FT)'!U8*'Vecmap(FT) Coverage'!P7</f>
        <v>0.8227440093</v>
      </c>
      <c r="R8" s="55">
        <f>'VecMap (FT)'!V8*'Vecmap(FT) Coverage'!Q7</f>
        <v>0.6138943167</v>
      </c>
      <c r="S8" s="55">
        <f>'VecMap (FT)'!W8*'Vecmap(FT) Coverage'!R7</f>
        <v>0.3450378318</v>
      </c>
      <c r="T8" s="55">
        <f>'VecMap (FT)'!X8*'Vecmap(FT) Coverage'!S7</f>
        <v>0.5290862754</v>
      </c>
    </row>
    <row r="9">
      <c r="A9" s="112" t="s">
        <v>146</v>
      </c>
      <c r="B9" s="10">
        <f t="shared" si="1"/>
        <v>0.6597189669</v>
      </c>
      <c r="C9" s="10">
        <f>(D9*'Dataset lengths'!$B$2+E9*'Dataset lengths'!$C$2+F9*'Dataset lengths'!$D$2+I9*'Dataset lengths'!$G$2+J9*'Dataset lengths'!$H$2+O9*'Dataset lengths'!$M$2+P9*'Dataset lengths'!$N$2+Q9*'Dataset lengths'!$O$2+R9*'Dataset lengths'!$P$2+S9*'Dataset lengths'!$Q$2+T9*'Dataset lengths'!$R$2)/'Dataset lengths'!$A$7</f>
        <v>0.5983667805</v>
      </c>
      <c r="D9" s="55">
        <f>'VecMap (FT)'!H9*'Vecmap(FT) Coverage'!C8</f>
        <v>0.4761842236</v>
      </c>
      <c r="E9" s="55">
        <f>'VecMap (FT)'!I9*'Vecmap(FT) Coverage'!D8</f>
        <v>0.7204100063</v>
      </c>
      <c r="F9" s="55">
        <f>'VecMap (FT)'!J9*'Vecmap(FT) Coverage'!E8</f>
        <v>0.7439518488</v>
      </c>
      <c r="G9" s="55">
        <f>'VecMap (FT)'!K9*'Vecmap(FT) Coverage'!F8</f>
        <v>0.8248567426</v>
      </c>
      <c r="H9" s="55">
        <f>'VecMap (FT)'!L9*'Vecmap(FT) Coverage'!G8</f>
        <v>0.8276217322</v>
      </c>
      <c r="I9" s="55">
        <f>'VecMap (FT)'!M9*'Vecmap(FT) Coverage'!H8</f>
        <v>0.825929373</v>
      </c>
      <c r="J9" s="55">
        <f>'VecMap (FT)'!N9*'Vecmap(FT) Coverage'!I8</f>
        <v>0.7521581192</v>
      </c>
      <c r="K9" s="55">
        <f>'VecMap (FT)'!O9*'Vecmap(FT) Coverage'!J8</f>
        <v>0.6973422516</v>
      </c>
      <c r="L9" s="55">
        <f>'VecMap (FT)'!P9*'Vecmap(FT) Coverage'!K8</f>
        <v>0.8173788554</v>
      </c>
      <c r="M9" s="55">
        <f>'VecMap (FT)'!Q9*'Vecmap(FT) Coverage'!L8</f>
        <v>0.7207553689</v>
      </c>
      <c r="N9" s="55">
        <f>'VecMap (FT)'!R9*'Vecmap(FT) Coverage'!M8</f>
        <v>0.7088923098</v>
      </c>
      <c r="O9" s="55">
        <f>'VecMap (FT)'!S9*'Vecmap(FT) Coverage'!N8</f>
        <v>0.8560500965</v>
      </c>
      <c r="P9" s="55">
        <f>'VecMap (FT)'!T9*'Vecmap(FT) Coverage'!O8</f>
        <v>0.466179126</v>
      </c>
      <c r="Q9" s="55">
        <f>'VecMap (FT)'!U9*'Vecmap(FT) Coverage'!P8</f>
        <v>0.8639145914</v>
      </c>
      <c r="R9" s="55">
        <f>'VecMap (FT)'!V9*'Vecmap(FT) Coverage'!Q8</f>
        <v>0.5875259405</v>
      </c>
      <c r="S9" s="55">
        <f>'VecMap (FT)'!W9*'Vecmap(FT) Coverage'!R8</f>
        <v>0.3976090065</v>
      </c>
      <c r="T9" s="55">
        <f>'VecMap (FT)'!X9*'Vecmap(FT) Coverage'!S8</f>
        <v>0.5669963045</v>
      </c>
    </row>
    <row r="10">
      <c r="A10" s="112" t="s">
        <v>147</v>
      </c>
      <c r="B10" s="10">
        <f t="shared" si="1"/>
        <v>0.6792239646</v>
      </c>
      <c r="C10" s="10">
        <f>(D10*'Dataset lengths'!$B$2+E10*'Dataset lengths'!$C$2+F10*'Dataset lengths'!$D$2+I10*'Dataset lengths'!$G$2+J10*'Dataset lengths'!$H$2+O10*'Dataset lengths'!$M$2+P10*'Dataset lengths'!$N$2+Q10*'Dataset lengths'!$O$2+R10*'Dataset lengths'!$P$2+S10*'Dataset lengths'!$Q$2+T10*'Dataset lengths'!$R$2)/'Dataset lengths'!$A$7</f>
        <v>0.6168439756</v>
      </c>
      <c r="D10" s="55">
        <f>'VecMap (FT)'!H10*'Vecmap(FT) Coverage'!C9</f>
        <v>0.5404644891</v>
      </c>
      <c r="E10" s="55">
        <f>'VecMap (FT)'!I10*'Vecmap(FT) Coverage'!D9</f>
        <v>0.6960779789</v>
      </c>
      <c r="F10" s="55">
        <f>'VecMap (FT)'!J10*'Vecmap(FT) Coverage'!E9</f>
        <v>0.7442799251</v>
      </c>
      <c r="G10" s="55">
        <f>'VecMap (FT)'!K10*'Vecmap(FT) Coverage'!F9</f>
        <v>0.8174144551</v>
      </c>
      <c r="H10" s="55">
        <f>'VecMap (FT)'!L10*'Vecmap(FT) Coverage'!G9</f>
        <v>0.8204696737</v>
      </c>
      <c r="I10" s="55">
        <f>'VecMap (FT)'!M10*'Vecmap(FT) Coverage'!H9</f>
        <v>0.818470779</v>
      </c>
      <c r="J10" s="55">
        <f>'VecMap (FT)'!N10*'Vecmap(FT) Coverage'!I9</f>
        <v>0.7745032946</v>
      </c>
      <c r="K10" s="55">
        <f>'VecMap (FT)'!O10*'Vecmap(FT) Coverage'!J9</f>
        <v>0.7131885957</v>
      </c>
      <c r="L10" s="55">
        <f>'VecMap (FT)'!P10*'Vecmap(FT) Coverage'!K9</f>
        <v>0.83483532</v>
      </c>
      <c r="M10" s="55">
        <f>'VecMap (FT)'!Q10*'Vecmap(FT) Coverage'!L9</f>
        <v>0.7719369825</v>
      </c>
      <c r="N10" s="55">
        <f>'VecMap (FT)'!R10*'Vecmap(FT) Coverage'!M9</f>
        <v>0.690384792</v>
      </c>
      <c r="O10" s="55">
        <f>'VecMap (FT)'!S10*'Vecmap(FT) Coverage'!N9</f>
        <v>0.8930074023</v>
      </c>
      <c r="P10" s="55">
        <f>'VecMap (FT)'!T10*'Vecmap(FT) Coverage'!O9</f>
        <v>0.4392485956</v>
      </c>
      <c r="Q10" s="55">
        <f>'VecMap (FT)'!U10*'Vecmap(FT) Coverage'!P9</f>
        <v>0.8757094068</v>
      </c>
      <c r="R10" s="55">
        <f>'VecMap (FT)'!V10*'Vecmap(FT) Coverage'!Q9</f>
        <v>0.7279685247</v>
      </c>
      <c r="S10" s="55">
        <f>'VecMap (FT)'!W10*'Vecmap(FT) Coverage'!R9</f>
        <v>0.5031622375</v>
      </c>
      <c r="T10" s="55">
        <f>'VecMap (FT)'!X10*'Vecmap(FT) Coverage'!S9</f>
        <v>0.4585709774</v>
      </c>
    </row>
    <row r="11">
      <c r="A11" s="112" t="s">
        <v>148</v>
      </c>
      <c r="B11" s="10">
        <f t="shared" si="1"/>
        <v>0.6921212324</v>
      </c>
      <c r="C11" s="10">
        <f>(D11*'Dataset lengths'!$B$2+E11*'Dataset lengths'!$C$2+F11*'Dataset lengths'!$D$2+I11*'Dataset lengths'!$G$2+J11*'Dataset lengths'!$H$2+O11*'Dataset lengths'!$M$2+P11*'Dataset lengths'!$N$2+Q11*'Dataset lengths'!$O$2+R11*'Dataset lengths'!$P$2+S11*'Dataset lengths'!$Q$2+T11*'Dataset lengths'!$R$2)/'Dataset lengths'!$A$7</f>
        <v>0.6347900333</v>
      </c>
      <c r="D11" s="55">
        <f>'VecMap (FT)'!H11*'Vecmap(FT) Coverage'!C10</f>
        <v>0.5593617459</v>
      </c>
      <c r="E11" s="55">
        <f>'VecMap (FT)'!I11*'Vecmap(FT) Coverage'!D10</f>
        <v>0.7140198665</v>
      </c>
      <c r="F11" s="55">
        <f>'VecMap (FT)'!J11*'Vecmap(FT) Coverage'!E10</f>
        <v>0.7600230068</v>
      </c>
      <c r="G11" s="55">
        <f>'VecMap (FT)'!K11*'Vecmap(FT) Coverage'!F10</f>
        <v>0.8244983973</v>
      </c>
      <c r="H11" s="55">
        <f>'VecMap (FT)'!L11*'Vecmap(FT) Coverage'!G10</f>
        <v>0.8296075098</v>
      </c>
      <c r="I11" s="55">
        <f>'VecMap (FT)'!M11*'Vecmap(FT) Coverage'!H10</f>
        <v>0.8263374504</v>
      </c>
      <c r="J11" s="55">
        <f>'VecMap (FT)'!N11*'Vecmap(FT) Coverage'!I10</f>
        <v>0.7744210409</v>
      </c>
      <c r="K11" s="55">
        <f>'VecMap (FT)'!O11*'Vecmap(FT) Coverage'!J10</f>
        <v>0.7214340339</v>
      </c>
      <c r="L11" s="55">
        <f>'VecMap (FT)'!P11*'Vecmap(FT) Coverage'!K10</f>
        <v>0.8376614067</v>
      </c>
      <c r="M11" s="55">
        <f>'VecMap (FT)'!Q11*'Vecmap(FT) Coverage'!L10</f>
        <v>0.7803759425</v>
      </c>
      <c r="N11" s="55">
        <f>'VecMap (FT)'!R11*'Vecmap(FT) Coverage'!M10</f>
        <v>0.6892657154</v>
      </c>
      <c r="O11" s="55">
        <f>'VecMap (FT)'!S11*'Vecmap(FT) Coverage'!N10</f>
        <v>0.8847461004</v>
      </c>
      <c r="P11" s="55">
        <f>'VecMap (FT)'!T11*'Vecmap(FT) Coverage'!O10</f>
        <v>0.4506312728</v>
      </c>
      <c r="Q11" s="55">
        <f>'VecMap (FT)'!U11*'Vecmap(FT) Coverage'!P10</f>
        <v>0.8806053679</v>
      </c>
      <c r="R11" s="55">
        <f>'VecMap (FT)'!V11*'Vecmap(FT) Coverage'!Q10</f>
        <v>0.7422209617</v>
      </c>
      <c r="S11" s="55">
        <f>'VecMap (FT)'!W11*'Vecmap(FT) Coverage'!R10</f>
        <v>0.5166031388</v>
      </c>
      <c r="T11" s="55">
        <f>'VecMap (FT)'!X11*'Vecmap(FT) Coverage'!S10</f>
        <v>0.5043636049</v>
      </c>
    </row>
    <row r="12">
      <c r="A12" s="112" t="s">
        <v>149</v>
      </c>
      <c r="B12" s="10">
        <f t="shared" si="1"/>
        <v>0.6354256319</v>
      </c>
      <c r="C12" s="10">
        <f>(D12*'Dataset lengths'!$B$2+E12*'Dataset lengths'!$C$2+F12*'Dataset lengths'!$D$2+I12*'Dataset lengths'!$G$2+J12*'Dataset lengths'!$H$2+O12*'Dataset lengths'!$M$2+P12*'Dataset lengths'!$N$2+Q12*'Dataset lengths'!$O$2+R12*'Dataset lengths'!$P$2+S12*'Dataset lengths'!$Q$2+T12*'Dataset lengths'!$R$2)/'Dataset lengths'!$A$7</f>
        <v>0.5762004628</v>
      </c>
      <c r="D12" s="55">
        <f>'VecMap (FT)'!H12*'Vecmap(FT) Coverage'!C11</f>
        <v>0.4670832604</v>
      </c>
      <c r="E12" s="55">
        <f>'VecMap (FT)'!I12*'Vecmap(FT) Coverage'!D11</f>
        <v>0.7110820522</v>
      </c>
      <c r="F12" s="55">
        <f>'VecMap (FT)'!J12*'Vecmap(FT) Coverage'!E11</f>
        <v>0.7367113116</v>
      </c>
      <c r="G12" s="55">
        <f>'VecMap (FT)'!K12*'Vecmap(FT) Coverage'!F11</f>
        <v>0.8119099021</v>
      </c>
      <c r="H12" s="55">
        <f>'VecMap (FT)'!L12*'Vecmap(FT) Coverage'!G11</f>
        <v>0.8147625204</v>
      </c>
      <c r="I12" s="55">
        <f>'VecMap (FT)'!M12*'Vecmap(FT) Coverage'!H11</f>
        <v>0.8128639283</v>
      </c>
      <c r="J12" s="55">
        <f>'VecMap (FT)'!N12*'Vecmap(FT) Coverage'!I11</f>
        <v>0.7337242908</v>
      </c>
      <c r="K12" s="55">
        <f>'VecMap (FT)'!O12*'Vecmap(FT) Coverage'!J11</f>
        <v>0.6739834888</v>
      </c>
      <c r="L12" s="55">
        <f>'VecMap (FT)'!P12*'Vecmap(FT) Coverage'!K11</f>
        <v>0.8013189366</v>
      </c>
      <c r="M12" s="55">
        <f>'VecMap (FT)'!Q12*'Vecmap(FT) Coverage'!L11</f>
        <v>0.7112910678</v>
      </c>
      <c r="N12" s="55">
        <f>'VecMap (FT)'!R12*'Vecmap(FT) Coverage'!M11</f>
        <v>0.6995549202</v>
      </c>
      <c r="O12" s="55">
        <f>'VecMap (FT)'!S12*'Vecmap(FT) Coverage'!N11</f>
        <v>0.8087989461</v>
      </c>
      <c r="P12" s="55">
        <f>'VecMap (FT)'!T12*'Vecmap(FT) Coverage'!O11</f>
        <v>0.453475059</v>
      </c>
      <c r="Q12" s="55">
        <f>'VecMap (FT)'!U12*'Vecmap(FT) Coverage'!P11</f>
        <v>0.8191833104</v>
      </c>
      <c r="R12" s="55">
        <f>'VecMap (FT)'!V12*'Vecmap(FT) Coverage'!Q11</f>
        <v>0.5442734872</v>
      </c>
      <c r="S12" s="55">
        <f>'VecMap (FT)'!W12*'Vecmap(FT) Coverage'!R11</f>
        <v>0.36384563</v>
      </c>
      <c r="T12" s="55">
        <f>'VecMap (FT)'!X12*'Vecmap(FT) Coverage'!S11</f>
        <v>0.5386406743</v>
      </c>
    </row>
    <row r="13">
      <c r="A13" s="112" t="s">
        <v>152</v>
      </c>
      <c r="B13" s="10">
        <f t="shared" si="1"/>
        <v>0.7045620679</v>
      </c>
      <c r="C13" s="10">
        <f>(D13*'Dataset lengths'!$B$2+E13*'Dataset lengths'!$C$2+F13*'Dataset lengths'!$D$2+I13*'Dataset lengths'!$G$2+J13*'Dataset lengths'!$H$2+O13*'Dataset lengths'!$M$2+P13*'Dataset lengths'!$N$2+Q13*'Dataset lengths'!$O$2+R13*'Dataset lengths'!$P$2+S13*'Dataset lengths'!$Q$2+T13*'Dataset lengths'!$R$2)/'Dataset lengths'!$A$7</f>
        <v>0.6480625907</v>
      </c>
      <c r="D13" s="55">
        <f>'VecMap (FT)'!H13*'Vecmap(FT) Coverage'!C12</f>
        <v>0.5730299332</v>
      </c>
      <c r="E13" s="55">
        <f>'VecMap (FT)'!I13*'Vecmap(FT) Coverage'!D12</f>
        <v>0.717857504</v>
      </c>
      <c r="F13" s="55">
        <f>'VecMap (FT)'!J13*'Vecmap(FT) Coverage'!E12</f>
        <v>0.7802649758</v>
      </c>
      <c r="G13" s="55">
        <f>'VecMap (FT)'!K13*'Vecmap(FT) Coverage'!F12</f>
        <v>0.8479102926</v>
      </c>
      <c r="H13" s="55">
        <f>'VecMap (FT)'!L13*'Vecmap(FT) Coverage'!G12</f>
        <v>0.8516199887</v>
      </c>
      <c r="I13" s="55">
        <f>'VecMap (FT)'!M13*'Vecmap(FT) Coverage'!H12</f>
        <v>0.8493489062</v>
      </c>
      <c r="J13" s="55">
        <f>'VecMap (FT)'!N13*'Vecmap(FT) Coverage'!I12</f>
        <v>0.809869924</v>
      </c>
      <c r="K13" s="55">
        <f>'VecMap (FT)'!O13*'Vecmap(FT) Coverage'!J12</f>
        <v>0.7518290339</v>
      </c>
      <c r="L13" s="55">
        <f>'VecMap (FT)'!P13*'Vecmap(FT) Coverage'!K12</f>
        <v>0.8615733992</v>
      </c>
      <c r="M13" s="55">
        <f>'VecMap (FT)'!Q13*'Vecmap(FT) Coverage'!L12</f>
        <v>0.7994871627</v>
      </c>
      <c r="N13" s="55">
        <f>'VecMap (FT)'!R13*'Vecmap(FT) Coverage'!M12</f>
        <v>0.746661147</v>
      </c>
      <c r="O13" s="55">
        <f>'VecMap (FT)'!S13*'Vecmap(FT) Coverage'!N12</f>
        <v>0.9122182077</v>
      </c>
      <c r="P13" s="55">
        <f>'VecMap (FT)'!T13*'Vecmap(FT) Coverage'!O12</f>
        <v>0.4205635416</v>
      </c>
      <c r="Q13" s="55">
        <f>'VecMap (FT)'!U13*'Vecmap(FT) Coverage'!P12</f>
        <v>0.8888394843</v>
      </c>
      <c r="R13" s="55">
        <f>'VecMap (FT)'!V13*'Vecmap(FT) Coverage'!Q12</f>
        <v>0.7750617499</v>
      </c>
      <c r="S13" s="55">
        <f>'VecMap (FT)'!W13*'Vecmap(FT) Coverage'!R12</f>
        <v>0.5383444936</v>
      </c>
      <c r="T13" s="55">
        <f>'VecMap (FT)'!X13*'Vecmap(FT) Coverage'!S12</f>
        <v>0.484784027</v>
      </c>
    </row>
    <row r="14">
      <c r="A14" s="112" t="s">
        <v>153</v>
      </c>
      <c r="B14" s="10">
        <f t="shared" si="1"/>
        <v>0.7248344712</v>
      </c>
      <c r="C14" s="10">
        <f>(D14*'Dataset lengths'!$B$2+E14*'Dataset lengths'!$C$2+F14*'Dataset lengths'!$D$2+I14*'Dataset lengths'!$G$2+J14*'Dataset lengths'!$H$2+O14*'Dataset lengths'!$M$2+P14*'Dataset lengths'!$N$2+Q14*'Dataset lengths'!$O$2+R14*'Dataset lengths'!$P$2+S14*'Dataset lengths'!$Q$2+T14*'Dataset lengths'!$R$2)/'Dataset lengths'!$A$7</f>
        <v>0.6721612926</v>
      </c>
      <c r="D14" s="55">
        <f>'VecMap (FT)'!H14*'Vecmap(FT) Coverage'!C13</f>
        <v>0.5916682593</v>
      </c>
      <c r="E14" s="55">
        <f>'VecMap (FT)'!I14*'Vecmap(FT) Coverage'!D13</f>
        <v>0.7506894959</v>
      </c>
      <c r="F14" s="55">
        <f>'VecMap (FT)'!J14*'Vecmap(FT) Coverage'!E13</f>
        <v>0.7961322184</v>
      </c>
      <c r="G14" s="55">
        <f>'VecMap (FT)'!K14*'Vecmap(FT) Coverage'!F13</f>
        <v>0.8560878261</v>
      </c>
      <c r="H14" s="55">
        <f>'VecMap (FT)'!L14*'Vecmap(FT) Coverage'!G13</f>
        <v>0.8655974432</v>
      </c>
      <c r="I14" s="55">
        <f>'VecMap (FT)'!M14*'Vecmap(FT) Coverage'!H13</f>
        <v>0.8595597806</v>
      </c>
      <c r="J14" s="55">
        <f>'VecMap (FT)'!N14*'Vecmap(FT) Coverage'!I13</f>
        <v>0.8178483951</v>
      </c>
      <c r="K14" s="55">
        <f>'VecMap (FT)'!O14*'Vecmap(FT) Coverage'!J13</f>
        <v>0.7754528836</v>
      </c>
      <c r="L14" s="55">
        <f>'VecMap (FT)'!P14*'Vecmap(FT) Coverage'!K13</f>
        <v>0.8644604547</v>
      </c>
      <c r="M14" s="55">
        <f>'VecMap (FT)'!Q14*'Vecmap(FT) Coverage'!L13</f>
        <v>0.814445081</v>
      </c>
      <c r="N14" s="55">
        <f>'VecMap (FT)'!R14*'Vecmap(FT) Coverage'!M13</f>
        <v>0.7594180209</v>
      </c>
      <c r="O14" s="55">
        <f>'VecMap (FT)'!S14*'Vecmap(FT) Coverage'!N13</f>
        <v>0.9048966835</v>
      </c>
      <c r="P14" s="55">
        <f>'VecMap (FT)'!T14*'Vecmap(FT) Coverage'!O13</f>
        <v>0.4678121326</v>
      </c>
      <c r="Q14" s="55">
        <f>'VecMap (FT)'!U14*'Vecmap(FT) Coverage'!P13</f>
        <v>0.8886169406</v>
      </c>
      <c r="R14" s="55">
        <f>'VecMap (FT)'!V14*'Vecmap(FT) Coverage'!Q13</f>
        <v>0.7919731828</v>
      </c>
      <c r="S14" s="55">
        <f>'VecMap (FT)'!W14*'Vecmap(FT) Coverage'!R13</f>
        <v>0.5560304425</v>
      </c>
      <c r="T14" s="55">
        <f>'VecMap (FT)'!X14*'Vecmap(FT) Coverage'!S13</f>
        <v>0.5479516516</v>
      </c>
    </row>
    <row r="15">
      <c r="A15" s="112" t="s">
        <v>155</v>
      </c>
      <c r="B15" s="10">
        <f t="shared" si="1"/>
        <v>0.6656425195</v>
      </c>
      <c r="C15" s="10">
        <f>(D15*'Dataset lengths'!$B$2+E15*'Dataset lengths'!$C$2+F15*'Dataset lengths'!$D$2+I15*'Dataset lengths'!$G$2+J15*'Dataset lengths'!$H$2+O15*'Dataset lengths'!$M$2+P15*'Dataset lengths'!$N$2+Q15*'Dataset lengths'!$O$2+R15*'Dataset lengths'!$P$2+S15*'Dataset lengths'!$Q$2+T15*'Dataset lengths'!$R$2)/'Dataset lengths'!$A$7</f>
        <v>0.6060417859</v>
      </c>
      <c r="D15" s="55">
        <f>'VecMap (FT)'!H15*'Vecmap(FT) Coverage'!C14</f>
        <v>0.4965876294</v>
      </c>
      <c r="E15" s="55">
        <f>'VecMap (FT)'!I15*'Vecmap(FT) Coverage'!D14</f>
        <v>0.7413714412</v>
      </c>
      <c r="F15" s="55">
        <f>'VecMap (FT)'!J15*'Vecmap(FT) Coverage'!E14</f>
        <v>0.7740069002</v>
      </c>
      <c r="G15" s="55">
        <f>'VecMap (FT)'!K15*'Vecmap(FT) Coverage'!F14</f>
        <v>0.8407458581</v>
      </c>
      <c r="H15" s="55">
        <f>'VecMap (FT)'!L15*'Vecmap(FT) Coverage'!G14</f>
        <v>0.8424089827</v>
      </c>
      <c r="I15" s="55">
        <f>'VecMap (FT)'!M15*'Vecmap(FT) Coverage'!H14</f>
        <v>0.8411979552</v>
      </c>
      <c r="J15" s="55">
        <f>'VecMap (FT)'!N15*'Vecmap(FT) Coverage'!I14</f>
        <v>0.7758400875</v>
      </c>
      <c r="K15" s="55">
        <f>'VecMap (FT)'!O15*'Vecmap(FT) Coverage'!J14</f>
        <v>0.7217099941</v>
      </c>
      <c r="L15" s="55">
        <f>'VecMap (FT)'!P15*'Vecmap(FT) Coverage'!K14</f>
        <v>0.8358502725</v>
      </c>
      <c r="M15" s="55">
        <f>'VecMap (FT)'!Q15*'Vecmap(FT) Coverage'!L14</f>
        <v>0.7412337107</v>
      </c>
      <c r="N15" s="55">
        <f>'VecMap (FT)'!R15*'Vecmap(FT) Coverage'!M14</f>
        <v>0.7498188633</v>
      </c>
      <c r="O15" s="55">
        <f>'VecMap (FT)'!S15*'Vecmap(FT) Coverage'!N14</f>
        <v>0.8206445167</v>
      </c>
      <c r="P15" s="55">
        <f>'VecMap (FT)'!T15*'Vecmap(FT) Coverage'!O14</f>
        <v>0.4697025589</v>
      </c>
      <c r="Q15" s="55">
        <f>'VecMap (FT)'!U15*'Vecmap(FT) Coverage'!P14</f>
        <v>0.8443307469</v>
      </c>
      <c r="R15" s="55">
        <f>'VecMap (FT)'!V15*'Vecmap(FT) Coverage'!Q14</f>
        <v>0.5960172196</v>
      </c>
      <c r="S15" s="55">
        <f>'VecMap (FT)'!W15*'Vecmap(FT) Coverage'!R14</f>
        <v>0.3900492958</v>
      </c>
      <c r="T15" s="55">
        <f>'VecMap (FT)'!X15*'Vecmap(FT) Coverage'!S14</f>
        <v>0.5723193629</v>
      </c>
    </row>
    <row r="16">
      <c r="A16" s="112" t="s">
        <v>158</v>
      </c>
      <c r="B16" s="10">
        <f t="shared" si="1"/>
        <v>0.6585224481</v>
      </c>
      <c r="C16" s="10">
        <f>(D16*'Dataset lengths'!$B$2+E16*'Dataset lengths'!$C$2+F16*'Dataset lengths'!$D$2+I16*'Dataset lengths'!$G$2+J16*'Dataset lengths'!$H$2+O16*'Dataset lengths'!$M$2+P16*'Dataset lengths'!$N$2+Q16*'Dataset lengths'!$O$2+R16*'Dataset lengths'!$P$2+S16*'Dataset lengths'!$Q$2+T16*'Dataset lengths'!$R$2)/'Dataset lengths'!$A$7</f>
        <v>0.6070272302</v>
      </c>
      <c r="D16" s="55">
        <f>'VecMap (FT)'!H16*'Vecmap(FT) Coverage'!C15</f>
        <v>0.5563953121</v>
      </c>
      <c r="E16" s="55">
        <f>'VecMap (FT)'!I16*'Vecmap(FT) Coverage'!D15</f>
        <v>0.6522732223</v>
      </c>
      <c r="F16" s="55">
        <f>'VecMap (FT)'!J16*'Vecmap(FT) Coverage'!E15</f>
        <v>0.7080469714</v>
      </c>
      <c r="G16" s="55">
        <f>'VecMap (FT)'!K16*'Vecmap(FT) Coverage'!F15</f>
        <v>0.7911865439</v>
      </c>
      <c r="H16" s="55">
        <f>'VecMap (FT)'!L16*'Vecmap(FT) Coverage'!G15</f>
        <v>0.8023112797</v>
      </c>
      <c r="I16" s="55">
        <f>'VecMap (FT)'!M16*'Vecmap(FT) Coverage'!H15</f>
        <v>0.7950994022</v>
      </c>
      <c r="J16" s="55">
        <f>'VecMap (FT)'!N16*'Vecmap(FT) Coverage'!I15</f>
        <v>0.7592687662</v>
      </c>
      <c r="K16" s="55">
        <f>'VecMap (FT)'!O16*'Vecmap(FT) Coverage'!J15</f>
        <v>0.6922966028</v>
      </c>
      <c r="L16" s="55">
        <f>'VecMap (FT)'!P16*'Vecmap(FT) Coverage'!K15</f>
        <v>0.8311484963</v>
      </c>
      <c r="M16" s="55">
        <f>'VecMap (FT)'!Q16*'Vecmap(FT) Coverage'!L15</f>
        <v>0.7830951071</v>
      </c>
      <c r="N16" s="55">
        <f>'VecMap (FT)'!R16*'Vecmap(FT) Coverage'!M15</f>
        <v>0.65926066</v>
      </c>
      <c r="O16" s="55">
        <f>'VecMap (FT)'!S16*'Vecmap(FT) Coverage'!N15</f>
        <v>0.8763536666</v>
      </c>
      <c r="P16" s="55">
        <f>'VecMap (FT)'!T16*'Vecmap(FT) Coverage'!O15</f>
        <v>0.2827957082</v>
      </c>
      <c r="Q16" s="55">
        <f>'VecMap (FT)'!U16*'Vecmap(FT) Coverage'!P15</f>
        <v>0.8935129017</v>
      </c>
      <c r="R16" s="55">
        <f>'VecMap (FT)'!V16*'Vecmap(FT) Coverage'!Q15</f>
        <v>0.8045787931</v>
      </c>
      <c r="S16" s="55">
        <f>'VecMap (FT)'!W16*'Vecmap(FT) Coverage'!R15</f>
        <v>0.5688802883</v>
      </c>
      <c r="T16" s="55">
        <f>'VecMap (FT)'!X16*'Vecmap(FT) Coverage'!S15</f>
        <v>0.3465418968</v>
      </c>
    </row>
    <row r="17">
      <c r="A17" s="112" t="s">
        <v>159</v>
      </c>
      <c r="B17" s="10">
        <f t="shared" si="1"/>
        <v>0.6919913917</v>
      </c>
      <c r="C17" s="10">
        <f>(D17*'Dataset lengths'!$B$2+E17*'Dataset lengths'!$C$2+F17*'Dataset lengths'!$D$2+I17*'Dataset lengths'!$G$2+J17*'Dataset lengths'!$H$2+O17*'Dataset lengths'!$M$2+P17*'Dataset lengths'!$N$2+Q17*'Dataset lengths'!$O$2+R17*'Dataset lengths'!$P$2+S17*'Dataset lengths'!$Q$2+T17*'Dataset lengths'!$R$2)/'Dataset lengths'!$A$7</f>
        <v>0.6279058363</v>
      </c>
      <c r="D17" s="55">
        <f>'VecMap (FT)'!H17*'Vecmap(FT) Coverage'!C16</f>
        <v>0.555817155</v>
      </c>
      <c r="E17" s="55">
        <f>'VecMap (FT)'!I17*'Vecmap(FT) Coverage'!D16</f>
        <v>0.7168561494</v>
      </c>
      <c r="F17" s="55">
        <f>'VecMap (FT)'!J17*'Vecmap(FT) Coverage'!E16</f>
        <v>0.771316491</v>
      </c>
      <c r="G17" s="55">
        <f>'VecMap (FT)'!K17*'Vecmap(FT) Coverage'!F16</f>
        <v>0.8321566669</v>
      </c>
      <c r="H17" s="55">
        <f>'VecMap (FT)'!L17*'Vecmap(FT) Coverage'!G16</f>
        <v>0.8418616042</v>
      </c>
      <c r="I17" s="55">
        <f>'VecMap (FT)'!M17*'Vecmap(FT) Coverage'!H16</f>
        <v>0.8354471357</v>
      </c>
      <c r="J17" s="55">
        <f>'VecMap (FT)'!N17*'Vecmap(FT) Coverage'!I16</f>
        <v>0.7999675624</v>
      </c>
      <c r="K17" s="55">
        <f>'VecMap (FT)'!O17*'Vecmap(FT) Coverage'!J16</f>
        <v>0.7370617845</v>
      </c>
      <c r="L17" s="55">
        <f>'VecMap (FT)'!P17*'Vecmap(FT) Coverage'!K16</f>
        <v>0.8542937156</v>
      </c>
      <c r="M17" s="55">
        <f>'VecMap (FT)'!Q17*'Vecmap(FT) Coverage'!L16</f>
        <v>0.7950289391</v>
      </c>
      <c r="N17" s="55">
        <f>'VecMap (FT)'!R17*'Vecmap(FT) Coverage'!M16</f>
        <v>0.7336552561</v>
      </c>
      <c r="O17" s="55">
        <f>'VecMap (FT)'!S17*'Vecmap(FT) Coverage'!N16</f>
        <v>0.8731190828</v>
      </c>
      <c r="P17" s="55">
        <f>'VecMap (FT)'!T17*'Vecmap(FT) Coverage'!O16</f>
        <v>0.4483769413</v>
      </c>
      <c r="Q17" s="55">
        <f>'VecMap (FT)'!U17*'Vecmap(FT) Coverage'!P16</f>
        <v>0.8948481638</v>
      </c>
      <c r="R17" s="55">
        <f>'VecMap (FT)'!V17*'Vecmap(FT) Coverage'!Q16</f>
        <v>0.7435969647</v>
      </c>
      <c r="S17" s="55">
        <f>'VecMap (FT)'!W17*'Vecmap(FT) Coverage'!R16</f>
        <v>0.5020915947</v>
      </c>
      <c r="T17" s="55">
        <f>'VecMap (FT)'!X17*'Vecmap(FT) Coverage'!S16</f>
        <v>0.4704680677</v>
      </c>
    </row>
    <row r="18">
      <c r="A18" s="112" t="s">
        <v>162</v>
      </c>
      <c r="B18" s="10">
        <f t="shared" si="1"/>
        <v>0.7034406307</v>
      </c>
      <c r="C18" s="10">
        <f>(D18*'Dataset lengths'!$B$2+E18*'Dataset lengths'!$C$2+F18*'Dataset lengths'!$D$2+I18*'Dataset lengths'!$G$2+J18*'Dataset lengths'!$H$2+O18*'Dataset lengths'!$M$2+P18*'Dataset lengths'!$N$2+Q18*'Dataset lengths'!$O$2+R18*'Dataset lengths'!$P$2+S18*'Dataset lengths'!$Q$2+T18*'Dataset lengths'!$R$2)/'Dataset lengths'!$A$7</f>
        <v>0.6446602977</v>
      </c>
      <c r="D18" s="55">
        <f>'VecMap (FT)'!H18*'Vecmap(FT) Coverage'!C17</f>
        <v>0.567419542</v>
      </c>
      <c r="E18" s="55">
        <f>'VecMap (FT)'!I18*'Vecmap(FT) Coverage'!D17</f>
        <v>0.7563184031</v>
      </c>
      <c r="F18" s="55">
        <f>'VecMap (FT)'!J18*'Vecmap(FT) Coverage'!E17</f>
        <v>0.7898279163</v>
      </c>
      <c r="G18" s="55">
        <f>'VecMap (FT)'!K18*'Vecmap(FT) Coverage'!F17</f>
        <v>0.8420346067</v>
      </c>
      <c r="H18" s="55">
        <f>'VecMap (FT)'!L18*'Vecmap(FT) Coverage'!G17</f>
        <v>0.8505313897</v>
      </c>
      <c r="I18" s="55">
        <f>'VecMap (FT)'!M18*'Vecmap(FT) Coverage'!H17</f>
        <v>0.8450192369</v>
      </c>
      <c r="J18" s="55">
        <f>'VecMap (FT)'!N18*'Vecmap(FT) Coverage'!I17</f>
        <v>0.8094196431</v>
      </c>
      <c r="K18" s="55">
        <f>'VecMap (FT)'!O18*'Vecmap(FT) Coverage'!J17</f>
        <v>0.7621531729</v>
      </c>
      <c r="L18" s="55">
        <f>'VecMap (FT)'!P18*'Vecmap(FT) Coverage'!K17</f>
        <v>0.8569297228</v>
      </c>
      <c r="M18" s="55">
        <f>'VecMap (FT)'!Q18*'Vecmap(FT) Coverage'!L17</f>
        <v>0.7984701985</v>
      </c>
      <c r="N18" s="55">
        <f>'VecMap (FT)'!R18*'Vecmap(FT) Coverage'!M17</f>
        <v>0.7548704593</v>
      </c>
      <c r="O18" s="55">
        <f>'VecMap (FT)'!S18*'Vecmap(FT) Coverage'!N17</f>
        <v>0.8694911036</v>
      </c>
      <c r="P18" s="55">
        <f>'VecMap (FT)'!T18*'Vecmap(FT) Coverage'!O17</f>
        <v>0.4241714403</v>
      </c>
      <c r="Q18" s="55">
        <f>'VecMap (FT)'!U18*'Vecmap(FT) Coverage'!P17</f>
        <v>0.8883943969</v>
      </c>
      <c r="R18" s="55">
        <f>'VecMap (FT)'!V18*'Vecmap(FT) Coverage'!Q17</f>
        <v>0.7616792313</v>
      </c>
      <c r="S18" s="55">
        <f>'VecMap (FT)'!W18*'Vecmap(FT) Coverage'!R17</f>
        <v>0.5109269316</v>
      </c>
      <c r="T18" s="55">
        <f>'VecMap (FT)'!X18*'Vecmap(FT) Coverage'!S17</f>
        <v>0.5151790923</v>
      </c>
    </row>
    <row r="19">
      <c r="A19" s="112" t="s">
        <v>294</v>
      </c>
      <c r="B19" s="10">
        <f t="shared" si="1"/>
        <v>0.6638218338</v>
      </c>
      <c r="C19" s="10">
        <f>(D19*'Dataset lengths'!$B$2+E19*'Dataset lengths'!$C$2+F19*'Dataset lengths'!$D$2+I19*'Dataset lengths'!$G$2+J19*'Dataset lengths'!$H$2+O19*'Dataset lengths'!$M$2+P19*'Dataset lengths'!$N$2+Q19*'Dataset lengths'!$O$2+R19*'Dataset lengths'!$P$2+S19*'Dataset lengths'!$Q$2+T19*'Dataset lengths'!$R$2)/'Dataset lengths'!$A$7</f>
        <v>0.5971067007</v>
      </c>
      <c r="D19" s="55">
        <f>'VecMap (FT)'!H19*'Vecmap(FT) Coverage'!C18</f>
        <v>0.4726454703</v>
      </c>
      <c r="E19" s="55">
        <f>'VecMap (FT)'!I19*'Vecmap(FT) Coverage'!D18</f>
        <v>0.7274164422</v>
      </c>
      <c r="F19" s="55">
        <f>'VecMap (FT)'!J19*'Vecmap(FT) Coverage'!E18</f>
        <v>0.7551333865</v>
      </c>
      <c r="G19" s="55">
        <f>'VecMap (FT)'!K19*'Vecmap(FT) Coverage'!F18</f>
        <v>0.8387025356</v>
      </c>
      <c r="H19" s="55">
        <f>'VecMap (FT)'!L19*'Vecmap(FT) Coverage'!G18</f>
        <v>0.8418564245</v>
      </c>
      <c r="I19" s="55">
        <f>'VecMap (FT)'!M19*'Vecmap(FT) Coverage'!H18</f>
        <v>0.8399059463</v>
      </c>
      <c r="J19" s="55">
        <f>'VecMap (FT)'!N19*'Vecmap(FT) Coverage'!I18</f>
        <v>0.7809212646</v>
      </c>
      <c r="K19" s="55">
        <f>'VecMap (FT)'!O19*'Vecmap(FT) Coverage'!J18</f>
        <v>0.7299659308</v>
      </c>
      <c r="L19" s="55">
        <f>'VecMap (FT)'!P19*'Vecmap(FT) Coverage'!K18</f>
        <v>0.8304355191</v>
      </c>
      <c r="M19" s="55">
        <f>'VecMap (FT)'!Q19*'Vecmap(FT) Coverage'!L18</f>
        <v>0.7568416819</v>
      </c>
      <c r="N19" s="55">
        <f>'VecMap (FT)'!R19*'Vecmap(FT) Coverage'!M18</f>
        <v>0.7353961253</v>
      </c>
      <c r="O19" s="55">
        <f>'VecMap (FT)'!S19*'Vecmap(FT) Coverage'!N18</f>
        <v>0.8646829385</v>
      </c>
      <c r="P19" s="55">
        <f>'VecMap (FT)'!T19*'Vecmap(FT) Coverage'!O18</f>
        <v>0.4480028782</v>
      </c>
      <c r="Q19" s="55">
        <f>'VecMap (FT)'!U19*'Vecmap(FT) Coverage'!P18</f>
        <v>0.8656949409</v>
      </c>
      <c r="R19" s="55">
        <f>'VecMap (FT)'!V19*'Vecmap(FT) Coverage'!Q18</f>
        <v>0.6078623352</v>
      </c>
      <c r="S19" s="55">
        <f>'VecMap (FT)'!W19*'Vecmap(FT) Coverage'!R18</f>
        <v>0.3815311344</v>
      </c>
      <c r="T19" s="55">
        <f>'VecMap (FT)'!X19*'Vecmap(FT) Coverage'!S18</f>
        <v>0.5582434351</v>
      </c>
    </row>
    <row r="20">
      <c r="A20" s="112" t="s">
        <v>295</v>
      </c>
      <c r="B20" s="10">
        <f t="shared" si="1"/>
        <v>0.6805780539</v>
      </c>
      <c r="C20" s="10">
        <f>(D20*'Dataset lengths'!$B$2+E20*'Dataset lengths'!$C$2+F20*'Dataset lengths'!$D$2+I20*'Dataset lengths'!$G$2+J20*'Dataset lengths'!$H$2+O20*'Dataset lengths'!$M$2+P20*'Dataset lengths'!$N$2+Q20*'Dataset lengths'!$O$2+R20*'Dataset lengths'!$P$2+S20*'Dataset lengths'!$Q$2+T20*'Dataset lengths'!$R$2)/'Dataset lengths'!$A$7</f>
        <v>0.6133238774</v>
      </c>
      <c r="D20" s="55">
        <f>'VecMap (FT)'!H20*'Vecmap(FT) Coverage'!C19</f>
        <v>0.5156680183</v>
      </c>
      <c r="E20" s="55">
        <f>'VecMap (FT)'!I20*'Vecmap(FT) Coverage'!D19</f>
        <v>0.7200680989</v>
      </c>
      <c r="F20" s="55">
        <f>'VecMap (FT)'!J20*'Vecmap(FT) Coverage'!E19</f>
        <v>0.7651926963</v>
      </c>
      <c r="G20" s="55">
        <f>'VecMap (FT)'!K20*'Vecmap(FT) Coverage'!F19</f>
        <v>0.8358536823</v>
      </c>
      <c r="H20" s="55">
        <f>'VecMap (FT)'!L20*'Vecmap(FT) Coverage'!G19</f>
        <v>0.8400501774</v>
      </c>
      <c r="I20" s="55">
        <f>'VecMap (FT)'!M20*'Vecmap(FT) Coverage'!H19</f>
        <v>0.837407156</v>
      </c>
      <c r="J20" s="55">
        <f>'VecMap (FT)'!N20*'Vecmap(FT) Coverage'!I19</f>
        <v>0.7995437445</v>
      </c>
      <c r="K20" s="55">
        <f>'VecMap (FT)'!O20*'Vecmap(FT) Coverage'!J19</f>
        <v>0.7483191641</v>
      </c>
      <c r="L20" s="55">
        <f>'VecMap (FT)'!P20*'Vecmap(FT) Coverage'!K19</f>
        <v>0.845760225</v>
      </c>
      <c r="M20" s="55">
        <f>'VecMap (FT)'!Q20*'Vecmap(FT) Coverage'!L19</f>
        <v>0.7957242276</v>
      </c>
      <c r="N20" s="55">
        <f>'VecMap (FT)'!R20*'Vecmap(FT) Coverage'!M19</f>
        <v>0.7308493139</v>
      </c>
      <c r="O20" s="55">
        <f>'VecMap (FT)'!S20*'Vecmap(FT) Coverage'!N19</f>
        <v>0.8876091442</v>
      </c>
      <c r="P20" s="55">
        <f>'VecMap (FT)'!T20*'Vecmap(FT) Coverage'!O19</f>
        <v>0.4388343107</v>
      </c>
      <c r="Q20" s="55">
        <f>'VecMap (FT)'!U20*'Vecmap(FT) Coverage'!P19</f>
        <v>0.8701458146</v>
      </c>
      <c r="R20" s="55">
        <f>'VecMap (FT)'!V20*'Vecmap(FT) Coverage'!Q19</f>
        <v>0.6998904031</v>
      </c>
      <c r="S20" s="55">
        <f>'VecMap (FT)'!W20*'Vecmap(FT) Coverage'!R19</f>
        <v>0.4488089392</v>
      </c>
      <c r="T20" s="55">
        <f>'VecMap (FT)'!X20*'Vecmap(FT) Coverage'!S19</f>
        <v>0.5031902665</v>
      </c>
    </row>
    <row r="21">
      <c r="A21" s="112" t="s">
        <v>296</v>
      </c>
      <c r="B21" s="10">
        <f t="shared" si="1"/>
        <v>0.6940048779</v>
      </c>
      <c r="C21" s="10">
        <f>(D21*'Dataset lengths'!$B$2+E21*'Dataset lengths'!$C$2+F21*'Dataset lengths'!$D$2+I21*'Dataset lengths'!$G$2+J21*'Dataset lengths'!$H$2+O21*'Dataset lengths'!$M$2+P21*'Dataset lengths'!$N$2+Q21*'Dataset lengths'!$O$2+R21*'Dataset lengths'!$P$2+S21*'Dataset lengths'!$Q$2+T21*'Dataset lengths'!$R$2)/'Dataset lengths'!$A$7</f>
        <v>0.6290714537</v>
      </c>
      <c r="D21" s="55">
        <f>'VecMap (FT)'!H21*'Vecmap(FT) Coverage'!C20</f>
        <v>0.5336372712</v>
      </c>
      <c r="E21" s="55">
        <f>'VecMap (FT)'!I21*'Vecmap(FT) Coverage'!D20</f>
        <v>0.7487870492</v>
      </c>
      <c r="F21" s="55">
        <f>'VecMap (FT)'!J21*'Vecmap(FT) Coverage'!E20</f>
        <v>0.7815843898</v>
      </c>
      <c r="G21" s="55">
        <f>'VecMap (FT)'!K21*'Vecmap(FT) Coverage'!F20</f>
        <v>0.8459299266</v>
      </c>
      <c r="H21" s="55">
        <f>'VecMap (FT)'!L21*'Vecmap(FT) Coverage'!G20</f>
        <v>0.8513922204</v>
      </c>
      <c r="I21" s="55">
        <f>'VecMap (FT)'!M21*'Vecmap(FT) Coverage'!H20</f>
        <v>0.8479913035</v>
      </c>
      <c r="J21" s="55">
        <f>'VecMap (FT)'!N21*'Vecmap(FT) Coverage'!I20</f>
        <v>0.8057696528</v>
      </c>
      <c r="K21" s="55">
        <f>'VecMap (FT)'!O21*'Vecmap(FT) Coverage'!J20</f>
        <v>0.7634463617</v>
      </c>
      <c r="L21" s="55">
        <f>'VecMap (FT)'!P21*'Vecmap(FT) Coverage'!K20</f>
        <v>0.8475727938</v>
      </c>
      <c r="M21" s="55">
        <f>'VecMap (FT)'!Q21*'Vecmap(FT) Coverage'!L20</f>
        <v>0.8005074777</v>
      </c>
      <c r="N21" s="55">
        <f>'VecMap (FT)'!R21*'Vecmap(FT) Coverage'!M20</f>
        <v>0.7414340389</v>
      </c>
      <c r="O21" s="55">
        <f>'VecMap (FT)'!S21*'Vecmap(FT) Coverage'!N20</f>
        <v>0.8886144878</v>
      </c>
      <c r="P21" s="55">
        <f>'VecMap (FT)'!T21*'Vecmap(FT) Coverage'!O20</f>
        <v>0.4394215495</v>
      </c>
      <c r="Q21" s="55">
        <f>'VecMap (FT)'!U21*'Vecmap(FT) Coverage'!P20</f>
        <v>0.878379931</v>
      </c>
      <c r="R21" s="55">
        <f>'VecMap (FT)'!V21*'Vecmap(FT) Coverage'!Q20</f>
        <v>0.7140853927</v>
      </c>
      <c r="S21" s="55">
        <f>'VecMap (FT)'!W21*'Vecmap(FT) Coverage'!R20</f>
        <v>0.4584083649</v>
      </c>
      <c r="T21" s="55">
        <f>'VecMap (FT)'!X21*'Vecmap(FT) Coverage'!S20</f>
        <v>0.5373742649</v>
      </c>
    </row>
    <row r="22">
      <c r="A22" s="112" t="s">
        <v>297</v>
      </c>
      <c r="B22" s="10">
        <f t="shared" si="1"/>
        <v>0.6481347927</v>
      </c>
      <c r="C22" s="10">
        <f>(D22*'Dataset lengths'!$B$2+E22*'Dataset lengths'!$C$2+F22*'Dataset lengths'!$D$2+I22*'Dataset lengths'!$G$2+J22*'Dataset lengths'!$H$2+O22*'Dataset lengths'!$M$2+P22*'Dataset lengths'!$N$2+Q22*'Dataset lengths'!$O$2+R22*'Dataset lengths'!$P$2+S22*'Dataset lengths'!$Q$2+T22*'Dataset lengths'!$R$2)/'Dataset lengths'!$A$7</f>
        <v>0.5813766961</v>
      </c>
      <c r="D22" s="55">
        <f>'VecMap (FT)'!H22*'Vecmap(FT) Coverage'!C21</f>
        <v>0.4652714678</v>
      </c>
      <c r="E22" s="55">
        <f>'VecMap (FT)'!I22*'Vecmap(FT) Coverage'!D21</f>
        <v>0.7222548339</v>
      </c>
      <c r="F22" s="55">
        <f>'VecMap (FT)'!J22*'Vecmap(FT) Coverage'!E21</f>
        <v>0.7476571868</v>
      </c>
      <c r="G22" s="55">
        <f>'VecMap (FT)'!K22*'Vecmap(FT) Coverage'!F21</f>
        <v>0.8289546771</v>
      </c>
      <c r="H22" s="55">
        <f>'VecMap (FT)'!L22*'Vecmap(FT) Coverage'!G21</f>
        <v>0.8303466508</v>
      </c>
      <c r="I22" s="55">
        <f>'VecMap (FT)'!M22*'Vecmap(FT) Coverage'!H21</f>
        <v>0.8295432253</v>
      </c>
      <c r="J22" s="55">
        <f>'VecMap (FT)'!N22*'Vecmap(FT) Coverage'!I21</f>
        <v>0.7710877887</v>
      </c>
      <c r="K22" s="55">
        <f>'VecMap (FT)'!O22*'Vecmap(FT) Coverage'!J21</f>
        <v>0.7229671882</v>
      </c>
      <c r="L22" s="55">
        <f>'VecMap (FT)'!P22*'Vecmap(FT) Coverage'!K21</f>
        <v>0.8216395038</v>
      </c>
      <c r="M22" s="55">
        <f>'VecMap (FT)'!Q22*'Vecmap(FT) Coverage'!L21</f>
        <v>0.7527235633</v>
      </c>
      <c r="N22" s="55">
        <f>'VecMap (FT)'!R22*'Vecmap(FT) Coverage'!M21</f>
        <v>0.7284558999</v>
      </c>
      <c r="O22" s="55">
        <f>'VecMap (FT)'!S22*'Vecmap(FT) Coverage'!N21</f>
        <v>0.823988377</v>
      </c>
      <c r="P22" s="55">
        <f>'VecMap (FT)'!T22*'Vecmap(FT) Coverage'!O21</f>
        <v>0.4376879883</v>
      </c>
      <c r="Q22" s="55">
        <f>'VecMap (FT)'!U22*'Vecmap(FT) Coverage'!P21</f>
        <v>0.8530099507</v>
      </c>
      <c r="R22" s="55">
        <f>'VecMap (FT)'!V22*'Vecmap(FT) Coverage'!Q21</f>
        <v>0.5812805828</v>
      </c>
      <c r="S22" s="55">
        <f>'VecMap (FT)'!W22*'Vecmap(FT) Coverage'!R21</f>
        <v>0.3574940673</v>
      </c>
      <c r="T22" s="55">
        <f>'VecMap (FT)'!X22*'Vecmap(FT) Coverage'!S21</f>
        <v>0.5402072509</v>
      </c>
    </row>
    <row r="23">
      <c r="A23" s="112" t="s">
        <v>187</v>
      </c>
      <c r="B23" s="10">
        <f t="shared" si="1"/>
        <v>0.6969951874</v>
      </c>
      <c r="C23" s="10">
        <f>(D23*'Dataset lengths'!$B$2+E23*'Dataset lengths'!$C$2+F23*'Dataset lengths'!$D$2+I23*'Dataset lengths'!$G$2+J23*'Dataset lengths'!$H$2+O23*'Dataset lengths'!$M$2+P23*'Dataset lengths'!$N$2+Q23*'Dataset lengths'!$O$2+R23*'Dataset lengths'!$P$2+S23*'Dataset lengths'!$Q$2+T23*'Dataset lengths'!$R$2)/'Dataset lengths'!$A$7</f>
        <v>0.6340905312</v>
      </c>
      <c r="D23" s="55">
        <f>'VecMap (FT)'!H23*'Vecmap(FT) Coverage'!C22</f>
        <v>0.5361000945</v>
      </c>
      <c r="E23" s="55">
        <f>'VecMap (FT)'!I23*'Vecmap(FT) Coverage'!D22</f>
        <v>0.7384742395</v>
      </c>
      <c r="F23" s="55">
        <f>'VecMap (FT)'!J23*'Vecmap(FT) Coverage'!E22</f>
        <v>0.7892305451</v>
      </c>
      <c r="G23" s="55">
        <f>'VecMap (FT)'!K23*'Vecmap(FT) Coverage'!F22</f>
        <v>0.8547373273</v>
      </c>
      <c r="H23" s="55">
        <f>'VecMap (FT)'!L23*'Vecmap(FT) Coverage'!G22</f>
        <v>0.8600187798</v>
      </c>
      <c r="I23" s="55">
        <f>'VecMap (FT)'!M23*'Vecmap(FT) Coverage'!H22</f>
        <v>0.8566488746</v>
      </c>
      <c r="J23" s="55">
        <f>'VecMap (FT)'!N23*'Vecmap(FT) Coverage'!I22</f>
        <v>0.8164604494</v>
      </c>
      <c r="K23" s="55">
        <f>'VecMap (FT)'!O23*'Vecmap(FT) Coverage'!J22</f>
        <v>0.7661628457</v>
      </c>
      <c r="L23" s="55">
        <f>'VecMap (FT)'!P23*'Vecmap(FT) Coverage'!K22</f>
        <v>0.8611344233</v>
      </c>
      <c r="M23" s="55">
        <f>'VecMap (FT)'!Q23*'Vecmap(FT) Coverage'!L22</f>
        <v>0.8033137628</v>
      </c>
      <c r="N23" s="55">
        <f>'VecMap (FT)'!R23*'Vecmap(FT) Coverage'!M22</f>
        <v>0.7598027972</v>
      </c>
      <c r="O23" s="55">
        <f>'VecMap (FT)'!S23*'Vecmap(FT) Coverage'!N22</f>
        <v>0.8944279966</v>
      </c>
      <c r="P23" s="55">
        <f>'VecMap (FT)'!T23*'Vecmap(FT) Coverage'!O22</f>
        <v>0.4282660232</v>
      </c>
      <c r="Q23" s="55">
        <f>'VecMap (FT)'!U23*'Vecmap(FT) Coverage'!P22</f>
        <v>0.8652498535</v>
      </c>
      <c r="R23" s="55">
        <f>'VecMap (FT)'!V23*'Vecmap(FT) Coverage'!Q22</f>
        <v>0.746058998</v>
      </c>
      <c r="S23" s="55">
        <f>'VecMap (FT)'!W23*'Vecmap(FT) Coverage'!R22</f>
        <v>0.4710967809</v>
      </c>
      <c r="T23" s="55">
        <f>'VecMap (FT)'!X23*'Vecmap(FT) Coverage'!S22</f>
        <v>0.5249332057</v>
      </c>
    </row>
    <row r="24">
      <c r="A24" s="112" t="s">
        <v>182</v>
      </c>
      <c r="B24" s="10">
        <f t="shared" si="1"/>
        <v>0.7134847799</v>
      </c>
      <c r="C24" s="10">
        <f>(D24*'Dataset lengths'!$B$2+E24*'Dataset lengths'!$C$2+F24*'Dataset lengths'!$D$2+I24*'Dataset lengths'!$G$2+J24*'Dataset lengths'!$H$2+O24*'Dataset lengths'!$M$2+P24*'Dataset lengths'!$N$2+Q24*'Dataset lengths'!$O$2+R24*'Dataset lengths'!$P$2+S24*'Dataset lengths'!$Q$2+T24*'Dataset lengths'!$R$2)/'Dataset lengths'!$A$7</f>
        <v>0.6515371361</v>
      </c>
      <c r="D24" s="55">
        <f>'VecMap (FT)'!H24*'Vecmap(FT) Coverage'!C23</f>
        <v>0.5540800898</v>
      </c>
      <c r="E24" s="55">
        <f>'VecMap (FT)'!I24*'Vecmap(FT) Coverage'!D23</f>
        <v>0.7642637518</v>
      </c>
      <c r="F24" s="55">
        <f>'VecMap (FT)'!J24*'Vecmap(FT) Coverage'!E23</f>
        <v>0.8048460749</v>
      </c>
      <c r="G24" s="55">
        <f>'VecMap (FT)'!K24*'Vecmap(FT) Coverage'!F23</f>
        <v>0.8636827497</v>
      </c>
      <c r="H24" s="55">
        <f>'VecMap (FT)'!L24*'Vecmap(FT) Coverage'!G23</f>
        <v>0.8721576006</v>
      </c>
      <c r="I24" s="55">
        <f>'VecMap (FT)'!M24*'Vecmap(FT) Coverage'!H23</f>
        <v>0.8666398925</v>
      </c>
      <c r="J24" s="55">
        <f>'VecMap (FT)'!N24*'Vecmap(FT) Coverage'!I23</f>
        <v>0.8275192733</v>
      </c>
      <c r="K24" s="55">
        <f>'VecMap (FT)'!O24*'Vecmap(FT) Coverage'!J23</f>
        <v>0.7852892177</v>
      </c>
      <c r="L24" s="55">
        <f>'VecMap (FT)'!P24*'Vecmap(FT) Coverage'!K23</f>
        <v>0.8671445197</v>
      </c>
      <c r="M24" s="55">
        <f>'VecMap (FT)'!Q24*'Vecmap(FT) Coverage'!L23</f>
        <v>0.818921734</v>
      </c>
      <c r="N24" s="55">
        <f>'VecMap (FT)'!R24*'Vecmap(FT) Coverage'!M23</f>
        <v>0.7738205074</v>
      </c>
      <c r="O24" s="55">
        <f>'VecMap (FT)'!S24*'Vecmap(FT) Coverage'!N23</f>
        <v>0.9048311176</v>
      </c>
      <c r="P24" s="55">
        <f>'VecMap (FT)'!T24*'Vecmap(FT) Coverage'!O23</f>
        <v>0.440791103</v>
      </c>
      <c r="Q24" s="55">
        <f>'VecMap (FT)'!U24*'Vecmap(FT) Coverage'!P23</f>
        <v>0.8768221252</v>
      </c>
      <c r="R24" s="55">
        <f>'VecMap (FT)'!V24*'Vecmap(FT) Coverage'!Q23</f>
        <v>0.7615916923</v>
      </c>
      <c r="S24" s="55">
        <f>'VecMap (FT)'!W24*'Vecmap(FT) Coverage'!R23</f>
        <v>0.4831575401</v>
      </c>
      <c r="T24" s="55">
        <f>'VecMap (FT)'!X24*'Vecmap(FT) Coverage'!S23</f>
        <v>0.5637899183</v>
      </c>
    </row>
    <row r="25">
      <c r="A25" s="112" t="s">
        <v>300</v>
      </c>
      <c r="B25" s="10">
        <f t="shared" si="1"/>
        <v>0.664067476</v>
      </c>
      <c r="C25" s="10">
        <f>(D25*'Dataset lengths'!$B$2+E25*'Dataset lengths'!$C$2+F25*'Dataset lengths'!$D$2+I25*'Dataset lengths'!$G$2+J25*'Dataset lengths'!$H$2+O25*'Dataset lengths'!$M$2+P25*'Dataset lengths'!$N$2+Q25*'Dataset lengths'!$O$2+R25*'Dataset lengths'!$P$2+S25*'Dataset lengths'!$Q$2+T25*'Dataset lengths'!$R$2)/'Dataset lengths'!$A$7</f>
        <v>0.5991776879</v>
      </c>
      <c r="D25" s="55">
        <f>'VecMap (FT)'!H25*'Vecmap(FT) Coverage'!C24</f>
        <v>0.4827503142</v>
      </c>
      <c r="E25" s="55">
        <f>'VecMap (FT)'!I25*'Vecmap(FT) Coverage'!D24</f>
        <v>0.7405081695</v>
      </c>
      <c r="F25" s="55">
        <f>'VecMap (FT)'!J25*'Vecmap(FT) Coverage'!E24</f>
        <v>0.7700423216</v>
      </c>
      <c r="G25" s="55">
        <f>'VecMap (FT)'!K25*'Vecmap(FT) Coverage'!F24</f>
        <v>0.8456104789</v>
      </c>
      <c r="H25" s="55">
        <f>'VecMap (FT)'!L25*'Vecmap(FT) Coverage'!G24</f>
        <v>0.8474883072</v>
      </c>
      <c r="I25" s="55">
        <f>'VecMap (FT)'!M25*'Vecmap(FT) Coverage'!H24</f>
        <v>0.8462178878</v>
      </c>
      <c r="J25" s="55">
        <f>'VecMap (FT)'!N25*'Vecmap(FT) Coverage'!I24</f>
        <v>0.7920703902</v>
      </c>
      <c r="K25" s="55">
        <f>'VecMap (FT)'!O25*'Vecmap(FT) Coverage'!J24</f>
        <v>0.7451276235</v>
      </c>
      <c r="L25" s="55">
        <f>'VecMap (FT)'!P25*'Vecmap(FT) Coverage'!K24</f>
        <v>0.8383234569</v>
      </c>
      <c r="M25" s="55">
        <f>'VecMap (FT)'!Q25*'Vecmap(FT) Coverage'!L24</f>
        <v>0.7645870287</v>
      </c>
      <c r="N25" s="55">
        <f>'VecMap (FT)'!R25*'Vecmap(FT) Coverage'!M24</f>
        <v>0.7565348234</v>
      </c>
      <c r="O25" s="55">
        <f>'VecMap (FT)'!S25*'Vecmap(FT) Coverage'!N24</f>
        <v>0.8226114933</v>
      </c>
      <c r="P25" s="55">
        <f>'VecMap (FT)'!T25*'Vecmap(FT) Coverage'!O24</f>
        <v>0.4484292297</v>
      </c>
      <c r="Q25" s="55">
        <f>'VecMap (FT)'!U25*'Vecmap(FT) Coverage'!P24</f>
        <v>0.8465561838</v>
      </c>
      <c r="R25" s="55">
        <f>'VecMap (FT)'!V25*'Vecmap(FT) Coverage'!Q24</f>
        <v>0.6216825486</v>
      </c>
      <c r="S25" s="55">
        <f>'VecMap (FT)'!W25*'Vecmap(FT) Coverage'!R24</f>
        <v>0.3737984717</v>
      </c>
      <c r="T25" s="55">
        <f>'VecMap (FT)'!X25*'Vecmap(FT) Coverage'!S24</f>
        <v>0.560075226</v>
      </c>
    </row>
    <row r="26">
      <c r="A26" s="112" t="s">
        <v>303</v>
      </c>
      <c r="B26" s="10">
        <f t="shared" si="1"/>
        <v>0.7017543438</v>
      </c>
      <c r="C26" s="10">
        <f>(D26*'Dataset lengths'!$B$2+E26*'Dataset lengths'!$C$2+F26*'Dataset lengths'!$D$2+I26*'Dataset lengths'!$G$2+J26*'Dataset lengths'!$H$2+O26*'Dataset lengths'!$M$2+P26*'Dataset lengths'!$N$2+Q26*'Dataset lengths'!$O$2+R26*'Dataset lengths'!$P$2+S26*'Dataset lengths'!$Q$2+T26*'Dataset lengths'!$R$2)/'Dataset lengths'!$A$7</f>
        <v>0.6396662691</v>
      </c>
      <c r="D26" s="55">
        <f>'VecMap (FT)'!H26*'Vecmap(FT) Coverage'!C25</f>
        <v>0.5647548339</v>
      </c>
      <c r="E26" s="55">
        <f>'VecMap (FT)'!I26*'Vecmap(FT) Coverage'!D25</f>
        <v>0.7381328397</v>
      </c>
      <c r="F26" s="55">
        <f>'VecMap (FT)'!J26*'Vecmap(FT) Coverage'!E25</f>
        <v>0.7786123011</v>
      </c>
      <c r="G26" s="55">
        <f>'VecMap (FT)'!K26*'Vecmap(FT) Coverage'!F25</f>
        <v>0.8455915267</v>
      </c>
      <c r="H26" s="55">
        <f>'VecMap (FT)'!L26*'Vecmap(FT) Coverage'!G25</f>
        <v>0.8571777112</v>
      </c>
      <c r="I26" s="55">
        <f>'VecMap (FT)'!M26*'Vecmap(FT) Coverage'!H25</f>
        <v>0.8496565725</v>
      </c>
      <c r="J26" s="55">
        <f>'VecMap (FT)'!N26*'Vecmap(FT) Coverage'!I25</f>
        <v>0.8146620538</v>
      </c>
      <c r="K26" s="55">
        <f>'VecMap (FT)'!O26*'Vecmap(FT) Coverage'!J25</f>
        <v>0.7626496014</v>
      </c>
      <c r="L26" s="55">
        <f>'VecMap (FT)'!P26*'Vecmap(FT) Coverage'!K25</f>
        <v>0.8641584795</v>
      </c>
      <c r="M26" s="55">
        <f>'VecMap (FT)'!Q26*'Vecmap(FT) Coverage'!L25</f>
        <v>0.823207392</v>
      </c>
      <c r="N26" s="55">
        <f>'VecMap (FT)'!R26*'Vecmap(FT) Coverage'!M25</f>
        <v>0.7413815353</v>
      </c>
      <c r="O26" s="55">
        <f>'VecMap (FT)'!S26*'Vecmap(FT) Coverage'!N25</f>
        <v>0.8956081826</v>
      </c>
      <c r="P26" s="55">
        <f>'VecMap (FT)'!T26*'Vecmap(FT) Coverage'!O25</f>
        <v>0.4151597379</v>
      </c>
      <c r="Q26" s="55">
        <f>'VecMap (FT)'!U26*'Vecmap(FT) Coverage'!P25</f>
        <v>0.8868365911</v>
      </c>
      <c r="R26" s="55">
        <f>'VecMap (FT)'!V26*'Vecmap(FT) Coverage'!Q25</f>
        <v>0.7967632053</v>
      </c>
      <c r="S26" s="55">
        <f>'VecMap (FT)'!W26*'Vecmap(FT) Coverage'!R25</f>
        <v>0.5347614093</v>
      </c>
      <c r="T26" s="55">
        <f>'VecMap (FT)'!X26*'Vecmap(FT) Coverage'!S25</f>
        <v>0.4443500545</v>
      </c>
    </row>
    <row r="27">
      <c r="A27" s="112" t="s">
        <v>304</v>
      </c>
      <c r="B27" s="10">
        <f t="shared" si="1"/>
        <v>0.6843901978</v>
      </c>
      <c r="C27" s="10">
        <f>(D27*'Dataset lengths'!$B$2+E27*'Dataset lengths'!$C$2+F27*'Dataset lengths'!$D$2+I27*'Dataset lengths'!$G$2+J27*'Dataset lengths'!$H$2+O27*'Dataset lengths'!$M$2+P27*'Dataset lengths'!$N$2+Q27*'Dataset lengths'!$O$2+R27*'Dataset lengths'!$P$2+S27*'Dataset lengths'!$Q$2+T27*'Dataset lengths'!$R$2)/'Dataset lengths'!$A$7</f>
        <v>0.6170384789</v>
      </c>
      <c r="D27" s="55">
        <f>'VecMap (FT)'!H27*'Vecmap(FT) Coverage'!C26</f>
        <v>0.5234281991</v>
      </c>
      <c r="E27" s="55">
        <f>'VecMap (FT)'!I27*'Vecmap(FT) Coverage'!D26</f>
        <v>0.7373670383</v>
      </c>
      <c r="F27" s="55">
        <f>'VecMap (FT)'!J27*'Vecmap(FT) Coverage'!E26</f>
        <v>0.7809859974</v>
      </c>
      <c r="G27" s="55">
        <f>'VecMap (FT)'!K27*'Vecmap(FT) Coverage'!F26</f>
        <v>0.8432544352</v>
      </c>
      <c r="H27" s="55">
        <f>'VecMap (FT)'!L27*'Vecmap(FT) Coverage'!G26</f>
        <v>0.8490017008</v>
      </c>
      <c r="I27" s="55">
        <f>'VecMap (FT)'!M27*'Vecmap(FT) Coverage'!H26</f>
        <v>0.8451132639</v>
      </c>
      <c r="J27" s="55">
        <f>'VecMap (FT)'!N27*'Vecmap(FT) Coverage'!I26</f>
        <v>0.8081398685</v>
      </c>
      <c r="K27" s="55">
        <f>'VecMap (FT)'!O27*'Vecmap(FT) Coverage'!J26</f>
        <v>0.7575499604</v>
      </c>
      <c r="L27" s="55">
        <f>'VecMap (FT)'!P27*'Vecmap(FT) Coverage'!K26</f>
        <v>0.8517251328</v>
      </c>
      <c r="M27" s="55">
        <f>'VecMap (FT)'!Q27*'Vecmap(FT) Coverage'!L26</f>
        <v>0.7993464296</v>
      </c>
      <c r="N27" s="55">
        <f>'VecMap (FT)'!R27*'Vecmap(FT) Coverage'!M26</f>
        <v>0.7518462522</v>
      </c>
      <c r="O27" s="55">
        <f>'VecMap (FT)'!S27*'Vecmap(FT) Coverage'!N26</f>
        <v>0.8639180031</v>
      </c>
      <c r="P27" s="55">
        <f>'VecMap (FT)'!T27*'Vecmap(FT) Coverage'!O26</f>
        <v>0.4370947163</v>
      </c>
      <c r="Q27" s="55">
        <f>'VecMap (FT)'!U27*'Vecmap(FT) Coverage'!P26</f>
        <v>0.867030203</v>
      </c>
      <c r="R27" s="55">
        <f>'VecMap (FT)'!V27*'Vecmap(FT) Coverage'!Q26</f>
        <v>0.7134206437</v>
      </c>
      <c r="S27" s="55">
        <f>'VecMap (FT)'!W27*'Vecmap(FT) Coverage'!R26</f>
        <v>0.443023495</v>
      </c>
      <c r="T27" s="55">
        <f>'VecMap (FT)'!X27*'Vecmap(FT) Coverage'!S26</f>
        <v>0.5087707474</v>
      </c>
    </row>
    <row r="28">
      <c r="A28" s="112" t="s">
        <v>307</v>
      </c>
      <c r="B28" s="10">
        <f t="shared" si="1"/>
        <v>0.6931223357</v>
      </c>
      <c r="C28" s="10">
        <f>(D28*'Dataset lengths'!$B$2+E28*'Dataset lengths'!$C$2+F28*'Dataset lengths'!$D$2+I28*'Dataset lengths'!$G$2+J28*'Dataset lengths'!$H$2+O28*'Dataset lengths'!$M$2+P28*'Dataset lengths'!$N$2+Q28*'Dataset lengths'!$O$2+R28*'Dataset lengths'!$P$2+S28*'Dataset lengths'!$Q$2+T28*'Dataset lengths'!$R$2)/'Dataset lengths'!$A$7</f>
        <v>0.629944991</v>
      </c>
      <c r="D28" s="55">
        <f>'VecMap (FT)'!H28*'Vecmap(FT) Coverage'!C27</f>
        <v>0.5361442015</v>
      </c>
      <c r="E28" s="55">
        <f>'VecMap (FT)'!I28*'Vecmap(FT) Coverage'!D27</f>
        <v>0.7600636468</v>
      </c>
      <c r="F28" s="55">
        <f>'VecMap (FT)'!J28*'Vecmap(FT) Coverage'!E27</f>
        <v>0.7962740663</v>
      </c>
      <c r="G28" s="55">
        <f>'VecMap (FT)'!K28*'Vecmap(FT) Coverage'!F27</f>
        <v>0.8517949233</v>
      </c>
      <c r="H28" s="55">
        <f>'VecMap (FT)'!L28*'Vecmap(FT) Coverage'!G27</f>
        <v>0.8587628222</v>
      </c>
      <c r="I28" s="55">
        <f>'VecMap (FT)'!M28*'Vecmap(FT) Coverage'!H27</f>
        <v>0.8542673057</v>
      </c>
      <c r="J28" s="55">
        <f>'VecMap (FT)'!N28*'Vecmap(FT) Coverage'!I27</f>
        <v>0.816398384</v>
      </c>
      <c r="K28" s="55">
        <f>'VecMap (FT)'!O28*'Vecmap(FT) Coverage'!J27</f>
        <v>0.7756043617</v>
      </c>
      <c r="L28" s="55">
        <f>'VecMap (FT)'!P28*'Vecmap(FT) Coverage'!K27</f>
        <v>0.8546279685</v>
      </c>
      <c r="M28" s="55">
        <f>'VecMap (FT)'!Q28*'Vecmap(FT) Coverage'!L27</f>
        <v>0.8082746046</v>
      </c>
      <c r="N28" s="55">
        <f>'VecMap (FT)'!R28*'Vecmap(FT) Coverage'!M27</f>
        <v>0.7608858714</v>
      </c>
      <c r="O28" s="55">
        <f>'VecMap (FT)'!S28*'Vecmap(FT) Coverage'!N27</f>
        <v>0.8664750728</v>
      </c>
      <c r="P28" s="55">
        <f>'VecMap (FT)'!T28*'Vecmap(FT) Coverage'!O27</f>
        <v>0.4061963017</v>
      </c>
      <c r="Q28" s="55">
        <f>'VecMap (FT)'!U28*'Vecmap(FT) Coverage'!P27</f>
        <v>0.8710359893</v>
      </c>
      <c r="R28" s="55">
        <f>'VecMap (FT)'!V28*'Vecmap(FT) Coverage'!Q27</f>
        <v>0.7280970975</v>
      </c>
      <c r="S28" s="55">
        <f>'VecMap (FT)'!W28*'Vecmap(FT) Coverage'!R27</f>
        <v>0.4501227973</v>
      </c>
      <c r="T28" s="55">
        <f>'VecMap (FT)'!X28*'Vecmap(FT) Coverage'!S27</f>
        <v>0.5392708298</v>
      </c>
    </row>
    <row r="29">
      <c r="A29" s="112" t="s">
        <v>313</v>
      </c>
      <c r="B29" s="10">
        <f t="shared" si="1"/>
        <v>0.6918349024</v>
      </c>
      <c r="C29" s="10">
        <f>(D29*'Dataset lengths'!$B$2+E29*'Dataset lengths'!$C$2+F29*'Dataset lengths'!$D$2+I29*'Dataset lengths'!$G$2+J29*'Dataset lengths'!$H$2+O29*'Dataset lengths'!$M$2+P29*'Dataset lengths'!$N$2+Q29*'Dataset lengths'!$O$2+R29*'Dataset lengths'!$P$2+S29*'Dataset lengths'!$Q$2+T29*'Dataset lengths'!$R$2)/'Dataset lengths'!$A$7</f>
        <v>0.6319902458</v>
      </c>
      <c r="D29" s="55">
        <f>'VecMap (FT)'!H29*'Vecmap(FT) Coverage'!C28</f>
        <v>0.5370083108</v>
      </c>
      <c r="E29" s="55">
        <f>'VecMap (FT)'!I29*'Vecmap(FT) Coverage'!D28</f>
        <v>0.7178542042</v>
      </c>
      <c r="F29" s="55">
        <f>'VecMap (FT)'!J29*'Vecmap(FT) Coverage'!E28</f>
        <v>0.7722929174</v>
      </c>
      <c r="G29" s="55">
        <f>'VecMap (FT)'!K29*'Vecmap(FT) Coverage'!F28</f>
        <v>0.8386566278</v>
      </c>
      <c r="H29" s="55">
        <f>'VecMap (FT)'!L29*'Vecmap(FT) Coverage'!G28</f>
        <v>0.8434873844</v>
      </c>
      <c r="I29" s="55">
        <f>'VecMap (FT)'!M29*'Vecmap(FT) Coverage'!H28</f>
        <v>0.8402837932</v>
      </c>
      <c r="J29" s="55">
        <f>'VecMap (FT)'!N29*'Vecmap(FT) Coverage'!I28</f>
        <v>0.7927112323</v>
      </c>
      <c r="K29" s="55">
        <f>'VecMap (FT)'!O29*'Vecmap(FT) Coverage'!J28</f>
        <v>0.7393774511</v>
      </c>
      <c r="L29" s="55">
        <f>'VecMap (FT)'!P29*'Vecmap(FT) Coverage'!K28</f>
        <v>0.8459818648</v>
      </c>
      <c r="M29" s="55">
        <f>'VecMap (FT)'!Q29*'Vecmap(FT) Coverage'!L28</f>
        <v>0.7730678735</v>
      </c>
      <c r="N29" s="55">
        <f>'VecMap (FT)'!R29*'Vecmap(FT) Coverage'!M28</f>
        <v>0.7258404708</v>
      </c>
      <c r="O29" s="55">
        <f>'VecMap (FT)'!S29*'Vecmap(FT) Coverage'!N28</f>
        <v>0.8979904099</v>
      </c>
      <c r="P29" s="55">
        <f>'VecMap (FT)'!T29*'Vecmap(FT) Coverage'!O28</f>
        <v>0.452553979</v>
      </c>
      <c r="Q29" s="55">
        <f>'VecMap (FT)'!U29*'Vecmap(FT) Coverage'!P28</f>
        <v>0.8757094068</v>
      </c>
      <c r="R29" s="55">
        <f>'VecMap (FT)'!V29*'Vecmap(FT) Coverage'!Q28</f>
        <v>0.7111528375</v>
      </c>
      <c r="S29" s="55">
        <f>'VecMap (FT)'!W29*'Vecmap(FT) Coverage'!R28</f>
        <v>0.4837330309</v>
      </c>
      <c r="T29" s="55">
        <f>'VecMap (FT)'!X29*'Vecmap(FT) Coverage'!S28</f>
        <v>0.5288938049</v>
      </c>
    </row>
    <row r="30">
      <c r="A30" s="112" t="s">
        <v>179</v>
      </c>
      <c r="B30" s="10">
        <f t="shared" si="1"/>
        <v>0.7070430293</v>
      </c>
      <c r="C30" s="10">
        <f>(D30*'Dataset lengths'!$B$2+E30*'Dataset lengths'!$C$2+F30*'Dataset lengths'!$D$2+I30*'Dataset lengths'!$G$2+J30*'Dataset lengths'!$H$2+O30*'Dataset lengths'!$M$2+P30*'Dataset lengths'!$N$2+Q30*'Dataset lengths'!$O$2+R30*'Dataset lengths'!$P$2+S30*'Dataset lengths'!$Q$2+T30*'Dataset lengths'!$R$2)/'Dataset lengths'!$A$7</f>
        <v>0.6495068724</v>
      </c>
      <c r="D30" s="55">
        <f>'VecMap (FT)'!H30*'Vecmap(FT) Coverage'!C29</f>
        <v>0.5553851245</v>
      </c>
      <c r="E30" s="55">
        <f>'VecMap (FT)'!I30*'Vecmap(FT) Coverage'!D29</f>
        <v>0.7464584239</v>
      </c>
      <c r="F30" s="55">
        <f>'VecMap (FT)'!J30*'Vecmap(FT) Coverage'!E29</f>
        <v>0.78679008</v>
      </c>
      <c r="G30" s="55">
        <f>'VecMap (FT)'!K30*'Vecmap(FT) Coverage'!F29</f>
        <v>0.8467249864</v>
      </c>
      <c r="H30" s="55">
        <f>'VecMap (FT)'!L30*'Vecmap(FT) Coverage'!G29</f>
        <v>0.854169068</v>
      </c>
      <c r="I30" s="55">
        <f>'VecMap (FT)'!M30*'Vecmap(FT) Coverage'!H29</f>
        <v>0.8493098127</v>
      </c>
      <c r="J30" s="55">
        <f>'VecMap (FT)'!N30*'Vecmap(FT) Coverage'!I29</f>
        <v>0.799691201</v>
      </c>
      <c r="K30" s="55">
        <f>'VecMap (FT)'!O30*'Vecmap(FT) Coverage'!J29</f>
        <v>0.7535106669</v>
      </c>
      <c r="L30" s="55">
        <f>'VecMap (FT)'!P30*'Vecmap(FT) Coverage'!K29</f>
        <v>0.8528297453</v>
      </c>
      <c r="M30" s="55">
        <f>'VecMap (FT)'!Q30*'Vecmap(FT) Coverage'!L29</f>
        <v>0.7848911295</v>
      </c>
      <c r="N30" s="55">
        <f>'VecMap (FT)'!R30*'Vecmap(FT) Coverage'!M29</f>
        <v>0.7342695482</v>
      </c>
      <c r="O30" s="55">
        <f>'VecMap (FT)'!S30*'Vecmap(FT) Coverage'!N29</f>
        <v>0.8949962343</v>
      </c>
      <c r="P30" s="55">
        <f>'VecMap (FT)'!T30*'Vecmap(FT) Coverage'!O29</f>
        <v>0.4735739106</v>
      </c>
      <c r="Q30" s="55">
        <f>'VecMap (FT)'!U30*'Vecmap(FT) Coverage'!P29</f>
        <v>0.8859464163</v>
      </c>
      <c r="R30" s="55">
        <f>'VecMap (FT)'!V30*'Vecmap(FT) Coverage'!Q29</f>
        <v>0.7210365333</v>
      </c>
      <c r="S30" s="55">
        <f>'VecMap (FT)'!W30*'Vecmap(FT) Coverage'!R29</f>
        <v>0.4983171443</v>
      </c>
      <c r="T30" s="55">
        <f>'VecMap (FT)'!X30*'Vecmap(FT) Coverage'!S29</f>
        <v>0.565968442</v>
      </c>
    </row>
    <row r="31">
      <c r="A31" s="112" t="s">
        <v>314</v>
      </c>
      <c r="B31" s="10">
        <f t="shared" si="1"/>
        <v>0.6573707676</v>
      </c>
      <c r="C31" s="10">
        <f>(D31*'Dataset lengths'!$B$2+E31*'Dataset lengths'!$C$2+F31*'Dataset lengths'!$D$2+I31*'Dataset lengths'!$G$2+J31*'Dataset lengths'!$H$2+O31*'Dataset lengths'!$M$2+P31*'Dataset lengths'!$N$2+Q31*'Dataset lengths'!$O$2+R31*'Dataset lengths'!$P$2+S31*'Dataset lengths'!$Q$2+T31*'Dataset lengths'!$R$2)/'Dataset lengths'!$A$7</f>
        <v>0.59727633</v>
      </c>
      <c r="D31" s="55">
        <f>'VecMap (FT)'!H31*'Vecmap(FT) Coverage'!C30</f>
        <v>0.480427202</v>
      </c>
      <c r="E31" s="55">
        <f>'VecMap (FT)'!I31*'Vecmap(FT) Coverage'!D30</f>
        <v>0.7274677157</v>
      </c>
      <c r="F31" s="55">
        <f>'VecMap (FT)'!J31*'Vecmap(FT) Coverage'!E30</f>
        <v>0.7585907559</v>
      </c>
      <c r="G31" s="55">
        <f>'VecMap (FT)'!K31*'Vecmap(FT) Coverage'!F30</f>
        <v>0.8298387885</v>
      </c>
      <c r="H31" s="55">
        <f>'VecMap (FT)'!L31*'Vecmap(FT) Coverage'!G30</f>
        <v>0.8338066652</v>
      </c>
      <c r="I31" s="55">
        <f>'VecMap (FT)'!M31*'Vecmap(FT) Coverage'!H30</f>
        <v>0.8311518582</v>
      </c>
      <c r="J31" s="55">
        <f>'VecMap (FT)'!N31*'Vecmap(FT) Coverage'!I30</f>
        <v>0.7598684133</v>
      </c>
      <c r="K31" s="55">
        <f>'VecMap (FT)'!O31*'Vecmap(FT) Coverage'!J30</f>
        <v>0.7076195223</v>
      </c>
      <c r="L31" s="55">
        <f>'VecMap (FT)'!P31*'Vecmap(FT) Coverage'!K30</f>
        <v>0.8192911262</v>
      </c>
      <c r="M31" s="55">
        <f>'VecMap (FT)'!Q31*'Vecmap(FT) Coverage'!L30</f>
        <v>0.726614222</v>
      </c>
      <c r="N31" s="55">
        <f>'VecMap (FT)'!R31*'Vecmap(FT) Coverage'!M30</f>
        <v>0.727391577</v>
      </c>
      <c r="O31" s="55">
        <f>'VecMap (FT)'!S31*'Vecmap(FT) Coverage'!N30</f>
        <v>0.8391778078</v>
      </c>
      <c r="P31" s="55">
        <f>'VecMap (FT)'!T31*'Vecmap(FT) Coverage'!O30</f>
        <v>0.4650287815</v>
      </c>
      <c r="Q31" s="55">
        <f>'VecMap (FT)'!U31*'Vecmap(FT) Coverage'!P30</f>
        <v>0.848559077</v>
      </c>
      <c r="R31" s="55">
        <f>'VecMap (FT)'!V31*'Vecmap(FT) Coverage'!Q30</f>
        <v>0.5693944333</v>
      </c>
      <c r="S31" s="55">
        <f>'VecMap (FT)'!W31*'Vecmap(FT) Coverage'!R30</f>
        <v>0.3857659921</v>
      </c>
      <c r="T31" s="55">
        <f>'VecMap (FT)'!X31*'Vecmap(FT) Coverage'!S30</f>
        <v>0.5656464069</v>
      </c>
    </row>
    <row r="32">
      <c r="A32" s="112" t="s">
        <v>317</v>
      </c>
      <c r="B32" s="10">
        <f t="shared" si="1"/>
        <v>0.6934431136</v>
      </c>
      <c r="C32" s="10">
        <f>(D32*'Dataset lengths'!$B$2+E32*'Dataset lengths'!$C$2+F32*'Dataset lengths'!$D$2+I32*'Dataset lengths'!$G$2+J32*'Dataset lengths'!$H$2+O32*'Dataset lengths'!$M$2+P32*'Dataset lengths'!$N$2+Q32*'Dataset lengths'!$O$2+R32*'Dataset lengths'!$P$2+S32*'Dataset lengths'!$Q$2+T32*'Dataset lengths'!$R$2)/'Dataset lengths'!$A$7</f>
        <v>0.6379554841</v>
      </c>
      <c r="D32" s="55">
        <f>'VecMap (FT)'!H32*'Vecmap(FT) Coverage'!C31</f>
        <v>0.5703709785</v>
      </c>
      <c r="E32" s="55">
        <f>'VecMap (FT)'!I32*'Vecmap(FT) Coverage'!D31</f>
        <v>0.7081127631</v>
      </c>
      <c r="F32" s="55">
        <f>'VecMap (FT)'!J32*'Vecmap(FT) Coverage'!E31</f>
        <v>0.7578390212</v>
      </c>
      <c r="G32" s="55">
        <f>'VecMap (FT)'!K32*'Vecmap(FT) Coverage'!F31</f>
        <v>0.8297209298</v>
      </c>
      <c r="H32" s="55">
        <f>'VecMap (FT)'!L32*'Vecmap(FT) Coverage'!G31</f>
        <v>0.8371466705</v>
      </c>
      <c r="I32" s="55">
        <f>'VecMap (FT)'!M32*'Vecmap(FT) Coverage'!H31</f>
        <v>0.8323741815</v>
      </c>
      <c r="J32" s="55">
        <f>'VecMap (FT)'!N32*'Vecmap(FT) Coverage'!I31</f>
        <v>0.7892232941</v>
      </c>
      <c r="K32" s="55">
        <f>'VecMap (FT)'!O32*'Vecmap(FT) Coverage'!J31</f>
        <v>0.7341165834</v>
      </c>
      <c r="L32" s="55">
        <f>'VecMap (FT)'!P32*'Vecmap(FT) Coverage'!K31</f>
        <v>0.8484399864</v>
      </c>
      <c r="M32" s="55">
        <f>'VecMap (FT)'!Q32*'Vecmap(FT) Coverage'!L31</f>
        <v>0.7971985744</v>
      </c>
      <c r="N32" s="55">
        <f>'VecMap (FT)'!R32*'Vecmap(FT) Coverage'!M31</f>
        <v>0.6992879019</v>
      </c>
      <c r="O32" s="55">
        <f>'VecMap (FT)'!S32*'Vecmap(FT) Coverage'!N31</f>
        <v>0.8925047305</v>
      </c>
      <c r="P32" s="55">
        <f>'VecMap (FT)'!T32*'Vecmap(FT) Coverage'!O31</f>
        <v>0.4145845656</v>
      </c>
      <c r="Q32" s="55">
        <f>'VecMap (FT)'!U32*'Vecmap(FT) Coverage'!P31</f>
        <v>0.8821631737</v>
      </c>
      <c r="R32" s="55">
        <f>'VecMap (FT)'!V32*'Vecmap(FT) Coverage'!Q31</f>
        <v>0.7799639317</v>
      </c>
      <c r="S32" s="55">
        <f>'VecMap (FT)'!W32*'Vecmap(FT) Coverage'!R31</f>
        <v>0.5478006005</v>
      </c>
      <c r="T32" s="55">
        <f>'VecMap (FT)'!X32*'Vecmap(FT) Coverage'!S31</f>
        <v>0.4529370088</v>
      </c>
    </row>
    <row r="33">
      <c r="A33" s="112" t="s">
        <v>318</v>
      </c>
      <c r="B33" s="10">
        <f t="shared" si="1"/>
        <v>0.6821093149</v>
      </c>
      <c r="C33" s="10">
        <f>(D33*'Dataset lengths'!$B$2+E33*'Dataset lengths'!$C$2+F33*'Dataset lengths'!$D$2+I33*'Dataset lengths'!$G$2+J33*'Dataset lengths'!$H$2+O33*'Dataset lengths'!$M$2+P33*'Dataset lengths'!$N$2+Q33*'Dataset lengths'!$O$2+R33*'Dataset lengths'!$P$2+S33*'Dataset lengths'!$Q$2+T33*'Dataset lengths'!$R$2)/'Dataset lengths'!$A$7</f>
        <v>0.6170673114</v>
      </c>
      <c r="D33" s="55">
        <f>'VecMap (FT)'!H33*'Vecmap(FT) Coverage'!C32</f>
        <v>0.5269757328</v>
      </c>
      <c r="E33" s="55">
        <f>'VecMap (FT)'!I33*'Vecmap(FT) Coverage'!D32</f>
        <v>0.7201592234</v>
      </c>
      <c r="F33" s="55">
        <f>'VecMap (FT)'!J33*'Vecmap(FT) Coverage'!E32</f>
        <v>0.7673210162</v>
      </c>
      <c r="G33" s="55">
        <f>'VecMap (FT)'!K33*'Vecmap(FT) Coverage'!F32</f>
        <v>0.8274553271</v>
      </c>
      <c r="H33" s="55">
        <f>'VecMap (FT)'!L33*'Vecmap(FT) Coverage'!G32</f>
        <v>0.8352046652</v>
      </c>
      <c r="I33" s="55">
        <f>'VecMap (FT)'!M33*'Vecmap(FT) Coverage'!H32</f>
        <v>0.8300256067</v>
      </c>
      <c r="J33" s="55">
        <f>'VecMap (FT)'!N33*'Vecmap(FT) Coverage'!I32</f>
        <v>0.7846517352</v>
      </c>
      <c r="K33" s="55">
        <f>'VecMap (FT)'!O33*'Vecmap(FT) Coverage'!J32</f>
        <v>0.728623624</v>
      </c>
      <c r="L33" s="55">
        <f>'VecMap (FT)'!P33*'Vecmap(FT) Coverage'!K32</f>
        <v>0.8392760059</v>
      </c>
      <c r="M33" s="55">
        <f>'VecMap (FT)'!Q33*'Vecmap(FT) Coverage'!L32</f>
        <v>0.7702347822</v>
      </c>
      <c r="N33" s="55">
        <f>'VecMap (FT)'!R33*'Vecmap(FT) Coverage'!M32</f>
        <v>0.721552427</v>
      </c>
      <c r="O33" s="55">
        <f>'VecMap (FT)'!S33*'Vecmap(FT) Coverage'!N32</f>
        <v>0.8831725191</v>
      </c>
      <c r="P33" s="55">
        <f>'VecMap (FT)'!T33*'Vecmap(FT) Coverage'!O32</f>
        <v>0.4655074214</v>
      </c>
      <c r="Q33" s="55">
        <f>'VecMap (FT)'!U33*'Vecmap(FT) Coverage'!P32</f>
        <v>0.8763770378</v>
      </c>
      <c r="R33" s="55">
        <f>'VecMap (FT)'!V33*'Vecmap(FT) Coverage'!Q32</f>
        <v>0.6760442431</v>
      </c>
      <c r="S33" s="55">
        <f>'VecMap (FT)'!W33*'Vecmap(FT) Coverage'!R32</f>
        <v>0.4580160586</v>
      </c>
      <c r="T33" s="55">
        <f>'VecMap (FT)'!X33*'Vecmap(FT) Coverage'!S32</f>
        <v>0.5149518699</v>
      </c>
    </row>
    <row r="34">
      <c r="A34" s="112" t="s">
        <v>321</v>
      </c>
      <c r="B34" s="10">
        <f t="shared" si="1"/>
        <v>0.6892139746</v>
      </c>
      <c r="C34" s="10">
        <f>(D34*'Dataset lengths'!$B$2+E34*'Dataset lengths'!$C$2+F34*'Dataset lengths'!$D$2+I34*'Dataset lengths'!$G$2+J34*'Dataset lengths'!$H$2+O34*'Dataset lengths'!$M$2+P34*'Dataset lengths'!$N$2+Q34*'Dataset lengths'!$O$2+R34*'Dataset lengths'!$P$2+S34*'Dataset lengths'!$Q$2+T34*'Dataset lengths'!$R$2)/'Dataset lengths'!$A$7</f>
        <v>0.6311567551</v>
      </c>
      <c r="D34" s="55">
        <f>'VecMap (FT)'!H34*'Vecmap(FT) Coverage'!C33</f>
        <v>0.5416915406</v>
      </c>
      <c r="E34" s="55">
        <f>'VecMap (FT)'!I34*'Vecmap(FT) Coverage'!D33</f>
        <v>0.7438833309</v>
      </c>
      <c r="F34" s="55">
        <f>'VecMap (FT)'!J34*'Vecmap(FT) Coverage'!E33</f>
        <v>0.782524644</v>
      </c>
      <c r="G34" s="55">
        <f>'VecMap (FT)'!K34*'Vecmap(FT) Coverage'!F33</f>
        <v>0.8369580213</v>
      </c>
      <c r="H34" s="55">
        <f>'VecMap (FT)'!L34*'Vecmap(FT) Coverage'!G33</f>
        <v>0.8446435955</v>
      </c>
      <c r="I34" s="55">
        <f>'VecMap (FT)'!M34*'Vecmap(FT) Coverage'!H33</f>
        <v>0.8395085512</v>
      </c>
      <c r="J34" s="55">
        <f>'VecMap (FT)'!N34*'Vecmap(FT) Coverage'!I33</f>
        <v>0.7905392167</v>
      </c>
      <c r="K34" s="55">
        <f>'VecMap (FT)'!O34*'Vecmap(FT) Coverage'!J33</f>
        <v>0.744450096</v>
      </c>
      <c r="L34" s="55">
        <f>'VecMap (FT)'!P34*'Vecmap(FT) Coverage'!K33</f>
        <v>0.8419650919</v>
      </c>
      <c r="M34" s="55">
        <f>'VecMap (FT)'!Q34*'Vecmap(FT) Coverage'!L33</f>
        <v>0.7743931103</v>
      </c>
      <c r="N34" s="55">
        <f>'VecMap (FT)'!R34*'Vecmap(FT) Coverage'!M33</f>
        <v>0.7338720209</v>
      </c>
      <c r="O34" s="55">
        <f>'VecMap (FT)'!S34*'Vecmap(FT) Coverage'!N33</f>
        <v>0.866125388</v>
      </c>
      <c r="P34" s="55">
        <f>'VecMap (FT)'!T34*'Vecmap(FT) Coverage'!O33</f>
        <v>0.4516670875</v>
      </c>
      <c r="Q34" s="55">
        <f>'VecMap (FT)'!U34*'Vecmap(FT) Coverage'!P33</f>
        <v>0.8605764361</v>
      </c>
      <c r="R34" s="55">
        <f>'VecMap (FT)'!V34*'Vecmap(FT) Coverage'!Q33</f>
        <v>0.691754751</v>
      </c>
      <c r="S34" s="55">
        <f>'VecMap (FT)'!W34*'Vecmap(FT) Coverage'!R33</f>
        <v>0.4686395105</v>
      </c>
      <c r="T34" s="55">
        <f>'VecMap (FT)'!X34*'Vecmap(FT) Coverage'!S33</f>
        <v>0.5444432644</v>
      </c>
    </row>
    <row r="35">
      <c r="A35" s="112" t="s">
        <v>170</v>
      </c>
      <c r="B35" s="10">
        <f t="shared" si="1"/>
        <v>0.7115978149</v>
      </c>
      <c r="C35" s="10">
        <f>(D35*'Dataset lengths'!$B$2+E35*'Dataset lengths'!$C$2+F35*'Dataset lengths'!$D$2+I35*'Dataset lengths'!$G$2+J35*'Dataset lengths'!$H$2+O35*'Dataset lengths'!$M$2+P35*'Dataset lengths'!$N$2+Q35*'Dataset lengths'!$O$2+R35*'Dataset lengths'!$P$2+S35*'Dataset lengths'!$Q$2+T35*'Dataset lengths'!$R$2)/'Dataset lengths'!$A$7</f>
        <v>0.657957569</v>
      </c>
      <c r="D35" s="55">
        <f>'VecMap (FT)'!H35*'Vecmap(FT) Coverage'!C34</f>
        <v>0.5887823122</v>
      </c>
      <c r="E35" s="55">
        <f>'VecMap (FT)'!I35*'Vecmap(FT) Coverage'!D34</f>
        <v>0.7302273422</v>
      </c>
      <c r="F35" s="55">
        <f>'VecMap (FT)'!J35*'Vecmap(FT) Coverage'!E34</f>
        <v>0.7775491034</v>
      </c>
      <c r="G35" s="55">
        <f>'VecMap (FT)'!K35*'Vecmap(FT) Coverage'!F34</f>
        <v>0.847626236</v>
      </c>
      <c r="H35" s="55">
        <f>'VecMap (FT)'!L35*'Vecmap(FT) Coverage'!G34</f>
        <v>0.8566780903</v>
      </c>
      <c r="I35" s="55">
        <f>'VecMap (FT)'!M35*'Vecmap(FT) Coverage'!H34</f>
        <v>0.8507965469</v>
      </c>
      <c r="J35" s="55">
        <f>'VecMap (FT)'!N35*'Vecmap(FT) Coverage'!I34</f>
        <v>0.8116842794</v>
      </c>
      <c r="K35" s="55">
        <f>'VecMap (FT)'!O35*'Vecmap(FT) Coverage'!J34</f>
        <v>0.7612191823</v>
      </c>
      <c r="L35" s="55">
        <f>'VecMap (FT)'!P35*'Vecmap(FT) Coverage'!K34</f>
        <v>0.8660893996</v>
      </c>
      <c r="M35" s="55">
        <f>'VecMap (FT)'!Q35*'Vecmap(FT) Coverage'!L34</f>
        <v>0.8144400548</v>
      </c>
      <c r="N35" s="55">
        <f>'VecMap (FT)'!R35*'Vecmap(FT) Coverage'!M34</f>
        <v>0.7398701818</v>
      </c>
      <c r="O35" s="55">
        <f>'VecMap (FT)'!S35*'Vecmap(FT) Coverage'!N34</f>
        <v>0.9024926009</v>
      </c>
      <c r="P35" s="55">
        <f>'VecMap (FT)'!T35*'Vecmap(FT) Coverage'!O34</f>
        <v>0.426574695</v>
      </c>
      <c r="Q35" s="55">
        <f>'VecMap (FT)'!U35*'Vecmap(FT) Coverage'!P34</f>
        <v>0.8903972901</v>
      </c>
      <c r="R35" s="55">
        <f>'VecMap (FT)'!V35*'Vecmap(FT) Coverage'!Q34</f>
        <v>0.8057769827</v>
      </c>
      <c r="S35" s="55">
        <f>'VecMap (FT)'!W35*'Vecmap(FT) Coverage'!R34</f>
        <v>0.5686816537</v>
      </c>
      <c r="T35" s="55">
        <f>'VecMap (FT)'!X35*'Vecmap(FT) Coverage'!S34</f>
        <v>0.4746131574</v>
      </c>
    </row>
    <row r="36">
      <c r="A36" s="112" t="s">
        <v>185</v>
      </c>
      <c r="B36" s="10">
        <f t="shared" si="1"/>
        <v>0.7006913979</v>
      </c>
      <c r="C36" s="10">
        <f>(D36*'Dataset lengths'!$B$2+E36*'Dataset lengths'!$C$2+F36*'Dataset lengths'!$D$2+I36*'Dataset lengths'!$G$2+J36*'Dataset lengths'!$H$2+O36*'Dataset lengths'!$M$2+P36*'Dataset lengths'!$N$2+Q36*'Dataset lengths'!$O$2+R36*'Dataset lengths'!$P$2+S36*'Dataset lengths'!$Q$2+T36*'Dataset lengths'!$R$2)/'Dataset lengths'!$A$7</f>
        <v>0.6381859604</v>
      </c>
      <c r="D36" s="55">
        <f>'VecMap (FT)'!H36*'Vecmap(FT) Coverage'!C35</f>
        <v>0.5510394463</v>
      </c>
      <c r="E36" s="55">
        <f>'VecMap (FT)'!I36*'Vecmap(FT) Coverage'!D35</f>
        <v>0.7348815468</v>
      </c>
      <c r="F36" s="55">
        <f>'VecMap (FT)'!J36*'Vecmap(FT) Coverage'!E35</f>
        <v>0.7914069113</v>
      </c>
      <c r="G36" s="55">
        <f>'VecMap (FT)'!K36*'Vecmap(FT) Coverage'!F35</f>
        <v>0.8485781264</v>
      </c>
      <c r="H36" s="55">
        <f>'VecMap (FT)'!L36*'Vecmap(FT) Coverage'!G35</f>
        <v>0.8542966937</v>
      </c>
      <c r="I36" s="55">
        <f>'VecMap (FT)'!M36*'Vecmap(FT) Coverage'!H35</f>
        <v>0.8504840652</v>
      </c>
      <c r="J36" s="55">
        <f>'VecMap (FT)'!N36*'Vecmap(FT) Coverage'!I35</f>
        <v>0.8082710924</v>
      </c>
      <c r="K36" s="55">
        <f>'VecMap (FT)'!O36*'Vecmap(FT) Coverage'!J35</f>
        <v>0.7538196224</v>
      </c>
      <c r="L36" s="55">
        <f>'VecMap (FT)'!P36*'Vecmap(FT) Coverage'!K35</f>
        <v>0.8585665578</v>
      </c>
      <c r="M36" s="55">
        <f>'VecMap (FT)'!Q36*'Vecmap(FT) Coverage'!L35</f>
        <v>0.7843985637</v>
      </c>
      <c r="N36" s="55">
        <f>'VecMap (FT)'!R36*'Vecmap(FT) Coverage'!M35</f>
        <v>0.7551607292</v>
      </c>
      <c r="O36" s="55">
        <f>'VecMap (FT)'!S36*'Vecmap(FT) Coverage'!N35</f>
        <v>0.8907781621</v>
      </c>
      <c r="P36" s="55">
        <f>'VecMap (FT)'!T36*'Vecmap(FT) Coverage'!O35</f>
        <v>0.4616360696</v>
      </c>
      <c r="Q36" s="55">
        <f>'VecMap (FT)'!U36*'Vecmap(FT) Coverage'!P35</f>
        <v>0.8852787853</v>
      </c>
      <c r="R36" s="55">
        <f>'VecMap (FT)'!V36*'Vecmap(FT) Coverage'!Q35</f>
        <v>0.7202760385</v>
      </c>
      <c r="S36" s="55">
        <f>'VecMap (FT)'!W36*'Vecmap(FT) Coverage'!R35</f>
        <v>0.4811145883</v>
      </c>
      <c r="T36" s="55">
        <f>'VecMap (FT)'!X36*'Vecmap(FT) Coverage'!S35</f>
        <v>0.5324386714</v>
      </c>
    </row>
    <row r="37">
      <c r="A37" s="112" t="s">
        <v>172</v>
      </c>
      <c r="B37" s="10">
        <f t="shared" si="1"/>
        <v>0.7132982611</v>
      </c>
      <c r="C37" s="10">
        <f>(D37*'Dataset lengths'!$B$2+E37*'Dataset lengths'!$C$2+F37*'Dataset lengths'!$D$2+I37*'Dataset lengths'!$G$2+J37*'Dataset lengths'!$H$2+O37*'Dataset lengths'!$M$2+P37*'Dataset lengths'!$N$2+Q37*'Dataset lengths'!$O$2+R37*'Dataset lengths'!$P$2+S37*'Dataset lengths'!$Q$2+T37*'Dataset lengths'!$R$2)/'Dataset lengths'!$A$7</f>
        <v>0.6538521761</v>
      </c>
      <c r="D37" s="55">
        <f>'VecMap (FT)'!H37*'Vecmap(FT) Coverage'!C36</f>
        <v>0.5635443804</v>
      </c>
      <c r="E37" s="55">
        <f>'VecMap (FT)'!I37*'Vecmap(FT) Coverage'!D36</f>
        <v>0.7685684341</v>
      </c>
      <c r="F37" s="55">
        <f>'VecMap (FT)'!J37*'Vecmap(FT) Coverage'!E36</f>
        <v>0.8058351216</v>
      </c>
      <c r="G37" s="55">
        <f>'VecMap (FT)'!K37*'Vecmap(FT) Coverage'!F36</f>
        <v>0.8564931744</v>
      </c>
      <c r="H37" s="55">
        <f>'VecMap (FT)'!L37*'Vecmap(FT) Coverage'!G36</f>
        <v>0.8641781183</v>
      </c>
      <c r="I37" s="55">
        <f>'VecMap (FT)'!M37*'Vecmap(FT) Coverage'!H36</f>
        <v>0.8590996886</v>
      </c>
      <c r="J37" s="55">
        <f>'VecMap (FT)'!N37*'Vecmap(FT) Coverage'!I36</f>
        <v>0.8153425905</v>
      </c>
      <c r="K37" s="55">
        <f>'VecMap (FT)'!O37*'Vecmap(FT) Coverage'!J36</f>
        <v>0.7727637706</v>
      </c>
      <c r="L37" s="55">
        <f>'VecMap (FT)'!P37*'Vecmap(FT) Coverage'!K36</f>
        <v>0.8620977315</v>
      </c>
      <c r="M37" s="55">
        <f>'VecMap (FT)'!Q37*'Vecmap(FT) Coverage'!L36</f>
        <v>0.7952567927</v>
      </c>
      <c r="N37" s="55">
        <f>'VecMap (FT)'!R37*'Vecmap(FT) Coverage'!M36</f>
        <v>0.769668223</v>
      </c>
      <c r="O37" s="55">
        <f>'VecMap (FT)'!S37*'Vecmap(FT) Coverage'!N36</f>
        <v>0.8910185704</v>
      </c>
      <c r="P37" s="55">
        <f>'VecMap (FT)'!T37*'Vecmap(FT) Coverage'!O36</f>
        <v>0.4700746109</v>
      </c>
      <c r="Q37" s="55">
        <f>'VecMap (FT)'!U37*'Vecmap(FT) Coverage'!P36</f>
        <v>0.8792701057</v>
      </c>
      <c r="R37" s="55">
        <f>'VecMap (FT)'!V37*'Vecmap(FT) Coverage'!Q36</f>
        <v>0.7332208623</v>
      </c>
      <c r="S37" s="55">
        <f>'VecMap (FT)'!W37*'Vecmap(FT) Coverage'!R36</f>
        <v>0.493239161</v>
      </c>
      <c r="T37" s="55">
        <f>'VecMap (FT)'!X37*'Vecmap(FT) Coverage'!S36</f>
        <v>0.5670673465</v>
      </c>
    </row>
    <row r="38">
      <c r="A38" s="112" t="s">
        <v>332</v>
      </c>
      <c r="B38" s="10">
        <f t="shared" si="1"/>
        <v>0.7030911599</v>
      </c>
      <c r="C38" s="10">
        <f>(D38*'Dataset lengths'!$B$2+E38*'Dataset lengths'!$C$2+F38*'Dataset lengths'!$D$2+I38*'Dataset lengths'!$G$2+J38*'Dataset lengths'!$H$2+O38*'Dataset lengths'!$M$2+P38*'Dataset lengths'!$N$2+Q38*'Dataset lengths'!$O$2+R38*'Dataset lengths'!$P$2+S38*'Dataset lengths'!$Q$2+T38*'Dataset lengths'!$R$2)/'Dataset lengths'!$A$7</f>
        <v>0.6443562524</v>
      </c>
      <c r="D38" s="55">
        <f>'VecMap (FT)'!H38*'Vecmap(FT) Coverage'!C37</f>
        <v>0.5763878893</v>
      </c>
      <c r="E38" s="55">
        <f>'VecMap (FT)'!I38*'Vecmap(FT) Coverage'!D37</f>
        <v>0.7324897182</v>
      </c>
      <c r="F38" s="55">
        <f>'VecMap (FT)'!J38*'Vecmap(FT) Coverage'!E37</f>
        <v>0.772155704</v>
      </c>
      <c r="G38" s="55">
        <f>'VecMap (FT)'!K38*'Vecmap(FT) Coverage'!F37</f>
        <v>0.8377931183</v>
      </c>
      <c r="H38" s="55">
        <f>'VecMap (FT)'!L38*'Vecmap(FT) Coverage'!G37</f>
        <v>0.8500897657</v>
      </c>
      <c r="I38" s="55">
        <f>'VecMap (FT)'!M38*'Vecmap(FT) Coverage'!H37</f>
        <v>0.8420773683</v>
      </c>
      <c r="J38" s="55">
        <f>'VecMap (FT)'!N38*'Vecmap(FT) Coverage'!I37</f>
        <v>0.8074654701</v>
      </c>
      <c r="K38" s="55">
        <f>'VecMap (FT)'!O38*'Vecmap(FT) Coverage'!J37</f>
        <v>0.7545575162</v>
      </c>
      <c r="L38" s="55">
        <f>'VecMap (FT)'!P38*'Vecmap(FT) Coverage'!K37</f>
        <v>0.8617297664</v>
      </c>
      <c r="M38" s="55">
        <f>'VecMap (FT)'!Q38*'Vecmap(FT) Coverage'!L37</f>
        <v>0.8061602573</v>
      </c>
      <c r="N38" s="55">
        <f>'VecMap (FT)'!R38*'Vecmap(FT) Coverage'!M37</f>
        <v>0.7362241821</v>
      </c>
      <c r="O38" s="55">
        <f>'VecMap (FT)'!S38*'Vecmap(FT) Coverage'!N37</f>
        <v>0.8881555266</v>
      </c>
      <c r="P38" s="55">
        <f>'VecMap (FT)'!T38*'Vecmap(FT) Coverage'!O37</f>
        <v>0.4131184797</v>
      </c>
      <c r="Q38" s="55">
        <f>'VecMap (FT)'!U38*'Vecmap(FT) Coverage'!P37</f>
        <v>0.9033048239</v>
      </c>
      <c r="R38" s="55">
        <f>'VecMap (FT)'!V38*'Vecmap(FT) Coverage'!Q37</f>
        <v>0.7917625422</v>
      </c>
      <c r="S38" s="55">
        <f>'VecMap (FT)'!W38*'Vecmap(FT) Coverage'!R37</f>
        <v>0.5465947832</v>
      </c>
      <c r="T38" s="55">
        <f>'VecMap (FT)'!X38*'Vecmap(FT) Coverage'!S37</f>
        <v>0.4604904537</v>
      </c>
    </row>
    <row r="39">
      <c r="A39" s="112" t="s">
        <v>342</v>
      </c>
      <c r="B39" s="10">
        <f t="shared" si="1"/>
        <v>0.6879015297</v>
      </c>
      <c r="C39" s="10">
        <f>(D39*'Dataset lengths'!$B$2+E39*'Dataset lengths'!$C$2+F39*'Dataset lengths'!$D$2+I39*'Dataset lengths'!$G$2+J39*'Dataset lengths'!$H$2+O39*'Dataset lengths'!$M$2+P39*'Dataset lengths'!$N$2+Q39*'Dataset lengths'!$O$2+R39*'Dataset lengths'!$P$2+S39*'Dataset lengths'!$Q$2+T39*'Dataset lengths'!$R$2)/'Dataset lengths'!$A$7</f>
        <v>0.6228992103</v>
      </c>
      <c r="D39" s="55">
        <f>'VecMap (FT)'!H39*'Vecmap(FT) Coverage'!C38</f>
        <v>0.5169539032</v>
      </c>
      <c r="E39" s="55">
        <f>'VecMap (FT)'!I39*'Vecmap(FT) Coverage'!D38</f>
        <v>0.7290290165</v>
      </c>
      <c r="F39" s="55">
        <f>'VecMap (FT)'!J39*'Vecmap(FT) Coverage'!E38</f>
        <v>0.7768802649</v>
      </c>
      <c r="G39" s="55">
        <f>'VecMap (FT)'!K39*'Vecmap(FT) Coverage'!F38</f>
        <v>0.8449031451</v>
      </c>
      <c r="H39" s="55">
        <f>'VecMap (FT)'!L39*'Vecmap(FT) Coverage'!G38</f>
        <v>0.8501261555</v>
      </c>
      <c r="I39" s="55">
        <f>'VecMap (FT)'!M39*'Vecmap(FT) Coverage'!H38</f>
        <v>0.846772706</v>
      </c>
      <c r="J39" s="55">
        <f>'VecMap (FT)'!N39*'Vecmap(FT) Coverage'!I38</f>
        <v>0.8037269514</v>
      </c>
      <c r="K39" s="55">
        <f>'VecMap (FT)'!O39*'Vecmap(FT) Coverage'!J38</f>
        <v>0.754767111</v>
      </c>
      <c r="L39" s="55">
        <f>'VecMap (FT)'!P39*'Vecmap(FT) Coverage'!K38</f>
        <v>0.8500782559</v>
      </c>
      <c r="M39" s="55">
        <f>'VecMap (FT)'!Q39*'Vecmap(FT) Coverage'!L38</f>
        <v>0.78497825</v>
      </c>
      <c r="N39" s="55">
        <f>'VecMap (FT)'!R39*'Vecmap(FT) Coverage'!M38</f>
        <v>0.7438657055</v>
      </c>
      <c r="O39" s="55">
        <f>'VecMap (FT)'!S39*'Vecmap(FT) Coverage'!N38</f>
        <v>0.8946246943</v>
      </c>
      <c r="P39" s="55">
        <f>'VecMap (FT)'!T39*'Vecmap(FT) Coverage'!O38</f>
        <v>0.4426513629</v>
      </c>
      <c r="Q39" s="55">
        <f>'VecMap (FT)'!U39*'Vecmap(FT) Coverage'!P38</f>
        <v>0.8772672126</v>
      </c>
      <c r="R39" s="55">
        <f>'VecMap (FT)'!V39*'Vecmap(FT) Coverage'!Q38</f>
        <v>0.6926246694</v>
      </c>
      <c r="S39" s="55">
        <f>'VecMap (FT)'!W39*'Vecmap(FT) Coverage'!R38</f>
        <v>0.4458535</v>
      </c>
      <c r="T39" s="55">
        <f>'VecMap (FT)'!X39*'Vecmap(FT) Coverage'!S38</f>
        <v>0.5405325457</v>
      </c>
    </row>
    <row r="40">
      <c r="A40" s="112" t="s">
        <v>343</v>
      </c>
      <c r="B40" s="10">
        <f t="shared" si="1"/>
        <v>0.6981426059</v>
      </c>
      <c r="C40" s="10">
        <f>(D40*'Dataset lengths'!$B$2+E40*'Dataset lengths'!$C$2+F40*'Dataset lengths'!$D$2+I40*'Dataset lengths'!$G$2+J40*'Dataset lengths'!$H$2+O40*'Dataset lengths'!$M$2+P40*'Dataset lengths'!$N$2+Q40*'Dataset lengths'!$O$2+R40*'Dataset lengths'!$P$2+S40*'Dataset lengths'!$Q$2+T40*'Dataset lengths'!$R$2)/'Dataset lengths'!$A$7</f>
        <v>0.6360903067</v>
      </c>
      <c r="D40" s="55">
        <f>'VecMap (FT)'!H40*'Vecmap(FT) Coverage'!C39</f>
        <v>0.53197054</v>
      </c>
      <c r="E40" s="55">
        <f>'VecMap (FT)'!I40*'Vecmap(FT) Coverage'!D39</f>
        <v>0.7553766983</v>
      </c>
      <c r="F40" s="55">
        <f>'VecMap (FT)'!J40*'Vecmap(FT) Coverage'!E39</f>
        <v>0.7899763885</v>
      </c>
      <c r="G40" s="55">
        <f>'VecMap (FT)'!K40*'Vecmap(FT) Coverage'!F39</f>
        <v>0.8526375736</v>
      </c>
      <c r="H40" s="55">
        <f>'VecMap (FT)'!L40*'Vecmap(FT) Coverage'!G39</f>
        <v>0.8594777273</v>
      </c>
      <c r="I40" s="55">
        <f>'VecMap (FT)'!M40*'Vecmap(FT) Coverage'!H39</f>
        <v>0.8550811386</v>
      </c>
      <c r="J40" s="55">
        <f>'VecMap (FT)'!N40*'Vecmap(FT) Coverage'!I39</f>
        <v>0.8102383605</v>
      </c>
      <c r="K40" s="55">
        <f>'VecMap (FT)'!O40*'Vecmap(FT) Coverage'!J39</f>
        <v>0.7683094118</v>
      </c>
      <c r="L40" s="55">
        <f>'VecMap (FT)'!P40*'Vecmap(FT) Coverage'!K39</f>
        <v>0.8534021355</v>
      </c>
      <c r="M40" s="55">
        <f>'VecMap (FT)'!Q40*'Vecmap(FT) Coverage'!L39</f>
        <v>0.7919277847</v>
      </c>
      <c r="N40" s="55">
        <f>'VecMap (FT)'!R40*'Vecmap(FT) Coverage'!M39</f>
        <v>0.7576051467</v>
      </c>
      <c r="O40" s="55">
        <f>'VecMap (FT)'!S40*'Vecmap(FT) Coverage'!N39</f>
        <v>0.8928544153</v>
      </c>
      <c r="P40" s="55">
        <f>'VecMap (FT)'!T40*'Vecmap(FT) Coverage'!O39</f>
        <v>0.4469912991</v>
      </c>
      <c r="Q40" s="55">
        <f>'VecMap (FT)'!U40*'Vecmap(FT) Coverage'!P39</f>
        <v>0.8730388825</v>
      </c>
      <c r="R40" s="55">
        <f>'VecMap (FT)'!V40*'Vecmap(FT) Coverage'!Q39</f>
        <v>0.7016794806</v>
      </c>
      <c r="S40" s="55">
        <f>'VecMap (FT)'!W40*'Vecmap(FT) Coverage'!R39</f>
        <v>0.4558210169</v>
      </c>
      <c r="T40" s="55">
        <f>'VecMap (FT)'!X40*'Vecmap(FT) Coverage'!S39</f>
        <v>0.5665404441</v>
      </c>
    </row>
    <row r="41">
      <c r="A41" s="112" t="s">
        <v>344</v>
      </c>
      <c r="B41" s="10">
        <f t="shared" si="1"/>
        <v>0.6589962142</v>
      </c>
      <c r="C41" s="10">
        <f>(D41*'Dataset lengths'!$B$2+E41*'Dataset lengths'!$C$2+F41*'Dataset lengths'!$D$2+I41*'Dataset lengths'!$G$2+J41*'Dataset lengths'!$H$2+O41*'Dataset lengths'!$M$2+P41*'Dataset lengths'!$N$2+Q41*'Dataset lengths'!$O$2+R41*'Dataset lengths'!$P$2+S41*'Dataset lengths'!$Q$2+T41*'Dataset lengths'!$R$2)/'Dataset lengths'!$A$7</f>
        <v>0.5957935165</v>
      </c>
      <c r="D41" s="55">
        <f>'VecMap (FT)'!H41*'Vecmap(FT) Coverage'!C40</f>
        <v>0.4760959554</v>
      </c>
      <c r="E41" s="55">
        <f>'VecMap (FT)'!I41*'Vecmap(FT) Coverage'!D40</f>
        <v>0.7296557198</v>
      </c>
      <c r="F41" s="55">
        <f>'VecMap (FT)'!J41*'Vecmap(FT) Coverage'!E40</f>
        <v>0.7609373264</v>
      </c>
      <c r="G41" s="55">
        <f>'VecMap (FT)'!K41*'Vecmap(FT) Coverage'!F40</f>
        <v>0.838128551</v>
      </c>
      <c r="H41" s="55">
        <f>'VecMap (FT)'!L41*'Vecmap(FT) Coverage'!G40</f>
        <v>0.8409927308</v>
      </c>
      <c r="I41" s="55">
        <f>'VecMap (FT)'!M41*'Vecmap(FT) Coverage'!H40</f>
        <v>0.8391464232</v>
      </c>
      <c r="J41" s="55">
        <f>'VecMap (FT)'!N41*'Vecmap(FT) Coverage'!I40</f>
        <v>0.7808435123</v>
      </c>
      <c r="K41" s="55">
        <f>'VecMap (FT)'!O41*'Vecmap(FT) Coverage'!J40</f>
        <v>0.7333224477</v>
      </c>
      <c r="L41" s="55">
        <f>'VecMap (FT)'!P41*'Vecmap(FT) Coverage'!K40</f>
        <v>0.828039801</v>
      </c>
      <c r="M41" s="55">
        <f>'VecMap (FT)'!Q41*'Vecmap(FT) Coverage'!L40</f>
        <v>0.7534540351</v>
      </c>
      <c r="N41" s="55">
        <f>'VecMap (FT)'!R41*'Vecmap(FT) Coverage'!M40</f>
        <v>0.7408107462</v>
      </c>
      <c r="O41" s="55">
        <f>'VecMap (FT)'!S41*'Vecmap(FT) Coverage'!N40</f>
        <v>0.8415163245</v>
      </c>
      <c r="P41" s="55">
        <f>'VecMap (FT)'!T41*'Vecmap(FT) Coverage'!O40</f>
        <v>0.4497243728</v>
      </c>
      <c r="Q41" s="55">
        <f>'VecMap (FT)'!U41*'Vecmap(FT) Coverage'!P40</f>
        <v>0.8398798732</v>
      </c>
      <c r="R41" s="55">
        <f>'VecMap (FT)'!V41*'Vecmap(FT) Coverage'!Q40</f>
        <v>0.5957737519</v>
      </c>
      <c r="S41" s="55">
        <f>'VecMap (FT)'!W41*'Vecmap(FT) Coverage'!R40</f>
        <v>0.3756767746</v>
      </c>
      <c r="T41" s="55">
        <f>'VecMap (FT)'!X41*'Vecmap(FT) Coverage'!S40</f>
        <v>0.5597083221</v>
      </c>
    </row>
    <row r="42">
      <c r="A42" s="112" t="s">
        <v>347</v>
      </c>
      <c r="B42" s="10">
        <f t="shared" si="1"/>
        <v>0.700690158</v>
      </c>
      <c r="C42" s="10">
        <f>(D42*'Dataset lengths'!$B$2+E42*'Dataset lengths'!$C$2+F42*'Dataset lengths'!$D$2+I42*'Dataset lengths'!$G$2+J42*'Dataset lengths'!$H$2+O42*'Dataset lengths'!$M$2+P42*'Dataset lengths'!$N$2+Q42*'Dataset lengths'!$O$2+R42*'Dataset lengths'!$P$2+S42*'Dataset lengths'!$Q$2+T42*'Dataset lengths'!$R$2)/'Dataset lengths'!$A$7</f>
        <v>0.6380178234</v>
      </c>
      <c r="D42" s="55">
        <f>'VecMap (FT)'!H42*'Vecmap(FT) Coverage'!C41</f>
        <v>0.5542627843</v>
      </c>
      <c r="E42" s="55">
        <f>'VecMap (FT)'!I42*'Vecmap(FT) Coverage'!D41</f>
        <v>0.7350394283</v>
      </c>
      <c r="F42" s="55">
        <f>'VecMap (FT)'!J42*'Vecmap(FT) Coverage'!E41</f>
        <v>0.7809860367</v>
      </c>
      <c r="G42" s="55">
        <f>'VecMap (FT)'!K42*'Vecmap(FT) Coverage'!F41</f>
        <v>0.845762996</v>
      </c>
      <c r="H42" s="55">
        <f>'VecMap (FT)'!L42*'Vecmap(FT) Coverage'!G41</f>
        <v>0.8536300502</v>
      </c>
      <c r="I42" s="55">
        <f>'VecMap (FT)'!M42*'Vecmap(FT) Coverage'!H41</f>
        <v>0.8485041327</v>
      </c>
      <c r="J42" s="55">
        <f>'VecMap (FT)'!N42*'Vecmap(FT) Coverage'!I41</f>
        <v>0.8127638078</v>
      </c>
      <c r="K42" s="55">
        <f>'VecMap (FT)'!O42*'Vecmap(FT) Coverage'!J41</f>
        <v>0.7660109926</v>
      </c>
      <c r="L42" s="55">
        <f>'VecMap (FT)'!P42*'Vecmap(FT) Coverage'!K41</f>
        <v>0.8590478532</v>
      </c>
      <c r="M42" s="55">
        <f>'VecMap (FT)'!Q42*'Vecmap(FT) Coverage'!L41</f>
        <v>0.8130963888</v>
      </c>
      <c r="N42" s="55">
        <f>'VecMap (FT)'!R42*'Vecmap(FT) Coverage'!M41</f>
        <v>0.7398214285</v>
      </c>
      <c r="O42" s="55">
        <f>'VecMap (FT)'!S42*'Vecmap(FT) Coverage'!N41</f>
        <v>0.8983182393</v>
      </c>
      <c r="P42" s="55">
        <f>'VecMap (FT)'!T42*'Vecmap(FT) Coverage'!O41</f>
        <v>0.4371510268</v>
      </c>
      <c r="Q42" s="55">
        <f>'VecMap (FT)'!U42*'Vecmap(FT) Coverage'!P41</f>
        <v>0.8866140474</v>
      </c>
      <c r="R42" s="55">
        <f>'VecMap (FT)'!V42*'Vecmap(FT) Coverage'!Q41</f>
        <v>0.7543615213</v>
      </c>
      <c r="S42" s="55">
        <f>'VecMap (FT)'!W42*'Vecmap(FT) Coverage'!R41</f>
        <v>0.5044332735</v>
      </c>
      <c r="T42" s="55">
        <f>'VecMap (FT)'!X42*'Vecmap(FT) Coverage'!S41</f>
        <v>0.4951574394</v>
      </c>
    </row>
    <row r="43">
      <c r="A43" s="112" t="s">
        <v>348</v>
      </c>
      <c r="B43" s="10">
        <f t="shared" si="1"/>
        <v>0.6777603433</v>
      </c>
      <c r="C43" s="10">
        <f>(D43*'Dataset lengths'!$B$2+E43*'Dataset lengths'!$C$2+F43*'Dataset lengths'!$D$2+I43*'Dataset lengths'!$G$2+J43*'Dataset lengths'!$H$2+O43*'Dataset lengths'!$M$2+P43*'Dataset lengths'!$N$2+Q43*'Dataset lengths'!$O$2+R43*'Dataset lengths'!$P$2+S43*'Dataset lengths'!$Q$2+T43*'Dataset lengths'!$R$2)/'Dataset lengths'!$A$7</f>
        <v>0.6104031328</v>
      </c>
      <c r="D43" s="55">
        <f>'VecMap (FT)'!H43*'Vecmap(FT) Coverage'!C42</f>
        <v>0.5092213878</v>
      </c>
      <c r="E43" s="55">
        <f>'VecMap (FT)'!I43*'Vecmap(FT) Coverage'!D42</f>
        <v>0.7287713803</v>
      </c>
      <c r="F43" s="55">
        <f>'VecMap (FT)'!J43*'Vecmap(FT) Coverage'!E42</f>
        <v>0.7717793457</v>
      </c>
      <c r="G43" s="55">
        <f>'VecMap (FT)'!K43*'Vecmap(FT) Coverage'!F42</f>
        <v>0.8366337669</v>
      </c>
      <c r="H43" s="55">
        <f>'VecMap (FT)'!L43*'Vecmap(FT) Coverage'!G42</f>
        <v>0.8417267402</v>
      </c>
      <c r="I43" s="55">
        <f>'VecMap (FT)'!M43*'Vecmap(FT) Coverage'!H42</f>
        <v>0.8383826309</v>
      </c>
      <c r="J43" s="55">
        <f>'VecMap (FT)'!N43*'Vecmap(FT) Coverage'!I42</f>
        <v>0.7985232805</v>
      </c>
      <c r="K43" s="55">
        <f>'VecMap (FT)'!O43*'Vecmap(FT) Coverage'!J42</f>
        <v>0.7504953509</v>
      </c>
      <c r="L43" s="55">
        <f>'VecMap (FT)'!P43*'Vecmap(FT) Coverage'!K42</f>
        <v>0.8430546416</v>
      </c>
      <c r="M43" s="55">
        <f>'VecMap (FT)'!Q43*'Vecmap(FT) Coverage'!L42</f>
        <v>0.7852429623</v>
      </c>
      <c r="N43" s="55">
        <f>'VecMap (FT)'!R43*'Vecmap(FT) Coverage'!M42</f>
        <v>0.7406922381</v>
      </c>
      <c r="O43" s="55">
        <f>'VecMap (FT)'!S43*'Vecmap(FT) Coverage'!N42</f>
        <v>0.8737528864</v>
      </c>
      <c r="P43" s="55">
        <f>'VecMap (FT)'!T43*'Vecmap(FT) Coverage'!O42</f>
        <v>0.4488917808</v>
      </c>
      <c r="Q43" s="55">
        <f>'VecMap (FT)'!U43*'Vecmap(FT) Coverage'!P42</f>
        <v>0.8632469603</v>
      </c>
      <c r="R43" s="55">
        <f>'VecMap (FT)'!V43*'Vecmap(FT) Coverage'!Q42</f>
        <v>0.6701080074</v>
      </c>
      <c r="S43" s="55">
        <f>'VecMap (FT)'!W43*'Vecmap(FT) Coverage'!R42</f>
        <v>0.4252000258</v>
      </c>
      <c r="T43" s="55">
        <f>'VecMap (FT)'!X43*'Vecmap(FT) Coverage'!S42</f>
        <v>0.5274860906</v>
      </c>
    </row>
    <row r="44">
      <c r="A44" s="112" t="s">
        <v>351</v>
      </c>
      <c r="B44" s="10">
        <f t="shared" si="1"/>
        <v>0.6860694995</v>
      </c>
      <c r="C44" s="10">
        <f>(D44*'Dataset lengths'!$B$2+E44*'Dataset lengths'!$C$2+F44*'Dataset lengths'!$D$2+I44*'Dataset lengths'!$G$2+J44*'Dataset lengths'!$H$2+O44*'Dataset lengths'!$M$2+P44*'Dataset lengths'!$N$2+Q44*'Dataset lengths'!$O$2+R44*'Dataset lengths'!$P$2+S44*'Dataset lengths'!$Q$2+T44*'Dataset lengths'!$R$2)/'Dataset lengths'!$A$7</f>
        <v>0.6214506887</v>
      </c>
      <c r="D44" s="55">
        <f>'VecMap (FT)'!H44*'Vecmap(FT) Coverage'!C43</f>
        <v>0.5217868163</v>
      </c>
      <c r="E44" s="55">
        <f>'VecMap (FT)'!I44*'Vecmap(FT) Coverage'!D43</f>
        <v>0.7488840118</v>
      </c>
      <c r="F44" s="55">
        <f>'VecMap (FT)'!J44*'Vecmap(FT) Coverage'!E43</f>
        <v>0.7847989618</v>
      </c>
      <c r="G44" s="55">
        <f>'VecMap (FT)'!K44*'Vecmap(FT) Coverage'!F43</f>
        <v>0.8444318002</v>
      </c>
      <c r="H44" s="55">
        <f>'VecMap (FT)'!L44*'Vecmap(FT) Coverage'!G43</f>
        <v>0.850783724</v>
      </c>
      <c r="I44" s="55">
        <f>'VecMap (FT)'!M44*'Vecmap(FT) Coverage'!H43</f>
        <v>0.846673855</v>
      </c>
      <c r="J44" s="55">
        <f>'VecMap (FT)'!N44*'Vecmap(FT) Coverage'!I43</f>
        <v>0.8044875593</v>
      </c>
      <c r="K44" s="55">
        <f>'VecMap (FT)'!O44*'Vecmap(FT) Coverage'!J43</f>
        <v>0.7639480395</v>
      </c>
      <c r="L44" s="55">
        <f>'VecMap (FT)'!P44*'Vecmap(FT) Coverage'!K43</f>
        <v>0.8465105008</v>
      </c>
      <c r="M44" s="55">
        <f>'VecMap (FT)'!Q44*'Vecmap(FT) Coverage'!L43</f>
        <v>0.7894733323</v>
      </c>
      <c r="N44" s="55">
        <f>'VecMap (FT)'!R44*'Vecmap(FT) Coverage'!M43</f>
        <v>0.7530290832</v>
      </c>
      <c r="O44" s="55">
        <f>'VecMap (FT)'!S44*'Vecmap(FT) Coverage'!N43</f>
        <v>0.8689010106</v>
      </c>
      <c r="P44" s="55">
        <f>'VecMap (FT)'!T44*'Vecmap(FT) Coverage'!O43</f>
        <v>0.4301363386</v>
      </c>
      <c r="Q44" s="55">
        <f>'VecMap (FT)'!U44*'Vecmap(FT) Coverage'!P43</f>
        <v>0.8732614262</v>
      </c>
      <c r="R44" s="55">
        <f>'VecMap (FT)'!V44*'Vecmap(FT) Coverage'!Q43</f>
        <v>0.6859580304</v>
      </c>
      <c r="S44" s="55">
        <f>'VecMap (FT)'!W44*'Vecmap(FT) Coverage'!R43</f>
        <v>0.4326492996</v>
      </c>
      <c r="T44" s="55">
        <f>'VecMap (FT)'!X44*'Vecmap(FT) Coverage'!S43</f>
        <v>0.5492271848</v>
      </c>
    </row>
    <row r="45">
      <c r="A45" s="112" t="s">
        <v>193</v>
      </c>
      <c r="B45" s="10">
        <f t="shared" si="1"/>
        <v>0.7145745773</v>
      </c>
      <c r="C45" s="10">
        <f>(D45*'Dataset lengths'!$B$2+E45*'Dataset lengths'!$C$2+F45*'Dataset lengths'!$D$2+I45*'Dataset lengths'!$G$2+J45*'Dataset lengths'!$H$2+O45*'Dataset lengths'!$M$2+P45*'Dataset lengths'!$N$2+Q45*'Dataset lengths'!$O$2+R45*'Dataset lengths'!$P$2+S45*'Dataset lengths'!$Q$2+T45*'Dataset lengths'!$R$2)/'Dataset lengths'!$A$7</f>
        <v>0.6539388578</v>
      </c>
      <c r="D45" s="55">
        <f>'VecMap (FT)'!H45*'Vecmap(FT) Coverage'!C44</f>
        <v>0.5686990597</v>
      </c>
      <c r="E45" s="55">
        <f>'VecMap (FT)'!I45*'Vecmap(FT) Coverage'!D44</f>
        <v>0.7507704673</v>
      </c>
      <c r="F45" s="55">
        <f>'VecMap (FT)'!J45*'Vecmap(FT) Coverage'!E44</f>
        <v>0.7971576337</v>
      </c>
      <c r="G45" s="55">
        <f>'VecMap (FT)'!K45*'Vecmap(FT) Coverage'!F44</f>
        <v>0.8593485456</v>
      </c>
      <c r="H45" s="55">
        <f>'VecMap (FT)'!L45*'Vecmap(FT) Coverage'!G44</f>
        <v>0.8682913197</v>
      </c>
      <c r="I45" s="55">
        <f>'VecMap (FT)'!M45*'Vecmap(FT) Coverage'!H44</f>
        <v>0.8625846287</v>
      </c>
      <c r="J45" s="55">
        <f>'VecMap (FT)'!N45*'Vecmap(FT) Coverage'!I44</f>
        <v>0.8250146963</v>
      </c>
      <c r="K45" s="55">
        <f>'VecMap (FT)'!O45*'Vecmap(FT) Coverage'!J44</f>
        <v>0.776929796</v>
      </c>
      <c r="L45" s="55">
        <f>'VecMap (FT)'!P45*'Vecmap(FT) Coverage'!K44</f>
        <v>0.8696693484</v>
      </c>
      <c r="M45" s="55">
        <f>'VecMap (FT)'!Q45*'Vecmap(FT) Coverage'!L44</f>
        <v>0.8228522085</v>
      </c>
      <c r="N45" s="55">
        <f>'VecMap (FT)'!R45*'Vecmap(FT) Coverage'!M44</f>
        <v>0.7606061022</v>
      </c>
      <c r="O45" s="55">
        <f>'VecMap (FT)'!S45*'Vecmap(FT) Coverage'!N44</f>
        <v>0.9078690037</v>
      </c>
      <c r="P45" s="55">
        <f>'VecMap (FT)'!T45*'Vecmap(FT) Coverage'!O44</f>
        <v>0.4420761907</v>
      </c>
      <c r="Q45" s="55">
        <f>'VecMap (FT)'!U45*'Vecmap(FT) Coverage'!P44</f>
        <v>0.8846111542</v>
      </c>
      <c r="R45" s="55">
        <f>'VecMap (FT)'!V45*'Vecmap(FT) Coverage'!Q44</f>
        <v>0.7869096011</v>
      </c>
      <c r="S45" s="55">
        <f>'VecMap (FT)'!W45*'Vecmap(FT) Coverage'!R44</f>
        <v>0.5217435104</v>
      </c>
      <c r="T45" s="55">
        <f>'VecMap (FT)'!X45*'Vecmap(FT) Coverage'!S44</f>
        <v>0.5128844041</v>
      </c>
    </row>
    <row r="46">
      <c r="A46" s="112" t="s">
        <v>357</v>
      </c>
      <c r="B46" s="10">
        <f t="shared" si="1"/>
        <v>0.6901212795</v>
      </c>
      <c r="C46" s="10">
        <f>(D46*'Dataset lengths'!$B$2+E46*'Dataset lengths'!$C$2+F46*'Dataset lengths'!$D$2+I46*'Dataset lengths'!$G$2+J46*'Dataset lengths'!$H$2+O46*'Dataset lengths'!$M$2+P46*'Dataset lengths'!$N$2+Q46*'Dataset lengths'!$O$2+R46*'Dataset lengths'!$P$2+S46*'Dataset lengths'!$Q$2+T46*'Dataset lengths'!$R$2)/'Dataset lengths'!$A$7</f>
        <v>0.6254318665</v>
      </c>
      <c r="D46" s="55">
        <f>'VecMap (FT)'!H46*'Vecmap(FT) Coverage'!C45</f>
        <v>0.5254424841</v>
      </c>
      <c r="E46" s="55">
        <f>'VecMap (FT)'!I46*'Vecmap(FT) Coverage'!D45</f>
        <v>0.7428827378</v>
      </c>
      <c r="F46" s="55">
        <f>'VecMap (FT)'!J46*'Vecmap(FT) Coverage'!E45</f>
        <v>0.7887139623</v>
      </c>
      <c r="G46" s="55">
        <f>'VecMap (FT)'!K46*'Vecmap(FT) Coverage'!F45</f>
        <v>0.8510847094</v>
      </c>
      <c r="H46" s="55">
        <f>'VecMap (FT)'!L46*'Vecmap(FT) Coverage'!G45</f>
        <v>0.8561218229</v>
      </c>
      <c r="I46" s="55">
        <f>'VecMap (FT)'!M46*'Vecmap(FT) Coverage'!H45</f>
        <v>0.8527353367</v>
      </c>
      <c r="J46" s="55">
        <f>'VecMap (FT)'!N46*'Vecmap(FT) Coverage'!I45</f>
        <v>0.8118365101</v>
      </c>
      <c r="K46" s="55">
        <f>'VecMap (FT)'!O46*'Vecmap(FT) Coverage'!J45</f>
        <v>0.7627054684</v>
      </c>
      <c r="L46" s="55">
        <f>'VecMap (FT)'!P46*'Vecmap(FT) Coverage'!K45</f>
        <v>0.8570244039</v>
      </c>
      <c r="M46" s="55">
        <f>'VecMap (FT)'!Q46*'Vecmap(FT) Coverage'!L45</f>
        <v>0.7913950093</v>
      </c>
      <c r="N46" s="55">
        <f>'VecMap (FT)'!R46*'Vecmap(FT) Coverage'!M45</f>
        <v>0.7608498689</v>
      </c>
      <c r="O46" s="55">
        <f>'VecMap (FT)'!S46*'Vecmap(FT) Coverage'!N45</f>
        <v>0.8751297701</v>
      </c>
      <c r="P46" s="55">
        <f>'VecMap (FT)'!T46*'Vecmap(FT) Coverage'!O45</f>
        <v>0.4438841622</v>
      </c>
      <c r="Q46" s="55">
        <f>'VecMap (FT)'!U46*'Vecmap(FT) Coverage'!P45</f>
        <v>0.8607989798</v>
      </c>
      <c r="R46" s="55">
        <f>'VecMap (FT)'!V46*'Vecmap(FT) Coverage'!Q45</f>
        <v>0.7072081131</v>
      </c>
      <c r="S46" s="55">
        <f>'VecMap (FT)'!W46*'Vecmap(FT) Coverage'!R45</f>
        <v>0.4414214674</v>
      </c>
      <c r="T46" s="55">
        <f>'VecMap (FT)'!X46*'Vecmap(FT) Coverage'!S45</f>
        <v>0.5412805513</v>
      </c>
    </row>
    <row r="47">
      <c r="A47" s="112" t="s">
        <v>360</v>
      </c>
      <c r="B47" s="10">
        <f t="shared" si="1"/>
        <v>0.700396688</v>
      </c>
      <c r="C47" s="10">
        <f>(D47*'Dataset lengths'!$B$2+E47*'Dataset lengths'!$C$2+F47*'Dataset lengths'!$D$2+I47*'Dataset lengths'!$G$2+J47*'Dataset lengths'!$H$2+O47*'Dataset lengths'!$M$2+P47*'Dataset lengths'!$N$2+Q47*'Dataset lengths'!$O$2+R47*'Dataset lengths'!$P$2+S47*'Dataset lengths'!$Q$2+T47*'Dataset lengths'!$R$2)/'Dataset lengths'!$A$7</f>
        <v>0.6371037019</v>
      </c>
      <c r="D47" s="55">
        <f>'VecMap (FT)'!H47*'Vecmap(FT) Coverage'!C46</f>
        <v>0.5373292705</v>
      </c>
      <c r="E47" s="55">
        <f>'VecMap (FT)'!I47*'Vecmap(FT) Coverage'!D46</f>
        <v>0.7654516705</v>
      </c>
      <c r="F47" s="55">
        <f>'VecMap (FT)'!J47*'Vecmap(FT) Coverage'!E46</f>
        <v>0.8008046092</v>
      </c>
      <c r="G47" s="55">
        <f>'VecMap (FT)'!K47*'Vecmap(FT) Coverage'!F46</f>
        <v>0.8580134129</v>
      </c>
      <c r="H47" s="55">
        <f>'VecMap (FT)'!L47*'Vecmap(FT) Coverage'!G46</f>
        <v>0.8649452225</v>
      </c>
      <c r="I47" s="55">
        <f>'VecMap (FT)'!M47*'Vecmap(FT) Coverage'!H46</f>
        <v>0.860409687</v>
      </c>
      <c r="J47" s="55">
        <f>'VecMap (FT)'!N47*'Vecmap(FT) Coverage'!I46</f>
        <v>0.8189205576</v>
      </c>
      <c r="K47" s="55">
        <f>'VecMap (FT)'!O47*'Vecmap(FT) Coverage'!J46</f>
        <v>0.7787175386</v>
      </c>
      <c r="L47" s="55">
        <f>'VecMap (FT)'!P47*'Vecmap(FT) Coverage'!K46</f>
        <v>0.8592013513</v>
      </c>
      <c r="M47" s="55">
        <f>'VecMap (FT)'!Q47*'Vecmap(FT) Coverage'!L46</f>
        <v>0.8006900957</v>
      </c>
      <c r="N47" s="55">
        <f>'VecMap (FT)'!R47*'Vecmap(FT) Coverage'!M46</f>
        <v>0.7734064791</v>
      </c>
      <c r="O47" s="55">
        <f>'VecMap (FT)'!S47*'Vecmap(FT) Coverage'!N46</f>
        <v>0.8809214235</v>
      </c>
      <c r="P47" s="55">
        <f>'VecMap (FT)'!T47*'Vecmap(FT) Coverage'!O46</f>
        <v>0.4432707792</v>
      </c>
      <c r="Q47" s="55">
        <f>'VecMap (FT)'!U47*'Vecmap(FT) Coverage'!P46</f>
        <v>0.8710359893</v>
      </c>
      <c r="R47" s="55">
        <f>'VecMap (FT)'!V47*'Vecmap(FT) Coverage'!Q46</f>
        <v>0.7110297358</v>
      </c>
      <c r="S47" s="55">
        <f>'VecMap (FT)'!W47*'Vecmap(FT) Coverage'!R46</f>
        <v>0.4493842174</v>
      </c>
      <c r="T47" s="55">
        <f>'VecMap (FT)'!X47*'Vecmap(FT) Coverage'!S46</f>
        <v>0.5658056275</v>
      </c>
    </row>
    <row r="48">
      <c r="A48" s="112" t="s">
        <v>366</v>
      </c>
      <c r="B48" s="10">
        <f t="shared" si="1"/>
        <v>0.7047484658</v>
      </c>
      <c r="C48" s="10">
        <f>(D48*'Dataset lengths'!$B$2+E48*'Dataset lengths'!$C$2+F48*'Dataset lengths'!$D$2+I48*'Dataset lengths'!$G$2+J48*'Dataset lengths'!$H$2+O48*'Dataset lengths'!$M$2+P48*'Dataset lengths'!$N$2+Q48*'Dataset lengths'!$O$2+R48*'Dataset lengths'!$P$2+S48*'Dataset lengths'!$Q$2+T48*'Dataset lengths'!$R$2)/'Dataset lengths'!$A$7</f>
        <v>0.6408418381</v>
      </c>
      <c r="D48" s="55">
        <f>'VecMap (FT)'!H48*'Vecmap(FT) Coverage'!C47</f>
        <v>0.5584700916</v>
      </c>
      <c r="E48" s="55">
        <f>'VecMap (FT)'!I48*'Vecmap(FT) Coverage'!D47</f>
        <v>0.7513898096</v>
      </c>
      <c r="F48" s="55">
        <f>'VecMap (FT)'!J48*'Vecmap(FT) Coverage'!E47</f>
        <v>0.7918250449</v>
      </c>
      <c r="G48" s="55">
        <f>'VecMap (FT)'!K48*'Vecmap(FT) Coverage'!F47</f>
        <v>0.850691587</v>
      </c>
      <c r="H48" s="55">
        <f>'VecMap (FT)'!L48*'Vecmap(FT) Coverage'!G47</f>
        <v>0.8602282781</v>
      </c>
      <c r="I48" s="55">
        <f>'VecMap (FT)'!M48*'Vecmap(FT) Coverage'!H47</f>
        <v>0.8539846763</v>
      </c>
      <c r="J48" s="55">
        <f>'VecMap (FT)'!N48*'Vecmap(FT) Coverage'!I47</f>
        <v>0.8208868708</v>
      </c>
      <c r="K48" s="55">
        <f>'VecMap (FT)'!O48*'Vecmap(FT) Coverage'!J47</f>
        <v>0.7733325637</v>
      </c>
      <c r="L48" s="55">
        <f>'VecMap (FT)'!P48*'Vecmap(FT) Coverage'!K47</f>
        <v>0.8633730569</v>
      </c>
      <c r="M48" s="55">
        <f>'VecMap (FT)'!Q48*'Vecmap(FT) Coverage'!L47</f>
        <v>0.8180438275</v>
      </c>
      <c r="N48" s="55">
        <f>'VecMap (FT)'!R48*'Vecmap(FT) Coverage'!M47</f>
        <v>0.7547316998</v>
      </c>
      <c r="O48" s="55">
        <f>'VecMap (FT)'!S48*'Vecmap(FT) Coverage'!N47</f>
        <v>0.8860355629</v>
      </c>
      <c r="P48" s="55">
        <f>'VecMap (FT)'!T48*'Vecmap(FT) Coverage'!O47</f>
        <v>0.4360107378</v>
      </c>
      <c r="Q48" s="55">
        <f>'VecMap (FT)'!U48*'Vecmap(FT) Coverage'!P47</f>
        <v>0.885501329</v>
      </c>
      <c r="R48" s="55">
        <f>'VecMap (FT)'!V48*'Vecmap(FT) Coverage'!Q47</f>
        <v>0.7680039212</v>
      </c>
      <c r="S48" s="55">
        <f>'VecMap (FT)'!W48*'Vecmap(FT) Coverage'!R47</f>
        <v>0.5000144563</v>
      </c>
      <c r="T48" s="55">
        <f>'VecMap (FT)'!X48*'Vecmap(FT) Coverage'!S47</f>
        <v>0.5001106237</v>
      </c>
    </row>
    <row r="49">
      <c r="A49" s="112" t="s">
        <v>376</v>
      </c>
      <c r="B49" s="10">
        <f t="shared" si="1"/>
        <v>0.710173323</v>
      </c>
      <c r="C49" s="10">
        <f>(D49*'Dataset lengths'!$B$2+E49*'Dataset lengths'!$C$2+F49*'Dataset lengths'!$D$2+I49*'Dataset lengths'!$G$2+J49*'Dataset lengths'!$H$2+O49*'Dataset lengths'!$M$2+P49*'Dataset lengths'!$N$2+Q49*'Dataset lengths'!$O$2+R49*'Dataset lengths'!$P$2+S49*'Dataset lengths'!$Q$2+T49*'Dataset lengths'!$R$2)/'Dataset lengths'!$A$7</f>
        <v>0.6529234659</v>
      </c>
      <c r="D49" s="55">
        <f>'VecMap (FT)'!H49*'Vecmap(FT) Coverage'!C48</f>
        <v>0.5704682317</v>
      </c>
      <c r="E49" s="55">
        <f>'VecMap (FT)'!I49*'Vecmap(FT) Coverage'!D48</f>
        <v>0.731627208</v>
      </c>
      <c r="F49" s="55">
        <f>'VecMap (FT)'!J49*'Vecmap(FT) Coverage'!E48</f>
        <v>0.7835485196</v>
      </c>
      <c r="G49" s="55">
        <f>'VecMap (FT)'!K49*'Vecmap(FT) Coverage'!F48</f>
        <v>0.8475641339</v>
      </c>
      <c r="H49" s="55">
        <f>'VecMap (FT)'!L49*'Vecmap(FT) Coverage'!G48</f>
        <v>0.8554916534</v>
      </c>
      <c r="I49" s="55">
        <f>'VecMap (FT)'!M49*'Vecmap(FT) Coverage'!H48</f>
        <v>0.8502948054</v>
      </c>
      <c r="J49" s="55">
        <f>'VecMap (FT)'!N49*'Vecmap(FT) Coverage'!I48</f>
        <v>0.8063549771</v>
      </c>
      <c r="K49" s="55">
        <f>'VecMap (FT)'!O49*'Vecmap(FT) Coverage'!J48</f>
        <v>0.7579151579</v>
      </c>
      <c r="L49" s="55">
        <f>'VecMap (FT)'!P49*'Vecmap(FT) Coverage'!K48</f>
        <v>0.8584876569</v>
      </c>
      <c r="M49" s="55">
        <f>'VecMap (FT)'!Q49*'Vecmap(FT) Coverage'!L48</f>
        <v>0.8019432904</v>
      </c>
      <c r="N49" s="55">
        <f>'VecMap (FT)'!R49*'Vecmap(FT) Coverage'!M48</f>
        <v>0.7309595714</v>
      </c>
      <c r="O49" s="55">
        <f>'VecMap (FT)'!S49*'Vecmap(FT) Coverage'!N48</f>
        <v>0.9052245129</v>
      </c>
      <c r="P49" s="55">
        <f>'VecMap (FT)'!T49*'Vecmap(FT) Coverage'!O48</f>
        <v>0.4533282493</v>
      </c>
      <c r="Q49" s="55">
        <f>'VecMap (FT)'!U49*'Vecmap(FT) Coverage'!P48</f>
        <v>0.8941805327</v>
      </c>
      <c r="R49" s="55">
        <f>'VecMap (FT)'!V49*'Vecmap(FT) Coverage'!Q48</f>
        <v>0.7669671316</v>
      </c>
      <c r="S49" s="55">
        <f>'VecMap (FT)'!W49*'Vecmap(FT) Coverage'!R48</f>
        <v>0.5326282199</v>
      </c>
      <c r="T49" s="55">
        <f>'VecMap (FT)'!X49*'Vecmap(FT) Coverage'!S48</f>
        <v>0.5172841649</v>
      </c>
    </row>
    <row r="50">
      <c r="A50" s="112" t="s">
        <v>377</v>
      </c>
      <c r="B50" s="10">
        <f t="shared" si="1"/>
        <v>0.6880396315</v>
      </c>
      <c r="C50" s="10">
        <f>(D50*'Dataset lengths'!$B$2+E50*'Dataset lengths'!$C$2+F50*'Dataset lengths'!$D$2+I50*'Dataset lengths'!$G$2+J50*'Dataset lengths'!$H$2+O50*'Dataset lengths'!$M$2+P50*'Dataset lengths'!$N$2+Q50*'Dataset lengths'!$O$2+R50*'Dataset lengths'!$P$2+S50*'Dataset lengths'!$Q$2+T50*'Dataset lengths'!$R$2)/'Dataset lengths'!$A$7</f>
        <v>0.6243849461</v>
      </c>
      <c r="D50" s="55">
        <f>'VecMap (FT)'!H50*'Vecmap(FT) Coverage'!C49</f>
        <v>0.5257691911</v>
      </c>
      <c r="E50" s="55">
        <f>'VecMap (FT)'!I50*'Vecmap(FT) Coverage'!D49</f>
        <v>0.7284639936</v>
      </c>
      <c r="F50" s="55">
        <f>'VecMap (FT)'!J50*'Vecmap(FT) Coverage'!E49</f>
        <v>0.7787754621</v>
      </c>
      <c r="G50" s="55">
        <f>'VecMap (FT)'!K50*'Vecmap(FT) Coverage'!F49</f>
        <v>0.8384552917</v>
      </c>
      <c r="H50" s="55">
        <f>'VecMap (FT)'!L50*'Vecmap(FT) Coverage'!G49</f>
        <v>0.8449023819</v>
      </c>
      <c r="I50" s="55">
        <f>'VecMap (FT)'!M50*'Vecmap(FT) Coverage'!H49</f>
        <v>0.8405685054</v>
      </c>
      <c r="J50" s="55">
        <f>'VecMap (FT)'!N50*'Vecmap(FT) Coverage'!I49</f>
        <v>0.7932173039</v>
      </c>
      <c r="K50" s="55">
        <f>'VecMap (FT)'!O50*'Vecmap(FT) Coverage'!J49</f>
        <v>0.741275428</v>
      </c>
      <c r="L50" s="55">
        <f>'VecMap (FT)'!P50*'Vecmap(FT) Coverage'!K49</f>
        <v>0.8447646392</v>
      </c>
      <c r="M50" s="55">
        <f>'VecMap (FT)'!Q50*'Vecmap(FT) Coverage'!L49</f>
        <v>0.7680852516</v>
      </c>
      <c r="N50" s="55">
        <f>'VecMap (FT)'!R50*'Vecmap(FT) Coverage'!M49</f>
        <v>0.7385208394</v>
      </c>
      <c r="O50" s="55">
        <f>'VecMap (FT)'!S50*'Vecmap(FT) Coverage'!N49</f>
        <v>0.8902973456</v>
      </c>
      <c r="P50" s="55">
        <f>'VecMap (FT)'!T50*'Vecmap(FT) Coverage'!O49</f>
        <v>0.4625732384</v>
      </c>
      <c r="Q50" s="55">
        <f>'VecMap (FT)'!U50*'Vecmap(FT) Coverage'!P49</f>
        <v>0.8799377368</v>
      </c>
      <c r="R50" s="55">
        <f>'VecMap (FT)'!V50*'Vecmap(FT) Coverage'!Q49</f>
        <v>0.6723265729</v>
      </c>
      <c r="S50" s="55">
        <f>'VecMap (FT)'!W50*'Vecmap(FT) Coverage'!R49</f>
        <v>0.4515909433</v>
      </c>
      <c r="T50" s="55">
        <f>'VecMap (FT)'!X50*'Vecmap(FT) Coverage'!S49</f>
        <v>0.5449156539</v>
      </c>
    </row>
    <row r="51">
      <c r="A51" s="112" t="s">
        <v>380</v>
      </c>
      <c r="B51" s="10">
        <f t="shared" si="1"/>
        <v>0.6959492326</v>
      </c>
      <c r="C51" s="10">
        <f>(D51*'Dataset lengths'!$B$2+E51*'Dataset lengths'!$C$2+F51*'Dataset lengths'!$D$2+I51*'Dataset lengths'!$G$2+J51*'Dataset lengths'!$H$2+O51*'Dataset lengths'!$M$2+P51*'Dataset lengths'!$N$2+Q51*'Dataset lengths'!$O$2+R51*'Dataset lengths'!$P$2+S51*'Dataset lengths'!$Q$2+T51*'Dataset lengths'!$R$2)/'Dataset lengths'!$A$7</f>
        <v>0.6366852467</v>
      </c>
      <c r="D51" s="55">
        <f>'VecMap (FT)'!H51*'Vecmap(FT) Coverage'!C50</f>
        <v>0.5377677705</v>
      </c>
      <c r="E51" s="55">
        <f>'VecMap (FT)'!I51*'Vecmap(FT) Coverage'!D50</f>
        <v>0.7524426914</v>
      </c>
      <c r="F51" s="55">
        <f>'VecMap (FT)'!J51*'Vecmap(FT) Coverage'!E50</f>
        <v>0.7916303331</v>
      </c>
      <c r="G51" s="55">
        <f>'VecMap (FT)'!K51*'Vecmap(FT) Coverage'!F50</f>
        <v>0.8456982634</v>
      </c>
      <c r="H51" s="55">
        <f>'VecMap (FT)'!L51*'Vecmap(FT) Coverage'!G50</f>
        <v>0.8538385282</v>
      </c>
      <c r="I51" s="55">
        <f>'VecMap (FT)'!M51*'Vecmap(FT) Coverage'!H50</f>
        <v>0.8484266436</v>
      </c>
      <c r="J51" s="55">
        <f>'VecMap (FT)'!N51*'Vecmap(FT) Coverage'!I50</f>
        <v>0.7988962184</v>
      </c>
      <c r="K51" s="55">
        <f>'VecMap (FT)'!O51*'Vecmap(FT) Coverage'!J50</f>
        <v>0.7540805848</v>
      </c>
      <c r="L51" s="55">
        <f>'VecMap (FT)'!P51*'Vecmap(FT) Coverage'!K50</f>
        <v>0.8486759718</v>
      </c>
      <c r="M51" s="55">
        <f>'VecMap (FT)'!Q51*'Vecmap(FT) Coverage'!L50</f>
        <v>0.7750146815</v>
      </c>
      <c r="N51" s="55">
        <f>'VecMap (FT)'!R51*'Vecmap(FT) Coverage'!M50</f>
        <v>0.7482865083</v>
      </c>
      <c r="O51" s="55">
        <f>'VecMap (FT)'!S51*'Vecmap(FT) Coverage'!N50</f>
        <v>0.8835877697</v>
      </c>
      <c r="P51" s="55">
        <f>'VecMap (FT)'!T51*'Vecmap(FT) Coverage'!O50</f>
        <v>0.4673234373</v>
      </c>
      <c r="Q51" s="55">
        <f>'VecMap (FT)'!U51*'Vecmap(FT) Coverage'!P50</f>
        <v>0.8685880088</v>
      </c>
      <c r="R51" s="55">
        <f>'VecMap (FT)'!V51*'Vecmap(FT) Coverage'!Q50</f>
        <v>0.6762767685</v>
      </c>
      <c r="S51" s="55">
        <f>'VecMap (FT)'!W51*'Vecmap(FT) Coverage'!R50</f>
        <v>0.46197787</v>
      </c>
      <c r="T51" s="55">
        <f>'VecMap (FT)'!X51*'Vecmap(FT) Coverage'!S50</f>
        <v>0.5685240475</v>
      </c>
    </row>
    <row r="52">
      <c r="A52" s="112" t="s">
        <v>386</v>
      </c>
      <c r="B52" s="10">
        <f t="shared" si="1"/>
        <v>0.7022132878</v>
      </c>
      <c r="C52" s="10">
        <f>(D52*'Dataset lengths'!$B$2+E52*'Dataset lengths'!$C$2+F52*'Dataset lengths'!$D$2+I52*'Dataset lengths'!$G$2+J52*'Dataset lengths'!$H$2+O52*'Dataset lengths'!$M$2+P52*'Dataset lengths'!$N$2+Q52*'Dataset lengths'!$O$2+R52*'Dataset lengths'!$P$2+S52*'Dataset lengths'!$Q$2+T52*'Dataset lengths'!$R$2)/'Dataset lengths'!$A$7</f>
        <v>0.6416376008</v>
      </c>
      <c r="D52" s="55">
        <f>'VecMap (FT)'!H52*'Vecmap(FT) Coverage'!C51</f>
        <v>0.5624788756</v>
      </c>
      <c r="E52" s="55">
        <f>'VecMap (FT)'!I52*'Vecmap(FT) Coverage'!D51</f>
        <v>0.7373627232</v>
      </c>
      <c r="F52" s="55">
        <f>'VecMap (FT)'!J52*'Vecmap(FT) Coverage'!E51</f>
        <v>0.7794913519</v>
      </c>
      <c r="G52" s="55">
        <f>'VecMap (FT)'!K52*'Vecmap(FT) Coverage'!F51</f>
        <v>0.8394766424</v>
      </c>
      <c r="H52" s="55">
        <f>'VecMap (FT)'!L52*'Vecmap(FT) Coverage'!G51</f>
        <v>0.8488084018</v>
      </c>
      <c r="I52" s="55">
        <f>'VecMap (FT)'!M52*'Vecmap(FT) Coverage'!H51</f>
        <v>0.842685266</v>
      </c>
      <c r="J52" s="55">
        <f>'VecMap (FT)'!N52*'Vecmap(FT) Coverage'!I51</f>
        <v>0.8037433203</v>
      </c>
      <c r="K52" s="55">
        <f>'VecMap (FT)'!O52*'Vecmap(FT) Coverage'!J51</f>
        <v>0.7529373744</v>
      </c>
      <c r="L52" s="55">
        <f>'VecMap (FT)'!P52*'Vecmap(FT) Coverage'!K51</f>
        <v>0.8543073439</v>
      </c>
      <c r="M52" s="55">
        <f>'VecMap (FT)'!Q52*'Vecmap(FT) Coverage'!L51</f>
        <v>0.7954930232</v>
      </c>
      <c r="N52" s="55">
        <f>'VecMap (FT)'!R52*'Vecmap(FT) Coverage'!M51</f>
        <v>0.7346678254</v>
      </c>
      <c r="O52" s="55">
        <f>'VecMap (FT)'!S52*'Vecmap(FT) Coverage'!N51</f>
        <v>0.8870190512</v>
      </c>
      <c r="P52" s="55">
        <f>'VecMap (FT)'!T52*'Vecmap(FT) Coverage'!O51</f>
        <v>0.4616320474</v>
      </c>
      <c r="Q52" s="55">
        <f>'VecMap (FT)'!U52*'Vecmap(FT) Coverage'!P51</f>
        <v>0.8859464163</v>
      </c>
      <c r="R52" s="55">
        <f>'VecMap (FT)'!V52*'Vecmap(FT) Coverage'!Q51</f>
        <v>0.7450358864</v>
      </c>
      <c r="S52" s="55">
        <f>'VecMap (FT)'!W52*'Vecmap(FT) Coverage'!R51</f>
        <v>0.5132541259</v>
      </c>
      <c r="T52" s="55">
        <f>'VecMap (FT)'!X52*'Vecmap(FT) Coverage'!S51</f>
        <v>0.505697102</v>
      </c>
    </row>
    <row r="53">
      <c r="A53" s="112" t="s">
        <v>198</v>
      </c>
      <c r="B53" s="10">
        <f t="shared" si="1"/>
        <v>0.7158928134</v>
      </c>
      <c r="C53" s="10">
        <f>(D53*'Dataset lengths'!$B$2+E53*'Dataset lengths'!$C$2+F53*'Dataset lengths'!$D$2+I53*'Dataset lengths'!$G$2+J53*'Dataset lengths'!$H$2+O53*'Dataset lengths'!$M$2+P53*'Dataset lengths'!$N$2+Q53*'Dataset lengths'!$O$2+R53*'Dataset lengths'!$P$2+S53*'Dataset lengths'!$Q$2+T53*'Dataset lengths'!$R$2)/'Dataset lengths'!$A$7</f>
        <v>0.6569303345</v>
      </c>
      <c r="D53" s="55">
        <f>'VecMap (FT)'!H53*'Vecmap(FT) Coverage'!C52</f>
        <v>0.5774812959</v>
      </c>
      <c r="E53" s="55">
        <f>'VecMap (FT)'!I53*'Vecmap(FT) Coverage'!D52</f>
        <v>0.7498340929</v>
      </c>
      <c r="F53" s="55">
        <f>'VecMap (FT)'!J53*'Vecmap(FT) Coverage'!E52</f>
        <v>0.7951676531</v>
      </c>
      <c r="G53" s="55">
        <f>'VecMap (FT)'!K53*'Vecmap(FT) Coverage'!F52</f>
        <v>0.853934742</v>
      </c>
      <c r="H53" s="55">
        <f>'VecMap (FT)'!L53*'Vecmap(FT) Coverage'!G52</f>
        <v>0.8630737941</v>
      </c>
      <c r="I53" s="55">
        <f>'VecMap (FT)'!M53*'Vecmap(FT) Coverage'!H52</f>
        <v>0.8571119646</v>
      </c>
      <c r="J53" s="55">
        <f>'VecMap (FT)'!N53*'Vecmap(FT) Coverage'!I52</f>
        <v>0.8179629774</v>
      </c>
      <c r="K53" s="55">
        <f>'VecMap (FT)'!O53*'Vecmap(FT) Coverage'!J52</f>
        <v>0.769071677</v>
      </c>
      <c r="L53" s="55">
        <f>'VecMap (FT)'!P53*'Vecmap(FT) Coverage'!K52</f>
        <v>0.8663827675</v>
      </c>
      <c r="M53" s="55">
        <f>'VecMap (FT)'!Q53*'Vecmap(FT) Coverage'!L52</f>
        <v>0.803935334</v>
      </c>
      <c r="N53" s="55">
        <f>'VecMap (FT)'!R53*'Vecmap(FT) Coverage'!M52</f>
        <v>0.7564958207</v>
      </c>
      <c r="O53" s="55">
        <f>'VecMap (FT)'!S53*'Vecmap(FT) Coverage'!N52</f>
        <v>0.8952584978</v>
      </c>
      <c r="P53" s="55">
        <f>'VecMap (FT)'!T53*'Vecmap(FT) Coverage'!O52</f>
        <v>0.4586395428</v>
      </c>
      <c r="Q53" s="55">
        <f>'VecMap (FT)'!U53*'Vecmap(FT) Coverage'!P52</f>
        <v>0.8972961444</v>
      </c>
      <c r="R53" s="55">
        <f>'VecMap (FT)'!V53*'Vecmap(FT) Coverage'!Q52</f>
        <v>0.7756061328</v>
      </c>
      <c r="S53" s="55">
        <f>'VecMap (FT)'!W53*'Vecmap(FT) Coverage'!R52</f>
        <v>0.5306759817</v>
      </c>
      <c r="T53" s="55">
        <f>'VecMap (FT)'!X53*'Vecmap(FT) Coverage'!S52</f>
        <v>0.5197866643</v>
      </c>
    </row>
    <row r="54">
      <c r="A54" s="112" t="s">
        <v>199</v>
      </c>
      <c r="B54" s="10">
        <f t="shared" si="1"/>
        <v>0.7073956812</v>
      </c>
      <c r="C54" s="10">
        <f>(D54*'Dataset lengths'!$B$2+E54*'Dataset lengths'!$C$2+F54*'Dataset lengths'!$D$2+I54*'Dataset lengths'!$G$2+J54*'Dataset lengths'!$H$2+O54*'Dataset lengths'!$M$2+P54*'Dataset lengths'!$N$2+Q54*'Dataset lengths'!$O$2+R54*'Dataset lengths'!$P$2+S54*'Dataset lengths'!$Q$2+T54*'Dataset lengths'!$R$2)/'Dataset lengths'!$A$7</f>
        <v>0.6445772997</v>
      </c>
      <c r="D54" s="55">
        <f>'VecMap (FT)'!H54*'Vecmap(FT) Coverage'!C53</f>
        <v>0.5530407141</v>
      </c>
      <c r="E54" s="55">
        <f>'VecMap (FT)'!I54*'Vecmap(FT) Coverage'!D53</f>
        <v>0.7431957087</v>
      </c>
      <c r="F54" s="55">
        <f>'VecMap (FT)'!J54*'Vecmap(FT) Coverage'!E53</f>
        <v>0.7907735904</v>
      </c>
      <c r="G54" s="55">
        <f>'VecMap (FT)'!K54*'Vecmap(FT) Coverage'!F53</f>
        <v>0.8530484549</v>
      </c>
      <c r="H54" s="55">
        <f>'VecMap (FT)'!L54*'Vecmap(FT) Coverage'!G53</f>
        <v>0.8605484826</v>
      </c>
      <c r="I54" s="55">
        <f>'VecMap (FT)'!M54*'Vecmap(FT) Coverage'!H53</f>
        <v>0.8557026399</v>
      </c>
      <c r="J54" s="55">
        <f>'VecMap (FT)'!N54*'Vecmap(FT) Coverage'!I53</f>
        <v>0.8154249806</v>
      </c>
      <c r="K54" s="55">
        <f>'VecMap (FT)'!O54*'Vecmap(FT) Coverage'!J53</f>
        <v>0.769746205</v>
      </c>
      <c r="L54" s="55">
        <f>'VecMap (FT)'!P54*'Vecmap(FT) Coverage'!K53</f>
        <v>0.8608625738</v>
      </c>
      <c r="M54" s="55">
        <f>'VecMap (FT)'!Q54*'Vecmap(FT) Coverage'!L53</f>
        <v>0.8093384799</v>
      </c>
      <c r="N54" s="55">
        <f>'VecMap (FT)'!R54*'Vecmap(FT) Coverage'!M53</f>
        <v>0.7494813402</v>
      </c>
      <c r="O54" s="55">
        <f>'VecMap (FT)'!S54*'Vecmap(FT) Coverage'!N53</f>
        <v>0.9017713761</v>
      </c>
      <c r="P54" s="55">
        <f>'VecMap (FT)'!T54*'Vecmap(FT) Coverage'!O53</f>
        <v>0.4496338737</v>
      </c>
      <c r="Q54" s="55">
        <f>'VecMap (FT)'!U54*'Vecmap(FT) Coverage'!P53</f>
        <v>0.8946256201</v>
      </c>
      <c r="R54" s="55">
        <f>'VecMap (FT)'!V54*'Vecmap(FT) Coverage'!Q53</f>
        <v>0.7499599529</v>
      </c>
      <c r="S54" s="55">
        <f>'VecMap (FT)'!W54*'Vecmap(FT) Coverage'!R53</f>
        <v>0.4942763323</v>
      </c>
      <c r="T54" s="55">
        <f>'VecMap (FT)'!X54*'Vecmap(FT) Coverage'!S53</f>
        <v>0.5329477046</v>
      </c>
    </row>
    <row r="55">
      <c r="A55" s="112" t="s">
        <v>409</v>
      </c>
      <c r="B55" s="10">
        <f t="shared" si="1"/>
        <v>0.682244907</v>
      </c>
      <c r="C55" s="10">
        <f>(D55*'Dataset lengths'!$B$2+E55*'Dataset lengths'!$C$2+F55*'Dataset lengths'!$D$2+I55*'Dataset lengths'!$G$2+J55*'Dataset lengths'!$H$2+O55*'Dataset lengths'!$M$2+P55*'Dataset lengths'!$N$2+Q55*'Dataset lengths'!$O$2+R55*'Dataset lengths'!$P$2+S55*'Dataset lengths'!$Q$2+T55*'Dataset lengths'!$R$2)/'Dataset lengths'!$A$7</f>
        <v>0.6173034591</v>
      </c>
      <c r="D55" s="55">
        <f>'VecMap (FT)'!H55*'Vecmap(FT) Coverage'!C54</f>
        <v>0.5110465226</v>
      </c>
      <c r="E55" s="55">
        <f>'VecMap (FT)'!I55*'Vecmap(FT) Coverage'!D54</f>
        <v>0.734918352</v>
      </c>
      <c r="F55" s="55">
        <f>'VecMap (FT)'!J55*'Vecmap(FT) Coverage'!E54</f>
        <v>0.7785653938</v>
      </c>
      <c r="G55" s="55">
        <f>'VecMap (FT)'!K55*'Vecmap(FT) Coverage'!F54</f>
        <v>0.8433420553</v>
      </c>
      <c r="H55" s="55">
        <f>'VecMap (FT)'!L55*'Vecmap(FT) Coverage'!G54</f>
        <v>0.8481359364</v>
      </c>
      <c r="I55" s="55">
        <f>'VecMap (FT)'!M55*'Vecmap(FT) Coverage'!H54</f>
        <v>0.8450324768</v>
      </c>
      <c r="J55" s="55">
        <f>'VecMap (FT)'!N55*'Vecmap(FT) Coverage'!I54</f>
        <v>0.8009101378</v>
      </c>
      <c r="K55" s="55">
        <f>'VecMap (FT)'!O55*'Vecmap(FT) Coverage'!J54</f>
        <v>0.7535826565</v>
      </c>
      <c r="L55" s="55">
        <f>'VecMap (FT)'!P55*'Vecmap(FT) Coverage'!K54</f>
        <v>0.8468877906</v>
      </c>
      <c r="M55" s="55">
        <f>'VecMap (FT)'!Q55*'Vecmap(FT) Coverage'!L54</f>
        <v>0.7786653652</v>
      </c>
      <c r="N55" s="55">
        <f>'VecMap (FT)'!R55*'Vecmap(FT) Coverage'!M54</f>
        <v>0.7500393784</v>
      </c>
      <c r="O55" s="55">
        <f>'VecMap (FT)'!S55*'Vecmap(FT) Coverage'!N54</f>
        <v>0.876528509</v>
      </c>
      <c r="P55" s="55">
        <f>'VecMap (FT)'!T55*'Vecmap(FT) Coverage'!O54</f>
        <v>0.4520270729</v>
      </c>
      <c r="Q55" s="55">
        <f>'VecMap (FT)'!U55*'Vecmap(FT) Coverage'!P54</f>
        <v>0.8654723972</v>
      </c>
      <c r="R55" s="55">
        <f>'VecMap (FT)'!V55*'Vecmap(FT) Coverage'!Q54</f>
        <v>0.6652140324</v>
      </c>
      <c r="S55" s="55">
        <f>'VecMap (FT)'!W55*'Vecmap(FT) Coverage'!R54</f>
        <v>0.4272773939</v>
      </c>
      <c r="T55" s="55">
        <f>'VecMap (FT)'!X55*'Vecmap(FT) Coverage'!S54</f>
        <v>0.5477016891</v>
      </c>
    </row>
    <row r="56">
      <c r="A56" s="112" t="s">
        <v>412</v>
      </c>
      <c r="B56" s="10">
        <f t="shared" si="1"/>
        <v>0.6900957827</v>
      </c>
      <c r="C56" s="10">
        <f>(D56*'Dataset lengths'!$B$2+E56*'Dataset lengths'!$C$2+F56*'Dataset lengths'!$D$2+I56*'Dataset lengths'!$G$2+J56*'Dataset lengths'!$H$2+O56*'Dataset lengths'!$M$2+P56*'Dataset lengths'!$N$2+Q56*'Dataset lengths'!$O$2+R56*'Dataset lengths'!$P$2+S56*'Dataset lengths'!$Q$2+T56*'Dataset lengths'!$R$2)/'Dataset lengths'!$A$7</f>
        <v>0.6272341633</v>
      </c>
      <c r="D56" s="55">
        <f>'VecMap (FT)'!H56*'Vecmap(FT) Coverage'!C55</f>
        <v>0.5225678933</v>
      </c>
      <c r="E56" s="55">
        <f>'VecMap (FT)'!I56*'Vecmap(FT) Coverage'!D55</f>
        <v>0.7527488089</v>
      </c>
      <c r="F56" s="55">
        <f>'VecMap (FT)'!J56*'Vecmap(FT) Coverage'!E55</f>
        <v>0.78945398</v>
      </c>
      <c r="G56" s="55">
        <f>'VecMap (FT)'!K56*'Vecmap(FT) Coverage'!F55</f>
        <v>0.8498578303</v>
      </c>
      <c r="H56" s="55">
        <f>'VecMap (FT)'!L56*'Vecmap(FT) Coverage'!G55</f>
        <v>0.8562751369</v>
      </c>
      <c r="I56" s="55">
        <f>'VecMap (FT)'!M56*'Vecmap(FT) Coverage'!H55</f>
        <v>0.8520900267</v>
      </c>
      <c r="J56" s="55">
        <f>'VecMap (FT)'!N56*'Vecmap(FT) Coverage'!I55</f>
        <v>0.8078599604</v>
      </c>
      <c r="K56" s="55">
        <f>'VecMap (FT)'!O56*'Vecmap(FT) Coverage'!J55</f>
        <v>0.7668831171</v>
      </c>
      <c r="L56" s="55">
        <f>'VecMap (FT)'!P56*'Vecmap(FT) Coverage'!K55</f>
        <v>0.8499670774</v>
      </c>
      <c r="M56" s="55">
        <f>'VecMap (FT)'!Q56*'Vecmap(FT) Coverage'!L55</f>
        <v>0.7872852677</v>
      </c>
      <c r="N56" s="55">
        <f>'VecMap (FT)'!R56*'Vecmap(FT) Coverage'!M55</f>
        <v>0.7612976496</v>
      </c>
      <c r="O56" s="55">
        <f>'VecMap (FT)'!S56*'Vecmap(FT) Coverage'!N55</f>
        <v>0.8784954857</v>
      </c>
      <c r="P56" s="55">
        <f>'VecMap (FT)'!T56*'Vecmap(FT) Coverage'!O55</f>
        <v>0.4471964304</v>
      </c>
      <c r="Q56" s="55">
        <f>'VecMap (FT)'!U56*'Vecmap(FT) Coverage'!P55</f>
        <v>0.8663625719</v>
      </c>
      <c r="R56" s="55">
        <f>'VecMap (FT)'!V56*'Vecmap(FT) Coverage'!Q55</f>
        <v>0.6736396573</v>
      </c>
      <c r="S56" s="55">
        <f>'VecMap (FT)'!W56*'Vecmap(FT) Coverage'!R55</f>
        <v>0.4347478553</v>
      </c>
      <c r="T56" s="55">
        <f>'VecMap (FT)'!X56*'Vecmap(FT) Coverage'!S55</f>
        <v>0.5658909403</v>
      </c>
    </row>
    <row r="57">
      <c r="A57" s="112" t="s">
        <v>416</v>
      </c>
      <c r="B57" s="10">
        <f t="shared" si="1"/>
        <v>0.6983989698</v>
      </c>
      <c r="C57" s="10">
        <f>(D57*'Dataset lengths'!$B$2+E57*'Dataset lengths'!$C$2+F57*'Dataset lengths'!$D$2+I57*'Dataset lengths'!$G$2+J57*'Dataset lengths'!$H$2+O57*'Dataset lengths'!$M$2+P57*'Dataset lengths'!$N$2+Q57*'Dataset lengths'!$O$2+R57*'Dataset lengths'!$P$2+S57*'Dataset lengths'!$Q$2+T57*'Dataset lengths'!$R$2)/'Dataset lengths'!$A$7</f>
        <v>0.634026491</v>
      </c>
      <c r="D57" s="55">
        <f>'VecMap (FT)'!H57*'Vecmap(FT) Coverage'!C56</f>
        <v>0.545047914</v>
      </c>
      <c r="E57" s="55">
        <f>'VecMap (FT)'!I57*'Vecmap(FT) Coverage'!D56</f>
        <v>0.7451187156</v>
      </c>
      <c r="F57" s="55">
        <f>'VecMap (FT)'!J57*'Vecmap(FT) Coverage'!E56</f>
        <v>0.7868946835</v>
      </c>
      <c r="G57" s="55">
        <f>'VecMap (FT)'!K57*'Vecmap(FT) Coverage'!F56</f>
        <v>0.8461305373</v>
      </c>
      <c r="H57" s="55">
        <f>'VecMap (FT)'!L57*'Vecmap(FT) Coverage'!G56</f>
        <v>0.8537883999</v>
      </c>
      <c r="I57" s="55">
        <f>'VecMap (FT)'!M57*'Vecmap(FT) Coverage'!H56</f>
        <v>0.84882912</v>
      </c>
      <c r="J57" s="55">
        <f>'VecMap (FT)'!N57*'Vecmap(FT) Coverage'!I56</f>
        <v>0.8137396667</v>
      </c>
      <c r="K57" s="55">
        <f>'VecMap (FT)'!O57*'Vecmap(FT) Coverage'!J56</f>
        <v>0.7695069894</v>
      </c>
      <c r="L57" s="55">
        <f>'VecMap (FT)'!P57*'Vecmap(FT) Coverage'!K56</f>
        <v>0.8556830886</v>
      </c>
      <c r="M57" s="55">
        <f>'VecMap (FT)'!Q57*'Vecmap(FT) Coverage'!L56</f>
        <v>0.8047361724</v>
      </c>
      <c r="N57" s="55">
        <f>'VecMap (FT)'!R57*'Vecmap(FT) Coverage'!M56</f>
        <v>0.7499336212</v>
      </c>
      <c r="O57" s="55">
        <f>'VecMap (FT)'!S57*'Vecmap(FT) Coverage'!N56</f>
        <v>0.8871283277</v>
      </c>
      <c r="P57" s="55">
        <f>'VecMap (FT)'!T57*'Vecmap(FT) Coverage'!O56</f>
        <v>0.4468022564</v>
      </c>
      <c r="Q57" s="55">
        <f>'VecMap (FT)'!U57*'Vecmap(FT) Coverage'!P56</f>
        <v>0.8846111542</v>
      </c>
      <c r="R57" s="55">
        <f>'VecMap (FT)'!V57*'Vecmap(FT) Coverage'!Q56</f>
        <v>0.7251262441</v>
      </c>
      <c r="S57" s="55">
        <f>'VecMap (FT)'!W57*'Vecmap(FT) Coverage'!R56</f>
        <v>0.4768067046</v>
      </c>
      <c r="T57" s="55">
        <f>'VecMap (FT)'!X57*'Vecmap(FT) Coverage'!S56</f>
        <v>0.5222838807</v>
      </c>
    </row>
    <row r="58">
      <c r="A58" s="112" t="s">
        <v>203</v>
      </c>
      <c r="B58" s="10">
        <f t="shared" si="1"/>
        <v>0.7090211346</v>
      </c>
      <c r="C58" s="10">
        <f>(D58*'Dataset lengths'!$B$2+E58*'Dataset lengths'!$C$2+F58*'Dataset lengths'!$D$2+I58*'Dataset lengths'!$G$2+J58*'Dataset lengths'!$H$2+O58*'Dataset lengths'!$M$2+P58*'Dataset lengths'!$N$2+Q58*'Dataset lengths'!$O$2+R58*'Dataset lengths'!$P$2+S58*'Dataset lengths'!$Q$2+T58*'Dataset lengths'!$R$2)/'Dataset lengths'!$A$7</f>
        <v>0.646410353</v>
      </c>
      <c r="D58" s="55">
        <f>'VecMap (FT)'!H58*'Vecmap(FT) Coverage'!C57</f>
        <v>0.5574160737</v>
      </c>
      <c r="E58" s="55">
        <f>'VecMap (FT)'!I58*'Vecmap(FT) Coverage'!D57</f>
        <v>0.7542128933</v>
      </c>
      <c r="F58" s="55">
        <f>'VecMap (FT)'!J58*'Vecmap(FT) Coverage'!E57</f>
        <v>0.7995034318</v>
      </c>
      <c r="G58" s="55">
        <f>'VecMap (FT)'!K58*'Vecmap(FT) Coverage'!F57</f>
        <v>0.857464086</v>
      </c>
      <c r="H58" s="55">
        <f>'VecMap (FT)'!L58*'Vecmap(FT) Coverage'!G57</f>
        <v>0.8655894666</v>
      </c>
      <c r="I58" s="55">
        <f>'VecMap (FT)'!M58*'Vecmap(FT) Coverage'!H57</f>
        <v>0.8603349899</v>
      </c>
      <c r="J58" s="55">
        <f>'VecMap (FT)'!N58*'Vecmap(FT) Coverage'!I57</f>
        <v>0.8221707376</v>
      </c>
      <c r="K58" s="55">
        <f>'VecMap (FT)'!O58*'Vecmap(FT) Coverage'!J57</f>
        <v>0.7767843169</v>
      </c>
      <c r="L58" s="55">
        <f>'VecMap (FT)'!P58*'Vecmap(FT) Coverage'!K57</f>
        <v>0.8642036682</v>
      </c>
      <c r="M58" s="55">
        <f>'VecMap (FT)'!Q58*'Vecmap(FT) Coverage'!L57</f>
        <v>0.8091324064</v>
      </c>
      <c r="N58" s="55">
        <f>'VecMap (FT)'!R58*'Vecmap(FT) Coverage'!M57</f>
        <v>0.7654709355</v>
      </c>
      <c r="O58" s="55">
        <f>'VecMap (FT)'!S58*'Vecmap(FT) Coverage'!N57</f>
        <v>0.8906033198</v>
      </c>
      <c r="P58" s="55">
        <f>'VecMap (FT)'!T58*'Vecmap(FT) Coverage'!O57</f>
        <v>0.4511019707</v>
      </c>
      <c r="Q58" s="55">
        <f>'VecMap (FT)'!U58*'Vecmap(FT) Coverage'!P57</f>
        <v>0.8830533484</v>
      </c>
      <c r="R58" s="55">
        <f>'VecMap (FT)'!V58*'Vecmap(FT) Coverage'!Q57</f>
        <v>0.7558141209</v>
      </c>
      <c r="S58" s="55">
        <f>'VecMap (FT)'!W58*'Vecmap(FT) Coverage'!R57</f>
        <v>0.4907127698</v>
      </c>
      <c r="T58" s="55">
        <f>'VecMap (FT)'!X58*'Vecmap(FT) Coverage'!S57</f>
        <v>0.5343088244</v>
      </c>
    </row>
    <row r="59">
      <c r="A59" s="112" t="s">
        <v>196</v>
      </c>
      <c r="B59" s="10">
        <f t="shared" si="1"/>
        <v>0.7064454651</v>
      </c>
      <c r="C59" s="10">
        <f>(D59*'Dataset lengths'!$B$2+E59*'Dataset lengths'!$C$2+F59*'Dataset lengths'!$D$2+I59*'Dataset lengths'!$G$2+J59*'Dataset lengths'!$H$2+O59*'Dataset lengths'!$M$2+P59*'Dataset lengths'!$N$2+Q59*'Dataset lengths'!$O$2+R59*'Dataset lengths'!$P$2+S59*'Dataset lengths'!$Q$2+T59*'Dataset lengths'!$R$2)/'Dataset lengths'!$A$7</f>
        <v>0.6463809226</v>
      </c>
      <c r="D59" s="55">
        <f>'VecMap (FT)'!H59*'Vecmap(FT) Coverage'!C58</f>
        <v>0.5588468274</v>
      </c>
      <c r="E59" s="55">
        <f>'VecMap (FT)'!I59*'Vecmap(FT) Coverage'!D58</f>
        <v>0.7434315156</v>
      </c>
      <c r="F59" s="55">
        <f>'VecMap (FT)'!J59*'Vecmap(FT) Coverage'!E58</f>
        <v>0.7910462368</v>
      </c>
      <c r="G59" s="55">
        <f>'VecMap (FT)'!K59*'Vecmap(FT) Coverage'!F58</f>
        <v>0.8479346749</v>
      </c>
      <c r="H59" s="55">
        <f>'VecMap (FT)'!L59*'Vecmap(FT) Coverage'!G58</f>
        <v>0.8564460126</v>
      </c>
      <c r="I59" s="55">
        <f>'VecMap (FT)'!M59*'Vecmap(FT) Coverage'!H58</f>
        <v>0.850786882</v>
      </c>
      <c r="J59" s="55">
        <f>'VecMap (FT)'!N59*'Vecmap(FT) Coverage'!I58</f>
        <v>0.8082222586</v>
      </c>
      <c r="K59" s="55">
        <f>'VecMap (FT)'!O59*'Vecmap(FT) Coverage'!J58</f>
        <v>0.7606470147</v>
      </c>
      <c r="L59" s="55">
        <f>'VecMap (FT)'!P59*'Vecmap(FT) Coverage'!K58</f>
        <v>0.8573299655</v>
      </c>
      <c r="M59" s="55">
        <f>'VecMap (FT)'!Q59*'Vecmap(FT) Coverage'!L58</f>
        <v>0.7928995132</v>
      </c>
      <c r="N59" s="55">
        <f>'VecMap (FT)'!R59*'Vecmap(FT) Coverage'!M58</f>
        <v>0.7462538691</v>
      </c>
      <c r="O59" s="55">
        <f>'VecMap (FT)'!S59*'Vecmap(FT) Coverage'!N58</f>
        <v>0.8979029887</v>
      </c>
      <c r="P59" s="55">
        <f>'VecMap (FT)'!T59*'Vecmap(FT) Coverage'!O58</f>
        <v>0.4668065867</v>
      </c>
      <c r="Q59" s="55">
        <f>'VecMap (FT)'!U59*'Vecmap(FT) Coverage'!P58</f>
        <v>0.8812729989</v>
      </c>
      <c r="R59" s="55">
        <f>'VecMap (FT)'!V59*'Vecmap(FT) Coverage'!Q58</f>
        <v>0.7343014214</v>
      </c>
      <c r="S59" s="55">
        <f>'VecMap (FT)'!W59*'Vecmap(FT) Coverage'!R58</f>
        <v>0.5006460991</v>
      </c>
      <c r="T59" s="55">
        <f>'VecMap (FT)'!X59*'Vecmap(FT) Coverage'!S58</f>
        <v>0.5376363006</v>
      </c>
    </row>
    <row r="60">
      <c r="A60" s="112" t="s">
        <v>457</v>
      </c>
      <c r="B60" s="10">
        <f t="shared" si="1"/>
        <v>0.7017705229</v>
      </c>
      <c r="C60" s="10">
        <f>(D60*'Dataset lengths'!$B$2+E60*'Dataset lengths'!$C$2+F60*'Dataset lengths'!$D$2+I60*'Dataset lengths'!$G$2+J60*'Dataset lengths'!$H$2+O60*'Dataset lengths'!$M$2+P60*'Dataset lengths'!$N$2+Q60*'Dataset lengths'!$O$2+R60*'Dataset lengths'!$P$2+S60*'Dataset lengths'!$Q$2+T60*'Dataset lengths'!$R$2)/'Dataset lengths'!$A$7</f>
        <v>0.6378105727</v>
      </c>
      <c r="D60" s="55">
        <f>'VecMap (FT)'!H60*'Vecmap(FT) Coverage'!C59</f>
        <v>0.5427717795</v>
      </c>
      <c r="E60" s="55">
        <f>'VecMap (FT)'!I60*'Vecmap(FT) Coverage'!D59</f>
        <v>0.7482141576</v>
      </c>
      <c r="F60" s="55">
        <f>'VecMap (FT)'!J60*'Vecmap(FT) Coverage'!E59</f>
        <v>0.7926000434</v>
      </c>
      <c r="G60" s="55">
        <f>'VecMap (FT)'!K60*'Vecmap(FT) Coverage'!F59</f>
        <v>0.8511040426</v>
      </c>
      <c r="H60" s="55">
        <f>'VecMap (FT)'!L60*'Vecmap(FT) Coverage'!G59</f>
        <v>0.8585067067</v>
      </c>
      <c r="I60" s="55">
        <f>'VecMap (FT)'!M60*'Vecmap(FT) Coverage'!H59</f>
        <v>0.8537299094</v>
      </c>
      <c r="J60" s="55">
        <f>'VecMap (FT)'!N60*'Vecmap(FT) Coverage'!I59</f>
        <v>0.8131480676</v>
      </c>
      <c r="K60" s="55">
        <f>'VecMap (FT)'!O60*'Vecmap(FT) Coverage'!J59</f>
        <v>0.7689306973</v>
      </c>
      <c r="L60" s="55">
        <f>'VecMap (FT)'!P60*'Vecmap(FT) Coverage'!K59</f>
        <v>0.8578413868</v>
      </c>
      <c r="M60" s="55">
        <f>'VecMap (FT)'!Q60*'Vecmap(FT) Coverage'!L59</f>
        <v>0.7972940719</v>
      </c>
      <c r="N60" s="55">
        <f>'VecMap (FT)'!R60*'Vecmap(FT) Coverage'!M59</f>
        <v>0.7571153631</v>
      </c>
      <c r="O60" s="55">
        <f>'VecMap (FT)'!S60*'Vecmap(FT) Coverage'!N59</f>
        <v>0.8953896296</v>
      </c>
      <c r="P60" s="55">
        <f>'VecMap (FT)'!T60*'Vecmap(FT) Coverage'!O59</f>
        <v>0.4543860836</v>
      </c>
      <c r="Q60" s="55">
        <f>'VecMap (FT)'!U60*'Vecmap(FT) Coverage'!P59</f>
        <v>0.8830533484</v>
      </c>
      <c r="R60" s="55">
        <f>'VecMap (FT)'!V60*'Vecmap(FT) Coverage'!Q59</f>
        <v>0.7211268078</v>
      </c>
      <c r="S60" s="55">
        <f>'VecMap (FT)'!W60*'Vecmap(FT) Coverage'!R59</f>
        <v>0.4711904166</v>
      </c>
      <c r="T60" s="55">
        <f>'VecMap (FT)'!X60*'Vecmap(FT) Coverage'!S59</f>
        <v>0.5438655079</v>
      </c>
    </row>
    <row r="61">
      <c r="A61" s="111" t="s">
        <v>569</v>
      </c>
      <c r="C61" s="10">
        <f>(D61*'Dataset lengths'!$B$2+E61*'Dataset lengths'!$C$2+F61*'Dataset lengths'!$D$2+I61*'Dataset lengths'!$G$2+J61*'Dataset lengths'!$H$2+O61*'Dataset lengths'!$M$2+P61*'Dataset lengths'!$N$2+Q61*'Dataset lengths'!$O$2+R61*'Dataset lengths'!$P$2+S61*'Dataset lengths'!$Q$2+T61*'Dataset lengths'!$R$2)/'Dataset lengths'!$A$7</f>
        <v>0</v>
      </c>
      <c r="D61" s="55">
        <f>'VecMap (FT)'!H61*'Vecmap(FT) Coverage'!C60</f>
        <v>0</v>
      </c>
      <c r="E61" s="55">
        <f>'VecMap (FT)'!I61*'Vecmap(FT) Coverage'!D60</f>
        <v>0</v>
      </c>
      <c r="F61" s="55">
        <f>'VecMap (FT)'!J61*'Vecmap(FT) Coverage'!E60</f>
        <v>0</v>
      </c>
      <c r="G61" s="55">
        <f>'VecMap (FT)'!K61*'Vecmap(FT) Coverage'!F60</f>
        <v>0</v>
      </c>
      <c r="H61" s="55">
        <f>'VecMap (FT)'!L61*'Vecmap(FT) Coverage'!G60</f>
        <v>0</v>
      </c>
      <c r="I61" s="55">
        <f>'VecMap (FT)'!M61*'Vecmap(FT) Coverage'!H60</f>
        <v>0</v>
      </c>
      <c r="J61" s="55">
        <f>'VecMap (FT)'!N61*'Vecmap(FT) Coverage'!I60</f>
        <v>0</v>
      </c>
      <c r="K61" s="55">
        <f>'VecMap (FT)'!O61*'Vecmap(FT) Coverage'!J60</f>
        <v>0</v>
      </c>
      <c r="L61" s="55">
        <f>'VecMap (FT)'!P61*'Vecmap(FT) Coverage'!K60</f>
        <v>0</v>
      </c>
      <c r="M61" s="55">
        <f>'VecMap (FT)'!Q61*'Vecmap(FT) Coverage'!L60</f>
        <v>0</v>
      </c>
      <c r="N61" s="55">
        <f>'VecMap (FT)'!R61*'Vecmap(FT) Coverage'!M60</f>
        <v>0</v>
      </c>
      <c r="O61" s="55">
        <f>'VecMap (FT)'!S61*'Vecmap(FT) Coverage'!N60</f>
        <v>0</v>
      </c>
      <c r="P61" s="55">
        <f>'VecMap (FT)'!T61*'Vecmap(FT) Coverage'!O60</f>
        <v>0</v>
      </c>
      <c r="Q61" s="55">
        <f>'VecMap (FT)'!U61*'Vecmap(FT) Coverage'!P60</f>
        <v>0</v>
      </c>
      <c r="R61" s="55">
        <f>'VecMap (FT)'!V61*'Vecmap(FT) Coverage'!Q60</f>
        <v>0</v>
      </c>
      <c r="S61" s="55">
        <f>'VecMap (FT)'!W61*'Vecmap(FT) Coverage'!R60</f>
        <v>0</v>
      </c>
      <c r="T61" s="55">
        <f>'VecMap (FT)'!X61*'Vecmap(FT) Coverage'!S60</f>
        <v>0</v>
      </c>
    </row>
    <row r="62">
      <c r="A62" s="112" t="s">
        <v>135</v>
      </c>
      <c r="B62" s="10">
        <f t="shared" ref="B62:B118" si="2">AVERAGE(D62,E62,F62,I62,J62,O62,P62,Q62,R62,S62,T62)</f>
        <v>0.6435500259</v>
      </c>
      <c r="C62" s="10">
        <f>(D62*'Dataset lengths'!$B$2+E62*'Dataset lengths'!$C$2+F62*'Dataset lengths'!$D$2+I62*'Dataset lengths'!$G$2+J62*'Dataset lengths'!$H$2+O62*'Dataset lengths'!$M$2+P62*'Dataset lengths'!$N$2+Q62*'Dataset lengths'!$O$2+R62*'Dataset lengths'!$P$2+S62*'Dataset lengths'!$Q$2+T62*'Dataset lengths'!$R$2)/'Dataset lengths'!$A$7</f>
        <v>0.5747158437</v>
      </c>
      <c r="D62" s="55">
        <f>'VecMap (FT)'!H62*'Vecmap(FT) Coverage'!C61</f>
        <v>0.4542629153</v>
      </c>
      <c r="E62" s="55">
        <f>'VecMap (FT)'!I62*'Vecmap(FT) Coverage'!D61</f>
        <v>0.7113810625</v>
      </c>
      <c r="F62" s="55">
        <f>'VecMap (FT)'!J62*'Vecmap(FT) Coverage'!E61</f>
        <v>0.7311099516</v>
      </c>
      <c r="G62" s="55">
        <f>'VecMap (FT)'!K62*'Vecmap(FT) Coverage'!F61</f>
        <v>0.8246279723</v>
      </c>
      <c r="H62" s="55">
        <f>'VecMap (FT)'!L62*'Vecmap(FT) Coverage'!G61</f>
        <v>0.8247734192</v>
      </c>
      <c r="I62" s="55">
        <f>'VecMap (FT)'!M62*'Vecmap(FT) Coverage'!H61</f>
        <v>0.8247428638</v>
      </c>
      <c r="J62" s="55">
        <f>'VecMap (FT)'!N62*'Vecmap(FT) Coverage'!I61</f>
        <v>0.7632968779</v>
      </c>
      <c r="K62" s="55">
        <f>'VecMap (FT)'!O62*'Vecmap(FT) Coverage'!J61</f>
        <v>0.7113412366</v>
      </c>
      <c r="L62" s="55">
        <f>'VecMap (FT)'!P62*'Vecmap(FT) Coverage'!K61</f>
        <v>0.8159012568</v>
      </c>
      <c r="M62" s="55">
        <f>'VecMap (FT)'!Q62*'Vecmap(FT) Coverage'!L61</f>
        <v>0.752530893</v>
      </c>
      <c r="N62" s="55">
        <f>'VecMap (FT)'!R62*'Vecmap(FT) Coverage'!M61</f>
        <v>0.7073277026</v>
      </c>
      <c r="O62" s="55">
        <f>'VecMap (FT)'!S62*'Vecmap(FT) Coverage'!N61</f>
        <v>0.8423686811</v>
      </c>
      <c r="P62" s="55">
        <f>'VecMap (FT)'!T62*'Vecmap(FT) Coverage'!O61</f>
        <v>0.4388865991</v>
      </c>
      <c r="Q62" s="55">
        <f>'VecMap (FT)'!U62*'Vecmap(FT) Coverage'!P61</f>
        <v>0.8498943391</v>
      </c>
      <c r="R62" s="55">
        <f>'VecMap (FT)'!V62*'Vecmap(FT) Coverage'!Q61</f>
        <v>0.5812887895</v>
      </c>
      <c r="S62" s="55">
        <f>'VecMap (FT)'!W62*'Vecmap(FT) Coverage'!R61</f>
        <v>0.3572925808</v>
      </c>
      <c r="T62" s="55">
        <f>'VecMap (FT)'!X62*'Vecmap(FT) Coverage'!S61</f>
        <v>0.5245256244</v>
      </c>
    </row>
    <row r="63">
      <c r="A63" s="112" t="s">
        <v>139</v>
      </c>
      <c r="B63" s="10">
        <f t="shared" si="2"/>
        <v>0.6689297768</v>
      </c>
      <c r="C63" s="10">
        <f>(D63*'Dataset lengths'!$B$2+E63*'Dataset lengths'!$C$2+F63*'Dataset lengths'!$D$2+I63*'Dataset lengths'!$G$2+J63*'Dataset lengths'!$H$2+O63*'Dataset lengths'!$M$2+P63*'Dataset lengths'!$N$2+Q63*'Dataset lengths'!$O$2+R63*'Dataset lengths'!$P$2+S63*'Dataset lengths'!$Q$2+T63*'Dataset lengths'!$R$2)/'Dataset lengths'!$A$7</f>
        <v>0.604754177</v>
      </c>
      <c r="D63" s="55">
        <f>'VecMap (FT)'!H63*'Vecmap(FT) Coverage'!C62</f>
        <v>0.4817765543</v>
      </c>
      <c r="E63" s="55">
        <f>'VecMap (FT)'!I63*'Vecmap(FT) Coverage'!D62</f>
        <v>0.7386059766</v>
      </c>
      <c r="F63" s="55">
        <f>'VecMap (FT)'!J63*'Vecmap(FT) Coverage'!E62</f>
        <v>0.7695970883</v>
      </c>
      <c r="G63" s="55">
        <f>'VecMap (FT)'!K63*'Vecmap(FT) Coverage'!F62</f>
        <v>0.8512428532</v>
      </c>
      <c r="H63" s="55">
        <f>'VecMap (FT)'!L63*'Vecmap(FT) Coverage'!G62</f>
        <v>0.8550812755</v>
      </c>
      <c r="I63" s="55">
        <f>'VecMap (FT)'!M63*'Vecmap(FT) Coverage'!H62</f>
        <v>0.8525093703</v>
      </c>
      <c r="J63" s="55">
        <f>'VecMap (FT)'!N63*'Vecmap(FT) Coverage'!I62</f>
        <v>0.7979331819</v>
      </c>
      <c r="K63" s="55">
        <f>'VecMap (FT)'!O63*'Vecmap(FT) Coverage'!J62</f>
        <v>0.7466888988</v>
      </c>
      <c r="L63" s="55">
        <f>'VecMap (FT)'!P63*'Vecmap(FT) Coverage'!K62</f>
        <v>0.8454044537</v>
      </c>
      <c r="M63" s="55">
        <f>'VecMap (FT)'!Q63*'Vecmap(FT) Coverage'!L62</f>
        <v>0.7742021153</v>
      </c>
      <c r="N63" s="55">
        <f>'VecMap (FT)'!R63*'Vecmap(FT) Coverage'!M62</f>
        <v>0.7552994887</v>
      </c>
      <c r="O63" s="55">
        <f>'VecMap (FT)'!S63*'Vecmap(FT) Coverage'!N62</f>
        <v>0.8496464947</v>
      </c>
      <c r="P63" s="55">
        <f>'VecMap (FT)'!T63*'Vecmap(FT) Coverage'!O62</f>
        <v>0.4436428312</v>
      </c>
      <c r="Q63" s="55">
        <f>'VecMap (FT)'!U63*'Vecmap(FT) Coverage'!P62</f>
        <v>0.8401024169</v>
      </c>
      <c r="R63" s="55">
        <f>'VecMap (FT)'!V63*'Vecmap(FT) Coverage'!Q62</f>
        <v>0.6376830293</v>
      </c>
      <c r="S63" s="55">
        <f>'VecMap (FT)'!W63*'Vecmap(FT) Coverage'!R62</f>
        <v>0.3839617543</v>
      </c>
      <c r="T63" s="55">
        <f>'VecMap (FT)'!X63*'Vecmap(FT) Coverage'!S62</f>
        <v>0.5627688474</v>
      </c>
    </row>
    <row r="64">
      <c r="A64" s="112" t="s">
        <v>141</v>
      </c>
      <c r="B64" s="10">
        <f t="shared" si="2"/>
        <v>0.683055359</v>
      </c>
      <c r="C64" s="10">
        <f>(D64*'Dataset lengths'!$B$2+E64*'Dataset lengths'!$C$2+F64*'Dataset lengths'!$D$2+I64*'Dataset lengths'!$G$2+J64*'Dataset lengths'!$H$2+O64*'Dataset lengths'!$M$2+P64*'Dataset lengths'!$N$2+Q64*'Dataset lengths'!$O$2+R64*'Dataset lengths'!$P$2+S64*'Dataset lengths'!$Q$2+T64*'Dataset lengths'!$R$2)/'Dataset lengths'!$A$7</f>
        <v>0.6190729978</v>
      </c>
      <c r="D64" s="55">
        <f>'VecMap (FT)'!H64*'Vecmap(FT) Coverage'!C63</f>
        <v>0.5326563798</v>
      </c>
      <c r="E64" s="55">
        <f>'VecMap (FT)'!I64*'Vecmap(FT) Coverage'!D63</f>
        <v>0.7268201984</v>
      </c>
      <c r="F64" s="55">
        <f>'VecMap (FT)'!J64*'Vecmap(FT) Coverage'!E63</f>
        <v>0.7749190597</v>
      </c>
      <c r="G64" s="55">
        <f>'VecMap (FT)'!K64*'Vecmap(FT) Coverage'!F63</f>
        <v>0.8410326958</v>
      </c>
      <c r="H64" s="55">
        <f>'VecMap (FT)'!L64*'Vecmap(FT) Coverage'!G63</f>
        <v>0.8483288059</v>
      </c>
      <c r="I64" s="55">
        <f>'VecMap (FT)'!M64*'Vecmap(FT) Coverage'!H63</f>
        <v>0.8435639847</v>
      </c>
      <c r="J64" s="55">
        <f>'VecMap (FT)'!N64*'Vecmap(FT) Coverage'!I63</f>
        <v>0.8084103644</v>
      </c>
      <c r="K64" s="55">
        <f>'VecMap (FT)'!O64*'Vecmap(FT) Coverage'!J63</f>
        <v>0.751543325</v>
      </c>
      <c r="L64" s="55">
        <f>'VecMap (FT)'!P64*'Vecmap(FT) Coverage'!K63</f>
        <v>0.8539035148</v>
      </c>
      <c r="M64" s="55">
        <f>'VecMap (FT)'!Q64*'Vecmap(FT) Coverage'!L63</f>
        <v>0.8109368058</v>
      </c>
      <c r="N64" s="55">
        <f>'VecMap (FT)'!R64*'Vecmap(FT) Coverage'!M63</f>
        <v>0.7415345458</v>
      </c>
      <c r="O64" s="55">
        <f>'VecMap (FT)'!S64*'Vecmap(FT) Coverage'!N63</f>
        <v>0.8788014598</v>
      </c>
      <c r="P64" s="55">
        <f>'VecMap (FT)'!T64*'Vecmap(FT) Coverage'!O63</f>
        <v>0.4059328487</v>
      </c>
      <c r="Q64" s="55">
        <f>'VecMap (FT)'!U64*'Vecmap(FT) Coverage'!P63</f>
        <v>0.8458885527</v>
      </c>
      <c r="R64" s="55">
        <f>'VecMap (FT)'!V64*'Vecmap(FT) Coverage'!Q63</f>
        <v>0.7597068691</v>
      </c>
      <c r="S64" s="55">
        <f>'VecMap (FT)'!W64*'Vecmap(FT) Coverage'!R63</f>
        <v>0.4801773149</v>
      </c>
      <c r="T64" s="55">
        <f>'VecMap (FT)'!X64*'Vecmap(FT) Coverage'!S63</f>
        <v>0.456731917</v>
      </c>
    </row>
    <row r="65">
      <c r="A65" s="112" t="s">
        <v>142</v>
      </c>
      <c r="B65" s="10">
        <f t="shared" si="2"/>
        <v>0.7048538599</v>
      </c>
      <c r="C65" s="10">
        <f>(D65*'Dataset lengths'!$B$2+E65*'Dataset lengths'!$C$2+F65*'Dataset lengths'!$D$2+I65*'Dataset lengths'!$G$2+J65*'Dataset lengths'!$H$2+O65*'Dataset lengths'!$M$2+P65*'Dataset lengths'!$N$2+Q65*'Dataset lengths'!$O$2+R65*'Dataset lengths'!$P$2+S65*'Dataset lengths'!$Q$2+T65*'Dataset lengths'!$R$2)/'Dataset lengths'!$A$7</f>
        <v>0.6424585857</v>
      </c>
      <c r="D65" s="55">
        <f>'VecMap (FT)'!H65*'Vecmap(FT) Coverage'!C64</f>
        <v>0.5577171916</v>
      </c>
      <c r="E65" s="55">
        <f>'VecMap (FT)'!I65*'Vecmap(FT) Coverage'!D64</f>
        <v>0.7508456007</v>
      </c>
      <c r="F65" s="55">
        <f>'VecMap (FT)'!J65*'Vecmap(FT) Coverage'!E64</f>
        <v>0.7893282741</v>
      </c>
      <c r="G65" s="55">
        <f>'VecMap (FT)'!K65*'Vecmap(FT) Coverage'!F64</f>
        <v>0.8528332568</v>
      </c>
      <c r="H65" s="55">
        <f>'VecMap (FT)'!L65*'Vecmap(FT) Coverage'!G64</f>
        <v>0.8622567657</v>
      </c>
      <c r="I65" s="55">
        <f>'VecMap (FT)'!M65*'Vecmap(FT) Coverage'!H64</f>
        <v>0.8562334182</v>
      </c>
      <c r="J65" s="55">
        <f>'VecMap (FT)'!N65*'Vecmap(FT) Coverage'!I64</f>
        <v>0.8174203486</v>
      </c>
      <c r="K65" s="55">
        <f>'VecMap (FT)'!O65*'Vecmap(FT) Coverage'!J64</f>
        <v>0.7684503915</v>
      </c>
      <c r="L65" s="55">
        <f>'VecMap (FT)'!P65*'Vecmap(FT) Coverage'!K64</f>
        <v>0.8610856482</v>
      </c>
      <c r="M65" s="55">
        <f>'VecMap (FT)'!Q65*'Vecmap(FT) Coverage'!L64</f>
        <v>0.8291567164</v>
      </c>
      <c r="N65" s="55">
        <f>'VecMap (FT)'!R65*'Vecmap(FT) Coverage'!M64</f>
        <v>0.7473871967</v>
      </c>
      <c r="O65" s="55">
        <f>'VecMap (FT)'!S65*'Vecmap(FT) Coverage'!N64</f>
        <v>0.8963512627</v>
      </c>
      <c r="P65" s="55">
        <f>'VecMap (FT)'!T65*'Vecmap(FT) Coverage'!O64</f>
        <v>0.4122416437</v>
      </c>
      <c r="Q65" s="55">
        <f>'VecMap (FT)'!U65*'Vecmap(FT) Coverage'!P64</f>
        <v>0.8834984358</v>
      </c>
      <c r="R65" s="55">
        <f>'VecMap (FT)'!V65*'Vecmap(FT) Coverage'!Q64</f>
        <v>0.7857524454</v>
      </c>
      <c r="S65" s="55">
        <f>'VecMap (FT)'!W65*'Vecmap(FT) Coverage'!R64</f>
        <v>0.5056192863</v>
      </c>
      <c r="T65" s="55">
        <f>'VecMap (FT)'!X65*'Vecmap(FT) Coverage'!S64</f>
        <v>0.4983845522</v>
      </c>
    </row>
    <row r="66">
      <c r="A66" s="112" t="s">
        <v>143</v>
      </c>
      <c r="B66" s="10">
        <f t="shared" si="2"/>
        <v>0.6411676669</v>
      </c>
      <c r="C66" s="10">
        <f>(D66*'Dataset lengths'!$B$2+E66*'Dataset lengths'!$C$2+F66*'Dataset lengths'!$D$2+I66*'Dataset lengths'!$G$2+J66*'Dataset lengths'!$H$2+O66*'Dataset lengths'!$M$2+P66*'Dataset lengths'!$N$2+Q66*'Dataset lengths'!$O$2+R66*'Dataset lengths'!$P$2+S66*'Dataset lengths'!$Q$2+T66*'Dataset lengths'!$R$2)/'Dataset lengths'!$A$7</f>
        <v>0.5768860349</v>
      </c>
      <c r="D66" s="55">
        <f>'VecMap (FT)'!H66*'Vecmap(FT) Coverage'!C65</f>
        <v>0.4658910418</v>
      </c>
      <c r="E66" s="55">
        <f>'VecMap (FT)'!I66*'Vecmap(FT) Coverage'!D65</f>
        <v>0.7293569633</v>
      </c>
      <c r="F66" s="55">
        <f>'VecMap (FT)'!J66*'Vecmap(FT) Coverage'!E65</f>
        <v>0.7528486871</v>
      </c>
      <c r="G66" s="55">
        <f>'VecMap (FT)'!K66*'Vecmap(FT) Coverage'!F65</f>
        <v>0.8321431636</v>
      </c>
      <c r="H66" s="55">
        <f>'VecMap (FT)'!L66*'Vecmap(FT) Coverage'!G65</f>
        <v>0.8315758637</v>
      </c>
      <c r="I66" s="55">
        <f>'VecMap (FT)'!M66*'Vecmap(FT) Coverage'!H65</f>
        <v>0.8320216429</v>
      </c>
      <c r="J66" s="55">
        <f>'VecMap (FT)'!N66*'Vecmap(FT) Coverage'!I65</f>
        <v>0.7773784906</v>
      </c>
      <c r="K66" s="55">
        <f>'VecMap (FT)'!O66*'Vecmap(FT) Coverage'!J65</f>
        <v>0.7324064545</v>
      </c>
      <c r="L66" s="55">
        <f>'VecMap (FT)'!P66*'Vecmap(FT) Coverage'!K65</f>
        <v>0.8223438736</v>
      </c>
      <c r="M66" s="55">
        <f>'VecMap (FT)'!Q66*'Vecmap(FT) Coverage'!L65</f>
        <v>0.7597769723</v>
      </c>
      <c r="N66" s="55">
        <f>'VecMap (FT)'!R66*'Vecmap(FT) Coverage'!M65</f>
        <v>0.7385605921</v>
      </c>
      <c r="O66" s="55">
        <f>'VecMap (FT)'!S66*'Vecmap(FT) Coverage'!N65</f>
        <v>0.774923237</v>
      </c>
      <c r="P66" s="55">
        <f>'VecMap (FT)'!T66*'Vecmap(FT) Coverage'!O65</f>
        <v>0.4114995508</v>
      </c>
      <c r="Q66" s="55">
        <f>'VecMap (FT)'!U66*'Vecmap(FT) Coverage'!P65</f>
        <v>0.8227440093</v>
      </c>
      <c r="R66" s="55">
        <f>'VecMap (FT)'!V66*'Vecmap(FT) Coverage'!Q65</f>
        <v>0.6109945887</v>
      </c>
      <c r="S66" s="55">
        <f>'VecMap (FT)'!W66*'Vecmap(FT) Coverage'!R65</f>
        <v>0.3456815153</v>
      </c>
      <c r="T66" s="55">
        <f>'VecMap (FT)'!X66*'Vecmap(FT) Coverage'!S65</f>
        <v>0.5295046086</v>
      </c>
    </row>
    <row r="67">
      <c r="A67" s="112" t="s">
        <v>146</v>
      </c>
      <c r="B67" s="10">
        <f t="shared" si="2"/>
        <v>0.6595024285</v>
      </c>
      <c r="C67" s="10">
        <f>(D67*'Dataset lengths'!$B$2+E67*'Dataset lengths'!$C$2+F67*'Dataset lengths'!$D$2+I67*'Dataset lengths'!$G$2+J67*'Dataset lengths'!$H$2+O67*'Dataset lengths'!$M$2+P67*'Dataset lengths'!$N$2+Q67*'Dataset lengths'!$O$2+R67*'Dataset lengths'!$P$2+S67*'Dataset lengths'!$Q$2+T67*'Dataset lengths'!$R$2)/'Dataset lengths'!$A$7</f>
        <v>0.5986885039</v>
      </c>
      <c r="D67" s="55">
        <f>'VecMap (FT)'!H67*'Vecmap(FT) Coverage'!C66</f>
        <v>0.4764382193</v>
      </c>
      <c r="E67" s="55">
        <f>'VecMap (FT)'!I67*'Vecmap(FT) Coverage'!D66</f>
        <v>0.7207166314</v>
      </c>
      <c r="F67" s="55">
        <f>'VecMap (FT)'!J67*'Vecmap(FT) Coverage'!E66</f>
        <v>0.7442953209</v>
      </c>
      <c r="G67" s="55">
        <f>'VecMap (FT)'!K67*'Vecmap(FT) Coverage'!F66</f>
        <v>0.8249624717</v>
      </c>
      <c r="H67" s="55">
        <f>'VecMap (FT)'!L67*'Vecmap(FT) Coverage'!G66</f>
        <v>0.8278744986</v>
      </c>
      <c r="I67" s="55">
        <f>'VecMap (FT)'!M67*'Vecmap(FT) Coverage'!H66</f>
        <v>0.8261022634</v>
      </c>
      <c r="J67" s="55">
        <f>'VecMap (FT)'!N67*'Vecmap(FT) Coverage'!I66</f>
        <v>0.7530511787</v>
      </c>
      <c r="K67" s="55">
        <f>'VecMap (FT)'!O67*'Vecmap(FT) Coverage'!J66</f>
        <v>0.6980636477</v>
      </c>
      <c r="L67" s="55">
        <f>'VecMap (FT)'!P67*'Vecmap(FT) Coverage'!K66</f>
        <v>0.8184124571</v>
      </c>
      <c r="M67" s="55">
        <f>'VecMap (FT)'!Q67*'Vecmap(FT) Coverage'!L66</f>
        <v>0.7222581974</v>
      </c>
      <c r="N67" s="55">
        <f>'VecMap (FT)'!R67*'Vecmap(FT) Coverage'!M66</f>
        <v>0.7094045949</v>
      </c>
      <c r="O67" s="55">
        <f>'VecMap (FT)'!S67*'Vecmap(FT) Coverage'!N66</f>
        <v>0.8563342153</v>
      </c>
      <c r="P67" s="55">
        <f>'VecMap (FT)'!T67*'Vecmap(FT) Coverage'!O66</f>
        <v>0.4624485507</v>
      </c>
      <c r="Q67" s="55">
        <f>'VecMap (FT)'!U67*'Vecmap(FT) Coverage'!P66</f>
        <v>0.8616891545</v>
      </c>
      <c r="R67" s="55">
        <f>'VecMap (FT)'!V67*'Vecmap(FT) Coverage'!Q66</f>
        <v>0.5878159133</v>
      </c>
      <c r="S67" s="55">
        <f>'VecMap (FT)'!W67*'Vecmap(FT) Coverage'!R66</f>
        <v>0.3980537881</v>
      </c>
      <c r="T67" s="55">
        <f>'VecMap (FT)'!X67*'Vecmap(FT) Coverage'!S66</f>
        <v>0.5675814773</v>
      </c>
    </row>
    <row r="68">
      <c r="A68" s="112" t="s">
        <v>147</v>
      </c>
      <c r="B68" s="10">
        <f t="shared" si="2"/>
        <v>0.6787734852</v>
      </c>
      <c r="C68" s="10">
        <f>(D68*'Dataset lengths'!$B$2+E68*'Dataset lengths'!$C$2+F68*'Dataset lengths'!$D$2+I68*'Dataset lengths'!$G$2+J68*'Dataset lengths'!$H$2+O68*'Dataset lengths'!$M$2+P68*'Dataset lengths'!$N$2+Q68*'Dataset lengths'!$O$2+R68*'Dataset lengths'!$P$2+S68*'Dataset lengths'!$Q$2+T68*'Dataset lengths'!$R$2)/'Dataset lengths'!$A$7</f>
        <v>0.6153324372</v>
      </c>
      <c r="D68" s="55">
        <f>'VecMap (FT)'!H68*'Vecmap(FT) Coverage'!C67</f>
        <v>0.5362645584</v>
      </c>
      <c r="E68" s="55">
        <f>'VecMap (FT)'!I68*'Vecmap(FT) Coverage'!D67</f>
        <v>0.6981309461</v>
      </c>
      <c r="F68" s="55">
        <f>'VecMap (FT)'!J68*'Vecmap(FT) Coverage'!E67</f>
        <v>0.7440277672</v>
      </c>
      <c r="G68" s="55">
        <f>'VecMap (FT)'!K68*'Vecmap(FT) Coverage'!F67</f>
        <v>0.8170956789</v>
      </c>
      <c r="H68" s="55">
        <f>'VecMap (FT)'!L68*'Vecmap(FT) Coverage'!G67</f>
        <v>0.8199696146</v>
      </c>
      <c r="I68" s="55">
        <f>'VecMap (FT)'!M68*'Vecmap(FT) Coverage'!H67</f>
        <v>0.8181728669</v>
      </c>
      <c r="J68" s="55">
        <f>'VecMap (FT)'!N68*'Vecmap(FT) Coverage'!I67</f>
        <v>0.7732979985</v>
      </c>
      <c r="K68" s="55">
        <f>'VecMap (FT)'!O68*'Vecmap(FT) Coverage'!J67</f>
        <v>0.7122283589</v>
      </c>
      <c r="L68" s="55">
        <f>'VecMap (FT)'!P68*'Vecmap(FT) Coverage'!K67</f>
        <v>0.8343368098</v>
      </c>
      <c r="M68" s="55">
        <f>'VecMap (FT)'!Q68*'Vecmap(FT) Coverage'!L67</f>
        <v>0.7684538383</v>
      </c>
      <c r="N68" s="55">
        <f>'VecMap (FT)'!R68*'Vecmap(FT) Coverage'!M67</f>
        <v>0.6889844461</v>
      </c>
      <c r="O68" s="55">
        <f>'VecMap (FT)'!S68*'Vecmap(FT) Coverage'!N67</f>
        <v>0.896154565</v>
      </c>
      <c r="P68" s="55">
        <f>'VecMap (FT)'!T68*'Vecmap(FT) Coverage'!O67</f>
        <v>0.4446443549</v>
      </c>
      <c r="Q68" s="55">
        <f>'VecMap (FT)'!U68*'Vecmap(FT) Coverage'!P67</f>
        <v>0.8757094068</v>
      </c>
      <c r="R68" s="55">
        <f>'VecMap (FT)'!V68*'Vecmap(FT) Coverage'!Q67</f>
        <v>0.7185553508</v>
      </c>
      <c r="S68" s="55">
        <f>'VecMap (FT)'!W68*'Vecmap(FT) Coverage'!R67</f>
        <v>0.4954090786</v>
      </c>
      <c r="T68" s="55">
        <f>'VecMap (FT)'!X68*'Vecmap(FT) Coverage'!S67</f>
        <v>0.4661414441</v>
      </c>
    </row>
    <row r="69">
      <c r="A69" s="112" t="s">
        <v>148</v>
      </c>
      <c r="B69" s="10">
        <f t="shared" si="2"/>
        <v>0.6932522188</v>
      </c>
      <c r="C69" s="10">
        <f>(D69*'Dataset lengths'!$B$2+E69*'Dataset lengths'!$C$2+F69*'Dataset lengths'!$D$2+I69*'Dataset lengths'!$G$2+J69*'Dataset lengths'!$H$2+O69*'Dataset lengths'!$M$2+P69*'Dataset lengths'!$N$2+Q69*'Dataset lengths'!$O$2+R69*'Dataset lengths'!$P$2+S69*'Dataset lengths'!$Q$2+T69*'Dataset lengths'!$R$2)/'Dataset lengths'!$A$7</f>
        <v>0.6356753457</v>
      </c>
      <c r="D69" s="55">
        <f>'VecMap (FT)'!H69*'Vecmap(FT) Coverage'!C68</f>
        <v>0.5608144056</v>
      </c>
      <c r="E69" s="55">
        <f>'VecMap (FT)'!I69*'Vecmap(FT) Coverage'!D68</f>
        <v>0.71239404</v>
      </c>
      <c r="F69" s="55">
        <f>'VecMap (FT)'!J69*'Vecmap(FT) Coverage'!E68</f>
        <v>0.7601312615</v>
      </c>
      <c r="G69" s="55">
        <f>'VecMap (FT)'!K69*'Vecmap(FT) Coverage'!F68</f>
        <v>0.8247227159</v>
      </c>
      <c r="H69" s="55">
        <f>'VecMap (FT)'!L69*'Vecmap(FT) Coverage'!G68</f>
        <v>0.8298927708</v>
      </c>
      <c r="I69" s="55">
        <f>'VecMap (FT)'!M69*'Vecmap(FT) Coverage'!H68</f>
        <v>0.8266273634</v>
      </c>
      <c r="J69" s="55">
        <f>'VecMap (FT)'!N69*'Vecmap(FT) Coverage'!I68</f>
        <v>0.7760556112</v>
      </c>
      <c r="K69" s="55">
        <f>'VecMap (FT)'!O69*'Vecmap(FT) Coverage'!J68</f>
        <v>0.7241092738</v>
      </c>
      <c r="L69" s="55">
        <f>'VecMap (FT)'!P69*'Vecmap(FT) Coverage'!K68</f>
        <v>0.838540793</v>
      </c>
      <c r="M69" s="55">
        <f>'VecMap (FT)'!Q69*'Vecmap(FT) Coverage'!L68</f>
        <v>0.7840031707</v>
      </c>
      <c r="N69" s="55">
        <f>'VecMap (FT)'!R69*'Vecmap(FT) Coverage'!M68</f>
        <v>0.6911895971</v>
      </c>
      <c r="O69" s="55">
        <f>'VecMap (FT)'!S69*'Vecmap(FT) Coverage'!N68</f>
        <v>0.8879806842</v>
      </c>
      <c r="P69" s="55">
        <f>'VecMap (FT)'!T69*'Vecmap(FT) Coverage'!O68</f>
        <v>0.4511816892</v>
      </c>
      <c r="Q69" s="55">
        <f>'VecMap (FT)'!U69*'Vecmap(FT) Coverage'!P68</f>
        <v>0.8850562416</v>
      </c>
      <c r="R69" s="55">
        <f>'VecMap (FT)'!V69*'Vecmap(FT) Coverage'!Q68</f>
        <v>0.7442699205</v>
      </c>
      <c r="S69" s="55">
        <f>'VecMap (FT)'!W69*'Vecmap(FT) Coverage'!R68</f>
        <v>0.5208380429</v>
      </c>
      <c r="T69" s="55">
        <f>'VecMap (FT)'!X69*'Vecmap(FT) Coverage'!S68</f>
        <v>0.5004251462</v>
      </c>
    </row>
    <row r="70">
      <c r="A70" s="112" t="s">
        <v>149</v>
      </c>
      <c r="B70" s="10">
        <f t="shared" si="2"/>
        <v>0.6358301384</v>
      </c>
      <c r="C70" s="10">
        <f>(D70*'Dataset lengths'!$B$2+E70*'Dataset lengths'!$C$2+F70*'Dataset lengths'!$D$2+I70*'Dataset lengths'!$G$2+J70*'Dataset lengths'!$H$2+O70*'Dataset lengths'!$M$2+P70*'Dataset lengths'!$N$2+Q70*'Dataset lengths'!$O$2+R70*'Dataset lengths'!$P$2+S70*'Dataset lengths'!$Q$2+T70*'Dataset lengths'!$R$2)/'Dataset lengths'!$A$7</f>
        <v>0.5761320781</v>
      </c>
      <c r="D70" s="55">
        <f>'VecMap (FT)'!H70*'Vecmap(FT) Coverage'!C69</f>
        <v>0.4666283669</v>
      </c>
      <c r="E70" s="55">
        <f>'VecMap (FT)'!I70*'Vecmap(FT) Coverage'!D69</f>
        <v>0.7111071813</v>
      </c>
      <c r="F70" s="55">
        <f>'VecMap (FT)'!J70*'Vecmap(FT) Coverage'!E69</f>
        <v>0.7364118405</v>
      </c>
      <c r="G70" s="55">
        <f>'VecMap (FT)'!K70*'Vecmap(FT) Coverage'!F69</f>
        <v>0.8118390569</v>
      </c>
      <c r="H70" s="55">
        <f>'VecMap (FT)'!L70*'Vecmap(FT) Coverage'!G69</f>
        <v>0.8145574695</v>
      </c>
      <c r="I70" s="55">
        <f>'VecMap (FT)'!M70*'Vecmap(FT) Coverage'!H69</f>
        <v>0.8127464447</v>
      </c>
      <c r="J70" s="55">
        <f>'VecMap (FT)'!N70*'Vecmap(FT) Coverage'!I69</f>
        <v>0.7336824137</v>
      </c>
      <c r="K70" s="55">
        <f>'VecMap (FT)'!O70*'Vecmap(FT) Coverage'!J69</f>
        <v>0.6742560745</v>
      </c>
      <c r="L70" s="55">
        <f>'VecMap (FT)'!P70*'Vecmap(FT) Coverage'!K69</f>
        <v>0.8016036971</v>
      </c>
      <c r="M70" s="55">
        <f>'VecMap (FT)'!Q70*'Vecmap(FT) Coverage'!L69</f>
        <v>0.7103042607</v>
      </c>
      <c r="N70" s="55">
        <f>'VecMap (FT)'!R70*'Vecmap(FT) Coverage'!M69</f>
        <v>0.7000537043</v>
      </c>
      <c r="O70" s="55">
        <f>'VecMap (FT)'!S70*'Vecmap(FT) Coverage'!N69</f>
        <v>0.810263251</v>
      </c>
      <c r="P70" s="55">
        <f>'VecMap (FT)'!T70*'Vecmap(FT) Coverage'!O69</f>
        <v>0.4534891367</v>
      </c>
      <c r="Q70" s="55">
        <f>'VecMap (FT)'!U70*'Vecmap(FT) Coverage'!P69</f>
        <v>0.8236341841</v>
      </c>
      <c r="R70" s="55">
        <f>'VecMap (FT)'!V70*'Vecmap(FT) Coverage'!Q69</f>
        <v>0.5436278873</v>
      </c>
      <c r="S70" s="55">
        <f>'VecMap (FT)'!W70*'Vecmap(FT) Coverage'!R69</f>
        <v>0.3638552022</v>
      </c>
      <c r="T70" s="55">
        <f>'VecMap (FT)'!X70*'Vecmap(FT) Coverage'!S69</f>
        <v>0.5386856142</v>
      </c>
    </row>
    <row r="71">
      <c r="A71" s="112" t="s">
        <v>152</v>
      </c>
      <c r="B71" s="10">
        <f t="shared" si="2"/>
        <v>0.7052136032</v>
      </c>
      <c r="C71" s="10">
        <f>(D71*'Dataset lengths'!$B$2+E71*'Dataset lengths'!$C$2+F71*'Dataset lengths'!$D$2+I71*'Dataset lengths'!$G$2+J71*'Dataset lengths'!$H$2+O71*'Dataset lengths'!$M$2+P71*'Dataset lengths'!$N$2+Q71*'Dataset lengths'!$O$2+R71*'Dataset lengths'!$P$2+S71*'Dataset lengths'!$Q$2+T71*'Dataset lengths'!$R$2)/'Dataset lengths'!$A$7</f>
        <v>0.6491529653</v>
      </c>
      <c r="D71" s="55">
        <f>'VecMap (FT)'!H71*'Vecmap(FT) Coverage'!C70</f>
        <v>0.5708389373</v>
      </c>
      <c r="E71" s="55">
        <f>'VecMap (FT)'!I71*'Vecmap(FT) Coverage'!D70</f>
        <v>0.7203371574</v>
      </c>
      <c r="F71" s="55">
        <f>'VecMap (FT)'!J71*'Vecmap(FT) Coverage'!E70</f>
        <v>0.7837977661</v>
      </c>
      <c r="G71" s="55">
        <f>'VecMap (FT)'!K71*'Vecmap(FT) Coverage'!F70</f>
        <v>0.8497729552</v>
      </c>
      <c r="H71" s="55">
        <f>'VecMap (FT)'!L71*'Vecmap(FT) Coverage'!G70</f>
        <v>0.8535746642</v>
      </c>
      <c r="I71" s="55">
        <f>'VecMap (FT)'!M71*'Vecmap(FT) Coverage'!H70</f>
        <v>0.8512661537</v>
      </c>
      <c r="J71" s="55">
        <f>'VecMap (FT)'!N71*'Vecmap(FT) Coverage'!I70</f>
        <v>0.8099617262</v>
      </c>
      <c r="K71" s="55">
        <f>'VecMap (FT)'!O71*'Vecmap(FT) Coverage'!J70</f>
        <v>0.7532058357</v>
      </c>
      <c r="L71" s="55">
        <f>'VecMap (FT)'!P71*'Vecmap(FT) Coverage'!K70</f>
        <v>0.8615949176</v>
      </c>
      <c r="M71" s="55">
        <f>'VecMap (FT)'!Q71*'Vecmap(FT) Coverage'!L70</f>
        <v>0.7961665317</v>
      </c>
      <c r="N71" s="55">
        <f>'VecMap (FT)'!R71*'Vecmap(FT) Coverage'!M70</f>
        <v>0.7479174831</v>
      </c>
      <c r="O71" s="55">
        <f>'VecMap (FT)'!S71*'Vecmap(FT) Coverage'!N70</f>
        <v>0.9100545334</v>
      </c>
      <c r="P71" s="55">
        <f>'VecMap (FT)'!T71*'Vecmap(FT) Coverage'!O70</f>
        <v>0.4224419013</v>
      </c>
      <c r="Q71" s="55">
        <f>'VecMap (FT)'!U71*'Vecmap(FT) Coverage'!P70</f>
        <v>0.8886169406</v>
      </c>
      <c r="R71" s="55">
        <f>'VecMap (FT)'!V71*'Vecmap(FT) Coverage'!Q70</f>
        <v>0.7696890462</v>
      </c>
      <c r="S71" s="55">
        <f>'VecMap (FT)'!W71*'Vecmap(FT) Coverage'!R70</f>
        <v>0.5323421904</v>
      </c>
      <c r="T71" s="55">
        <f>'VecMap (FT)'!X71*'Vecmap(FT) Coverage'!S70</f>
        <v>0.4980032825</v>
      </c>
    </row>
    <row r="72">
      <c r="A72" s="112" t="s">
        <v>153</v>
      </c>
      <c r="B72" s="10">
        <f t="shared" si="2"/>
        <v>0.7240425995</v>
      </c>
      <c r="C72" s="10">
        <f>(D72*'Dataset lengths'!$B$2+E72*'Dataset lengths'!$C$2+F72*'Dataset lengths'!$D$2+I72*'Dataset lengths'!$G$2+J72*'Dataset lengths'!$H$2+O72*'Dataset lengths'!$M$2+P72*'Dataset lengths'!$N$2+Q72*'Dataset lengths'!$O$2+R72*'Dataset lengths'!$P$2+S72*'Dataset lengths'!$Q$2+T72*'Dataset lengths'!$R$2)/'Dataset lengths'!$A$7</f>
        <v>0.6712964728</v>
      </c>
      <c r="D72" s="55">
        <f>'VecMap (FT)'!H72*'Vecmap(FT) Coverage'!C71</f>
        <v>0.5911771185</v>
      </c>
      <c r="E72" s="55">
        <f>'VecMap (FT)'!I72*'Vecmap(FT) Coverage'!D71</f>
        <v>0.7490751449</v>
      </c>
      <c r="F72" s="55">
        <f>'VecMap (FT)'!J72*'Vecmap(FT) Coverage'!E71</f>
        <v>0.7944785357</v>
      </c>
      <c r="G72" s="55">
        <f>'VecMap (FT)'!K72*'Vecmap(FT) Coverage'!F71</f>
        <v>0.8548045811</v>
      </c>
      <c r="H72" s="55">
        <f>'VecMap (FT)'!L72*'Vecmap(FT) Coverage'!G71</f>
        <v>0.864312178</v>
      </c>
      <c r="I72" s="55">
        <f>'VecMap (FT)'!M72*'Vecmap(FT) Coverage'!H71</f>
        <v>0.8582987655</v>
      </c>
      <c r="J72" s="55">
        <f>'VecMap (FT)'!N72*'Vecmap(FT) Coverage'!I71</f>
        <v>0.8164128432</v>
      </c>
      <c r="K72" s="55">
        <f>'VecMap (FT)'!O72*'Vecmap(FT) Coverage'!J71</f>
        <v>0.7739167297</v>
      </c>
      <c r="L72" s="55">
        <f>'VecMap (FT)'!P72*'Vecmap(FT) Coverage'!K71</f>
        <v>0.8639440125</v>
      </c>
      <c r="M72" s="55">
        <f>'VecMap (FT)'!Q72*'Vecmap(FT) Coverage'!L71</f>
        <v>0.8128149226</v>
      </c>
      <c r="N72" s="55">
        <f>'VecMap (FT)'!R72*'Vecmap(FT) Coverage'!M71</f>
        <v>0.7559302819</v>
      </c>
      <c r="O72" s="55">
        <f>'VecMap (FT)'!S72*'Vecmap(FT) Coverage'!N71</f>
        <v>0.9025581668</v>
      </c>
      <c r="P72" s="55">
        <f>'VecMap (FT)'!T72*'Vecmap(FT) Coverage'!O71</f>
        <v>0.4662294033</v>
      </c>
      <c r="Q72" s="55">
        <f>'VecMap (FT)'!U72*'Vecmap(FT) Coverage'!P71</f>
        <v>0.8901747464</v>
      </c>
      <c r="R72" s="55">
        <f>'VecMap (FT)'!V72*'Vecmap(FT) Coverage'!Q71</f>
        <v>0.7943640907</v>
      </c>
      <c r="S72" s="55">
        <f>'VecMap (FT)'!W72*'Vecmap(FT) Coverage'!R71</f>
        <v>0.5569851749</v>
      </c>
      <c r="T72" s="55">
        <f>'VecMap (FT)'!X72*'Vecmap(FT) Coverage'!S71</f>
        <v>0.5447146051</v>
      </c>
    </row>
    <row r="73">
      <c r="A73" s="112" t="s">
        <v>155</v>
      </c>
      <c r="B73" s="10">
        <f t="shared" si="2"/>
        <v>0.6667124896</v>
      </c>
      <c r="C73" s="10">
        <f>(D73*'Dataset lengths'!$B$2+E73*'Dataset lengths'!$C$2+F73*'Dataset lengths'!$D$2+I73*'Dataset lengths'!$G$2+J73*'Dataset lengths'!$H$2+O73*'Dataset lengths'!$M$2+P73*'Dataset lengths'!$N$2+Q73*'Dataset lengths'!$O$2+R73*'Dataset lengths'!$P$2+S73*'Dataset lengths'!$Q$2+T73*'Dataset lengths'!$R$2)/'Dataset lengths'!$A$7</f>
        <v>0.6063951023</v>
      </c>
      <c r="D73" s="55">
        <f>'VecMap (FT)'!H73*'Vecmap(FT) Coverage'!C72</f>
        <v>0.4967955442</v>
      </c>
      <c r="E73" s="55">
        <f>'VecMap (FT)'!I73*'Vecmap(FT) Coverage'!D72</f>
        <v>0.7415146007</v>
      </c>
      <c r="F73" s="55">
        <f>'VecMap (FT)'!J73*'Vecmap(FT) Coverage'!E72</f>
        <v>0.7742619645</v>
      </c>
      <c r="G73" s="55">
        <f>'VecMap (FT)'!K73*'Vecmap(FT) Coverage'!F72</f>
        <v>0.8410675302</v>
      </c>
      <c r="H73" s="55">
        <f>'VecMap (FT)'!L73*'Vecmap(FT) Coverage'!G72</f>
        <v>0.8426563594</v>
      </c>
      <c r="I73" s="55">
        <f>'VecMap (FT)'!M73*'Vecmap(FT) Coverage'!H72</f>
        <v>0.8414610515</v>
      </c>
      <c r="J73" s="55">
        <f>'VecMap (FT)'!N73*'Vecmap(FT) Coverage'!I72</f>
        <v>0.7765002995</v>
      </c>
      <c r="K73" s="55">
        <f>'VecMap (FT)'!O73*'Vecmap(FT) Coverage'!J72</f>
        <v>0.7224673851</v>
      </c>
      <c r="L73" s="55">
        <f>'VecMap (FT)'!P73*'Vecmap(FT) Coverage'!K72</f>
        <v>0.8363143532</v>
      </c>
      <c r="M73" s="55">
        <f>'VecMap (FT)'!Q73*'Vecmap(FT) Coverage'!L72</f>
        <v>0.7421836592</v>
      </c>
      <c r="N73" s="55">
        <f>'VecMap (FT)'!R73*'Vecmap(FT) Coverage'!M72</f>
        <v>0.7500236273</v>
      </c>
      <c r="O73" s="55">
        <f>'VecMap (FT)'!S73*'Vecmap(FT) Coverage'!N72</f>
        <v>0.8228519016</v>
      </c>
      <c r="P73" s="55">
        <f>'VecMap (FT)'!T73*'Vecmap(FT) Coverage'!O72</f>
        <v>0.4700947218</v>
      </c>
      <c r="Q73" s="55">
        <f>'VecMap (FT)'!U73*'Vecmap(FT) Coverage'!P72</f>
        <v>0.8501168828</v>
      </c>
      <c r="R73" s="55">
        <f>'VecMap (FT)'!V73*'Vecmap(FT) Coverage'!Q72</f>
        <v>0.5972072024</v>
      </c>
      <c r="S73" s="55">
        <f>'VecMap (FT)'!W73*'Vecmap(FT) Coverage'!R72</f>
        <v>0.3904922232</v>
      </c>
      <c r="T73" s="55">
        <f>'VecMap (FT)'!X73*'Vecmap(FT) Coverage'!S72</f>
        <v>0.5725409937</v>
      </c>
    </row>
    <row r="74">
      <c r="A74" s="112" t="s">
        <v>158</v>
      </c>
      <c r="B74" s="10">
        <f t="shared" si="2"/>
        <v>0.6574663554</v>
      </c>
      <c r="C74" s="10">
        <f>(D74*'Dataset lengths'!$B$2+E74*'Dataset lengths'!$C$2+F74*'Dataset lengths'!$D$2+I74*'Dataset lengths'!$G$2+J74*'Dataset lengths'!$H$2+O74*'Dataset lengths'!$M$2+P74*'Dataset lengths'!$N$2+Q74*'Dataset lengths'!$O$2+R74*'Dataset lengths'!$P$2+S74*'Dataset lengths'!$Q$2+T74*'Dataset lengths'!$R$2)/'Dataset lengths'!$A$7</f>
        <v>0.6071267365</v>
      </c>
      <c r="D74" s="55">
        <f>'VecMap (FT)'!H74*'Vecmap(FT) Coverage'!C73</f>
        <v>0.5553279461</v>
      </c>
      <c r="E74" s="55">
        <f>'VecMap (FT)'!I74*'Vecmap(FT) Coverage'!D73</f>
        <v>0.653336765</v>
      </c>
      <c r="F74" s="55">
        <f>'VecMap (FT)'!J74*'Vecmap(FT) Coverage'!E73</f>
        <v>0.7090514138</v>
      </c>
      <c r="G74" s="55">
        <f>'VecMap (FT)'!K74*'Vecmap(FT) Coverage'!F73</f>
        <v>0.7911696504</v>
      </c>
      <c r="H74" s="55">
        <f>'VecMap (FT)'!L74*'Vecmap(FT) Coverage'!G73</f>
        <v>0.8024338456</v>
      </c>
      <c r="I74" s="55">
        <f>'VecMap (FT)'!M74*'Vecmap(FT) Coverage'!H73</f>
        <v>0.7952448156</v>
      </c>
      <c r="J74" s="55">
        <f>'VecMap (FT)'!N74*'Vecmap(FT) Coverage'!I73</f>
        <v>0.7568194342</v>
      </c>
      <c r="K74" s="55">
        <f>'VecMap (FT)'!O74*'Vecmap(FT) Coverage'!J73</f>
        <v>0.6912861233</v>
      </c>
      <c r="L74" s="55">
        <f>'VecMap (FT)'!P74*'Vecmap(FT) Coverage'!K73</f>
        <v>0.828736998</v>
      </c>
      <c r="M74" s="55">
        <f>'VecMap (FT)'!Q74*'Vecmap(FT) Coverage'!L73</f>
        <v>0.7838775161</v>
      </c>
      <c r="N74" s="55">
        <f>'VecMap (FT)'!R74*'Vecmap(FT) Coverage'!M73</f>
        <v>0.6541055568</v>
      </c>
      <c r="O74" s="55">
        <f>'VecMap (FT)'!S74*'Vecmap(FT) Coverage'!N73</f>
        <v>0.8735561887</v>
      </c>
      <c r="P74" s="55">
        <f>'VecMap (FT)'!T74*'Vecmap(FT) Coverage'!O73</f>
        <v>0.2795477949</v>
      </c>
      <c r="Q74" s="55">
        <f>'VecMap (FT)'!U74*'Vecmap(FT) Coverage'!P73</f>
        <v>0.8908423774</v>
      </c>
      <c r="R74" s="55">
        <f>'VecMap (FT)'!V74*'Vecmap(FT) Coverage'!Q73</f>
        <v>0.8015969973</v>
      </c>
      <c r="S74" s="55">
        <f>'VecMap (FT)'!W74*'Vecmap(FT) Coverage'!R73</f>
        <v>0.5687731747</v>
      </c>
      <c r="T74" s="55">
        <f>'VecMap (FT)'!X74*'Vecmap(FT) Coverage'!S73</f>
        <v>0.3480330018</v>
      </c>
    </row>
    <row r="75">
      <c r="A75" s="112" t="s">
        <v>159</v>
      </c>
      <c r="B75" s="10">
        <f t="shared" si="2"/>
        <v>0.6905425194</v>
      </c>
      <c r="C75" s="10">
        <f>(D75*'Dataset lengths'!$B$2+E75*'Dataset lengths'!$C$2+F75*'Dataset lengths'!$D$2+I75*'Dataset lengths'!$G$2+J75*'Dataset lengths'!$H$2+O75*'Dataset lengths'!$M$2+P75*'Dataset lengths'!$N$2+Q75*'Dataset lengths'!$O$2+R75*'Dataset lengths'!$P$2+S75*'Dataset lengths'!$Q$2+T75*'Dataset lengths'!$R$2)/'Dataset lengths'!$A$7</f>
        <v>0.6269992145</v>
      </c>
      <c r="D75" s="55">
        <f>'VecMap (FT)'!H75*'Vecmap(FT) Coverage'!C74</f>
        <v>0.5529228247</v>
      </c>
      <c r="E75" s="55">
        <f>'VecMap (FT)'!I75*'Vecmap(FT) Coverage'!D74</f>
        <v>0.7188768804</v>
      </c>
      <c r="F75" s="55">
        <f>'VecMap (FT)'!J75*'Vecmap(FT) Coverage'!E74</f>
        <v>0.7735143406</v>
      </c>
      <c r="G75" s="55">
        <f>'VecMap (FT)'!K75*'Vecmap(FT) Coverage'!F74</f>
        <v>0.8326931027</v>
      </c>
      <c r="H75" s="55">
        <f>'VecMap (FT)'!L75*'Vecmap(FT) Coverage'!G74</f>
        <v>0.8419085215</v>
      </c>
      <c r="I75" s="55">
        <f>'VecMap (FT)'!M75*'Vecmap(FT) Coverage'!H74</f>
        <v>0.8357980456</v>
      </c>
      <c r="J75" s="55">
        <f>'VecMap (FT)'!N75*'Vecmap(FT) Coverage'!I74</f>
        <v>0.8002750248</v>
      </c>
      <c r="K75" s="55">
        <f>'VecMap (FT)'!O75*'Vecmap(FT) Coverage'!J74</f>
        <v>0.7386894252</v>
      </c>
      <c r="L75" s="55">
        <f>'VecMap (FT)'!P75*'Vecmap(FT) Coverage'!K74</f>
        <v>0.8533612505</v>
      </c>
      <c r="M75" s="55">
        <f>'VecMap (FT)'!Q75*'Vecmap(FT) Coverage'!L74</f>
        <v>0.7942817133</v>
      </c>
      <c r="N75" s="55">
        <f>'VecMap (FT)'!R75*'Vecmap(FT) Coverage'!M74</f>
        <v>0.7360224182</v>
      </c>
      <c r="O75" s="55">
        <f>'VecMap (FT)'!S75*'Vecmap(FT) Coverage'!N74</f>
        <v>0.8713269485</v>
      </c>
      <c r="P75" s="55">
        <f>'VecMap (FT)'!T75*'Vecmap(FT) Coverage'!O74</f>
        <v>0.4501829018</v>
      </c>
      <c r="Q75" s="55">
        <f>'VecMap (FT)'!U75*'Vecmap(FT) Coverage'!P74</f>
        <v>0.8837209795</v>
      </c>
      <c r="R75" s="55">
        <f>'VecMap (FT)'!V75*'Vecmap(FT) Coverage'!Q74</f>
        <v>0.735814204</v>
      </c>
      <c r="S75" s="55">
        <f>'VecMap (FT)'!W75*'Vecmap(FT) Coverage'!R74</f>
        <v>0.4941898825</v>
      </c>
      <c r="T75" s="55">
        <f>'VecMap (FT)'!X75*'Vecmap(FT) Coverage'!S74</f>
        <v>0.479345681</v>
      </c>
    </row>
    <row r="76">
      <c r="A76" s="112" t="s">
        <v>162</v>
      </c>
      <c r="B76" s="10">
        <f t="shared" si="2"/>
        <v>0.7028124468</v>
      </c>
      <c r="C76" s="10">
        <f>(D76*'Dataset lengths'!$B$2+E76*'Dataset lengths'!$C$2+F76*'Dataset lengths'!$D$2+I76*'Dataset lengths'!$G$2+J76*'Dataset lengths'!$H$2+O76*'Dataset lengths'!$M$2+P76*'Dataset lengths'!$N$2+Q76*'Dataset lengths'!$O$2+R76*'Dataset lengths'!$P$2+S76*'Dataset lengths'!$Q$2+T76*'Dataset lengths'!$R$2)/'Dataset lengths'!$A$7</f>
        <v>0.6454246617</v>
      </c>
      <c r="D76" s="55">
        <f>'VecMap (FT)'!H76*'Vecmap(FT) Coverage'!C75</f>
        <v>0.569077944</v>
      </c>
      <c r="E76" s="55">
        <f>'VecMap (FT)'!I76*'Vecmap(FT) Coverage'!D75</f>
        <v>0.755153329</v>
      </c>
      <c r="F76" s="55">
        <f>'VecMap (FT)'!J76*'Vecmap(FT) Coverage'!E75</f>
        <v>0.7883193805</v>
      </c>
      <c r="G76" s="55">
        <f>'VecMap (FT)'!K76*'Vecmap(FT) Coverage'!F75</f>
        <v>0.8417463908</v>
      </c>
      <c r="H76" s="55">
        <f>'VecMap (FT)'!L76*'Vecmap(FT) Coverage'!G75</f>
        <v>0.8501396359</v>
      </c>
      <c r="I76" s="55">
        <f>'VecMap (FT)'!M76*'Vecmap(FT) Coverage'!H75</f>
        <v>0.8447684725</v>
      </c>
      <c r="J76" s="55">
        <f>'VecMap (FT)'!N76*'Vecmap(FT) Coverage'!I75</f>
        <v>0.8096809997</v>
      </c>
      <c r="K76" s="55">
        <f>'VecMap (FT)'!O76*'Vecmap(FT) Coverage'!J75</f>
        <v>0.7618213456</v>
      </c>
      <c r="L76" s="55">
        <f>'VecMap (FT)'!P76*'Vecmap(FT) Coverage'!K75</f>
        <v>0.8580910005</v>
      </c>
      <c r="M76" s="55">
        <f>'VecMap (FT)'!Q76*'Vecmap(FT) Coverage'!L75</f>
        <v>0.8023654897</v>
      </c>
      <c r="N76" s="55">
        <f>'VecMap (FT)'!R76*'Vecmap(FT) Coverage'!M75</f>
        <v>0.7545711888</v>
      </c>
      <c r="O76" s="55">
        <f>'VecMap (FT)'!S76*'Vecmap(FT) Coverage'!N75</f>
        <v>0.8683109176</v>
      </c>
      <c r="P76" s="55">
        <f>'VecMap (FT)'!T76*'Vecmap(FT) Coverage'!O75</f>
        <v>0.4202478002</v>
      </c>
      <c r="Q76" s="55">
        <f>'VecMap (FT)'!U76*'Vecmap(FT) Coverage'!P75</f>
        <v>0.8834984358</v>
      </c>
      <c r="R76" s="55">
        <f>'VecMap (FT)'!V76*'Vecmap(FT) Coverage'!Q75</f>
        <v>0.7645598102</v>
      </c>
      <c r="S76" s="55">
        <f>'VecMap (FT)'!W76*'Vecmap(FT) Coverage'!R75</f>
        <v>0.5157654355</v>
      </c>
      <c r="T76" s="55">
        <f>'VecMap (FT)'!X76*'Vecmap(FT) Coverage'!S75</f>
        <v>0.5115543897</v>
      </c>
    </row>
    <row r="77">
      <c r="A77" s="112" t="s">
        <v>294</v>
      </c>
      <c r="B77" s="10">
        <f t="shared" si="2"/>
        <v>0.6643490296</v>
      </c>
      <c r="C77" s="10">
        <f>(D77*'Dataset lengths'!$B$2+E77*'Dataset lengths'!$C$2+F77*'Dataset lengths'!$D$2+I77*'Dataset lengths'!$G$2+J77*'Dataset lengths'!$H$2+O77*'Dataset lengths'!$M$2+P77*'Dataset lengths'!$N$2+Q77*'Dataset lengths'!$O$2+R77*'Dataset lengths'!$P$2+S77*'Dataset lengths'!$Q$2+T77*'Dataset lengths'!$R$2)/'Dataset lengths'!$A$7</f>
        <v>0.5977117269</v>
      </c>
      <c r="D77" s="55">
        <f>'VecMap (FT)'!H77*'Vecmap(FT) Coverage'!C76</f>
        <v>0.4732739391</v>
      </c>
      <c r="E77" s="55">
        <f>'VecMap (FT)'!I77*'Vecmap(FT) Coverage'!D76</f>
        <v>0.7276659559</v>
      </c>
      <c r="F77" s="55">
        <f>'VecMap (FT)'!J77*'Vecmap(FT) Coverage'!E76</f>
        <v>0.7550270432</v>
      </c>
      <c r="G77" s="55">
        <f>'VecMap (FT)'!K77*'Vecmap(FT) Coverage'!F76</f>
        <v>0.838564303</v>
      </c>
      <c r="H77" s="55">
        <f>'VecMap (FT)'!L77*'Vecmap(FT) Coverage'!G76</f>
        <v>0.8418344453</v>
      </c>
      <c r="I77" s="55">
        <f>'VecMap (FT)'!M77*'Vecmap(FT) Coverage'!H76</f>
        <v>0.839796363</v>
      </c>
      <c r="J77" s="55">
        <f>'VecMap (FT)'!N77*'Vecmap(FT) Coverage'!I76</f>
        <v>0.7801672043</v>
      </c>
      <c r="K77" s="55">
        <f>'VecMap (FT)'!O77*'Vecmap(FT) Coverage'!J76</f>
        <v>0.7295167455</v>
      </c>
      <c r="L77" s="55">
        <f>'VecMap (FT)'!P77*'Vecmap(FT) Coverage'!K76</f>
        <v>0.8307970287</v>
      </c>
      <c r="M77" s="55">
        <f>'VecMap (FT)'!Q77*'Vecmap(FT) Coverage'!L76</f>
        <v>0.7546720466</v>
      </c>
      <c r="N77" s="55">
        <f>'VecMap (FT)'!R77*'Vecmap(FT) Coverage'!M76</f>
        <v>0.7349153424</v>
      </c>
      <c r="O77" s="55">
        <f>'VecMap (FT)'!S77*'Vecmap(FT) Coverage'!N76</f>
        <v>0.8655790056</v>
      </c>
      <c r="P77" s="55">
        <f>'VecMap (FT)'!T77*'Vecmap(FT) Coverage'!O76</f>
        <v>0.4516650764</v>
      </c>
      <c r="Q77" s="55">
        <f>'VecMap (FT)'!U77*'Vecmap(FT) Coverage'!P76</f>
        <v>0.8656949409</v>
      </c>
      <c r="R77" s="55">
        <f>'VecMap (FT)'!V77*'Vecmap(FT) Coverage'!Q76</f>
        <v>0.607085427</v>
      </c>
      <c r="S77" s="55">
        <f>'VecMap (FT)'!W77*'Vecmap(FT) Coverage'!R76</f>
        <v>0.382926904</v>
      </c>
      <c r="T77" s="55">
        <f>'VecMap (FT)'!X77*'Vecmap(FT) Coverage'!S76</f>
        <v>0.5589574661</v>
      </c>
    </row>
    <row r="78">
      <c r="A78" s="112" t="s">
        <v>295</v>
      </c>
      <c r="B78" s="10">
        <f t="shared" si="2"/>
        <v>0.6800363914</v>
      </c>
      <c r="C78" s="10">
        <f>(D78*'Dataset lengths'!$B$2+E78*'Dataset lengths'!$C$2+F78*'Dataset lengths'!$D$2+I78*'Dataset lengths'!$G$2+J78*'Dataset lengths'!$H$2+O78*'Dataset lengths'!$M$2+P78*'Dataset lengths'!$N$2+Q78*'Dataset lengths'!$O$2+R78*'Dataset lengths'!$P$2+S78*'Dataset lengths'!$Q$2+T78*'Dataset lengths'!$R$2)/'Dataset lengths'!$A$7</f>
        <v>0.6123558083</v>
      </c>
      <c r="D78" s="55">
        <f>'VecMap (FT)'!H78*'Vecmap(FT) Coverage'!C77</f>
        <v>0.5130641898</v>
      </c>
      <c r="E78" s="55">
        <f>'VecMap (FT)'!I78*'Vecmap(FT) Coverage'!D77</f>
        <v>0.7200208867</v>
      </c>
      <c r="F78" s="55">
        <f>'VecMap (FT)'!J78*'Vecmap(FT) Coverage'!E77</f>
        <v>0.7641647544</v>
      </c>
      <c r="G78" s="55">
        <f>'VecMap (FT)'!K78*'Vecmap(FT) Coverage'!F77</f>
        <v>0.8354643385</v>
      </c>
      <c r="H78" s="55">
        <f>'VecMap (FT)'!L78*'Vecmap(FT) Coverage'!G77</f>
        <v>0.8395040833</v>
      </c>
      <c r="I78" s="55">
        <f>'VecMap (FT)'!M78*'Vecmap(FT) Coverage'!H77</f>
        <v>0.8369976354</v>
      </c>
      <c r="J78" s="55">
        <f>'VecMap (FT)'!N78*'Vecmap(FT) Coverage'!I77</f>
        <v>0.7983018912</v>
      </c>
      <c r="K78" s="55">
        <f>'VecMap (FT)'!O78*'Vecmap(FT) Coverage'!J77</f>
        <v>0.7479059736</v>
      </c>
      <c r="L78" s="55">
        <f>'VecMap (FT)'!P78*'Vecmap(FT) Coverage'!K77</f>
        <v>0.8448213044</v>
      </c>
      <c r="M78" s="55">
        <f>'VecMap (FT)'!Q78*'Vecmap(FT) Coverage'!L77</f>
        <v>0.793251346</v>
      </c>
      <c r="N78" s="55">
        <f>'VecMap (FT)'!R78*'Vecmap(FT) Coverage'!M77</f>
        <v>0.7307420565</v>
      </c>
      <c r="O78" s="55">
        <f>'VecMap (FT)'!S78*'Vecmap(FT) Coverage'!N77</f>
        <v>0.8882429478</v>
      </c>
      <c r="P78" s="55">
        <f>'VecMap (FT)'!T78*'Vecmap(FT) Coverage'!O77</f>
        <v>0.4447851313</v>
      </c>
      <c r="Q78" s="55">
        <f>'VecMap (FT)'!U78*'Vecmap(FT) Coverage'!P77</f>
        <v>0.8730388825</v>
      </c>
      <c r="R78" s="55">
        <f>'VecMap (FT)'!V78*'Vecmap(FT) Coverage'!Q77</f>
        <v>0.6888714364</v>
      </c>
      <c r="S78" s="55">
        <f>'VecMap (FT)'!W78*'Vecmap(FT) Coverage'!R77</f>
        <v>0.4438377965</v>
      </c>
      <c r="T78" s="55">
        <f>'VecMap (FT)'!X78*'Vecmap(FT) Coverage'!S77</f>
        <v>0.5090747534</v>
      </c>
    </row>
    <row r="79">
      <c r="A79" s="112" t="s">
        <v>296</v>
      </c>
      <c r="B79" s="10">
        <f t="shared" si="2"/>
        <v>0.6970214283</v>
      </c>
      <c r="C79" s="10">
        <f>(D79*'Dataset lengths'!$B$2+E79*'Dataset lengths'!$C$2+F79*'Dataset lengths'!$D$2+I79*'Dataset lengths'!$G$2+J79*'Dataset lengths'!$H$2+O79*'Dataset lengths'!$M$2+P79*'Dataset lengths'!$N$2+Q79*'Dataset lengths'!$O$2+R79*'Dataset lengths'!$P$2+S79*'Dataset lengths'!$Q$2+T79*'Dataset lengths'!$R$2)/'Dataset lengths'!$A$7</f>
        <v>0.6321681423</v>
      </c>
      <c r="D79" s="55">
        <f>'VecMap (FT)'!H79*'Vecmap(FT) Coverage'!C78</f>
        <v>0.538822992</v>
      </c>
      <c r="E79" s="55">
        <f>'VecMap (FT)'!I79*'Vecmap(FT) Coverage'!D78</f>
        <v>0.7508976356</v>
      </c>
      <c r="F79" s="55">
        <f>'VecMap (FT)'!J79*'Vecmap(FT) Coverage'!E78</f>
        <v>0.7827030568</v>
      </c>
      <c r="G79" s="55">
        <f>'VecMap (FT)'!K79*'Vecmap(FT) Coverage'!F78</f>
        <v>0.8462903245</v>
      </c>
      <c r="H79" s="55">
        <f>'VecMap (FT)'!L79*'Vecmap(FT) Coverage'!G78</f>
        <v>0.8515828966</v>
      </c>
      <c r="I79" s="55">
        <f>'VecMap (FT)'!M79*'Vecmap(FT) Coverage'!H78</f>
        <v>0.848306362</v>
      </c>
      <c r="J79" s="55">
        <f>'VecMap (FT)'!N79*'Vecmap(FT) Coverage'!I78</f>
        <v>0.8072794104</v>
      </c>
      <c r="K79" s="55">
        <f>'VecMap (FT)'!O79*'Vecmap(FT) Coverage'!J78</f>
        <v>0.7652824725</v>
      </c>
      <c r="L79" s="55">
        <f>'VecMap (FT)'!P79*'Vecmap(FT) Coverage'!K78</f>
        <v>0.8488108206</v>
      </c>
      <c r="M79" s="55">
        <f>'VecMap (FT)'!Q79*'Vecmap(FT) Coverage'!L78</f>
        <v>0.8029217206</v>
      </c>
      <c r="N79" s="55">
        <f>'VecMap (FT)'!R79*'Vecmap(FT) Coverage'!M78</f>
        <v>0.7426768741</v>
      </c>
      <c r="O79" s="55">
        <f>'VecMap (FT)'!S79*'Vecmap(FT) Coverage'!N78</f>
        <v>0.8936193506</v>
      </c>
      <c r="P79" s="55">
        <f>'VecMap (FT)'!T79*'Vecmap(FT) Coverage'!O78</f>
        <v>0.4437494191</v>
      </c>
      <c r="Q79" s="55">
        <f>'VecMap (FT)'!U79*'Vecmap(FT) Coverage'!P78</f>
        <v>0.8779348436</v>
      </c>
      <c r="R79" s="55">
        <f>'VecMap (FT)'!V79*'Vecmap(FT) Coverage'!Q78</f>
        <v>0.7216274212</v>
      </c>
      <c r="S79" s="55">
        <f>'VecMap (FT)'!W79*'Vecmap(FT) Coverage'!R78</f>
        <v>0.4664190774</v>
      </c>
      <c r="T79" s="55">
        <f>'VecMap (FT)'!X79*'Vecmap(FT) Coverage'!S78</f>
        <v>0.5358761427</v>
      </c>
    </row>
    <row r="80">
      <c r="A80" s="112" t="s">
        <v>297</v>
      </c>
      <c r="B80" s="10">
        <f t="shared" si="2"/>
        <v>0.6483703444</v>
      </c>
      <c r="C80" s="10">
        <f>(D80*'Dataset lengths'!$B$2+E80*'Dataset lengths'!$C$2+F80*'Dataset lengths'!$D$2+I80*'Dataset lengths'!$G$2+J80*'Dataset lengths'!$H$2+O80*'Dataset lengths'!$M$2+P80*'Dataset lengths'!$N$2+Q80*'Dataset lengths'!$O$2+R80*'Dataset lengths'!$P$2+S80*'Dataset lengths'!$Q$2+T80*'Dataset lengths'!$R$2)/'Dataset lengths'!$A$7</f>
        <v>0.58160169</v>
      </c>
      <c r="D80" s="55">
        <f>'VecMap (FT)'!H80*'Vecmap(FT) Coverage'!C79</f>
        <v>0.4657732968</v>
      </c>
      <c r="E80" s="55">
        <f>'VecMap (FT)'!I80*'Vecmap(FT) Coverage'!D79</f>
        <v>0.7225551133</v>
      </c>
      <c r="F80" s="55">
        <f>'VecMap (FT)'!J80*'Vecmap(FT) Coverage'!E79</f>
        <v>0.7475737146</v>
      </c>
      <c r="G80" s="55">
        <f>'VecMap (FT)'!K80*'Vecmap(FT) Coverage'!F79</f>
        <v>0.8285126796</v>
      </c>
      <c r="H80" s="55">
        <f>'VecMap (FT)'!L80*'Vecmap(FT) Coverage'!G79</f>
        <v>0.829847222</v>
      </c>
      <c r="I80" s="55">
        <f>'VecMap (FT)'!M80*'Vecmap(FT) Coverage'!H79</f>
        <v>0.8290837396</v>
      </c>
      <c r="J80" s="55">
        <f>'VecMap (FT)'!N80*'Vecmap(FT) Coverage'!I79</f>
        <v>0.7706748834</v>
      </c>
      <c r="K80" s="55">
        <f>'VecMap (FT)'!O80*'Vecmap(FT) Coverage'!J79</f>
        <v>0.7229353178</v>
      </c>
      <c r="L80" s="55">
        <f>'VecMap (FT)'!P80*'Vecmap(FT) Coverage'!K79</f>
        <v>0.8219701703</v>
      </c>
      <c r="M80" s="55">
        <f>'VecMap (FT)'!Q80*'Vecmap(FT) Coverage'!L79</f>
        <v>0.7512106824</v>
      </c>
      <c r="N80" s="55">
        <f>'VecMap (FT)'!R80*'Vecmap(FT) Coverage'!M79</f>
        <v>0.7289749355</v>
      </c>
      <c r="O80" s="55">
        <f>'VecMap (FT)'!S80*'Vecmap(FT) Coverage'!N79</f>
        <v>0.8254526818</v>
      </c>
      <c r="P80" s="55">
        <f>'VecMap (FT)'!T80*'Vecmap(FT) Coverage'!O79</f>
        <v>0.4404069845</v>
      </c>
      <c r="Q80" s="55">
        <f>'VecMap (FT)'!U80*'Vecmap(FT) Coverage'!P79</f>
        <v>0.8496717954</v>
      </c>
      <c r="R80" s="55">
        <f>'VecMap (FT)'!V80*'Vecmap(FT) Coverage'!Q79</f>
        <v>0.5821915351</v>
      </c>
      <c r="S80" s="55">
        <f>'VecMap (FT)'!W80*'Vecmap(FT) Coverage'!R79</f>
        <v>0.3581969024</v>
      </c>
      <c r="T80" s="55">
        <f>'VecMap (FT)'!X80*'Vecmap(FT) Coverage'!S79</f>
        <v>0.5404931414</v>
      </c>
    </row>
    <row r="81">
      <c r="A81" s="112" t="s">
        <v>187</v>
      </c>
      <c r="B81" s="10">
        <f t="shared" si="2"/>
        <v>0.6976352265</v>
      </c>
      <c r="C81" s="10">
        <f>(D81*'Dataset lengths'!$B$2+E81*'Dataset lengths'!$C$2+F81*'Dataset lengths'!$D$2+I81*'Dataset lengths'!$G$2+J81*'Dataset lengths'!$H$2+O81*'Dataset lengths'!$M$2+P81*'Dataset lengths'!$N$2+Q81*'Dataset lengths'!$O$2+R81*'Dataset lengths'!$P$2+S81*'Dataset lengths'!$Q$2+T81*'Dataset lengths'!$R$2)/'Dataset lengths'!$A$7</f>
        <v>0.6344885539</v>
      </c>
      <c r="D81" s="55">
        <f>'VecMap (FT)'!H81*'Vecmap(FT) Coverage'!C80</f>
        <v>0.5350933492</v>
      </c>
      <c r="E81" s="55">
        <f>'VecMap (FT)'!I81*'Vecmap(FT) Coverage'!D80</f>
        <v>0.7396106309</v>
      </c>
      <c r="F81" s="55">
        <f>'VecMap (FT)'!J81*'Vecmap(FT) Coverage'!E80</f>
        <v>0.7896590866</v>
      </c>
      <c r="G81" s="55">
        <f>'VecMap (FT)'!K81*'Vecmap(FT) Coverage'!F80</f>
        <v>0.8553507458</v>
      </c>
      <c r="H81" s="55">
        <f>'VecMap (FT)'!L81*'Vecmap(FT) Coverage'!G80</f>
        <v>0.8606508725</v>
      </c>
      <c r="I81" s="55">
        <f>'VecMap (FT)'!M81*'Vecmap(FT) Coverage'!H80</f>
        <v>0.8573018508</v>
      </c>
      <c r="J81" s="55">
        <f>'VecMap (FT)'!N81*'Vecmap(FT) Coverage'!I80</f>
        <v>0.8159785219</v>
      </c>
      <c r="K81" s="55">
        <f>'VecMap (FT)'!O81*'Vecmap(FT) Coverage'!J80</f>
        <v>0.7656859144</v>
      </c>
      <c r="L81" s="55">
        <f>'VecMap (FT)'!P81*'Vecmap(FT) Coverage'!K80</f>
        <v>0.8605233</v>
      </c>
      <c r="M81" s="55">
        <f>'VecMap (FT)'!Q81*'Vecmap(FT) Coverage'!L80</f>
        <v>0.8024107254</v>
      </c>
      <c r="N81" s="55">
        <f>'VecMap (FT)'!R81*'Vecmap(FT) Coverage'!M80</f>
        <v>0.7601170687</v>
      </c>
      <c r="O81" s="55">
        <f>'VecMap (FT)'!S81*'Vecmap(FT) Coverage'!N80</f>
        <v>0.8937067718</v>
      </c>
      <c r="P81" s="55">
        <f>'VecMap (FT)'!T81*'Vecmap(FT) Coverage'!O80</f>
        <v>0.4333359857</v>
      </c>
      <c r="Q81" s="55">
        <f>'VecMap (FT)'!U81*'Vecmap(FT) Coverage'!P80</f>
        <v>0.8688105525</v>
      </c>
      <c r="R81" s="55">
        <f>'VecMap (FT)'!V81*'Vecmap(FT) Coverage'!Q80</f>
        <v>0.7402075656</v>
      </c>
      <c r="S81" s="55">
        <f>'VecMap (FT)'!W81*'Vecmap(FT) Coverage'!R80</f>
        <v>0.4672651933</v>
      </c>
      <c r="T81" s="55">
        <f>'VecMap (FT)'!X81*'Vecmap(FT) Coverage'!S80</f>
        <v>0.5330179832</v>
      </c>
    </row>
    <row r="82">
      <c r="A82" s="112" t="s">
        <v>182</v>
      </c>
      <c r="B82" s="10">
        <f t="shared" si="2"/>
        <v>0.7153599719</v>
      </c>
      <c r="C82" s="10">
        <f>(D82*'Dataset lengths'!$B$2+E82*'Dataset lengths'!$C$2+F82*'Dataset lengths'!$D$2+I82*'Dataset lengths'!$G$2+J82*'Dataset lengths'!$H$2+O82*'Dataset lengths'!$M$2+P82*'Dataset lengths'!$N$2+Q82*'Dataset lengths'!$O$2+R82*'Dataset lengths'!$P$2+S82*'Dataset lengths'!$Q$2+T82*'Dataset lengths'!$R$2)/'Dataset lengths'!$A$7</f>
        <v>0.6544016716</v>
      </c>
      <c r="D82" s="55">
        <f>'VecMap (FT)'!H82*'Vecmap(FT) Coverage'!C81</f>
        <v>0.5595580758</v>
      </c>
      <c r="E82" s="55">
        <f>'VecMap (FT)'!I82*'Vecmap(FT) Coverage'!D81</f>
        <v>0.7656961076</v>
      </c>
      <c r="F82" s="55">
        <f>'VecMap (FT)'!J82*'Vecmap(FT) Coverage'!E81</f>
        <v>0.8057590985</v>
      </c>
      <c r="G82" s="55">
        <f>'VecMap (FT)'!K82*'Vecmap(FT) Coverage'!F81</f>
        <v>0.8638831346</v>
      </c>
      <c r="H82" s="55">
        <f>'VecMap (FT)'!L82*'Vecmap(FT) Coverage'!G81</f>
        <v>0.8722898418</v>
      </c>
      <c r="I82" s="55">
        <f>'VecMap (FT)'!M82*'Vecmap(FT) Coverage'!H81</f>
        <v>0.8668168598</v>
      </c>
      <c r="J82" s="55">
        <f>'VecMap (FT)'!N82*'Vecmap(FT) Coverage'!I81</f>
        <v>0.8285170937</v>
      </c>
      <c r="K82" s="55">
        <f>'VecMap (FT)'!O82*'Vecmap(FT) Coverage'!J81</f>
        <v>0.7857856463</v>
      </c>
      <c r="L82" s="55">
        <f>'VecMap (FT)'!P82*'Vecmap(FT) Coverage'!K81</f>
        <v>0.8686142283</v>
      </c>
      <c r="M82" s="55">
        <f>'VecMap (FT)'!Q82*'Vecmap(FT) Coverage'!L81</f>
        <v>0.8208852959</v>
      </c>
      <c r="N82" s="55">
        <f>'VecMap (FT)'!R82*'Vecmap(FT) Coverage'!M81</f>
        <v>0.7727029309</v>
      </c>
      <c r="O82" s="55">
        <f>'VecMap (FT)'!S82*'Vecmap(FT) Coverage'!N81</f>
        <v>0.9044814328</v>
      </c>
      <c r="P82" s="55">
        <f>'VecMap (FT)'!T82*'Vecmap(FT) Coverage'!O81</f>
        <v>0.4433351341</v>
      </c>
      <c r="Q82" s="55">
        <f>'VecMap (FT)'!U82*'Vecmap(FT) Coverage'!P81</f>
        <v>0.8770446689</v>
      </c>
      <c r="R82" s="55">
        <f>'VecMap (FT)'!V82*'Vecmap(FT) Coverage'!Q81</f>
        <v>0.7644257662</v>
      </c>
      <c r="S82" s="55">
        <f>'VecMap (FT)'!W82*'Vecmap(FT) Coverage'!R81</f>
        <v>0.4908275695</v>
      </c>
      <c r="T82" s="55">
        <f>'VecMap (FT)'!X82*'Vecmap(FT) Coverage'!S81</f>
        <v>0.5624978842</v>
      </c>
    </row>
    <row r="83">
      <c r="A83" s="112" t="s">
        <v>300</v>
      </c>
      <c r="B83" s="10">
        <f t="shared" si="2"/>
        <v>0.6643595203</v>
      </c>
      <c r="C83" s="10">
        <f>(D83*'Dataset lengths'!$B$2+E83*'Dataset lengths'!$C$2+F83*'Dataset lengths'!$D$2+I83*'Dataset lengths'!$G$2+J83*'Dataset lengths'!$H$2+O83*'Dataset lengths'!$M$2+P83*'Dataset lengths'!$N$2+Q83*'Dataset lengths'!$O$2+R83*'Dataset lengths'!$P$2+S83*'Dataset lengths'!$Q$2+T83*'Dataset lengths'!$R$2)/'Dataset lengths'!$A$7</f>
        <v>0.5999367831</v>
      </c>
      <c r="D83" s="55">
        <f>'VecMap (FT)'!H83*'Vecmap(FT) Coverage'!C82</f>
        <v>0.4842521181</v>
      </c>
      <c r="E83" s="55">
        <f>'VecMap (FT)'!I83*'Vecmap(FT) Coverage'!D82</f>
        <v>0.740565281</v>
      </c>
      <c r="F83" s="55">
        <f>'VecMap (FT)'!J83*'Vecmap(FT) Coverage'!E82</f>
        <v>0.7703174554</v>
      </c>
      <c r="G83" s="55">
        <f>'VecMap (FT)'!K83*'Vecmap(FT) Coverage'!F82</f>
        <v>0.8458863506</v>
      </c>
      <c r="H83" s="55">
        <f>'VecMap (FT)'!L83*'Vecmap(FT) Coverage'!G82</f>
        <v>0.8475981671</v>
      </c>
      <c r="I83" s="55">
        <f>'VecMap (FT)'!M83*'Vecmap(FT) Coverage'!H82</f>
        <v>0.8464394544</v>
      </c>
      <c r="J83" s="55">
        <f>'VecMap (FT)'!N83*'Vecmap(FT) Coverage'!I82</f>
        <v>0.7926308883</v>
      </c>
      <c r="K83" s="55">
        <f>'VecMap (FT)'!O83*'Vecmap(FT) Coverage'!J82</f>
        <v>0.7457406602</v>
      </c>
      <c r="L83" s="55">
        <f>'VecMap (FT)'!P83*'Vecmap(FT) Coverage'!K82</f>
        <v>0.8392085815</v>
      </c>
      <c r="M83" s="55">
        <f>'VecMap (FT)'!Q83*'Vecmap(FT) Coverage'!L82</f>
        <v>0.7645853533</v>
      </c>
      <c r="N83" s="55">
        <f>'VecMap (FT)'!R83*'Vecmap(FT) Coverage'!M82</f>
        <v>0.7579591709</v>
      </c>
      <c r="O83" s="55">
        <f>'VecMap (FT)'!S83*'Vecmap(FT) Coverage'!N82</f>
        <v>0.8210597673</v>
      </c>
      <c r="P83" s="55">
        <f>'VecMap (FT)'!T83*'Vecmap(FT) Coverage'!O82</f>
        <v>0.4513674348</v>
      </c>
      <c r="Q83" s="55">
        <f>'VecMap (FT)'!U83*'Vecmap(FT) Coverage'!P82</f>
        <v>0.8465561838</v>
      </c>
      <c r="R83" s="55">
        <f>'VecMap (FT)'!V83*'Vecmap(FT) Coverage'!Q82</f>
        <v>0.618900451</v>
      </c>
      <c r="S83" s="55">
        <f>'VecMap (FT)'!W83*'Vecmap(FT) Coverage'!R82</f>
        <v>0.3751518077</v>
      </c>
      <c r="T83" s="55">
        <f>'VecMap (FT)'!X83*'Vecmap(FT) Coverage'!S82</f>
        <v>0.5607138812</v>
      </c>
    </row>
    <row r="84">
      <c r="A84" s="112" t="s">
        <v>303</v>
      </c>
      <c r="B84" s="10">
        <f t="shared" si="2"/>
        <v>0.7019090159</v>
      </c>
      <c r="C84" s="10">
        <f>(D84*'Dataset lengths'!$B$2+E84*'Dataset lengths'!$C$2+F84*'Dataset lengths'!$D$2+I84*'Dataset lengths'!$G$2+J84*'Dataset lengths'!$H$2+O84*'Dataset lengths'!$M$2+P84*'Dataset lengths'!$N$2+Q84*'Dataset lengths'!$O$2+R84*'Dataset lengths'!$P$2+S84*'Dataset lengths'!$Q$2+T84*'Dataset lengths'!$R$2)/'Dataset lengths'!$A$7</f>
        <v>0.6412335682</v>
      </c>
      <c r="D84" s="55">
        <f>'VecMap (FT)'!H84*'Vecmap(FT) Coverage'!C83</f>
        <v>0.5666102339</v>
      </c>
      <c r="E84" s="55">
        <f>'VecMap (FT)'!I84*'Vecmap(FT) Coverage'!D83</f>
        <v>0.7388897572</v>
      </c>
      <c r="F84" s="55">
        <f>'VecMap (FT)'!J84*'Vecmap(FT) Coverage'!E83</f>
        <v>0.7783540032</v>
      </c>
      <c r="G84" s="55">
        <f>'VecMap (FT)'!K84*'Vecmap(FT) Coverage'!F83</f>
        <v>0.8456068313</v>
      </c>
      <c r="H84" s="55">
        <f>'VecMap (FT)'!L84*'Vecmap(FT) Coverage'!G83</f>
        <v>0.8572287699</v>
      </c>
      <c r="I84" s="55">
        <f>'VecMap (FT)'!M84*'Vecmap(FT) Coverage'!H83</f>
        <v>0.849713391</v>
      </c>
      <c r="J84" s="55">
        <f>'VecMap (FT)'!N84*'Vecmap(FT) Coverage'!I83</f>
        <v>0.8139797437</v>
      </c>
      <c r="K84" s="55">
        <f>'VecMap (FT)'!O84*'Vecmap(FT) Coverage'!J83</f>
        <v>0.7616158752</v>
      </c>
      <c r="L84" s="55">
        <f>'VecMap (FT)'!P84*'Vecmap(FT) Coverage'!K83</f>
        <v>0.8645357692</v>
      </c>
      <c r="M84" s="55">
        <f>'VecMap (FT)'!Q84*'Vecmap(FT) Coverage'!L83</f>
        <v>0.8250318962</v>
      </c>
      <c r="N84" s="55">
        <f>'VecMap (FT)'!R84*'Vecmap(FT) Coverage'!M83</f>
        <v>0.7410942657</v>
      </c>
      <c r="O84" s="55">
        <f>'VecMap (FT)'!S84*'Vecmap(FT) Coverage'!N83</f>
        <v>0.8949962343</v>
      </c>
      <c r="P84" s="55">
        <f>'VecMap (FT)'!T84*'Vecmap(FT) Coverage'!O83</f>
        <v>0.4098243113</v>
      </c>
      <c r="Q84" s="55">
        <f>'VecMap (FT)'!U84*'Vecmap(FT) Coverage'!P83</f>
        <v>0.8857238726</v>
      </c>
      <c r="R84" s="55">
        <f>'VecMap (FT)'!V84*'Vecmap(FT) Coverage'!Q83</f>
        <v>0.7979860152</v>
      </c>
      <c r="S84" s="55">
        <f>'VecMap (FT)'!W84*'Vecmap(FT) Coverage'!R83</f>
        <v>0.5380317192</v>
      </c>
      <c r="T84" s="55">
        <f>'VecMap (FT)'!X84*'Vecmap(FT) Coverage'!S83</f>
        <v>0.4468898932</v>
      </c>
    </row>
    <row r="85">
      <c r="A85" s="112" t="s">
        <v>304</v>
      </c>
      <c r="B85" s="10">
        <f t="shared" si="2"/>
        <v>0.6841300217</v>
      </c>
      <c r="C85" s="10">
        <f>(D85*'Dataset lengths'!$B$2+E85*'Dataset lengths'!$C$2+F85*'Dataset lengths'!$D$2+I85*'Dataset lengths'!$G$2+J85*'Dataset lengths'!$H$2+O85*'Dataset lengths'!$M$2+P85*'Dataset lengths'!$N$2+Q85*'Dataset lengths'!$O$2+R85*'Dataset lengths'!$P$2+S85*'Dataset lengths'!$Q$2+T85*'Dataset lengths'!$R$2)/'Dataset lengths'!$A$7</f>
        <v>0.6160596302</v>
      </c>
      <c r="D85" s="55">
        <f>'VecMap (FT)'!H85*'Vecmap(FT) Coverage'!C84</f>
        <v>0.5215981595</v>
      </c>
      <c r="E85" s="55">
        <f>'VecMap (FT)'!I85*'Vecmap(FT) Coverage'!D84</f>
        <v>0.7374759309</v>
      </c>
      <c r="F85" s="55">
        <f>'VecMap (FT)'!J85*'Vecmap(FT) Coverage'!E84</f>
        <v>0.7807521416</v>
      </c>
      <c r="G85" s="55">
        <f>'VecMap (FT)'!K85*'Vecmap(FT) Coverage'!F84</f>
        <v>0.8430637935</v>
      </c>
      <c r="H85" s="55">
        <f>'VecMap (FT)'!L85*'Vecmap(FT) Coverage'!G84</f>
        <v>0.8486307618</v>
      </c>
      <c r="I85" s="55">
        <f>'VecMap (FT)'!M85*'Vecmap(FT) Coverage'!H84</f>
        <v>0.8448571617</v>
      </c>
      <c r="J85" s="55">
        <f>'VecMap (FT)'!N85*'Vecmap(FT) Coverage'!I84</f>
        <v>0.8076350246</v>
      </c>
      <c r="K85" s="55">
        <f>'VecMap (FT)'!O85*'Vecmap(FT) Coverage'!J84</f>
        <v>0.7572413799</v>
      </c>
      <c r="L85" s="55">
        <f>'VecMap (FT)'!P85*'Vecmap(FT) Coverage'!K84</f>
        <v>0.8507611073</v>
      </c>
      <c r="M85" s="55">
        <f>'VecMap (FT)'!Q85*'Vecmap(FT) Coverage'!L84</f>
        <v>0.7978469519</v>
      </c>
      <c r="N85" s="55">
        <f>'VecMap (FT)'!R85*'Vecmap(FT) Coverage'!M84</f>
        <v>0.753041084</v>
      </c>
      <c r="O85" s="55">
        <f>'VecMap (FT)'!S85*'Vecmap(FT) Coverage'!N84</f>
        <v>0.8633279101</v>
      </c>
      <c r="P85" s="55">
        <f>'VecMap (FT)'!T85*'Vecmap(FT) Coverage'!O84</f>
        <v>0.441032434</v>
      </c>
      <c r="Q85" s="55">
        <f>'VecMap (FT)'!U85*'Vecmap(FT) Coverage'!P84</f>
        <v>0.8679203777</v>
      </c>
      <c r="R85" s="55">
        <f>'VecMap (FT)'!V85*'Vecmap(FT) Coverage'!Q84</f>
        <v>0.7091968888</v>
      </c>
      <c r="S85" s="55">
        <f>'VecMap (FT)'!W85*'Vecmap(FT) Coverage'!R84</f>
        <v>0.4376819374</v>
      </c>
      <c r="T85" s="55">
        <f>'VecMap (FT)'!X85*'Vecmap(FT) Coverage'!S84</f>
        <v>0.5139522718</v>
      </c>
    </row>
    <row r="86">
      <c r="A86" s="112" t="s">
        <v>307</v>
      </c>
      <c r="B86" s="10">
        <f t="shared" si="2"/>
        <v>0.6951201847</v>
      </c>
      <c r="C86" s="10">
        <f>(D86*'Dataset lengths'!$B$2+E86*'Dataset lengths'!$C$2+F86*'Dataset lengths'!$D$2+I86*'Dataset lengths'!$G$2+J86*'Dataset lengths'!$H$2+O86*'Dataset lengths'!$M$2+P86*'Dataset lengths'!$N$2+Q86*'Dataset lengths'!$O$2+R86*'Dataset lengths'!$P$2+S86*'Dataset lengths'!$Q$2+T86*'Dataset lengths'!$R$2)/'Dataset lengths'!$A$7</f>
        <v>0.6331975573</v>
      </c>
      <c r="D86" s="55">
        <f>'VecMap (FT)'!H86*'Vecmap(FT) Coverage'!C85</f>
        <v>0.5421031516</v>
      </c>
      <c r="E86" s="55">
        <f>'VecMap (FT)'!I86*'Vecmap(FT) Coverage'!D85</f>
        <v>0.7624750203</v>
      </c>
      <c r="F86" s="55">
        <f>'VecMap (FT)'!J86*'Vecmap(FT) Coverage'!E85</f>
        <v>0.7973711844</v>
      </c>
      <c r="G86" s="55">
        <f>'VecMap (FT)'!K86*'Vecmap(FT) Coverage'!F85</f>
        <v>0.8522625966</v>
      </c>
      <c r="H86" s="55">
        <f>'VecMap (FT)'!L86*'Vecmap(FT) Coverage'!G85</f>
        <v>0.8595050303</v>
      </c>
      <c r="I86" s="55">
        <f>'VecMap (FT)'!M86*'Vecmap(FT) Coverage'!H85</f>
        <v>0.8548226355</v>
      </c>
      <c r="J86" s="55">
        <f>'VecMap (FT)'!N86*'Vecmap(FT) Coverage'!I85</f>
        <v>0.8172618431</v>
      </c>
      <c r="K86" s="55">
        <f>'VecMap (FT)'!O86*'Vecmap(FT) Coverage'!J85</f>
        <v>0.7760505475</v>
      </c>
      <c r="L86" s="55">
        <f>'VecMap (FT)'!P86*'Vecmap(FT) Coverage'!K85</f>
        <v>0.8565926008</v>
      </c>
      <c r="M86" s="55">
        <f>'VecMap (FT)'!Q86*'Vecmap(FT) Coverage'!L85</f>
        <v>0.8095613073</v>
      </c>
      <c r="N86" s="55">
        <f>'VecMap (FT)'!R86*'Vecmap(FT) Coverage'!M85</f>
        <v>0.7623814739</v>
      </c>
      <c r="O86" s="55">
        <f>'VecMap (FT)'!S86*'Vecmap(FT) Coverage'!N85</f>
        <v>0.8679393776</v>
      </c>
      <c r="P86" s="55">
        <f>'VecMap (FT)'!T86*'Vecmap(FT) Coverage'!O85</f>
        <v>0.4085895009</v>
      </c>
      <c r="Q86" s="55">
        <f>'VecMap (FT)'!U86*'Vecmap(FT) Coverage'!P85</f>
        <v>0.867030203</v>
      </c>
      <c r="R86" s="55">
        <f>'VecMap (FT)'!V86*'Vecmap(FT) Coverage'!Q85</f>
        <v>0.7322442558</v>
      </c>
      <c r="S86" s="55">
        <f>'VecMap (FT)'!W86*'Vecmap(FT) Coverage'!R85</f>
        <v>0.4583439669</v>
      </c>
      <c r="T86" s="55">
        <f>'VecMap (FT)'!X86*'Vecmap(FT) Coverage'!S85</f>
        <v>0.5381408924</v>
      </c>
    </row>
    <row r="87">
      <c r="A87" s="112" t="s">
        <v>313</v>
      </c>
      <c r="B87" s="10">
        <f t="shared" si="2"/>
        <v>0.6908142217</v>
      </c>
      <c r="C87" s="10">
        <f>(D87*'Dataset lengths'!$B$2+E87*'Dataset lengths'!$C$2+F87*'Dataset lengths'!$D$2+I87*'Dataset lengths'!$G$2+J87*'Dataset lengths'!$H$2+O87*'Dataset lengths'!$M$2+P87*'Dataset lengths'!$N$2+Q87*'Dataset lengths'!$O$2+R87*'Dataset lengths'!$P$2+S87*'Dataset lengths'!$Q$2+T87*'Dataset lengths'!$R$2)/'Dataset lengths'!$A$7</f>
        <v>0.6309767858</v>
      </c>
      <c r="D87" s="55">
        <f>'VecMap (FT)'!H87*'Vecmap(FT) Coverage'!C86</f>
        <v>0.5330167283</v>
      </c>
      <c r="E87" s="55">
        <f>'VecMap (FT)'!I87*'Vecmap(FT) Coverage'!D86</f>
        <v>0.7187453971</v>
      </c>
      <c r="F87" s="55">
        <f>'VecMap (FT)'!J87*'Vecmap(FT) Coverage'!E86</f>
        <v>0.7720890545</v>
      </c>
      <c r="G87" s="55">
        <f>'VecMap (FT)'!K87*'Vecmap(FT) Coverage'!F86</f>
        <v>0.8386866353</v>
      </c>
      <c r="H87" s="55">
        <f>'VecMap (FT)'!L87*'Vecmap(FT) Coverage'!G86</f>
        <v>0.8435103119</v>
      </c>
      <c r="I87" s="55">
        <f>'VecMap (FT)'!M87*'Vecmap(FT) Coverage'!H86</f>
        <v>0.8403265438</v>
      </c>
      <c r="J87" s="55">
        <f>'VecMap (FT)'!N87*'Vecmap(FT) Coverage'!I86</f>
        <v>0.7918398616</v>
      </c>
      <c r="K87" s="55">
        <f>'VecMap (FT)'!O87*'Vecmap(FT) Coverage'!J86</f>
        <v>0.7388371539</v>
      </c>
      <c r="L87" s="55">
        <f>'VecMap (FT)'!P87*'Vecmap(FT) Coverage'!K86</f>
        <v>0.8455321297</v>
      </c>
      <c r="M87" s="55">
        <f>'VecMap (FT)'!Q87*'Vecmap(FT) Coverage'!L86</f>
        <v>0.7715851498</v>
      </c>
      <c r="N87" s="55">
        <f>'VecMap (FT)'!R87*'Vecmap(FT) Coverage'!M86</f>
        <v>0.7266895289</v>
      </c>
      <c r="O87" s="55">
        <f>'VecMap (FT)'!S87*'Vecmap(FT) Coverage'!N86</f>
        <v>0.8960234332</v>
      </c>
      <c r="P87" s="55">
        <f>'VecMap (FT)'!T87*'Vecmap(FT) Coverage'!O86</f>
        <v>0.4522161156</v>
      </c>
      <c r="Q87" s="55">
        <f>'VecMap (FT)'!U87*'Vecmap(FT) Coverage'!P86</f>
        <v>0.8792701057</v>
      </c>
      <c r="R87" s="55">
        <f>'VecMap (FT)'!V87*'Vecmap(FT) Coverage'!Q86</f>
        <v>0.7008478605</v>
      </c>
      <c r="S87" s="55">
        <f>'VecMap (FT)'!W87*'Vecmap(FT) Coverage'!R86</f>
        <v>0.4769369458</v>
      </c>
      <c r="T87" s="55">
        <f>'VecMap (FT)'!X87*'Vecmap(FT) Coverage'!S86</f>
        <v>0.5376443927</v>
      </c>
    </row>
    <row r="88">
      <c r="A88" s="112" t="s">
        <v>179</v>
      </c>
      <c r="B88" s="10">
        <f t="shared" si="2"/>
        <v>0.7080289516</v>
      </c>
      <c r="C88" s="10">
        <f>(D88*'Dataset lengths'!$B$2+E88*'Dataset lengths'!$C$2+F88*'Dataset lengths'!$D$2+I88*'Dataset lengths'!$G$2+J88*'Dataset lengths'!$H$2+O88*'Dataset lengths'!$M$2+P88*'Dataset lengths'!$N$2+Q88*'Dataset lengths'!$O$2+R88*'Dataset lengths'!$P$2+S88*'Dataset lengths'!$Q$2+T88*'Dataset lengths'!$R$2)/'Dataset lengths'!$A$7</f>
        <v>0.6507937814</v>
      </c>
      <c r="D88" s="55">
        <f>'VecMap (FT)'!H88*'Vecmap(FT) Coverage'!C87</f>
        <v>0.5574798059</v>
      </c>
      <c r="E88" s="55">
        <f>'VecMap (FT)'!I88*'Vecmap(FT) Coverage'!D87</f>
        <v>0.7471201556</v>
      </c>
      <c r="F88" s="55">
        <f>'VecMap (FT)'!J88*'Vecmap(FT) Coverage'!E87</f>
        <v>0.7875714293</v>
      </c>
      <c r="G88" s="55">
        <f>'VecMap (FT)'!K88*'Vecmap(FT) Coverage'!F87</f>
        <v>0.8470919421</v>
      </c>
      <c r="H88" s="55">
        <f>'VecMap (FT)'!L88*'Vecmap(FT) Coverage'!G87</f>
        <v>0.8546250667</v>
      </c>
      <c r="I88" s="55">
        <f>'VecMap (FT)'!M88*'Vecmap(FT) Coverage'!H87</f>
        <v>0.8496928289</v>
      </c>
      <c r="J88" s="55">
        <f>'VecMap (FT)'!N88*'Vecmap(FT) Coverage'!I87</f>
        <v>0.801378561</v>
      </c>
      <c r="K88" s="55">
        <f>'VecMap (FT)'!O88*'Vecmap(FT) Coverage'!J87</f>
        <v>0.755489632</v>
      </c>
      <c r="L88" s="55">
        <f>'VecMap (FT)'!P88*'Vecmap(FT) Coverage'!K87</f>
        <v>0.8545741724</v>
      </c>
      <c r="M88" s="55">
        <f>'VecMap (FT)'!Q88*'Vecmap(FT) Coverage'!L87</f>
        <v>0.7884630697</v>
      </c>
      <c r="N88" s="55">
        <f>'VecMap (FT)'!R88*'Vecmap(FT) Coverage'!M87</f>
        <v>0.7356743944</v>
      </c>
      <c r="O88" s="55">
        <f>'VecMap (FT)'!S88*'Vecmap(FT) Coverage'!N87</f>
        <v>0.895192932</v>
      </c>
      <c r="P88" s="55">
        <f>'VecMap (FT)'!T88*'Vecmap(FT) Coverage'!O87</f>
        <v>0.4726870191</v>
      </c>
      <c r="Q88" s="55">
        <f>'VecMap (FT)'!U88*'Vecmap(FT) Coverage'!P87</f>
        <v>0.8859464163</v>
      </c>
      <c r="R88" s="55">
        <f>'VecMap (FT)'!V88*'Vecmap(FT) Coverage'!Q87</f>
        <v>0.7248143865</v>
      </c>
      <c r="S88" s="55">
        <f>'VecMap (FT)'!W88*'Vecmap(FT) Coverage'!R87</f>
        <v>0.5018514045</v>
      </c>
      <c r="T88" s="55">
        <f>'VecMap (FT)'!X88*'Vecmap(FT) Coverage'!S87</f>
        <v>0.5645835287</v>
      </c>
    </row>
    <row r="89">
      <c r="A89" s="112" t="s">
        <v>314</v>
      </c>
      <c r="B89" s="10">
        <f t="shared" si="2"/>
        <v>0.6575833188</v>
      </c>
      <c r="C89" s="10">
        <f>(D89*'Dataset lengths'!$B$2+E89*'Dataset lengths'!$C$2+F89*'Dataset lengths'!$D$2+I89*'Dataset lengths'!$G$2+J89*'Dataset lengths'!$H$2+O89*'Dataset lengths'!$M$2+P89*'Dataset lengths'!$N$2+Q89*'Dataset lengths'!$O$2+R89*'Dataset lengths'!$P$2+S89*'Dataset lengths'!$Q$2+T89*'Dataset lengths'!$R$2)/'Dataset lengths'!$A$7</f>
        <v>0.597506783</v>
      </c>
      <c r="D89" s="55">
        <f>'VecMap (FT)'!H89*'Vecmap(FT) Coverage'!C88</f>
        <v>0.4803304483</v>
      </c>
      <c r="E89" s="55">
        <f>'VecMap (FT)'!I89*'Vecmap(FT) Coverage'!D88</f>
        <v>0.7275055361</v>
      </c>
      <c r="F89" s="55">
        <f>'VecMap (FT)'!J89*'Vecmap(FT) Coverage'!E88</f>
        <v>0.7587096279</v>
      </c>
      <c r="G89" s="55">
        <f>'VecMap (FT)'!K89*'Vecmap(FT) Coverage'!F88</f>
        <v>0.8299333003</v>
      </c>
      <c r="H89" s="55">
        <f>'VecMap (FT)'!L89*'Vecmap(FT) Coverage'!G88</f>
        <v>0.8339382342</v>
      </c>
      <c r="I89" s="55">
        <f>'VecMap (FT)'!M89*'Vecmap(FT) Coverage'!H88</f>
        <v>0.8312486018</v>
      </c>
      <c r="J89" s="55">
        <f>'VecMap (FT)'!N89*'Vecmap(FT) Coverage'!I88</f>
        <v>0.760437778</v>
      </c>
      <c r="K89" s="55">
        <f>'VecMap (FT)'!O89*'Vecmap(FT) Coverage'!J88</f>
        <v>0.7081748174</v>
      </c>
      <c r="L89" s="55">
        <f>'VecMap (FT)'!P89*'Vecmap(FT) Coverage'!K88</f>
        <v>0.8197674007</v>
      </c>
      <c r="M89" s="55">
        <f>'VecMap (FT)'!Q89*'Vecmap(FT) Coverage'!L88</f>
        <v>0.7274100342</v>
      </c>
      <c r="N89" s="55">
        <f>'VecMap (FT)'!R89*'Vecmap(FT) Coverage'!M88</f>
        <v>0.7278431079</v>
      </c>
      <c r="O89" s="55">
        <f>'VecMap (FT)'!S89*'Vecmap(FT) Coverage'!N88</f>
        <v>0.8397460455</v>
      </c>
      <c r="P89" s="55">
        <f>'VecMap (FT)'!T89*'Vecmap(FT) Coverage'!O88</f>
        <v>0.464974482</v>
      </c>
      <c r="Q89" s="55">
        <f>'VecMap (FT)'!U89*'Vecmap(FT) Coverage'!P88</f>
        <v>0.848559077</v>
      </c>
      <c r="R89" s="55">
        <f>'VecMap (FT)'!V89*'Vecmap(FT) Coverage'!Q88</f>
        <v>0.5697801518</v>
      </c>
      <c r="S89" s="55">
        <f>'VecMap (FT)'!W89*'Vecmap(FT) Coverage'!R88</f>
        <v>0.386162889</v>
      </c>
      <c r="T89" s="55">
        <f>'VecMap (FT)'!X89*'Vecmap(FT) Coverage'!S88</f>
        <v>0.5659618698</v>
      </c>
    </row>
    <row r="90">
      <c r="A90" s="112" t="s">
        <v>317</v>
      </c>
      <c r="B90" s="10">
        <f t="shared" si="2"/>
        <v>0.6930532131</v>
      </c>
      <c r="C90" s="10">
        <f>(D90*'Dataset lengths'!$B$2+E90*'Dataset lengths'!$C$2+F90*'Dataset lengths'!$D$2+I90*'Dataset lengths'!$G$2+J90*'Dataset lengths'!$H$2+O90*'Dataset lengths'!$M$2+P90*'Dataset lengths'!$N$2+Q90*'Dataset lengths'!$O$2+R90*'Dataset lengths'!$P$2+S90*'Dataset lengths'!$Q$2+T90*'Dataset lengths'!$R$2)/'Dataset lengths'!$A$7</f>
        <v>0.6385624977</v>
      </c>
      <c r="D90" s="55">
        <f>'VecMap (FT)'!H90*'Vecmap(FT) Coverage'!C89</f>
        <v>0.5696011013</v>
      </c>
      <c r="E90" s="55">
        <f>'VecMap (FT)'!I90*'Vecmap(FT) Coverage'!D89</f>
        <v>0.7091425465</v>
      </c>
      <c r="F90" s="55">
        <f>'VecMap (FT)'!J90*'Vecmap(FT) Coverage'!E89</f>
        <v>0.7586204346</v>
      </c>
      <c r="G90" s="55">
        <f>'VecMap (FT)'!K90*'Vecmap(FT) Coverage'!F89</f>
        <v>0.8300336113</v>
      </c>
      <c r="H90" s="55">
        <f>'VecMap (FT)'!L90*'Vecmap(FT) Coverage'!G89</f>
        <v>0.8371888458</v>
      </c>
      <c r="I90" s="55">
        <f>'VecMap (FT)'!M90*'Vecmap(FT) Coverage'!H89</f>
        <v>0.8326056892</v>
      </c>
      <c r="J90" s="55">
        <f>'VecMap (FT)'!N90*'Vecmap(FT) Coverage'!I89</f>
        <v>0.7903528841</v>
      </c>
      <c r="K90" s="55">
        <f>'VecMap (FT)'!O90*'Vecmap(FT) Coverage'!J89</f>
        <v>0.7371303996</v>
      </c>
      <c r="L90" s="55">
        <f>'VecMap (FT)'!P90*'Vecmap(FT) Coverage'!K89</f>
        <v>0.8496995316</v>
      </c>
      <c r="M90" s="55">
        <f>'VecMap (FT)'!Q90*'Vecmap(FT) Coverage'!L89</f>
        <v>0.7981284181</v>
      </c>
      <c r="N90" s="55">
        <f>'VecMap (FT)'!R90*'Vecmap(FT) Coverage'!M89</f>
        <v>0.7021981012</v>
      </c>
      <c r="O90" s="55">
        <f>'VecMap (FT)'!S90*'Vecmap(FT) Coverage'!N89</f>
        <v>0.8924610199</v>
      </c>
      <c r="P90" s="55">
        <f>'VecMap (FT)'!T90*'Vecmap(FT) Coverage'!O89</f>
        <v>0.4133779105</v>
      </c>
      <c r="Q90" s="55">
        <f>'VecMap (FT)'!U90*'Vecmap(FT) Coverage'!P89</f>
        <v>0.8739290573</v>
      </c>
      <c r="R90" s="55">
        <f>'VecMap (FT)'!V90*'Vecmap(FT) Coverage'!Q89</f>
        <v>0.7796383962</v>
      </c>
      <c r="S90" s="55">
        <f>'VecMap (FT)'!W90*'Vecmap(FT) Coverage'!R89</f>
        <v>0.5476419936</v>
      </c>
      <c r="T90" s="55">
        <f>'VecMap (FT)'!X90*'Vecmap(FT) Coverage'!S89</f>
        <v>0.4562143108</v>
      </c>
    </row>
    <row r="91">
      <c r="A91" s="112" t="s">
        <v>318</v>
      </c>
      <c r="B91" s="10">
        <f t="shared" si="2"/>
        <v>0.6804888632</v>
      </c>
      <c r="C91" s="10">
        <f>(D91*'Dataset lengths'!$B$2+E91*'Dataset lengths'!$C$2+F91*'Dataset lengths'!$D$2+I91*'Dataset lengths'!$G$2+J91*'Dataset lengths'!$H$2+O91*'Dataset lengths'!$M$2+P91*'Dataset lengths'!$N$2+Q91*'Dataset lengths'!$O$2+R91*'Dataset lengths'!$P$2+S91*'Dataset lengths'!$Q$2+T91*'Dataset lengths'!$R$2)/'Dataset lengths'!$A$7</f>
        <v>0.6150877976</v>
      </c>
      <c r="D91" s="55">
        <f>'VecMap (FT)'!H91*'Vecmap(FT) Coverage'!C90</f>
        <v>0.5229616785</v>
      </c>
      <c r="E91" s="55">
        <f>'VecMap (FT)'!I91*'Vecmap(FT) Coverage'!D90</f>
        <v>0.7196340517</v>
      </c>
      <c r="F91" s="55">
        <f>'VecMap (FT)'!J91*'Vecmap(FT) Coverage'!E90</f>
        <v>0.7669450245</v>
      </c>
      <c r="G91" s="55">
        <f>'VecMap (FT)'!K91*'Vecmap(FT) Coverage'!F90</f>
        <v>0.8270124923</v>
      </c>
      <c r="H91" s="55">
        <f>'VecMap (FT)'!L91*'Vecmap(FT) Coverage'!G90</f>
        <v>0.8342488174</v>
      </c>
      <c r="I91" s="55">
        <f>'VecMap (FT)'!M91*'Vecmap(FT) Coverage'!H90</f>
        <v>0.8294226485</v>
      </c>
      <c r="J91" s="55">
        <f>'VecMap (FT)'!N91*'Vecmap(FT) Coverage'!I90</f>
        <v>0.7828519755</v>
      </c>
      <c r="K91" s="55">
        <f>'VecMap (FT)'!O91*'Vecmap(FT) Coverage'!J90</f>
        <v>0.7273420585</v>
      </c>
      <c r="L91" s="55">
        <f>'VecMap (FT)'!P91*'Vecmap(FT) Coverage'!K90</f>
        <v>0.8375236887</v>
      </c>
      <c r="M91" s="55">
        <f>'VecMap (FT)'!Q91*'Vecmap(FT) Coverage'!L90</f>
        <v>0.767002947</v>
      </c>
      <c r="N91" s="55">
        <f>'VecMap (FT)'!R91*'Vecmap(FT) Coverage'!M90</f>
        <v>0.7204678527</v>
      </c>
      <c r="O91" s="55">
        <f>'VecMap (FT)'!S91*'Vecmap(FT) Coverage'!N90</f>
        <v>0.8783862092</v>
      </c>
      <c r="P91" s="55">
        <f>'VecMap (FT)'!T91*'Vecmap(FT) Coverage'!O90</f>
        <v>0.4645903635</v>
      </c>
      <c r="Q91" s="55">
        <f>'VecMap (FT)'!U91*'Vecmap(FT) Coverage'!P90</f>
        <v>0.8821631737</v>
      </c>
      <c r="R91" s="55">
        <f>'VecMap (FT)'!V91*'Vecmap(FT) Coverage'!Q90</f>
        <v>0.6670195234</v>
      </c>
      <c r="S91" s="55">
        <f>'VecMap (FT)'!W91*'Vecmap(FT) Coverage'!R90</f>
        <v>0.4505991258</v>
      </c>
      <c r="T91" s="55">
        <f>'VecMap (FT)'!X91*'Vecmap(FT) Coverage'!S90</f>
        <v>0.5208037209</v>
      </c>
    </row>
    <row r="92">
      <c r="A92" s="112" t="s">
        <v>321</v>
      </c>
      <c r="B92" s="10">
        <f t="shared" si="2"/>
        <v>0.6915473193</v>
      </c>
      <c r="C92" s="10">
        <f>(D92*'Dataset lengths'!$B$2+E92*'Dataset lengths'!$C$2+F92*'Dataset lengths'!$D$2+I92*'Dataset lengths'!$G$2+J92*'Dataset lengths'!$H$2+O92*'Dataset lengths'!$M$2+P92*'Dataset lengths'!$N$2+Q92*'Dataset lengths'!$O$2+R92*'Dataset lengths'!$P$2+S92*'Dataset lengths'!$Q$2+T92*'Dataset lengths'!$R$2)/'Dataset lengths'!$A$7</f>
        <v>0.6331348377</v>
      </c>
      <c r="D92" s="55">
        <f>'VecMap (FT)'!H92*'Vecmap(FT) Coverage'!C91</f>
        <v>0.5443588906</v>
      </c>
      <c r="E92" s="55">
        <f>'VecMap (FT)'!I92*'Vecmap(FT) Coverage'!D91</f>
        <v>0.7453431002</v>
      </c>
      <c r="F92" s="55">
        <f>'VecMap (FT)'!J92*'Vecmap(FT) Coverage'!E91</f>
        <v>0.7833806404</v>
      </c>
      <c r="G92" s="55">
        <f>'VecMap (FT)'!K92*'Vecmap(FT) Coverage'!F91</f>
        <v>0.8375600289</v>
      </c>
      <c r="H92" s="55">
        <f>'VecMap (FT)'!L92*'Vecmap(FT) Coverage'!G91</f>
        <v>0.845200139</v>
      </c>
      <c r="I92" s="55">
        <f>'VecMap (FT)'!M92*'Vecmap(FT) Coverage'!H91</f>
        <v>0.8401136554</v>
      </c>
      <c r="J92" s="55">
        <f>'VecMap (FT)'!N92*'Vecmap(FT) Coverage'!I91</f>
        <v>0.7932192136</v>
      </c>
      <c r="K92" s="55">
        <f>'VecMap (FT)'!O92*'Vecmap(FT) Coverage'!J91</f>
        <v>0.7470600953</v>
      </c>
      <c r="L92" s="55">
        <f>'VecMap (FT)'!P92*'Vecmap(FT) Coverage'!K91</f>
        <v>0.8441621232</v>
      </c>
      <c r="M92" s="55">
        <f>'VecMap (FT)'!Q92*'Vecmap(FT) Coverage'!L91</f>
        <v>0.7784291346</v>
      </c>
      <c r="N92" s="55">
        <f>'VecMap (FT)'!R92*'Vecmap(FT) Coverage'!M91</f>
        <v>0.7351253568</v>
      </c>
      <c r="O92" s="55">
        <f>'VecMap (FT)'!S92*'Vecmap(FT) Coverage'!N91</f>
        <v>0.8729660957</v>
      </c>
      <c r="P92" s="55">
        <f>'VecMap (FT)'!T92*'Vecmap(FT) Coverage'!O91</f>
        <v>0.4530285967</v>
      </c>
      <c r="Q92" s="55">
        <f>'VecMap (FT)'!U92*'Vecmap(FT) Coverage'!P91</f>
        <v>0.8616891545</v>
      </c>
      <c r="R92" s="55">
        <f>'VecMap (FT)'!V92*'Vecmap(FT) Coverage'!Q91</f>
        <v>0.6963423396</v>
      </c>
      <c r="S92" s="55">
        <f>'VecMap (FT)'!W92*'Vecmap(FT) Coverage'!R91</f>
        <v>0.4737497757</v>
      </c>
      <c r="T92" s="55">
        <f>'VecMap (FT)'!X92*'Vecmap(FT) Coverage'!S91</f>
        <v>0.5428290495</v>
      </c>
    </row>
    <row r="93">
      <c r="A93" s="112" t="s">
        <v>170</v>
      </c>
      <c r="B93" s="10">
        <f t="shared" si="2"/>
        <v>0.7115522371</v>
      </c>
      <c r="C93" s="10">
        <f>(D93*'Dataset lengths'!$B$2+E93*'Dataset lengths'!$C$2+F93*'Dataset lengths'!$D$2+I93*'Dataset lengths'!$G$2+J93*'Dataset lengths'!$H$2+O93*'Dataset lengths'!$M$2+P93*'Dataset lengths'!$N$2+Q93*'Dataset lengths'!$O$2+R93*'Dataset lengths'!$P$2+S93*'Dataset lengths'!$Q$2+T93*'Dataset lengths'!$R$2)/'Dataset lengths'!$A$7</f>
        <v>0.659030591</v>
      </c>
      <c r="D93" s="55">
        <f>'VecMap (FT)'!H93*'Vecmap(FT) Coverage'!C92</f>
        <v>0.5887655336</v>
      </c>
      <c r="E93" s="55">
        <f>'VecMap (FT)'!I93*'Vecmap(FT) Coverage'!D92</f>
        <v>0.7306248381</v>
      </c>
      <c r="F93" s="55">
        <f>'VecMap (FT)'!J93*'Vecmap(FT) Coverage'!E92</f>
        <v>0.7787349697</v>
      </c>
      <c r="G93" s="55">
        <f>'VecMap (FT)'!K93*'Vecmap(FT) Coverage'!F92</f>
        <v>0.8481397974</v>
      </c>
      <c r="H93" s="55">
        <f>'VecMap (FT)'!L93*'Vecmap(FT) Coverage'!G92</f>
        <v>0.8571466391</v>
      </c>
      <c r="I93" s="55">
        <f>'VecMap (FT)'!M93*'Vecmap(FT) Coverage'!H92</f>
        <v>0.8513439725</v>
      </c>
      <c r="J93" s="55">
        <f>'VecMap (FT)'!N93*'Vecmap(FT) Coverage'!I92</f>
        <v>0.8117167443</v>
      </c>
      <c r="K93" s="55">
        <f>'VecMap (FT)'!O93*'Vecmap(FT) Coverage'!J92</f>
        <v>0.7622682813</v>
      </c>
      <c r="L93" s="55">
        <f>'VecMap (FT)'!P93*'Vecmap(FT) Coverage'!K92</f>
        <v>0.8660972897</v>
      </c>
      <c r="M93" s="55">
        <f>'VecMap (FT)'!Q93*'Vecmap(FT) Coverage'!L92</f>
        <v>0.8134582739</v>
      </c>
      <c r="N93" s="55">
        <f>'VecMap (FT)'!R93*'Vecmap(FT) Coverage'!M92</f>
        <v>0.740222706</v>
      </c>
      <c r="O93" s="55">
        <f>'VecMap (FT)'!S93*'Vecmap(FT) Coverage'!N92</f>
        <v>0.9022959032</v>
      </c>
      <c r="P93" s="55">
        <f>'VecMap (FT)'!T93*'Vecmap(FT) Coverage'!O92</f>
        <v>0.4222991138</v>
      </c>
      <c r="Q93" s="55">
        <f>'VecMap (FT)'!U93*'Vecmap(FT) Coverage'!P92</f>
        <v>0.8863915037</v>
      </c>
      <c r="R93" s="55">
        <f>'VecMap (FT)'!V93*'Vecmap(FT) Coverage'!Q92</f>
        <v>0.8062338266</v>
      </c>
      <c r="S93" s="55">
        <f>'VecMap (FT)'!W93*'Vecmap(FT) Coverage'!R92</f>
        <v>0.5681588109</v>
      </c>
      <c r="T93" s="55">
        <f>'VecMap (FT)'!X93*'Vecmap(FT) Coverage'!S92</f>
        <v>0.4805093916</v>
      </c>
    </row>
    <row r="94">
      <c r="A94" s="112" t="s">
        <v>185</v>
      </c>
      <c r="B94" s="10">
        <f t="shared" si="2"/>
        <v>0.6991974062</v>
      </c>
      <c r="C94" s="10">
        <f>(D94*'Dataset lengths'!$B$2+E94*'Dataset lengths'!$C$2+F94*'Dataset lengths'!$D$2+I94*'Dataset lengths'!$G$2+J94*'Dataset lengths'!$H$2+O94*'Dataset lengths'!$M$2+P94*'Dataset lengths'!$N$2+Q94*'Dataset lengths'!$O$2+R94*'Dataset lengths'!$P$2+S94*'Dataset lengths'!$Q$2+T94*'Dataset lengths'!$R$2)/'Dataset lengths'!$A$7</f>
        <v>0.6371247537</v>
      </c>
      <c r="D94" s="55">
        <f>'VecMap (FT)'!H94*'Vecmap(FT) Coverage'!C93</f>
        <v>0.5474765362</v>
      </c>
      <c r="E94" s="55">
        <f>'VecMap (FT)'!I94*'Vecmap(FT) Coverage'!D93</f>
        <v>0.7363001959</v>
      </c>
      <c r="F94" s="55">
        <f>'VecMap (FT)'!J94*'Vecmap(FT) Coverage'!E93</f>
        <v>0.7922275603</v>
      </c>
      <c r="G94" s="55">
        <f>'VecMap (FT)'!K94*'Vecmap(FT) Coverage'!F93</f>
        <v>0.848886362</v>
      </c>
      <c r="H94" s="55">
        <f>'VecMap (FT)'!L94*'Vecmap(FT) Coverage'!G93</f>
        <v>0.8542184581</v>
      </c>
      <c r="I94" s="55">
        <f>'VecMap (FT)'!M94*'Vecmap(FT) Coverage'!H93</f>
        <v>0.8506888763</v>
      </c>
      <c r="J94" s="55">
        <f>'VecMap (FT)'!N94*'Vecmap(FT) Coverage'!I93</f>
        <v>0.8076041965</v>
      </c>
      <c r="K94" s="55">
        <f>'VecMap (FT)'!O94*'Vecmap(FT) Coverage'!J93</f>
        <v>0.7533378167</v>
      </c>
      <c r="L94" s="55">
        <f>'VecMap (FT)'!P94*'Vecmap(FT) Coverage'!K93</f>
        <v>0.8589137217</v>
      </c>
      <c r="M94" s="55">
        <f>'VecMap (FT)'!Q94*'Vecmap(FT) Coverage'!L93</f>
        <v>0.7834234843</v>
      </c>
      <c r="N94" s="55">
        <f>'VecMap (FT)'!R94*'Vecmap(FT) Coverage'!M93</f>
        <v>0.7552349843</v>
      </c>
      <c r="O94" s="55">
        <f>'VecMap (FT)'!S94*'Vecmap(FT) Coverage'!N93</f>
        <v>0.8898383844</v>
      </c>
      <c r="P94" s="55">
        <f>'VecMap (FT)'!T94*'Vecmap(FT) Coverage'!O93</f>
        <v>0.4636954276</v>
      </c>
      <c r="Q94" s="55">
        <f>'VecMap (FT)'!U94*'Vecmap(FT) Coverage'!P93</f>
        <v>0.8788250184</v>
      </c>
      <c r="R94" s="55">
        <f>'VecMap (FT)'!V94*'Vecmap(FT) Coverage'!Q93</f>
        <v>0.7102008513</v>
      </c>
      <c r="S94" s="55">
        <f>'VecMap (FT)'!W94*'Vecmap(FT) Coverage'!R93</f>
        <v>0.4741942252</v>
      </c>
      <c r="T94" s="55">
        <f>'VecMap (FT)'!X94*'Vecmap(FT) Coverage'!S93</f>
        <v>0.5401201957</v>
      </c>
    </row>
    <row r="95">
      <c r="A95" s="112" t="s">
        <v>172</v>
      </c>
      <c r="B95" s="10">
        <f t="shared" si="2"/>
        <v>0.7142712021</v>
      </c>
      <c r="C95" s="10">
        <f>(D95*'Dataset lengths'!$B$2+E95*'Dataset lengths'!$C$2+F95*'Dataset lengths'!$D$2+I95*'Dataset lengths'!$G$2+J95*'Dataset lengths'!$H$2+O95*'Dataset lengths'!$M$2+P95*'Dataset lengths'!$N$2+Q95*'Dataset lengths'!$O$2+R95*'Dataset lengths'!$P$2+S95*'Dataset lengths'!$Q$2+T95*'Dataset lengths'!$R$2)/'Dataset lengths'!$A$7</f>
        <v>0.6551092175</v>
      </c>
      <c r="D95" s="55">
        <f>'VecMap (FT)'!H95*'Vecmap(FT) Coverage'!C94</f>
        <v>0.5658388462</v>
      </c>
      <c r="E95" s="55">
        <f>'VecMap (FT)'!I95*'Vecmap(FT) Coverage'!D94</f>
        <v>0.7693984543</v>
      </c>
      <c r="F95" s="55">
        <f>'VecMap (FT)'!J95*'Vecmap(FT) Coverage'!E94</f>
        <v>0.8058006383</v>
      </c>
      <c r="G95" s="55">
        <f>'VecMap (FT)'!K95*'Vecmap(FT) Coverage'!F94</f>
        <v>0.8565867837</v>
      </c>
      <c r="H95" s="55">
        <f>'VecMap (FT)'!L95*'Vecmap(FT) Coverage'!G94</f>
        <v>0.864321241</v>
      </c>
      <c r="I95" s="55">
        <f>'VecMap (FT)'!M95*'Vecmap(FT) Coverage'!H94</f>
        <v>0.8592377726</v>
      </c>
      <c r="J95" s="55">
        <f>'VecMap (FT)'!N95*'Vecmap(FT) Coverage'!I94</f>
        <v>0.8162281476</v>
      </c>
      <c r="K95" s="55">
        <f>'VecMap (FT)'!O95*'Vecmap(FT) Coverage'!J94</f>
        <v>0.7728560073</v>
      </c>
      <c r="L95" s="55">
        <f>'VecMap (FT)'!P95*'Vecmap(FT) Coverage'!K94</f>
        <v>0.8633343237</v>
      </c>
      <c r="M95" s="55">
        <f>'VecMap (FT)'!Q95*'Vecmap(FT) Coverage'!L94</f>
        <v>0.7970528151</v>
      </c>
      <c r="N95" s="55">
        <f>'VecMap (FT)'!R95*'Vecmap(FT) Coverage'!M94</f>
        <v>0.7691529377</v>
      </c>
      <c r="O95" s="55">
        <f>'VecMap (FT)'!S95*'Vecmap(FT) Coverage'!N94</f>
        <v>0.8888111855</v>
      </c>
      <c r="P95" s="55">
        <f>'VecMap (FT)'!T95*'Vecmap(FT) Coverage'!O94</f>
        <v>0.4701972875</v>
      </c>
      <c r="Q95" s="55">
        <f>'VecMap (FT)'!U95*'Vecmap(FT) Coverage'!P94</f>
        <v>0.8814955426</v>
      </c>
      <c r="R95" s="55">
        <f>'VecMap (FT)'!V95*'Vecmap(FT) Coverage'!Q94</f>
        <v>0.7372613325</v>
      </c>
      <c r="S95" s="55">
        <f>'VecMap (FT)'!W95*'Vecmap(FT) Coverage'!R94</f>
        <v>0.4970776149</v>
      </c>
      <c r="T95" s="55">
        <f>'VecMap (FT)'!X95*'Vecmap(FT) Coverage'!S94</f>
        <v>0.5656364008</v>
      </c>
    </row>
    <row r="96">
      <c r="A96" s="112" t="s">
        <v>332</v>
      </c>
      <c r="B96" s="10">
        <f t="shared" si="2"/>
        <v>0.7028525639</v>
      </c>
      <c r="C96" s="10">
        <f>(D96*'Dataset lengths'!$B$2+E96*'Dataset lengths'!$C$2+F96*'Dataset lengths'!$D$2+I96*'Dataset lengths'!$G$2+J96*'Dataset lengths'!$H$2+O96*'Dataset lengths'!$M$2+P96*'Dataset lengths'!$N$2+Q96*'Dataset lengths'!$O$2+R96*'Dataset lengths'!$P$2+S96*'Dataset lengths'!$Q$2+T96*'Dataset lengths'!$R$2)/'Dataset lengths'!$A$7</f>
        <v>0.6450815692</v>
      </c>
      <c r="D96" s="55">
        <f>'VecMap (FT)'!H96*'Vecmap(FT) Coverage'!C95</f>
        <v>0.5761335625</v>
      </c>
      <c r="E96" s="55">
        <f>'VecMap (FT)'!I96*'Vecmap(FT) Coverage'!D95</f>
        <v>0.7352952878</v>
      </c>
      <c r="F96" s="55">
        <f>'VecMap (FT)'!J96*'Vecmap(FT) Coverage'!E95</f>
        <v>0.7729359784</v>
      </c>
      <c r="G96" s="55">
        <f>'VecMap (FT)'!K96*'Vecmap(FT) Coverage'!F95</f>
        <v>0.8382567929</v>
      </c>
      <c r="H96" s="55">
        <f>'VecMap (FT)'!L96*'Vecmap(FT) Coverage'!G95</f>
        <v>0.8501747834</v>
      </c>
      <c r="I96" s="55">
        <f>'VecMap (FT)'!M96*'Vecmap(FT) Coverage'!H95</f>
        <v>0.8423811768</v>
      </c>
      <c r="J96" s="55">
        <f>'VecMap (FT)'!N96*'Vecmap(FT) Coverage'!I95</f>
        <v>0.8074141809</v>
      </c>
      <c r="K96" s="55">
        <f>'VecMap (FT)'!O96*'Vecmap(FT) Coverage'!J95</f>
        <v>0.7547554877</v>
      </c>
      <c r="L96" s="55">
        <f>'VecMap (FT)'!P96*'Vecmap(FT) Coverage'!K95</f>
        <v>0.8618445314</v>
      </c>
      <c r="M96" s="55">
        <f>'VecMap (FT)'!Q96*'Vecmap(FT) Coverage'!L95</f>
        <v>0.8084304163</v>
      </c>
      <c r="N96" s="55">
        <f>'VecMap (FT)'!R96*'Vecmap(FT) Coverage'!M95</f>
        <v>0.7358161541</v>
      </c>
      <c r="O96" s="55">
        <f>'VecMap (FT)'!S96*'Vecmap(FT) Coverage'!N95</f>
        <v>0.8873250253</v>
      </c>
      <c r="P96" s="55">
        <f>'VecMap (FT)'!T96*'Vecmap(FT) Coverage'!O95</f>
        <v>0.4076764653</v>
      </c>
      <c r="Q96" s="55">
        <f>'VecMap (FT)'!U96*'Vecmap(FT) Coverage'!P95</f>
        <v>0.9015244744</v>
      </c>
      <c r="R96" s="55">
        <f>'VecMap (FT)'!V96*'Vecmap(FT) Coverage'!Q95</f>
        <v>0.7899597867</v>
      </c>
      <c r="S96" s="55">
        <f>'VecMap (FT)'!W96*'Vecmap(FT) Coverage'!R95</f>
        <v>0.5465039353</v>
      </c>
      <c r="T96" s="55">
        <f>'VecMap (FT)'!X96*'Vecmap(FT) Coverage'!S95</f>
        <v>0.4642283295</v>
      </c>
    </row>
    <row r="97">
      <c r="A97" s="112" t="s">
        <v>342</v>
      </c>
      <c r="B97" s="10">
        <f t="shared" si="2"/>
        <v>0.6874221498</v>
      </c>
      <c r="C97" s="10">
        <f>(D97*'Dataset lengths'!$B$2+E97*'Dataset lengths'!$C$2+F97*'Dataset lengths'!$D$2+I97*'Dataset lengths'!$G$2+J97*'Dataset lengths'!$H$2+O97*'Dataset lengths'!$M$2+P97*'Dataset lengths'!$N$2+Q97*'Dataset lengths'!$O$2+R97*'Dataset lengths'!$P$2+S97*'Dataset lengths'!$Q$2+T97*'Dataset lengths'!$R$2)/'Dataset lengths'!$A$7</f>
        <v>0.6224530003</v>
      </c>
      <c r="D97" s="55">
        <f>'VecMap (FT)'!H97*'Vecmap(FT) Coverage'!C96</f>
        <v>0.5149940884</v>
      </c>
      <c r="E97" s="55">
        <f>'VecMap (FT)'!I97*'Vecmap(FT) Coverage'!D96</f>
        <v>0.7304098451</v>
      </c>
      <c r="F97" s="55">
        <f>'VecMap (FT)'!J97*'Vecmap(FT) Coverage'!E96</f>
        <v>0.7763555261</v>
      </c>
      <c r="G97" s="55">
        <f>'VecMap (FT)'!K97*'Vecmap(FT) Coverage'!F96</f>
        <v>0.8448885832</v>
      </c>
      <c r="H97" s="55">
        <f>'VecMap (FT)'!L97*'Vecmap(FT) Coverage'!G96</f>
        <v>0.8499570684</v>
      </c>
      <c r="I97" s="55">
        <f>'VecMap (FT)'!M97*'Vecmap(FT) Coverage'!H96</f>
        <v>0.8467378571</v>
      </c>
      <c r="J97" s="55">
        <f>'VecMap (FT)'!N97*'Vecmap(FT) Coverage'!I96</f>
        <v>0.8024140298</v>
      </c>
      <c r="K97" s="55">
        <f>'VecMap (FT)'!O97*'Vecmap(FT) Coverage'!J96</f>
        <v>0.7533558141</v>
      </c>
      <c r="L97" s="55">
        <f>'VecMap (FT)'!P97*'Vecmap(FT) Coverage'!K96</f>
        <v>0.8497468721</v>
      </c>
      <c r="M97" s="55">
        <f>'VecMap (FT)'!Q97*'Vecmap(FT) Coverage'!L96</f>
        <v>0.7826879863</v>
      </c>
      <c r="N97" s="55">
        <f>'VecMap (FT)'!R97*'Vecmap(FT) Coverage'!M96</f>
        <v>0.7434884297</v>
      </c>
      <c r="O97" s="55">
        <f>'VecMap (FT)'!S97*'Vecmap(FT) Coverage'!N96</f>
        <v>0.8933570871</v>
      </c>
      <c r="P97" s="55">
        <f>'VecMap (FT)'!T97*'Vecmap(FT) Coverage'!O96</f>
        <v>0.446245184</v>
      </c>
      <c r="Q97" s="55">
        <f>'VecMap (FT)'!U97*'Vecmap(FT) Coverage'!P96</f>
        <v>0.8772672126</v>
      </c>
      <c r="R97" s="55">
        <f>'VecMap (FT)'!V97*'Vecmap(FT) Coverage'!Q96</f>
        <v>0.6856899423</v>
      </c>
      <c r="S97" s="55">
        <f>'VecMap (FT)'!W97*'Vecmap(FT) Coverage'!R96</f>
        <v>0.441977751</v>
      </c>
      <c r="T97" s="55">
        <f>'VecMap (FT)'!X97*'Vecmap(FT) Coverage'!S96</f>
        <v>0.5461951247</v>
      </c>
    </row>
    <row r="98">
      <c r="A98" s="112" t="s">
        <v>343</v>
      </c>
      <c r="B98" s="10">
        <f t="shared" si="2"/>
        <v>0.7002663994</v>
      </c>
      <c r="C98" s="10">
        <f>(D98*'Dataset lengths'!$B$2+E98*'Dataset lengths'!$C$2+F98*'Dataset lengths'!$D$2+I98*'Dataset lengths'!$G$2+J98*'Dataset lengths'!$H$2+O98*'Dataset lengths'!$M$2+P98*'Dataset lengths'!$N$2+Q98*'Dataset lengths'!$O$2+R98*'Dataset lengths'!$P$2+S98*'Dataset lengths'!$Q$2+T98*'Dataset lengths'!$R$2)/'Dataset lengths'!$A$7</f>
        <v>0.6386311996</v>
      </c>
      <c r="D98" s="55">
        <f>'VecMap (FT)'!H98*'Vecmap(FT) Coverage'!C97</f>
        <v>0.5363611556</v>
      </c>
      <c r="E98" s="55">
        <f>'VecMap (FT)'!I98*'Vecmap(FT) Coverage'!D97</f>
        <v>0.757089535</v>
      </c>
      <c r="F98" s="55">
        <f>'VecMap (FT)'!J98*'Vecmap(FT) Coverage'!E97</f>
        <v>0.7915182556</v>
      </c>
      <c r="G98" s="55">
        <f>'VecMap (FT)'!K98*'Vecmap(FT) Coverage'!F97</f>
        <v>0.8531216873</v>
      </c>
      <c r="H98" s="55">
        <f>'VecMap (FT)'!L98*'Vecmap(FT) Coverage'!G97</f>
        <v>0.8597472633</v>
      </c>
      <c r="I98" s="55">
        <f>'VecMap (FT)'!M98*'Vecmap(FT) Coverage'!H97</f>
        <v>0.8555406923</v>
      </c>
      <c r="J98" s="55">
        <f>'VecMap (FT)'!N98*'Vecmap(FT) Coverage'!I97</f>
        <v>0.8114723022</v>
      </c>
      <c r="K98" s="55">
        <f>'VecMap (FT)'!O98*'Vecmap(FT) Coverage'!J97</f>
        <v>0.7698909341</v>
      </c>
      <c r="L98" s="55">
        <f>'VecMap (FT)'!P98*'Vecmap(FT) Coverage'!K97</f>
        <v>0.8553251655</v>
      </c>
      <c r="M98" s="55">
        <f>'VecMap (FT)'!Q98*'Vecmap(FT) Coverage'!L97</f>
        <v>0.7932865292</v>
      </c>
      <c r="N98" s="55">
        <f>'VecMap (FT)'!R98*'Vecmap(FT) Coverage'!M97</f>
        <v>0.7573261276</v>
      </c>
      <c r="O98" s="55">
        <f>'VecMap (FT)'!S98*'Vecmap(FT) Coverage'!N97</f>
        <v>0.8934445083</v>
      </c>
      <c r="P98" s="55">
        <f>'VecMap (FT)'!T98*'Vecmap(FT) Coverage'!O97</f>
        <v>0.4507641073</v>
      </c>
      <c r="Q98" s="55">
        <f>'VecMap (FT)'!U98*'Vecmap(FT) Coverage'!P97</f>
        <v>0.8730388825</v>
      </c>
      <c r="R98" s="55">
        <f>'VecMap (FT)'!V98*'Vecmap(FT) Coverage'!Q97</f>
        <v>0.7058512592</v>
      </c>
      <c r="S98" s="55">
        <f>'VecMap (FT)'!W98*'Vecmap(FT) Coverage'!R97</f>
        <v>0.4616718014</v>
      </c>
      <c r="T98" s="55">
        <f>'VecMap (FT)'!X98*'Vecmap(FT) Coverage'!S97</f>
        <v>0.5661778939</v>
      </c>
    </row>
    <row r="99">
      <c r="A99" s="112" t="s">
        <v>344</v>
      </c>
      <c r="B99" s="10">
        <f t="shared" si="2"/>
        <v>0.6596289869</v>
      </c>
      <c r="C99" s="10">
        <f>(D99*'Dataset lengths'!$B$2+E99*'Dataset lengths'!$C$2+F99*'Dataset lengths'!$D$2+I99*'Dataset lengths'!$G$2+J99*'Dataset lengths'!$H$2+O99*'Dataset lengths'!$M$2+P99*'Dataset lengths'!$N$2+Q99*'Dataset lengths'!$O$2+R99*'Dataset lengths'!$P$2+S99*'Dataset lengths'!$Q$2+T99*'Dataset lengths'!$R$2)/'Dataset lengths'!$A$7</f>
        <v>0.5962544912</v>
      </c>
      <c r="D99" s="55">
        <f>'VecMap (FT)'!H99*'Vecmap(FT) Coverage'!C98</f>
        <v>0.4765516854</v>
      </c>
      <c r="E99" s="55">
        <f>'VecMap (FT)'!I99*'Vecmap(FT) Coverage'!D98</f>
        <v>0.7306327068</v>
      </c>
      <c r="F99" s="55">
        <f>'VecMap (FT)'!J99*'Vecmap(FT) Coverage'!E98</f>
        <v>0.7611544381</v>
      </c>
      <c r="G99" s="55">
        <f>'VecMap (FT)'!K99*'Vecmap(FT) Coverage'!F98</f>
        <v>0.8380470032</v>
      </c>
      <c r="H99" s="55">
        <f>'VecMap (FT)'!L99*'Vecmap(FT) Coverage'!G98</f>
        <v>0.8409355502</v>
      </c>
      <c r="I99" s="55">
        <f>'VecMap (FT)'!M99*'Vecmap(FT) Coverage'!H98</f>
        <v>0.8390620866</v>
      </c>
      <c r="J99" s="55">
        <f>'VecMap (FT)'!N99*'Vecmap(FT) Coverage'!I98</f>
        <v>0.7802697827</v>
      </c>
      <c r="K99" s="55">
        <f>'VecMap (FT)'!O99*'Vecmap(FT) Coverage'!J98</f>
        <v>0.7327199094</v>
      </c>
      <c r="L99" s="55">
        <f>'VecMap (FT)'!P99*'Vecmap(FT) Coverage'!K98</f>
        <v>0.8280082407</v>
      </c>
      <c r="M99" s="55">
        <f>'VecMap (FT)'!Q99*'Vecmap(FT) Coverage'!L98</f>
        <v>0.7526934062</v>
      </c>
      <c r="N99" s="55">
        <f>'VecMap (FT)'!R99*'Vecmap(FT) Coverage'!M98</f>
        <v>0.7406569857</v>
      </c>
      <c r="O99" s="55">
        <f>'VecMap (FT)'!S99*'Vecmap(FT) Coverage'!N98</f>
        <v>0.8428494976</v>
      </c>
      <c r="P99" s="55">
        <f>'VecMap (FT)'!T99*'Vecmap(FT) Coverage'!O98</f>
        <v>0.4511381704</v>
      </c>
      <c r="Q99" s="55">
        <f>'VecMap (FT)'!U99*'Vecmap(FT) Coverage'!P98</f>
        <v>0.8425503975</v>
      </c>
      <c r="R99" s="55">
        <f>'VecMap (FT)'!V99*'Vecmap(FT) Coverage'!Q98</f>
        <v>0.5947779962</v>
      </c>
      <c r="S99" s="55">
        <f>'VecMap (FT)'!W99*'Vecmap(FT) Coverage'!R98</f>
        <v>0.3766180956</v>
      </c>
      <c r="T99" s="55">
        <f>'VecMap (FT)'!X99*'Vecmap(FT) Coverage'!S98</f>
        <v>0.5603139992</v>
      </c>
    </row>
    <row r="100">
      <c r="A100" s="112" t="s">
        <v>347</v>
      </c>
      <c r="B100" s="10">
        <f t="shared" si="2"/>
        <v>0.7022465366</v>
      </c>
      <c r="C100" s="10">
        <f>(D100*'Dataset lengths'!$B$2+E100*'Dataset lengths'!$C$2+F100*'Dataset lengths'!$D$2+I100*'Dataset lengths'!$G$2+J100*'Dataset lengths'!$H$2+O100*'Dataset lengths'!$M$2+P100*'Dataset lengths'!$N$2+Q100*'Dataset lengths'!$O$2+R100*'Dataset lengths'!$P$2+S100*'Dataset lengths'!$Q$2+T100*'Dataset lengths'!$R$2)/'Dataset lengths'!$A$7</f>
        <v>0.6394482061</v>
      </c>
      <c r="D100" s="55">
        <f>'VecMap (FT)'!H100*'Vecmap(FT) Coverage'!C99</f>
        <v>0.5560888201</v>
      </c>
      <c r="E100" s="55">
        <f>'VecMap (FT)'!I100*'Vecmap(FT) Coverage'!D99</f>
        <v>0.7378376369</v>
      </c>
      <c r="F100" s="55">
        <f>'VecMap (FT)'!J100*'Vecmap(FT) Coverage'!E99</f>
        <v>0.7813969686</v>
      </c>
      <c r="G100" s="55">
        <f>'VecMap (FT)'!K100*'Vecmap(FT) Coverage'!F99</f>
        <v>0.8459329073</v>
      </c>
      <c r="H100" s="55">
        <f>'VecMap (FT)'!L100*'Vecmap(FT) Coverage'!G99</f>
        <v>0.8536426844</v>
      </c>
      <c r="I100" s="55">
        <f>'VecMap (FT)'!M100*'Vecmap(FT) Coverage'!H99</f>
        <v>0.8486356077</v>
      </c>
      <c r="J100" s="55">
        <f>'VecMap (FT)'!N100*'Vecmap(FT) Coverage'!I99</f>
        <v>0.8122992041</v>
      </c>
      <c r="K100" s="55">
        <f>'VecMap (FT)'!O100*'Vecmap(FT) Coverage'!J99</f>
        <v>0.7657177848</v>
      </c>
      <c r="L100" s="55">
        <f>'VecMap (FT)'!P100*'Vecmap(FT) Coverage'!K99</f>
        <v>0.8588348208</v>
      </c>
      <c r="M100" s="55">
        <f>'VecMap (FT)'!Q100*'Vecmap(FT) Coverage'!L99</f>
        <v>0.8126842419</v>
      </c>
      <c r="N100" s="55">
        <f>'VecMap (FT)'!R100*'Vecmap(FT) Coverage'!M99</f>
        <v>0.7395131574</v>
      </c>
      <c r="O100" s="55">
        <f>'VecMap (FT)'!S100*'Vecmap(FT) Coverage'!N99</f>
        <v>0.9014872573</v>
      </c>
      <c r="P100" s="55">
        <f>'VecMap (FT)'!T100*'Vecmap(FT) Coverage'!O99</f>
        <v>0.4367226643</v>
      </c>
      <c r="Q100" s="55">
        <f>'VecMap (FT)'!U100*'Vecmap(FT) Coverage'!P99</f>
        <v>0.8924001832</v>
      </c>
      <c r="R100" s="55">
        <f>'VecMap (FT)'!V100*'Vecmap(FT) Coverage'!Q99</f>
        <v>0.7532727555</v>
      </c>
      <c r="S100" s="55">
        <f>'VecMap (FT)'!W100*'Vecmap(FT) Coverage'!R99</f>
        <v>0.5062760588</v>
      </c>
      <c r="T100" s="55">
        <f>'VecMap (FT)'!X100*'Vecmap(FT) Coverage'!S99</f>
        <v>0.498294746</v>
      </c>
    </row>
    <row r="101">
      <c r="A101" s="112" t="s">
        <v>348</v>
      </c>
      <c r="B101" s="10">
        <f t="shared" si="2"/>
        <v>0.6770105665</v>
      </c>
      <c r="C101" s="10">
        <f>(D101*'Dataset lengths'!$B$2+E101*'Dataset lengths'!$C$2+F101*'Dataset lengths'!$D$2+I101*'Dataset lengths'!$G$2+J101*'Dataset lengths'!$H$2+O101*'Dataset lengths'!$M$2+P101*'Dataset lengths'!$N$2+Q101*'Dataset lengths'!$O$2+R101*'Dataset lengths'!$P$2+S101*'Dataset lengths'!$Q$2+T101*'Dataset lengths'!$R$2)/'Dataset lengths'!$A$7</f>
        <v>0.6092320687</v>
      </c>
      <c r="D101" s="55">
        <f>'VecMap (FT)'!H101*'Vecmap(FT) Coverage'!C100</f>
        <v>0.5065646539</v>
      </c>
      <c r="E101" s="55">
        <f>'VecMap (FT)'!I101*'Vecmap(FT) Coverage'!D100</f>
        <v>0.729311528</v>
      </c>
      <c r="F101" s="55">
        <f>'VecMap (FT)'!J101*'Vecmap(FT) Coverage'!E100</f>
        <v>0.7709632788</v>
      </c>
      <c r="G101" s="55">
        <f>'VecMap (FT)'!K101*'Vecmap(FT) Coverage'!F100</f>
        <v>0.8361006411</v>
      </c>
      <c r="H101" s="55">
        <f>'VecMap (FT)'!L101*'Vecmap(FT) Coverage'!G100</f>
        <v>0.8409678707</v>
      </c>
      <c r="I101" s="55">
        <f>'VecMap (FT)'!M101*'Vecmap(FT) Coverage'!H100</f>
        <v>0.8377956636</v>
      </c>
      <c r="J101" s="55">
        <f>'VecMap (FT)'!N101*'Vecmap(FT) Coverage'!I100</f>
        <v>0.7972800631</v>
      </c>
      <c r="K101" s="55">
        <f>'VecMap (FT)'!O101*'Vecmap(FT) Coverage'!J100</f>
        <v>0.7492910242</v>
      </c>
      <c r="L101" s="55">
        <f>'VecMap (FT)'!P101*'Vecmap(FT) Coverage'!K100</f>
        <v>0.8417133263</v>
      </c>
      <c r="M101" s="55">
        <f>'VecMap (FT)'!Q101*'Vecmap(FT) Coverage'!L100</f>
        <v>0.7825321747</v>
      </c>
      <c r="N101" s="55">
        <f>'VecMap (FT)'!R101*'Vecmap(FT) Coverage'!M100</f>
        <v>0.7415630478</v>
      </c>
      <c r="O101" s="55">
        <f>'VecMap (FT)'!S101*'Vecmap(FT) Coverage'!N100</f>
        <v>0.870846132</v>
      </c>
      <c r="P101" s="55">
        <f>'VecMap (FT)'!T101*'Vecmap(FT) Coverage'!O100</f>
        <v>0.4513151464</v>
      </c>
      <c r="Q101" s="55">
        <f>'VecMap (FT)'!U101*'Vecmap(FT) Coverage'!P100</f>
        <v>0.8645822224</v>
      </c>
      <c r="R101" s="55">
        <f>'VecMap (FT)'!V101*'Vecmap(FT) Coverage'!Q100</f>
        <v>0.6662754423</v>
      </c>
      <c r="S101" s="55">
        <f>'VecMap (FT)'!W101*'Vecmap(FT) Coverage'!R100</f>
        <v>0.420700073</v>
      </c>
      <c r="T101" s="55">
        <f>'VecMap (FT)'!X101*'Vecmap(FT) Coverage'!S100</f>
        <v>0.5314820283</v>
      </c>
    </row>
    <row r="102">
      <c r="A102" s="112" t="s">
        <v>351</v>
      </c>
      <c r="B102" s="10">
        <f t="shared" si="2"/>
        <v>0.6877658864</v>
      </c>
      <c r="C102" s="10">
        <f>(D102*'Dataset lengths'!$B$2+E102*'Dataset lengths'!$C$2+F102*'Dataset lengths'!$D$2+I102*'Dataset lengths'!$G$2+J102*'Dataset lengths'!$H$2+O102*'Dataset lengths'!$M$2+P102*'Dataset lengths'!$N$2+Q102*'Dataset lengths'!$O$2+R102*'Dataset lengths'!$P$2+S102*'Dataset lengths'!$Q$2+T102*'Dataset lengths'!$R$2)/'Dataset lengths'!$A$7</f>
        <v>0.6239575856</v>
      </c>
      <c r="D102" s="55">
        <f>'VecMap (FT)'!H102*'Vecmap(FT) Coverage'!C101</f>
        <v>0.5260236563</v>
      </c>
      <c r="E102" s="55">
        <f>'VecMap (FT)'!I102*'Vecmap(FT) Coverage'!D101</f>
        <v>0.7509610927</v>
      </c>
      <c r="F102" s="55">
        <f>'VecMap (FT)'!J102*'Vecmap(FT) Coverage'!E101</f>
        <v>0.7861864393</v>
      </c>
      <c r="G102" s="55">
        <f>'VecMap (FT)'!K102*'Vecmap(FT) Coverage'!F101</f>
        <v>0.8449185704</v>
      </c>
      <c r="H102" s="55">
        <f>'VecMap (FT)'!L102*'Vecmap(FT) Coverage'!G101</f>
        <v>0.8513228138</v>
      </c>
      <c r="I102" s="55">
        <f>'VecMap (FT)'!M102*'Vecmap(FT) Coverage'!H101</f>
        <v>0.8471600844</v>
      </c>
      <c r="J102" s="55">
        <f>'VecMap (FT)'!N102*'Vecmap(FT) Coverage'!I101</f>
        <v>0.8055127976</v>
      </c>
      <c r="K102" s="55">
        <f>'VecMap (FT)'!O102*'Vecmap(FT) Coverage'!J101</f>
        <v>0.7650796266</v>
      </c>
      <c r="L102" s="55">
        <f>'VecMap (FT)'!P102*'Vecmap(FT) Coverage'!K101</f>
        <v>0.8480311363</v>
      </c>
      <c r="M102" s="55">
        <f>'VecMap (FT)'!Q102*'Vecmap(FT) Coverage'!L101</f>
        <v>0.7909677838</v>
      </c>
      <c r="N102" s="55">
        <f>'VecMap (FT)'!R102*'Vecmap(FT) Coverage'!M101</f>
        <v>0.7530688359</v>
      </c>
      <c r="O102" s="55">
        <f>'VecMap (FT)'!S102*'Vecmap(FT) Coverage'!N101</f>
        <v>0.8747145194</v>
      </c>
      <c r="P102" s="55">
        <f>'VecMap (FT)'!T102*'Vecmap(FT) Coverage'!O101</f>
        <v>0.4287124856</v>
      </c>
      <c r="Q102" s="55">
        <f>'VecMap (FT)'!U102*'Vecmap(FT) Coverage'!P101</f>
        <v>0.870590902</v>
      </c>
      <c r="R102" s="55">
        <f>'VecMap (FT)'!V102*'Vecmap(FT) Coverage'!Q101</f>
        <v>0.6879686909</v>
      </c>
      <c r="S102" s="55">
        <f>'VecMap (FT)'!W102*'Vecmap(FT) Coverage'!R101</f>
        <v>0.4385549947</v>
      </c>
      <c r="T102" s="55">
        <f>'VecMap (FT)'!X102*'Vecmap(FT) Coverage'!S101</f>
        <v>0.5490390878</v>
      </c>
    </row>
    <row r="103">
      <c r="A103" s="112" t="s">
        <v>193</v>
      </c>
      <c r="B103" s="10">
        <f t="shared" si="2"/>
        <v>0.7162261983</v>
      </c>
      <c r="C103" s="10">
        <f>(D103*'Dataset lengths'!$B$2+E103*'Dataset lengths'!$C$2+F103*'Dataset lengths'!$D$2+I103*'Dataset lengths'!$G$2+J103*'Dataset lengths'!$H$2+O103*'Dataset lengths'!$M$2+P103*'Dataset lengths'!$N$2+Q103*'Dataset lengths'!$O$2+R103*'Dataset lengths'!$P$2+S103*'Dataset lengths'!$Q$2+T103*'Dataset lengths'!$R$2)/'Dataset lengths'!$A$7</f>
        <v>0.6558457342</v>
      </c>
      <c r="D103" s="55">
        <f>'VecMap (FT)'!H103*'Vecmap(FT) Coverage'!C102</f>
        <v>0.570726392</v>
      </c>
      <c r="E103" s="55">
        <f>'VecMap (FT)'!I103*'Vecmap(FT) Coverage'!D102</f>
        <v>0.7530907163</v>
      </c>
      <c r="F103" s="55">
        <f>'VecMap (FT)'!J103*'Vecmap(FT) Coverage'!E102</f>
        <v>0.7982118505</v>
      </c>
      <c r="G103" s="55">
        <f>'VecMap (FT)'!K103*'Vecmap(FT) Coverage'!F102</f>
        <v>0.8597590653</v>
      </c>
      <c r="H103" s="55">
        <f>'VecMap (FT)'!L103*'Vecmap(FT) Coverage'!G102</f>
        <v>0.8687210355</v>
      </c>
      <c r="I103" s="55">
        <f>'VecMap (FT)'!M103*'Vecmap(FT) Coverage'!H102</f>
        <v>0.8629911883</v>
      </c>
      <c r="J103" s="55">
        <f>'VecMap (FT)'!N103*'Vecmap(FT) Coverage'!I102</f>
        <v>0.8257727125</v>
      </c>
      <c r="K103" s="55">
        <f>'VecMap (FT)'!O103*'Vecmap(FT) Coverage'!J102</f>
        <v>0.77825673</v>
      </c>
      <c r="L103" s="55">
        <f>'VecMap (FT)'!P103*'Vecmap(FT) Coverage'!K102</f>
        <v>0.8699806483</v>
      </c>
      <c r="M103" s="55">
        <f>'VecMap (FT)'!Q103*'Vecmap(FT) Coverage'!L102</f>
        <v>0.8233498005</v>
      </c>
      <c r="N103" s="55">
        <f>'VecMap (FT)'!R103*'Vecmap(FT) Coverage'!M102</f>
        <v>0.7614859125</v>
      </c>
      <c r="O103" s="55">
        <f>'VecMap (FT)'!S103*'Vecmap(FT) Coverage'!N102</f>
        <v>0.9087869262</v>
      </c>
      <c r="P103" s="55">
        <f>'VecMap (FT)'!T103*'Vecmap(FT) Coverage'!O102</f>
        <v>0.4447428984</v>
      </c>
      <c r="Q103" s="55">
        <f>'VecMap (FT)'!U103*'Vecmap(FT) Coverage'!P102</f>
        <v>0.8850562416</v>
      </c>
      <c r="R103" s="55">
        <f>'VecMap (FT)'!V103*'Vecmap(FT) Coverage'!Q102</f>
        <v>0.7879409195</v>
      </c>
      <c r="S103" s="55">
        <f>'VecMap (FT)'!W103*'Vecmap(FT) Coverage'!R102</f>
        <v>0.5235763244</v>
      </c>
      <c r="T103" s="55">
        <f>'VecMap (FT)'!X103*'Vecmap(FT) Coverage'!S102</f>
        <v>0.5175920114</v>
      </c>
    </row>
    <row r="104">
      <c r="A104" s="112" t="s">
        <v>357</v>
      </c>
      <c r="B104" s="10">
        <f t="shared" si="2"/>
        <v>0.6897901188</v>
      </c>
      <c r="C104" s="10">
        <f>(D104*'Dataset lengths'!$B$2+E104*'Dataset lengths'!$C$2+F104*'Dataset lengths'!$D$2+I104*'Dataset lengths'!$G$2+J104*'Dataset lengths'!$H$2+O104*'Dataset lengths'!$M$2+P104*'Dataset lengths'!$N$2+Q104*'Dataset lengths'!$O$2+R104*'Dataset lengths'!$P$2+S104*'Dataset lengths'!$Q$2+T104*'Dataset lengths'!$R$2)/'Dataset lengths'!$A$7</f>
        <v>0.6248856838</v>
      </c>
      <c r="D104" s="55">
        <f>'VecMap (FT)'!H104*'Vecmap(FT) Coverage'!C103</f>
        <v>0.5234574954</v>
      </c>
      <c r="E104" s="55">
        <f>'VecMap (FT)'!I104*'Vecmap(FT) Coverage'!D103</f>
        <v>0.7433782116</v>
      </c>
      <c r="F104" s="55">
        <f>'VecMap (FT)'!J104*'Vecmap(FT) Coverage'!E103</f>
        <v>0.7888278464</v>
      </c>
      <c r="G104" s="55">
        <f>'VecMap (FT)'!K104*'Vecmap(FT) Coverage'!F103</f>
        <v>0.8511897543</v>
      </c>
      <c r="H104" s="55">
        <f>'VecMap (FT)'!L104*'Vecmap(FT) Coverage'!G103</f>
        <v>0.8558700588</v>
      </c>
      <c r="I104" s="55">
        <f>'VecMap (FT)'!M104*'Vecmap(FT) Coverage'!H103</f>
        <v>0.8527861521</v>
      </c>
      <c r="J104" s="55">
        <f>'VecMap (FT)'!N104*'Vecmap(FT) Coverage'!I103</f>
        <v>0.811021612</v>
      </c>
      <c r="K104" s="55">
        <f>'VecMap (FT)'!O104*'Vecmap(FT) Coverage'!J103</f>
        <v>0.7623001517</v>
      </c>
      <c r="L104" s="55">
        <f>'VecMap (FT)'!P104*'Vecmap(FT) Coverage'!K103</f>
        <v>0.8566872819</v>
      </c>
      <c r="M104" s="55">
        <f>'VecMap (FT)'!Q104*'Vecmap(FT) Coverage'!L103</f>
        <v>0.789692809</v>
      </c>
      <c r="N104" s="55">
        <f>'VecMap (FT)'!R104*'Vecmap(FT) Coverage'!M103</f>
        <v>0.7613411526</v>
      </c>
      <c r="O104" s="55">
        <f>'VecMap (FT)'!S104*'Vecmap(FT) Coverage'!N103</f>
        <v>0.8723322921</v>
      </c>
      <c r="P104" s="55">
        <f>'VecMap (FT)'!T104*'Vecmap(FT) Coverage'!O103</f>
        <v>0.4502030127</v>
      </c>
      <c r="Q104" s="55">
        <f>'VecMap (FT)'!U104*'Vecmap(FT) Coverage'!P103</f>
        <v>0.8607989798</v>
      </c>
      <c r="R104" s="55">
        <f>'VecMap (FT)'!V104*'Vecmap(FT) Coverage'!Q103</f>
        <v>0.701247257</v>
      </c>
      <c r="S104" s="55">
        <f>'VecMap (FT)'!W104*'Vecmap(FT) Coverage'!R103</f>
        <v>0.4372273211</v>
      </c>
      <c r="T104" s="55">
        <f>'VecMap (FT)'!X104*'Vecmap(FT) Coverage'!S103</f>
        <v>0.546411127</v>
      </c>
    </row>
    <row r="105">
      <c r="A105" s="112" t="s">
        <v>360</v>
      </c>
      <c r="B105" s="10">
        <f t="shared" si="2"/>
        <v>0.7022538407</v>
      </c>
      <c r="C105" s="10">
        <f>(D105*'Dataset lengths'!$B$2+E105*'Dataset lengths'!$C$2+F105*'Dataset lengths'!$D$2+I105*'Dataset lengths'!$G$2+J105*'Dataset lengths'!$H$2+O105*'Dataset lengths'!$M$2+P105*'Dataset lengths'!$N$2+Q105*'Dataset lengths'!$O$2+R105*'Dataset lengths'!$P$2+S105*'Dataset lengths'!$Q$2+T105*'Dataset lengths'!$R$2)/'Dataset lengths'!$A$7</f>
        <v>0.6396969072</v>
      </c>
      <c r="D105" s="55">
        <f>'VecMap (FT)'!H105*'Vecmap(FT) Coverage'!C104</f>
        <v>0.5416905235</v>
      </c>
      <c r="E105" s="55">
        <f>'VecMap (FT)'!I105*'Vecmap(FT) Coverage'!D104</f>
        <v>0.7667149763</v>
      </c>
      <c r="F105" s="55">
        <f>'VecMap (FT)'!J105*'Vecmap(FT) Coverage'!E104</f>
        <v>0.8026921085</v>
      </c>
      <c r="G105" s="55">
        <f>'VecMap (FT)'!K105*'Vecmap(FT) Coverage'!F104</f>
        <v>0.8586006299</v>
      </c>
      <c r="H105" s="55">
        <f>'VecMap (FT)'!L105*'Vecmap(FT) Coverage'!G104</f>
        <v>0.8653833173</v>
      </c>
      <c r="I105" s="55">
        <f>'VecMap (FT)'!M105*'Vecmap(FT) Coverage'!H104</f>
        <v>0.860931625</v>
      </c>
      <c r="J105" s="55">
        <f>'VecMap (FT)'!N105*'Vecmap(FT) Coverage'!I104</f>
        <v>0.820321462</v>
      </c>
      <c r="K105" s="55">
        <f>'VecMap (FT)'!O105*'Vecmap(FT) Coverage'!J104</f>
        <v>0.7799353634</v>
      </c>
      <c r="L105" s="55">
        <f>'VecMap (FT)'!P105*'Vecmap(FT) Coverage'!K104</f>
        <v>0.8610096164</v>
      </c>
      <c r="M105" s="55">
        <f>'VecMap (FT)'!Q105*'Vecmap(FT) Coverage'!L104</f>
        <v>0.8020304109</v>
      </c>
      <c r="N105" s="55">
        <f>'VecMap (FT)'!R105*'Vecmap(FT) Coverage'!M104</f>
        <v>0.7742645379</v>
      </c>
      <c r="O105" s="55">
        <f>'VecMap (FT)'!S105*'Vecmap(FT) Coverage'!N104</f>
        <v>0.8842871392</v>
      </c>
      <c r="P105" s="55">
        <f>'VecMap (FT)'!T105*'Vecmap(FT) Coverage'!O104</f>
        <v>0.441273765</v>
      </c>
      <c r="Q105" s="55">
        <f>'VecMap (FT)'!U105*'Vecmap(FT) Coverage'!P104</f>
        <v>0.8710359893</v>
      </c>
      <c r="R105" s="55">
        <f>'VecMap (FT)'!V105*'Vecmap(FT) Coverage'!Q104</f>
        <v>0.7148130603</v>
      </c>
      <c r="S105" s="55">
        <f>'VecMap (FT)'!W105*'Vecmap(FT) Coverage'!R104</f>
        <v>0.4553847054</v>
      </c>
      <c r="T105" s="55">
        <f>'VecMap (FT)'!X105*'Vecmap(FT) Coverage'!S104</f>
        <v>0.565646893</v>
      </c>
    </row>
    <row r="106">
      <c r="A106" s="112" t="s">
        <v>366</v>
      </c>
      <c r="B106" s="10">
        <f t="shared" si="2"/>
        <v>0.7058586421</v>
      </c>
      <c r="C106" s="10">
        <f>(D106*'Dataset lengths'!$B$2+E106*'Dataset lengths'!$C$2+F106*'Dataset lengths'!$D$2+I106*'Dataset lengths'!$G$2+J106*'Dataset lengths'!$H$2+O106*'Dataset lengths'!$M$2+P106*'Dataset lengths'!$N$2+Q106*'Dataset lengths'!$O$2+R106*'Dataset lengths'!$P$2+S106*'Dataset lengths'!$Q$2+T106*'Dataset lengths'!$R$2)/'Dataset lengths'!$A$7</f>
        <v>0.6423347543</v>
      </c>
      <c r="D106" s="55">
        <f>'VecMap (FT)'!H106*'Vecmap(FT) Coverage'!C105</f>
        <v>0.5605255587</v>
      </c>
      <c r="E106" s="55">
        <f>'VecMap (FT)'!I106*'Vecmap(FT) Coverage'!D105</f>
        <v>0.7542024863</v>
      </c>
      <c r="F106" s="55">
        <f>'VecMap (FT)'!J106*'Vecmap(FT) Coverage'!E105</f>
        <v>0.7921359712</v>
      </c>
      <c r="G106" s="55">
        <f>'VecMap (FT)'!K106*'Vecmap(FT) Coverage'!F105</f>
        <v>0.8509557406</v>
      </c>
      <c r="H106" s="55">
        <f>'VecMap (FT)'!L106*'Vecmap(FT) Coverage'!G105</f>
        <v>0.8602972226</v>
      </c>
      <c r="I106" s="55">
        <f>'VecMap (FT)'!M106*'Vecmap(FT) Coverage'!H105</f>
        <v>0.8542422386</v>
      </c>
      <c r="J106" s="55">
        <f>'VecMap (FT)'!N106*'Vecmap(FT) Coverage'!I105</f>
        <v>0.8214866543</v>
      </c>
      <c r="K106" s="55">
        <f>'VecMap (FT)'!O106*'Vecmap(FT) Coverage'!J105</f>
        <v>0.7749902002</v>
      </c>
      <c r="L106" s="55">
        <f>'VecMap (FT)'!P106*'Vecmap(FT) Coverage'!K105</f>
        <v>0.8636764667</v>
      </c>
      <c r="M106" s="55">
        <f>'VecMap (FT)'!Q106*'Vecmap(FT) Coverage'!L105</f>
        <v>0.8184492729</v>
      </c>
      <c r="N106" s="55">
        <f>'VecMap (FT)'!R106*'Vecmap(FT) Coverage'!M105</f>
        <v>0.7549897175</v>
      </c>
      <c r="O106" s="55">
        <f>'VecMap (FT)'!S106*'Vecmap(FT) Coverage'!N105</f>
        <v>0.8868004982</v>
      </c>
      <c r="P106" s="55">
        <f>'VecMap (FT)'!T106*'Vecmap(FT) Coverage'!O105</f>
        <v>0.435403388</v>
      </c>
      <c r="Q106" s="55">
        <f>'VecMap (FT)'!U106*'Vecmap(FT) Coverage'!P105</f>
        <v>0.885501329</v>
      </c>
      <c r="R106" s="55">
        <f>'VecMap (FT)'!V106*'Vecmap(FT) Coverage'!Q105</f>
        <v>0.7691173073</v>
      </c>
      <c r="S106" s="55">
        <f>'VecMap (FT)'!W106*'Vecmap(FT) Coverage'!R105</f>
        <v>0.5018710161</v>
      </c>
      <c r="T106" s="55">
        <f>'VecMap (FT)'!X106*'Vecmap(FT) Coverage'!S105</f>
        <v>0.5031586155</v>
      </c>
    </row>
    <row r="107">
      <c r="A107" s="112" t="s">
        <v>376</v>
      </c>
      <c r="B107" s="10">
        <f t="shared" si="2"/>
        <v>0.7106919855</v>
      </c>
      <c r="C107" s="10">
        <f>(D107*'Dataset lengths'!$B$2+E107*'Dataset lengths'!$C$2+F107*'Dataset lengths'!$D$2+I107*'Dataset lengths'!$G$2+J107*'Dataset lengths'!$H$2+O107*'Dataset lengths'!$M$2+P107*'Dataset lengths'!$N$2+Q107*'Dataset lengths'!$O$2+R107*'Dataset lengths'!$P$2+S107*'Dataset lengths'!$Q$2+T107*'Dataset lengths'!$R$2)/'Dataset lengths'!$A$7</f>
        <v>0.6538008591</v>
      </c>
      <c r="D107" s="55">
        <f>'VecMap (FT)'!H107*'Vecmap(FT) Coverage'!C106</f>
        <v>0.57040997</v>
      </c>
      <c r="E107" s="55">
        <f>'VecMap (FT)'!I107*'Vecmap(FT) Coverage'!D106</f>
        <v>0.734350537</v>
      </c>
      <c r="F107" s="55">
        <f>'VecMap (FT)'!J107*'Vecmap(FT) Coverage'!E106</f>
        <v>0.7841031677</v>
      </c>
      <c r="G107" s="55">
        <f>'VecMap (FT)'!K107*'Vecmap(FT) Coverage'!F106</f>
        <v>0.8480012768</v>
      </c>
      <c r="H107" s="55">
        <f>'VecMap (FT)'!L107*'Vecmap(FT) Coverage'!G106</f>
        <v>0.855705227</v>
      </c>
      <c r="I107" s="55">
        <f>'VecMap (FT)'!M107*'Vecmap(FT) Coverage'!H106</f>
        <v>0.8506833629</v>
      </c>
      <c r="J107" s="55">
        <f>'VecMap (FT)'!N107*'Vecmap(FT) Coverage'!I106</f>
        <v>0.8076133358</v>
      </c>
      <c r="K107" s="55">
        <f>'VecMap (FT)'!O107*'Vecmap(FT) Coverage'!J106</f>
        <v>0.7600043572</v>
      </c>
      <c r="L107" s="55">
        <f>'VecMap (FT)'!P107*'Vecmap(FT) Coverage'!K106</f>
        <v>0.8586526315</v>
      </c>
      <c r="M107" s="55">
        <f>'VecMap (FT)'!Q107*'Vecmap(FT) Coverage'!L106</f>
        <v>0.8027793121</v>
      </c>
      <c r="N107" s="55">
        <f>'VecMap (FT)'!R107*'Vecmap(FT) Coverage'!M106</f>
        <v>0.733800766</v>
      </c>
      <c r="O107" s="55">
        <f>'VecMap (FT)'!S107*'Vecmap(FT) Coverage'!N106</f>
        <v>0.9039569057</v>
      </c>
      <c r="P107" s="55">
        <f>'VecMap (FT)'!T107*'Vecmap(FT) Coverage'!O106</f>
        <v>0.4560251235</v>
      </c>
      <c r="Q107" s="55">
        <f>'VecMap (FT)'!U107*'Vecmap(FT) Coverage'!P106</f>
        <v>0.8912874648</v>
      </c>
      <c r="R107" s="55">
        <f>'VecMap (FT)'!V107*'Vecmap(FT) Coverage'!Q106</f>
        <v>0.7651014575</v>
      </c>
      <c r="S107" s="55">
        <f>'VecMap (FT)'!W107*'Vecmap(FT) Coverage'!R106</f>
        <v>0.5317485798</v>
      </c>
      <c r="T107" s="55">
        <f>'VecMap (FT)'!X107*'Vecmap(FT) Coverage'!S106</f>
        <v>0.5223319356</v>
      </c>
    </row>
    <row r="108">
      <c r="A108" s="112" t="s">
        <v>377</v>
      </c>
      <c r="B108" s="10">
        <f t="shared" si="2"/>
        <v>0.6867845111</v>
      </c>
      <c r="C108" s="10">
        <f>(D108*'Dataset lengths'!$B$2+E108*'Dataset lengths'!$C$2+F108*'Dataset lengths'!$D$2+I108*'Dataset lengths'!$G$2+J108*'Dataset lengths'!$H$2+O108*'Dataset lengths'!$M$2+P108*'Dataset lengths'!$N$2+Q108*'Dataset lengths'!$O$2+R108*'Dataset lengths'!$P$2+S108*'Dataset lengths'!$Q$2+T108*'Dataset lengths'!$R$2)/'Dataset lengths'!$A$7</f>
        <v>0.6230688634</v>
      </c>
      <c r="D108" s="55">
        <f>'VecMap (FT)'!H108*'Vecmap(FT) Coverage'!C107</f>
        <v>0.5221238384</v>
      </c>
      <c r="E108" s="55">
        <f>'VecMap (FT)'!I108*'Vecmap(FT) Coverage'!D107</f>
        <v>0.729292237</v>
      </c>
      <c r="F108" s="55">
        <f>'VecMap (FT)'!J108*'Vecmap(FT) Coverage'!E107</f>
        <v>0.7784477</v>
      </c>
      <c r="G108" s="55">
        <f>'VecMap (FT)'!K108*'Vecmap(FT) Coverage'!F107</f>
        <v>0.8383127431</v>
      </c>
      <c r="H108" s="55">
        <f>'VecMap (FT)'!L108*'Vecmap(FT) Coverage'!G107</f>
        <v>0.8444237918</v>
      </c>
      <c r="I108" s="55">
        <f>'VecMap (FT)'!M108*'Vecmap(FT) Coverage'!H107</f>
        <v>0.8403231993</v>
      </c>
      <c r="J108" s="55">
        <f>'VecMap (FT)'!N108*'Vecmap(FT) Coverage'!I107</f>
        <v>0.7916849027</v>
      </c>
      <c r="K108" s="55">
        <f>'VecMap (FT)'!O108*'Vecmap(FT) Coverage'!J107</f>
        <v>0.7399601173</v>
      </c>
      <c r="L108" s="55">
        <f>'VecMap (FT)'!P108*'Vecmap(FT) Coverage'!K107</f>
        <v>0.8447696601</v>
      </c>
      <c r="M108" s="55">
        <f>'VecMap (FT)'!Q108*'Vecmap(FT) Coverage'!L107</f>
        <v>0.7660529986</v>
      </c>
      <c r="N108" s="55">
        <f>'VecMap (FT)'!R108*'Vecmap(FT) Coverage'!M107</f>
        <v>0.7386438478</v>
      </c>
      <c r="O108" s="55">
        <f>'VecMap (FT)'!S108*'Vecmap(FT) Coverage'!N107</f>
        <v>0.8867786429</v>
      </c>
      <c r="P108" s="55">
        <f>'VecMap (FT)'!T108*'Vecmap(FT) Coverage'!O107</f>
        <v>0.4656481978</v>
      </c>
      <c r="Q108" s="55">
        <f>'VecMap (FT)'!U108*'Vecmap(FT) Coverage'!P107</f>
        <v>0.8812729989</v>
      </c>
      <c r="R108" s="55">
        <f>'VecMap (FT)'!V108*'Vecmap(FT) Coverage'!Q107</f>
        <v>0.6629544329</v>
      </c>
      <c r="S108" s="55">
        <f>'VecMap (FT)'!W108*'Vecmap(FT) Coverage'!R107</f>
        <v>0.4460172159</v>
      </c>
      <c r="T108" s="55">
        <f>'VecMap (FT)'!X108*'Vecmap(FT) Coverage'!S107</f>
        <v>0.5500862563</v>
      </c>
    </row>
    <row r="109">
      <c r="A109" s="112" t="s">
        <v>380</v>
      </c>
      <c r="B109" s="10">
        <f t="shared" si="2"/>
        <v>0.6973594254</v>
      </c>
      <c r="C109" s="10">
        <f>(D109*'Dataset lengths'!$B$2+E109*'Dataset lengths'!$C$2+F109*'Dataset lengths'!$D$2+I109*'Dataset lengths'!$G$2+J109*'Dataset lengths'!$H$2+O109*'Dataset lengths'!$M$2+P109*'Dataset lengths'!$N$2+Q109*'Dataset lengths'!$O$2+R109*'Dataset lengths'!$P$2+S109*'Dataset lengths'!$Q$2+T109*'Dataset lengths'!$R$2)/'Dataset lengths'!$A$7</f>
        <v>0.6384275416</v>
      </c>
      <c r="D109" s="55">
        <f>'VecMap (FT)'!H109*'Vecmap(FT) Coverage'!C108</f>
        <v>0.540116538</v>
      </c>
      <c r="E109" s="55">
        <f>'VecMap (FT)'!I109*'Vecmap(FT) Coverage'!D108</f>
        <v>0.7535836518</v>
      </c>
      <c r="F109" s="55">
        <f>'VecMap (FT)'!J109*'Vecmap(FT) Coverage'!E108</f>
        <v>0.7927934592</v>
      </c>
      <c r="G109" s="55">
        <f>'VecMap (FT)'!K109*'Vecmap(FT) Coverage'!F108</f>
        <v>0.846365569</v>
      </c>
      <c r="H109" s="55">
        <f>'VecMap (FT)'!L109*'Vecmap(FT) Coverage'!G108</f>
        <v>0.8542348855</v>
      </c>
      <c r="I109" s="55">
        <f>'VecMap (FT)'!M109*'Vecmap(FT) Coverage'!H108</f>
        <v>0.8489978265</v>
      </c>
      <c r="J109" s="55">
        <f>'VecMap (FT)'!N109*'Vecmap(FT) Coverage'!I108</f>
        <v>0.8007858706</v>
      </c>
      <c r="K109" s="55">
        <f>'VecMap (FT)'!O109*'Vecmap(FT) Coverage'!J108</f>
        <v>0.7565252329</v>
      </c>
      <c r="L109" s="55">
        <f>'VecMap (FT)'!P109*'Vecmap(FT) Coverage'!K108</f>
        <v>0.8505265564</v>
      </c>
      <c r="M109" s="55">
        <f>'VecMap (FT)'!Q109*'Vecmap(FT) Coverage'!L108</f>
        <v>0.7774071442</v>
      </c>
      <c r="N109" s="55">
        <f>'VecMap (FT)'!R109*'Vecmap(FT) Coverage'!M108</f>
        <v>0.7489540541</v>
      </c>
      <c r="O109" s="55">
        <f>'VecMap (FT)'!S109*'Vecmap(FT) Coverage'!N108</f>
        <v>0.8863196817</v>
      </c>
      <c r="P109" s="55">
        <f>'VecMap (FT)'!T109*'Vecmap(FT) Coverage'!O108</f>
        <v>0.4667985423</v>
      </c>
      <c r="Q109" s="55">
        <f>'VecMap (FT)'!U109*'Vecmap(FT) Coverage'!P108</f>
        <v>0.8668076593</v>
      </c>
      <c r="R109" s="55">
        <f>'VecMap (FT)'!V109*'Vecmap(FT) Coverage'!Q108</f>
        <v>0.6806181538</v>
      </c>
      <c r="S109" s="55">
        <f>'VecMap (FT)'!W109*'Vecmap(FT) Coverage'!R108</f>
        <v>0.4659084246</v>
      </c>
      <c r="T109" s="55">
        <f>'VecMap (FT)'!X109*'Vecmap(FT) Coverage'!S108</f>
        <v>0.5682238711</v>
      </c>
    </row>
    <row r="110">
      <c r="A110" s="112" t="s">
        <v>386</v>
      </c>
      <c r="B110" s="10">
        <f t="shared" si="2"/>
        <v>0.7030930148</v>
      </c>
      <c r="C110" s="10">
        <f>(D110*'Dataset lengths'!$B$2+E110*'Dataset lengths'!$C$2+F110*'Dataset lengths'!$D$2+I110*'Dataset lengths'!$G$2+J110*'Dataset lengths'!$H$2+O110*'Dataset lengths'!$M$2+P110*'Dataset lengths'!$N$2+Q110*'Dataset lengths'!$O$2+R110*'Dataset lengths'!$P$2+S110*'Dataset lengths'!$Q$2+T110*'Dataset lengths'!$R$2)/'Dataset lengths'!$A$7</f>
        <v>0.6422151881</v>
      </c>
      <c r="D110" s="55">
        <f>'VecMap (FT)'!H110*'Vecmap(FT) Coverage'!C109</f>
        <v>0.5622485896</v>
      </c>
      <c r="E110" s="55">
        <f>'VecMap (FT)'!I110*'Vecmap(FT) Coverage'!D109</f>
        <v>0.7393400495</v>
      </c>
      <c r="F110" s="55">
        <f>'VecMap (FT)'!J110*'Vecmap(FT) Coverage'!E109</f>
        <v>0.7803530301</v>
      </c>
      <c r="G110" s="55">
        <f>'VecMap (FT)'!K110*'Vecmap(FT) Coverage'!F109</f>
        <v>0.8397673932</v>
      </c>
      <c r="H110" s="55">
        <f>'VecMap (FT)'!L110*'Vecmap(FT) Coverage'!G109</f>
        <v>0.8489231772</v>
      </c>
      <c r="I110" s="55">
        <f>'VecMap (FT)'!M110*'Vecmap(FT) Coverage'!H109</f>
        <v>0.8429639209</v>
      </c>
      <c r="J110" s="55">
        <f>'VecMap (FT)'!N110*'Vecmap(FT) Coverage'!I109</f>
        <v>0.8045909562</v>
      </c>
      <c r="K110" s="55">
        <f>'VecMap (FT)'!O110*'Vecmap(FT) Coverage'!J109</f>
        <v>0.7549092155</v>
      </c>
      <c r="L110" s="55">
        <f>'VecMap (FT)'!P110*'Vecmap(FT) Coverage'!K109</f>
        <v>0.8565151345</v>
      </c>
      <c r="M110" s="55">
        <f>'VecMap (FT)'!Q110*'Vecmap(FT) Coverage'!L109</f>
        <v>0.7961179452</v>
      </c>
      <c r="N110" s="55">
        <f>'VecMap (FT)'!R110*'Vecmap(FT) Coverage'!M109</f>
        <v>0.7353661233</v>
      </c>
      <c r="O110" s="55">
        <f>'VecMap (FT)'!S110*'Vecmap(FT) Coverage'!N109</f>
        <v>0.8866693664</v>
      </c>
      <c r="P110" s="55">
        <f>'VecMap (FT)'!T110*'Vecmap(FT) Coverage'!O109</f>
        <v>0.4622454304</v>
      </c>
      <c r="Q110" s="55">
        <f>'VecMap (FT)'!U110*'Vecmap(FT) Coverage'!P109</f>
        <v>0.8912874648</v>
      </c>
      <c r="R110" s="55">
        <f>'VecMap (FT)'!V110*'Vecmap(FT) Coverage'!Q109</f>
        <v>0.742762609</v>
      </c>
      <c r="S110" s="55">
        <f>'VecMap (FT)'!W110*'Vecmap(FT) Coverage'!R109</f>
        <v>0.5126792127</v>
      </c>
      <c r="T110" s="55">
        <f>'VecMap (FT)'!X110*'Vecmap(FT) Coverage'!S109</f>
        <v>0.5088825335</v>
      </c>
    </row>
    <row r="111">
      <c r="A111" s="112" t="s">
        <v>198</v>
      </c>
      <c r="B111" s="10">
        <f t="shared" si="2"/>
        <v>0.7160579283</v>
      </c>
      <c r="C111" s="10">
        <f>(D111*'Dataset lengths'!$B$2+E111*'Dataset lengths'!$C$2+F111*'Dataset lengths'!$D$2+I111*'Dataset lengths'!$G$2+J111*'Dataset lengths'!$H$2+O111*'Dataset lengths'!$M$2+P111*'Dataset lengths'!$N$2+Q111*'Dataset lengths'!$O$2+R111*'Dataset lengths'!$P$2+S111*'Dataset lengths'!$Q$2+T111*'Dataset lengths'!$R$2)/'Dataset lengths'!$A$7</f>
        <v>0.6576102814</v>
      </c>
      <c r="D111" s="55">
        <f>'VecMap (FT)'!H111*'Vecmap(FT) Coverage'!C110</f>
        <v>0.5774509885</v>
      </c>
      <c r="E111" s="55">
        <f>'VecMap (FT)'!I111*'Vecmap(FT) Coverage'!D110</f>
        <v>0.7513433589</v>
      </c>
      <c r="F111" s="55">
        <f>'VecMap (FT)'!J111*'Vecmap(FT) Coverage'!E110</f>
        <v>0.7959490403</v>
      </c>
      <c r="G111" s="55">
        <f>'VecMap (FT)'!K111*'Vecmap(FT) Coverage'!F110</f>
        <v>0.8543571062</v>
      </c>
      <c r="H111" s="55">
        <f>'VecMap (FT)'!L111*'Vecmap(FT) Coverage'!G110</f>
        <v>0.8633864901</v>
      </c>
      <c r="I111" s="55">
        <f>'VecMap (FT)'!M111*'Vecmap(FT) Coverage'!H110</f>
        <v>0.8575248365</v>
      </c>
      <c r="J111" s="55">
        <f>'VecMap (FT)'!N111*'Vecmap(FT) Coverage'!I110</f>
        <v>0.818428536</v>
      </c>
      <c r="K111" s="55">
        <f>'VecMap (FT)'!O111*'Vecmap(FT) Coverage'!J110</f>
        <v>0.7702865022</v>
      </c>
      <c r="L111" s="55">
        <f>'VecMap (FT)'!P111*'Vecmap(FT) Coverage'!K110</f>
        <v>0.8668533037</v>
      </c>
      <c r="M111" s="55">
        <f>'VecMap (FT)'!Q111*'Vecmap(FT) Coverage'!L110</f>
        <v>0.8054884243</v>
      </c>
      <c r="N111" s="55">
        <f>'VecMap (FT)'!R111*'Vecmap(FT) Coverage'!M110</f>
        <v>0.7564035644</v>
      </c>
      <c r="O111" s="55">
        <f>'VecMap (FT)'!S111*'Vecmap(FT) Coverage'!N110</f>
        <v>0.8942750095</v>
      </c>
      <c r="P111" s="55">
        <f>'VecMap (FT)'!T111*'Vecmap(FT) Coverage'!O110</f>
        <v>0.4559446798</v>
      </c>
      <c r="Q111" s="55">
        <f>'VecMap (FT)'!U111*'Vecmap(FT) Coverage'!P110</f>
        <v>0.8972961444</v>
      </c>
      <c r="R111" s="55">
        <f>'VecMap (FT)'!V111*'Vecmap(FT) Coverage'!Q110</f>
        <v>0.7743368179</v>
      </c>
      <c r="S111" s="55">
        <f>'VecMap (FT)'!W111*'Vecmap(FT) Coverage'!R110</f>
        <v>0.5296714701</v>
      </c>
      <c r="T111" s="55">
        <f>'VecMap (FT)'!X111*'Vecmap(FT) Coverage'!S110</f>
        <v>0.5244163293</v>
      </c>
    </row>
    <row r="112">
      <c r="A112" s="112" t="s">
        <v>199</v>
      </c>
      <c r="B112" s="10">
        <f t="shared" si="2"/>
        <v>0.7088158389</v>
      </c>
      <c r="C112" s="10">
        <f>(D112*'Dataset lengths'!$B$2+E112*'Dataset lengths'!$C$2+F112*'Dataset lengths'!$D$2+I112*'Dataset lengths'!$G$2+J112*'Dataset lengths'!$H$2+O112*'Dataset lengths'!$M$2+P112*'Dataset lengths'!$N$2+Q112*'Dataset lengths'!$O$2+R112*'Dataset lengths'!$P$2+S112*'Dataset lengths'!$Q$2+T112*'Dataset lengths'!$R$2)/'Dataset lengths'!$A$7</f>
        <v>0.6460519228</v>
      </c>
      <c r="D112" s="55">
        <f>'VecMap (FT)'!H112*'Vecmap(FT) Coverage'!C111</f>
        <v>0.5543854986</v>
      </c>
      <c r="E112" s="55">
        <f>'VecMap (FT)'!I112*'Vecmap(FT) Coverage'!D111</f>
        <v>0.745860911</v>
      </c>
      <c r="F112" s="55">
        <f>'VecMap (FT)'!J112*'Vecmap(FT) Coverage'!E111</f>
        <v>0.7916541598</v>
      </c>
      <c r="G112" s="55">
        <f>'VecMap (FT)'!K112*'Vecmap(FT) Coverage'!F111</f>
        <v>0.8533421166</v>
      </c>
      <c r="H112" s="55">
        <f>'VecMap (FT)'!L112*'Vecmap(FT) Coverage'!G111</f>
        <v>0.8607945748</v>
      </c>
      <c r="I112" s="55">
        <f>'VecMap (FT)'!M112*'Vecmap(FT) Coverage'!H111</f>
        <v>0.8560030445</v>
      </c>
      <c r="J112" s="55">
        <f>'VecMap (FT)'!N112*'Vecmap(FT) Coverage'!I111</f>
        <v>0.8155497934</v>
      </c>
      <c r="K112" s="55">
        <f>'VecMap (FT)'!O112*'Vecmap(FT) Coverage'!J111</f>
        <v>0.7700131665</v>
      </c>
      <c r="L112" s="55">
        <f>'VecMap (FT)'!P112*'Vecmap(FT) Coverage'!K111</f>
        <v>0.8616185879</v>
      </c>
      <c r="M112" s="55">
        <f>'VecMap (FT)'!Q112*'Vecmap(FT) Coverage'!L111</f>
        <v>0.8087202595</v>
      </c>
      <c r="N112" s="55">
        <f>'VecMap (FT)'!R112*'Vecmap(FT) Coverage'!M111</f>
        <v>0.7501083831</v>
      </c>
      <c r="O112" s="55">
        <f>'VecMap (FT)'!S112*'Vecmap(FT) Coverage'!N111</f>
        <v>0.9031264045</v>
      </c>
      <c r="P112" s="55">
        <f>'VecMap (FT)'!T112*'Vecmap(FT) Coverage'!O111</f>
        <v>0.4535756136</v>
      </c>
      <c r="Q112" s="55">
        <f>'VecMap (FT)'!U112*'Vecmap(FT) Coverage'!P111</f>
        <v>0.8937354454</v>
      </c>
      <c r="R112" s="55">
        <f>'VecMap (FT)'!V112*'Vecmap(FT) Coverage'!Q111</f>
        <v>0.7506602646</v>
      </c>
      <c r="S112" s="55">
        <f>'VecMap (FT)'!W112*'Vecmap(FT) Coverage'!R111</f>
        <v>0.4954052294</v>
      </c>
      <c r="T112" s="55">
        <f>'VecMap (FT)'!X112*'Vecmap(FT) Coverage'!S111</f>
        <v>0.5370178635</v>
      </c>
    </row>
    <row r="113">
      <c r="A113" s="112" t="s">
        <v>409</v>
      </c>
      <c r="B113" s="10">
        <f t="shared" si="2"/>
        <v>0.6815188272</v>
      </c>
      <c r="C113" s="10">
        <f>(D113*'Dataset lengths'!$B$2+E113*'Dataset lengths'!$C$2+F113*'Dataset lengths'!$D$2+I113*'Dataset lengths'!$G$2+J113*'Dataset lengths'!$H$2+O113*'Dataset lengths'!$M$2+P113*'Dataset lengths'!$N$2+Q113*'Dataset lengths'!$O$2+R113*'Dataset lengths'!$P$2+S113*'Dataset lengths'!$Q$2+T113*'Dataset lengths'!$R$2)/'Dataset lengths'!$A$7</f>
        <v>0.6165187913</v>
      </c>
      <c r="D113" s="55">
        <f>'VecMap (FT)'!H113*'Vecmap(FT) Coverage'!C112</f>
        <v>0.5091456194</v>
      </c>
      <c r="E113" s="55">
        <f>'VecMap (FT)'!I113*'Vecmap(FT) Coverage'!D112</f>
        <v>0.7350021155</v>
      </c>
      <c r="F113" s="55">
        <f>'VecMap (FT)'!J113*'Vecmap(FT) Coverage'!E112</f>
        <v>0.7779725784</v>
      </c>
      <c r="G113" s="55">
        <f>'VecMap (FT)'!K113*'Vecmap(FT) Coverage'!F112</f>
        <v>0.8430676294</v>
      </c>
      <c r="H113" s="55">
        <f>'VecMap (FT)'!L113*'Vecmap(FT) Coverage'!G112</f>
        <v>0.8478478185</v>
      </c>
      <c r="I113" s="55">
        <f>'VecMap (FT)'!M113*'Vecmap(FT) Coverage'!H112</f>
        <v>0.8447444186</v>
      </c>
      <c r="J113" s="55">
        <f>'VecMap (FT)'!N113*'Vecmap(FT) Coverage'!I112</f>
        <v>0.7997261213</v>
      </c>
      <c r="K113" s="55">
        <f>'VecMap (FT)'!O113*'Vecmap(FT) Coverage'!J112</f>
        <v>0.7525121856</v>
      </c>
      <c r="L113" s="55">
        <f>'VecMap (FT)'!P113*'Vecmap(FT) Coverage'!K112</f>
        <v>0.8454087574</v>
      </c>
      <c r="M113" s="55">
        <f>'VecMap (FT)'!Q113*'Vecmap(FT) Coverage'!L112</f>
        <v>0.7776500763</v>
      </c>
      <c r="N113" s="55">
        <f>'VecMap (FT)'!R113*'Vecmap(FT) Coverage'!M112</f>
        <v>0.7491835698</v>
      </c>
      <c r="O113" s="55">
        <f>'VecMap (FT)'!S113*'Vecmap(FT) Coverage'!N112</f>
        <v>0.8744741112</v>
      </c>
      <c r="P113" s="55">
        <f>'VecMap (FT)'!T113*'Vecmap(FT) Coverage'!O112</f>
        <v>0.4565359408</v>
      </c>
      <c r="Q113" s="55">
        <f>'VecMap (FT)'!U113*'Vecmap(FT) Coverage'!P112</f>
        <v>0.8659174845</v>
      </c>
      <c r="R113" s="55">
        <f>'VecMap (FT)'!V113*'Vecmap(FT) Coverage'!Q112</f>
        <v>0.6581151698</v>
      </c>
      <c r="S113" s="55">
        <f>'VecMap (FT)'!W113*'Vecmap(FT) Coverage'!R112</f>
        <v>0.4238250343</v>
      </c>
      <c r="T113" s="55">
        <f>'VecMap (FT)'!X113*'Vecmap(FT) Coverage'!S112</f>
        <v>0.5512485058</v>
      </c>
    </row>
    <row r="114">
      <c r="A114" s="112" t="s">
        <v>412</v>
      </c>
      <c r="B114" s="10">
        <f t="shared" si="2"/>
        <v>0.6920212149</v>
      </c>
      <c r="C114" s="10">
        <f>(D114*'Dataset lengths'!$B$2+E114*'Dataset lengths'!$C$2+F114*'Dataset lengths'!$D$2+I114*'Dataset lengths'!$G$2+J114*'Dataset lengths'!$H$2+O114*'Dataset lengths'!$M$2+P114*'Dataset lengths'!$N$2+Q114*'Dataset lengths'!$O$2+R114*'Dataset lengths'!$P$2+S114*'Dataset lengths'!$Q$2+T114*'Dataset lengths'!$R$2)/'Dataset lengths'!$A$7</f>
        <v>0.6294266664</v>
      </c>
      <c r="D114" s="55">
        <f>'VecMap (FT)'!H114*'Vecmap(FT) Coverage'!C113</f>
        <v>0.5258409515</v>
      </c>
      <c r="E114" s="55">
        <f>'VecMap (FT)'!I114*'Vecmap(FT) Coverage'!D113</f>
        <v>0.7548147214</v>
      </c>
      <c r="F114" s="55">
        <f>'VecMap (FT)'!J114*'Vecmap(FT) Coverage'!E113</f>
        <v>0.7910833385</v>
      </c>
      <c r="G114" s="55">
        <f>'VecMap (FT)'!K114*'Vecmap(FT) Coverage'!F113</f>
        <v>0.8503358311</v>
      </c>
      <c r="H114" s="55">
        <f>'VecMap (FT)'!L114*'Vecmap(FT) Coverage'!G113</f>
        <v>0.8566132512</v>
      </c>
      <c r="I114" s="55">
        <f>'VecMap (FT)'!M114*'Vecmap(FT) Coverage'!H113</f>
        <v>0.8525386526</v>
      </c>
      <c r="J114" s="55">
        <f>'VecMap (FT)'!N114*'Vecmap(FT) Coverage'!I113</f>
        <v>0.8084506046</v>
      </c>
      <c r="K114" s="55">
        <f>'VecMap (FT)'!O114*'Vecmap(FT) Coverage'!J113</f>
        <v>0.7679348407</v>
      </c>
      <c r="L114" s="55">
        <f>'VecMap (FT)'!P114*'Vecmap(FT) Coverage'!K113</f>
        <v>0.8506527979</v>
      </c>
      <c r="M114" s="55">
        <f>'VecMap (FT)'!Q114*'Vecmap(FT) Coverage'!L113</f>
        <v>0.7886741694</v>
      </c>
      <c r="N114" s="55">
        <f>'VecMap (FT)'!R114*'Vecmap(FT) Coverage'!M113</f>
        <v>0.7608281174</v>
      </c>
      <c r="O114" s="55">
        <f>'VecMap (FT)'!S114*'Vecmap(FT) Coverage'!N113</f>
        <v>0.8804624623</v>
      </c>
      <c r="P114" s="55">
        <f>'VecMap (FT)'!T114*'Vecmap(FT) Coverage'!O113</f>
        <v>0.4493261766</v>
      </c>
      <c r="Q114" s="55">
        <f>'VecMap (FT)'!U114*'Vecmap(FT) Coverage'!P113</f>
        <v>0.8663625719</v>
      </c>
      <c r="R114" s="55">
        <f>'VecMap (FT)'!V114*'Vecmap(FT) Coverage'!Q113</f>
        <v>0.6776691851</v>
      </c>
      <c r="S114" s="55">
        <f>'VecMap (FT)'!W114*'Vecmap(FT) Coverage'!R113</f>
        <v>0.4394604958</v>
      </c>
      <c r="T114" s="55">
        <f>'VecMap (FT)'!X114*'Vecmap(FT) Coverage'!S113</f>
        <v>0.5662242038</v>
      </c>
    </row>
    <row r="115">
      <c r="A115" s="112" t="s">
        <v>416</v>
      </c>
      <c r="B115" s="10">
        <f t="shared" si="2"/>
        <v>0.699896407</v>
      </c>
      <c r="C115" s="10">
        <f>(D115*'Dataset lengths'!$B$2+E115*'Dataset lengths'!$C$2+F115*'Dataset lengths'!$D$2+I115*'Dataset lengths'!$G$2+J115*'Dataset lengths'!$H$2+O115*'Dataset lengths'!$M$2+P115*'Dataset lengths'!$N$2+Q115*'Dataset lengths'!$O$2+R115*'Dataset lengths'!$P$2+S115*'Dataset lengths'!$Q$2+T115*'Dataset lengths'!$R$2)/'Dataset lengths'!$A$7</f>
        <v>0.6352573378</v>
      </c>
      <c r="D115" s="55">
        <f>'VecMap (FT)'!H115*'Vecmap(FT) Coverage'!C114</f>
        <v>0.5462853829</v>
      </c>
      <c r="E115" s="55">
        <f>'VecMap (FT)'!I115*'Vecmap(FT) Coverage'!D114</f>
        <v>0.7475118134</v>
      </c>
      <c r="F115" s="55">
        <f>'VecMap (FT)'!J115*'Vecmap(FT) Coverage'!E114</f>
        <v>0.7878037665</v>
      </c>
      <c r="G115" s="55">
        <f>'VecMap (FT)'!K115*'Vecmap(FT) Coverage'!F114</f>
        <v>0.8463395895</v>
      </c>
      <c r="H115" s="55">
        <f>'VecMap (FT)'!L115*'Vecmap(FT) Coverage'!G114</f>
        <v>0.8539127965</v>
      </c>
      <c r="I115" s="55">
        <f>'VecMap (FT)'!M115*'Vecmap(FT) Coverage'!H114</f>
        <v>0.8490335325</v>
      </c>
      <c r="J115" s="55">
        <f>'VecMap (FT)'!N115*'Vecmap(FT) Coverage'!I114</f>
        <v>0.813895444</v>
      </c>
      <c r="K115" s="55">
        <f>'VecMap (FT)'!O115*'Vecmap(FT) Coverage'!J114</f>
        <v>0.7697162093</v>
      </c>
      <c r="L115" s="55">
        <f>'VecMap (FT)'!P115*'Vecmap(FT) Coverage'!K114</f>
        <v>0.8569189636</v>
      </c>
      <c r="M115" s="55">
        <f>'VecMap (FT)'!Q115*'Vecmap(FT) Coverage'!L114</f>
        <v>0.8045401513</v>
      </c>
      <c r="N115" s="55">
        <f>'VecMap (FT)'!R115*'Vecmap(FT) Coverage'!M114</f>
        <v>0.7505801655</v>
      </c>
      <c r="O115" s="55">
        <f>'VecMap (FT)'!S115*'Vecmap(FT) Coverage'!N114</f>
        <v>0.8886581984</v>
      </c>
      <c r="P115" s="55">
        <f>'VecMap (FT)'!T115*'Vecmap(FT) Coverage'!O114</f>
        <v>0.4523609142</v>
      </c>
      <c r="Q115" s="55">
        <f>'VecMap (FT)'!U115*'Vecmap(FT) Coverage'!P114</f>
        <v>0.8846111542</v>
      </c>
      <c r="R115" s="55">
        <f>'VecMap (FT)'!V115*'Vecmap(FT) Coverage'!Q114</f>
        <v>0.7255748812</v>
      </c>
      <c r="S115" s="55">
        <f>'VecMap (FT)'!W115*'Vecmap(FT) Coverage'!R114</f>
        <v>0.4778076497</v>
      </c>
      <c r="T115" s="55">
        <f>'VecMap (FT)'!X115*'Vecmap(FT) Coverage'!S114</f>
        <v>0.5253177401</v>
      </c>
    </row>
    <row r="116">
      <c r="A116" s="112" t="s">
        <v>203</v>
      </c>
      <c r="B116" s="10">
        <f t="shared" si="2"/>
        <v>0.7102634055</v>
      </c>
      <c r="C116" s="10">
        <f>(D116*'Dataset lengths'!$B$2+E116*'Dataset lengths'!$C$2+F116*'Dataset lengths'!$D$2+I116*'Dataset lengths'!$G$2+J116*'Dataset lengths'!$H$2+O116*'Dataset lengths'!$M$2+P116*'Dataset lengths'!$N$2+Q116*'Dataset lengths'!$O$2+R116*'Dataset lengths'!$P$2+S116*'Dataset lengths'!$Q$2+T116*'Dataset lengths'!$R$2)/'Dataset lengths'!$A$7</f>
        <v>0.6478044466</v>
      </c>
      <c r="D116" s="55">
        <f>'VecMap (FT)'!H116*'Vecmap(FT) Coverage'!C115</f>
        <v>0.558644022</v>
      </c>
      <c r="E116" s="55">
        <f>'VecMap (FT)'!I116*'Vecmap(FT) Coverage'!D115</f>
        <v>0.7571253248</v>
      </c>
      <c r="F116" s="55">
        <f>'VecMap (FT)'!J116*'Vecmap(FT) Coverage'!E115</f>
        <v>0.8005600706</v>
      </c>
      <c r="G116" s="55">
        <f>'VecMap (FT)'!K116*'Vecmap(FT) Coverage'!F115</f>
        <v>0.857835127</v>
      </c>
      <c r="H116" s="55">
        <f>'VecMap (FT)'!L116*'Vecmap(FT) Coverage'!G115</f>
        <v>0.8659520208</v>
      </c>
      <c r="I116" s="55">
        <f>'VecMap (FT)'!M116*'Vecmap(FT) Coverage'!H115</f>
        <v>0.8606978595</v>
      </c>
      <c r="J116" s="55">
        <f>'VecMap (FT)'!N116*'Vecmap(FT) Coverage'!I115</f>
        <v>0.8230284676</v>
      </c>
      <c r="K116" s="55">
        <f>'VecMap (FT)'!O116*'Vecmap(FT) Coverage'!J115</f>
        <v>0.7775867014</v>
      </c>
      <c r="L116" s="55">
        <f>'VecMap (FT)'!P116*'Vecmap(FT) Coverage'!K115</f>
        <v>0.8655435488</v>
      </c>
      <c r="M116" s="55">
        <f>'VecMap (FT)'!Q116*'Vecmap(FT) Coverage'!L115</f>
        <v>0.8109234027</v>
      </c>
      <c r="N116" s="55">
        <f>'VecMap (FT)'!R116*'Vecmap(FT) Coverage'!M115</f>
        <v>0.7658009581</v>
      </c>
      <c r="O116" s="55">
        <f>'VecMap (FT)'!S116*'Vecmap(FT) Coverage'!N115</f>
        <v>0.8898383844</v>
      </c>
      <c r="P116" s="55">
        <f>'VecMap (FT)'!T116*'Vecmap(FT) Coverage'!O115</f>
        <v>0.4537666674</v>
      </c>
      <c r="Q116" s="55">
        <f>'VecMap (FT)'!U116*'Vecmap(FT) Coverage'!P115</f>
        <v>0.8830533484</v>
      </c>
      <c r="R116" s="55">
        <f>'VecMap (FT)'!V116*'Vecmap(FT) Coverage'!Q115</f>
        <v>0.7563667106</v>
      </c>
      <c r="S116" s="55">
        <f>'VecMap (FT)'!W116*'Vecmap(FT) Coverage'!R115</f>
        <v>0.4916294494</v>
      </c>
      <c r="T116" s="55">
        <f>'VecMap (FT)'!X116*'Vecmap(FT) Coverage'!S115</f>
        <v>0.538187156</v>
      </c>
    </row>
    <row r="117">
      <c r="A117" s="112" t="s">
        <v>196</v>
      </c>
      <c r="B117" s="10">
        <f t="shared" si="2"/>
        <v>0.7075777542</v>
      </c>
      <c r="C117" s="10">
        <f>(D117*'Dataset lengths'!$B$2+E117*'Dataset lengths'!$C$2+F117*'Dataset lengths'!$D$2+I117*'Dataset lengths'!$G$2+J117*'Dataset lengths'!$H$2+O117*'Dataset lengths'!$M$2+P117*'Dataset lengths'!$N$2+Q117*'Dataset lengths'!$O$2+R117*'Dataset lengths'!$P$2+S117*'Dataset lengths'!$Q$2+T117*'Dataset lengths'!$R$2)/'Dataset lengths'!$A$7</f>
        <v>0.6469958744</v>
      </c>
      <c r="D117" s="55">
        <f>'VecMap (FT)'!H117*'Vecmap(FT) Coverage'!C116</f>
        <v>0.5585708774</v>
      </c>
      <c r="E117" s="55">
        <f>'VecMap (FT)'!I117*'Vecmap(FT) Coverage'!D116</f>
        <v>0.7464178113</v>
      </c>
      <c r="F117" s="55">
        <f>'VecMap (FT)'!J117*'Vecmap(FT) Coverage'!E116</f>
        <v>0.791743052</v>
      </c>
      <c r="G117" s="55">
        <f>'VecMap (FT)'!K117*'Vecmap(FT) Coverage'!F116</f>
        <v>0.8482652252</v>
      </c>
      <c r="H117" s="55">
        <f>'VecMap (FT)'!L117*'Vecmap(FT) Coverage'!G116</f>
        <v>0.8567621417</v>
      </c>
      <c r="I117" s="55">
        <f>'VecMap (FT)'!M117*'Vecmap(FT) Coverage'!H116</f>
        <v>0.851121358</v>
      </c>
      <c r="J117" s="55">
        <f>'VecMap (FT)'!N117*'Vecmap(FT) Coverage'!I116</f>
        <v>0.8088666473</v>
      </c>
      <c r="K117" s="55">
        <f>'VecMap (FT)'!O117*'Vecmap(FT) Coverage'!J116</f>
        <v>0.7618892109</v>
      </c>
      <c r="L117" s="55">
        <f>'VecMap (FT)'!P117*'Vecmap(FT) Coverage'!K116</f>
        <v>0.8586110292</v>
      </c>
      <c r="M117" s="55">
        <f>'VecMap (FT)'!Q117*'Vecmap(FT) Coverage'!L116</f>
        <v>0.7942800379</v>
      </c>
      <c r="N117" s="55">
        <f>'VecMap (FT)'!R117*'Vecmap(FT) Coverage'!M116</f>
        <v>0.7474321998</v>
      </c>
      <c r="O117" s="55">
        <f>'VecMap (FT)'!S117*'Vecmap(FT) Coverage'!N116</f>
        <v>0.8978811334</v>
      </c>
      <c r="P117" s="55">
        <f>'VecMap (FT)'!T117*'Vecmap(FT) Coverage'!O116</f>
        <v>0.4685843918</v>
      </c>
      <c r="Q117" s="55">
        <f>'VecMap (FT)'!U117*'Vecmap(FT) Coverage'!P116</f>
        <v>0.8863915037</v>
      </c>
      <c r="R117" s="55">
        <f>'VecMap (FT)'!V117*'Vecmap(FT) Coverage'!Q116</f>
        <v>0.7326299743</v>
      </c>
      <c r="S117" s="55">
        <f>'VecMap (FT)'!W117*'Vecmap(FT) Coverage'!R116</f>
        <v>0.4996821294</v>
      </c>
      <c r="T117" s="55">
        <f>'VecMap (FT)'!X117*'Vecmap(FT) Coverage'!S116</f>
        <v>0.5414664179</v>
      </c>
    </row>
    <row r="118">
      <c r="A118" s="112" t="s">
        <v>457</v>
      </c>
      <c r="B118" s="10">
        <f t="shared" si="2"/>
        <v>0.702561031</v>
      </c>
      <c r="C118" s="10">
        <f>(D118*'Dataset lengths'!$B$2+E118*'Dataset lengths'!$C$2+F118*'Dataset lengths'!$D$2+I118*'Dataset lengths'!$G$2+J118*'Dataset lengths'!$H$2+O118*'Dataset lengths'!$M$2+P118*'Dataset lengths'!$N$2+Q118*'Dataset lengths'!$O$2+R118*'Dataset lengths'!$P$2+S118*'Dataset lengths'!$Q$2+T118*'Dataset lengths'!$R$2)/'Dataset lengths'!$A$7</f>
        <v>0.6388480144</v>
      </c>
      <c r="D118" s="55">
        <f>'VecMap (FT)'!H118*'Vecmap(FT) Coverage'!C117</f>
        <v>0.5436365327</v>
      </c>
      <c r="E118" s="55">
        <f>'VecMap (FT)'!I118*'Vecmap(FT) Coverage'!D117</f>
        <v>0.7508156489</v>
      </c>
      <c r="F118" s="55">
        <f>'VecMap (FT)'!J118*'Vecmap(FT) Coverage'!E117</f>
        <v>0.7935037851</v>
      </c>
      <c r="G118" s="55">
        <f>'VecMap (FT)'!K118*'Vecmap(FT) Coverage'!F117</f>
        <v>0.8514378466</v>
      </c>
      <c r="H118" s="55">
        <f>'VecMap (FT)'!L118*'Vecmap(FT) Coverage'!G117</f>
        <v>0.8586858891</v>
      </c>
      <c r="I118" s="55">
        <f>'VecMap (FT)'!M118*'Vecmap(FT) Coverage'!H117</f>
        <v>0.8540335463</v>
      </c>
      <c r="J118" s="55">
        <f>'VecMap (FT)'!N118*'Vecmap(FT) Coverage'!I117</f>
        <v>0.8135061371</v>
      </c>
      <c r="K118" s="55">
        <f>'VecMap (FT)'!O118*'Vecmap(FT) Coverage'!J117</f>
        <v>0.7695939769</v>
      </c>
      <c r="L118" s="55">
        <f>'VecMap (FT)'!P118*'Vecmap(FT) Coverage'!K117</f>
        <v>0.8586268094</v>
      </c>
      <c r="M118" s="55">
        <f>'VecMap (FT)'!Q118*'Vecmap(FT) Coverage'!L117</f>
        <v>0.7974482081</v>
      </c>
      <c r="N118" s="55">
        <f>'VecMap (FT)'!R118*'Vecmap(FT) Coverage'!M117</f>
        <v>0.7572473722</v>
      </c>
      <c r="O118" s="55">
        <f>'VecMap (FT)'!S118*'Vecmap(FT) Coverage'!N117</f>
        <v>0.8939471801</v>
      </c>
      <c r="P118" s="55">
        <f>'VecMap (FT)'!T118*'Vecmap(FT) Coverage'!O117</f>
        <v>0.4562765099</v>
      </c>
      <c r="Q118" s="55">
        <f>'VecMap (FT)'!U118*'Vecmap(FT) Coverage'!P117</f>
        <v>0.8830533484</v>
      </c>
      <c r="R118" s="55">
        <f>'VecMap (FT)'!V118*'Vecmap(FT) Coverage'!Q117</f>
        <v>0.7206726995</v>
      </c>
      <c r="S118" s="55">
        <f>'VecMap (FT)'!W118*'Vecmap(FT) Coverage'!R117</f>
        <v>0.4717413715</v>
      </c>
      <c r="T118" s="55">
        <f>'VecMap (FT)'!X118*'Vecmap(FT) Coverage'!S117</f>
        <v>0.5469845821</v>
      </c>
    </row>
    <row r="119">
      <c r="A119" s="111" t="s">
        <v>573</v>
      </c>
      <c r="C119" s="10"/>
      <c r="D119" s="55">
        <f>'VecMap (FT)'!H119*'Vecmap(FT) Coverage'!C118</f>
        <v>0</v>
      </c>
      <c r="E119" s="55">
        <f>'VecMap (FT)'!I119*'Vecmap(FT) Coverage'!D118</f>
        <v>0</v>
      </c>
      <c r="F119" s="55">
        <f>'VecMap (FT)'!J119*'Vecmap(FT) Coverage'!E118</f>
        <v>0</v>
      </c>
      <c r="G119" s="55">
        <f>'VecMap (FT)'!K119*'Vecmap(FT) Coverage'!F118</f>
        <v>0</v>
      </c>
      <c r="H119" s="55">
        <f>'VecMap (FT)'!L119*'Vecmap(FT) Coverage'!G118</f>
        <v>0</v>
      </c>
      <c r="I119" s="55">
        <f>'VecMap (FT)'!M119*'Vecmap(FT) Coverage'!H118</f>
        <v>0</v>
      </c>
      <c r="J119" s="55">
        <f>'VecMap (FT)'!N119*'Vecmap(FT) Coverage'!I118</f>
        <v>0</v>
      </c>
      <c r="K119" s="55">
        <f>'VecMap (FT)'!O119*'Vecmap(FT) Coverage'!J118</f>
        <v>0</v>
      </c>
      <c r="L119" s="55">
        <f>'VecMap (FT)'!P119*'Vecmap(FT) Coverage'!K118</f>
        <v>0</v>
      </c>
      <c r="M119" s="55">
        <f>'VecMap (FT)'!Q119*'Vecmap(FT) Coverage'!L118</f>
        <v>0</v>
      </c>
      <c r="N119" s="55">
        <f>'VecMap (FT)'!R119*'Vecmap(FT) Coverage'!M118</f>
        <v>0</v>
      </c>
      <c r="O119" s="55">
        <f>'VecMap (FT)'!S119*'Vecmap(FT) Coverage'!N118</f>
        <v>0</v>
      </c>
      <c r="P119" s="55">
        <f>'VecMap (FT)'!T119*'Vecmap(FT) Coverage'!O118</f>
        <v>0</v>
      </c>
      <c r="Q119" s="55">
        <f>'VecMap (FT)'!U119*'Vecmap(FT) Coverage'!P118</f>
        <v>0</v>
      </c>
      <c r="R119" s="55">
        <f>'VecMap (FT)'!V119*'Vecmap(FT) Coverage'!Q118</f>
        <v>0</v>
      </c>
      <c r="S119" s="55">
        <f>'VecMap (FT)'!W119*'Vecmap(FT) Coverage'!R118</f>
        <v>0</v>
      </c>
      <c r="T119" s="55">
        <f>'VecMap (FT)'!X119*'Vecmap(FT) Coverage'!S118</f>
        <v>0</v>
      </c>
    </row>
    <row r="120">
      <c r="A120" s="112" t="s">
        <v>135</v>
      </c>
      <c r="B120" s="10">
        <f t="shared" ref="B120:B176" si="3">AVERAGE(D120,E120,F120,I120,J120,O120,P120,Q120,R120,S120,T120)</f>
        <v>0.6444315918</v>
      </c>
      <c r="C120" s="10">
        <f>(D120*'Dataset lengths'!$B$2+E120*'Dataset lengths'!$C$2+F120*'Dataset lengths'!$D$2+I120*'Dataset lengths'!$G$2+J120*'Dataset lengths'!$H$2+O120*'Dataset lengths'!$M$2+P120*'Dataset lengths'!$N$2+Q120*'Dataset lengths'!$O$2+R120*'Dataset lengths'!$P$2+S120*'Dataset lengths'!$Q$2+T120*'Dataset lengths'!$R$2)/'Dataset lengths'!$A$7</f>
        <v>0.5756279097</v>
      </c>
      <c r="D120" s="55">
        <f>'VecMap (FT)'!H120*'Vecmap(FT) Coverage'!C119</f>
        <v>0.4533945392</v>
      </c>
      <c r="E120" s="55">
        <f>'VecMap (FT)'!I120*'Vecmap(FT) Coverage'!D119</f>
        <v>0.7085587403</v>
      </c>
      <c r="F120" s="55">
        <f>'VecMap (FT)'!J120*'Vecmap(FT) Coverage'!E119</f>
        <v>0.731527182</v>
      </c>
      <c r="G120" s="55">
        <f>'VecMap (FT)'!K120*'Vecmap(FT) Coverage'!F119</f>
        <v>0.8252227793</v>
      </c>
      <c r="H120" s="55">
        <f>'VecMap (FT)'!L120*'Vecmap(FT) Coverage'!G119</f>
        <v>0.8251690803</v>
      </c>
      <c r="I120" s="55">
        <f>'VecMap (FT)'!M120*'Vecmap(FT) Coverage'!H119</f>
        <v>0.8253595807</v>
      </c>
      <c r="J120" s="55">
        <f>'VecMap (FT)'!N120*'Vecmap(FT) Coverage'!I119</f>
        <v>0.7677359851</v>
      </c>
      <c r="K120" s="55">
        <f>'VecMap (FT)'!O120*'Vecmap(FT) Coverage'!J119</f>
        <v>0.720710763</v>
      </c>
      <c r="L120" s="55">
        <f>'VecMap (FT)'!P120*'Vecmap(FT) Coverage'!K119</f>
        <v>0.8164736469</v>
      </c>
      <c r="M120" s="55">
        <f>'VecMap (FT)'!Q120*'Vecmap(FT) Coverage'!L119</f>
        <v>0.7559671262</v>
      </c>
      <c r="N120" s="55">
        <f>'VecMap (FT)'!R120*'Vecmap(FT) Coverage'!M119</f>
        <v>0.7100661402</v>
      </c>
      <c r="O120" s="55">
        <f>'VecMap (FT)'!S120*'Vecmap(FT) Coverage'!N119</f>
        <v>0.8407732444</v>
      </c>
      <c r="P120" s="55">
        <f>'VecMap (FT)'!T120*'Vecmap(FT) Coverage'!O119</f>
        <v>0.442761973</v>
      </c>
      <c r="Q120" s="55">
        <f>'VecMap (FT)'!U120*'Vecmap(FT) Coverage'!P119</f>
        <v>0.8498943391</v>
      </c>
      <c r="R120" s="55">
        <f>'VecMap (FT)'!V120*'Vecmap(FT) Coverage'!Q119</f>
        <v>0.5824541519</v>
      </c>
      <c r="S120" s="55">
        <f>'VecMap (FT)'!W120*'Vecmap(FT) Coverage'!R119</f>
        <v>0.356310265</v>
      </c>
      <c r="T120" s="55">
        <f>'VecMap (FT)'!X120*'Vecmap(FT) Coverage'!S119</f>
        <v>0.5299775094</v>
      </c>
    </row>
    <row r="121">
      <c r="A121" s="112" t="s">
        <v>139</v>
      </c>
      <c r="B121" s="10">
        <f t="shared" si="3"/>
        <v>0.667374987</v>
      </c>
      <c r="C121" s="10">
        <f>(D121*'Dataset lengths'!$B$2+E121*'Dataset lengths'!$C$2+F121*'Dataset lengths'!$D$2+I121*'Dataset lengths'!$G$2+J121*'Dataset lengths'!$H$2+O121*'Dataset lengths'!$M$2+P121*'Dataset lengths'!$N$2+Q121*'Dataset lengths'!$O$2+R121*'Dataset lengths'!$P$2+S121*'Dataset lengths'!$Q$2+T121*'Dataset lengths'!$R$2)/'Dataset lengths'!$A$7</f>
        <v>0.6034480887</v>
      </c>
      <c r="D121" s="55">
        <f>'VecMap (FT)'!H121*'Vecmap(FT) Coverage'!C120</f>
        <v>0.4793199838</v>
      </c>
      <c r="E121" s="55">
        <f>'VecMap (FT)'!I121*'Vecmap(FT) Coverage'!D120</f>
        <v>0.7376789939</v>
      </c>
      <c r="F121" s="55">
        <f>'VecMap (FT)'!J121*'Vecmap(FT) Coverage'!E120</f>
        <v>0.7685596025</v>
      </c>
      <c r="G121" s="55">
        <f>'VecMap (FT)'!K121*'Vecmap(FT) Coverage'!F120</f>
        <v>0.8505902929</v>
      </c>
      <c r="H121" s="55">
        <f>'VecMap (FT)'!L121*'Vecmap(FT) Coverage'!G120</f>
        <v>0.8543563231</v>
      </c>
      <c r="I121" s="55">
        <f>'VecMap (FT)'!M121*'Vecmap(FT) Coverage'!H120</f>
        <v>0.8518797297</v>
      </c>
      <c r="J121" s="55">
        <f>'VecMap (FT)'!N121*'Vecmap(FT) Coverage'!I120</f>
        <v>0.7977660828</v>
      </c>
      <c r="K121" s="55">
        <f>'VecMap (FT)'!O121*'Vecmap(FT) Coverage'!J120</f>
        <v>0.7467837601</v>
      </c>
      <c r="L121" s="55">
        <f>'VecMap (FT)'!P121*'Vecmap(FT) Coverage'!K120</f>
        <v>0.844889446</v>
      </c>
      <c r="M121" s="55">
        <f>'VecMap (FT)'!Q121*'Vecmap(FT) Coverage'!L120</f>
        <v>0.7754184514</v>
      </c>
      <c r="N121" s="55">
        <f>'VecMap (FT)'!R121*'Vecmap(FT) Coverage'!M120</f>
        <v>0.7540199011</v>
      </c>
      <c r="O121" s="55">
        <f>'VecMap (FT)'!S121*'Vecmap(FT) Coverage'!N120</f>
        <v>0.8458436732</v>
      </c>
      <c r="P121" s="55">
        <f>'VecMap (FT)'!T121*'Vecmap(FT) Coverage'!O120</f>
        <v>0.4413079536</v>
      </c>
      <c r="Q121" s="55">
        <f>'VecMap (FT)'!U121*'Vecmap(FT) Coverage'!P120</f>
        <v>0.8374318927</v>
      </c>
      <c r="R121" s="55">
        <f>'VecMap (FT)'!V121*'Vecmap(FT) Coverage'!Q120</f>
        <v>0.6371824158</v>
      </c>
      <c r="S121" s="55">
        <f>'VecMap (FT)'!W121*'Vecmap(FT) Coverage'!R120</f>
        <v>0.3816838039</v>
      </c>
      <c r="T121" s="55">
        <f>'VecMap (FT)'!X121*'Vecmap(FT) Coverage'!S120</f>
        <v>0.562470725</v>
      </c>
    </row>
    <row r="122">
      <c r="A122" s="112" t="s">
        <v>141</v>
      </c>
      <c r="B122" s="10">
        <f t="shared" si="3"/>
        <v>0.6873263165</v>
      </c>
      <c r="C122" s="10">
        <f>(D122*'Dataset lengths'!$B$2+E122*'Dataset lengths'!$C$2+F122*'Dataset lengths'!$D$2+I122*'Dataset lengths'!$G$2+J122*'Dataset lengths'!$H$2+O122*'Dataset lengths'!$M$2+P122*'Dataset lengths'!$N$2+Q122*'Dataset lengths'!$O$2+R122*'Dataset lengths'!$P$2+S122*'Dataset lengths'!$Q$2+T122*'Dataset lengths'!$R$2)/'Dataset lengths'!$A$7</f>
        <v>0.6229034573</v>
      </c>
      <c r="D122" s="55">
        <f>'VecMap (FT)'!H122*'Vecmap(FT) Coverage'!C121</f>
        <v>0.5340416062</v>
      </c>
      <c r="E122" s="55">
        <f>'VecMap (FT)'!I122*'Vecmap(FT) Coverage'!D121</f>
        <v>0.7268318745</v>
      </c>
      <c r="F122" s="55">
        <f>'VecMap (FT)'!J122*'Vecmap(FT) Coverage'!E121</f>
        <v>0.7743342696</v>
      </c>
      <c r="G122" s="55">
        <f>'VecMap (FT)'!K122*'Vecmap(FT) Coverage'!F121</f>
        <v>0.8407127867</v>
      </c>
      <c r="H122" s="55">
        <f>'VecMap (FT)'!L122*'Vecmap(FT) Coverage'!G121</f>
        <v>0.8478950059</v>
      </c>
      <c r="I122" s="55">
        <f>'VecMap (FT)'!M122*'Vecmap(FT) Coverage'!H121</f>
        <v>0.843166787</v>
      </c>
      <c r="J122" s="55">
        <f>'VecMap (FT)'!N122*'Vecmap(FT) Coverage'!I121</f>
        <v>0.8084053174</v>
      </c>
      <c r="K122" s="55">
        <f>'VecMap (FT)'!O122*'Vecmap(FT) Coverage'!J121</f>
        <v>0.7513228568</v>
      </c>
      <c r="L122" s="55">
        <f>'VecMap (FT)'!P122*'Vecmap(FT) Coverage'!K121</f>
        <v>0.8549457239</v>
      </c>
      <c r="M122" s="55">
        <f>'VecMap (FT)'!Q122*'Vecmap(FT) Coverage'!L121</f>
        <v>0.8126222523</v>
      </c>
      <c r="N122" s="55">
        <f>'VecMap (FT)'!R122*'Vecmap(FT) Coverage'!M121</f>
        <v>0.7405639793</v>
      </c>
      <c r="O122" s="55">
        <f>'VecMap (FT)'!S122*'Vecmap(FT) Coverage'!N121</f>
        <v>0.8841778627</v>
      </c>
      <c r="P122" s="55">
        <f>'VecMap (FT)'!T122*'Vecmap(FT) Coverage'!O121</f>
        <v>0.4063431114</v>
      </c>
      <c r="Q122" s="55">
        <f>'VecMap (FT)'!U122*'Vecmap(FT) Coverage'!P121</f>
        <v>0.8643596787</v>
      </c>
      <c r="R122" s="55">
        <f>'VecMap (FT)'!V122*'Vecmap(FT) Coverage'!Q121</f>
        <v>0.7641166442</v>
      </c>
      <c r="S122" s="55">
        <f>'VecMap (FT)'!W122*'Vecmap(FT) Coverage'!R121</f>
        <v>0.4840246514</v>
      </c>
      <c r="T122" s="55">
        <f>'VecMap (FT)'!X122*'Vecmap(FT) Coverage'!S121</f>
        <v>0.4707876779</v>
      </c>
    </row>
    <row r="123">
      <c r="A123" s="112" t="s">
        <v>142</v>
      </c>
      <c r="B123" s="10">
        <f t="shared" si="3"/>
        <v>0.7051646448</v>
      </c>
      <c r="C123" s="10">
        <f>(D123*'Dataset lengths'!$B$2+E123*'Dataset lengths'!$C$2+F123*'Dataset lengths'!$D$2+I123*'Dataset lengths'!$G$2+J123*'Dataset lengths'!$H$2+O123*'Dataset lengths'!$M$2+P123*'Dataset lengths'!$N$2+Q123*'Dataset lengths'!$O$2+R123*'Dataset lengths'!$P$2+S123*'Dataset lengths'!$Q$2+T123*'Dataset lengths'!$R$2)/'Dataset lengths'!$A$7</f>
        <v>0.645239632</v>
      </c>
      <c r="D123" s="55">
        <f>'VecMap (FT)'!H123*'Vecmap(FT) Coverage'!C122</f>
        <v>0.5512423962</v>
      </c>
      <c r="E123" s="55">
        <f>'VecMap (FT)'!I123*'Vecmap(FT) Coverage'!D122</f>
        <v>0.7544806827</v>
      </c>
      <c r="F123" s="55">
        <f>'VecMap (FT)'!J123*'Vecmap(FT) Coverage'!E122</f>
        <v>0.7908388784</v>
      </c>
      <c r="G123" s="55">
        <f>'VecMap (FT)'!K123*'Vecmap(FT) Coverage'!F122</f>
        <v>0.8530346268</v>
      </c>
      <c r="H123" s="55">
        <f>'VecMap (FT)'!L123*'Vecmap(FT) Coverage'!G122</f>
        <v>0.8628909325</v>
      </c>
      <c r="I123" s="55">
        <f>'VecMap (FT)'!M123*'Vecmap(FT) Coverage'!H122</f>
        <v>0.8565832351</v>
      </c>
      <c r="J123" s="55">
        <f>'VecMap (FT)'!N123*'Vecmap(FT) Coverage'!I122</f>
        <v>0.8169146862</v>
      </c>
      <c r="K123" s="55">
        <f>'VecMap (FT)'!O123*'Vecmap(FT) Coverage'!J122</f>
        <v>0.7672996821</v>
      </c>
      <c r="L123" s="55">
        <f>'VecMap (FT)'!P123*'Vecmap(FT) Coverage'!K122</f>
        <v>0.860058502</v>
      </c>
      <c r="M123" s="55">
        <f>'VecMap (FT)'!Q123*'Vecmap(FT) Coverage'!L122</f>
        <v>0.8265648818</v>
      </c>
      <c r="N123" s="55">
        <f>'VecMap (FT)'!R123*'Vecmap(FT) Coverage'!M122</f>
        <v>0.7462036157</v>
      </c>
      <c r="O123" s="55">
        <f>'VecMap (FT)'!S123*'Vecmap(FT) Coverage'!N122</f>
        <v>0.89357564</v>
      </c>
      <c r="P123" s="55">
        <f>'VecMap (FT)'!T123*'Vecmap(FT) Coverage'!O122</f>
        <v>0.4158978086</v>
      </c>
      <c r="Q123" s="55">
        <f>'VecMap (FT)'!U123*'Vecmap(FT) Coverage'!P122</f>
        <v>0.8694781835</v>
      </c>
      <c r="R123" s="55">
        <f>'VecMap (FT)'!V123*'Vecmap(FT) Coverage'!Q122</f>
        <v>0.7781529694</v>
      </c>
      <c r="S123" s="55">
        <f>'VecMap (FT)'!W123*'Vecmap(FT) Coverage'!R122</f>
        <v>0.4945391128</v>
      </c>
      <c r="T123" s="55">
        <f>'VecMap (FT)'!X123*'Vecmap(FT) Coverage'!S122</f>
        <v>0.5351075</v>
      </c>
    </row>
    <row r="124">
      <c r="A124" s="112" t="s">
        <v>143</v>
      </c>
      <c r="B124" s="10">
        <f t="shared" si="3"/>
        <v>0.6415555124</v>
      </c>
      <c r="C124" s="10">
        <f>(D124*'Dataset lengths'!$B$2+E124*'Dataset lengths'!$C$2+F124*'Dataset lengths'!$D$2+I124*'Dataset lengths'!$G$2+J124*'Dataset lengths'!$H$2+O124*'Dataset lengths'!$M$2+P124*'Dataset lengths'!$N$2+Q124*'Dataset lengths'!$O$2+R124*'Dataset lengths'!$P$2+S124*'Dataset lengths'!$Q$2+T124*'Dataset lengths'!$R$2)/'Dataset lengths'!$A$7</f>
        <v>0.5765774999</v>
      </c>
      <c r="D124" s="55">
        <f>'VecMap (FT)'!H124*'Vecmap(FT) Coverage'!C123</f>
        <v>0.4651578693</v>
      </c>
      <c r="E124" s="55">
        <f>'VecMap (FT)'!I124*'Vecmap(FT) Coverage'!D123</f>
        <v>0.7298638594</v>
      </c>
      <c r="F124" s="55">
        <f>'VecMap (FT)'!J124*'Vecmap(FT) Coverage'!E123</f>
        <v>0.7523636682</v>
      </c>
      <c r="G124" s="55">
        <f>'VecMap (FT)'!K124*'Vecmap(FT) Coverage'!F123</f>
        <v>0.8322979543</v>
      </c>
      <c r="H124" s="55">
        <f>'VecMap (FT)'!L124*'Vecmap(FT) Coverage'!G123</f>
        <v>0.8318433229</v>
      </c>
      <c r="I124" s="55">
        <f>'VecMap (FT)'!M124*'Vecmap(FT) Coverage'!H123</f>
        <v>0.8322092796</v>
      </c>
      <c r="J124" s="55">
        <f>'VecMap (FT)'!N124*'Vecmap(FT) Coverage'!I123</f>
        <v>0.777290235</v>
      </c>
      <c r="K124" s="55">
        <f>'VecMap (FT)'!O124*'Vecmap(FT) Coverage'!J123</f>
        <v>0.7318504096</v>
      </c>
      <c r="L124" s="55">
        <f>'VecMap (FT)'!P124*'Vecmap(FT) Coverage'!K123</f>
        <v>0.8224156017</v>
      </c>
      <c r="M124" s="55">
        <f>'VecMap (FT)'!Q124*'Vecmap(FT) Coverage'!L123</f>
        <v>0.7614992775</v>
      </c>
      <c r="N124" s="55">
        <f>'VecMap (FT)'!R124*'Vecmap(FT) Coverage'!M123</f>
        <v>0.7377640375</v>
      </c>
      <c r="O124" s="55">
        <f>'VecMap (FT)'!S124*'Vecmap(FT) Coverage'!N123</f>
        <v>0.7773054643</v>
      </c>
      <c r="P124" s="55">
        <f>'VecMap (FT)'!T124*'Vecmap(FT) Coverage'!O123</f>
        <v>0.4124668859</v>
      </c>
      <c r="Q124" s="55">
        <f>'VecMap (FT)'!U124*'Vecmap(FT) Coverage'!P123</f>
        <v>0.8227440093</v>
      </c>
      <c r="R124" s="55">
        <f>'VecMap (FT)'!V124*'Vecmap(FT) Coverage'!Q123</f>
        <v>0.6138943167</v>
      </c>
      <c r="S124" s="55">
        <f>'VecMap (FT)'!W124*'Vecmap(FT) Coverage'!R123</f>
        <v>0.3450378318</v>
      </c>
      <c r="T124" s="55">
        <f>'VecMap (FT)'!X124*'Vecmap(FT) Coverage'!S123</f>
        <v>0.5287772162</v>
      </c>
    </row>
    <row r="125">
      <c r="A125" s="112" t="s">
        <v>146</v>
      </c>
      <c r="B125" s="10">
        <f t="shared" si="3"/>
        <v>0.6604705459</v>
      </c>
      <c r="C125" s="10">
        <f>(D125*'Dataset lengths'!$B$2+E125*'Dataset lengths'!$C$2+F125*'Dataset lengths'!$D$2+I125*'Dataset lengths'!$G$2+J125*'Dataset lengths'!$H$2+O125*'Dataset lengths'!$M$2+P125*'Dataset lengths'!$N$2+Q125*'Dataset lengths'!$O$2+R125*'Dataset lengths'!$P$2+S125*'Dataset lengths'!$Q$2+T125*'Dataset lengths'!$R$2)/'Dataset lengths'!$A$7</f>
        <v>0.5986851502</v>
      </c>
      <c r="D125" s="55">
        <f>'VecMap (FT)'!H125*'Vecmap(FT) Coverage'!C124</f>
        <v>0.4761842236</v>
      </c>
      <c r="E125" s="55">
        <f>'VecMap (FT)'!I125*'Vecmap(FT) Coverage'!D124</f>
        <v>0.721027064</v>
      </c>
      <c r="F125" s="55">
        <f>'VecMap (FT)'!J125*'Vecmap(FT) Coverage'!E124</f>
        <v>0.7439518488</v>
      </c>
      <c r="G125" s="55">
        <f>'VecMap (FT)'!K125*'Vecmap(FT) Coverage'!F124</f>
        <v>0.8250576362</v>
      </c>
      <c r="H125" s="55">
        <f>'VecMap (FT)'!L125*'Vecmap(FT) Coverage'!G124</f>
        <v>0.8277371018</v>
      </c>
      <c r="I125" s="55">
        <f>'VecMap (FT)'!M125*'Vecmap(FT) Coverage'!H124</f>
        <v>0.8261385805</v>
      </c>
      <c r="J125" s="55">
        <f>'VecMap (FT)'!N125*'Vecmap(FT) Coverage'!I124</f>
        <v>0.7543741945</v>
      </c>
      <c r="K125" s="55">
        <f>'VecMap (FT)'!O125*'Vecmap(FT) Coverage'!J124</f>
        <v>0.7029536939</v>
      </c>
      <c r="L125" s="55">
        <f>'VecMap (FT)'!P125*'Vecmap(FT) Coverage'!K124</f>
        <v>0.8167046114</v>
      </c>
      <c r="M125" s="55">
        <f>'VecMap (FT)'!Q125*'Vecmap(FT) Coverage'!L124</f>
        <v>0.722762491</v>
      </c>
      <c r="N125" s="55">
        <f>'VecMap (FT)'!R125*'Vecmap(FT) Coverage'!M124</f>
        <v>0.7088923098</v>
      </c>
      <c r="O125" s="55">
        <f>'VecMap (FT)'!S125*'Vecmap(FT) Coverage'!N124</f>
        <v>0.8560500965</v>
      </c>
      <c r="P125" s="55">
        <f>'VecMap (FT)'!T125*'Vecmap(FT) Coverage'!O124</f>
        <v>0.4707362601</v>
      </c>
      <c r="Q125" s="55">
        <f>'VecMap (FT)'!U125*'Vecmap(FT) Coverage'!P124</f>
        <v>0.8639145914</v>
      </c>
      <c r="R125" s="55">
        <f>'VecMap (FT)'!V125*'Vecmap(FT) Coverage'!Q124</f>
        <v>0.5875259405</v>
      </c>
      <c r="S125" s="55">
        <f>'VecMap (FT)'!W125*'Vecmap(FT) Coverage'!R124</f>
        <v>0.3976090065</v>
      </c>
      <c r="T125" s="55">
        <f>'VecMap (FT)'!X125*'Vecmap(FT) Coverage'!S124</f>
        <v>0.5676641985</v>
      </c>
    </row>
    <row r="126">
      <c r="A126" s="112" t="s">
        <v>147</v>
      </c>
      <c r="B126" s="10">
        <f t="shared" si="3"/>
        <v>0.680362021</v>
      </c>
      <c r="C126" s="10">
        <f>(D126*'Dataset lengths'!$B$2+E126*'Dataset lengths'!$C$2+F126*'Dataset lengths'!$D$2+I126*'Dataset lengths'!$G$2+J126*'Dataset lengths'!$H$2+O126*'Dataset lengths'!$M$2+P126*'Dataset lengths'!$N$2+Q126*'Dataset lengths'!$O$2+R126*'Dataset lengths'!$P$2+S126*'Dataset lengths'!$Q$2+T126*'Dataset lengths'!$R$2)/'Dataset lengths'!$A$7</f>
        <v>0.6185605761</v>
      </c>
      <c r="D126" s="55">
        <f>'VecMap (FT)'!H126*'Vecmap(FT) Coverage'!C125</f>
        <v>0.5404644891</v>
      </c>
      <c r="E126" s="55">
        <f>'VecMap (FT)'!I126*'Vecmap(FT) Coverage'!D125</f>
        <v>0.6934521201</v>
      </c>
      <c r="F126" s="55">
        <f>'VecMap (FT)'!J126*'Vecmap(FT) Coverage'!E125</f>
        <v>0.7442799251</v>
      </c>
      <c r="G126" s="55">
        <f>'VecMap (FT)'!K126*'Vecmap(FT) Coverage'!F125</f>
        <v>0.8185860142</v>
      </c>
      <c r="H126" s="55">
        <f>'VecMap (FT)'!L126*'Vecmap(FT) Coverage'!G125</f>
        <v>0.8224797232</v>
      </c>
      <c r="I126" s="55">
        <f>'VecMap (FT)'!M126*'Vecmap(FT) Coverage'!H125</f>
        <v>0.8199489033</v>
      </c>
      <c r="J126" s="55">
        <f>'VecMap (FT)'!N126*'Vecmap(FT) Coverage'!I125</f>
        <v>0.775325013</v>
      </c>
      <c r="K126" s="55">
        <f>'VecMap (FT)'!O126*'Vecmap(FT) Coverage'!J125</f>
        <v>0.7158735842</v>
      </c>
      <c r="L126" s="55">
        <f>'VecMap (FT)'!P126*'Vecmap(FT) Coverage'!K125</f>
        <v>0.8335772094</v>
      </c>
      <c r="M126" s="55">
        <f>'VecMap (FT)'!Q126*'Vecmap(FT) Coverage'!L125</f>
        <v>0.7734448372</v>
      </c>
      <c r="N126" s="55">
        <f>'VecMap (FT)'!R126*'Vecmap(FT) Coverage'!M125</f>
        <v>0.690384792</v>
      </c>
      <c r="O126" s="55">
        <f>'VecMap (FT)'!S126*'Vecmap(FT) Coverage'!N125</f>
        <v>0.8930074023</v>
      </c>
      <c r="P126" s="55">
        <f>'VecMap (FT)'!T126*'Vecmap(FT) Coverage'!O125</f>
        <v>0.4448977525</v>
      </c>
      <c r="Q126" s="55">
        <f>'VecMap (FT)'!U126*'Vecmap(FT) Coverage'!P125</f>
        <v>0.8757094068</v>
      </c>
      <c r="R126" s="55">
        <f>'VecMap (FT)'!V126*'Vecmap(FT) Coverage'!Q125</f>
        <v>0.7279685247</v>
      </c>
      <c r="S126" s="55">
        <f>'VecMap (FT)'!W126*'Vecmap(FT) Coverage'!R125</f>
        <v>0.5031622375</v>
      </c>
      <c r="T126" s="55">
        <f>'VecMap (FT)'!X126*'Vecmap(FT) Coverage'!S125</f>
        <v>0.4657664568</v>
      </c>
    </row>
    <row r="127">
      <c r="A127" s="112" t="s">
        <v>148</v>
      </c>
      <c r="B127" s="10">
        <f t="shared" si="3"/>
        <v>0.6936247739</v>
      </c>
      <c r="C127" s="10">
        <f>(D127*'Dataset lengths'!$B$2+E127*'Dataset lengths'!$C$2+F127*'Dataset lengths'!$D$2+I127*'Dataset lengths'!$G$2+J127*'Dataset lengths'!$H$2+O127*'Dataset lengths'!$M$2+P127*'Dataset lengths'!$N$2+Q127*'Dataset lengths'!$O$2+R127*'Dataset lengths'!$P$2+S127*'Dataset lengths'!$Q$2+T127*'Dataset lengths'!$R$2)/'Dataset lengths'!$A$7</f>
        <v>0.6397475474</v>
      </c>
      <c r="D127" s="55">
        <f>'VecMap (FT)'!H127*'Vecmap(FT) Coverage'!C126</f>
        <v>0.5593617459</v>
      </c>
      <c r="E127" s="55">
        <f>'VecMap (FT)'!I127*'Vecmap(FT) Coverage'!D126</f>
        <v>0.7281284218</v>
      </c>
      <c r="F127" s="55">
        <f>'VecMap (FT)'!J127*'Vecmap(FT) Coverage'!E126</f>
        <v>0.759764015</v>
      </c>
      <c r="G127" s="55">
        <f>'VecMap (FT)'!K127*'Vecmap(FT) Coverage'!F126</f>
        <v>0.8282385904</v>
      </c>
      <c r="H127" s="55">
        <f>'VecMap (FT)'!L127*'Vecmap(FT) Coverage'!G126</f>
        <v>0.8351474545</v>
      </c>
      <c r="I127" s="55">
        <f>'VecMap (FT)'!M127*'Vecmap(FT) Coverage'!H126</f>
        <v>0.830727418</v>
      </c>
      <c r="J127" s="55">
        <f>'VecMap (FT)'!N127*'Vecmap(FT) Coverage'!I126</f>
        <v>0.7751644614</v>
      </c>
      <c r="K127" s="55">
        <f>'VecMap (FT)'!O127*'Vecmap(FT) Coverage'!J126</f>
        <v>0.7246735676</v>
      </c>
      <c r="L127" s="55">
        <f>'VecMap (FT)'!P127*'Vecmap(FT) Coverage'!K126</f>
        <v>0.8361816562</v>
      </c>
      <c r="M127" s="55">
        <f>'VecMap (FT)'!Q127*'Vecmap(FT) Coverage'!L126</f>
        <v>0.7790121717</v>
      </c>
      <c r="N127" s="55">
        <f>'VecMap (FT)'!R127*'Vecmap(FT) Coverage'!M126</f>
        <v>0.6917903883</v>
      </c>
      <c r="O127" s="55">
        <f>'VecMap (FT)'!S127*'Vecmap(FT) Coverage'!N126</f>
        <v>0.8847461004</v>
      </c>
      <c r="P127" s="55">
        <f>'VecMap (FT)'!T127*'Vecmap(FT) Coverage'!O126</f>
        <v>0.4274706157</v>
      </c>
      <c r="Q127" s="55">
        <f>'VecMap (FT)'!U127*'Vecmap(FT) Coverage'!P126</f>
        <v>0.8806053679</v>
      </c>
      <c r="R127" s="55">
        <f>'VecMap (FT)'!V127*'Vecmap(FT) Coverage'!Q126</f>
        <v>0.7422209617</v>
      </c>
      <c r="S127" s="55">
        <f>'VecMap (FT)'!W127*'Vecmap(FT) Coverage'!R126</f>
        <v>0.5166031388</v>
      </c>
      <c r="T127" s="55">
        <f>'VecMap (FT)'!X127*'Vecmap(FT) Coverage'!S126</f>
        <v>0.525080266</v>
      </c>
    </row>
    <row r="128">
      <c r="A128" s="112" t="s">
        <v>149</v>
      </c>
      <c r="B128" s="10">
        <f t="shared" si="3"/>
        <v>0.635921732</v>
      </c>
      <c r="C128" s="10">
        <f>(D128*'Dataset lengths'!$B$2+E128*'Dataset lengths'!$C$2+F128*'Dataset lengths'!$D$2+I128*'Dataset lengths'!$G$2+J128*'Dataset lengths'!$H$2+O128*'Dataset lengths'!$M$2+P128*'Dataset lengths'!$N$2+Q128*'Dataset lengths'!$O$2+R128*'Dataset lengths'!$P$2+S128*'Dataset lengths'!$Q$2+T128*'Dataset lengths'!$R$2)/'Dataset lengths'!$A$7</f>
        <v>0.5762484217</v>
      </c>
      <c r="D128" s="55">
        <f>'VecMap (FT)'!H128*'Vecmap(FT) Coverage'!C127</f>
        <v>0.4670832604</v>
      </c>
      <c r="E128" s="55">
        <f>'VecMap (FT)'!I128*'Vecmap(FT) Coverage'!D127</f>
        <v>0.7128596152</v>
      </c>
      <c r="F128" s="55">
        <f>'VecMap (FT)'!J128*'Vecmap(FT) Coverage'!E127</f>
        <v>0.7367113116</v>
      </c>
      <c r="G128" s="55">
        <f>'VecMap (FT)'!K128*'Vecmap(FT) Coverage'!F127</f>
        <v>0.8120393233</v>
      </c>
      <c r="H128" s="55">
        <f>'VecMap (FT)'!L128*'Vecmap(FT) Coverage'!G127</f>
        <v>0.8149512399</v>
      </c>
      <c r="I128" s="55">
        <f>'VecMap (FT)'!M128*'Vecmap(FT) Coverage'!H127</f>
        <v>0.8130260727</v>
      </c>
      <c r="J128" s="55">
        <f>'VecMap (FT)'!N128*'Vecmap(FT) Coverage'!I127</f>
        <v>0.7349785572</v>
      </c>
      <c r="K128" s="55">
        <f>'VecMap (FT)'!O128*'Vecmap(FT) Coverage'!J127</f>
        <v>0.6803935661</v>
      </c>
      <c r="L128" s="55">
        <f>'VecMap (FT)'!P128*'Vecmap(FT) Coverage'!K127</f>
        <v>0.7983314617</v>
      </c>
      <c r="M128" s="55">
        <f>'VecMap (FT)'!Q128*'Vecmap(FT) Coverage'!L127</f>
        <v>0.710624261</v>
      </c>
      <c r="N128" s="55">
        <f>'VecMap (FT)'!R128*'Vecmap(FT) Coverage'!M127</f>
        <v>0.6995549202</v>
      </c>
      <c r="O128" s="55">
        <f>'VecMap (FT)'!S128*'Vecmap(FT) Coverage'!N127</f>
        <v>0.8087989461</v>
      </c>
      <c r="P128" s="55">
        <f>'VecMap (FT)'!T128*'Vecmap(FT) Coverage'!O127</f>
        <v>0.4563851089</v>
      </c>
      <c r="Q128" s="55">
        <f>'VecMap (FT)'!U128*'Vecmap(FT) Coverage'!P127</f>
        <v>0.8191833104</v>
      </c>
      <c r="R128" s="55">
        <f>'VecMap (FT)'!V128*'Vecmap(FT) Coverage'!Q127</f>
        <v>0.5442734872</v>
      </c>
      <c r="S128" s="55">
        <f>'VecMap (FT)'!W128*'Vecmap(FT) Coverage'!R127</f>
        <v>0.36384563</v>
      </c>
      <c r="T128" s="55">
        <f>'VecMap (FT)'!X128*'Vecmap(FT) Coverage'!S127</f>
        <v>0.5379937528</v>
      </c>
    </row>
    <row r="129">
      <c r="A129" s="112" t="s">
        <v>152</v>
      </c>
      <c r="B129" s="10">
        <f t="shared" si="3"/>
        <v>0.706589759</v>
      </c>
      <c r="C129" s="10">
        <f>(D129*'Dataset lengths'!$B$2+E129*'Dataset lengths'!$C$2+F129*'Dataset lengths'!$D$2+I129*'Dataset lengths'!$G$2+J129*'Dataset lengths'!$H$2+O129*'Dataset lengths'!$M$2+P129*'Dataset lengths'!$N$2+Q129*'Dataset lengths'!$O$2+R129*'Dataset lengths'!$P$2+S129*'Dataset lengths'!$Q$2+T129*'Dataset lengths'!$R$2)/'Dataset lengths'!$A$7</f>
        <v>0.6520728055</v>
      </c>
      <c r="D129" s="55">
        <f>'VecMap (FT)'!H129*'Vecmap(FT) Coverage'!C128</f>
        <v>0.5730299332</v>
      </c>
      <c r="E129" s="55">
        <f>'VecMap (FT)'!I129*'Vecmap(FT) Coverage'!D128</f>
        <v>0.717857504</v>
      </c>
      <c r="F129" s="55">
        <f>'VecMap (FT)'!J129*'Vecmap(FT) Coverage'!E128</f>
        <v>0.7802649758</v>
      </c>
      <c r="G129" s="55">
        <f>'VecMap (FT)'!K129*'Vecmap(FT) Coverage'!F128</f>
        <v>0.8479102926</v>
      </c>
      <c r="H129" s="55">
        <f>'VecMap (FT)'!L129*'Vecmap(FT) Coverage'!G128</f>
        <v>0.8516199887</v>
      </c>
      <c r="I129" s="55">
        <f>'VecMap (FT)'!M129*'Vecmap(FT) Coverage'!H128</f>
        <v>0.8493489062</v>
      </c>
      <c r="J129" s="55">
        <f>'VecMap (FT)'!N129*'Vecmap(FT) Coverage'!I128</f>
        <v>0.809869924</v>
      </c>
      <c r="K129" s="55">
        <f>'VecMap (FT)'!O129*'Vecmap(FT) Coverage'!J128</f>
        <v>0.7518290339</v>
      </c>
      <c r="L129" s="55">
        <f>'VecMap (FT)'!P129*'Vecmap(FT) Coverage'!K128</f>
        <v>0.8615733992</v>
      </c>
      <c r="M129" s="55">
        <f>'VecMap (FT)'!Q129*'Vecmap(FT) Coverage'!L128</f>
        <v>0.7994871627</v>
      </c>
      <c r="N129" s="55">
        <f>'VecMap (FT)'!R129*'Vecmap(FT) Coverage'!M128</f>
        <v>0.746661147</v>
      </c>
      <c r="O129" s="55">
        <f>'VecMap (FT)'!S129*'Vecmap(FT) Coverage'!N128</f>
        <v>0.9122182077</v>
      </c>
      <c r="P129" s="55">
        <f>'VecMap (FT)'!T129*'Vecmap(FT) Coverage'!O128</f>
        <v>0.4205635416</v>
      </c>
      <c r="Q129" s="55">
        <f>'VecMap (FT)'!U129*'Vecmap(FT) Coverage'!P128</f>
        <v>0.8888394843</v>
      </c>
      <c r="R129" s="55">
        <f>'VecMap (FT)'!V129*'Vecmap(FT) Coverage'!Q128</f>
        <v>0.7750617499</v>
      </c>
      <c r="S129" s="55">
        <f>'VecMap (FT)'!W129*'Vecmap(FT) Coverage'!R128</f>
        <v>0.5383444936</v>
      </c>
      <c r="T129" s="55">
        <f>'VecMap (FT)'!X129*'Vecmap(FT) Coverage'!S128</f>
        <v>0.5070886285</v>
      </c>
    </row>
    <row r="130">
      <c r="A130" s="112" t="s">
        <v>153</v>
      </c>
      <c r="B130" s="10">
        <f t="shared" si="3"/>
        <v>0.7280062366</v>
      </c>
      <c r="C130" s="10">
        <f>(D130*'Dataset lengths'!$B$2+E130*'Dataset lengths'!$C$2+F130*'Dataset lengths'!$D$2+I130*'Dataset lengths'!$G$2+J130*'Dataset lengths'!$H$2+O130*'Dataset lengths'!$M$2+P130*'Dataset lengths'!$N$2+Q130*'Dataset lengths'!$O$2+R130*'Dataset lengths'!$P$2+S130*'Dataset lengths'!$Q$2+T130*'Dataset lengths'!$R$2)/'Dataset lengths'!$A$7</f>
        <v>0.6784716137</v>
      </c>
      <c r="D130" s="55">
        <f>'VecMap (FT)'!H130*'Vecmap(FT) Coverage'!C129</f>
        <v>0.5916682593</v>
      </c>
      <c r="E130" s="55">
        <f>'VecMap (FT)'!I130*'Vecmap(FT) Coverage'!D129</f>
        <v>0.7511481646</v>
      </c>
      <c r="F130" s="55">
        <f>'VecMap (FT)'!J130*'Vecmap(FT) Coverage'!E129</f>
        <v>0.7960602668</v>
      </c>
      <c r="G130" s="55">
        <f>'VecMap (FT)'!K130*'Vecmap(FT) Coverage'!F129</f>
        <v>0.8560878261</v>
      </c>
      <c r="H130" s="55">
        <f>'VecMap (FT)'!L130*'Vecmap(FT) Coverage'!G129</f>
        <v>0.8655974432</v>
      </c>
      <c r="I130" s="55">
        <f>'VecMap (FT)'!M130*'Vecmap(FT) Coverage'!H129</f>
        <v>0.8595597806</v>
      </c>
      <c r="J130" s="55">
        <f>'VecMap (FT)'!N130*'Vecmap(FT) Coverage'!I129</f>
        <v>0.817395386</v>
      </c>
      <c r="K130" s="55">
        <f>'VecMap (FT)'!O130*'Vecmap(FT) Coverage'!J129</f>
        <v>0.7749650788</v>
      </c>
      <c r="L130" s="55">
        <f>'VecMap (FT)'!P130*'Vecmap(FT) Coverage'!K129</f>
        <v>0.8646333194</v>
      </c>
      <c r="M130" s="55">
        <f>'VecMap (FT)'!Q130*'Vecmap(FT) Coverage'!L129</f>
        <v>0.8108295806</v>
      </c>
      <c r="N130" s="55">
        <f>'VecMap (FT)'!R130*'Vecmap(FT) Coverage'!M129</f>
        <v>0.7618346864</v>
      </c>
      <c r="O130" s="55">
        <f>'VecMap (FT)'!S130*'Vecmap(FT) Coverage'!N129</f>
        <v>0.9048966835</v>
      </c>
      <c r="P130" s="55">
        <f>'VecMap (FT)'!T130*'Vecmap(FT) Coverage'!O129</f>
        <v>0.4676150456</v>
      </c>
      <c r="Q130" s="55">
        <f>'VecMap (FT)'!U130*'Vecmap(FT) Coverage'!P129</f>
        <v>0.8886169406</v>
      </c>
      <c r="R130" s="55">
        <f>'VecMap (FT)'!V130*'Vecmap(FT) Coverage'!Q129</f>
        <v>0.7919731828</v>
      </c>
      <c r="S130" s="55">
        <f>'VecMap (FT)'!W130*'Vecmap(FT) Coverage'!R129</f>
        <v>0.5560304425</v>
      </c>
      <c r="T130" s="55">
        <f>'VecMap (FT)'!X130*'Vecmap(FT) Coverage'!S129</f>
        <v>0.5831044499</v>
      </c>
    </row>
    <row r="131">
      <c r="A131" s="112" t="s">
        <v>155</v>
      </c>
      <c r="B131" s="10">
        <f t="shared" si="3"/>
        <v>0.6655484781</v>
      </c>
      <c r="C131" s="10">
        <f>(D131*'Dataset lengths'!$B$2+E131*'Dataset lengths'!$C$2+F131*'Dataset lengths'!$D$2+I131*'Dataset lengths'!$G$2+J131*'Dataset lengths'!$H$2+O131*'Dataset lengths'!$M$2+P131*'Dataset lengths'!$N$2+Q131*'Dataset lengths'!$O$2+R131*'Dataset lengths'!$P$2+S131*'Dataset lengths'!$Q$2+T131*'Dataset lengths'!$R$2)/'Dataset lengths'!$A$7</f>
        <v>0.605855798</v>
      </c>
      <c r="D131" s="55">
        <f>'VecMap (FT)'!H131*'Vecmap(FT) Coverage'!C130</f>
        <v>0.4965876294</v>
      </c>
      <c r="E131" s="55">
        <f>'VecMap (FT)'!I131*'Vecmap(FT) Coverage'!D130</f>
        <v>0.7413714412</v>
      </c>
      <c r="F131" s="55">
        <f>'VecMap (FT)'!J131*'Vecmap(FT) Coverage'!E130</f>
        <v>0.7740069002</v>
      </c>
      <c r="G131" s="55">
        <f>'VecMap (FT)'!K131*'Vecmap(FT) Coverage'!F130</f>
        <v>0.8407458581</v>
      </c>
      <c r="H131" s="55">
        <f>'VecMap (FT)'!L131*'Vecmap(FT) Coverage'!G130</f>
        <v>0.8424089827</v>
      </c>
      <c r="I131" s="55">
        <f>'VecMap (FT)'!M131*'Vecmap(FT) Coverage'!H130</f>
        <v>0.8411979552</v>
      </c>
      <c r="J131" s="55">
        <f>'VecMap (FT)'!N131*'Vecmap(FT) Coverage'!I130</f>
        <v>0.7758400875</v>
      </c>
      <c r="K131" s="55">
        <f>'VecMap (FT)'!O131*'Vecmap(FT) Coverage'!J130</f>
        <v>0.7217099941</v>
      </c>
      <c r="L131" s="55">
        <f>'VecMap (FT)'!P131*'Vecmap(FT) Coverage'!K130</f>
        <v>0.8358502725</v>
      </c>
      <c r="M131" s="55">
        <f>'VecMap (FT)'!Q131*'Vecmap(FT) Coverage'!L130</f>
        <v>0.7412337107</v>
      </c>
      <c r="N131" s="55">
        <f>'VecMap (FT)'!R131*'Vecmap(FT) Coverage'!M130</f>
        <v>0.7498188633</v>
      </c>
      <c r="O131" s="55">
        <f>'VecMap (FT)'!S131*'Vecmap(FT) Coverage'!N130</f>
        <v>0.8206445167</v>
      </c>
      <c r="P131" s="55">
        <f>'VecMap (FT)'!T131*'Vecmap(FT) Coverage'!O130</f>
        <v>0.4697025589</v>
      </c>
      <c r="Q131" s="55">
        <f>'VecMap (FT)'!U131*'Vecmap(FT) Coverage'!P130</f>
        <v>0.8443307469</v>
      </c>
      <c r="R131" s="55">
        <f>'VecMap (FT)'!V131*'Vecmap(FT) Coverage'!Q130</f>
        <v>0.5960172196</v>
      </c>
      <c r="S131" s="55">
        <f>'VecMap (FT)'!W131*'Vecmap(FT) Coverage'!R130</f>
        <v>0.3900492958</v>
      </c>
      <c r="T131" s="55">
        <f>'VecMap (FT)'!X131*'Vecmap(FT) Coverage'!S130</f>
        <v>0.5712849076</v>
      </c>
    </row>
    <row r="132">
      <c r="A132" s="112" t="s">
        <v>158</v>
      </c>
      <c r="B132" s="10">
        <f t="shared" si="3"/>
        <v>0.6572013769</v>
      </c>
      <c r="C132" s="10">
        <f>(D132*'Dataset lengths'!$B$2+E132*'Dataset lengths'!$C$2+F132*'Dataset lengths'!$D$2+I132*'Dataset lengths'!$G$2+J132*'Dataset lengths'!$H$2+O132*'Dataset lengths'!$M$2+P132*'Dataset lengths'!$N$2+Q132*'Dataset lengths'!$O$2+R132*'Dataset lengths'!$P$2+S132*'Dataset lengths'!$Q$2+T132*'Dataset lengths'!$R$2)/'Dataset lengths'!$A$7</f>
        <v>0.607915975</v>
      </c>
      <c r="D132" s="55">
        <f>'VecMap (FT)'!H132*'Vecmap(FT) Coverage'!C131</f>
        <v>0.5563953121</v>
      </c>
      <c r="E132" s="55">
        <f>'VecMap (FT)'!I132*'Vecmap(FT) Coverage'!D131</f>
        <v>0.6508456893</v>
      </c>
      <c r="F132" s="55">
        <f>'VecMap (FT)'!J132*'Vecmap(FT) Coverage'!E131</f>
        <v>0.708042494</v>
      </c>
      <c r="G132" s="55">
        <f>'VecMap (FT)'!K132*'Vecmap(FT) Coverage'!F131</f>
        <v>0.7911865439</v>
      </c>
      <c r="H132" s="55">
        <f>'VecMap (FT)'!L132*'Vecmap(FT) Coverage'!G131</f>
        <v>0.8023112797</v>
      </c>
      <c r="I132" s="55">
        <f>'VecMap (FT)'!M132*'Vecmap(FT) Coverage'!H131</f>
        <v>0.7950994022</v>
      </c>
      <c r="J132" s="55">
        <f>'VecMap (FT)'!N132*'Vecmap(FT) Coverage'!I131</f>
        <v>0.7587759261</v>
      </c>
      <c r="K132" s="55">
        <f>'VecMap (FT)'!O132*'Vecmap(FT) Coverage'!J131</f>
        <v>0.6918474175</v>
      </c>
      <c r="L132" s="55">
        <f>'VecMap (FT)'!P132*'Vecmap(FT) Coverage'!K131</f>
        <v>0.8310229722</v>
      </c>
      <c r="M132" s="55">
        <f>'VecMap (FT)'!Q132*'Vecmap(FT) Coverage'!L131</f>
        <v>0.7826276721</v>
      </c>
      <c r="N132" s="55">
        <f>'VecMap (FT)'!R132*'Vecmap(FT) Coverage'!M131</f>
        <v>0.6602012244</v>
      </c>
      <c r="O132" s="55">
        <f>'VecMap (FT)'!S132*'Vecmap(FT) Coverage'!N131</f>
        <v>0.8763536666</v>
      </c>
      <c r="P132" s="55">
        <f>'VecMap (FT)'!T132*'Vecmap(FT) Coverage'!O131</f>
        <v>0.2635978258</v>
      </c>
      <c r="Q132" s="55">
        <f>'VecMap (FT)'!U132*'Vecmap(FT) Coverage'!P131</f>
        <v>0.8935129017</v>
      </c>
      <c r="R132" s="55">
        <f>'VecMap (FT)'!V132*'Vecmap(FT) Coverage'!Q131</f>
        <v>0.8045787931</v>
      </c>
      <c r="S132" s="55">
        <f>'VecMap (FT)'!W132*'Vecmap(FT) Coverage'!R131</f>
        <v>0.5688802883</v>
      </c>
      <c r="T132" s="55">
        <f>'VecMap (FT)'!X132*'Vecmap(FT) Coverage'!S131</f>
        <v>0.3531328463</v>
      </c>
    </row>
    <row r="133">
      <c r="A133" s="112" t="s">
        <v>159</v>
      </c>
      <c r="B133" s="10">
        <f t="shared" si="3"/>
        <v>0.6935756049</v>
      </c>
      <c r="C133" s="10">
        <f>(D133*'Dataset lengths'!$B$2+E133*'Dataset lengths'!$C$2+F133*'Dataset lengths'!$D$2+I133*'Dataset lengths'!$G$2+J133*'Dataset lengths'!$H$2+O133*'Dataset lengths'!$M$2+P133*'Dataset lengths'!$N$2+Q133*'Dataset lengths'!$O$2+R133*'Dataset lengths'!$P$2+S133*'Dataset lengths'!$Q$2+T133*'Dataset lengths'!$R$2)/'Dataset lengths'!$A$7</f>
        <v>0.6310389739</v>
      </c>
      <c r="D133" s="55">
        <f>'VecMap (FT)'!H133*'Vecmap(FT) Coverage'!C132</f>
        <v>0.555817155</v>
      </c>
      <c r="E133" s="55">
        <f>'VecMap (FT)'!I133*'Vecmap(FT) Coverage'!D132</f>
        <v>0.7168561494</v>
      </c>
      <c r="F133" s="55">
        <f>'VecMap (FT)'!J133*'Vecmap(FT) Coverage'!E132</f>
        <v>0.771316491</v>
      </c>
      <c r="G133" s="55">
        <f>'VecMap (FT)'!K133*'Vecmap(FT) Coverage'!F132</f>
        <v>0.8321566669</v>
      </c>
      <c r="H133" s="55">
        <f>'VecMap (FT)'!L133*'Vecmap(FT) Coverage'!G132</f>
        <v>0.8418616042</v>
      </c>
      <c r="I133" s="55">
        <f>'VecMap (FT)'!M133*'Vecmap(FT) Coverage'!H132</f>
        <v>0.8354471357</v>
      </c>
      <c r="J133" s="55">
        <f>'VecMap (FT)'!N133*'Vecmap(FT) Coverage'!I132</f>
        <v>0.7999675624</v>
      </c>
      <c r="K133" s="55">
        <f>'VecMap (FT)'!O133*'Vecmap(FT) Coverage'!J132</f>
        <v>0.7370617845</v>
      </c>
      <c r="L133" s="55">
        <f>'VecMap (FT)'!P133*'Vecmap(FT) Coverage'!K132</f>
        <v>0.8542937156</v>
      </c>
      <c r="M133" s="55">
        <f>'VecMap (FT)'!Q133*'Vecmap(FT) Coverage'!L132</f>
        <v>0.7950289391</v>
      </c>
      <c r="N133" s="55">
        <f>'VecMap (FT)'!R133*'Vecmap(FT) Coverage'!M132</f>
        <v>0.7336552561</v>
      </c>
      <c r="O133" s="55">
        <f>'VecMap (FT)'!S133*'Vecmap(FT) Coverage'!N132</f>
        <v>0.8731190828</v>
      </c>
      <c r="P133" s="55">
        <f>'VecMap (FT)'!T133*'Vecmap(FT) Coverage'!O132</f>
        <v>0.4483769413</v>
      </c>
      <c r="Q133" s="55">
        <f>'VecMap (FT)'!U133*'Vecmap(FT) Coverage'!P132</f>
        <v>0.8948481638</v>
      </c>
      <c r="R133" s="55">
        <f>'VecMap (FT)'!V133*'Vecmap(FT) Coverage'!Q132</f>
        <v>0.7435969647</v>
      </c>
      <c r="S133" s="55">
        <f>'VecMap (FT)'!W133*'Vecmap(FT) Coverage'!R132</f>
        <v>0.5020915947</v>
      </c>
      <c r="T133" s="55">
        <f>'VecMap (FT)'!X133*'Vecmap(FT) Coverage'!S132</f>
        <v>0.4878944127</v>
      </c>
    </row>
    <row r="134">
      <c r="A134" s="112" t="s">
        <v>162</v>
      </c>
      <c r="B134" s="10">
        <f t="shared" si="3"/>
        <v>0.7077865203</v>
      </c>
      <c r="C134" s="10">
        <f>(D134*'Dataset lengths'!$B$2+E134*'Dataset lengths'!$C$2+F134*'Dataset lengths'!$D$2+I134*'Dataset lengths'!$G$2+J134*'Dataset lengths'!$H$2+O134*'Dataset lengths'!$M$2+P134*'Dataset lengths'!$N$2+Q134*'Dataset lengths'!$O$2+R134*'Dataset lengths'!$P$2+S134*'Dataset lengths'!$Q$2+T134*'Dataset lengths'!$R$2)/'Dataset lengths'!$A$7</f>
        <v>0.6499994356</v>
      </c>
      <c r="D134" s="55">
        <f>'VecMap (FT)'!H134*'Vecmap(FT) Coverage'!C133</f>
        <v>0.567419542</v>
      </c>
      <c r="E134" s="55">
        <f>'VecMap (FT)'!I134*'Vecmap(FT) Coverage'!D133</f>
        <v>0.7678592365</v>
      </c>
      <c r="F134" s="55">
        <f>'VecMap (FT)'!J134*'Vecmap(FT) Coverage'!E133</f>
        <v>0.7897021319</v>
      </c>
      <c r="G134" s="55">
        <f>'VecMap (FT)'!K134*'Vecmap(FT) Coverage'!F133</f>
        <v>0.8420346067</v>
      </c>
      <c r="H134" s="55">
        <f>'VecMap (FT)'!L134*'Vecmap(FT) Coverage'!G133</f>
        <v>0.8505313897</v>
      </c>
      <c r="I134" s="55">
        <f>'VecMap (FT)'!M134*'Vecmap(FT) Coverage'!H133</f>
        <v>0.8450192369</v>
      </c>
      <c r="J134" s="55">
        <f>'VecMap (FT)'!N134*'Vecmap(FT) Coverage'!I133</f>
        <v>0.8073188321</v>
      </c>
      <c r="K134" s="55">
        <f>'VecMap (FT)'!O134*'Vecmap(FT) Coverage'!J133</f>
        <v>0.7586800478</v>
      </c>
      <c r="L134" s="55">
        <f>'VecMap (FT)'!P134*'Vecmap(FT) Coverage'!K133</f>
        <v>0.8576427</v>
      </c>
      <c r="M134" s="55">
        <f>'VecMap (FT)'!Q134*'Vecmap(FT) Coverage'!L133</f>
        <v>0.7946854833</v>
      </c>
      <c r="N134" s="55">
        <f>'VecMap (FT)'!R134*'Vecmap(FT) Coverage'!M133</f>
        <v>0.754208914</v>
      </c>
      <c r="O134" s="55">
        <f>'VecMap (FT)'!S134*'Vecmap(FT) Coverage'!N133</f>
        <v>0.8694911036</v>
      </c>
      <c r="P134" s="55">
        <f>'VecMap (FT)'!T134*'Vecmap(FT) Coverage'!O133</f>
        <v>0.4349448591</v>
      </c>
      <c r="Q134" s="55">
        <f>'VecMap (FT)'!U134*'Vecmap(FT) Coverage'!P133</f>
        <v>0.8883943969</v>
      </c>
      <c r="R134" s="55">
        <f>'VecMap (FT)'!V134*'Vecmap(FT) Coverage'!Q133</f>
        <v>0.7616792313</v>
      </c>
      <c r="S134" s="55">
        <f>'VecMap (FT)'!W134*'Vecmap(FT) Coverage'!R133</f>
        <v>0.5109269316</v>
      </c>
      <c r="T134" s="55">
        <f>'VecMap (FT)'!X134*'Vecmap(FT) Coverage'!S133</f>
        <v>0.5428962217</v>
      </c>
    </row>
    <row r="135">
      <c r="A135" s="112" t="s">
        <v>294</v>
      </c>
      <c r="B135" s="10">
        <f t="shared" si="3"/>
        <v>0.6644925369</v>
      </c>
      <c r="C135" s="10">
        <f>(D135*'Dataset lengths'!$B$2+E135*'Dataset lengths'!$C$2+F135*'Dataset lengths'!$D$2+I135*'Dataset lengths'!$G$2+J135*'Dataset lengths'!$H$2+O135*'Dataset lengths'!$M$2+P135*'Dataset lengths'!$N$2+Q135*'Dataset lengths'!$O$2+R135*'Dataset lengths'!$P$2+S135*'Dataset lengths'!$Q$2+T135*'Dataset lengths'!$R$2)/'Dataset lengths'!$A$7</f>
        <v>0.5974446073</v>
      </c>
      <c r="D135" s="55">
        <f>'VecMap (FT)'!H135*'Vecmap(FT) Coverage'!C134</f>
        <v>0.4726454703</v>
      </c>
      <c r="E135" s="55">
        <f>'VecMap (FT)'!I135*'Vecmap(FT) Coverage'!D134</f>
        <v>0.7256487786</v>
      </c>
      <c r="F135" s="55">
        <f>'VecMap (FT)'!J135*'Vecmap(FT) Coverage'!E134</f>
        <v>0.7551333865</v>
      </c>
      <c r="G135" s="55">
        <f>'VecMap (FT)'!K135*'Vecmap(FT) Coverage'!F134</f>
        <v>0.8387410978</v>
      </c>
      <c r="H135" s="55">
        <f>'VecMap (FT)'!L135*'Vecmap(FT) Coverage'!G134</f>
        <v>0.8417956547</v>
      </c>
      <c r="I135" s="55">
        <f>'VecMap (FT)'!M135*'Vecmap(FT) Coverage'!H134</f>
        <v>0.8399093089</v>
      </c>
      <c r="J135" s="55">
        <f>'VecMap (FT)'!N135*'Vecmap(FT) Coverage'!I134</f>
        <v>0.7832018605</v>
      </c>
      <c r="K135" s="55">
        <f>'VecMap (FT)'!O135*'Vecmap(FT) Coverage'!J134</f>
        <v>0.7342766853</v>
      </c>
      <c r="L135" s="55">
        <f>'VecMap (FT)'!P135*'Vecmap(FT) Coverage'!K134</f>
        <v>0.8304355191</v>
      </c>
      <c r="M135" s="55">
        <f>'VecMap (FT)'!Q135*'Vecmap(FT) Coverage'!L134</f>
        <v>0.7591218933</v>
      </c>
      <c r="N135" s="55">
        <f>'VecMap (FT)'!R135*'Vecmap(FT) Coverage'!M134</f>
        <v>0.7353961253</v>
      </c>
      <c r="O135" s="55">
        <f>'VecMap (FT)'!S135*'Vecmap(FT) Coverage'!N134</f>
        <v>0.8646829385</v>
      </c>
      <c r="P135" s="55">
        <f>'VecMap (FT)'!T135*'Vecmap(FT) Coverage'!O134</f>
        <v>0.4535273474</v>
      </c>
      <c r="Q135" s="55">
        <f>'VecMap (FT)'!U135*'Vecmap(FT) Coverage'!P134</f>
        <v>0.8656949409</v>
      </c>
      <c r="R135" s="55">
        <f>'VecMap (FT)'!V135*'Vecmap(FT) Coverage'!Q134</f>
        <v>0.6078623352</v>
      </c>
      <c r="S135" s="55">
        <f>'VecMap (FT)'!W135*'Vecmap(FT) Coverage'!R134</f>
        <v>0.3815311344</v>
      </c>
      <c r="T135" s="55">
        <f>'VecMap (FT)'!X135*'Vecmap(FT) Coverage'!S134</f>
        <v>0.5595804045</v>
      </c>
    </row>
    <row r="136">
      <c r="A136" s="112" t="s">
        <v>295</v>
      </c>
      <c r="B136" s="10">
        <f t="shared" si="3"/>
        <v>0.6811102848</v>
      </c>
      <c r="C136" s="10">
        <f>(D136*'Dataset lengths'!$B$2+E136*'Dataset lengths'!$C$2+F136*'Dataset lengths'!$D$2+I136*'Dataset lengths'!$G$2+J136*'Dataset lengths'!$H$2+O136*'Dataset lengths'!$M$2+P136*'Dataset lengths'!$N$2+Q136*'Dataset lengths'!$O$2+R136*'Dataset lengths'!$P$2+S136*'Dataset lengths'!$Q$2+T136*'Dataset lengths'!$R$2)/'Dataset lengths'!$A$7</f>
        <v>0.615021566</v>
      </c>
      <c r="D136" s="55">
        <f>'VecMap (FT)'!H136*'Vecmap(FT) Coverage'!C135</f>
        <v>0.5156680183</v>
      </c>
      <c r="E136" s="55">
        <f>'VecMap (FT)'!I136*'Vecmap(FT) Coverage'!D135</f>
        <v>0.7181001643</v>
      </c>
      <c r="F136" s="55">
        <f>'VecMap (FT)'!J136*'Vecmap(FT) Coverage'!E135</f>
        <v>0.7651926963</v>
      </c>
      <c r="G136" s="55">
        <f>'VecMap (FT)'!K136*'Vecmap(FT) Coverage'!F135</f>
        <v>0.8357206256</v>
      </c>
      <c r="H136" s="55">
        <f>'VecMap (FT)'!L136*'Vecmap(FT) Coverage'!G135</f>
        <v>0.840027412</v>
      </c>
      <c r="I136" s="55">
        <f>'VecMap (FT)'!M136*'Vecmap(FT) Coverage'!H135</f>
        <v>0.8373054366</v>
      </c>
      <c r="J136" s="55">
        <f>'VecMap (FT)'!N136*'Vecmap(FT) Coverage'!I135</f>
        <v>0.7999024961</v>
      </c>
      <c r="K136" s="55">
        <f>'VecMap (FT)'!O136*'Vecmap(FT) Coverage'!J135</f>
        <v>0.7511095125</v>
      </c>
      <c r="L136" s="55">
        <f>'VecMap (FT)'!P136*'Vecmap(FT) Coverage'!K135</f>
        <v>0.8446333768</v>
      </c>
      <c r="M136" s="55">
        <f>'VecMap (FT)'!Q136*'Vecmap(FT) Coverage'!L135</f>
        <v>0.7962100919</v>
      </c>
      <c r="N136" s="55">
        <f>'VecMap (FT)'!R136*'Vecmap(FT) Coverage'!M135</f>
        <v>0.7308493139</v>
      </c>
      <c r="O136" s="55">
        <f>'VecMap (FT)'!S136*'Vecmap(FT) Coverage'!N135</f>
        <v>0.8876091442</v>
      </c>
      <c r="P136" s="55">
        <f>'VecMap (FT)'!T136*'Vecmap(FT) Coverage'!O135</f>
        <v>0.4364210005</v>
      </c>
      <c r="Q136" s="55">
        <f>'VecMap (FT)'!U136*'Vecmap(FT) Coverage'!P135</f>
        <v>0.8701458146</v>
      </c>
      <c r="R136" s="55">
        <f>'VecMap (FT)'!V136*'Vecmap(FT) Coverage'!Q135</f>
        <v>0.6998904031</v>
      </c>
      <c r="S136" s="55">
        <f>'VecMap (FT)'!W136*'Vecmap(FT) Coverage'!R135</f>
        <v>0.4488089392</v>
      </c>
      <c r="T136" s="55">
        <f>'VecMap (FT)'!X136*'Vecmap(FT) Coverage'!S135</f>
        <v>0.5131690199</v>
      </c>
    </row>
    <row r="137">
      <c r="A137" s="112" t="s">
        <v>296</v>
      </c>
      <c r="B137" s="10">
        <f t="shared" si="3"/>
        <v>0.6965465325</v>
      </c>
      <c r="C137" s="10">
        <f>(D137*'Dataset lengths'!$B$2+E137*'Dataset lengths'!$C$2+F137*'Dataset lengths'!$D$2+I137*'Dataset lengths'!$G$2+J137*'Dataset lengths'!$H$2+O137*'Dataset lengths'!$M$2+P137*'Dataset lengths'!$N$2+Q137*'Dataset lengths'!$O$2+R137*'Dataset lengths'!$P$2+S137*'Dataset lengths'!$Q$2+T137*'Dataset lengths'!$R$2)/'Dataset lengths'!$A$7</f>
        <v>0.631751115</v>
      </c>
      <c r="D137" s="55">
        <f>'VecMap (FT)'!H137*'Vecmap(FT) Coverage'!C136</f>
        <v>0.5336372712</v>
      </c>
      <c r="E137" s="55">
        <f>'VecMap (FT)'!I137*'Vecmap(FT) Coverage'!D136</f>
        <v>0.7520723552</v>
      </c>
      <c r="F137" s="55">
        <f>'VecMap (FT)'!J137*'Vecmap(FT) Coverage'!E136</f>
        <v>0.7814939528</v>
      </c>
      <c r="G137" s="55">
        <f>'VecMap (FT)'!K137*'Vecmap(FT) Coverage'!F136</f>
        <v>0.8458428105</v>
      </c>
      <c r="H137" s="55">
        <f>'VecMap (FT)'!L137*'Vecmap(FT) Coverage'!G136</f>
        <v>0.851706663</v>
      </c>
      <c r="I137" s="55">
        <f>'VecMap (FT)'!M137*'Vecmap(FT) Coverage'!H136</f>
        <v>0.8480646771</v>
      </c>
      <c r="J137" s="55">
        <f>'VecMap (FT)'!N137*'Vecmap(FT) Coverage'!I136</f>
        <v>0.806484837</v>
      </c>
      <c r="K137" s="55">
        <f>'VecMap (FT)'!O137*'Vecmap(FT) Coverage'!J136</f>
        <v>0.7680259526</v>
      </c>
      <c r="L137" s="55">
        <f>'VecMap (FT)'!P137*'Vecmap(FT) Coverage'!K136</f>
        <v>0.8455722974</v>
      </c>
      <c r="M137" s="55">
        <f>'VecMap (FT)'!Q137*'Vecmap(FT) Coverage'!L136</f>
        <v>0.8001690481</v>
      </c>
      <c r="N137" s="55">
        <f>'VecMap (FT)'!R137*'Vecmap(FT) Coverage'!M136</f>
        <v>0.7440374673</v>
      </c>
      <c r="O137" s="55">
        <f>'VecMap (FT)'!S137*'Vecmap(FT) Coverage'!N136</f>
        <v>0.8886144878</v>
      </c>
      <c r="P137" s="55">
        <f>'VecMap (FT)'!T137*'Vecmap(FT) Coverage'!O136</f>
        <v>0.4498953156</v>
      </c>
      <c r="Q137" s="55">
        <f>'VecMap (FT)'!U137*'Vecmap(FT) Coverage'!P136</f>
        <v>0.878379931</v>
      </c>
      <c r="R137" s="55">
        <f>'VecMap (FT)'!V137*'Vecmap(FT) Coverage'!Q136</f>
        <v>0.7140853927</v>
      </c>
      <c r="S137" s="55">
        <f>'VecMap (FT)'!W137*'Vecmap(FT) Coverage'!R136</f>
        <v>0.4584083649</v>
      </c>
      <c r="T137" s="55">
        <f>'VecMap (FT)'!X137*'Vecmap(FT) Coverage'!S136</f>
        <v>0.5508752725</v>
      </c>
    </row>
    <row r="138">
      <c r="A138" s="112" t="s">
        <v>297</v>
      </c>
      <c r="B138" s="10">
        <f t="shared" si="3"/>
        <v>0.6484076032</v>
      </c>
      <c r="C138" s="10">
        <f>(D138*'Dataset lengths'!$B$2+E138*'Dataset lengths'!$C$2+F138*'Dataset lengths'!$D$2+I138*'Dataset lengths'!$G$2+J138*'Dataset lengths'!$H$2+O138*'Dataset lengths'!$M$2+P138*'Dataset lengths'!$N$2+Q138*'Dataset lengths'!$O$2+R138*'Dataset lengths'!$P$2+S138*'Dataset lengths'!$Q$2+T138*'Dataset lengths'!$R$2)/'Dataset lengths'!$A$7</f>
        <v>0.5812369187</v>
      </c>
      <c r="D138" s="55">
        <f>'VecMap (FT)'!H138*'Vecmap(FT) Coverage'!C137</f>
        <v>0.4652714678</v>
      </c>
      <c r="E138" s="55">
        <f>'VecMap (FT)'!I138*'Vecmap(FT) Coverage'!D137</f>
        <v>0.7218971891</v>
      </c>
      <c r="F138" s="55">
        <f>'VecMap (FT)'!J138*'Vecmap(FT) Coverage'!E137</f>
        <v>0.7476571868</v>
      </c>
      <c r="G138" s="55">
        <f>'VecMap (FT)'!K138*'Vecmap(FT) Coverage'!F137</f>
        <v>0.8289119338</v>
      </c>
      <c r="H138" s="55">
        <f>'VecMap (FT)'!L138*'Vecmap(FT) Coverage'!G137</f>
        <v>0.8302192593</v>
      </c>
      <c r="I138" s="55">
        <f>'VecMap (FT)'!M138*'Vecmap(FT) Coverage'!H137</f>
        <v>0.8294843255</v>
      </c>
      <c r="J138" s="55">
        <f>'VecMap (FT)'!N138*'Vecmap(FT) Coverage'!I137</f>
        <v>0.7732026497</v>
      </c>
      <c r="K138" s="55">
        <f>'VecMap (FT)'!O138*'Vecmap(FT) Coverage'!J137</f>
        <v>0.7273015643</v>
      </c>
      <c r="L138" s="55">
        <f>'VecMap (FT)'!P138*'Vecmap(FT) Coverage'!K137</f>
        <v>0.8214092566</v>
      </c>
      <c r="M138" s="55">
        <f>'VecMap (FT)'!Q138*'Vecmap(FT) Coverage'!L137</f>
        <v>0.7544559208</v>
      </c>
      <c r="N138" s="55">
        <f>'VecMap (FT)'!R138*'Vecmap(FT) Coverage'!M137</f>
        <v>0.7284558999</v>
      </c>
      <c r="O138" s="55">
        <f>'VecMap (FT)'!S138*'Vecmap(FT) Coverage'!N137</f>
        <v>0.823988377</v>
      </c>
      <c r="P138" s="55">
        <f>'VecMap (FT)'!T138*'Vecmap(FT) Coverage'!O137</f>
        <v>0.4401736978</v>
      </c>
      <c r="Q138" s="55">
        <f>'VecMap (FT)'!U138*'Vecmap(FT) Coverage'!P137</f>
        <v>0.8530099507</v>
      </c>
      <c r="R138" s="55">
        <f>'VecMap (FT)'!V138*'Vecmap(FT) Coverage'!Q137</f>
        <v>0.5812805828</v>
      </c>
      <c r="S138" s="55">
        <f>'VecMap (FT)'!W138*'Vecmap(FT) Coverage'!R137</f>
        <v>0.3574940673</v>
      </c>
      <c r="T138" s="55">
        <f>'VecMap (FT)'!X138*'Vecmap(FT) Coverage'!S137</f>
        <v>0.5390241405</v>
      </c>
    </row>
    <row r="139">
      <c r="A139" s="112" t="s">
        <v>187</v>
      </c>
      <c r="B139" s="10">
        <f t="shared" si="3"/>
        <v>0.6980852571</v>
      </c>
      <c r="C139" s="10">
        <f>(D139*'Dataset lengths'!$B$2+E139*'Dataset lengths'!$C$2+F139*'Dataset lengths'!$D$2+I139*'Dataset lengths'!$G$2+J139*'Dataset lengths'!$H$2+O139*'Dataset lengths'!$M$2+P139*'Dataset lengths'!$N$2+Q139*'Dataset lengths'!$O$2+R139*'Dataset lengths'!$P$2+S139*'Dataset lengths'!$Q$2+T139*'Dataset lengths'!$R$2)/'Dataset lengths'!$A$7</f>
        <v>0.6362463892</v>
      </c>
      <c r="D139" s="55">
        <f>'VecMap (FT)'!H139*'Vecmap(FT) Coverage'!C138</f>
        <v>0.5361000945</v>
      </c>
      <c r="E139" s="55">
        <f>'VecMap (FT)'!I139*'Vecmap(FT) Coverage'!D138</f>
        <v>0.7384742395</v>
      </c>
      <c r="F139" s="55">
        <f>'VecMap (FT)'!J139*'Vecmap(FT) Coverage'!E138</f>
        <v>0.7892305451</v>
      </c>
      <c r="G139" s="55">
        <f>'VecMap (FT)'!K139*'Vecmap(FT) Coverage'!F138</f>
        <v>0.8547373273</v>
      </c>
      <c r="H139" s="55">
        <f>'VecMap (FT)'!L139*'Vecmap(FT) Coverage'!G138</f>
        <v>0.8600187798</v>
      </c>
      <c r="I139" s="55">
        <f>'VecMap (FT)'!M139*'Vecmap(FT) Coverage'!H138</f>
        <v>0.8566488746</v>
      </c>
      <c r="J139" s="55">
        <f>'VecMap (FT)'!N139*'Vecmap(FT) Coverage'!I138</f>
        <v>0.8164604494</v>
      </c>
      <c r="K139" s="55">
        <f>'VecMap (FT)'!O139*'Vecmap(FT) Coverage'!J138</f>
        <v>0.7661628457</v>
      </c>
      <c r="L139" s="55">
        <f>'VecMap (FT)'!P139*'Vecmap(FT) Coverage'!K138</f>
        <v>0.8611344233</v>
      </c>
      <c r="M139" s="55">
        <f>'VecMap (FT)'!Q139*'Vecmap(FT) Coverage'!L138</f>
        <v>0.8033137628</v>
      </c>
      <c r="N139" s="55">
        <f>'VecMap (FT)'!R139*'Vecmap(FT) Coverage'!M138</f>
        <v>0.7598027972</v>
      </c>
      <c r="O139" s="55">
        <f>'VecMap (FT)'!S139*'Vecmap(FT) Coverage'!N138</f>
        <v>0.8944279966</v>
      </c>
      <c r="P139" s="55">
        <f>'VecMap (FT)'!T139*'Vecmap(FT) Coverage'!O138</f>
        <v>0.4282660232</v>
      </c>
      <c r="Q139" s="55">
        <f>'VecMap (FT)'!U139*'Vecmap(FT) Coverage'!P138</f>
        <v>0.8652498535</v>
      </c>
      <c r="R139" s="55">
        <f>'VecMap (FT)'!V139*'Vecmap(FT) Coverage'!Q138</f>
        <v>0.746058998</v>
      </c>
      <c r="S139" s="55">
        <f>'VecMap (FT)'!W139*'Vecmap(FT) Coverage'!R138</f>
        <v>0.4710967809</v>
      </c>
      <c r="T139" s="55">
        <f>'VecMap (FT)'!X139*'Vecmap(FT) Coverage'!S138</f>
        <v>0.5369239731</v>
      </c>
    </row>
    <row r="140">
      <c r="A140" s="112" t="s">
        <v>182</v>
      </c>
      <c r="B140" s="10">
        <f t="shared" si="3"/>
        <v>0.7159112134</v>
      </c>
      <c r="C140" s="10">
        <f>(D140*'Dataset lengths'!$B$2+E140*'Dataset lengths'!$C$2+F140*'Dataset lengths'!$D$2+I140*'Dataset lengths'!$G$2+J140*'Dataset lengths'!$H$2+O140*'Dataset lengths'!$M$2+P140*'Dataset lengths'!$N$2+Q140*'Dataset lengths'!$O$2+R140*'Dataset lengths'!$P$2+S140*'Dataset lengths'!$Q$2+T140*'Dataset lengths'!$R$2)/'Dataset lengths'!$A$7</f>
        <v>0.6539706472</v>
      </c>
      <c r="D140" s="55">
        <f>'VecMap (FT)'!H140*'Vecmap(FT) Coverage'!C139</f>
        <v>0.5540800898</v>
      </c>
      <c r="E140" s="55">
        <f>'VecMap (FT)'!I140*'Vecmap(FT) Coverage'!D139</f>
        <v>0.7675614953</v>
      </c>
      <c r="F140" s="55">
        <f>'VecMap (FT)'!J140*'Vecmap(FT) Coverage'!E139</f>
        <v>0.8048258614</v>
      </c>
      <c r="G140" s="55">
        <f>'VecMap (FT)'!K140*'Vecmap(FT) Coverage'!F139</f>
        <v>0.8636827497</v>
      </c>
      <c r="H140" s="55">
        <f>'VecMap (FT)'!L140*'Vecmap(FT) Coverage'!G139</f>
        <v>0.8721576006</v>
      </c>
      <c r="I140" s="55">
        <f>'VecMap (FT)'!M140*'Vecmap(FT) Coverage'!H139</f>
        <v>0.8666398925</v>
      </c>
      <c r="J140" s="55">
        <f>'VecMap (FT)'!N140*'Vecmap(FT) Coverage'!I139</f>
        <v>0.8283400369</v>
      </c>
      <c r="K140" s="55">
        <f>'VecMap (FT)'!O140*'Vecmap(FT) Coverage'!J139</f>
        <v>0.786823122</v>
      </c>
      <c r="L140" s="55">
        <f>'VecMap (FT)'!P140*'Vecmap(FT) Coverage'!K139</f>
        <v>0.8674206729</v>
      </c>
      <c r="M140" s="55">
        <f>'VecMap (FT)'!Q140*'Vecmap(FT) Coverage'!L139</f>
        <v>0.8185246656</v>
      </c>
      <c r="N140" s="55">
        <f>'VecMap (FT)'!R140*'Vecmap(FT) Coverage'!M139</f>
        <v>0.7766887039</v>
      </c>
      <c r="O140" s="55">
        <f>'VecMap (FT)'!S140*'Vecmap(FT) Coverage'!N139</f>
        <v>0.9048311176</v>
      </c>
      <c r="P140" s="55">
        <f>'VecMap (FT)'!T140*'Vecmap(FT) Coverage'!O139</f>
        <v>0.4511844255</v>
      </c>
      <c r="Q140" s="55">
        <f>'VecMap (FT)'!U140*'Vecmap(FT) Coverage'!P139</f>
        <v>0.8768221252</v>
      </c>
      <c r="R140" s="55">
        <f>'VecMap (FT)'!V140*'Vecmap(FT) Coverage'!Q139</f>
        <v>0.7615916923</v>
      </c>
      <c r="S140" s="55">
        <f>'VecMap (FT)'!W140*'Vecmap(FT) Coverage'!R139</f>
        <v>0.4831575401</v>
      </c>
      <c r="T140" s="55">
        <f>'VecMap (FT)'!X140*'Vecmap(FT) Coverage'!S139</f>
        <v>0.5759890705</v>
      </c>
    </row>
    <row r="141">
      <c r="A141" s="112" t="s">
        <v>300</v>
      </c>
      <c r="B141" s="10">
        <f t="shared" si="3"/>
        <v>0.6639858631</v>
      </c>
      <c r="C141" s="10">
        <f>(D141*'Dataset lengths'!$B$2+E141*'Dataset lengths'!$C$2+F141*'Dataset lengths'!$D$2+I141*'Dataset lengths'!$G$2+J141*'Dataset lengths'!$H$2+O141*'Dataset lengths'!$M$2+P141*'Dataset lengths'!$N$2+Q141*'Dataset lengths'!$O$2+R141*'Dataset lengths'!$P$2+S141*'Dataset lengths'!$Q$2+T141*'Dataset lengths'!$R$2)/'Dataset lengths'!$A$7</f>
        <v>0.5990162799</v>
      </c>
      <c r="D141" s="55">
        <f>'VecMap (FT)'!H141*'Vecmap(FT) Coverage'!C140</f>
        <v>0.4827503142</v>
      </c>
      <c r="E141" s="55">
        <f>'VecMap (FT)'!I141*'Vecmap(FT) Coverage'!D140</f>
        <v>0.7405081695</v>
      </c>
      <c r="F141" s="55">
        <f>'VecMap (FT)'!J141*'Vecmap(FT) Coverage'!E140</f>
        <v>0.7700423216</v>
      </c>
      <c r="G141" s="55">
        <f>'VecMap (FT)'!K141*'Vecmap(FT) Coverage'!F140</f>
        <v>0.8456104789</v>
      </c>
      <c r="H141" s="55">
        <f>'VecMap (FT)'!L141*'Vecmap(FT) Coverage'!G140</f>
        <v>0.8474883072</v>
      </c>
      <c r="I141" s="55">
        <f>'VecMap (FT)'!M141*'Vecmap(FT) Coverage'!H140</f>
        <v>0.8462178878</v>
      </c>
      <c r="J141" s="55">
        <f>'VecMap (FT)'!N141*'Vecmap(FT) Coverage'!I140</f>
        <v>0.7920703902</v>
      </c>
      <c r="K141" s="55">
        <f>'VecMap (FT)'!O141*'Vecmap(FT) Coverage'!J140</f>
        <v>0.7451276235</v>
      </c>
      <c r="L141" s="55">
        <f>'VecMap (FT)'!P141*'Vecmap(FT) Coverage'!K140</f>
        <v>0.8383234569</v>
      </c>
      <c r="M141" s="55">
        <f>'VecMap (FT)'!Q141*'Vecmap(FT) Coverage'!L140</f>
        <v>0.7645870287</v>
      </c>
      <c r="N141" s="55">
        <f>'VecMap (FT)'!R141*'Vecmap(FT) Coverage'!M140</f>
        <v>0.7565348234</v>
      </c>
      <c r="O141" s="55">
        <f>'VecMap (FT)'!S141*'Vecmap(FT) Coverage'!N140</f>
        <v>0.8226114933</v>
      </c>
      <c r="P141" s="55">
        <f>'VecMap (FT)'!T141*'Vecmap(FT) Coverage'!O140</f>
        <v>0.4484292297</v>
      </c>
      <c r="Q141" s="55">
        <f>'VecMap (FT)'!U141*'Vecmap(FT) Coverage'!P140</f>
        <v>0.8465561838</v>
      </c>
      <c r="R141" s="55">
        <f>'VecMap (FT)'!V141*'Vecmap(FT) Coverage'!Q140</f>
        <v>0.6216825486</v>
      </c>
      <c r="S141" s="55">
        <f>'VecMap (FT)'!W141*'Vecmap(FT) Coverage'!R140</f>
        <v>0.3737984717</v>
      </c>
      <c r="T141" s="55">
        <f>'VecMap (FT)'!X141*'Vecmap(FT) Coverage'!S140</f>
        <v>0.5591774835</v>
      </c>
    </row>
    <row r="142">
      <c r="A142" s="112" t="s">
        <v>303</v>
      </c>
      <c r="B142" s="10">
        <f t="shared" si="3"/>
        <v>0.707267075</v>
      </c>
      <c r="C142" s="10">
        <f>(D142*'Dataset lengths'!$B$2+E142*'Dataset lengths'!$C$2+F142*'Dataset lengths'!$D$2+I142*'Dataset lengths'!$G$2+J142*'Dataset lengths'!$H$2+O142*'Dataset lengths'!$M$2+P142*'Dataset lengths'!$N$2+Q142*'Dataset lengths'!$O$2+R142*'Dataset lengths'!$P$2+S142*'Dataset lengths'!$Q$2+T142*'Dataset lengths'!$R$2)/'Dataset lengths'!$A$7</f>
        <v>0.6484660193</v>
      </c>
      <c r="D142" s="55">
        <f>'VecMap (FT)'!H142*'Vecmap(FT) Coverage'!C141</f>
        <v>0.5647548339</v>
      </c>
      <c r="E142" s="55">
        <f>'VecMap (FT)'!I142*'Vecmap(FT) Coverage'!D141</f>
        <v>0.7420090591</v>
      </c>
      <c r="F142" s="55">
        <f>'VecMap (FT)'!J142*'Vecmap(FT) Coverage'!E141</f>
        <v>0.7785518832</v>
      </c>
      <c r="G142" s="55">
        <f>'VecMap (FT)'!K142*'Vecmap(FT) Coverage'!F141</f>
        <v>0.8455915267</v>
      </c>
      <c r="H142" s="55">
        <f>'VecMap (FT)'!L142*'Vecmap(FT) Coverage'!G141</f>
        <v>0.8571777112</v>
      </c>
      <c r="I142" s="55">
        <f>'VecMap (FT)'!M142*'Vecmap(FT) Coverage'!H141</f>
        <v>0.8496565725</v>
      </c>
      <c r="J142" s="55">
        <f>'VecMap (FT)'!N142*'Vecmap(FT) Coverage'!I141</f>
        <v>0.8150701848</v>
      </c>
      <c r="K142" s="55">
        <f>'VecMap (FT)'!O142*'Vecmap(FT) Coverage'!J141</f>
        <v>0.7633305034</v>
      </c>
      <c r="L142" s="55">
        <f>'VecMap (FT)'!P142*'Vecmap(FT) Coverage'!K141</f>
        <v>0.8642567469</v>
      </c>
      <c r="M142" s="55">
        <f>'VecMap (FT)'!Q142*'Vecmap(FT) Coverage'!L141</f>
        <v>0.8232023659</v>
      </c>
      <c r="N142" s="55">
        <f>'VecMap (FT)'!R142*'Vecmap(FT) Coverage'!M141</f>
        <v>0.7429011394</v>
      </c>
      <c r="O142" s="55">
        <f>'VecMap (FT)'!S142*'Vecmap(FT) Coverage'!N141</f>
        <v>0.8956081826</v>
      </c>
      <c r="P142" s="55">
        <f>'VecMap (FT)'!T142*'Vecmap(FT) Coverage'!O141</f>
        <v>0.4238416212</v>
      </c>
      <c r="Q142" s="55">
        <f>'VecMap (FT)'!U142*'Vecmap(FT) Coverage'!P141</f>
        <v>0.8868365911</v>
      </c>
      <c r="R142" s="55">
        <f>'VecMap (FT)'!V142*'Vecmap(FT) Coverage'!Q141</f>
        <v>0.7967632053</v>
      </c>
      <c r="S142" s="55">
        <f>'VecMap (FT)'!W142*'Vecmap(FT) Coverage'!R141</f>
        <v>0.5347614093</v>
      </c>
      <c r="T142" s="55">
        <f>'VecMap (FT)'!X142*'Vecmap(FT) Coverage'!S141</f>
        <v>0.4920842824</v>
      </c>
    </row>
    <row r="143">
      <c r="A143" s="112" t="s">
        <v>304</v>
      </c>
      <c r="B143" s="10">
        <f t="shared" si="3"/>
        <v>0.6851926173</v>
      </c>
      <c r="C143" s="10">
        <f>(D143*'Dataset lengths'!$B$2+E143*'Dataset lengths'!$C$2+F143*'Dataset lengths'!$D$2+I143*'Dataset lengths'!$G$2+J143*'Dataset lengths'!$H$2+O143*'Dataset lengths'!$M$2+P143*'Dataset lengths'!$N$2+Q143*'Dataset lengths'!$O$2+R143*'Dataset lengths'!$P$2+S143*'Dataset lengths'!$Q$2+T143*'Dataset lengths'!$R$2)/'Dataset lengths'!$A$7</f>
        <v>0.6186254439</v>
      </c>
      <c r="D143" s="55">
        <f>'VecMap (FT)'!H143*'Vecmap(FT) Coverage'!C142</f>
        <v>0.5234281991</v>
      </c>
      <c r="E143" s="55">
        <f>'VecMap (FT)'!I143*'Vecmap(FT) Coverage'!D142</f>
        <v>0.7373670383</v>
      </c>
      <c r="F143" s="55">
        <f>'VecMap (FT)'!J143*'Vecmap(FT) Coverage'!E142</f>
        <v>0.7809859974</v>
      </c>
      <c r="G143" s="55">
        <f>'VecMap (FT)'!K143*'Vecmap(FT) Coverage'!F142</f>
        <v>0.8432544352</v>
      </c>
      <c r="H143" s="55">
        <f>'VecMap (FT)'!L143*'Vecmap(FT) Coverage'!G142</f>
        <v>0.8490017008</v>
      </c>
      <c r="I143" s="55">
        <f>'VecMap (FT)'!M143*'Vecmap(FT) Coverage'!H142</f>
        <v>0.8451132639</v>
      </c>
      <c r="J143" s="55">
        <f>'VecMap (FT)'!N143*'Vecmap(FT) Coverage'!I142</f>
        <v>0.8081398685</v>
      </c>
      <c r="K143" s="55">
        <f>'VecMap (FT)'!O143*'Vecmap(FT) Coverage'!J142</f>
        <v>0.7575499604</v>
      </c>
      <c r="L143" s="55">
        <f>'VecMap (FT)'!P143*'Vecmap(FT) Coverage'!K142</f>
        <v>0.8517251328</v>
      </c>
      <c r="M143" s="55">
        <f>'VecMap (FT)'!Q143*'Vecmap(FT) Coverage'!L142</f>
        <v>0.7993464296</v>
      </c>
      <c r="N143" s="55">
        <f>'VecMap (FT)'!R143*'Vecmap(FT) Coverage'!M142</f>
        <v>0.7518462522</v>
      </c>
      <c r="O143" s="55">
        <f>'VecMap (FT)'!S143*'Vecmap(FT) Coverage'!N142</f>
        <v>0.8639180031</v>
      </c>
      <c r="P143" s="55">
        <f>'VecMap (FT)'!T143*'Vecmap(FT) Coverage'!O142</f>
        <v>0.4370947163</v>
      </c>
      <c r="Q143" s="55">
        <f>'VecMap (FT)'!U143*'Vecmap(FT) Coverage'!P142</f>
        <v>0.867030203</v>
      </c>
      <c r="R143" s="55">
        <f>'VecMap (FT)'!V143*'Vecmap(FT) Coverage'!Q142</f>
        <v>0.7134206437</v>
      </c>
      <c r="S143" s="55">
        <f>'VecMap (FT)'!W143*'Vecmap(FT) Coverage'!R142</f>
        <v>0.443023495</v>
      </c>
      <c r="T143" s="55">
        <f>'VecMap (FT)'!X143*'Vecmap(FT) Coverage'!S142</f>
        <v>0.5175973623</v>
      </c>
    </row>
    <row r="144">
      <c r="A144" s="112" t="s">
        <v>307</v>
      </c>
      <c r="B144" s="10">
        <f t="shared" si="3"/>
        <v>0.6958631462</v>
      </c>
      <c r="C144" s="10">
        <f>(D144*'Dataset lengths'!$B$2+E144*'Dataset lengths'!$C$2+F144*'Dataset lengths'!$D$2+I144*'Dataset lengths'!$G$2+J144*'Dataset lengths'!$H$2+O144*'Dataset lengths'!$M$2+P144*'Dataset lengths'!$N$2+Q144*'Dataset lengths'!$O$2+R144*'Dataset lengths'!$P$2+S144*'Dataset lengths'!$Q$2+T144*'Dataset lengths'!$R$2)/'Dataset lengths'!$A$7</f>
        <v>0.6318790306</v>
      </c>
      <c r="D144" s="55">
        <f>'VecMap (FT)'!H144*'Vecmap(FT) Coverage'!C143</f>
        <v>0.5361442015</v>
      </c>
      <c r="E144" s="55">
        <f>'VecMap (FT)'!I144*'Vecmap(FT) Coverage'!D143</f>
        <v>0.7680285403</v>
      </c>
      <c r="F144" s="55">
        <f>'VecMap (FT)'!J144*'Vecmap(FT) Coverage'!E143</f>
        <v>0.7961346666</v>
      </c>
      <c r="G144" s="55">
        <f>'VecMap (FT)'!K144*'Vecmap(FT) Coverage'!F143</f>
        <v>0.8517949233</v>
      </c>
      <c r="H144" s="55">
        <f>'VecMap (FT)'!L144*'Vecmap(FT) Coverage'!G143</f>
        <v>0.8587628222</v>
      </c>
      <c r="I144" s="55">
        <f>'VecMap (FT)'!M144*'Vecmap(FT) Coverage'!H143</f>
        <v>0.8542673057</v>
      </c>
      <c r="J144" s="55">
        <f>'VecMap (FT)'!N144*'Vecmap(FT) Coverage'!I143</f>
        <v>0.8166847033</v>
      </c>
      <c r="K144" s="55">
        <f>'VecMap (FT)'!O144*'Vecmap(FT) Coverage'!J143</f>
        <v>0.7763951229</v>
      </c>
      <c r="L144" s="55">
        <f>'VecMap (FT)'!P144*'Vecmap(FT) Coverage'!K143</f>
        <v>0.854639445</v>
      </c>
      <c r="M144" s="55">
        <f>'VecMap (FT)'!Q144*'Vecmap(FT) Coverage'!L143</f>
        <v>0.8074988972</v>
      </c>
      <c r="N144" s="55">
        <f>'VecMap (FT)'!R144*'Vecmap(FT) Coverage'!M143</f>
        <v>0.7629035096</v>
      </c>
      <c r="O144" s="55">
        <f>'VecMap (FT)'!S144*'Vecmap(FT) Coverage'!N143</f>
        <v>0.8664750728</v>
      </c>
      <c r="P144" s="55">
        <f>'VecMap (FT)'!T144*'Vecmap(FT) Coverage'!O143</f>
        <v>0.4195419069</v>
      </c>
      <c r="Q144" s="55">
        <f>'VecMap (FT)'!U144*'Vecmap(FT) Coverage'!P143</f>
        <v>0.8710359893</v>
      </c>
      <c r="R144" s="55">
        <f>'VecMap (FT)'!V144*'Vecmap(FT) Coverage'!Q143</f>
        <v>0.7280970975</v>
      </c>
      <c r="S144" s="55">
        <f>'VecMap (FT)'!W144*'Vecmap(FT) Coverage'!R143</f>
        <v>0.4501227973</v>
      </c>
      <c r="T144" s="55">
        <f>'VecMap (FT)'!X144*'Vecmap(FT) Coverage'!S143</f>
        <v>0.5479623267</v>
      </c>
    </row>
    <row r="145">
      <c r="A145" s="112" t="s">
        <v>313</v>
      </c>
      <c r="B145" s="10">
        <f t="shared" si="3"/>
        <v>0.6926583982</v>
      </c>
      <c r="C145" s="10">
        <f>(D145*'Dataset lengths'!$B$2+E145*'Dataset lengths'!$C$2+F145*'Dataset lengths'!$D$2+I145*'Dataset lengths'!$G$2+J145*'Dataset lengths'!$H$2+O145*'Dataset lengths'!$M$2+P145*'Dataset lengths'!$N$2+Q145*'Dataset lengths'!$O$2+R145*'Dataset lengths'!$P$2+S145*'Dataset lengths'!$Q$2+T145*'Dataset lengths'!$R$2)/'Dataset lengths'!$A$7</f>
        <v>0.6337088826</v>
      </c>
      <c r="D145" s="55">
        <f>'VecMap (FT)'!H145*'Vecmap(FT) Coverage'!C144</f>
        <v>0.5370083108</v>
      </c>
      <c r="E145" s="55">
        <f>'VecMap (FT)'!I145*'Vecmap(FT) Coverage'!D144</f>
        <v>0.716695222</v>
      </c>
      <c r="F145" s="55">
        <f>'VecMap (FT)'!J145*'Vecmap(FT) Coverage'!E144</f>
        <v>0.7722929174</v>
      </c>
      <c r="G145" s="55">
        <f>'VecMap (FT)'!K145*'Vecmap(FT) Coverage'!F144</f>
        <v>0.838357509</v>
      </c>
      <c r="H145" s="55">
        <f>'VecMap (FT)'!L145*'Vecmap(FT) Coverage'!G144</f>
        <v>0.8433802315</v>
      </c>
      <c r="I145" s="55">
        <f>'VecMap (FT)'!M145*'Vecmap(FT) Coverage'!H144</f>
        <v>0.8400714232</v>
      </c>
      <c r="J145" s="55">
        <f>'VecMap (FT)'!N145*'Vecmap(FT) Coverage'!I144</f>
        <v>0.7926363446</v>
      </c>
      <c r="K145" s="55">
        <f>'VecMap (FT)'!O145*'Vecmap(FT) Coverage'!J144</f>
        <v>0.7416844941</v>
      </c>
      <c r="L145" s="55">
        <f>'VecMap (FT)'!P145*'Vecmap(FT) Coverage'!K144</f>
        <v>0.844940373</v>
      </c>
      <c r="M145" s="55">
        <f>'VecMap (FT)'!Q145*'Vecmap(FT) Coverage'!L144</f>
        <v>0.7731885019</v>
      </c>
      <c r="N145" s="55">
        <f>'VecMap (FT)'!R145*'Vecmap(FT) Coverage'!M144</f>
        <v>0.7258404708</v>
      </c>
      <c r="O145" s="55">
        <f>'VecMap (FT)'!S145*'Vecmap(FT) Coverage'!N144</f>
        <v>0.8979904099</v>
      </c>
      <c r="P145" s="55">
        <f>'VecMap (FT)'!T145*'Vecmap(FT) Coverage'!O144</f>
        <v>0.4530446854</v>
      </c>
      <c r="Q145" s="55">
        <f>'VecMap (FT)'!U145*'Vecmap(FT) Coverage'!P144</f>
        <v>0.8757094068</v>
      </c>
      <c r="R145" s="55">
        <f>'VecMap (FT)'!V145*'Vecmap(FT) Coverage'!Q144</f>
        <v>0.7111528375</v>
      </c>
      <c r="S145" s="55">
        <f>'VecMap (FT)'!W145*'Vecmap(FT) Coverage'!R144</f>
        <v>0.4837330309</v>
      </c>
      <c r="T145" s="55">
        <f>'VecMap (FT)'!X145*'Vecmap(FT) Coverage'!S144</f>
        <v>0.5389077916</v>
      </c>
    </row>
    <row r="146">
      <c r="A146" s="112" t="s">
        <v>179</v>
      </c>
      <c r="B146" s="10">
        <f t="shared" si="3"/>
        <v>0.7089644165</v>
      </c>
      <c r="C146" s="10">
        <f>(D146*'Dataset lengths'!$B$2+E146*'Dataset lengths'!$C$2+F146*'Dataset lengths'!$D$2+I146*'Dataset lengths'!$G$2+J146*'Dataset lengths'!$H$2+O146*'Dataset lengths'!$M$2+P146*'Dataset lengths'!$N$2+Q146*'Dataset lengths'!$O$2+R146*'Dataset lengths'!$P$2+S146*'Dataset lengths'!$Q$2+T146*'Dataset lengths'!$R$2)/'Dataset lengths'!$A$7</f>
        <v>0.6516435939</v>
      </c>
      <c r="D146" s="55">
        <f>'VecMap (FT)'!H146*'Vecmap(FT) Coverage'!C145</f>
        <v>0.5553851245</v>
      </c>
      <c r="E146" s="55">
        <f>'VecMap (FT)'!I146*'Vecmap(FT) Coverage'!D145</f>
        <v>0.7544187485</v>
      </c>
      <c r="F146" s="55">
        <f>'VecMap (FT)'!J146*'Vecmap(FT) Coverage'!E145</f>
        <v>0.7867158111</v>
      </c>
      <c r="G146" s="55">
        <f>'VecMap (FT)'!K146*'Vecmap(FT) Coverage'!F145</f>
        <v>0.846706945</v>
      </c>
      <c r="H146" s="55">
        <f>'VecMap (FT)'!L146*'Vecmap(FT) Coverage'!G145</f>
        <v>0.8546752131</v>
      </c>
      <c r="I146" s="55">
        <f>'VecMap (FT)'!M146*'Vecmap(FT) Coverage'!H145</f>
        <v>0.8494718506</v>
      </c>
      <c r="J146" s="55">
        <f>'VecMap (FT)'!N146*'Vecmap(FT) Coverage'!I145</f>
        <v>0.8000406768</v>
      </c>
      <c r="K146" s="55">
        <f>'VecMap (FT)'!O146*'Vecmap(FT) Coverage'!J145</f>
        <v>0.7570902766</v>
      </c>
      <c r="L146" s="55">
        <f>'VecMap (FT)'!P146*'Vecmap(FT) Coverage'!K145</f>
        <v>0.8506987038</v>
      </c>
      <c r="M146" s="55">
        <f>'VecMap (FT)'!Q146*'Vecmap(FT) Coverage'!L145</f>
        <v>0.7843198202</v>
      </c>
      <c r="N146" s="55">
        <f>'VecMap (FT)'!R146*'Vecmap(FT) Coverage'!M145</f>
        <v>0.7359046602</v>
      </c>
      <c r="O146" s="55">
        <f>'VecMap (FT)'!S146*'Vecmap(FT) Coverage'!N145</f>
        <v>0.8949962343</v>
      </c>
      <c r="P146" s="55">
        <f>'VecMap (FT)'!T146*'Vecmap(FT) Coverage'!O145</f>
        <v>0.4759932541</v>
      </c>
      <c r="Q146" s="55">
        <f>'VecMap (FT)'!U146*'Vecmap(FT) Coverage'!P145</f>
        <v>0.8859464163</v>
      </c>
      <c r="R146" s="55">
        <f>'VecMap (FT)'!V146*'Vecmap(FT) Coverage'!Q145</f>
        <v>0.7210365333</v>
      </c>
      <c r="S146" s="55">
        <f>'VecMap (FT)'!W146*'Vecmap(FT) Coverage'!R145</f>
        <v>0.4983171443</v>
      </c>
      <c r="T146" s="55">
        <f>'VecMap (FT)'!X146*'Vecmap(FT) Coverage'!S145</f>
        <v>0.5762867874</v>
      </c>
    </row>
    <row r="147">
      <c r="A147" s="112" t="s">
        <v>314</v>
      </c>
      <c r="B147" s="10">
        <f t="shared" si="3"/>
        <v>0.6575312847</v>
      </c>
      <c r="C147" s="10">
        <f>(D147*'Dataset lengths'!$B$2+E147*'Dataset lengths'!$C$2+F147*'Dataset lengths'!$D$2+I147*'Dataset lengths'!$G$2+J147*'Dataset lengths'!$H$2+O147*'Dataset lengths'!$M$2+P147*'Dataset lengths'!$N$2+Q147*'Dataset lengths'!$O$2+R147*'Dataset lengths'!$P$2+S147*'Dataset lengths'!$Q$2+T147*'Dataset lengths'!$R$2)/'Dataset lengths'!$A$7</f>
        <v>0.5970175187</v>
      </c>
      <c r="D147" s="55">
        <f>'VecMap (FT)'!H147*'Vecmap(FT) Coverage'!C146</f>
        <v>0.480427202</v>
      </c>
      <c r="E147" s="55">
        <f>'VecMap (FT)'!I147*'Vecmap(FT) Coverage'!D146</f>
        <v>0.7285886236</v>
      </c>
      <c r="F147" s="55">
        <f>'VecMap (FT)'!J147*'Vecmap(FT) Coverage'!E146</f>
        <v>0.7585907559</v>
      </c>
      <c r="G147" s="55">
        <f>'VecMap (FT)'!K147*'Vecmap(FT) Coverage'!F146</f>
        <v>0.8296697158</v>
      </c>
      <c r="H147" s="55">
        <f>'VecMap (FT)'!L147*'Vecmap(FT) Coverage'!G146</f>
        <v>0.8336818906</v>
      </c>
      <c r="I147" s="55">
        <f>'VecMap (FT)'!M147*'Vecmap(FT) Coverage'!H146</f>
        <v>0.8310218433</v>
      </c>
      <c r="J147" s="55">
        <f>'VecMap (FT)'!N147*'Vecmap(FT) Coverage'!I146</f>
        <v>0.762265092</v>
      </c>
      <c r="K147" s="55">
        <f>'VecMap (FT)'!O147*'Vecmap(FT) Coverage'!J146</f>
        <v>0.7125571866</v>
      </c>
      <c r="L147" s="55">
        <f>'VecMap (FT)'!P147*'Vecmap(FT) Coverage'!K146</f>
        <v>0.8192911262</v>
      </c>
      <c r="M147" s="55">
        <f>'VecMap (FT)'!Q147*'Vecmap(FT) Coverage'!L146</f>
        <v>0.7287419725</v>
      </c>
      <c r="N147" s="55">
        <f>'VecMap (FT)'!R147*'Vecmap(FT) Coverage'!M146</f>
        <v>0.727391577</v>
      </c>
      <c r="O147" s="55">
        <f>'VecMap (FT)'!S147*'Vecmap(FT) Coverage'!N146</f>
        <v>0.8391778078</v>
      </c>
      <c r="P147" s="55">
        <f>'VecMap (FT)'!T147*'Vecmap(FT) Coverage'!O146</f>
        <v>0.4652439683</v>
      </c>
      <c r="Q147" s="55">
        <f>'VecMap (FT)'!U147*'Vecmap(FT) Coverage'!P146</f>
        <v>0.848559077</v>
      </c>
      <c r="R147" s="55">
        <f>'VecMap (FT)'!V147*'Vecmap(FT) Coverage'!Q146</f>
        <v>0.5693944333</v>
      </c>
      <c r="S147" s="55">
        <f>'VecMap (FT)'!W147*'Vecmap(FT) Coverage'!R146</f>
        <v>0.3857659921</v>
      </c>
      <c r="T147" s="55">
        <f>'VecMap (FT)'!X147*'Vecmap(FT) Coverage'!S146</f>
        <v>0.563809336</v>
      </c>
    </row>
    <row r="148">
      <c r="A148" s="112" t="s">
        <v>317</v>
      </c>
      <c r="B148" s="10">
        <f t="shared" si="3"/>
        <v>0.6975206685</v>
      </c>
      <c r="C148" s="10">
        <f>(D148*'Dataset lengths'!$B$2+E148*'Dataset lengths'!$C$2+F148*'Dataset lengths'!$D$2+I148*'Dataset lengths'!$G$2+J148*'Dataset lengths'!$H$2+O148*'Dataset lengths'!$M$2+P148*'Dataset lengths'!$N$2+Q148*'Dataset lengths'!$O$2+R148*'Dataset lengths'!$P$2+S148*'Dataset lengths'!$Q$2+T148*'Dataset lengths'!$R$2)/'Dataset lengths'!$A$7</f>
        <v>0.6445395883</v>
      </c>
      <c r="D148" s="55">
        <f>'VecMap (FT)'!H148*'Vecmap(FT) Coverage'!C147</f>
        <v>0.5703709785</v>
      </c>
      <c r="E148" s="55">
        <f>'VecMap (FT)'!I148*'Vecmap(FT) Coverage'!D147</f>
        <v>0.7199340773</v>
      </c>
      <c r="F148" s="55">
        <f>'VecMap (FT)'!J148*'Vecmap(FT) Coverage'!E147</f>
        <v>0.7577275722</v>
      </c>
      <c r="G148" s="55">
        <f>'VecMap (FT)'!K148*'Vecmap(FT) Coverage'!F147</f>
        <v>0.8306036751</v>
      </c>
      <c r="H148" s="55">
        <f>'VecMap (FT)'!L148*'Vecmap(FT) Coverage'!G147</f>
        <v>0.8391149104</v>
      </c>
      <c r="I148" s="55">
        <f>'VecMap (FT)'!M148*'Vecmap(FT) Coverage'!H147</f>
        <v>0.833587696</v>
      </c>
      <c r="J148" s="55">
        <f>'VecMap (FT)'!N148*'Vecmap(FT) Coverage'!I147</f>
        <v>0.7906967673</v>
      </c>
      <c r="K148" s="55">
        <f>'VecMap (FT)'!O148*'Vecmap(FT) Coverage'!J147</f>
        <v>0.7371543961</v>
      </c>
      <c r="L148" s="55">
        <f>'VecMap (FT)'!P148*'Vecmap(FT) Coverage'!K147</f>
        <v>0.8477650251</v>
      </c>
      <c r="M148" s="55">
        <f>'VecMap (FT)'!Q148*'Vecmap(FT) Coverage'!L147</f>
        <v>0.7985623452</v>
      </c>
      <c r="N148" s="55">
        <f>'VecMap (FT)'!R148*'Vecmap(FT) Coverage'!M147</f>
        <v>0.701639313</v>
      </c>
      <c r="O148" s="55">
        <f>'VecMap (FT)'!S148*'Vecmap(FT) Coverage'!N147</f>
        <v>0.8925047305</v>
      </c>
      <c r="P148" s="55">
        <f>'VecMap (FT)'!T148*'Vecmap(FT) Coverage'!O147</f>
        <v>0.4119017691</v>
      </c>
      <c r="Q148" s="55">
        <f>'VecMap (FT)'!U148*'Vecmap(FT) Coverage'!P147</f>
        <v>0.8821631737</v>
      </c>
      <c r="R148" s="55">
        <f>'VecMap (FT)'!V148*'Vecmap(FT) Coverage'!Q147</f>
        <v>0.7799639317</v>
      </c>
      <c r="S148" s="55">
        <f>'VecMap (FT)'!W148*'Vecmap(FT) Coverage'!R147</f>
        <v>0.5478006005</v>
      </c>
      <c r="T148" s="55">
        <f>'VecMap (FT)'!X148*'Vecmap(FT) Coverage'!S147</f>
        <v>0.4860760568</v>
      </c>
    </row>
    <row r="149">
      <c r="A149" s="112" t="s">
        <v>318</v>
      </c>
      <c r="B149" s="10">
        <f t="shared" si="3"/>
        <v>0.6821806293</v>
      </c>
      <c r="C149" s="10">
        <f>(D149*'Dataset lengths'!$B$2+E149*'Dataset lengths'!$C$2+F149*'Dataset lengths'!$D$2+I149*'Dataset lengths'!$G$2+J149*'Dataset lengths'!$H$2+O149*'Dataset lengths'!$M$2+P149*'Dataset lengths'!$N$2+Q149*'Dataset lengths'!$O$2+R149*'Dataset lengths'!$P$2+S149*'Dataset lengths'!$Q$2+T149*'Dataset lengths'!$R$2)/'Dataset lengths'!$A$7</f>
        <v>0.6175028496</v>
      </c>
      <c r="D149" s="55">
        <f>'VecMap (FT)'!H149*'Vecmap(FT) Coverage'!C148</f>
        <v>0.5269757328</v>
      </c>
      <c r="E149" s="55">
        <f>'VecMap (FT)'!I149*'Vecmap(FT) Coverage'!D148</f>
        <v>0.7167213664</v>
      </c>
      <c r="F149" s="55">
        <f>'VecMap (FT)'!J149*'Vecmap(FT) Coverage'!E148</f>
        <v>0.7673210162</v>
      </c>
      <c r="G149" s="55">
        <f>'VecMap (FT)'!K149*'Vecmap(FT) Coverage'!F148</f>
        <v>0.8271290989</v>
      </c>
      <c r="H149" s="55">
        <f>'VecMap (FT)'!L149*'Vecmap(FT) Coverage'!G148</f>
        <v>0.8349469591</v>
      </c>
      <c r="I149" s="55">
        <f>'VecMap (FT)'!M149*'Vecmap(FT) Coverage'!H148</f>
        <v>0.8297502653</v>
      </c>
      <c r="J149" s="55">
        <f>'VecMap (FT)'!N149*'Vecmap(FT) Coverage'!I148</f>
        <v>0.7853201317</v>
      </c>
      <c r="K149" s="55">
        <f>'VecMap (FT)'!O149*'Vecmap(FT) Coverage'!J148</f>
        <v>0.7306757037</v>
      </c>
      <c r="L149" s="55">
        <f>'VecMap (FT)'!P149*'Vecmap(FT) Coverage'!K148</f>
        <v>0.8387889722</v>
      </c>
      <c r="M149" s="55">
        <f>'VecMap (FT)'!Q149*'Vecmap(FT) Coverage'!L148</f>
        <v>0.7708647303</v>
      </c>
      <c r="N149" s="55">
        <f>'VecMap (FT)'!R149*'Vecmap(FT) Coverage'!M148</f>
        <v>0.721552427</v>
      </c>
      <c r="O149" s="55">
        <f>'VecMap (FT)'!S149*'Vecmap(FT) Coverage'!N148</f>
        <v>0.8831725191</v>
      </c>
      <c r="P149" s="55">
        <f>'VecMap (FT)'!T149*'Vecmap(FT) Coverage'!O148</f>
        <v>0.4661871704</v>
      </c>
      <c r="Q149" s="55">
        <f>'VecMap (FT)'!U149*'Vecmap(FT) Coverage'!P148</f>
        <v>0.8763770378</v>
      </c>
      <c r="R149" s="55">
        <f>'VecMap (FT)'!V149*'Vecmap(FT) Coverage'!Q148</f>
        <v>0.6760442431</v>
      </c>
      <c r="S149" s="55">
        <f>'VecMap (FT)'!W149*'Vecmap(FT) Coverage'!R148</f>
        <v>0.4580160586</v>
      </c>
      <c r="T149" s="55">
        <f>'VecMap (FT)'!X149*'Vecmap(FT) Coverage'!S148</f>
        <v>0.5181013808</v>
      </c>
    </row>
    <row r="150">
      <c r="A150" s="112" t="s">
        <v>321</v>
      </c>
      <c r="B150" s="10">
        <f t="shared" si="3"/>
        <v>0.6921282907</v>
      </c>
      <c r="C150" s="10">
        <f>(D150*'Dataset lengths'!$B$2+E150*'Dataset lengths'!$C$2+F150*'Dataset lengths'!$D$2+I150*'Dataset lengths'!$G$2+J150*'Dataset lengths'!$H$2+O150*'Dataset lengths'!$M$2+P150*'Dataset lengths'!$N$2+Q150*'Dataset lengths'!$O$2+R150*'Dataset lengths'!$P$2+S150*'Dataset lengths'!$Q$2+T150*'Dataset lengths'!$R$2)/'Dataset lengths'!$A$7</f>
        <v>0.6328173305</v>
      </c>
      <c r="D150" s="55">
        <f>'VecMap (FT)'!H150*'Vecmap(FT) Coverage'!C149</f>
        <v>0.5416915406</v>
      </c>
      <c r="E150" s="55">
        <f>'VecMap (FT)'!I150*'Vecmap(FT) Coverage'!D149</f>
        <v>0.7597973804</v>
      </c>
      <c r="F150" s="55">
        <f>'VecMap (FT)'!J150*'Vecmap(FT) Coverage'!E149</f>
        <v>0.7823228365</v>
      </c>
      <c r="G150" s="55">
        <f>'VecMap (FT)'!K150*'Vecmap(FT) Coverage'!F149</f>
        <v>0.8369183487</v>
      </c>
      <c r="H150" s="55">
        <f>'VecMap (FT)'!L150*'Vecmap(FT) Coverage'!G149</f>
        <v>0.8450080043</v>
      </c>
      <c r="I150" s="55">
        <f>'VecMap (FT)'!M150*'Vecmap(FT) Coverage'!H149</f>
        <v>0.8395985424</v>
      </c>
      <c r="J150" s="55">
        <f>'VecMap (FT)'!N150*'Vecmap(FT) Coverage'!I149</f>
        <v>0.791052245</v>
      </c>
      <c r="K150" s="55">
        <f>'VecMap (FT)'!O150*'Vecmap(FT) Coverage'!J149</f>
        <v>0.7459341324</v>
      </c>
      <c r="L150" s="55">
        <f>'VecMap (FT)'!P150*'Vecmap(FT) Coverage'!K149</f>
        <v>0.8418790182</v>
      </c>
      <c r="M150" s="55">
        <f>'VecMap (FT)'!Q150*'Vecmap(FT) Coverage'!L149</f>
        <v>0.7733342612</v>
      </c>
      <c r="N150" s="55">
        <f>'VecMap (FT)'!R150*'Vecmap(FT) Coverage'!M149</f>
        <v>0.7357636505</v>
      </c>
      <c r="O150" s="55">
        <f>'VecMap (FT)'!S150*'Vecmap(FT) Coverage'!N149</f>
        <v>0.866125388</v>
      </c>
      <c r="P150" s="55">
        <f>'VecMap (FT)'!T150*'Vecmap(FT) Coverage'!O149</f>
        <v>0.4612418956</v>
      </c>
      <c r="Q150" s="55">
        <f>'VecMap (FT)'!U150*'Vecmap(FT) Coverage'!P149</f>
        <v>0.8605764361</v>
      </c>
      <c r="R150" s="55">
        <f>'VecMap (FT)'!V150*'Vecmap(FT) Coverage'!Q149</f>
        <v>0.691754751</v>
      </c>
      <c r="S150" s="55">
        <f>'VecMap (FT)'!W150*'Vecmap(FT) Coverage'!R149</f>
        <v>0.4686395105</v>
      </c>
      <c r="T150" s="55">
        <f>'VecMap (FT)'!X150*'Vecmap(FT) Coverage'!S149</f>
        <v>0.5506106712</v>
      </c>
    </row>
    <row r="151">
      <c r="A151" s="112" t="s">
        <v>170</v>
      </c>
      <c r="B151" s="10">
        <f t="shared" si="3"/>
        <v>0.7169830382</v>
      </c>
      <c r="C151" s="10">
        <f>(D151*'Dataset lengths'!$B$2+E151*'Dataset lengths'!$C$2+F151*'Dataset lengths'!$D$2+I151*'Dataset lengths'!$G$2+J151*'Dataset lengths'!$H$2+O151*'Dataset lengths'!$M$2+P151*'Dataset lengths'!$N$2+Q151*'Dataset lengths'!$O$2+R151*'Dataset lengths'!$P$2+S151*'Dataset lengths'!$Q$2+T151*'Dataset lengths'!$R$2)/'Dataset lengths'!$A$7</f>
        <v>0.6671219125</v>
      </c>
      <c r="D151" s="55">
        <f>'VecMap (FT)'!H151*'Vecmap(FT) Coverage'!C150</f>
        <v>0.5887823122</v>
      </c>
      <c r="E151" s="55">
        <f>'VecMap (FT)'!I151*'Vecmap(FT) Coverage'!D150</f>
        <v>0.7346904138</v>
      </c>
      <c r="F151" s="55">
        <f>'VecMap (FT)'!J151*'Vecmap(FT) Coverage'!E150</f>
        <v>0.7775269392</v>
      </c>
      <c r="G151" s="55">
        <f>'VecMap (FT)'!K151*'Vecmap(FT) Coverage'!F150</f>
        <v>0.847626236</v>
      </c>
      <c r="H151" s="55">
        <f>'VecMap (FT)'!L151*'Vecmap(FT) Coverage'!G150</f>
        <v>0.8566780903</v>
      </c>
      <c r="I151" s="55">
        <f>'VecMap (FT)'!M151*'Vecmap(FT) Coverage'!H150</f>
        <v>0.8507965469</v>
      </c>
      <c r="J151" s="55">
        <f>'VecMap (FT)'!N151*'Vecmap(FT) Coverage'!I150</f>
        <v>0.812067175</v>
      </c>
      <c r="K151" s="55">
        <f>'VecMap (FT)'!O151*'Vecmap(FT) Coverage'!J150</f>
        <v>0.7621546727</v>
      </c>
      <c r="L151" s="55">
        <f>'VecMap (FT)'!P151*'Vecmap(FT) Coverage'!K150</f>
        <v>0.8663856366</v>
      </c>
      <c r="M151" s="55">
        <f>'VecMap (FT)'!Q151*'Vecmap(FT) Coverage'!L150</f>
        <v>0.8134113629</v>
      </c>
      <c r="N151" s="55">
        <f>'VecMap (FT)'!R151*'Vecmap(FT) Coverage'!M150</f>
        <v>0.7424481084</v>
      </c>
      <c r="O151" s="55">
        <f>'VecMap (FT)'!S151*'Vecmap(FT) Coverage'!N150</f>
        <v>0.9024926009</v>
      </c>
      <c r="P151" s="55">
        <f>'VecMap (FT)'!T151*'Vecmap(FT) Coverage'!O150</f>
        <v>0.4310192079</v>
      </c>
      <c r="Q151" s="55">
        <f>'VecMap (FT)'!U151*'Vecmap(FT) Coverage'!P150</f>
        <v>0.8903972901</v>
      </c>
      <c r="R151" s="55">
        <f>'VecMap (FT)'!V151*'Vecmap(FT) Coverage'!Q150</f>
        <v>0.8057769827</v>
      </c>
      <c r="S151" s="55">
        <f>'VecMap (FT)'!W151*'Vecmap(FT) Coverage'!R150</f>
        <v>0.5686816537</v>
      </c>
      <c r="T151" s="55">
        <f>'VecMap (FT)'!X151*'Vecmap(FT) Coverage'!S150</f>
        <v>0.5245822984</v>
      </c>
    </row>
    <row r="152">
      <c r="A152" s="112" t="s">
        <v>185</v>
      </c>
      <c r="B152" s="10">
        <f t="shared" si="3"/>
        <v>0.7015056041</v>
      </c>
      <c r="C152" s="10">
        <f>(D152*'Dataset lengths'!$B$2+E152*'Dataset lengths'!$C$2+F152*'Dataset lengths'!$D$2+I152*'Dataset lengths'!$G$2+J152*'Dataset lengths'!$H$2+O152*'Dataset lengths'!$M$2+P152*'Dataset lengths'!$N$2+Q152*'Dataset lengths'!$O$2+R152*'Dataset lengths'!$P$2+S152*'Dataset lengths'!$Q$2+T152*'Dataset lengths'!$R$2)/'Dataset lengths'!$A$7</f>
        <v>0.6397962361</v>
      </c>
      <c r="D152" s="55">
        <f>'VecMap (FT)'!H152*'Vecmap(FT) Coverage'!C151</f>
        <v>0.5510394463</v>
      </c>
      <c r="E152" s="55">
        <f>'VecMap (FT)'!I152*'Vecmap(FT) Coverage'!D151</f>
        <v>0.7348815468</v>
      </c>
      <c r="F152" s="55">
        <f>'VecMap (FT)'!J152*'Vecmap(FT) Coverage'!E151</f>
        <v>0.7914069113</v>
      </c>
      <c r="G152" s="55">
        <f>'VecMap (FT)'!K152*'Vecmap(FT) Coverage'!F151</f>
        <v>0.8485781264</v>
      </c>
      <c r="H152" s="55">
        <f>'VecMap (FT)'!L152*'Vecmap(FT) Coverage'!G151</f>
        <v>0.8542966937</v>
      </c>
      <c r="I152" s="55">
        <f>'VecMap (FT)'!M152*'Vecmap(FT) Coverage'!H151</f>
        <v>0.8504840652</v>
      </c>
      <c r="J152" s="55">
        <f>'VecMap (FT)'!N152*'Vecmap(FT) Coverage'!I151</f>
        <v>0.8082710924</v>
      </c>
      <c r="K152" s="55">
        <f>'VecMap (FT)'!O152*'Vecmap(FT) Coverage'!J151</f>
        <v>0.7538196224</v>
      </c>
      <c r="L152" s="55">
        <f>'VecMap (FT)'!P152*'Vecmap(FT) Coverage'!K151</f>
        <v>0.8585665578</v>
      </c>
      <c r="M152" s="55">
        <f>'VecMap (FT)'!Q152*'Vecmap(FT) Coverage'!L151</f>
        <v>0.7843985637</v>
      </c>
      <c r="N152" s="55">
        <f>'VecMap (FT)'!R152*'Vecmap(FT) Coverage'!M151</f>
        <v>0.7551607292</v>
      </c>
      <c r="O152" s="55">
        <f>'VecMap (FT)'!S152*'Vecmap(FT) Coverage'!N151</f>
        <v>0.8907781621</v>
      </c>
      <c r="P152" s="55">
        <f>'VecMap (FT)'!T152*'Vecmap(FT) Coverage'!O151</f>
        <v>0.4616360696</v>
      </c>
      <c r="Q152" s="55">
        <f>'VecMap (FT)'!U152*'Vecmap(FT) Coverage'!P151</f>
        <v>0.8852787853</v>
      </c>
      <c r="R152" s="55">
        <f>'VecMap (FT)'!V152*'Vecmap(FT) Coverage'!Q151</f>
        <v>0.7202760385</v>
      </c>
      <c r="S152" s="55">
        <f>'VecMap (FT)'!W152*'Vecmap(FT) Coverage'!R151</f>
        <v>0.4811145883</v>
      </c>
      <c r="T152" s="55">
        <f>'VecMap (FT)'!X152*'Vecmap(FT) Coverage'!S151</f>
        <v>0.5413949393</v>
      </c>
    </row>
    <row r="153">
      <c r="A153" s="112" t="s">
        <v>172</v>
      </c>
      <c r="B153" s="10">
        <f t="shared" si="3"/>
        <v>0.7160050261</v>
      </c>
      <c r="C153" s="10">
        <f>(D153*'Dataset lengths'!$B$2+E153*'Dataset lengths'!$C$2+F153*'Dataset lengths'!$D$2+I153*'Dataset lengths'!$G$2+J153*'Dataset lengths'!$H$2+O153*'Dataset lengths'!$M$2+P153*'Dataset lengths'!$N$2+Q153*'Dataset lengths'!$O$2+R153*'Dataset lengths'!$P$2+S153*'Dataset lengths'!$Q$2+T153*'Dataset lengths'!$R$2)/'Dataset lengths'!$A$7</f>
        <v>0.6565505888</v>
      </c>
      <c r="D153" s="55">
        <f>'VecMap (FT)'!H153*'Vecmap(FT) Coverage'!C152</f>
        <v>0.5635443804</v>
      </c>
      <c r="E153" s="55">
        <f>'VecMap (FT)'!I153*'Vecmap(FT) Coverage'!D152</f>
        <v>0.7755966994</v>
      </c>
      <c r="F153" s="55">
        <f>'VecMap (FT)'!J153*'Vecmap(FT) Coverage'!E152</f>
        <v>0.8057307813</v>
      </c>
      <c r="G153" s="55">
        <f>'VecMap (FT)'!K153*'Vecmap(FT) Coverage'!F152</f>
        <v>0.8564931744</v>
      </c>
      <c r="H153" s="55">
        <f>'VecMap (FT)'!L153*'Vecmap(FT) Coverage'!G152</f>
        <v>0.8641781183</v>
      </c>
      <c r="I153" s="55">
        <f>'VecMap (FT)'!M153*'Vecmap(FT) Coverage'!H152</f>
        <v>0.8590996886</v>
      </c>
      <c r="J153" s="55">
        <f>'VecMap (FT)'!N153*'Vecmap(FT) Coverage'!I152</f>
        <v>0.8154353475</v>
      </c>
      <c r="K153" s="55">
        <f>'VecMap (FT)'!O153*'Vecmap(FT) Coverage'!J152</f>
        <v>0.7730629775</v>
      </c>
      <c r="L153" s="55">
        <f>'VecMap (FT)'!P153*'Vecmap(FT) Coverage'!K152</f>
        <v>0.8620374799</v>
      </c>
      <c r="M153" s="55">
        <f>'VecMap (FT)'!Q153*'Vecmap(FT) Coverage'!L152</f>
        <v>0.7933183617</v>
      </c>
      <c r="N153" s="55">
        <f>'VecMap (FT)'!R153*'Vecmap(FT) Coverage'!M152</f>
        <v>0.7721148906</v>
      </c>
      <c r="O153" s="55">
        <f>'VecMap (FT)'!S153*'Vecmap(FT) Coverage'!N152</f>
        <v>0.8910185704</v>
      </c>
      <c r="P153" s="55">
        <f>'VecMap (FT)'!T153*'Vecmap(FT) Coverage'!O152</f>
        <v>0.4794563541</v>
      </c>
      <c r="Q153" s="55">
        <f>'VecMap (FT)'!U153*'Vecmap(FT) Coverage'!P152</f>
        <v>0.8792701057</v>
      </c>
      <c r="R153" s="55">
        <f>'VecMap (FT)'!V153*'Vecmap(FT) Coverage'!Q152</f>
        <v>0.7332208623</v>
      </c>
      <c r="S153" s="55">
        <f>'VecMap (FT)'!W153*'Vecmap(FT) Coverage'!R152</f>
        <v>0.493239161</v>
      </c>
      <c r="T153" s="55">
        <f>'VecMap (FT)'!X153*'Vecmap(FT) Coverage'!S152</f>
        <v>0.5804433362</v>
      </c>
    </row>
    <row r="154">
      <c r="A154" s="112" t="s">
        <v>332</v>
      </c>
      <c r="B154" s="10">
        <f t="shared" si="3"/>
        <v>0.7038555157</v>
      </c>
      <c r="C154" s="10">
        <f>(D154*'Dataset lengths'!$B$2+E154*'Dataset lengths'!$C$2+F154*'Dataset lengths'!$D$2+I154*'Dataset lengths'!$G$2+J154*'Dataset lengths'!$H$2+O154*'Dataset lengths'!$M$2+P154*'Dataset lengths'!$N$2+Q154*'Dataset lengths'!$O$2+R154*'Dataset lengths'!$P$2+S154*'Dataset lengths'!$Q$2+T154*'Dataset lengths'!$R$2)/'Dataset lengths'!$A$7</f>
        <v>0.6474941323</v>
      </c>
      <c r="D154" s="55">
        <f>'VecMap (FT)'!H154*'Vecmap(FT) Coverage'!C153</f>
        <v>0.5763878893</v>
      </c>
      <c r="E154" s="55">
        <f>'VecMap (FT)'!I154*'Vecmap(FT) Coverage'!D153</f>
        <v>0.7352305614</v>
      </c>
      <c r="F154" s="55">
        <f>'VecMap (FT)'!J154*'Vecmap(FT) Coverage'!E153</f>
        <v>0.7721409235</v>
      </c>
      <c r="G154" s="55">
        <f>'VecMap (FT)'!K154*'Vecmap(FT) Coverage'!F153</f>
        <v>0.8377931183</v>
      </c>
      <c r="H154" s="55">
        <f>'VecMap (FT)'!L154*'Vecmap(FT) Coverage'!G153</f>
        <v>0.8500897657</v>
      </c>
      <c r="I154" s="55">
        <f>'VecMap (FT)'!M154*'Vecmap(FT) Coverage'!H153</f>
        <v>0.8420773683</v>
      </c>
      <c r="J154" s="55">
        <f>'VecMap (FT)'!N154*'Vecmap(FT) Coverage'!I153</f>
        <v>0.8065724106</v>
      </c>
      <c r="K154" s="55">
        <f>'VecMap (FT)'!O154*'Vecmap(FT) Coverage'!J153</f>
        <v>0.7535732828</v>
      </c>
      <c r="L154" s="55">
        <f>'VecMap (FT)'!P154*'Vecmap(FT) Coverage'!K153</f>
        <v>0.8620181133</v>
      </c>
      <c r="M154" s="55">
        <f>'VecMap (FT)'!Q154*'Vecmap(FT) Coverage'!L153</f>
        <v>0.8045099942</v>
      </c>
      <c r="N154" s="55">
        <f>'VecMap (FT)'!R154*'Vecmap(FT) Coverage'!M153</f>
        <v>0.7355123833</v>
      </c>
      <c r="O154" s="55">
        <f>'VecMap (FT)'!S154*'Vecmap(FT) Coverage'!N153</f>
        <v>0.8881555266</v>
      </c>
      <c r="P154" s="55">
        <f>'VecMap (FT)'!T154*'Vecmap(FT) Coverage'!O153</f>
        <v>0.4016552564</v>
      </c>
      <c r="Q154" s="55">
        <f>'VecMap (FT)'!U154*'Vecmap(FT) Coverage'!P153</f>
        <v>0.9033048239</v>
      </c>
      <c r="R154" s="55">
        <f>'VecMap (FT)'!V154*'Vecmap(FT) Coverage'!Q153</f>
        <v>0.7917625422</v>
      </c>
      <c r="S154" s="55">
        <f>'VecMap (FT)'!W154*'Vecmap(FT) Coverage'!R153</f>
        <v>0.5465947832</v>
      </c>
      <c r="T154" s="55">
        <f>'VecMap (FT)'!X154*'Vecmap(FT) Coverage'!S153</f>
        <v>0.4785285869</v>
      </c>
    </row>
    <row r="155">
      <c r="A155" s="112" t="s">
        <v>342</v>
      </c>
      <c r="B155" s="10">
        <f t="shared" si="3"/>
        <v>0.6886911413</v>
      </c>
      <c r="C155" s="10">
        <f>(D155*'Dataset lengths'!$B$2+E155*'Dataset lengths'!$C$2+F155*'Dataset lengths'!$D$2+I155*'Dataset lengths'!$G$2+J155*'Dataset lengths'!$H$2+O155*'Dataset lengths'!$M$2+P155*'Dataset lengths'!$N$2+Q155*'Dataset lengths'!$O$2+R155*'Dataset lengths'!$P$2+S155*'Dataset lengths'!$Q$2+T155*'Dataset lengths'!$R$2)/'Dataset lengths'!$A$7</f>
        <v>0.6237983527</v>
      </c>
      <c r="D155" s="55">
        <f>'VecMap (FT)'!H155*'Vecmap(FT) Coverage'!C154</f>
        <v>0.5169539032</v>
      </c>
      <c r="E155" s="55">
        <f>'VecMap (FT)'!I155*'Vecmap(FT) Coverage'!D154</f>
        <v>0.7276321967</v>
      </c>
      <c r="F155" s="55">
        <f>'VecMap (FT)'!J155*'Vecmap(FT) Coverage'!E154</f>
        <v>0.7768802649</v>
      </c>
      <c r="G155" s="55">
        <f>'VecMap (FT)'!K155*'Vecmap(FT) Coverage'!F154</f>
        <v>0.8448038731</v>
      </c>
      <c r="H155" s="55">
        <f>'VecMap (FT)'!L155*'Vecmap(FT) Coverage'!G154</f>
        <v>0.8499566182</v>
      </c>
      <c r="I155" s="55">
        <f>'VecMap (FT)'!M155*'Vecmap(FT) Coverage'!H154</f>
        <v>0.8466646971</v>
      </c>
      <c r="J155" s="55">
        <f>'VecMap (FT)'!N155*'Vecmap(FT) Coverage'!I154</f>
        <v>0.8046299687</v>
      </c>
      <c r="K155" s="55">
        <f>'VecMap (FT)'!O155*'Vecmap(FT) Coverage'!J154</f>
        <v>0.75751809</v>
      </c>
      <c r="L155" s="55">
        <f>'VecMap (FT)'!P155*'Vecmap(FT) Coverage'!K154</f>
        <v>0.8495582273</v>
      </c>
      <c r="M155" s="55">
        <f>'VecMap (FT)'!Q155*'Vecmap(FT) Coverage'!L154</f>
        <v>0.7863453716</v>
      </c>
      <c r="N155" s="55">
        <f>'VecMap (FT)'!R155*'Vecmap(FT) Coverage'!M154</f>
        <v>0.7438657055</v>
      </c>
      <c r="O155" s="55">
        <f>'VecMap (FT)'!S155*'Vecmap(FT) Coverage'!N154</f>
        <v>0.8946246943</v>
      </c>
      <c r="P155" s="55">
        <f>'VecMap (FT)'!T155*'Vecmap(FT) Coverage'!O154</f>
        <v>0.4470496207</v>
      </c>
      <c r="Q155" s="55">
        <f>'VecMap (FT)'!U155*'Vecmap(FT) Coverage'!P154</f>
        <v>0.8772672126</v>
      </c>
      <c r="R155" s="55">
        <f>'VecMap (FT)'!V155*'Vecmap(FT) Coverage'!Q154</f>
        <v>0.6926246694</v>
      </c>
      <c r="S155" s="55">
        <f>'VecMap (FT)'!W155*'Vecmap(FT) Coverage'!R154</f>
        <v>0.4458535</v>
      </c>
      <c r="T155" s="55">
        <f>'VecMap (FT)'!X155*'Vecmap(FT) Coverage'!S154</f>
        <v>0.5454218271</v>
      </c>
    </row>
    <row r="156">
      <c r="A156" s="112" t="s">
        <v>343</v>
      </c>
      <c r="B156" s="10">
        <f t="shared" si="3"/>
        <v>0.7005929733</v>
      </c>
      <c r="C156" s="10">
        <f>(D156*'Dataset lengths'!$B$2+E156*'Dataset lengths'!$C$2+F156*'Dataset lengths'!$D$2+I156*'Dataset lengths'!$G$2+J156*'Dataset lengths'!$H$2+O156*'Dataset lengths'!$M$2+P156*'Dataset lengths'!$N$2+Q156*'Dataset lengths'!$O$2+R156*'Dataset lengths'!$P$2+S156*'Dataset lengths'!$Q$2+T156*'Dataset lengths'!$R$2)/'Dataset lengths'!$A$7</f>
        <v>0.6373732575</v>
      </c>
      <c r="D156" s="55">
        <f>'VecMap (FT)'!H156*'Vecmap(FT) Coverage'!C155</f>
        <v>0.53197054</v>
      </c>
      <c r="E156" s="55">
        <f>'VecMap (FT)'!I156*'Vecmap(FT) Coverage'!D155</f>
        <v>0.7578154853</v>
      </c>
      <c r="F156" s="55">
        <f>'VecMap (FT)'!J156*'Vecmap(FT) Coverage'!E155</f>
        <v>0.7899261166</v>
      </c>
      <c r="G156" s="55">
        <f>'VecMap (FT)'!K156*'Vecmap(FT) Coverage'!F155</f>
        <v>0.8525286898</v>
      </c>
      <c r="H156" s="55">
        <f>'VecMap (FT)'!L156*'Vecmap(FT) Coverage'!G155</f>
        <v>0.859494947</v>
      </c>
      <c r="I156" s="55">
        <f>'VecMap (FT)'!M156*'Vecmap(FT) Coverage'!H155</f>
        <v>0.855026876</v>
      </c>
      <c r="J156" s="55">
        <f>'VecMap (FT)'!N156*'Vecmap(FT) Coverage'!I155</f>
        <v>0.8117043313</v>
      </c>
      <c r="K156" s="55">
        <f>'VecMap (FT)'!O156*'Vecmap(FT) Coverage'!J155</f>
        <v>0.7727446484</v>
      </c>
      <c r="L156" s="55">
        <f>'VecMap (FT)'!P156*'Vecmap(FT) Coverage'!K155</f>
        <v>0.8528993216</v>
      </c>
      <c r="M156" s="55">
        <f>'VecMap (FT)'!Q156*'Vecmap(FT) Coverage'!L155</f>
        <v>0.7927889372</v>
      </c>
      <c r="N156" s="55">
        <f>'VecMap (FT)'!R156*'Vecmap(FT) Coverage'!M155</f>
        <v>0.760515346</v>
      </c>
      <c r="O156" s="55">
        <f>'VecMap (FT)'!S156*'Vecmap(FT) Coverage'!N155</f>
        <v>0.8928544153</v>
      </c>
      <c r="P156" s="55">
        <f>'VecMap (FT)'!T156*'Vecmap(FT) Coverage'!O155</f>
        <v>0.4647673396</v>
      </c>
      <c r="Q156" s="55">
        <f>'VecMap (FT)'!U156*'Vecmap(FT) Coverage'!P155</f>
        <v>0.8730388825</v>
      </c>
      <c r="R156" s="55">
        <f>'VecMap (FT)'!V156*'Vecmap(FT) Coverage'!Q155</f>
        <v>0.7016794806</v>
      </c>
      <c r="S156" s="55">
        <f>'VecMap (FT)'!W156*'Vecmap(FT) Coverage'!R155</f>
        <v>0.4558210169</v>
      </c>
      <c r="T156" s="55">
        <f>'VecMap (FT)'!X156*'Vecmap(FT) Coverage'!S155</f>
        <v>0.5719182221</v>
      </c>
    </row>
    <row r="157">
      <c r="A157" s="112" t="s">
        <v>344</v>
      </c>
      <c r="B157" s="10">
        <f t="shared" si="3"/>
        <v>0.6592002783</v>
      </c>
      <c r="C157" s="10">
        <f>(D157*'Dataset lengths'!$B$2+E157*'Dataset lengths'!$C$2+F157*'Dataset lengths'!$D$2+I157*'Dataset lengths'!$G$2+J157*'Dataset lengths'!$H$2+O157*'Dataset lengths'!$M$2+P157*'Dataset lengths'!$N$2+Q157*'Dataset lengths'!$O$2+R157*'Dataset lengths'!$P$2+S157*'Dataset lengths'!$Q$2+T157*'Dataset lengths'!$R$2)/'Dataset lengths'!$A$7</f>
        <v>0.5956039603</v>
      </c>
      <c r="D157" s="55">
        <f>'VecMap (FT)'!H157*'Vecmap(FT) Coverage'!C156</f>
        <v>0.4760959554</v>
      </c>
      <c r="E157" s="55">
        <f>'VecMap (FT)'!I157*'Vecmap(FT) Coverage'!D156</f>
        <v>0.7296481049</v>
      </c>
      <c r="F157" s="55">
        <f>'VecMap (FT)'!J157*'Vecmap(FT) Coverage'!E156</f>
        <v>0.7609373264</v>
      </c>
      <c r="G157" s="55">
        <f>'VecMap (FT)'!K157*'Vecmap(FT) Coverage'!F156</f>
        <v>0.8381364261</v>
      </c>
      <c r="H157" s="55">
        <f>'VecMap (FT)'!L157*'Vecmap(FT) Coverage'!G156</f>
        <v>0.8408565224</v>
      </c>
      <c r="I157" s="55">
        <f>'VecMap (FT)'!M157*'Vecmap(FT) Coverage'!H156</f>
        <v>0.839133941</v>
      </c>
      <c r="J157" s="55">
        <f>'VecMap (FT)'!N157*'Vecmap(FT) Coverage'!I156</f>
        <v>0.7828191013</v>
      </c>
      <c r="K157" s="55">
        <f>'VecMap (FT)'!O157*'Vecmap(FT) Coverage'!J156</f>
        <v>0.736460371</v>
      </c>
      <c r="L157" s="55">
        <f>'VecMap (FT)'!P157*'Vecmap(FT) Coverage'!K156</f>
        <v>0.8284199599</v>
      </c>
      <c r="M157" s="55">
        <f>'VecMap (FT)'!Q157*'Vecmap(FT) Coverage'!L156</f>
        <v>0.7552852408</v>
      </c>
      <c r="N157" s="55">
        <f>'VecMap (FT)'!R157*'Vecmap(FT) Coverage'!M156</f>
        <v>0.7408107462</v>
      </c>
      <c r="O157" s="55">
        <f>'VecMap (FT)'!S157*'Vecmap(FT) Coverage'!N156</f>
        <v>0.8415163245</v>
      </c>
      <c r="P157" s="55">
        <f>'VecMap (FT)'!T157*'Vecmap(FT) Coverage'!O156</f>
        <v>0.4515182667</v>
      </c>
      <c r="Q157" s="55">
        <f>'VecMap (FT)'!U157*'Vecmap(FT) Coverage'!P156</f>
        <v>0.8398798732</v>
      </c>
      <c r="R157" s="55">
        <f>'VecMap (FT)'!V157*'Vecmap(FT) Coverage'!Q156</f>
        <v>0.5957737519</v>
      </c>
      <c r="S157" s="55">
        <f>'VecMap (FT)'!W157*'Vecmap(FT) Coverage'!R156</f>
        <v>0.3756767746</v>
      </c>
      <c r="T157" s="55">
        <f>'VecMap (FT)'!X157*'Vecmap(FT) Coverage'!S156</f>
        <v>0.5582036414</v>
      </c>
    </row>
    <row r="158">
      <c r="A158" s="112" t="s">
        <v>347</v>
      </c>
      <c r="B158" s="10">
        <f t="shared" si="3"/>
        <v>0.704571852</v>
      </c>
      <c r="C158" s="10">
        <f>(D158*'Dataset lengths'!$B$2+E158*'Dataset lengths'!$C$2+F158*'Dataset lengths'!$D$2+I158*'Dataset lengths'!$G$2+J158*'Dataset lengths'!$H$2+O158*'Dataset lengths'!$M$2+P158*'Dataset lengths'!$N$2+Q158*'Dataset lengths'!$O$2+R158*'Dataset lengths'!$P$2+S158*'Dataset lengths'!$Q$2+T158*'Dataset lengths'!$R$2)/'Dataset lengths'!$A$7</f>
        <v>0.6432641628</v>
      </c>
      <c r="D158" s="55">
        <f>'VecMap (FT)'!H158*'Vecmap(FT) Coverage'!C157</f>
        <v>0.5542627843</v>
      </c>
      <c r="E158" s="55">
        <f>'VecMap (FT)'!I158*'Vecmap(FT) Coverage'!D157</f>
        <v>0.7409696303</v>
      </c>
      <c r="F158" s="55">
        <f>'VecMap (FT)'!J158*'Vecmap(FT) Coverage'!E157</f>
        <v>0.7809281455</v>
      </c>
      <c r="G158" s="55">
        <f>'VecMap (FT)'!K158*'Vecmap(FT) Coverage'!F157</f>
        <v>0.8457456104</v>
      </c>
      <c r="H158" s="55">
        <f>'VecMap (FT)'!L158*'Vecmap(FT) Coverage'!G157</f>
        <v>0.8540398219</v>
      </c>
      <c r="I158" s="55">
        <f>'VecMap (FT)'!M158*'Vecmap(FT) Coverage'!H157</f>
        <v>0.8486337037</v>
      </c>
      <c r="J158" s="55">
        <f>'VecMap (FT)'!N158*'Vecmap(FT) Coverage'!I157</f>
        <v>0.8135027269</v>
      </c>
      <c r="K158" s="55">
        <f>'VecMap (FT)'!O158*'Vecmap(FT) Coverage'!J157</f>
        <v>0.7689475699</v>
      </c>
      <c r="L158" s="55">
        <f>'VecMap (FT)'!P158*'Vecmap(FT) Coverage'!K157</f>
        <v>0.8577366638</v>
      </c>
      <c r="M158" s="55">
        <f>'VecMap (FT)'!Q158*'Vecmap(FT) Coverage'!L157</f>
        <v>0.8124831946</v>
      </c>
      <c r="N158" s="55">
        <f>'VecMap (FT)'!R158*'Vecmap(FT) Coverage'!M157</f>
        <v>0.7415390461</v>
      </c>
      <c r="O158" s="55">
        <f>'VecMap (FT)'!S158*'Vecmap(FT) Coverage'!N157</f>
        <v>0.8983182393</v>
      </c>
      <c r="P158" s="55">
        <f>'VecMap (FT)'!T158*'Vecmap(FT) Coverage'!O157</f>
        <v>0.4456659895</v>
      </c>
      <c r="Q158" s="55">
        <f>'VecMap (FT)'!U158*'Vecmap(FT) Coverage'!P157</f>
        <v>0.8866140474</v>
      </c>
      <c r="R158" s="55">
        <f>'VecMap (FT)'!V158*'Vecmap(FT) Coverage'!Q157</f>
        <v>0.7543615213</v>
      </c>
      <c r="S158" s="55">
        <f>'VecMap (FT)'!W158*'Vecmap(FT) Coverage'!R157</f>
        <v>0.5044332735</v>
      </c>
      <c r="T158" s="55">
        <f>'VecMap (FT)'!X158*'Vecmap(FT) Coverage'!S157</f>
        <v>0.5226003099</v>
      </c>
    </row>
    <row r="159">
      <c r="A159" s="112" t="s">
        <v>348</v>
      </c>
      <c r="B159" s="10">
        <f t="shared" si="3"/>
        <v>0.6779238276</v>
      </c>
      <c r="C159" s="10">
        <f>(D159*'Dataset lengths'!$B$2+E159*'Dataset lengths'!$C$2+F159*'Dataset lengths'!$D$2+I159*'Dataset lengths'!$G$2+J159*'Dataset lengths'!$H$2+O159*'Dataset lengths'!$M$2+P159*'Dataset lengths'!$N$2+Q159*'Dataset lengths'!$O$2+R159*'Dataset lengths'!$P$2+S159*'Dataset lengths'!$Q$2+T159*'Dataset lengths'!$R$2)/'Dataset lengths'!$A$7</f>
        <v>0.610725815</v>
      </c>
      <c r="D159" s="55">
        <f>'VecMap (FT)'!H159*'Vecmap(FT) Coverage'!C158</f>
        <v>0.5092213878</v>
      </c>
      <c r="E159" s="55">
        <f>'VecMap (FT)'!I159*'Vecmap(FT) Coverage'!D158</f>
        <v>0.7275829539</v>
      </c>
      <c r="F159" s="55">
        <f>'VecMap (FT)'!J159*'Vecmap(FT) Coverage'!E158</f>
        <v>0.7717793457</v>
      </c>
      <c r="G159" s="55">
        <f>'VecMap (FT)'!K159*'Vecmap(FT) Coverage'!F158</f>
        <v>0.8365064283</v>
      </c>
      <c r="H159" s="55">
        <f>'VecMap (FT)'!L159*'Vecmap(FT) Coverage'!G158</f>
        <v>0.8416040002</v>
      </c>
      <c r="I159" s="55">
        <f>'VecMap (FT)'!M159*'Vecmap(FT) Coverage'!H158</f>
        <v>0.8382646027</v>
      </c>
      <c r="J159" s="55">
        <f>'VecMap (FT)'!N159*'Vecmap(FT) Coverage'!I158</f>
        <v>0.7991770813</v>
      </c>
      <c r="K159" s="55">
        <f>'VecMap (FT)'!O159*'Vecmap(FT) Coverage'!J158</f>
        <v>0.7529966158</v>
      </c>
      <c r="L159" s="55">
        <f>'VecMap (FT)'!P159*'Vecmap(FT) Coverage'!K158</f>
        <v>0.8421393912</v>
      </c>
      <c r="M159" s="55">
        <f>'VecMap (FT)'!Q159*'Vecmap(FT) Coverage'!L158</f>
        <v>0.7855864181</v>
      </c>
      <c r="N159" s="55">
        <f>'VecMap (FT)'!R159*'Vecmap(FT) Coverage'!M158</f>
        <v>0.7406922381</v>
      </c>
      <c r="O159" s="55">
        <f>'VecMap (FT)'!S159*'Vecmap(FT) Coverage'!N158</f>
        <v>0.8737528864</v>
      </c>
      <c r="P159" s="55">
        <f>'VecMap (FT)'!T159*'Vecmap(FT) Coverage'!O158</f>
        <v>0.4493523208</v>
      </c>
      <c r="Q159" s="55">
        <f>'VecMap (FT)'!U159*'Vecmap(FT) Coverage'!P158</f>
        <v>0.8632469603</v>
      </c>
      <c r="R159" s="55">
        <f>'VecMap (FT)'!V159*'Vecmap(FT) Coverage'!Q158</f>
        <v>0.6701080074</v>
      </c>
      <c r="S159" s="55">
        <f>'VecMap (FT)'!W159*'Vecmap(FT) Coverage'!R158</f>
        <v>0.4252000258</v>
      </c>
      <c r="T159" s="55">
        <f>'VecMap (FT)'!X159*'Vecmap(FT) Coverage'!S158</f>
        <v>0.5294765316</v>
      </c>
    </row>
    <row r="160">
      <c r="A160" s="112" t="s">
        <v>351</v>
      </c>
      <c r="B160" s="10">
        <f t="shared" si="3"/>
        <v>0.6886166808</v>
      </c>
      <c r="C160" s="10">
        <f>(D160*'Dataset lengths'!$B$2+E160*'Dataset lengths'!$C$2+F160*'Dataset lengths'!$D$2+I160*'Dataset lengths'!$G$2+J160*'Dataset lengths'!$H$2+O160*'Dataset lengths'!$M$2+P160*'Dataset lengths'!$N$2+Q160*'Dataset lengths'!$O$2+R160*'Dataset lengths'!$P$2+S160*'Dataset lengths'!$Q$2+T160*'Dataset lengths'!$R$2)/'Dataset lengths'!$A$7</f>
        <v>0.6223429256</v>
      </c>
      <c r="D160" s="55">
        <f>'VecMap (FT)'!H160*'Vecmap(FT) Coverage'!C159</f>
        <v>0.5217868163</v>
      </c>
      <c r="E160" s="55">
        <f>'VecMap (FT)'!I160*'Vecmap(FT) Coverage'!D159</f>
        <v>0.7570433381</v>
      </c>
      <c r="F160" s="55">
        <f>'VecMap (FT)'!J160*'Vecmap(FT) Coverage'!E159</f>
        <v>0.7846906285</v>
      </c>
      <c r="G160" s="55">
        <f>'VecMap (FT)'!K160*'Vecmap(FT) Coverage'!F159</f>
        <v>0.8442882733</v>
      </c>
      <c r="H160" s="55">
        <f>'VecMap (FT)'!L160*'Vecmap(FT) Coverage'!G159</f>
        <v>0.8507140653</v>
      </c>
      <c r="I160" s="55">
        <f>'VecMap (FT)'!M160*'Vecmap(FT) Coverage'!H159</f>
        <v>0.8465697066</v>
      </c>
      <c r="J160" s="55">
        <f>'VecMap (FT)'!N160*'Vecmap(FT) Coverage'!I159</f>
        <v>0.8053885304</v>
      </c>
      <c r="K160" s="55">
        <f>'VecMap (FT)'!O160*'Vecmap(FT) Coverage'!J159</f>
        <v>0.766835124</v>
      </c>
      <c r="L160" s="55">
        <f>'VecMap (FT)'!P160*'Vecmap(FT) Coverage'!K159</f>
        <v>0.8449726506</v>
      </c>
      <c r="M160" s="55">
        <f>'VecMap (FT)'!Q160*'Vecmap(FT) Coverage'!L159</f>
        <v>0.7903445373</v>
      </c>
      <c r="N160" s="55">
        <f>'VecMap (FT)'!R160*'Vecmap(FT) Coverage'!M159</f>
        <v>0.7539861488</v>
      </c>
      <c r="O160" s="55">
        <f>'VecMap (FT)'!S160*'Vecmap(FT) Coverage'!N159</f>
        <v>0.8689010106</v>
      </c>
      <c r="P160" s="55">
        <f>'VecMap (FT)'!T160*'Vecmap(FT) Coverage'!O159</f>
        <v>0.4466252803</v>
      </c>
      <c r="Q160" s="55">
        <f>'VecMap (FT)'!U160*'Vecmap(FT) Coverage'!P159</f>
        <v>0.8732614262</v>
      </c>
      <c r="R160" s="55">
        <f>'VecMap (FT)'!V160*'Vecmap(FT) Coverage'!Q159</f>
        <v>0.6859580304</v>
      </c>
      <c r="S160" s="55">
        <f>'VecMap (FT)'!W160*'Vecmap(FT) Coverage'!R159</f>
        <v>0.4326492996</v>
      </c>
      <c r="T160" s="55">
        <f>'VecMap (FT)'!X160*'Vecmap(FT) Coverage'!S159</f>
        <v>0.5519094214</v>
      </c>
    </row>
    <row r="161">
      <c r="A161" s="112" t="s">
        <v>193</v>
      </c>
      <c r="B161" s="10">
        <f t="shared" si="3"/>
        <v>0.7181973384</v>
      </c>
      <c r="C161" s="10">
        <f>(D161*'Dataset lengths'!$B$2+E161*'Dataset lengths'!$C$2+F161*'Dataset lengths'!$D$2+I161*'Dataset lengths'!$G$2+J161*'Dataset lengths'!$H$2+O161*'Dataset lengths'!$M$2+P161*'Dataset lengths'!$N$2+Q161*'Dataset lengths'!$O$2+R161*'Dataset lengths'!$P$2+S161*'Dataset lengths'!$Q$2+T161*'Dataset lengths'!$R$2)/'Dataset lengths'!$A$7</f>
        <v>0.6591372605</v>
      </c>
      <c r="D161" s="55">
        <f>'VecMap (FT)'!H161*'Vecmap(FT) Coverage'!C160</f>
        <v>0.5686990597</v>
      </c>
      <c r="E161" s="55">
        <f>'VecMap (FT)'!I161*'Vecmap(FT) Coverage'!D160</f>
        <v>0.7546022667</v>
      </c>
      <c r="F161" s="55">
        <f>'VecMap (FT)'!J161*'Vecmap(FT) Coverage'!E160</f>
        <v>0.7971335058</v>
      </c>
      <c r="G161" s="55">
        <f>'VecMap (FT)'!K161*'Vecmap(FT) Coverage'!F160</f>
        <v>0.8593485456</v>
      </c>
      <c r="H161" s="55">
        <f>'VecMap (FT)'!L161*'Vecmap(FT) Coverage'!G160</f>
        <v>0.8682913197</v>
      </c>
      <c r="I161" s="55">
        <f>'VecMap (FT)'!M161*'Vecmap(FT) Coverage'!H160</f>
        <v>0.8625846287</v>
      </c>
      <c r="J161" s="55">
        <f>'VecMap (FT)'!N161*'Vecmap(FT) Coverage'!I160</f>
        <v>0.8254004566</v>
      </c>
      <c r="K161" s="55">
        <f>'VecMap (FT)'!O161*'Vecmap(FT) Coverage'!J160</f>
        <v>0.7777831731</v>
      </c>
      <c r="L161" s="55">
        <f>'VecMap (FT)'!P161*'Vecmap(FT) Coverage'!K160</f>
        <v>0.8698457995</v>
      </c>
      <c r="M161" s="55">
        <f>'VecMap (FT)'!Q161*'Vecmap(FT) Coverage'!L160</f>
        <v>0.8221820509</v>
      </c>
      <c r="N161" s="55">
        <f>'VecMap (FT)'!R161*'Vecmap(FT) Coverage'!M160</f>
        <v>0.7626837446</v>
      </c>
      <c r="O161" s="55">
        <f>'VecMap (FT)'!S161*'Vecmap(FT) Coverage'!N160</f>
        <v>0.9078690037</v>
      </c>
      <c r="P161" s="55">
        <f>'VecMap (FT)'!T161*'Vecmap(FT) Coverage'!O160</f>
        <v>0.4499777704</v>
      </c>
      <c r="Q161" s="55">
        <f>'VecMap (FT)'!U161*'Vecmap(FT) Coverage'!P160</f>
        <v>0.8846111542</v>
      </c>
      <c r="R161" s="55">
        <f>'VecMap (FT)'!V161*'Vecmap(FT) Coverage'!Q160</f>
        <v>0.7869096011</v>
      </c>
      <c r="S161" s="55">
        <f>'VecMap (FT)'!W161*'Vecmap(FT) Coverage'!R160</f>
        <v>0.5217435104</v>
      </c>
      <c r="T161" s="55">
        <f>'VecMap (FT)'!X161*'Vecmap(FT) Coverage'!S160</f>
        <v>0.5406397654</v>
      </c>
    </row>
    <row r="162">
      <c r="A162" s="112" t="s">
        <v>357</v>
      </c>
      <c r="B162" s="10">
        <f t="shared" si="3"/>
        <v>0.6905512344</v>
      </c>
      <c r="C162" s="10">
        <f>(D162*'Dataset lengths'!$B$2+E162*'Dataset lengths'!$C$2+F162*'Dataset lengths'!$D$2+I162*'Dataset lengths'!$G$2+J162*'Dataset lengths'!$H$2+O162*'Dataset lengths'!$M$2+P162*'Dataset lengths'!$N$2+Q162*'Dataset lengths'!$O$2+R162*'Dataset lengths'!$P$2+S162*'Dataset lengths'!$Q$2+T162*'Dataset lengths'!$R$2)/'Dataset lengths'!$A$7</f>
        <v>0.6262821989</v>
      </c>
      <c r="D162" s="55">
        <f>'VecMap (FT)'!H162*'Vecmap(FT) Coverage'!C161</f>
        <v>0.5254424841</v>
      </c>
      <c r="E162" s="55">
        <f>'VecMap (FT)'!I162*'Vecmap(FT) Coverage'!D161</f>
        <v>0.7428827378</v>
      </c>
      <c r="F162" s="55">
        <f>'VecMap (FT)'!J162*'Vecmap(FT) Coverage'!E161</f>
        <v>0.7887139623</v>
      </c>
      <c r="G162" s="55">
        <f>'VecMap (FT)'!K162*'Vecmap(FT) Coverage'!F161</f>
        <v>0.8510847094</v>
      </c>
      <c r="H162" s="55">
        <f>'VecMap (FT)'!L162*'Vecmap(FT) Coverage'!G161</f>
        <v>0.8561218229</v>
      </c>
      <c r="I162" s="55">
        <f>'VecMap (FT)'!M162*'Vecmap(FT) Coverage'!H161</f>
        <v>0.8527353367</v>
      </c>
      <c r="J162" s="55">
        <f>'VecMap (FT)'!N162*'Vecmap(FT) Coverage'!I161</f>
        <v>0.8118365101</v>
      </c>
      <c r="K162" s="55">
        <f>'VecMap (FT)'!O162*'Vecmap(FT) Coverage'!J161</f>
        <v>0.7627054684</v>
      </c>
      <c r="L162" s="55">
        <f>'VecMap (FT)'!P162*'Vecmap(FT) Coverage'!K161</f>
        <v>0.8570244039</v>
      </c>
      <c r="M162" s="55">
        <f>'VecMap (FT)'!Q162*'Vecmap(FT) Coverage'!L161</f>
        <v>0.7913950093</v>
      </c>
      <c r="N162" s="55">
        <f>'VecMap (FT)'!R162*'Vecmap(FT) Coverage'!M161</f>
        <v>0.7608498689</v>
      </c>
      <c r="O162" s="55">
        <f>'VecMap (FT)'!S162*'Vecmap(FT) Coverage'!N161</f>
        <v>0.8751297701</v>
      </c>
      <c r="P162" s="55">
        <f>'VecMap (FT)'!T162*'Vecmap(FT) Coverage'!O161</f>
        <v>0.4438841622</v>
      </c>
      <c r="Q162" s="55">
        <f>'VecMap (FT)'!U162*'Vecmap(FT) Coverage'!P161</f>
        <v>0.8607989798</v>
      </c>
      <c r="R162" s="55">
        <f>'VecMap (FT)'!V162*'Vecmap(FT) Coverage'!Q161</f>
        <v>0.7072081131</v>
      </c>
      <c r="S162" s="55">
        <f>'VecMap (FT)'!W162*'Vecmap(FT) Coverage'!R161</f>
        <v>0.4414214674</v>
      </c>
      <c r="T162" s="55">
        <f>'VecMap (FT)'!X162*'Vecmap(FT) Coverage'!S161</f>
        <v>0.5460100548</v>
      </c>
    </row>
    <row r="163">
      <c r="A163" s="112" t="s">
        <v>360</v>
      </c>
      <c r="B163" s="10">
        <f t="shared" si="3"/>
        <v>0.7023285089</v>
      </c>
      <c r="C163" s="10">
        <f>(D163*'Dataset lengths'!$B$2+E163*'Dataset lengths'!$C$2+F163*'Dataset lengths'!$D$2+I163*'Dataset lengths'!$G$2+J163*'Dataset lengths'!$H$2+O163*'Dataset lengths'!$M$2+P163*'Dataset lengths'!$N$2+Q163*'Dataset lengths'!$O$2+R163*'Dataset lengths'!$P$2+S163*'Dataset lengths'!$Q$2+T163*'Dataset lengths'!$R$2)/'Dataset lengths'!$A$7</f>
        <v>0.6381012615</v>
      </c>
      <c r="D163" s="55">
        <f>'VecMap (FT)'!H163*'Vecmap(FT) Coverage'!C162</f>
        <v>0.5373292705</v>
      </c>
      <c r="E163" s="55">
        <f>'VecMap (FT)'!I163*'Vecmap(FT) Coverage'!D162</f>
        <v>0.7704444827</v>
      </c>
      <c r="F163" s="55">
        <f>'VecMap (FT)'!J163*'Vecmap(FT) Coverage'!E162</f>
        <v>0.8007275388</v>
      </c>
      <c r="G163" s="55">
        <f>'VecMap (FT)'!K163*'Vecmap(FT) Coverage'!F162</f>
        <v>0.8580134129</v>
      </c>
      <c r="H163" s="55">
        <f>'VecMap (FT)'!L163*'Vecmap(FT) Coverage'!G162</f>
        <v>0.8649452225</v>
      </c>
      <c r="I163" s="55">
        <f>'VecMap (FT)'!M163*'Vecmap(FT) Coverage'!H162</f>
        <v>0.860409687</v>
      </c>
      <c r="J163" s="55">
        <f>'VecMap (FT)'!N163*'Vecmap(FT) Coverage'!I162</f>
        <v>0.8190453704</v>
      </c>
      <c r="K163" s="55">
        <f>'VecMap (FT)'!O163*'Vecmap(FT) Coverage'!J162</f>
        <v>0.7792330894</v>
      </c>
      <c r="L163" s="55">
        <f>'VecMap (FT)'!P163*'Vecmap(FT) Coverage'!K162</f>
        <v>0.8589825807</v>
      </c>
      <c r="M163" s="55">
        <f>'VecMap (FT)'!Q163*'Vecmap(FT) Coverage'!L162</f>
        <v>0.7993447542</v>
      </c>
      <c r="N163" s="55">
        <f>'VecMap (FT)'!R163*'Vecmap(FT) Coverage'!M162</f>
        <v>0.774530056</v>
      </c>
      <c r="O163" s="55">
        <f>'VecMap (FT)'!S163*'Vecmap(FT) Coverage'!N162</f>
        <v>0.8809214235</v>
      </c>
      <c r="P163" s="55">
        <f>'VecMap (FT)'!T163*'Vecmap(FT) Coverage'!O162</f>
        <v>0.4554941952</v>
      </c>
      <c r="Q163" s="55">
        <f>'VecMap (FT)'!U163*'Vecmap(FT) Coverage'!P162</f>
        <v>0.8710359893</v>
      </c>
      <c r="R163" s="55">
        <f>'VecMap (FT)'!V163*'Vecmap(FT) Coverage'!Q162</f>
        <v>0.7110297358</v>
      </c>
      <c r="S163" s="55">
        <f>'VecMap (FT)'!W163*'Vecmap(FT) Coverage'!R162</f>
        <v>0.4493842174</v>
      </c>
      <c r="T163" s="55">
        <f>'VecMap (FT)'!X163*'Vecmap(FT) Coverage'!S162</f>
        <v>0.5697916873</v>
      </c>
    </row>
    <row r="164">
      <c r="A164" s="112" t="s">
        <v>366</v>
      </c>
      <c r="B164" s="10">
        <f t="shared" si="3"/>
        <v>0.708516056</v>
      </c>
      <c r="C164" s="10">
        <f>(D164*'Dataset lengths'!$B$2+E164*'Dataset lengths'!$C$2+F164*'Dataset lengths'!$D$2+I164*'Dataset lengths'!$G$2+J164*'Dataset lengths'!$H$2+O164*'Dataset lengths'!$M$2+P164*'Dataset lengths'!$N$2+Q164*'Dataset lengths'!$O$2+R164*'Dataset lengths'!$P$2+S164*'Dataset lengths'!$Q$2+T164*'Dataset lengths'!$R$2)/'Dataset lengths'!$A$7</f>
        <v>0.6453714736</v>
      </c>
      <c r="D164" s="55">
        <f>'VecMap (FT)'!H164*'Vecmap(FT) Coverage'!C163</f>
        <v>0.5584700916</v>
      </c>
      <c r="E164" s="55">
        <f>'VecMap (FT)'!I164*'Vecmap(FT) Coverage'!D163</f>
        <v>0.7575966849</v>
      </c>
      <c r="F164" s="55">
        <f>'VecMap (FT)'!J164*'Vecmap(FT) Coverage'!E163</f>
        <v>0.7917513259</v>
      </c>
      <c r="G164" s="55">
        <f>'VecMap (FT)'!K164*'Vecmap(FT) Coverage'!F163</f>
        <v>0.850691587</v>
      </c>
      <c r="H164" s="55">
        <f>'VecMap (FT)'!L164*'Vecmap(FT) Coverage'!G163</f>
        <v>0.8602282781</v>
      </c>
      <c r="I164" s="55">
        <f>'VecMap (FT)'!M164*'Vecmap(FT) Coverage'!H163</f>
        <v>0.8539846763</v>
      </c>
      <c r="J164" s="55">
        <f>'VecMap (FT)'!N164*'Vecmap(FT) Coverage'!I163</f>
        <v>0.8212112477</v>
      </c>
      <c r="K164" s="55">
        <f>'VecMap (FT)'!O164*'Vecmap(FT) Coverage'!J163</f>
        <v>0.7740734571</v>
      </c>
      <c r="L164" s="55">
        <f>'VecMap (FT)'!P164*'Vecmap(FT) Coverage'!K163</f>
        <v>0.8634519578</v>
      </c>
      <c r="M164" s="55">
        <f>'VecMap (FT)'!Q164*'Vecmap(FT) Coverage'!L163</f>
        <v>0.8172463399</v>
      </c>
      <c r="N164" s="55">
        <f>'VecMap (FT)'!R164*'Vecmap(FT) Coverage'!M163</f>
        <v>0.7565318231</v>
      </c>
      <c r="O164" s="55">
        <f>'VecMap (FT)'!S164*'Vecmap(FT) Coverage'!N163</f>
        <v>0.8860355629</v>
      </c>
      <c r="P164" s="55">
        <f>'VecMap (FT)'!T164*'Vecmap(FT) Coverage'!O163</f>
        <v>0.4475222273</v>
      </c>
      <c r="Q164" s="55">
        <f>'VecMap (FT)'!U164*'Vecmap(FT) Coverage'!P163</f>
        <v>0.885501329</v>
      </c>
      <c r="R164" s="55">
        <f>'VecMap (FT)'!V164*'Vecmap(FT) Coverage'!Q163</f>
        <v>0.7680039212</v>
      </c>
      <c r="S164" s="55">
        <f>'VecMap (FT)'!W164*'Vecmap(FT) Coverage'!R163</f>
        <v>0.5000144563</v>
      </c>
      <c r="T164" s="55">
        <f>'VecMap (FT)'!X164*'Vecmap(FT) Coverage'!S163</f>
        <v>0.5235850933</v>
      </c>
    </row>
    <row r="165">
      <c r="A165" s="112" t="s">
        <v>376</v>
      </c>
      <c r="B165" s="10">
        <f t="shared" si="3"/>
        <v>0.7133177407</v>
      </c>
      <c r="C165" s="10">
        <f>(D165*'Dataset lengths'!$B$2+E165*'Dataset lengths'!$C$2+F165*'Dataset lengths'!$D$2+I165*'Dataset lengths'!$G$2+J165*'Dataset lengths'!$H$2+O165*'Dataset lengths'!$M$2+P165*'Dataset lengths'!$N$2+Q165*'Dataset lengths'!$O$2+R165*'Dataset lengths'!$P$2+S165*'Dataset lengths'!$Q$2+T165*'Dataset lengths'!$R$2)/'Dataset lengths'!$A$7</f>
        <v>0.6575331729</v>
      </c>
      <c r="D165" s="55">
        <f>'VecMap (FT)'!H165*'Vecmap(FT) Coverage'!C164</f>
        <v>0.5704682317</v>
      </c>
      <c r="E165" s="55">
        <f>'VecMap (FT)'!I165*'Vecmap(FT) Coverage'!D164</f>
        <v>0.739477117</v>
      </c>
      <c r="F165" s="55">
        <f>'VecMap (FT)'!J165*'Vecmap(FT) Coverage'!E164</f>
        <v>0.7835084985</v>
      </c>
      <c r="G165" s="55">
        <f>'VecMap (FT)'!K165*'Vecmap(FT) Coverage'!F164</f>
        <v>0.8475389316</v>
      </c>
      <c r="H165" s="55">
        <f>'VecMap (FT)'!L165*'Vecmap(FT) Coverage'!G164</f>
        <v>0.8559751711</v>
      </c>
      <c r="I165" s="55">
        <f>'VecMap (FT)'!M165*'Vecmap(FT) Coverage'!H164</f>
        <v>0.8504429459</v>
      </c>
      <c r="J165" s="55">
        <f>'VecMap (FT)'!N165*'Vecmap(FT) Coverage'!I164</f>
        <v>0.8071445034</v>
      </c>
      <c r="K165" s="55">
        <f>'VecMap (FT)'!O165*'Vecmap(FT) Coverage'!J164</f>
        <v>0.7617519806</v>
      </c>
      <c r="L165" s="55">
        <f>'VecMap (FT)'!P165*'Vecmap(FT) Coverage'!K164</f>
        <v>0.8575207622</v>
      </c>
      <c r="M165" s="55">
        <f>'VecMap (FT)'!Q165*'Vecmap(FT) Coverage'!L164</f>
        <v>0.801996903</v>
      </c>
      <c r="N165" s="55">
        <f>'VecMap (FT)'!R165*'Vecmap(FT) Coverage'!M164</f>
        <v>0.7324799256</v>
      </c>
      <c r="O165" s="55">
        <f>'VecMap (FT)'!S165*'Vecmap(FT) Coverage'!N164</f>
        <v>0.9052245129</v>
      </c>
      <c r="P165" s="55">
        <f>'VecMap (FT)'!T165*'Vecmap(FT) Coverage'!O164</f>
        <v>0.4551040434</v>
      </c>
      <c r="Q165" s="55">
        <f>'VecMap (FT)'!U165*'Vecmap(FT) Coverage'!P164</f>
        <v>0.8941805327</v>
      </c>
      <c r="R165" s="55">
        <f>'VecMap (FT)'!V165*'Vecmap(FT) Coverage'!Q164</f>
        <v>0.7669671316</v>
      </c>
      <c r="S165" s="55">
        <f>'VecMap (FT)'!W165*'Vecmap(FT) Coverage'!R164</f>
        <v>0.5326282199</v>
      </c>
      <c r="T165" s="55">
        <f>'VecMap (FT)'!X165*'Vecmap(FT) Coverage'!S164</f>
        <v>0.5413494104</v>
      </c>
    </row>
    <row r="166">
      <c r="A166" s="112" t="s">
        <v>377</v>
      </c>
      <c r="B166" s="10">
        <f t="shared" si="3"/>
        <v>0.688381364</v>
      </c>
      <c r="C166" s="10">
        <f>(D166*'Dataset lengths'!$B$2+E166*'Dataset lengths'!$C$2+F166*'Dataset lengths'!$D$2+I166*'Dataset lengths'!$G$2+J166*'Dataset lengths'!$H$2+O166*'Dataset lengths'!$M$2+P166*'Dataset lengths'!$N$2+Q166*'Dataset lengths'!$O$2+R166*'Dataset lengths'!$P$2+S166*'Dataset lengths'!$Q$2+T166*'Dataset lengths'!$R$2)/'Dataset lengths'!$A$7</f>
        <v>0.6248092989</v>
      </c>
      <c r="D166" s="55">
        <f>'VecMap (FT)'!H166*'Vecmap(FT) Coverage'!C165</f>
        <v>0.5257691911</v>
      </c>
      <c r="E166" s="55">
        <f>'VecMap (FT)'!I166*'Vecmap(FT) Coverage'!D165</f>
        <v>0.7271882502</v>
      </c>
      <c r="F166" s="55">
        <f>'VecMap (FT)'!J166*'Vecmap(FT) Coverage'!E165</f>
        <v>0.7787754621</v>
      </c>
      <c r="G166" s="55">
        <f>'VecMap (FT)'!K166*'Vecmap(FT) Coverage'!F165</f>
        <v>0.8381737138</v>
      </c>
      <c r="H166" s="55">
        <f>'VecMap (FT)'!L166*'Vecmap(FT) Coverage'!G165</f>
        <v>0.8447771871</v>
      </c>
      <c r="I166" s="55">
        <f>'VecMap (FT)'!M166*'Vecmap(FT) Coverage'!H165</f>
        <v>0.8403611773</v>
      </c>
      <c r="J166" s="55">
        <f>'VecMap (FT)'!N166*'Vecmap(FT) Coverage'!I165</f>
        <v>0.7939255313</v>
      </c>
      <c r="K166" s="55">
        <f>'VecMap (FT)'!O166*'Vecmap(FT) Coverage'!J165</f>
        <v>0.743936045</v>
      </c>
      <c r="L166" s="55">
        <f>'VecMap (FT)'!P166*'Vecmap(FT) Coverage'!K165</f>
        <v>0.8441248246</v>
      </c>
      <c r="M166" s="55">
        <f>'VecMap (FT)'!Q166*'Vecmap(FT) Coverage'!L165</f>
        <v>0.7686599117</v>
      </c>
      <c r="N166" s="55">
        <f>'VecMap (FT)'!R166*'Vecmap(FT) Coverage'!M165</f>
        <v>0.7385208394</v>
      </c>
      <c r="O166" s="55">
        <f>'VecMap (FT)'!S166*'Vecmap(FT) Coverage'!N165</f>
        <v>0.8902973456</v>
      </c>
      <c r="P166" s="55">
        <f>'VecMap (FT)'!T166*'Vecmap(FT) Coverage'!O165</f>
        <v>0.4645219864</v>
      </c>
      <c r="Q166" s="55">
        <f>'VecMap (FT)'!U166*'Vecmap(FT) Coverage'!P165</f>
        <v>0.8799377368</v>
      </c>
      <c r="R166" s="55">
        <f>'VecMap (FT)'!V166*'Vecmap(FT) Coverage'!Q165</f>
        <v>0.6723265729</v>
      </c>
      <c r="S166" s="55">
        <f>'VecMap (FT)'!W166*'Vecmap(FT) Coverage'!R165</f>
        <v>0.4515909433</v>
      </c>
      <c r="T166" s="55">
        <f>'VecMap (FT)'!X166*'Vecmap(FT) Coverage'!S165</f>
        <v>0.547500807</v>
      </c>
    </row>
    <row r="167">
      <c r="A167" s="112" t="s">
        <v>380</v>
      </c>
      <c r="B167" s="10">
        <f t="shared" si="3"/>
        <v>0.6972807897</v>
      </c>
      <c r="C167" s="10">
        <f>(D167*'Dataset lengths'!$B$2+E167*'Dataset lengths'!$C$2+F167*'Dataset lengths'!$D$2+I167*'Dataset lengths'!$G$2+J167*'Dataset lengths'!$H$2+O167*'Dataset lengths'!$M$2+P167*'Dataset lengths'!$N$2+Q167*'Dataset lengths'!$O$2+R167*'Dataset lengths'!$P$2+S167*'Dataset lengths'!$Q$2+T167*'Dataset lengths'!$R$2)/'Dataset lengths'!$A$7</f>
        <v>0.6374744777</v>
      </c>
      <c r="D167" s="55">
        <f>'VecMap (FT)'!H167*'Vecmap(FT) Coverage'!C166</f>
        <v>0.5377677705</v>
      </c>
      <c r="E167" s="55">
        <f>'VecMap (FT)'!I167*'Vecmap(FT) Coverage'!D166</f>
        <v>0.7630996929</v>
      </c>
      <c r="F167" s="55">
        <f>'VecMap (FT)'!J167*'Vecmap(FT) Coverage'!E166</f>
        <v>0.7915300119</v>
      </c>
      <c r="G167" s="55">
        <f>'VecMap (FT)'!K167*'Vecmap(FT) Coverage'!F166</f>
        <v>0.8455245317</v>
      </c>
      <c r="H167" s="55">
        <f>'VecMap (FT)'!L167*'Vecmap(FT) Coverage'!G166</f>
        <v>0.853709108</v>
      </c>
      <c r="I167" s="55">
        <f>'VecMap (FT)'!M167*'Vecmap(FT) Coverage'!H166</f>
        <v>0.8482995458</v>
      </c>
      <c r="J167" s="55">
        <f>'VecMap (FT)'!N167*'Vecmap(FT) Coverage'!I166</f>
        <v>0.7999022233</v>
      </c>
      <c r="K167" s="55">
        <f>'VecMap (FT)'!O167*'Vecmap(FT) Coverage'!J166</f>
        <v>0.7579155328</v>
      </c>
      <c r="L167" s="55">
        <f>'VecMap (FT)'!P167*'Vecmap(FT) Coverage'!K166</f>
        <v>0.8477578523</v>
      </c>
      <c r="M167" s="55">
        <f>'VecMap (FT)'!Q167*'Vecmap(FT) Coverage'!L166</f>
        <v>0.7741518535</v>
      </c>
      <c r="N167" s="55">
        <f>'VecMap (FT)'!R167*'Vecmap(FT) Coverage'!M166</f>
        <v>0.7498646164</v>
      </c>
      <c r="O167" s="55">
        <f>'VecMap (FT)'!S167*'Vecmap(FT) Coverage'!N166</f>
        <v>0.8835877697</v>
      </c>
      <c r="P167" s="55">
        <f>'VecMap (FT)'!T167*'Vecmap(FT) Coverage'!O166</f>
        <v>0.4676190678</v>
      </c>
      <c r="Q167" s="55">
        <f>'VecMap (FT)'!U167*'Vecmap(FT) Coverage'!P166</f>
        <v>0.8685880088</v>
      </c>
      <c r="R167" s="55">
        <f>'VecMap (FT)'!V167*'Vecmap(FT) Coverage'!Q166</f>
        <v>0.6762767685</v>
      </c>
      <c r="S167" s="55">
        <f>'VecMap (FT)'!W167*'Vecmap(FT) Coverage'!R166</f>
        <v>0.46197787</v>
      </c>
      <c r="T167" s="55">
        <f>'VecMap (FT)'!X167*'Vecmap(FT) Coverage'!S166</f>
        <v>0.571439958</v>
      </c>
    </row>
    <row r="168">
      <c r="A168" s="112" t="s">
        <v>386</v>
      </c>
      <c r="B168" s="10">
        <f t="shared" si="3"/>
        <v>0.7045221317</v>
      </c>
      <c r="C168" s="10">
        <f>(D168*'Dataset lengths'!$B$2+E168*'Dataset lengths'!$C$2+F168*'Dataset lengths'!$D$2+I168*'Dataset lengths'!$G$2+J168*'Dataset lengths'!$H$2+O168*'Dataset lengths'!$M$2+P168*'Dataset lengths'!$N$2+Q168*'Dataset lengths'!$O$2+R168*'Dataset lengths'!$P$2+S168*'Dataset lengths'!$Q$2+T168*'Dataset lengths'!$R$2)/'Dataset lengths'!$A$7</f>
        <v>0.6451374363</v>
      </c>
      <c r="D168" s="55">
        <f>'VecMap (FT)'!H168*'Vecmap(FT) Coverage'!C167</f>
        <v>0.5624788756</v>
      </c>
      <c r="E168" s="55">
        <f>'VecMap (FT)'!I168*'Vecmap(FT) Coverage'!D167</f>
        <v>0.74800018</v>
      </c>
      <c r="F168" s="55">
        <f>'VecMap (FT)'!J168*'Vecmap(FT) Coverage'!E167</f>
        <v>0.7794133781</v>
      </c>
      <c r="G168" s="55">
        <f>'VecMap (FT)'!K168*'Vecmap(FT) Coverage'!F167</f>
        <v>0.8392156244</v>
      </c>
      <c r="H168" s="55">
        <f>'VecMap (FT)'!L168*'Vecmap(FT) Coverage'!G167</f>
        <v>0.8488434112</v>
      </c>
      <c r="I168" s="55">
        <f>'VecMap (FT)'!M168*'Vecmap(FT) Coverage'!H167</f>
        <v>0.8425313072</v>
      </c>
      <c r="J168" s="55">
        <f>'VecMap (FT)'!N168*'Vecmap(FT) Coverage'!I167</f>
        <v>0.8040839297</v>
      </c>
      <c r="K168" s="55">
        <f>'VecMap (FT)'!O168*'Vecmap(FT) Coverage'!J167</f>
        <v>0.7542594341</v>
      </c>
      <c r="L168" s="55">
        <f>'VecMap (FT)'!P168*'Vecmap(FT) Coverage'!K167</f>
        <v>0.8546824818</v>
      </c>
      <c r="M168" s="55">
        <f>'VecMap (FT)'!Q168*'Vecmap(FT) Coverage'!L167</f>
        <v>0.7947424467</v>
      </c>
      <c r="N168" s="55">
        <f>'VecMap (FT)'!R168*'Vecmap(FT) Coverage'!M167</f>
        <v>0.7360546704</v>
      </c>
      <c r="O168" s="55">
        <f>'VecMap (FT)'!S168*'Vecmap(FT) Coverage'!N167</f>
        <v>0.8870190512</v>
      </c>
      <c r="P168" s="55">
        <f>'VecMap (FT)'!T168*'Vecmap(FT) Coverage'!O167</f>
        <v>0.4578532059</v>
      </c>
      <c r="Q168" s="55">
        <f>'VecMap (FT)'!U168*'Vecmap(FT) Coverage'!P167</f>
        <v>0.8859464163</v>
      </c>
      <c r="R168" s="55">
        <f>'VecMap (FT)'!V168*'Vecmap(FT) Coverage'!Q167</f>
        <v>0.7450358864</v>
      </c>
      <c r="S168" s="55">
        <f>'VecMap (FT)'!W168*'Vecmap(FT) Coverage'!R167</f>
        <v>0.5132541259</v>
      </c>
      <c r="T168" s="55">
        <f>'VecMap (FT)'!X168*'Vecmap(FT) Coverage'!S167</f>
        <v>0.5241270928</v>
      </c>
    </row>
    <row r="169">
      <c r="A169" s="112" t="s">
        <v>198</v>
      </c>
      <c r="B169" s="10">
        <f t="shared" si="3"/>
        <v>0.7193655796</v>
      </c>
      <c r="C169" s="10">
        <f>(D169*'Dataset lengths'!$B$2+E169*'Dataset lengths'!$C$2+F169*'Dataset lengths'!$D$2+I169*'Dataset lengths'!$G$2+J169*'Dataset lengths'!$H$2+O169*'Dataset lengths'!$M$2+P169*'Dataset lengths'!$N$2+Q169*'Dataset lengths'!$O$2+R169*'Dataset lengths'!$P$2+S169*'Dataset lengths'!$Q$2+T169*'Dataset lengths'!$R$2)/'Dataset lengths'!$A$7</f>
        <v>0.6620976454</v>
      </c>
      <c r="D169" s="55">
        <f>'VecMap (FT)'!H169*'Vecmap(FT) Coverage'!C168</f>
        <v>0.5774812959</v>
      </c>
      <c r="E169" s="55">
        <f>'VecMap (FT)'!I169*'Vecmap(FT) Coverage'!D168</f>
        <v>0.7572507162</v>
      </c>
      <c r="F169" s="55">
        <f>'VecMap (FT)'!J169*'Vecmap(FT) Coverage'!E168</f>
        <v>0.795155635</v>
      </c>
      <c r="G169" s="55">
        <f>'VecMap (FT)'!K169*'Vecmap(FT) Coverage'!F168</f>
        <v>0.853934742</v>
      </c>
      <c r="H169" s="55">
        <f>'VecMap (FT)'!L169*'Vecmap(FT) Coverage'!G168</f>
        <v>0.8630737941</v>
      </c>
      <c r="I169" s="55">
        <f>'VecMap (FT)'!M169*'Vecmap(FT) Coverage'!H168</f>
        <v>0.8571119646</v>
      </c>
      <c r="J169" s="55">
        <f>'VecMap (FT)'!N169*'Vecmap(FT) Coverage'!I168</f>
        <v>0.8183101343</v>
      </c>
      <c r="K169" s="55">
        <f>'VecMap (FT)'!O169*'Vecmap(FT) Coverage'!J168</f>
        <v>0.7699108063</v>
      </c>
      <c r="L169" s="55">
        <f>'VecMap (FT)'!P169*'Vecmap(FT) Coverage'!K168</f>
        <v>0.8663490553</v>
      </c>
      <c r="M169" s="55">
        <f>'VecMap (FT)'!Q169*'Vecmap(FT) Coverage'!L168</f>
        <v>0.802851354</v>
      </c>
      <c r="N169" s="55">
        <f>'VecMap (FT)'!R169*'Vecmap(FT) Coverage'!M168</f>
        <v>0.7592627602</v>
      </c>
      <c r="O169" s="55">
        <f>'VecMap (FT)'!S169*'Vecmap(FT) Coverage'!N168</f>
        <v>0.8952584978</v>
      </c>
      <c r="P169" s="55">
        <f>'VecMap (FT)'!T169*'Vecmap(FT) Coverage'!O168</f>
        <v>0.4616642249</v>
      </c>
      <c r="Q169" s="55">
        <f>'VecMap (FT)'!U169*'Vecmap(FT) Coverage'!P168</f>
        <v>0.8972961444</v>
      </c>
      <c r="R169" s="55">
        <f>'VecMap (FT)'!V169*'Vecmap(FT) Coverage'!Q168</f>
        <v>0.7756061328</v>
      </c>
      <c r="S169" s="55">
        <f>'VecMap (FT)'!W169*'Vecmap(FT) Coverage'!R168</f>
        <v>0.5306759817</v>
      </c>
      <c r="T169" s="55">
        <f>'VecMap (FT)'!X169*'Vecmap(FT) Coverage'!S168</f>
        <v>0.547210648</v>
      </c>
    </row>
    <row r="170">
      <c r="A170" s="112" t="s">
        <v>199</v>
      </c>
      <c r="B170" s="10">
        <f t="shared" si="3"/>
        <v>0.7103151619</v>
      </c>
      <c r="C170" s="10">
        <f>(D170*'Dataset lengths'!$B$2+E170*'Dataset lengths'!$C$2+F170*'Dataset lengths'!$D$2+I170*'Dataset lengths'!$G$2+J170*'Dataset lengths'!$H$2+O170*'Dataset lengths'!$M$2+P170*'Dataset lengths'!$N$2+Q170*'Dataset lengths'!$O$2+R170*'Dataset lengths'!$P$2+S170*'Dataset lengths'!$Q$2+T170*'Dataset lengths'!$R$2)/'Dataset lengths'!$A$7</f>
        <v>0.6477978043</v>
      </c>
      <c r="D170" s="55">
        <f>'VecMap (FT)'!H170*'Vecmap(FT) Coverage'!C169</f>
        <v>0.5530407141</v>
      </c>
      <c r="E170" s="55">
        <f>'VecMap (FT)'!I170*'Vecmap(FT) Coverage'!D169</f>
        <v>0.7474623168</v>
      </c>
      <c r="F170" s="55">
        <f>'VecMap (FT)'!J170*'Vecmap(FT) Coverage'!E169</f>
        <v>0.7907588885</v>
      </c>
      <c r="G170" s="55">
        <f>'VecMap (FT)'!K170*'Vecmap(FT) Coverage'!F169</f>
        <v>0.8528807775</v>
      </c>
      <c r="H170" s="55">
        <f>'VecMap (FT)'!L170*'Vecmap(FT) Coverage'!G169</f>
        <v>0.860494717</v>
      </c>
      <c r="I170" s="55">
        <f>'VecMap (FT)'!M170*'Vecmap(FT) Coverage'!H169</f>
        <v>0.8556423393</v>
      </c>
      <c r="J170" s="55">
        <f>'VecMap (FT)'!N170*'Vecmap(FT) Coverage'!I169</f>
        <v>0.8164457174</v>
      </c>
      <c r="K170" s="55">
        <f>'VecMap (FT)'!O170*'Vecmap(FT) Coverage'!J169</f>
        <v>0.7729797395</v>
      </c>
      <c r="L170" s="55">
        <f>'VecMap (FT)'!P170*'Vecmap(FT) Coverage'!K169</f>
        <v>0.8603748228</v>
      </c>
      <c r="M170" s="55">
        <f>'VecMap (FT)'!Q170*'Vecmap(FT) Coverage'!L169</f>
        <v>0.8086683223</v>
      </c>
      <c r="N170" s="55">
        <f>'VecMap (FT)'!R170*'Vecmap(FT) Coverage'!M169</f>
        <v>0.7515034787</v>
      </c>
      <c r="O170" s="55">
        <f>'VecMap (FT)'!S170*'Vecmap(FT) Coverage'!N169</f>
        <v>0.9017713761</v>
      </c>
      <c r="P170" s="55">
        <f>'VecMap (FT)'!T170*'Vecmap(FT) Coverage'!O169</f>
        <v>0.460045296</v>
      </c>
      <c r="Q170" s="55">
        <f>'VecMap (FT)'!U170*'Vecmap(FT) Coverage'!P169</f>
        <v>0.8946256201</v>
      </c>
      <c r="R170" s="55">
        <f>'VecMap (FT)'!V170*'Vecmap(FT) Coverage'!Q169</f>
        <v>0.7499599529</v>
      </c>
      <c r="S170" s="55">
        <f>'VecMap (FT)'!W170*'Vecmap(FT) Coverage'!R169</f>
        <v>0.4942763323</v>
      </c>
      <c r="T170" s="55">
        <f>'VecMap (FT)'!X170*'Vecmap(FT) Coverage'!S169</f>
        <v>0.5494382278</v>
      </c>
    </row>
    <row r="171">
      <c r="A171" s="112" t="s">
        <v>409</v>
      </c>
      <c r="B171" s="10">
        <f t="shared" si="3"/>
        <v>0.6825487026</v>
      </c>
      <c r="C171" s="10">
        <f>(D171*'Dataset lengths'!$B$2+E171*'Dataset lengths'!$C$2+F171*'Dataset lengths'!$D$2+I171*'Dataset lengths'!$G$2+J171*'Dataset lengths'!$H$2+O171*'Dataset lengths'!$M$2+P171*'Dataset lengths'!$N$2+Q171*'Dataset lengths'!$O$2+R171*'Dataset lengths'!$P$2+S171*'Dataset lengths'!$Q$2+T171*'Dataset lengths'!$R$2)/'Dataset lengths'!$A$7</f>
        <v>0.6174211483</v>
      </c>
      <c r="D171" s="55">
        <f>'VecMap (FT)'!H171*'Vecmap(FT) Coverage'!C170</f>
        <v>0.5110465226</v>
      </c>
      <c r="E171" s="55">
        <f>'VecMap (FT)'!I171*'Vecmap(FT) Coverage'!D170</f>
        <v>0.7337063196</v>
      </c>
      <c r="F171" s="55">
        <f>'VecMap (FT)'!J171*'Vecmap(FT) Coverage'!E170</f>
        <v>0.7785653938</v>
      </c>
      <c r="G171" s="55">
        <f>'VecMap (FT)'!K171*'Vecmap(FT) Coverage'!F170</f>
        <v>0.8432493673</v>
      </c>
      <c r="H171" s="55">
        <f>'VecMap (FT)'!L171*'Vecmap(FT) Coverage'!G170</f>
        <v>0.8480605939</v>
      </c>
      <c r="I171" s="55">
        <f>'VecMap (FT)'!M171*'Vecmap(FT) Coverage'!H170</f>
        <v>0.8449462141</v>
      </c>
      <c r="J171" s="55">
        <f>'VecMap (FT)'!N171*'Vecmap(FT) Coverage'!I170</f>
        <v>0.8017651397</v>
      </c>
      <c r="K171" s="55">
        <f>'VecMap (FT)'!O171*'Vecmap(FT) Coverage'!J170</f>
        <v>0.7555582471</v>
      </c>
      <c r="L171" s="55">
        <f>'VecMap (FT)'!P171*'Vecmap(FT) Coverage'!K170</f>
        <v>0.8466281349</v>
      </c>
      <c r="M171" s="55">
        <f>'VecMap (FT)'!Q171*'Vecmap(FT) Coverage'!L170</f>
        <v>0.7798565703</v>
      </c>
      <c r="N171" s="55">
        <f>'VecMap (FT)'!R171*'Vecmap(FT) Coverage'!M170</f>
        <v>0.7500393784</v>
      </c>
      <c r="O171" s="55">
        <f>'VecMap (FT)'!S171*'Vecmap(FT) Coverage'!N170</f>
        <v>0.876528509</v>
      </c>
      <c r="P171" s="55">
        <f>'VecMap (FT)'!T171*'Vecmap(FT) Coverage'!O170</f>
        <v>0.4552347644</v>
      </c>
      <c r="Q171" s="55">
        <f>'VecMap (FT)'!U171*'Vecmap(FT) Coverage'!P170</f>
        <v>0.8654723972</v>
      </c>
      <c r="R171" s="55">
        <f>'VecMap (FT)'!V171*'Vecmap(FT) Coverage'!Q170</f>
        <v>0.6652140324</v>
      </c>
      <c r="S171" s="55">
        <f>'VecMap (FT)'!W171*'Vecmap(FT) Coverage'!R170</f>
        <v>0.4272773939</v>
      </c>
      <c r="T171" s="55">
        <f>'VecMap (FT)'!X171*'Vecmap(FT) Coverage'!S170</f>
        <v>0.5482790421</v>
      </c>
    </row>
    <row r="172">
      <c r="A172" s="112" t="s">
        <v>412</v>
      </c>
      <c r="B172" s="10">
        <f t="shared" si="3"/>
        <v>0.6923888083</v>
      </c>
      <c r="C172" s="10">
        <f>(D172*'Dataset lengths'!$B$2+E172*'Dataset lengths'!$C$2+F172*'Dataset lengths'!$D$2+I172*'Dataset lengths'!$G$2+J172*'Dataset lengths'!$H$2+O172*'Dataset lengths'!$M$2+P172*'Dataset lengths'!$N$2+Q172*'Dataset lengths'!$O$2+R172*'Dataset lengths'!$P$2+S172*'Dataset lengths'!$Q$2+T172*'Dataset lengths'!$R$2)/'Dataset lengths'!$A$7</f>
        <v>0.6277398442</v>
      </c>
      <c r="D172" s="55">
        <f>'VecMap (FT)'!H172*'Vecmap(FT) Coverage'!C171</f>
        <v>0.5225678933</v>
      </c>
      <c r="E172" s="55">
        <f>'VecMap (FT)'!I172*'Vecmap(FT) Coverage'!D171</f>
        <v>0.759253933</v>
      </c>
      <c r="F172" s="55">
        <f>'VecMap (FT)'!J172*'Vecmap(FT) Coverage'!E171</f>
        <v>0.7894130163</v>
      </c>
      <c r="G172" s="55">
        <f>'VecMap (FT)'!K172*'Vecmap(FT) Coverage'!F171</f>
        <v>0.8497809218</v>
      </c>
      <c r="H172" s="55">
        <f>'VecMap (FT)'!L172*'Vecmap(FT) Coverage'!G171</f>
        <v>0.8561687882</v>
      </c>
      <c r="I172" s="55">
        <f>'VecMap (FT)'!M172*'Vecmap(FT) Coverage'!H171</f>
        <v>0.8520166958</v>
      </c>
      <c r="J172" s="55">
        <f>'VecMap (FT)'!N172*'Vecmap(FT) Coverage'!I171</f>
        <v>0.8088337731</v>
      </c>
      <c r="K172" s="55">
        <f>'VecMap (FT)'!O172*'Vecmap(FT) Coverage'!J171</f>
        <v>0.7696190983</v>
      </c>
      <c r="L172" s="55">
        <f>'VecMap (FT)'!P172*'Vecmap(FT) Coverage'!K171</f>
        <v>0.8494456142</v>
      </c>
      <c r="M172" s="55">
        <f>'VecMap (FT)'!Q172*'Vecmap(FT) Coverage'!L171</f>
        <v>0.7873422311</v>
      </c>
      <c r="N172" s="55">
        <f>'VecMap (FT)'!R172*'Vecmap(FT) Coverage'!M171</f>
        <v>0.7628705074</v>
      </c>
      <c r="O172" s="55">
        <f>'VecMap (FT)'!S172*'Vecmap(FT) Coverage'!N171</f>
        <v>0.8784954857</v>
      </c>
      <c r="P172" s="55">
        <f>'VecMap (FT)'!T172*'Vecmap(FT) Coverage'!O171</f>
        <v>0.464425454</v>
      </c>
      <c r="Q172" s="55">
        <f>'VecMap (FT)'!U172*'Vecmap(FT) Coverage'!P171</f>
        <v>0.8663625719</v>
      </c>
      <c r="R172" s="55">
        <f>'VecMap (FT)'!V172*'Vecmap(FT) Coverage'!Q171</f>
        <v>0.6736396573</v>
      </c>
      <c r="S172" s="55">
        <f>'VecMap (FT)'!W172*'Vecmap(FT) Coverage'!R171</f>
        <v>0.4347478553</v>
      </c>
      <c r="T172" s="55">
        <f>'VecMap (FT)'!X172*'Vecmap(FT) Coverage'!S171</f>
        <v>0.5665205561</v>
      </c>
    </row>
    <row r="173">
      <c r="A173" s="112" t="s">
        <v>416</v>
      </c>
      <c r="B173" s="10">
        <f t="shared" si="3"/>
        <v>0.7011973959</v>
      </c>
      <c r="C173" s="10">
        <f>(D173*'Dataset lengths'!$B$2+E173*'Dataset lengths'!$C$2+F173*'Dataset lengths'!$D$2+I173*'Dataset lengths'!$G$2+J173*'Dataset lengths'!$H$2+O173*'Dataset lengths'!$M$2+P173*'Dataset lengths'!$N$2+Q173*'Dataset lengths'!$O$2+R173*'Dataset lengths'!$P$2+S173*'Dataset lengths'!$Q$2+T173*'Dataset lengths'!$R$2)/'Dataset lengths'!$A$7</f>
        <v>0.6366050971</v>
      </c>
      <c r="D173" s="55">
        <f>'VecMap (FT)'!H173*'Vecmap(FT) Coverage'!C172</f>
        <v>0.545047914</v>
      </c>
      <c r="E173" s="55">
        <f>'VecMap (FT)'!I173*'Vecmap(FT) Coverage'!D172</f>
        <v>0.7506529446</v>
      </c>
      <c r="F173" s="55">
        <f>'VecMap (FT)'!J173*'Vecmap(FT) Coverage'!E172</f>
        <v>0.7868629756</v>
      </c>
      <c r="G173" s="55">
        <f>'VecMap (FT)'!K173*'Vecmap(FT) Coverage'!F172</f>
        <v>0.8459610729</v>
      </c>
      <c r="H173" s="55">
        <f>'VecMap (FT)'!L173*'Vecmap(FT) Coverage'!G172</f>
        <v>0.8537724767</v>
      </c>
      <c r="I173" s="55">
        <f>'VecMap (FT)'!M173*'Vecmap(FT) Coverage'!H172</f>
        <v>0.8487438004</v>
      </c>
      <c r="J173" s="55">
        <f>'VecMap (FT)'!N173*'Vecmap(FT) Coverage'!I172</f>
        <v>0.8147301211</v>
      </c>
      <c r="K173" s="55">
        <f>'VecMap (FT)'!O173*'Vecmap(FT) Coverage'!J172</f>
        <v>0.7726940307</v>
      </c>
      <c r="L173" s="55">
        <f>'VecMap (FT)'!P173*'Vecmap(FT) Coverage'!K172</f>
        <v>0.8554291712</v>
      </c>
      <c r="M173" s="55">
        <f>'VecMap (FT)'!Q173*'Vecmap(FT) Coverage'!L172</f>
        <v>0.8052521937</v>
      </c>
      <c r="N173" s="55">
        <f>'VecMap (FT)'!R173*'Vecmap(FT) Coverage'!M172</f>
        <v>0.7516077358</v>
      </c>
      <c r="O173" s="55">
        <f>'VecMap (FT)'!S173*'Vecmap(FT) Coverage'!N172</f>
        <v>0.8871283277</v>
      </c>
      <c r="P173" s="55">
        <f>'VecMap (FT)'!T173*'Vecmap(FT) Coverage'!O172</f>
        <v>0.4584766444</v>
      </c>
      <c r="Q173" s="55">
        <f>'VecMap (FT)'!U173*'Vecmap(FT) Coverage'!P172</f>
        <v>0.8846111542</v>
      </c>
      <c r="R173" s="55">
        <f>'VecMap (FT)'!V173*'Vecmap(FT) Coverage'!Q172</f>
        <v>0.7251262441</v>
      </c>
      <c r="S173" s="55">
        <f>'VecMap (FT)'!W173*'Vecmap(FT) Coverage'!R172</f>
        <v>0.4768067046</v>
      </c>
      <c r="T173" s="55">
        <f>'VecMap (FT)'!X173*'Vecmap(FT) Coverage'!S172</f>
        <v>0.5349845248</v>
      </c>
    </row>
    <row r="174">
      <c r="A174" s="112" t="s">
        <v>203</v>
      </c>
      <c r="B174" s="10">
        <f t="shared" si="3"/>
        <v>0.7119211187</v>
      </c>
      <c r="C174" s="10">
        <f>(D174*'Dataset lengths'!$B$2+E174*'Dataset lengths'!$C$2+F174*'Dataset lengths'!$D$2+I174*'Dataset lengths'!$G$2+J174*'Dataset lengths'!$H$2+O174*'Dataset lengths'!$M$2+P174*'Dataset lengths'!$N$2+Q174*'Dataset lengths'!$O$2+R174*'Dataset lengths'!$P$2+S174*'Dataset lengths'!$Q$2+T174*'Dataset lengths'!$R$2)/'Dataset lengths'!$A$7</f>
        <v>0.6493201681</v>
      </c>
      <c r="D174" s="55">
        <f>'VecMap (FT)'!H174*'Vecmap(FT) Coverage'!C173</f>
        <v>0.5574160737</v>
      </c>
      <c r="E174" s="55">
        <f>'VecMap (FT)'!I174*'Vecmap(FT) Coverage'!D173</f>
        <v>0.7601768545</v>
      </c>
      <c r="F174" s="55">
        <f>'VecMap (FT)'!J174*'Vecmap(FT) Coverage'!E173</f>
        <v>0.799480456</v>
      </c>
      <c r="G174" s="55">
        <f>'VecMap (FT)'!K174*'Vecmap(FT) Coverage'!F173</f>
        <v>0.857464086</v>
      </c>
      <c r="H174" s="55">
        <f>'VecMap (FT)'!L174*'Vecmap(FT) Coverage'!G173</f>
        <v>0.8655894666</v>
      </c>
      <c r="I174" s="55">
        <f>'VecMap (FT)'!M174*'Vecmap(FT) Coverage'!H173</f>
        <v>0.8603349899</v>
      </c>
      <c r="J174" s="55">
        <f>'VecMap (FT)'!N174*'Vecmap(FT) Coverage'!I173</f>
        <v>0.8224292297</v>
      </c>
      <c r="K174" s="55">
        <f>'VecMap (FT)'!O174*'Vecmap(FT) Coverage'!J173</f>
        <v>0.7770696508</v>
      </c>
      <c r="L174" s="55">
        <f>'VecMap (FT)'!P174*'Vecmap(FT) Coverage'!K173</f>
        <v>0.8641907571</v>
      </c>
      <c r="M174" s="55">
        <f>'VecMap (FT)'!Q174*'Vecmap(FT) Coverage'!L173</f>
        <v>0.8087018301</v>
      </c>
      <c r="N174" s="55">
        <f>'VecMap (FT)'!R174*'Vecmap(FT) Coverage'!M173</f>
        <v>0.7659989717</v>
      </c>
      <c r="O174" s="55">
        <f>'VecMap (FT)'!S174*'Vecmap(FT) Coverage'!N173</f>
        <v>0.8906033198</v>
      </c>
      <c r="P174" s="55">
        <f>'VecMap (FT)'!T174*'Vecmap(FT) Coverage'!O173</f>
        <v>0.4622876634</v>
      </c>
      <c r="Q174" s="55">
        <f>'VecMap (FT)'!U174*'Vecmap(FT) Coverage'!P173</f>
        <v>0.8830533484</v>
      </c>
      <c r="R174" s="55">
        <f>'VecMap (FT)'!V174*'Vecmap(FT) Coverage'!Q173</f>
        <v>0.7558141209</v>
      </c>
      <c r="S174" s="55">
        <f>'VecMap (FT)'!W174*'Vecmap(FT) Coverage'!R173</f>
        <v>0.4907127698</v>
      </c>
      <c r="T174" s="55">
        <f>'VecMap (FT)'!X174*'Vecmap(FT) Coverage'!S173</f>
        <v>0.5488234796</v>
      </c>
    </row>
    <row r="175">
      <c r="A175" s="112" t="s">
        <v>196</v>
      </c>
      <c r="B175" s="10">
        <f t="shared" si="3"/>
        <v>0.7081811261</v>
      </c>
      <c r="C175" s="10">
        <f>(D175*'Dataset lengths'!$B$2+E175*'Dataset lengths'!$C$2+F175*'Dataset lengths'!$D$2+I175*'Dataset lengths'!$G$2+J175*'Dataset lengths'!$H$2+O175*'Dataset lengths'!$M$2+P175*'Dataset lengths'!$N$2+Q175*'Dataset lengths'!$O$2+R175*'Dataset lengths'!$P$2+S175*'Dataset lengths'!$Q$2+T175*'Dataset lengths'!$R$2)/'Dataset lengths'!$A$7</f>
        <v>0.6487720643</v>
      </c>
      <c r="D175" s="55">
        <f>'VecMap (FT)'!H175*'Vecmap(FT) Coverage'!C174</f>
        <v>0.5588468274</v>
      </c>
      <c r="E175" s="55">
        <f>'VecMap (FT)'!I175*'Vecmap(FT) Coverage'!D174</f>
        <v>0.7517713142</v>
      </c>
      <c r="F175" s="55">
        <f>'VecMap (FT)'!J175*'Vecmap(FT) Coverage'!E174</f>
        <v>0.7910247403</v>
      </c>
      <c r="G175" s="55">
        <f>'VecMap (FT)'!K175*'Vecmap(FT) Coverage'!F174</f>
        <v>0.8477237996</v>
      </c>
      <c r="H175" s="55">
        <f>'VecMap (FT)'!L175*'Vecmap(FT) Coverage'!G174</f>
        <v>0.8563991673</v>
      </c>
      <c r="I175" s="55">
        <f>'VecMap (FT)'!M175*'Vecmap(FT) Coverage'!H174</f>
        <v>0.8506988552</v>
      </c>
      <c r="J175" s="55">
        <f>'VecMap (FT)'!N175*'Vecmap(FT) Coverage'!I174</f>
        <v>0.8088701939</v>
      </c>
      <c r="K175" s="55">
        <f>'VecMap (FT)'!O175*'Vecmap(FT) Coverage'!J174</f>
        <v>0.7630496688</v>
      </c>
      <c r="L175" s="55">
        <f>'VecMap (FT)'!P175*'Vecmap(FT) Coverage'!K174</f>
        <v>0.8572919496</v>
      </c>
      <c r="M175" s="55">
        <f>'VecMap (FT)'!Q175*'Vecmap(FT) Coverage'!L174</f>
        <v>0.7927504031</v>
      </c>
      <c r="N175" s="55">
        <f>'VecMap (FT)'!R175*'Vecmap(FT) Coverage'!M174</f>
        <v>0.7469416662</v>
      </c>
      <c r="O175" s="55">
        <f>'VecMap (FT)'!S175*'Vecmap(FT) Coverage'!N174</f>
        <v>0.8979029887</v>
      </c>
      <c r="P175" s="55">
        <f>'VecMap (FT)'!T175*'Vecmap(FT) Coverage'!O174</f>
        <v>0.4647251066</v>
      </c>
      <c r="Q175" s="55">
        <f>'VecMap (FT)'!U175*'Vecmap(FT) Coverage'!P174</f>
        <v>0.8812729989</v>
      </c>
      <c r="R175" s="55">
        <f>'VecMap (FT)'!V175*'Vecmap(FT) Coverage'!Q174</f>
        <v>0.7343014214</v>
      </c>
      <c r="S175" s="55">
        <f>'VecMap (FT)'!W175*'Vecmap(FT) Coverage'!R174</f>
        <v>0.5006460991</v>
      </c>
      <c r="T175" s="55">
        <f>'VecMap (FT)'!X175*'Vecmap(FT) Coverage'!S174</f>
        <v>0.5499318414</v>
      </c>
    </row>
    <row r="176">
      <c r="A176" s="112" t="s">
        <v>457</v>
      </c>
      <c r="B176" s="10">
        <f t="shared" si="3"/>
        <v>0.703921585</v>
      </c>
      <c r="C176" s="10">
        <f>(D176*'Dataset lengths'!$B$2+E176*'Dataset lengths'!$C$2+F176*'Dataset lengths'!$D$2+I176*'Dataset lengths'!$G$2+J176*'Dataset lengths'!$H$2+O176*'Dataset lengths'!$M$2+P176*'Dataset lengths'!$N$2+Q176*'Dataset lengths'!$O$2+R176*'Dataset lengths'!$P$2+S176*'Dataset lengths'!$Q$2+T176*'Dataset lengths'!$R$2)/'Dataset lengths'!$A$7</f>
        <v>0.6395206036</v>
      </c>
      <c r="D176" s="55">
        <f>'VecMap (FT)'!H176*'Vecmap(FT) Coverage'!C175</f>
        <v>0.5427717795</v>
      </c>
      <c r="E176" s="55">
        <f>'VecMap (FT)'!I176*'Vecmap(FT) Coverage'!D175</f>
        <v>0.7522556196</v>
      </c>
      <c r="F176" s="55">
        <f>'VecMap (FT)'!J176*'Vecmap(FT) Coverage'!E175</f>
        <v>0.7925672489</v>
      </c>
      <c r="G176" s="55">
        <f>'VecMap (FT)'!K176*'Vecmap(FT) Coverage'!F175</f>
        <v>0.850956391</v>
      </c>
      <c r="H176" s="55">
        <f>'VecMap (FT)'!L176*'Vecmap(FT) Coverage'!G175</f>
        <v>0.8584620821</v>
      </c>
      <c r="I176" s="55">
        <f>'VecMap (FT)'!M176*'Vecmap(FT) Coverage'!H175</f>
        <v>0.8536515361</v>
      </c>
      <c r="J176" s="55">
        <f>'VecMap (FT)'!N176*'Vecmap(FT) Coverage'!I175</f>
        <v>0.8143686414</v>
      </c>
      <c r="K176" s="55">
        <f>'VecMap (FT)'!O176*'Vecmap(FT) Coverage'!J175</f>
        <v>0.7720048798</v>
      </c>
      <c r="L176" s="55">
        <f>'VecMap (FT)'!P176*'Vecmap(FT) Coverage'!K175</f>
        <v>0.8575544744</v>
      </c>
      <c r="M176" s="55">
        <f>'VecMap (FT)'!Q176*'Vecmap(FT) Coverage'!L175</f>
        <v>0.7975152239</v>
      </c>
      <c r="N176" s="55">
        <f>'VecMap (FT)'!R176*'Vecmap(FT) Coverage'!M175</f>
        <v>0.7594742747</v>
      </c>
      <c r="O176" s="55">
        <f>'VecMap (FT)'!S176*'Vecmap(FT) Coverage'!N175</f>
        <v>0.8953896296</v>
      </c>
      <c r="P176" s="55">
        <f>'VecMap (FT)'!T176*'Vecmap(FT) Coverage'!O175</f>
        <v>0.4647753839</v>
      </c>
      <c r="Q176" s="55">
        <f>'VecMap (FT)'!U176*'Vecmap(FT) Coverage'!P175</f>
        <v>0.8830533484</v>
      </c>
      <c r="R176" s="55">
        <f>'VecMap (FT)'!V176*'Vecmap(FT) Coverage'!Q175</f>
        <v>0.7211268078</v>
      </c>
      <c r="S176" s="55">
        <f>'VecMap (FT)'!W176*'Vecmap(FT) Coverage'!R175</f>
        <v>0.4711904166</v>
      </c>
      <c r="T176" s="55">
        <f>'VecMap (FT)'!X176*'Vecmap(FT) Coverage'!S175</f>
        <v>0.5519870234</v>
      </c>
    </row>
    <row r="177">
      <c r="A177" s="111" t="s">
        <v>577</v>
      </c>
      <c r="C177" s="10"/>
      <c r="D177" s="55">
        <f>'VecMap (FT)'!H177*'Vecmap(FT) Coverage'!C176</f>
        <v>0</v>
      </c>
      <c r="E177" s="55">
        <f>'VecMap (FT)'!I177*'Vecmap(FT) Coverage'!D176</f>
        <v>0</v>
      </c>
      <c r="F177" s="55">
        <f>'VecMap (FT)'!J177*'Vecmap(FT) Coverage'!E176</f>
        <v>0</v>
      </c>
      <c r="G177" s="55">
        <f>'VecMap (FT)'!K177*'Vecmap(FT) Coverage'!F176</f>
        <v>0</v>
      </c>
      <c r="H177" s="55">
        <f>'VecMap (FT)'!L177*'Vecmap(FT) Coverage'!G176</f>
        <v>0</v>
      </c>
      <c r="I177" s="55">
        <f>'VecMap (FT)'!M177*'Vecmap(FT) Coverage'!H176</f>
        <v>0</v>
      </c>
      <c r="J177" s="55">
        <f>'VecMap (FT)'!N177*'Vecmap(FT) Coverage'!I176</f>
        <v>0</v>
      </c>
      <c r="K177" s="55">
        <f>'VecMap (FT)'!O177*'Vecmap(FT) Coverage'!J176</f>
        <v>0</v>
      </c>
      <c r="L177" s="55">
        <f>'VecMap (FT)'!P177*'Vecmap(FT) Coverage'!K176</f>
        <v>0</v>
      </c>
      <c r="M177" s="55">
        <f>'VecMap (FT)'!Q177*'Vecmap(FT) Coverage'!L176</f>
        <v>0</v>
      </c>
      <c r="N177" s="55">
        <f>'VecMap (FT)'!R177*'Vecmap(FT) Coverage'!M176</f>
        <v>0</v>
      </c>
      <c r="O177" s="55">
        <f>'VecMap (FT)'!S177*'Vecmap(FT) Coverage'!N176</f>
        <v>0</v>
      </c>
      <c r="P177" s="55">
        <f>'VecMap (FT)'!T177*'Vecmap(FT) Coverage'!O176</f>
        <v>0</v>
      </c>
      <c r="Q177" s="55">
        <f>'VecMap (FT)'!U177*'Vecmap(FT) Coverage'!P176</f>
        <v>0</v>
      </c>
      <c r="R177" s="55">
        <f>'VecMap (FT)'!V177*'Vecmap(FT) Coverage'!Q176</f>
        <v>0</v>
      </c>
      <c r="S177" s="55">
        <f>'VecMap (FT)'!W177*'Vecmap(FT) Coverage'!R176</f>
        <v>0</v>
      </c>
      <c r="T177" s="55">
        <f>'VecMap (FT)'!X177*'Vecmap(FT) Coverage'!S176</f>
        <v>0</v>
      </c>
    </row>
    <row r="178">
      <c r="A178" s="112" t="s">
        <v>135</v>
      </c>
      <c r="B178" s="10">
        <f t="shared" ref="B178:B234" si="4">AVERAGE(D178,E178,F178,I178,J178,O178,P178,Q178,R178,S178,T178)</f>
        <v>0.6447397119</v>
      </c>
      <c r="C178" s="10">
        <f>(D178*'Dataset lengths'!$B$2+E178*'Dataset lengths'!$C$2+F178*'Dataset lengths'!$D$2+I178*'Dataset lengths'!$G$2+J178*'Dataset lengths'!$H$2+O178*'Dataset lengths'!$M$2+P178*'Dataset lengths'!$N$2+Q178*'Dataset lengths'!$O$2+R178*'Dataset lengths'!$P$2+S178*'Dataset lengths'!$Q$2+T178*'Dataset lengths'!$R$2)/'Dataset lengths'!$A$7</f>
        <v>0.5758747878</v>
      </c>
      <c r="D178" s="55">
        <f>'VecMap (FT)'!H178*'Vecmap(FT) Coverage'!C177</f>
        <v>0.4542629153</v>
      </c>
      <c r="E178" s="55">
        <f>'VecMap (FT)'!I178*'Vecmap(FT) Coverage'!D177</f>
        <v>0.7086930157</v>
      </c>
      <c r="F178" s="55">
        <f>'VecMap (FT)'!J178*'Vecmap(FT) Coverage'!E177</f>
        <v>0.7311099516</v>
      </c>
      <c r="G178" s="55">
        <f>'VecMap (FT)'!K178*'Vecmap(FT) Coverage'!F177</f>
        <v>0.8246516846</v>
      </c>
      <c r="H178" s="55">
        <f>'VecMap (FT)'!L178*'Vecmap(FT) Coverage'!G177</f>
        <v>0.8245452608</v>
      </c>
      <c r="I178" s="55">
        <f>'VecMap (FT)'!M178*'Vecmap(FT) Coverage'!H177</f>
        <v>0.8246902901</v>
      </c>
      <c r="J178" s="55">
        <f>'VecMap (FT)'!N178*'Vecmap(FT) Coverage'!I177</f>
        <v>0.7658602465</v>
      </c>
      <c r="K178" s="55">
        <f>'VecMap (FT)'!O178*'Vecmap(FT) Coverage'!J177</f>
        <v>0.7180325235</v>
      </c>
      <c r="L178" s="55">
        <f>'VecMap (FT)'!P178*'Vecmap(FT) Coverage'!K177</f>
        <v>0.8147098532</v>
      </c>
      <c r="M178" s="55">
        <f>'VecMap (FT)'!Q178*'Vecmap(FT) Coverage'!L177</f>
        <v>0.7536684855</v>
      </c>
      <c r="N178" s="55">
        <f>'VecMap (FT)'!R178*'Vecmap(FT) Coverage'!M177</f>
        <v>0.7073277026</v>
      </c>
      <c r="O178" s="55">
        <f>'VecMap (FT)'!S178*'Vecmap(FT) Coverage'!N177</f>
        <v>0.8423686811</v>
      </c>
      <c r="P178" s="55">
        <f>'VecMap (FT)'!T178*'Vecmap(FT) Coverage'!O177</f>
        <v>0.4462109954</v>
      </c>
      <c r="Q178" s="55">
        <f>'VecMap (FT)'!U178*'Vecmap(FT) Coverage'!P177</f>
        <v>0.8498943391</v>
      </c>
      <c r="R178" s="55">
        <f>'VecMap (FT)'!V178*'Vecmap(FT) Coverage'!Q177</f>
        <v>0.5812887895</v>
      </c>
      <c r="S178" s="55">
        <f>'VecMap (FT)'!W178*'Vecmap(FT) Coverage'!R177</f>
        <v>0.3572925808</v>
      </c>
      <c r="T178" s="55">
        <f>'VecMap (FT)'!X178*'Vecmap(FT) Coverage'!S177</f>
        <v>0.5304650263</v>
      </c>
    </row>
    <row r="179">
      <c r="A179" s="112" t="s">
        <v>139</v>
      </c>
      <c r="B179" s="10">
        <f t="shared" si="4"/>
        <v>0.6690048121</v>
      </c>
      <c r="C179" s="10">
        <f>(D179*'Dataset lengths'!$B$2+E179*'Dataset lengths'!$C$2+F179*'Dataset lengths'!$D$2+I179*'Dataset lengths'!$G$2+J179*'Dataset lengths'!$H$2+O179*'Dataset lengths'!$M$2+P179*'Dataset lengths'!$N$2+Q179*'Dataset lengths'!$O$2+R179*'Dataset lengths'!$P$2+S179*'Dataset lengths'!$Q$2+T179*'Dataset lengths'!$R$2)/'Dataset lengths'!$A$7</f>
        <v>0.6049025761</v>
      </c>
      <c r="D179" s="55">
        <f>'VecMap (FT)'!H179*'Vecmap(FT) Coverage'!C178</f>
        <v>0.4817765543</v>
      </c>
      <c r="E179" s="55">
        <f>'VecMap (FT)'!I179*'Vecmap(FT) Coverage'!D178</f>
        <v>0.7386059766</v>
      </c>
      <c r="F179" s="55">
        <f>'VecMap (FT)'!J179*'Vecmap(FT) Coverage'!E178</f>
        <v>0.7695970883</v>
      </c>
      <c r="G179" s="55">
        <f>'VecMap (FT)'!K179*'Vecmap(FT) Coverage'!F178</f>
        <v>0.8512428532</v>
      </c>
      <c r="H179" s="55">
        <f>'VecMap (FT)'!L179*'Vecmap(FT) Coverage'!G178</f>
        <v>0.8550812755</v>
      </c>
      <c r="I179" s="55">
        <f>'VecMap (FT)'!M179*'Vecmap(FT) Coverage'!H178</f>
        <v>0.8525093703</v>
      </c>
      <c r="J179" s="55">
        <f>'VecMap (FT)'!N179*'Vecmap(FT) Coverage'!I178</f>
        <v>0.7979331819</v>
      </c>
      <c r="K179" s="55">
        <f>'VecMap (FT)'!O179*'Vecmap(FT) Coverage'!J178</f>
        <v>0.7466888988</v>
      </c>
      <c r="L179" s="55">
        <f>'VecMap (FT)'!P179*'Vecmap(FT) Coverage'!K178</f>
        <v>0.8454044537</v>
      </c>
      <c r="M179" s="55">
        <f>'VecMap (FT)'!Q179*'Vecmap(FT) Coverage'!L178</f>
        <v>0.7742021153</v>
      </c>
      <c r="N179" s="55">
        <f>'VecMap (FT)'!R179*'Vecmap(FT) Coverage'!M178</f>
        <v>0.7552994887</v>
      </c>
      <c r="O179" s="55">
        <f>'VecMap (FT)'!S179*'Vecmap(FT) Coverage'!N178</f>
        <v>0.8496464947</v>
      </c>
      <c r="P179" s="55">
        <f>'VecMap (FT)'!T179*'Vecmap(FT) Coverage'!O178</f>
        <v>0.4436428312</v>
      </c>
      <c r="Q179" s="55">
        <f>'VecMap (FT)'!U179*'Vecmap(FT) Coverage'!P178</f>
        <v>0.8401024169</v>
      </c>
      <c r="R179" s="55">
        <f>'VecMap (FT)'!V179*'Vecmap(FT) Coverage'!Q178</f>
        <v>0.6376830293</v>
      </c>
      <c r="S179" s="55">
        <f>'VecMap (FT)'!W179*'Vecmap(FT) Coverage'!R178</f>
        <v>0.3839617543</v>
      </c>
      <c r="T179" s="55">
        <f>'VecMap (FT)'!X179*'Vecmap(FT) Coverage'!S178</f>
        <v>0.5635942356</v>
      </c>
    </row>
    <row r="180">
      <c r="A180" s="112" t="s">
        <v>141</v>
      </c>
      <c r="B180" s="10">
        <f t="shared" si="4"/>
        <v>0.6852889505</v>
      </c>
      <c r="C180" s="10">
        <f>(D180*'Dataset lengths'!$B$2+E180*'Dataset lengths'!$C$2+F180*'Dataset lengths'!$D$2+I180*'Dataset lengths'!$G$2+J180*'Dataset lengths'!$H$2+O180*'Dataset lengths'!$M$2+P180*'Dataset lengths'!$N$2+Q180*'Dataset lengths'!$O$2+R180*'Dataset lengths'!$P$2+S180*'Dataset lengths'!$Q$2+T180*'Dataset lengths'!$R$2)/'Dataset lengths'!$A$7</f>
        <v>0.6234904268</v>
      </c>
      <c r="D180" s="55">
        <f>'VecMap (FT)'!H180*'Vecmap(FT) Coverage'!C179</f>
        <v>0.5326563798</v>
      </c>
      <c r="E180" s="55">
        <f>'VecMap (FT)'!I180*'Vecmap(FT) Coverage'!D179</f>
        <v>0.7268201984</v>
      </c>
      <c r="F180" s="55">
        <f>'VecMap (FT)'!J180*'Vecmap(FT) Coverage'!E179</f>
        <v>0.7749190597</v>
      </c>
      <c r="G180" s="55">
        <f>'VecMap (FT)'!K180*'Vecmap(FT) Coverage'!F179</f>
        <v>0.8410326958</v>
      </c>
      <c r="H180" s="55">
        <f>'VecMap (FT)'!L180*'Vecmap(FT) Coverage'!G179</f>
        <v>0.8483288059</v>
      </c>
      <c r="I180" s="55">
        <f>'VecMap (FT)'!M180*'Vecmap(FT) Coverage'!H179</f>
        <v>0.8435639847</v>
      </c>
      <c r="J180" s="55">
        <f>'VecMap (FT)'!N180*'Vecmap(FT) Coverage'!I179</f>
        <v>0.8084103644</v>
      </c>
      <c r="K180" s="55">
        <f>'VecMap (FT)'!O180*'Vecmap(FT) Coverage'!J179</f>
        <v>0.751543325</v>
      </c>
      <c r="L180" s="55">
        <f>'VecMap (FT)'!P180*'Vecmap(FT) Coverage'!K179</f>
        <v>0.8539035148</v>
      </c>
      <c r="M180" s="55">
        <f>'VecMap (FT)'!Q180*'Vecmap(FT) Coverage'!L179</f>
        <v>0.8109368058</v>
      </c>
      <c r="N180" s="55">
        <f>'VecMap (FT)'!R180*'Vecmap(FT) Coverage'!M179</f>
        <v>0.7415345458</v>
      </c>
      <c r="O180" s="55">
        <f>'VecMap (FT)'!S180*'Vecmap(FT) Coverage'!N179</f>
        <v>0.8788014598</v>
      </c>
      <c r="P180" s="55">
        <f>'VecMap (FT)'!T180*'Vecmap(FT) Coverage'!O179</f>
        <v>0.4059328487</v>
      </c>
      <c r="Q180" s="55">
        <f>'VecMap (FT)'!U180*'Vecmap(FT) Coverage'!P179</f>
        <v>0.8458885527</v>
      </c>
      <c r="R180" s="55">
        <f>'VecMap (FT)'!V180*'Vecmap(FT) Coverage'!Q179</f>
        <v>0.7597068691</v>
      </c>
      <c r="S180" s="55">
        <f>'VecMap (FT)'!W180*'Vecmap(FT) Coverage'!R179</f>
        <v>0.4801773149</v>
      </c>
      <c r="T180" s="55">
        <f>'VecMap (FT)'!X180*'Vecmap(FT) Coverage'!S179</f>
        <v>0.4813014227</v>
      </c>
    </row>
    <row r="181">
      <c r="A181" s="112" t="s">
        <v>142</v>
      </c>
      <c r="B181" s="10">
        <f t="shared" si="4"/>
        <v>0.7068913139</v>
      </c>
      <c r="C181" s="10">
        <f>(D181*'Dataset lengths'!$B$2+E181*'Dataset lengths'!$C$2+F181*'Dataset lengths'!$D$2+I181*'Dataset lengths'!$G$2+J181*'Dataset lengths'!$H$2+O181*'Dataset lengths'!$M$2+P181*'Dataset lengths'!$N$2+Q181*'Dataset lengths'!$O$2+R181*'Dataset lengths'!$P$2+S181*'Dataset lengths'!$Q$2+T181*'Dataset lengths'!$R$2)/'Dataset lengths'!$A$7</f>
        <v>0.6493472354</v>
      </c>
      <c r="D181" s="55">
        <f>'VecMap (FT)'!H181*'Vecmap(FT) Coverage'!C180</f>
        <v>0.5577171916</v>
      </c>
      <c r="E181" s="55">
        <f>'VecMap (FT)'!I181*'Vecmap(FT) Coverage'!D180</f>
        <v>0.7532564665</v>
      </c>
      <c r="F181" s="55">
        <f>'VecMap (FT)'!J181*'Vecmap(FT) Coverage'!E180</f>
        <v>0.7891579651</v>
      </c>
      <c r="G181" s="55">
        <f>'VecMap (FT)'!K181*'Vecmap(FT) Coverage'!F180</f>
        <v>0.8528332568</v>
      </c>
      <c r="H181" s="55">
        <f>'VecMap (FT)'!L181*'Vecmap(FT) Coverage'!G180</f>
        <v>0.8622567657</v>
      </c>
      <c r="I181" s="55">
        <f>'VecMap (FT)'!M181*'Vecmap(FT) Coverage'!H180</f>
        <v>0.8562334182</v>
      </c>
      <c r="J181" s="55">
        <f>'VecMap (FT)'!N181*'Vecmap(FT) Coverage'!I180</f>
        <v>0.8138856226</v>
      </c>
      <c r="K181" s="55">
        <f>'VecMap (FT)'!O181*'Vecmap(FT) Coverage'!J180</f>
        <v>0.7621584221</v>
      </c>
      <c r="L181" s="55">
        <f>'VecMap (FT)'!P181*'Vecmap(FT) Coverage'!K180</f>
        <v>0.8603576081</v>
      </c>
      <c r="M181" s="55">
        <f>'VecMap (FT)'!Q181*'Vecmap(FT) Coverage'!L180</f>
        <v>0.8254792264</v>
      </c>
      <c r="N181" s="55">
        <f>'VecMap (FT)'!R181*'Vecmap(FT) Coverage'!M180</f>
        <v>0.7459253466</v>
      </c>
      <c r="O181" s="55">
        <f>'VecMap (FT)'!S181*'Vecmap(FT) Coverage'!N180</f>
        <v>0.8963512627</v>
      </c>
      <c r="P181" s="55">
        <f>'VecMap (FT)'!T181*'Vecmap(FT) Coverage'!O180</f>
        <v>0.3961569314</v>
      </c>
      <c r="Q181" s="55">
        <f>'VecMap (FT)'!U181*'Vecmap(FT) Coverage'!P180</f>
        <v>0.8834984358</v>
      </c>
      <c r="R181" s="55">
        <f>'VecMap (FT)'!V181*'Vecmap(FT) Coverage'!Q180</f>
        <v>0.7857524454</v>
      </c>
      <c r="S181" s="55">
        <f>'VecMap (FT)'!W181*'Vecmap(FT) Coverage'!R180</f>
        <v>0.5056192863</v>
      </c>
      <c r="T181" s="55">
        <f>'VecMap (FT)'!X181*'Vecmap(FT) Coverage'!S180</f>
        <v>0.5381754276</v>
      </c>
    </row>
    <row r="182">
      <c r="A182" s="112" t="s">
        <v>143</v>
      </c>
      <c r="B182" s="10">
        <f t="shared" si="4"/>
        <v>0.6411162287</v>
      </c>
      <c r="C182" s="10">
        <f>(D182*'Dataset lengths'!$B$2+E182*'Dataset lengths'!$C$2+F182*'Dataset lengths'!$D$2+I182*'Dataset lengths'!$G$2+J182*'Dataset lengths'!$H$2+O182*'Dataset lengths'!$M$2+P182*'Dataset lengths'!$N$2+Q182*'Dataset lengths'!$O$2+R182*'Dataset lengths'!$P$2+S182*'Dataset lengths'!$Q$2+T182*'Dataset lengths'!$R$2)/'Dataset lengths'!$A$7</f>
        <v>0.5767843045</v>
      </c>
      <c r="D182" s="55">
        <f>'VecMap (FT)'!H182*'Vecmap(FT) Coverage'!C181</f>
        <v>0.4658910418</v>
      </c>
      <c r="E182" s="55">
        <f>'VecMap (FT)'!I182*'Vecmap(FT) Coverage'!D181</f>
        <v>0.7293569633</v>
      </c>
      <c r="F182" s="55">
        <f>'VecMap (FT)'!J182*'Vecmap(FT) Coverage'!E181</f>
        <v>0.7528486871</v>
      </c>
      <c r="G182" s="55">
        <f>'VecMap (FT)'!K182*'Vecmap(FT) Coverage'!F181</f>
        <v>0.8321431636</v>
      </c>
      <c r="H182" s="55">
        <f>'VecMap (FT)'!L182*'Vecmap(FT) Coverage'!G181</f>
        <v>0.8315758637</v>
      </c>
      <c r="I182" s="55">
        <f>'VecMap (FT)'!M182*'Vecmap(FT) Coverage'!H181</f>
        <v>0.8320216429</v>
      </c>
      <c r="J182" s="55">
        <f>'VecMap (FT)'!N182*'Vecmap(FT) Coverage'!I181</f>
        <v>0.7773784906</v>
      </c>
      <c r="K182" s="55">
        <f>'VecMap (FT)'!O182*'Vecmap(FT) Coverage'!J181</f>
        <v>0.7324064545</v>
      </c>
      <c r="L182" s="55">
        <f>'VecMap (FT)'!P182*'Vecmap(FT) Coverage'!K181</f>
        <v>0.8223438736</v>
      </c>
      <c r="M182" s="55">
        <f>'VecMap (FT)'!Q182*'Vecmap(FT) Coverage'!L181</f>
        <v>0.7597769723</v>
      </c>
      <c r="N182" s="55">
        <f>'VecMap (FT)'!R182*'Vecmap(FT) Coverage'!M181</f>
        <v>0.7385605921</v>
      </c>
      <c r="O182" s="55">
        <f>'VecMap (FT)'!S182*'Vecmap(FT) Coverage'!N181</f>
        <v>0.774923237</v>
      </c>
      <c r="P182" s="55">
        <f>'VecMap (FT)'!T182*'Vecmap(FT) Coverage'!O181</f>
        <v>0.4114995508</v>
      </c>
      <c r="Q182" s="55">
        <f>'VecMap (FT)'!U182*'Vecmap(FT) Coverage'!P181</f>
        <v>0.8227440093</v>
      </c>
      <c r="R182" s="55">
        <f>'VecMap (FT)'!V182*'Vecmap(FT) Coverage'!Q181</f>
        <v>0.6109945887</v>
      </c>
      <c r="S182" s="55">
        <f>'VecMap (FT)'!W182*'Vecmap(FT) Coverage'!R181</f>
        <v>0.3456815153</v>
      </c>
      <c r="T182" s="55">
        <f>'VecMap (FT)'!X182*'Vecmap(FT) Coverage'!S181</f>
        <v>0.5289387893</v>
      </c>
    </row>
    <row r="183">
      <c r="A183" s="112" t="s">
        <v>146</v>
      </c>
      <c r="B183" s="10">
        <f t="shared" si="4"/>
        <v>0.6606753061</v>
      </c>
      <c r="C183" s="10">
        <f>(D183*'Dataset lengths'!$B$2+E183*'Dataset lengths'!$C$2+F183*'Dataset lengths'!$D$2+I183*'Dataset lengths'!$G$2+J183*'Dataset lengths'!$H$2+O183*'Dataset lengths'!$M$2+P183*'Dataset lengths'!$N$2+Q183*'Dataset lengths'!$O$2+R183*'Dataset lengths'!$P$2+S183*'Dataset lengths'!$Q$2+T183*'Dataset lengths'!$R$2)/'Dataset lengths'!$A$7</f>
        <v>0.5989802662</v>
      </c>
      <c r="D183" s="55">
        <f>'VecMap (FT)'!H183*'Vecmap(FT) Coverage'!C182</f>
        <v>0.4764382193</v>
      </c>
      <c r="E183" s="55">
        <f>'VecMap (FT)'!I183*'Vecmap(FT) Coverage'!D182</f>
        <v>0.7209943201</v>
      </c>
      <c r="F183" s="55">
        <f>'VecMap (FT)'!J183*'Vecmap(FT) Coverage'!E182</f>
        <v>0.7442953209</v>
      </c>
      <c r="G183" s="55">
        <f>'VecMap (FT)'!K183*'Vecmap(FT) Coverage'!F182</f>
        <v>0.8251216483</v>
      </c>
      <c r="H183" s="55">
        <f>'VecMap (FT)'!L183*'Vecmap(FT) Coverage'!G182</f>
        <v>0.8279629614</v>
      </c>
      <c r="I183" s="55">
        <f>'VecMap (FT)'!M183*'Vecmap(FT) Coverage'!H182</f>
        <v>0.8262857292</v>
      </c>
      <c r="J183" s="55">
        <f>'VecMap (FT)'!N183*'Vecmap(FT) Coverage'!I182</f>
        <v>0.7556280517</v>
      </c>
      <c r="K183" s="55">
        <f>'VecMap (FT)'!O183*'Vecmap(FT) Coverage'!J182</f>
        <v>0.7041887661</v>
      </c>
      <c r="L183" s="55">
        <f>'VecMap (FT)'!P183*'Vecmap(FT) Coverage'!K182</f>
        <v>0.8179261407</v>
      </c>
      <c r="M183" s="55">
        <f>'VecMap (FT)'!Q183*'Vecmap(FT) Coverage'!L182</f>
        <v>0.7248600844</v>
      </c>
      <c r="N183" s="55">
        <f>'VecMap (FT)'!R183*'Vecmap(FT) Coverage'!M182</f>
        <v>0.7094045949</v>
      </c>
      <c r="O183" s="55">
        <f>'VecMap (FT)'!S183*'Vecmap(FT) Coverage'!N182</f>
        <v>0.8563342153</v>
      </c>
      <c r="P183" s="55">
        <f>'VecMap (FT)'!T183*'Vecmap(FT) Coverage'!O182</f>
        <v>0.4721319578</v>
      </c>
      <c r="Q183" s="55">
        <f>'VecMap (FT)'!U183*'Vecmap(FT) Coverage'!P182</f>
        <v>0.8616891545</v>
      </c>
      <c r="R183" s="55">
        <f>'VecMap (FT)'!V183*'Vecmap(FT) Coverage'!Q182</f>
        <v>0.5878159133</v>
      </c>
      <c r="S183" s="55">
        <f>'VecMap (FT)'!W183*'Vecmap(FT) Coverage'!R182</f>
        <v>0.3980537881</v>
      </c>
      <c r="T183" s="55">
        <f>'VecMap (FT)'!X183*'Vecmap(FT) Coverage'!S182</f>
        <v>0.5677616964</v>
      </c>
    </row>
    <row r="184">
      <c r="A184" s="112" t="s">
        <v>147</v>
      </c>
      <c r="B184" s="10">
        <f t="shared" si="4"/>
        <v>0.6795075691</v>
      </c>
      <c r="C184" s="10">
        <f>(D184*'Dataset lengths'!$B$2+E184*'Dataset lengths'!$C$2+F184*'Dataset lengths'!$D$2+I184*'Dataset lengths'!$G$2+J184*'Dataset lengths'!$H$2+O184*'Dataset lengths'!$M$2+P184*'Dataset lengths'!$N$2+Q184*'Dataset lengths'!$O$2+R184*'Dataset lengths'!$P$2+S184*'Dataset lengths'!$Q$2+T184*'Dataset lengths'!$R$2)/'Dataset lengths'!$A$7</f>
        <v>0.6167348925</v>
      </c>
      <c r="D184" s="55">
        <f>'VecMap (FT)'!H184*'Vecmap(FT) Coverage'!C183</f>
        <v>0.5362645584</v>
      </c>
      <c r="E184" s="55">
        <f>'VecMap (FT)'!I184*'Vecmap(FT) Coverage'!D183</f>
        <v>0.693612286</v>
      </c>
      <c r="F184" s="55">
        <f>'VecMap (FT)'!J184*'Vecmap(FT) Coverage'!E183</f>
        <v>0.7440277672</v>
      </c>
      <c r="G184" s="55">
        <f>'VecMap (FT)'!K184*'Vecmap(FT) Coverage'!F183</f>
        <v>0.8181238206</v>
      </c>
      <c r="H184" s="55">
        <f>'VecMap (FT)'!L184*'Vecmap(FT) Coverage'!G183</f>
        <v>0.8219158573</v>
      </c>
      <c r="I184" s="55">
        <f>'VecMap (FT)'!M184*'Vecmap(FT) Coverage'!H183</f>
        <v>0.8195128969</v>
      </c>
      <c r="J184" s="55">
        <f>'VecMap (FT)'!N184*'Vecmap(FT) Coverage'!I183</f>
        <v>0.7732919965</v>
      </c>
      <c r="K184" s="55">
        <f>'VecMap (FT)'!O184*'Vecmap(FT) Coverage'!J183</f>
        <v>0.7148256101</v>
      </c>
      <c r="L184" s="55">
        <f>'VecMap (FT)'!P184*'Vecmap(FT) Coverage'!K183</f>
        <v>0.8322028992</v>
      </c>
      <c r="M184" s="55">
        <f>'VecMap (FT)'!Q184*'Vecmap(FT) Coverage'!L183</f>
        <v>0.7685878698</v>
      </c>
      <c r="N184" s="55">
        <f>'VecMap (FT)'!R184*'Vecmap(FT) Coverage'!M183</f>
        <v>0.6889844461</v>
      </c>
      <c r="O184" s="55">
        <f>'VecMap (FT)'!S184*'Vecmap(FT) Coverage'!N183</f>
        <v>0.896154565</v>
      </c>
      <c r="P184" s="55">
        <f>'VecMap (FT)'!T184*'Vecmap(FT) Coverage'!O183</f>
        <v>0.4498068276</v>
      </c>
      <c r="Q184" s="55">
        <f>'VecMap (FT)'!U184*'Vecmap(FT) Coverage'!P183</f>
        <v>0.8757094068</v>
      </c>
      <c r="R184" s="55">
        <f>'VecMap (FT)'!V184*'Vecmap(FT) Coverage'!Q183</f>
        <v>0.7185553508</v>
      </c>
      <c r="S184" s="55">
        <f>'VecMap (FT)'!W184*'Vecmap(FT) Coverage'!R183</f>
        <v>0.4954090786</v>
      </c>
      <c r="T184" s="55">
        <f>'VecMap (FT)'!X184*'Vecmap(FT) Coverage'!S183</f>
        <v>0.4722385264</v>
      </c>
    </row>
    <row r="185">
      <c r="A185" s="112" t="s">
        <v>148</v>
      </c>
      <c r="B185" s="10">
        <f t="shared" si="4"/>
        <v>0.6934197579</v>
      </c>
      <c r="C185" s="10">
        <f>(D185*'Dataset lengths'!$B$2+E185*'Dataset lengths'!$C$2+F185*'Dataset lengths'!$D$2+I185*'Dataset lengths'!$G$2+J185*'Dataset lengths'!$H$2+O185*'Dataset lengths'!$M$2+P185*'Dataset lengths'!$N$2+Q185*'Dataset lengths'!$O$2+R185*'Dataset lengths'!$P$2+S185*'Dataset lengths'!$Q$2+T185*'Dataset lengths'!$R$2)/'Dataset lengths'!$A$7</f>
        <v>0.6412812377</v>
      </c>
      <c r="D185" s="55">
        <f>'VecMap (FT)'!H185*'Vecmap(FT) Coverage'!C184</f>
        <v>0.5608144056</v>
      </c>
      <c r="E185" s="55">
        <f>'VecMap (FT)'!I185*'Vecmap(FT) Coverage'!D184</f>
        <v>0.72563058</v>
      </c>
      <c r="F185" s="55">
        <f>'VecMap (FT)'!J185*'Vecmap(FT) Coverage'!E184</f>
        <v>0.7597886796</v>
      </c>
      <c r="G185" s="55">
        <f>'VecMap (FT)'!K185*'Vecmap(FT) Coverage'!F184</f>
        <v>0.8283078181</v>
      </c>
      <c r="H185" s="55">
        <f>'VecMap (FT)'!L185*'Vecmap(FT) Coverage'!G184</f>
        <v>0.8356756208</v>
      </c>
      <c r="I185" s="55">
        <f>'VecMap (FT)'!M185*'Vecmap(FT) Coverage'!H184</f>
        <v>0.8310220151</v>
      </c>
      <c r="J185" s="55">
        <f>'VecMap (FT)'!N185*'Vecmap(FT) Coverage'!I184</f>
        <v>0.7753531129</v>
      </c>
      <c r="K185" s="55">
        <f>'VecMap (FT)'!O185*'Vecmap(FT) Coverage'!J184</f>
        <v>0.7247725533</v>
      </c>
      <c r="L185" s="55">
        <f>'VecMap (FT)'!P185*'Vecmap(FT) Coverage'!K184</f>
        <v>0.8367016849</v>
      </c>
      <c r="M185" s="55">
        <f>'VecMap (FT)'!Q185*'Vecmap(FT) Coverage'!L184</f>
        <v>0.7796873555</v>
      </c>
      <c r="N185" s="55">
        <f>'VecMap (FT)'!R185*'Vecmap(FT) Coverage'!M184</f>
        <v>0.6951153661</v>
      </c>
      <c r="O185" s="55">
        <f>'VecMap (FT)'!S185*'Vecmap(FT) Coverage'!N184</f>
        <v>0.8879806842</v>
      </c>
      <c r="P185" s="55">
        <f>'VecMap (FT)'!T185*'Vecmap(FT) Coverage'!O184</f>
        <v>0.4104746218</v>
      </c>
      <c r="Q185" s="55">
        <f>'VecMap (FT)'!U185*'Vecmap(FT) Coverage'!P184</f>
        <v>0.8850562416</v>
      </c>
      <c r="R185" s="55">
        <f>'VecMap (FT)'!V185*'Vecmap(FT) Coverage'!Q184</f>
        <v>0.7442699205</v>
      </c>
      <c r="S185" s="55">
        <f>'VecMap (FT)'!W185*'Vecmap(FT) Coverage'!R184</f>
        <v>0.5208380429</v>
      </c>
      <c r="T185" s="55">
        <f>'VecMap (FT)'!X185*'Vecmap(FT) Coverage'!S184</f>
        <v>0.5263890322</v>
      </c>
    </row>
    <row r="186">
      <c r="A186" s="112" t="s">
        <v>149</v>
      </c>
      <c r="B186" s="10">
        <f t="shared" si="4"/>
        <v>0.6361436758</v>
      </c>
      <c r="C186" s="10">
        <f>(D186*'Dataset lengths'!$B$2+E186*'Dataset lengths'!$C$2+F186*'Dataset lengths'!$D$2+I186*'Dataset lengths'!$G$2+J186*'Dataset lengths'!$H$2+O186*'Dataset lengths'!$M$2+P186*'Dataset lengths'!$N$2+Q186*'Dataset lengths'!$O$2+R186*'Dataset lengths'!$P$2+S186*'Dataset lengths'!$Q$2+T186*'Dataset lengths'!$R$2)/'Dataset lengths'!$A$7</f>
        <v>0.5761185385</v>
      </c>
      <c r="D186" s="55">
        <f>'VecMap (FT)'!H186*'Vecmap(FT) Coverage'!C185</f>
        <v>0.4666283669</v>
      </c>
      <c r="E186" s="55">
        <f>'VecMap (FT)'!I186*'Vecmap(FT) Coverage'!D185</f>
        <v>0.7129712999</v>
      </c>
      <c r="F186" s="55">
        <f>'VecMap (FT)'!J186*'Vecmap(FT) Coverage'!E185</f>
        <v>0.7364118405</v>
      </c>
      <c r="G186" s="55">
        <f>'VecMap (FT)'!K186*'Vecmap(FT) Coverage'!F185</f>
        <v>0.8118992992</v>
      </c>
      <c r="H186" s="55">
        <f>'VecMap (FT)'!L186*'Vecmap(FT) Coverage'!G185</f>
        <v>0.8146622457</v>
      </c>
      <c r="I186" s="55">
        <f>'VecMap (FT)'!M186*'Vecmap(FT) Coverage'!H185</f>
        <v>0.8128411399</v>
      </c>
      <c r="J186" s="55">
        <f>'VecMap (FT)'!N186*'Vecmap(FT) Coverage'!I185</f>
        <v>0.7351028244</v>
      </c>
      <c r="K186" s="55">
        <f>'VecMap (FT)'!O186*'Vecmap(FT) Coverage'!J185</f>
        <v>0.6817666185</v>
      </c>
      <c r="L186" s="55">
        <f>'VecMap (FT)'!P186*'Vecmap(FT) Coverage'!K185</f>
        <v>0.7983228544</v>
      </c>
      <c r="M186" s="55">
        <f>'VecMap (FT)'!Q186*'Vecmap(FT) Coverage'!L185</f>
        <v>0.7089371391</v>
      </c>
      <c r="N186" s="55">
        <f>'VecMap (FT)'!R186*'Vecmap(FT) Coverage'!M185</f>
        <v>0.7000537043</v>
      </c>
      <c r="O186" s="55">
        <f>'VecMap (FT)'!S186*'Vecmap(FT) Coverage'!N185</f>
        <v>0.810263251</v>
      </c>
      <c r="P186" s="55">
        <f>'VecMap (FT)'!T186*'Vecmap(FT) Coverage'!O185</f>
        <v>0.4543438507</v>
      </c>
      <c r="Q186" s="55">
        <f>'VecMap (FT)'!U186*'Vecmap(FT) Coverage'!P185</f>
        <v>0.8236341841</v>
      </c>
      <c r="R186" s="55">
        <f>'VecMap (FT)'!V186*'Vecmap(FT) Coverage'!Q185</f>
        <v>0.5436278873</v>
      </c>
      <c r="S186" s="55">
        <f>'VecMap (FT)'!W186*'Vecmap(FT) Coverage'!R185</f>
        <v>0.3638552022</v>
      </c>
      <c r="T186" s="55">
        <f>'VecMap (FT)'!X186*'Vecmap(FT) Coverage'!S185</f>
        <v>0.5379005871</v>
      </c>
    </row>
    <row r="187">
      <c r="A187" s="112" t="s">
        <v>152</v>
      </c>
      <c r="B187" s="10">
        <f t="shared" si="4"/>
        <v>0.7073876871</v>
      </c>
      <c r="C187" s="10">
        <f>(D187*'Dataset lengths'!$B$2+E187*'Dataset lengths'!$C$2+F187*'Dataset lengths'!$D$2+I187*'Dataset lengths'!$G$2+J187*'Dataset lengths'!$H$2+O187*'Dataset lengths'!$M$2+P187*'Dataset lengths'!$N$2+Q187*'Dataset lengths'!$O$2+R187*'Dataset lengths'!$P$2+S187*'Dataset lengths'!$Q$2+T187*'Dataset lengths'!$R$2)/'Dataset lengths'!$A$7</f>
        <v>0.6534527048</v>
      </c>
      <c r="D187" s="55">
        <f>'VecMap (FT)'!H187*'Vecmap(FT) Coverage'!C186</f>
        <v>0.5708389373</v>
      </c>
      <c r="E187" s="55">
        <f>'VecMap (FT)'!I187*'Vecmap(FT) Coverage'!D186</f>
        <v>0.7203371574</v>
      </c>
      <c r="F187" s="55">
        <f>'VecMap (FT)'!J187*'Vecmap(FT) Coverage'!E186</f>
        <v>0.7837977661</v>
      </c>
      <c r="G187" s="55">
        <f>'VecMap (FT)'!K187*'Vecmap(FT) Coverage'!F186</f>
        <v>0.8497729552</v>
      </c>
      <c r="H187" s="55">
        <f>'VecMap (FT)'!L187*'Vecmap(FT) Coverage'!G186</f>
        <v>0.8535746642</v>
      </c>
      <c r="I187" s="55">
        <f>'VecMap (FT)'!M187*'Vecmap(FT) Coverage'!H186</f>
        <v>0.8512661537</v>
      </c>
      <c r="J187" s="55">
        <f>'VecMap (FT)'!N187*'Vecmap(FT) Coverage'!I186</f>
        <v>0.8099617262</v>
      </c>
      <c r="K187" s="55">
        <f>'VecMap (FT)'!O187*'Vecmap(FT) Coverage'!J186</f>
        <v>0.7532058357</v>
      </c>
      <c r="L187" s="55">
        <f>'VecMap (FT)'!P187*'Vecmap(FT) Coverage'!K186</f>
        <v>0.8615949176</v>
      </c>
      <c r="M187" s="55">
        <f>'VecMap (FT)'!Q187*'Vecmap(FT) Coverage'!L186</f>
        <v>0.7961665317</v>
      </c>
      <c r="N187" s="55">
        <f>'VecMap (FT)'!R187*'Vecmap(FT) Coverage'!M186</f>
        <v>0.7479174831</v>
      </c>
      <c r="O187" s="55">
        <f>'VecMap (FT)'!S187*'Vecmap(FT) Coverage'!N186</f>
        <v>0.9100545334</v>
      </c>
      <c r="P187" s="55">
        <f>'VecMap (FT)'!T187*'Vecmap(FT) Coverage'!O186</f>
        <v>0.4224419013</v>
      </c>
      <c r="Q187" s="55">
        <f>'VecMap (FT)'!U187*'Vecmap(FT) Coverage'!P186</f>
        <v>0.8886169406</v>
      </c>
      <c r="R187" s="55">
        <f>'VecMap (FT)'!V187*'Vecmap(FT) Coverage'!Q186</f>
        <v>0.7696890462</v>
      </c>
      <c r="S187" s="55">
        <f>'VecMap (FT)'!W187*'Vecmap(FT) Coverage'!R186</f>
        <v>0.5323421904</v>
      </c>
      <c r="T187" s="55">
        <f>'VecMap (FT)'!X187*'Vecmap(FT) Coverage'!S186</f>
        <v>0.5219182053</v>
      </c>
    </row>
    <row r="188">
      <c r="A188" s="112" t="s">
        <v>153</v>
      </c>
      <c r="B188" s="10">
        <f t="shared" si="4"/>
        <v>0.7258792687</v>
      </c>
      <c r="C188" s="10">
        <f>(D188*'Dataset lengths'!$B$2+E188*'Dataset lengths'!$C$2+F188*'Dataset lengths'!$D$2+I188*'Dataset lengths'!$G$2+J188*'Dataset lengths'!$H$2+O188*'Dataset lengths'!$M$2+P188*'Dataset lengths'!$N$2+Q188*'Dataset lengths'!$O$2+R188*'Dataset lengths'!$P$2+S188*'Dataset lengths'!$Q$2+T188*'Dataset lengths'!$R$2)/'Dataset lengths'!$A$7</f>
        <v>0.6782399616</v>
      </c>
      <c r="D188" s="55">
        <f>'VecMap (FT)'!H188*'Vecmap(FT) Coverage'!C187</f>
        <v>0.5911771185</v>
      </c>
      <c r="E188" s="55">
        <f>'VecMap (FT)'!I188*'Vecmap(FT) Coverage'!D187</f>
        <v>0.7477590426</v>
      </c>
      <c r="F188" s="55">
        <f>'VecMap (FT)'!J188*'Vecmap(FT) Coverage'!E187</f>
        <v>0.7943231118</v>
      </c>
      <c r="G188" s="55">
        <f>'VecMap (FT)'!K188*'Vecmap(FT) Coverage'!F187</f>
        <v>0.8548045811</v>
      </c>
      <c r="H188" s="55">
        <f>'VecMap (FT)'!L188*'Vecmap(FT) Coverage'!G187</f>
        <v>0.864312178</v>
      </c>
      <c r="I188" s="55">
        <f>'VecMap (FT)'!M188*'Vecmap(FT) Coverage'!H187</f>
        <v>0.8582987655</v>
      </c>
      <c r="J188" s="55">
        <f>'VecMap (FT)'!N188*'Vecmap(FT) Coverage'!I187</f>
        <v>0.8137303909</v>
      </c>
      <c r="K188" s="55">
        <f>'VecMap (FT)'!O188*'Vecmap(FT) Coverage'!J187</f>
        <v>0.7696303466</v>
      </c>
      <c r="L188" s="55">
        <f>'VecMap (FT)'!P188*'Vecmap(FT) Coverage'!K187</f>
        <v>0.8639253632</v>
      </c>
      <c r="M188" s="55">
        <f>'VecMap (FT)'!Q188*'Vecmap(FT) Coverage'!L187</f>
        <v>0.8043625595</v>
      </c>
      <c r="N188" s="55">
        <f>'VecMap (FT)'!R188*'Vecmap(FT) Coverage'!M187</f>
        <v>0.7582396901</v>
      </c>
      <c r="O188" s="55">
        <f>'VecMap (FT)'!S188*'Vecmap(FT) Coverage'!N187</f>
        <v>0.9025581668</v>
      </c>
      <c r="P188" s="55">
        <f>'VecMap (FT)'!T188*'Vecmap(FT) Coverage'!O187</f>
        <v>0.4501165357</v>
      </c>
      <c r="Q188" s="55">
        <f>'VecMap (FT)'!U188*'Vecmap(FT) Coverage'!P187</f>
        <v>0.8901747464</v>
      </c>
      <c r="R188" s="55">
        <f>'VecMap (FT)'!V188*'Vecmap(FT) Coverage'!Q187</f>
        <v>0.7943640907</v>
      </c>
      <c r="S188" s="55">
        <f>'VecMap (FT)'!W188*'Vecmap(FT) Coverage'!R187</f>
        <v>0.5569851749</v>
      </c>
      <c r="T188" s="55">
        <f>'VecMap (FT)'!X188*'Vecmap(FT) Coverage'!S187</f>
        <v>0.5851848115</v>
      </c>
    </row>
    <row r="189">
      <c r="A189" s="112" t="s">
        <v>155</v>
      </c>
      <c r="B189" s="10">
        <f t="shared" si="4"/>
        <v>0.6665730758</v>
      </c>
      <c r="C189" s="10">
        <f>(D189*'Dataset lengths'!$B$2+E189*'Dataset lengths'!$C$2+F189*'Dataset lengths'!$D$2+I189*'Dataset lengths'!$G$2+J189*'Dataset lengths'!$H$2+O189*'Dataset lengths'!$M$2+P189*'Dataset lengths'!$N$2+Q189*'Dataset lengths'!$O$2+R189*'Dataset lengths'!$P$2+S189*'Dataset lengths'!$Q$2+T189*'Dataset lengths'!$R$2)/'Dataset lengths'!$A$7</f>
        <v>0.6061193801</v>
      </c>
      <c r="D189" s="55">
        <f>'VecMap (FT)'!H189*'Vecmap(FT) Coverage'!C188</f>
        <v>0.4967955442</v>
      </c>
      <c r="E189" s="55">
        <f>'VecMap (FT)'!I189*'Vecmap(FT) Coverage'!D188</f>
        <v>0.7415146007</v>
      </c>
      <c r="F189" s="55">
        <f>'VecMap (FT)'!J189*'Vecmap(FT) Coverage'!E188</f>
        <v>0.7742619645</v>
      </c>
      <c r="G189" s="55">
        <f>'VecMap (FT)'!K189*'Vecmap(FT) Coverage'!F188</f>
        <v>0.8410675302</v>
      </c>
      <c r="H189" s="55">
        <f>'VecMap (FT)'!L189*'Vecmap(FT) Coverage'!G188</f>
        <v>0.8426563594</v>
      </c>
      <c r="I189" s="55">
        <f>'VecMap (FT)'!M189*'Vecmap(FT) Coverage'!H188</f>
        <v>0.8414610515</v>
      </c>
      <c r="J189" s="55">
        <f>'VecMap (FT)'!N189*'Vecmap(FT) Coverage'!I188</f>
        <v>0.7765002995</v>
      </c>
      <c r="K189" s="55">
        <f>'VecMap (FT)'!O189*'Vecmap(FT) Coverage'!J188</f>
        <v>0.7224673851</v>
      </c>
      <c r="L189" s="55">
        <f>'VecMap (FT)'!P189*'Vecmap(FT) Coverage'!K188</f>
        <v>0.8363143532</v>
      </c>
      <c r="M189" s="55">
        <f>'VecMap (FT)'!Q189*'Vecmap(FT) Coverage'!L188</f>
        <v>0.7421836592</v>
      </c>
      <c r="N189" s="55">
        <f>'VecMap (FT)'!R189*'Vecmap(FT) Coverage'!M188</f>
        <v>0.7500236273</v>
      </c>
      <c r="O189" s="55">
        <f>'VecMap (FT)'!S189*'Vecmap(FT) Coverage'!N188</f>
        <v>0.8228519016</v>
      </c>
      <c r="P189" s="55">
        <f>'VecMap (FT)'!T189*'Vecmap(FT) Coverage'!O188</f>
        <v>0.4700947218</v>
      </c>
      <c r="Q189" s="55">
        <f>'VecMap (FT)'!U189*'Vecmap(FT) Coverage'!P188</f>
        <v>0.8501168828</v>
      </c>
      <c r="R189" s="55">
        <f>'VecMap (FT)'!V189*'Vecmap(FT) Coverage'!Q188</f>
        <v>0.5972072024</v>
      </c>
      <c r="S189" s="55">
        <f>'VecMap (FT)'!W189*'Vecmap(FT) Coverage'!R188</f>
        <v>0.3904922232</v>
      </c>
      <c r="T189" s="55">
        <f>'VecMap (FT)'!X189*'Vecmap(FT) Coverage'!S188</f>
        <v>0.5710074416</v>
      </c>
    </row>
    <row r="190">
      <c r="A190" s="112" t="s">
        <v>158</v>
      </c>
      <c r="B190" s="10">
        <f t="shared" si="4"/>
        <v>0.6537693574</v>
      </c>
      <c r="C190" s="10">
        <f>(D190*'Dataset lengths'!$B$2+E190*'Dataset lengths'!$C$2+F190*'Dataset lengths'!$D$2+I190*'Dataset lengths'!$G$2+J190*'Dataset lengths'!$H$2+O190*'Dataset lengths'!$M$2+P190*'Dataset lengths'!$N$2+Q190*'Dataset lengths'!$O$2+R190*'Dataset lengths'!$P$2+S190*'Dataset lengths'!$Q$2+T190*'Dataset lengths'!$R$2)/'Dataset lengths'!$A$7</f>
        <v>0.6073366764</v>
      </c>
      <c r="D190" s="55">
        <f>'VecMap (FT)'!H190*'Vecmap(FT) Coverage'!C189</f>
        <v>0.5553279461</v>
      </c>
      <c r="E190" s="55">
        <f>'VecMap (FT)'!I190*'Vecmap(FT) Coverage'!D189</f>
        <v>0.6531189799</v>
      </c>
      <c r="F190" s="55">
        <f>'VecMap (FT)'!J190*'Vecmap(FT) Coverage'!E189</f>
        <v>0.7091295971</v>
      </c>
      <c r="G190" s="55">
        <f>'VecMap (FT)'!K190*'Vecmap(FT) Coverage'!F189</f>
        <v>0.7911696504</v>
      </c>
      <c r="H190" s="55">
        <f>'VecMap (FT)'!L190*'Vecmap(FT) Coverage'!G189</f>
        <v>0.8024338456</v>
      </c>
      <c r="I190" s="55">
        <f>'VecMap (FT)'!M190*'Vecmap(FT) Coverage'!H189</f>
        <v>0.7952448156</v>
      </c>
      <c r="J190" s="55">
        <f>'VecMap (FT)'!N190*'Vecmap(FT) Coverage'!I189</f>
        <v>0.7547872362</v>
      </c>
      <c r="K190" s="55">
        <f>'VecMap (FT)'!O190*'Vecmap(FT) Coverage'!J189</f>
        <v>0.6879453541</v>
      </c>
      <c r="L190" s="55">
        <f>'VecMap (FT)'!P190*'Vecmap(FT) Coverage'!K189</f>
        <v>0.8285956937</v>
      </c>
      <c r="M190" s="55">
        <f>'VecMap (FT)'!Q190*'Vecmap(FT) Coverage'!L189</f>
        <v>0.7807629585</v>
      </c>
      <c r="N190" s="55">
        <f>'VecMap (FT)'!R190*'Vecmap(FT) Coverage'!M189</f>
        <v>0.6545203353</v>
      </c>
      <c r="O190" s="55">
        <f>'VecMap (FT)'!S190*'Vecmap(FT) Coverage'!N189</f>
        <v>0.8735561887</v>
      </c>
      <c r="P190" s="55">
        <f>'VecMap (FT)'!T190*'Vecmap(FT) Coverage'!O189</f>
        <v>0.2364822749</v>
      </c>
      <c r="Q190" s="55">
        <f>'VecMap (FT)'!U190*'Vecmap(FT) Coverage'!P189</f>
        <v>0.8908423774</v>
      </c>
      <c r="R190" s="55">
        <f>'VecMap (FT)'!V190*'Vecmap(FT) Coverage'!Q189</f>
        <v>0.8015969973</v>
      </c>
      <c r="S190" s="55">
        <f>'VecMap (FT)'!W190*'Vecmap(FT) Coverage'!R189</f>
        <v>0.5687731747</v>
      </c>
      <c r="T190" s="55">
        <f>'VecMap (FT)'!X190*'Vecmap(FT) Coverage'!S189</f>
        <v>0.352603344</v>
      </c>
    </row>
    <row r="191">
      <c r="A191" s="112" t="s">
        <v>159</v>
      </c>
      <c r="B191" s="10">
        <f t="shared" si="4"/>
        <v>0.6921875942</v>
      </c>
      <c r="C191" s="10">
        <f>(D191*'Dataset lengths'!$B$2+E191*'Dataset lengths'!$C$2+F191*'Dataset lengths'!$D$2+I191*'Dataset lengths'!$G$2+J191*'Dataset lengths'!$H$2+O191*'Dataset lengths'!$M$2+P191*'Dataset lengths'!$N$2+Q191*'Dataset lengths'!$O$2+R191*'Dataset lengths'!$P$2+S191*'Dataset lengths'!$Q$2+T191*'Dataset lengths'!$R$2)/'Dataset lengths'!$A$7</f>
        <v>0.6302527196</v>
      </c>
      <c r="D191" s="55">
        <f>'VecMap (FT)'!H191*'Vecmap(FT) Coverage'!C190</f>
        <v>0.5529228247</v>
      </c>
      <c r="E191" s="55">
        <f>'VecMap (FT)'!I191*'Vecmap(FT) Coverage'!D190</f>
        <v>0.7188768804</v>
      </c>
      <c r="F191" s="55">
        <f>'VecMap (FT)'!J191*'Vecmap(FT) Coverage'!E190</f>
        <v>0.7735143406</v>
      </c>
      <c r="G191" s="55">
        <f>'VecMap (FT)'!K191*'Vecmap(FT) Coverage'!F190</f>
        <v>0.8326931027</v>
      </c>
      <c r="H191" s="55">
        <f>'VecMap (FT)'!L191*'Vecmap(FT) Coverage'!G190</f>
        <v>0.8419085215</v>
      </c>
      <c r="I191" s="55">
        <f>'VecMap (FT)'!M191*'Vecmap(FT) Coverage'!H190</f>
        <v>0.8357980456</v>
      </c>
      <c r="J191" s="55">
        <f>'VecMap (FT)'!N191*'Vecmap(FT) Coverage'!I190</f>
        <v>0.8002750248</v>
      </c>
      <c r="K191" s="55">
        <f>'VecMap (FT)'!O191*'Vecmap(FT) Coverage'!J190</f>
        <v>0.7386894252</v>
      </c>
      <c r="L191" s="55">
        <f>'VecMap (FT)'!P191*'Vecmap(FT) Coverage'!K190</f>
        <v>0.8533612505</v>
      </c>
      <c r="M191" s="55">
        <f>'VecMap (FT)'!Q191*'Vecmap(FT) Coverage'!L190</f>
        <v>0.7942817133</v>
      </c>
      <c r="N191" s="55">
        <f>'VecMap (FT)'!R191*'Vecmap(FT) Coverage'!M190</f>
        <v>0.7360224182</v>
      </c>
      <c r="O191" s="55">
        <f>'VecMap (FT)'!S191*'Vecmap(FT) Coverage'!N190</f>
        <v>0.8713269485</v>
      </c>
      <c r="P191" s="55">
        <f>'VecMap (FT)'!T191*'Vecmap(FT) Coverage'!O190</f>
        <v>0.4501829018</v>
      </c>
      <c r="Q191" s="55">
        <f>'VecMap (FT)'!U191*'Vecmap(FT) Coverage'!P190</f>
        <v>0.8837209795</v>
      </c>
      <c r="R191" s="55">
        <f>'VecMap (FT)'!V191*'Vecmap(FT) Coverage'!Q190</f>
        <v>0.735814204</v>
      </c>
      <c r="S191" s="55">
        <f>'VecMap (FT)'!W191*'Vecmap(FT) Coverage'!R190</f>
        <v>0.4941898825</v>
      </c>
      <c r="T191" s="55">
        <f>'VecMap (FT)'!X191*'Vecmap(FT) Coverage'!S190</f>
        <v>0.4974415037</v>
      </c>
    </row>
    <row r="192">
      <c r="A192" s="112" t="s">
        <v>162</v>
      </c>
      <c r="B192" s="10">
        <f t="shared" si="4"/>
        <v>0.7074909307</v>
      </c>
      <c r="C192" s="10">
        <f>(D192*'Dataset lengths'!$B$2+E192*'Dataset lengths'!$C$2+F192*'Dataset lengths'!$D$2+I192*'Dataset lengths'!$G$2+J192*'Dataset lengths'!$H$2+O192*'Dataset lengths'!$M$2+P192*'Dataset lengths'!$N$2+Q192*'Dataset lengths'!$O$2+R192*'Dataset lengths'!$P$2+S192*'Dataset lengths'!$Q$2+T192*'Dataset lengths'!$R$2)/'Dataset lengths'!$A$7</f>
        <v>0.6516080476</v>
      </c>
      <c r="D192" s="55">
        <f>'VecMap (FT)'!H192*'Vecmap(FT) Coverage'!C191</f>
        <v>0.569077944</v>
      </c>
      <c r="E192" s="55">
        <f>'VecMap (FT)'!I192*'Vecmap(FT) Coverage'!D191</f>
        <v>0.7627415405</v>
      </c>
      <c r="F192" s="55">
        <f>'VecMap (FT)'!J192*'Vecmap(FT) Coverage'!E191</f>
        <v>0.7882811267</v>
      </c>
      <c r="G192" s="55">
        <f>'VecMap (FT)'!K192*'Vecmap(FT) Coverage'!F191</f>
        <v>0.8417463908</v>
      </c>
      <c r="H192" s="55">
        <f>'VecMap (FT)'!L192*'Vecmap(FT) Coverage'!G191</f>
        <v>0.8501396359</v>
      </c>
      <c r="I192" s="55">
        <f>'VecMap (FT)'!M192*'Vecmap(FT) Coverage'!H191</f>
        <v>0.8447684725</v>
      </c>
      <c r="J192" s="55">
        <f>'VecMap (FT)'!N192*'Vecmap(FT) Coverage'!I191</f>
        <v>0.8041039816</v>
      </c>
      <c r="K192" s="55">
        <f>'VecMap (FT)'!O192*'Vecmap(FT) Coverage'!J191</f>
        <v>0.7522770944</v>
      </c>
      <c r="L192" s="55">
        <f>'VecMap (FT)'!P192*'Vecmap(FT) Coverage'!K191</f>
        <v>0.8590134237</v>
      </c>
      <c r="M192" s="55">
        <f>'VecMap (FT)'!Q192*'Vecmap(FT) Coverage'!L191</f>
        <v>0.7954528138</v>
      </c>
      <c r="N192" s="55">
        <f>'VecMap (FT)'!R192*'Vecmap(FT) Coverage'!M191</f>
        <v>0.7516482386</v>
      </c>
      <c r="O192" s="55">
        <f>'VecMap (FT)'!S192*'Vecmap(FT) Coverage'!N191</f>
        <v>0.8683109176</v>
      </c>
      <c r="P192" s="55">
        <f>'VecMap (FT)'!T192*'Vecmap(FT) Coverage'!O191</f>
        <v>0.4365919433</v>
      </c>
      <c r="Q192" s="55">
        <f>'VecMap (FT)'!U192*'Vecmap(FT) Coverage'!P191</f>
        <v>0.8834984358</v>
      </c>
      <c r="R192" s="55">
        <f>'VecMap (FT)'!V192*'Vecmap(FT) Coverage'!Q191</f>
        <v>0.7645598102</v>
      </c>
      <c r="S192" s="55">
        <f>'VecMap (FT)'!W192*'Vecmap(FT) Coverage'!R191</f>
        <v>0.5157654355</v>
      </c>
      <c r="T192" s="55">
        <f>'VecMap (FT)'!X192*'Vecmap(FT) Coverage'!S191</f>
        <v>0.5447006297</v>
      </c>
    </row>
    <row r="193">
      <c r="A193" s="112" t="s">
        <v>294</v>
      </c>
      <c r="B193" s="10">
        <f t="shared" si="4"/>
        <v>0.6650176056</v>
      </c>
      <c r="C193" s="10">
        <f>(D193*'Dataset lengths'!$B$2+E193*'Dataset lengths'!$C$2+F193*'Dataset lengths'!$D$2+I193*'Dataset lengths'!$G$2+J193*'Dataset lengths'!$H$2+O193*'Dataset lengths'!$M$2+P193*'Dataset lengths'!$N$2+Q193*'Dataset lengths'!$O$2+R193*'Dataset lengths'!$P$2+S193*'Dataset lengths'!$Q$2+T193*'Dataset lengths'!$R$2)/'Dataset lengths'!$A$7</f>
        <v>0.5980367347</v>
      </c>
      <c r="D193" s="55">
        <f>'VecMap (FT)'!H193*'Vecmap(FT) Coverage'!C192</f>
        <v>0.4732739391</v>
      </c>
      <c r="E193" s="55">
        <f>'VecMap (FT)'!I193*'Vecmap(FT) Coverage'!D192</f>
        <v>0.7255594308</v>
      </c>
      <c r="F193" s="55">
        <f>'VecMap (FT)'!J193*'Vecmap(FT) Coverage'!E192</f>
        <v>0.7550270432</v>
      </c>
      <c r="G193" s="55">
        <f>'VecMap (FT)'!K193*'Vecmap(FT) Coverage'!F192</f>
        <v>0.8385881804</v>
      </c>
      <c r="H193" s="55">
        <f>'VecMap (FT)'!L193*'Vecmap(FT) Coverage'!G192</f>
        <v>0.8416634136</v>
      </c>
      <c r="I193" s="55">
        <f>'VecMap (FT)'!M193*'Vecmap(FT) Coverage'!H192</f>
        <v>0.8397655101</v>
      </c>
      <c r="J193" s="55">
        <f>'VecMap (FT)'!N193*'Vecmap(FT) Coverage'!I192</f>
        <v>0.7831078758</v>
      </c>
      <c r="K193" s="55">
        <f>'VecMap (FT)'!O193*'Vecmap(FT) Coverage'!J192</f>
        <v>0.7346392581</v>
      </c>
      <c r="L193" s="55">
        <f>'VecMap (FT)'!P193*'Vecmap(FT) Coverage'!K192</f>
        <v>0.8311700148</v>
      </c>
      <c r="M193" s="55">
        <f>'VecMap (FT)'!Q193*'Vecmap(FT) Coverage'!L192</f>
        <v>0.7584483848</v>
      </c>
      <c r="N193" s="55">
        <f>'VecMap (FT)'!R193*'Vecmap(FT) Coverage'!M192</f>
        <v>0.7349153424</v>
      </c>
      <c r="O193" s="55">
        <f>'VecMap (FT)'!S193*'Vecmap(FT) Coverage'!N192</f>
        <v>0.8655790056</v>
      </c>
      <c r="P193" s="55">
        <f>'VecMap (FT)'!T193*'Vecmap(FT) Coverage'!O192</f>
        <v>0.4569502257</v>
      </c>
      <c r="Q193" s="55">
        <f>'VecMap (FT)'!U193*'Vecmap(FT) Coverage'!P192</f>
        <v>0.8656949409</v>
      </c>
      <c r="R193" s="55">
        <f>'VecMap (FT)'!V193*'Vecmap(FT) Coverage'!Q192</f>
        <v>0.607085427</v>
      </c>
      <c r="S193" s="55">
        <f>'VecMap (FT)'!W193*'Vecmap(FT) Coverage'!R192</f>
        <v>0.382926904</v>
      </c>
      <c r="T193" s="55">
        <f>'VecMap (FT)'!X193*'Vecmap(FT) Coverage'!S192</f>
        <v>0.5602233589</v>
      </c>
    </row>
    <row r="194">
      <c r="A194" s="112" t="s">
        <v>295</v>
      </c>
      <c r="B194" s="10">
        <f t="shared" si="4"/>
        <v>0.6803319927</v>
      </c>
      <c r="C194" s="10">
        <f>(D194*'Dataset lengths'!$B$2+E194*'Dataset lengths'!$C$2+F194*'Dataset lengths'!$D$2+I194*'Dataset lengths'!$G$2+J194*'Dataset lengths'!$H$2+O194*'Dataset lengths'!$M$2+P194*'Dataset lengths'!$N$2+Q194*'Dataset lengths'!$O$2+R194*'Dataset lengths'!$P$2+S194*'Dataset lengths'!$Q$2+T194*'Dataset lengths'!$R$2)/'Dataset lengths'!$A$7</f>
        <v>0.6141079825</v>
      </c>
      <c r="D194" s="55">
        <f>'VecMap (FT)'!H194*'Vecmap(FT) Coverage'!C193</f>
        <v>0.5130641898</v>
      </c>
      <c r="E194" s="55">
        <f>'VecMap (FT)'!I194*'Vecmap(FT) Coverage'!D193</f>
        <v>0.7173701527</v>
      </c>
      <c r="F194" s="55">
        <f>'VecMap (FT)'!J194*'Vecmap(FT) Coverage'!E193</f>
        <v>0.7641647544</v>
      </c>
      <c r="G194" s="55">
        <f>'VecMap (FT)'!K194*'Vecmap(FT) Coverage'!F193</f>
        <v>0.8352012003</v>
      </c>
      <c r="H194" s="55">
        <f>'VecMap (FT)'!L194*'Vecmap(FT) Coverage'!G193</f>
        <v>0.8393261313</v>
      </c>
      <c r="I194" s="55">
        <f>'VecMap (FT)'!M194*'Vecmap(FT) Coverage'!H193</f>
        <v>0.8367691542</v>
      </c>
      <c r="J194" s="55">
        <f>'VecMap (FT)'!N194*'Vecmap(FT) Coverage'!I193</f>
        <v>0.7987636304</v>
      </c>
      <c r="K194" s="55">
        <f>'VecMap (FT)'!O194*'Vecmap(FT) Coverage'!J193</f>
        <v>0.7510315237</v>
      </c>
      <c r="L194" s="55">
        <f>'VecMap (FT)'!P194*'Vecmap(FT) Coverage'!K193</f>
        <v>0.8434642089</v>
      </c>
      <c r="M194" s="55">
        <f>'VecMap (FT)'!Q194*'Vecmap(FT) Coverage'!L193</f>
        <v>0.7938243307</v>
      </c>
      <c r="N194" s="55">
        <f>'VecMap (FT)'!R194*'Vecmap(FT) Coverage'!M193</f>
        <v>0.7307420565</v>
      </c>
      <c r="O194" s="55">
        <f>'VecMap (FT)'!S194*'Vecmap(FT) Coverage'!N193</f>
        <v>0.8882429478</v>
      </c>
      <c r="P194" s="55">
        <f>'VecMap (FT)'!T194*'Vecmap(FT) Coverage'!O193</f>
        <v>0.4397191911</v>
      </c>
      <c r="Q194" s="55">
        <f>'VecMap (FT)'!U194*'Vecmap(FT) Coverage'!P193</f>
        <v>0.8730388825</v>
      </c>
      <c r="R194" s="55">
        <f>'VecMap (FT)'!V194*'Vecmap(FT) Coverage'!Q193</f>
        <v>0.6888714364</v>
      </c>
      <c r="S194" s="55">
        <f>'VecMap (FT)'!W194*'Vecmap(FT) Coverage'!R193</f>
        <v>0.4438377965</v>
      </c>
      <c r="T194" s="55">
        <f>'VecMap (FT)'!X194*'Vecmap(FT) Coverage'!S193</f>
        <v>0.5198097842</v>
      </c>
    </row>
    <row r="195">
      <c r="A195" s="112" t="s">
        <v>296</v>
      </c>
      <c r="B195" s="10">
        <f t="shared" si="4"/>
        <v>0.6995392991</v>
      </c>
      <c r="C195" s="10">
        <f>(D195*'Dataset lengths'!$B$2+E195*'Dataset lengths'!$C$2+F195*'Dataset lengths'!$D$2+I195*'Dataset lengths'!$G$2+J195*'Dataset lengths'!$H$2+O195*'Dataset lengths'!$M$2+P195*'Dataset lengths'!$N$2+Q195*'Dataset lengths'!$O$2+R195*'Dataset lengths'!$P$2+S195*'Dataset lengths'!$Q$2+T195*'Dataset lengths'!$R$2)/'Dataset lengths'!$A$7</f>
        <v>0.6357049084</v>
      </c>
      <c r="D195" s="55">
        <f>'VecMap (FT)'!H195*'Vecmap(FT) Coverage'!C194</f>
        <v>0.538822992</v>
      </c>
      <c r="E195" s="55">
        <f>'VecMap (FT)'!I195*'Vecmap(FT) Coverage'!D194</f>
        <v>0.7540809024</v>
      </c>
      <c r="F195" s="55">
        <f>'VecMap (FT)'!J195*'Vecmap(FT) Coverage'!E194</f>
        <v>0.7824742019</v>
      </c>
      <c r="G195" s="55">
        <f>'VecMap (FT)'!K195*'Vecmap(FT) Coverage'!F194</f>
        <v>0.846092828</v>
      </c>
      <c r="H195" s="55">
        <f>'VecMap (FT)'!L195*'Vecmap(FT) Coverage'!G194</f>
        <v>0.8519192583</v>
      </c>
      <c r="I195" s="55">
        <f>'VecMap (FT)'!M195*'Vecmap(FT) Coverage'!H194</f>
        <v>0.8483129848</v>
      </c>
      <c r="J195" s="55">
        <f>'VecMap (FT)'!N195*'Vecmap(FT) Coverage'!I194</f>
        <v>0.8065698189</v>
      </c>
      <c r="K195" s="55">
        <f>'VecMap (FT)'!O195*'Vecmap(FT) Coverage'!J194</f>
        <v>0.7673675473</v>
      </c>
      <c r="L195" s="55">
        <f>'VecMap (FT)'!P195*'Vecmap(FT) Coverage'!K194</f>
        <v>0.8464911342</v>
      </c>
      <c r="M195" s="55">
        <f>'VecMap (FT)'!Q195*'Vecmap(FT) Coverage'!L194</f>
        <v>0.8001774251</v>
      </c>
      <c r="N195" s="55">
        <f>'VecMap (FT)'!R195*'Vecmap(FT) Coverage'!M194</f>
        <v>0.7451400428</v>
      </c>
      <c r="O195" s="55">
        <f>'VecMap (FT)'!S195*'Vecmap(FT) Coverage'!N194</f>
        <v>0.8936193506</v>
      </c>
      <c r="P195" s="55">
        <f>'VecMap (FT)'!T195*'Vecmap(FT) Coverage'!O194</f>
        <v>0.450231168</v>
      </c>
      <c r="Q195" s="55">
        <f>'VecMap (FT)'!U195*'Vecmap(FT) Coverage'!P194</f>
        <v>0.8779348436</v>
      </c>
      <c r="R195" s="55">
        <f>'VecMap (FT)'!V195*'Vecmap(FT) Coverage'!Q194</f>
        <v>0.7216274212</v>
      </c>
      <c r="S195" s="55">
        <f>'VecMap (FT)'!W195*'Vecmap(FT) Coverage'!R194</f>
        <v>0.4664190774</v>
      </c>
      <c r="T195" s="55">
        <f>'VecMap (FT)'!X195*'Vecmap(FT) Coverage'!S194</f>
        <v>0.5548395295</v>
      </c>
    </row>
    <row r="196">
      <c r="A196" s="112" t="s">
        <v>297</v>
      </c>
      <c r="B196" s="10">
        <f t="shared" si="4"/>
        <v>0.6484575317</v>
      </c>
      <c r="C196" s="10">
        <f>(D196*'Dataset lengths'!$B$2+E196*'Dataset lengths'!$C$2+F196*'Dataset lengths'!$D$2+I196*'Dataset lengths'!$G$2+J196*'Dataset lengths'!$H$2+O196*'Dataset lengths'!$M$2+P196*'Dataset lengths'!$N$2+Q196*'Dataset lengths'!$O$2+R196*'Dataset lengths'!$P$2+S196*'Dataset lengths'!$Q$2+T196*'Dataset lengths'!$R$2)/'Dataset lengths'!$A$7</f>
        <v>0.5813442255</v>
      </c>
      <c r="D196" s="55">
        <f>'VecMap (FT)'!H196*'Vecmap(FT) Coverage'!C195</f>
        <v>0.4657732968</v>
      </c>
      <c r="E196" s="55">
        <f>'VecMap (FT)'!I196*'Vecmap(FT) Coverage'!D195</f>
        <v>0.7219786682</v>
      </c>
      <c r="F196" s="55">
        <f>'VecMap (FT)'!J196*'Vecmap(FT) Coverage'!E195</f>
        <v>0.7475737146</v>
      </c>
      <c r="G196" s="55">
        <f>'VecMap (FT)'!K196*'Vecmap(FT) Coverage'!F195</f>
        <v>0.8284531905</v>
      </c>
      <c r="H196" s="55">
        <f>'VecMap (FT)'!L196*'Vecmap(FT) Coverage'!G195</f>
        <v>0.8295862148</v>
      </c>
      <c r="I196" s="55">
        <f>'VecMap (FT)'!M196*'Vecmap(FT) Coverage'!H195</f>
        <v>0.8289756516</v>
      </c>
      <c r="J196" s="55">
        <f>'VecMap (FT)'!N196*'Vecmap(FT) Coverage'!I195</f>
        <v>0.7735193877</v>
      </c>
      <c r="K196" s="55">
        <f>'VecMap (FT)'!O196*'Vecmap(FT) Coverage'!J195</f>
        <v>0.728484894</v>
      </c>
      <c r="L196" s="55">
        <f>'VecMap (FT)'!P196*'Vecmap(FT) Coverage'!K195</f>
        <v>0.8218783583</v>
      </c>
      <c r="M196" s="55">
        <f>'VecMap (FT)'!Q196*'Vecmap(FT) Coverage'!L195</f>
        <v>0.7540169675</v>
      </c>
      <c r="N196" s="55">
        <f>'VecMap (FT)'!R196*'Vecmap(FT) Coverage'!M195</f>
        <v>0.7289749355</v>
      </c>
      <c r="O196" s="55">
        <f>'VecMap (FT)'!S196*'Vecmap(FT) Coverage'!N195</f>
        <v>0.8254526818</v>
      </c>
      <c r="P196" s="55">
        <f>'VecMap (FT)'!T196*'Vecmap(FT) Coverage'!O195</f>
        <v>0.4409278572</v>
      </c>
      <c r="Q196" s="55">
        <f>'VecMap (FT)'!U196*'Vecmap(FT) Coverage'!P195</f>
        <v>0.8496717954</v>
      </c>
      <c r="R196" s="55">
        <f>'VecMap (FT)'!V196*'Vecmap(FT) Coverage'!Q195</f>
        <v>0.5821915351</v>
      </c>
      <c r="S196" s="55">
        <f>'VecMap (FT)'!W196*'Vecmap(FT) Coverage'!R195</f>
        <v>0.3581969024</v>
      </c>
      <c r="T196" s="55">
        <f>'VecMap (FT)'!X196*'Vecmap(FT) Coverage'!S195</f>
        <v>0.5387713578</v>
      </c>
    </row>
    <row r="197">
      <c r="A197" s="112" t="s">
        <v>187</v>
      </c>
      <c r="B197" s="10">
        <f t="shared" si="4"/>
        <v>0.6988933299</v>
      </c>
      <c r="C197" s="10">
        <f>(D197*'Dataset lengths'!$B$2+E197*'Dataset lengths'!$C$2+F197*'Dataset lengths'!$D$2+I197*'Dataset lengths'!$G$2+J197*'Dataset lengths'!$H$2+O197*'Dataset lengths'!$M$2+P197*'Dataset lengths'!$N$2+Q197*'Dataset lengths'!$O$2+R197*'Dataset lengths'!$P$2+S197*'Dataset lengths'!$Q$2+T197*'Dataset lengths'!$R$2)/'Dataset lengths'!$A$7</f>
        <v>0.6369767361</v>
      </c>
      <c r="D197" s="55">
        <f>'VecMap (FT)'!H197*'Vecmap(FT) Coverage'!C196</f>
        <v>0.5350933492</v>
      </c>
      <c r="E197" s="55">
        <f>'VecMap (FT)'!I197*'Vecmap(FT) Coverage'!D196</f>
        <v>0.7396106309</v>
      </c>
      <c r="F197" s="55">
        <f>'VecMap (FT)'!J197*'Vecmap(FT) Coverage'!E196</f>
        <v>0.7896590866</v>
      </c>
      <c r="G197" s="55">
        <f>'VecMap (FT)'!K197*'Vecmap(FT) Coverage'!F196</f>
        <v>0.8553507458</v>
      </c>
      <c r="H197" s="55">
        <f>'VecMap (FT)'!L197*'Vecmap(FT) Coverage'!G196</f>
        <v>0.8606508725</v>
      </c>
      <c r="I197" s="55">
        <f>'VecMap (FT)'!M197*'Vecmap(FT) Coverage'!H196</f>
        <v>0.8573018508</v>
      </c>
      <c r="J197" s="55">
        <f>'VecMap (FT)'!N197*'Vecmap(FT) Coverage'!I196</f>
        <v>0.8159785219</v>
      </c>
      <c r="K197" s="55">
        <f>'VecMap (FT)'!O197*'Vecmap(FT) Coverage'!J196</f>
        <v>0.7656859144</v>
      </c>
      <c r="L197" s="55">
        <f>'VecMap (FT)'!P197*'Vecmap(FT) Coverage'!K196</f>
        <v>0.8605233</v>
      </c>
      <c r="M197" s="55">
        <f>'VecMap (FT)'!Q197*'Vecmap(FT) Coverage'!L196</f>
        <v>0.8024107254</v>
      </c>
      <c r="N197" s="55">
        <f>'VecMap (FT)'!R197*'Vecmap(FT) Coverage'!M196</f>
        <v>0.7601170687</v>
      </c>
      <c r="O197" s="55">
        <f>'VecMap (FT)'!S197*'Vecmap(FT) Coverage'!N196</f>
        <v>0.8937067718</v>
      </c>
      <c r="P197" s="55">
        <f>'VecMap (FT)'!T197*'Vecmap(FT) Coverage'!O196</f>
        <v>0.4333359857</v>
      </c>
      <c r="Q197" s="55">
        <f>'VecMap (FT)'!U197*'Vecmap(FT) Coverage'!P196</f>
        <v>0.8688105525</v>
      </c>
      <c r="R197" s="55">
        <f>'VecMap (FT)'!V197*'Vecmap(FT) Coverage'!Q196</f>
        <v>0.7402075656</v>
      </c>
      <c r="S197" s="55">
        <f>'VecMap (FT)'!W197*'Vecmap(FT) Coverage'!R196</f>
        <v>0.4672651933</v>
      </c>
      <c r="T197" s="55">
        <f>'VecMap (FT)'!X197*'Vecmap(FT) Coverage'!S196</f>
        <v>0.5468571203</v>
      </c>
    </row>
    <row r="198">
      <c r="A198" s="112" t="s">
        <v>182</v>
      </c>
      <c r="B198" s="10">
        <f t="shared" si="4"/>
        <v>0.7184345281</v>
      </c>
      <c r="C198" s="10">
        <f>(D198*'Dataset lengths'!$B$2+E198*'Dataset lengths'!$C$2+F198*'Dataset lengths'!$D$2+I198*'Dataset lengths'!$G$2+J198*'Dataset lengths'!$H$2+O198*'Dataset lengths'!$M$2+P198*'Dataset lengths'!$N$2+Q198*'Dataset lengths'!$O$2+R198*'Dataset lengths'!$P$2+S198*'Dataset lengths'!$Q$2+T198*'Dataset lengths'!$R$2)/'Dataset lengths'!$A$7</f>
        <v>0.6577113342</v>
      </c>
      <c r="D198" s="55">
        <f>'VecMap (FT)'!H198*'Vecmap(FT) Coverage'!C197</f>
        <v>0.5595580758</v>
      </c>
      <c r="E198" s="55">
        <f>'VecMap (FT)'!I198*'Vecmap(FT) Coverage'!D197</f>
        <v>0.7684554803</v>
      </c>
      <c r="F198" s="55">
        <f>'VecMap (FT)'!J198*'Vecmap(FT) Coverage'!E197</f>
        <v>0.8056419546</v>
      </c>
      <c r="G198" s="55">
        <f>'VecMap (FT)'!K198*'Vecmap(FT) Coverage'!F197</f>
        <v>0.8638831346</v>
      </c>
      <c r="H198" s="55">
        <f>'VecMap (FT)'!L198*'Vecmap(FT) Coverage'!G197</f>
        <v>0.8722898418</v>
      </c>
      <c r="I198" s="55">
        <f>'VecMap (FT)'!M198*'Vecmap(FT) Coverage'!H197</f>
        <v>0.8668168598</v>
      </c>
      <c r="J198" s="55">
        <f>'VecMap (FT)'!N198*'Vecmap(FT) Coverage'!I197</f>
        <v>0.8287002889</v>
      </c>
      <c r="K198" s="55">
        <f>'VecMap (FT)'!O198*'Vecmap(FT) Coverage'!J197</f>
        <v>0.7864721725</v>
      </c>
      <c r="L198" s="55">
        <f>'VecMap (FT)'!P198*'Vecmap(FT) Coverage'!K197</f>
        <v>0.8690316857</v>
      </c>
      <c r="M198" s="55">
        <f>'VecMap (FT)'!Q198*'Vecmap(FT) Coverage'!L197</f>
        <v>0.8180806862</v>
      </c>
      <c r="N198" s="55">
        <f>'VecMap (FT)'!R198*'Vecmap(FT) Coverage'!M197</f>
        <v>0.7757736412</v>
      </c>
      <c r="O198" s="55">
        <f>'VecMap (FT)'!S198*'Vecmap(FT) Coverage'!N197</f>
        <v>0.9044814328</v>
      </c>
      <c r="P198" s="55">
        <f>'VecMap (FT)'!T198*'Vecmap(FT) Coverage'!O197</f>
        <v>0.457286078</v>
      </c>
      <c r="Q198" s="55">
        <f>'VecMap (FT)'!U198*'Vecmap(FT) Coverage'!P197</f>
        <v>0.8770446689</v>
      </c>
      <c r="R198" s="55">
        <f>'VecMap (FT)'!V198*'Vecmap(FT) Coverage'!Q197</f>
        <v>0.7644257662</v>
      </c>
      <c r="S198" s="55">
        <f>'VecMap (FT)'!W198*'Vecmap(FT) Coverage'!R197</f>
        <v>0.4908275695</v>
      </c>
      <c r="T198" s="55">
        <f>'VecMap (FT)'!X198*'Vecmap(FT) Coverage'!S197</f>
        <v>0.5795416343</v>
      </c>
    </row>
    <row r="199">
      <c r="A199" s="112" t="s">
        <v>300</v>
      </c>
      <c r="B199" s="10">
        <f t="shared" si="4"/>
        <v>0.6642615257</v>
      </c>
      <c r="C199" s="10">
        <f>(D199*'Dataset lengths'!$B$2+E199*'Dataset lengths'!$C$2+F199*'Dataset lengths'!$D$2+I199*'Dataset lengths'!$G$2+J199*'Dataset lengths'!$H$2+O199*'Dataset lengths'!$M$2+P199*'Dataset lengths'!$N$2+Q199*'Dataset lengths'!$O$2+R199*'Dataset lengths'!$P$2+S199*'Dataset lengths'!$Q$2+T199*'Dataset lengths'!$R$2)/'Dataset lengths'!$A$7</f>
        <v>0.5997429768</v>
      </c>
      <c r="D199" s="55">
        <f>'VecMap (FT)'!H199*'Vecmap(FT) Coverage'!C198</f>
        <v>0.4842521181</v>
      </c>
      <c r="E199" s="55">
        <f>'VecMap (FT)'!I199*'Vecmap(FT) Coverage'!D198</f>
        <v>0.740565281</v>
      </c>
      <c r="F199" s="55">
        <f>'VecMap (FT)'!J199*'Vecmap(FT) Coverage'!E198</f>
        <v>0.7703174554</v>
      </c>
      <c r="G199" s="55">
        <f>'VecMap (FT)'!K199*'Vecmap(FT) Coverage'!F198</f>
        <v>0.8458863506</v>
      </c>
      <c r="H199" s="55">
        <f>'VecMap (FT)'!L199*'Vecmap(FT) Coverage'!G198</f>
        <v>0.8475981671</v>
      </c>
      <c r="I199" s="55">
        <f>'VecMap (FT)'!M199*'Vecmap(FT) Coverage'!H198</f>
        <v>0.8464394544</v>
      </c>
      <c r="J199" s="55">
        <f>'VecMap (FT)'!N199*'Vecmap(FT) Coverage'!I198</f>
        <v>0.7926308883</v>
      </c>
      <c r="K199" s="55">
        <f>'VecMap (FT)'!O199*'Vecmap(FT) Coverage'!J198</f>
        <v>0.7457406602</v>
      </c>
      <c r="L199" s="55">
        <f>'VecMap (FT)'!P199*'Vecmap(FT) Coverage'!K198</f>
        <v>0.8392085815</v>
      </c>
      <c r="M199" s="55">
        <f>'VecMap (FT)'!Q199*'Vecmap(FT) Coverage'!L198</f>
        <v>0.7645853533</v>
      </c>
      <c r="N199" s="55">
        <f>'VecMap (FT)'!R199*'Vecmap(FT) Coverage'!M198</f>
        <v>0.7579591709</v>
      </c>
      <c r="O199" s="55">
        <f>'VecMap (FT)'!S199*'Vecmap(FT) Coverage'!N198</f>
        <v>0.8210597673</v>
      </c>
      <c r="P199" s="55">
        <f>'VecMap (FT)'!T199*'Vecmap(FT) Coverage'!O198</f>
        <v>0.4513674348</v>
      </c>
      <c r="Q199" s="55">
        <f>'VecMap (FT)'!U199*'Vecmap(FT) Coverage'!P198</f>
        <v>0.8465561838</v>
      </c>
      <c r="R199" s="55">
        <f>'VecMap (FT)'!V199*'Vecmap(FT) Coverage'!Q198</f>
        <v>0.618900451</v>
      </c>
      <c r="S199" s="55">
        <f>'VecMap (FT)'!W199*'Vecmap(FT) Coverage'!R198</f>
        <v>0.3751518077</v>
      </c>
      <c r="T199" s="55">
        <f>'VecMap (FT)'!X199*'Vecmap(FT) Coverage'!S198</f>
        <v>0.5596359406</v>
      </c>
    </row>
    <row r="200">
      <c r="A200" s="112" t="s">
        <v>303</v>
      </c>
      <c r="B200" s="10">
        <f t="shared" si="4"/>
        <v>0.7091337151</v>
      </c>
      <c r="C200" s="10">
        <f>(D200*'Dataset lengths'!$B$2+E200*'Dataset lengths'!$C$2+F200*'Dataset lengths'!$D$2+I200*'Dataset lengths'!$G$2+J200*'Dataset lengths'!$H$2+O200*'Dataset lengths'!$M$2+P200*'Dataset lengths'!$N$2+Q200*'Dataset lengths'!$O$2+R200*'Dataset lengths'!$P$2+S200*'Dataset lengths'!$Q$2+T200*'Dataset lengths'!$R$2)/'Dataset lengths'!$A$7</f>
        <v>0.6522237215</v>
      </c>
      <c r="D200" s="55">
        <f>'VecMap (FT)'!H200*'Vecmap(FT) Coverage'!C199</f>
        <v>0.5666102339</v>
      </c>
      <c r="E200" s="55">
        <f>'VecMap (FT)'!I200*'Vecmap(FT) Coverage'!D199</f>
        <v>0.7441257374</v>
      </c>
      <c r="F200" s="55">
        <f>'VecMap (FT)'!J200*'Vecmap(FT) Coverage'!E199</f>
        <v>0.7782479609</v>
      </c>
      <c r="G200" s="55">
        <f>'VecMap (FT)'!K200*'Vecmap(FT) Coverage'!F199</f>
        <v>0.8456068313</v>
      </c>
      <c r="H200" s="55">
        <f>'VecMap (FT)'!L200*'Vecmap(FT) Coverage'!G199</f>
        <v>0.8572287699</v>
      </c>
      <c r="I200" s="55">
        <f>'VecMap (FT)'!M200*'Vecmap(FT) Coverage'!H199</f>
        <v>0.849713391</v>
      </c>
      <c r="J200" s="55">
        <f>'VecMap (FT)'!N200*'Vecmap(FT) Coverage'!I199</f>
        <v>0.8129410011</v>
      </c>
      <c r="K200" s="55">
        <f>'VecMap (FT)'!O200*'Vecmap(FT) Coverage'!J199</f>
        <v>0.7600118561</v>
      </c>
      <c r="L200" s="55">
        <f>'VecMap (FT)'!P200*'Vecmap(FT) Coverage'!K199</f>
        <v>0.8650658398</v>
      </c>
      <c r="M200" s="55">
        <f>'VecMap (FT)'!Q200*'Vecmap(FT) Coverage'!L199</f>
        <v>0.8221652969</v>
      </c>
      <c r="N200" s="55">
        <f>'VecMap (FT)'!R200*'Vecmap(FT) Coverage'!M199</f>
        <v>0.7421615888</v>
      </c>
      <c r="O200" s="55">
        <f>'VecMap (FT)'!S200*'Vecmap(FT) Coverage'!N199</f>
        <v>0.8949962343</v>
      </c>
      <c r="P200" s="55">
        <f>'VecMap (FT)'!T200*'Vecmap(FT) Coverage'!O199</f>
        <v>0.4257219921</v>
      </c>
      <c r="Q200" s="55">
        <f>'VecMap (FT)'!U200*'Vecmap(FT) Coverage'!P199</f>
        <v>0.8857238726</v>
      </c>
      <c r="R200" s="55">
        <f>'VecMap (FT)'!V200*'Vecmap(FT) Coverage'!Q199</f>
        <v>0.7979860152</v>
      </c>
      <c r="S200" s="55">
        <f>'VecMap (FT)'!W200*'Vecmap(FT) Coverage'!R199</f>
        <v>0.5380317192</v>
      </c>
      <c r="T200" s="55">
        <f>'VecMap (FT)'!X200*'Vecmap(FT) Coverage'!S199</f>
        <v>0.5063727085</v>
      </c>
    </row>
    <row r="201">
      <c r="A201" s="112" t="s">
        <v>304</v>
      </c>
      <c r="B201" s="10">
        <f t="shared" si="4"/>
        <v>0.6850014987</v>
      </c>
      <c r="C201" s="10">
        <f>(D201*'Dataset lengths'!$B$2+E201*'Dataset lengths'!$C$2+F201*'Dataset lengths'!$D$2+I201*'Dataset lengths'!$G$2+J201*'Dataset lengths'!$H$2+O201*'Dataset lengths'!$M$2+P201*'Dataset lengths'!$N$2+Q201*'Dataset lengths'!$O$2+R201*'Dataset lengths'!$P$2+S201*'Dataset lengths'!$Q$2+T201*'Dataset lengths'!$R$2)/'Dataset lengths'!$A$7</f>
        <v>0.6177831719</v>
      </c>
      <c r="D201" s="55">
        <f>'VecMap (FT)'!H201*'Vecmap(FT) Coverage'!C200</f>
        <v>0.5215981595</v>
      </c>
      <c r="E201" s="55">
        <f>'VecMap (FT)'!I201*'Vecmap(FT) Coverage'!D200</f>
        <v>0.7374759309</v>
      </c>
      <c r="F201" s="55">
        <f>'VecMap (FT)'!J201*'Vecmap(FT) Coverage'!E200</f>
        <v>0.7807521416</v>
      </c>
      <c r="G201" s="55">
        <f>'VecMap (FT)'!K201*'Vecmap(FT) Coverage'!F200</f>
        <v>0.8430637935</v>
      </c>
      <c r="H201" s="55">
        <f>'VecMap (FT)'!L201*'Vecmap(FT) Coverage'!G200</f>
        <v>0.8486307618</v>
      </c>
      <c r="I201" s="55">
        <f>'VecMap (FT)'!M201*'Vecmap(FT) Coverage'!H200</f>
        <v>0.8448571617</v>
      </c>
      <c r="J201" s="55">
        <f>'VecMap (FT)'!N201*'Vecmap(FT) Coverage'!I200</f>
        <v>0.8076350246</v>
      </c>
      <c r="K201" s="55">
        <f>'VecMap (FT)'!O201*'Vecmap(FT) Coverage'!J200</f>
        <v>0.7572413799</v>
      </c>
      <c r="L201" s="55">
        <f>'VecMap (FT)'!P201*'Vecmap(FT) Coverage'!K200</f>
        <v>0.8507611073</v>
      </c>
      <c r="M201" s="55">
        <f>'VecMap (FT)'!Q201*'Vecmap(FT) Coverage'!L200</f>
        <v>0.7978469519</v>
      </c>
      <c r="N201" s="55">
        <f>'VecMap (FT)'!R201*'Vecmap(FT) Coverage'!M200</f>
        <v>0.753041084</v>
      </c>
      <c r="O201" s="55">
        <f>'VecMap (FT)'!S201*'Vecmap(FT) Coverage'!N200</f>
        <v>0.8633279101</v>
      </c>
      <c r="P201" s="55">
        <f>'VecMap (FT)'!T201*'Vecmap(FT) Coverage'!O200</f>
        <v>0.441032434</v>
      </c>
      <c r="Q201" s="55">
        <f>'VecMap (FT)'!U201*'Vecmap(FT) Coverage'!P200</f>
        <v>0.8679203777</v>
      </c>
      <c r="R201" s="55">
        <f>'VecMap (FT)'!V201*'Vecmap(FT) Coverage'!Q200</f>
        <v>0.7091968888</v>
      </c>
      <c r="S201" s="55">
        <f>'VecMap (FT)'!W201*'Vecmap(FT) Coverage'!R200</f>
        <v>0.4376819374</v>
      </c>
      <c r="T201" s="55">
        <f>'VecMap (FT)'!X201*'Vecmap(FT) Coverage'!S200</f>
        <v>0.5235385189</v>
      </c>
    </row>
    <row r="202">
      <c r="A202" s="112" t="s">
        <v>307</v>
      </c>
      <c r="B202" s="10">
        <f t="shared" si="4"/>
        <v>0.6981711799</v>
      </c>
      <c r="C202" s="10">
        <f>(D202*'Dataset lengths'!$B$2+E202*'Dataset lengths'!$C$2+F202*'Dataset lengths'!$D$2+I202*'Dataset lengths'!$G$2+J202*'Dataset lengths'!$H$2+O202*'Dataset lengths'!$M$2+P202*'Dataset lengths'!$N$2+Q202*'Dataset lengths'!$O$2+R202*'Dataset lengths'!$P$2+S202*'Dataset lengths'!$Q$2+T202*'Dataset lengths'!$R$2)/'Dataset lengths'!$A$7</f>
        <v>0.6357141487</v>
      </c>
      <c r="D202" s="55">
        <f>'VecMap (FT)'!H202*'Vecmap(FT) Coverage'!C201</f>
        <v>0.5421031516</v>
      </c>
      <c r="E202" s="55">
        <f>'VecMap (FT)'!I202*'Vecmap(FT) Coverage'!D201</f>
        <v>0.7701744089</v>
      </c>
      <c r="F202" s="55">
        <f>'VecMap (FT)'!J202*'Vecmap(FT) Coverage'!E201</f>
        <v>0.7971011171</v>
      </c>
      <c r="G202" s="55">
        <f>'VecMap (FT)'!K202*'Vecmap(FT) Coverage'!F201</f>
        <v>0.8522625966</v>
      </c>
      <c r="H202" s="55">
        <f>'VecMap (FT)'!L202*'Vecmap(FT) Coverage'!G201</f>
        <v>0.8595050303</v>
      </c>
      <c r="I202" s="55">
        <f>'VecMap (FT)'!M202*'Vecmap(FT) Coverage'!H201</f>
        <v>0.8548226355</v>
      </c>
      <c r="J202" s="55">
        <f>'VecMap (FT)'!N202*'Vecmap(FT) Coverage'!I201</f>
        <v>0.8161902263</v>
      </c>
      <c r="K202" s="55">
        <f>'VecMap (FT)'!O202*'Vecmap(FT) Coverage'!J201</f>
        <v>0.7745410148</v>
      </c>
      <c r="L202" s="55">
        <f>'VecMap (FT)'!P202*'Vecmap(FT) Coverage'!K201</f>
        <v>0.8558057437</v>
      </c>
      <c r="M202" s="55">
        <f>'VecMap (FT)'!Q202*'Vecmap(FT) Coverage'!L201</f>
        <v>0.806600886</v>
      </c>
      <c r="N202" s="55">
        <f>'VecMap (FT)'!R202*'Vecmap(FT) Coverage'!M201</f>
        <v>0.7640270866</v>
      </c>
      <c r="O202" s="55">
        <f>'VecMap (FT)'!S202*'Vecmap(FT) Coverage'!N201</f>
        <v>0.8679393776</v>
      </c>
      <c r="P202" s="55">
        <f>'VecMap (FT)'!T202*'Vecmap(FT) Coverage'!O201</f>
        <v>0.423660623</v>
      </c>
      <c r="Q202" s="55">
        <f>'VecMap (FT)'!U202*'Vecmap(FT) Coverage'!P201</f>
        <v>0.867030203</v>
      </c>
      <c r="R202" s="55">
        <f>'VecMap (FT)'!V202*'Vecmap(FT) Coverage'!Q201</f>
        <v>0.7322442558</v>
      </c>
      <c r="S202" s="55">
        <f>'VecMap (FT)'!W202*'Vecmap(FT) Coverage'!R201</f>
        <v>0.4583439669</v>
      </c>
      <c r="T202" s="55">
        <f>'VecMap (FT)'!X202*'Vecmap(FT) Coverage'!S201</f>
        <v>0.5502730138</v>
      </c>
    </row>
    <row r="203">
      <c r="A203" s="112" t="s">
        <v>313</v>
      </c>
      <c r="B203" s="10">
        <f t="shared" si="4"/>
        <v>0.6919508865</v>
      </c>
      <c r="C203" s="10">
        <f>(D203*'Dataset lengths'!$B$2+E203*'Dataset lengths'!$C$2+F203*'Dataset lengths'!$D$2+I203*'Dataset lengths'!$G$2+J203*'Dataset lengths'!$H$2+O203*'Dataset lengths'!$M$2+P203*'Dataset lengths'!$N$2+Q203*'Dataset lengths'!$O$2+R203*'Dataset lengths'!$P$2+S203*'Dataset lengths'!$Q$2+T203*'Dataset lengths'!$R$2)/'Dataset lengths'!$A$7</f>
        <v>0.6326765206</v>
      </c>
      <c r="D203" s="55">
        <f>'VecMap (FT)'!H203*'Vecmap(FT) Coverage'!C202</f>
        <v>0.5330167283</v>
      </c>
      <c r="E203" s="55">
        <f>'VecMap (FT)'!I203*'Vecmap(FT) Coverage'!D202</f>
        <v>0.7176887079</v>
      </c>
      <c r="F203" s="55">
        <f>'VecMap (FT)'!J203*'Vecmap(FT) Coverage'!E202</f>
        <v>0.7720890545</v>
      </c>
      <c r="G203" s="55">
        <f>'VecMap (FT)'!K203*'Vecmap(FT) Coverage'!F202</f>
        <v>0.8382239278</v>
      </c>
      <c r="H203" s="55">
        <f>'VecMap (FT)'!L203*'Vecmap(FT) Coverage'!G202</f>
        <v>0.8433225347</v>
      </c>
      <c r="I203" s="55">
        <f>'VecMap (FT)'!M203*'Vecmap(FT) Coverage'!H202</f>
        <v>0.8399867979</v>
      </c>
      <c r="J203" s="55">
        <f>'VecMap (FT)'!N203*'Vecmap(FT) Coverage'!I202</f>
        <v>0.7918357694</v>
      </c>
      <c r="K203" s="55">
        <f>'VecMap (FT)'!O203*'Vecmap(FT) Coverage'!J202</f>
        <v>0.7415311412</v>
      </c>
      <c r="L203" s="55">
        <f>'VecMap (FT)'!P203*'Vecmap(FT) Coverage'!K202</f>
        <v>0.8446204657</v>
      </c>
      <c r="M203" s="55">
        <f>'VecMap (FT)'!Q203*'Vecmap(FT) Coverage'!L202</f>
        <v>0.7716974012</v>
      </c>
      <c r="N203" s="55">
        <f>'VecMap (FT)'!R203*'Vecmap(FT) Coverage'!M202</f>
        <v>0.7266895289</v>
      </c>
      <c r="O203" s="55">
        <f>'VecMap (FT)'!S203*'Vecmap(FT) Coverage'!N202</f>
        <v>0.8960234332</v>
      </c>
      <c r="P203" s="55">
        <f>'VecMap (FT)'!T203*'Vecmap(FT) Coverage'!O202</f>
        <v>0.4563046652</v>
      </c>
      <c r="Q203" s="55">
        <f>'VecMap (FT)'!U203*'Vecmap(FT) Coverage'!P202</f>
        <v>0.8792701057</v>
      </c>
      <c r="R203" s="55">
        <f>'VecMap (FT)'!V203*'Vecmap(FT) Coverage'!Q202</f>
        <v>0.7008478605</v>
      </c>
      <c r="S203" s="55">
        <f>'VecMap (FT)'!W203*'Vecmap(FT) Coverage'!R202</f>
        <v>0.4769369458</v>
      </c>
      <c r="T203" s="55">
        <f>'VecMap (FT)'!X203*'Vecmap(FT) Coverage'!S202</f>
        <v>0.5474596829</v>
      </c>
    </row>
    <row r="204">
      <c r="A204" s="112" t="s">
        <v>179</v>
      </c>
      <c r="B204" s="10">
        <f t="shared" si="4"/>
        <v>0.7091201478</v>
      </c>
      <c r="C204" s="10">
        <f>(D204*'Dataset lengths'!$B$2+E204*'Dataset lengths'!$C$2+F204*'Dataset lengths'!$D$2+I204*'Dataset lengths'!$G$2+J204*'Dataset lengths'!$H$2+O204*'Dataset lengths'!$M$2+P204*'Dataset lengths'!$N$2+Q204*'Dataset lengths'!$O$2+R204*'Dataset lengths'!$P$2+S204*'Dataset lengths'!$Q$2+T204*'Dataset lengths'!$R$2)/'Dataset lengths'!$A$7</f>
        <v>0.6534727323</v>
      </c>
      <c r="D204" s="55">
        <f>'VecMap (FT)'!H204*'Vecmap(FT) Coverage'!C203</f>
        <v>0.5574798059</v>
      </c>
      <c r="E204" s="55">
        <f>'VecMap (FT)'!I204*'Vecmap(FT) Coverage'!D203</f>
        <v>0.7576314594</v>
      </c>
      <c r="F204" s="55">
        <f>'VecMap (FT)'!J204*'Vecmap(FT) Coverage'!E203</f>
        <v>0.7873929511</v>
      </c>
      <c r="G204" s="55">
        <f>'VecMap (FT)'!K204*'Vecmap(FT) Coverage'!F203</f>
        <v>0.8469068063</v>
      </c>
      <c r="H204" s="55">
        <f>'VecMap (FT)'!L204*'Vecmap(FT) Coverage'!G203</f>
        <v>0.8549554265</v>
      </c>
      <c r="I204" s="55">
        <f>'VecMap (FT)'!M204*'Vecmap(FT) Coverage'!H203</f>
        <v>0.8497132691</v>
      </c>
      <c r="J204" s="55">
        <f>'VecMap (FT)'!N204*'Vecmap(FT) Coverage'!I203</f>
        <v>0.8009421936</v>
      </c>
      <c r="K204" s="55">
        <f>'VecMap (FT)'!O204*'Vecmap(FT) Coverage'!J203</f>
        <v>0.758227113</v>
      </c>
      <c r="L204" s="55">
        <f>'VecMap (FT)'!P204*'Vecmap(FT) Coverage'!K203</f>
        <v>0.8520228043</v>
      </c>
      <c r="M204" s="55">
        <f>'VecMap (FT)'!Q204*'Vecmap(FT) Coverage'!L203</f>
        <v>0.7845158413</v>
      </c>
      <c r="N204" s="55">
        <f>'VecMap (FT)'!R204*'Vecmap(FT) Coverage'!M203</f>
        <v>0.7392093865</v>
      </c>
      <c r="O204" s="55">
        <f>'VecMap (FT)'!S204*'Vecmap(FT) Coverage'!N203</f>
        <v>0.895192932</v>
      </c>
      <c r="P204" s="55">
        <f>'VecMap (FT)'!T204*'Vecmap(FT) Coverage'!O203</f>
        <v>0.4603710929</v>
      </c>
      <c r="Q204" s="55">
        <f>'VecMap (FT)'!U204*'Vecmap(FT) Coverage'!P203</f>
        <v>0.8859464163</v>
      </c>
      <c r="R204" s="55">
        <f>'VecMap (FT)'!V204*'Vecmap(FT) Coverage'!Q203</f>
        <v>0.7248143865</v>
      </c>
      <c r="S204" s="55">
        <f>'VecMap (FT)'!W204*'Vecmap(FT) Coverage'!R203</f>
        <v>0.5018514045</v>
      </c>
      <c r="T204" s="55">
        <f>'VecMap (FT)'!X204*'Vecmap(FT) Coverage'!S203</f>
        <v>0.5789857141</v>
      </c>
    </row>
    <row r="205">
      <c r="A205" s="112" t="s">
        <v>314</v>
      </c>
      <c r="B205" s="10">
        <f t="shared" si="4"/>
        <v>0.6580277382</v>
      </c>
      <c r="C205" s="10">
        <f>(D205*'Dataset lengths'!$B$2+E205*'Dataset lengths'!$C$2+F205*'Dataset lengths'!$D$2+I205*'Dataset lengths'!$G$2+J205*'Dataset lengths'!$H$2+O205*'Dataset lengths'!$M$2+P205*'Dataset lengths'!$N$2+Q205*'Dataset lengths'!$O$2+R205*'Dataset lengths'!$P$2+S205*'Dataset lengths'!$Q$2+T205*'Dataset lengths'!$R$2)/'Dataset lengths'!$A$7</f>
        <v>0.5972137238</v>
      </c>
      <c r="D205" s="55">
        <f>'VecMap (FT)'!H205*'Vecmap(FT) Coverage'!C204</f>
        <v>0.4803304483</v>
      </c>
      <c r="E205" s="55">
        <f>'VecMap (FT)'!I205*'Vecmap(FT) Coverage'!D204</f>
        <v>0.7287053848</v>
      </c>
      <c r="F205" s="55">
        <f>'VecMap (FT)'!J205*'Vecmap(FT) Coverage'!E204</f>
        <v>0.7587096279</v>
      </c>
      <c r="G205" s="55">
        <f>'VecMap (FT)'!K205*'Vecmap(FT) Coverage'!F204</f>
        <v>0.8296856205</v>
      </c>
      <c r="H205" s="55">
        <f>'VecMap (FT)'!L205*'Vecmap(FT) Coverage'!G204</f>
        <v>0.8337859945</v>
      </c>
      <c r="I205" s="55">
        <f>'VecMap (FT)'!M205*'Vecmap(FT) Coverage'!H204</f>
        <v>0.8310649266</v>
      </c>
      <c r="J205" s="55">
        <f>'VecMap (FT)'!N205*'Vecmap(FT) Coverage'!I204</f>
        <v>0.7631333254</v>
      </c>
      <c r="K205" s="55">
        <f>'VecMap (FT)'!O205*'Vecmap(FT) Coverage'!J204</f>
        <v>0.7137825102</v>
      </c>
      <c r="L205" s="55">
        <f>'VecMap (FT)'!P205*'Vecmap(FT) Coverage'!K204</f>
        <v>0.8197674007</v>
      </c>
      <c r="M205" s="55">
        <f>'VecMap (FT)'!Q205*'Vecmap(FT) Coverage'!L204</f>
        <v>0.7293183081</v>
      </c>
      <c r="N205" s="55">
        <f>'VecMap (FT)'!R205*'Vecmap(FT) Coverage'!M204</f>
        <v>0.7278431079</v>
      </c>
      <c r="O205" s="55">
        <f>'VecMap (FT)'!S205*'Vecmap(FT) Coverage'!N204</f>
        <v>0.8397460455</v>
      </c>
      <c r="P205" s="55">
        <f>'VecMap (FT)'!T205*'Vecmap(FT) Coverage'!O204</f>
        <v>0.4683893159</v>
      </c>
      <c r="Q205" s="55">
        <f>'VecMap (FT)'!U205*'Vecmap(FT) Coverage'!P204</f>
        <v>0.848559077</v>
      </c>
      <c r="R205" s="55">
        <f>'VecMap (FT)'!V205*'Vecmap(FT) Coverage'!Q204</f>
        <v>0.5697801518</v>
      </c>
      <c r="S205" s="55">
        <f>'VecMap (FT)'!W205*'Vecmap(FT) Coverage'!R204</f>
        <v>0.386162889</v>
      </c>
      <c r="T205" s="55">
        <f>'VecMap (FT)'!X205*'Vecmap(FT) Coverage'!S204</f>
        <v>0.5637239277</v>
      </c>
    </row>
    <row r="206">
      <c r="A206" s="112" t="s">
        <v>317</v>
      </c>
      <c r="B206" s="10">
        <f t="shared" si="4"/>
        <v>0.698303085</v>
      </c>
      <c r="C206" s="10">
        <f>(D206*'Dataset lengths'!$B$2+E206*'Dataset lengths'!$C$2+F206*'Dataset lengths'!$D$2+I206*'Dataset lengths'!$G$2+J206*'Dataset lengths'!$H$2+O206*'Dataset lengths'!$M$2+P206*'Dataset lengths'!$N$2+Q206*'Dataset lengths'!$O$2+R206*'Dataset lengths'!$P$2+S206*'Dataset lengths'!$Q$2+T206*'Dataset lengths'!$R$2)/'Dataset lengths'!$A$7</f>
        <v>0.6467464252</v>
      </c>
      <c r="D206" s="55">
        <f>'VecMap (FT)'!H206*'Vecmap(FT) Coverage'!C205</f>
        <v>0.5696011013</v>
      </c>
      <c r="E206" s="55">
        <f>'VecMap (FT)'!I206*'Vecmap(FT) Coverage'!D205</f>
        <v>0.7235803278</v>
      </c>
      <c r="F206" s="55">
        <f>'VecMap (FT)'!J206*'Vecmap(FT) Coverage'!E205</f>
        <v>0.7584292444</v>
      </c>
      <c r="G206" s="55">
        <f>'VecMap (FT)'!K206*'Vecmap(FT) Coverage'!F205</f>
        <v>0.8308712313</v>
      </c>
      <c r="H206" s="55">
        <f>'VecMap (FT)'!L206*'Vecmap(FT) Coverage'!G205</f>
        <v>0.8393717757</v>
      </c>
      <c r="I206" s="55">
        <f>'VecMap (FT)'!M206*'Vecmap(FT) Coverage'!H205</f>
        <v>0.833874227</v>
      </c>
      <c r="J206" s="55">
        <f>'VecMap (FT)'!N206*'Vecmap(FT) Coverage'!I205</f>
        <v>0.7912814095</v>
      </c>
      <c r="K206" s="55">
        <f>'VecMap (FT)'!O206*'Vecmap(FT) Coverage'!J205</f>
        <v>0.7402769467</v>
      </c>
      <c r="L206" s="55">
        <f>'VecMap (FT)'!P206*'Vecmap(FT) Coverage'!K205</f>
        <v>0.8491830894</v>
      </c>
      <c r="M206" s="55">
        <f>'VecMap (FT)'!Q206*'Vecmap(FT) Coverage'!L205</f>
        <v>0.7978905122</v>
      </c>
      <c r="N206" s="55">
        <f>'VecMap (FT)'!R206*'Vecmap(FT) Coverage'!M205</f>
        <v>0.7063616364</v>
      </c>
      <c r="O206" s="55">
        <f>'VecMap (FT)'!S206*'Vecmap(FT) Coverage'!N205</f>
        <v>0.8924610199</v>
      </c>
      <c r="P206" s="55">
        <f>'VecMap (FT)'!T206*'Vecmap(FT) Coverage'!O205</f>
        <v>0.4131446239</v>
      </c>
      <c r="Q206" s="55">
        <f>'VecMap (FT)'!U206*'Vecmap(FT) Coverage'!P205</f>
        <v>0.8739290573</v>
      </c>
      <c r="R206" s="55">
        <f>'VecMap (FT)'!V206*'Vecmap(FT) Coverage'!Q205</f>
        <v>0.7796383962</v>
      </c>
      <c r="S206" s="55">
        <f>'VecMap (FT)'!W206*'Vecmap(FT) Coverage'!R205</f>
        <v>0.5476419936</v>
      </c>
      <c r="T206" s="55">
        <f>'VecMap (FT)'!X206*'Vecmap(FT) Coverage'!S205</f>
        <v>0.4977525346</v>
      </c>
    </row>
    <row r="207">
      <c r="A207" s="112" t="s">
        <v>318</v>
      </c>
      <c r="B207" s="10">
        <f t="shared" si="4"/>
        <v>0.6801219178</v>
      </c>
      <c r="C207" s="10">
        <f>(D207*'Dataset lengths'!$B$2+E207*'Dataset lengths'!$C$2+F207*'Dataset lengths'!$D$2+I207*'Dataset lengths'!$G$2+J207*'Dataset lengths'!$H$2+O207*'Dataset lengths'!$M$2+P207*'Dataset lengths'!$N$2+Q207*'Dataset lengths'!$O$2+R207*'Dataset lengths'!$P$2+S207*'Dataset lengths'!$Q$2+T207*'Dataset lengths'!$R$2)/'Dataset lengths'!$A$7</f>
        <v>0.6148494519</v>
      </c>
      <c r="D207" s="55">
        <f>'VecMap (FT)'!H207*'Vecmap(FT) Coverage'!C206</f>
        <v>0.5229616785</v>
      </c>
      <c r="E207" s="55">
        <f>'VecMap (FT)'!I207*'Vecmap(FT) Coverage'!D206</f>
        <v>0.7145615372</v>
      </c>
      <c r="F207" s="55">
        <f>'VecMap (FT)'!J207*'Vecmap(FT) Coverage'!E206</f>
        <v>0.7669450245</v>
      </c>
      <c r="G207" s="55">
        <f>'VecMap (FT)'!K207*'Vecmap(FT) Coverage'!F206</f>
        <v>0.826507821</v>
      </c>
      <c r="H207" s="55">
        <f>'VecMap (FT)'!L207*'Vecmap(FT) Coverage'!G206</f>
        <v>0.8338105305</v>
      </c>
      <c r="I207" s="55">
        <f>'VecMap (FT)'!M207*'Vecmap(FT) Coverage'!H206</f>
        <v>0.828983215</v>
      </c>
      <c r="J207" s="55">
        <f>'VecMap (FT)'!N207*'Vecmap(FT) Coverage'!I206</f>
        <v>0.783987431</v>
      </c>
      <c r="K207" s="55">
        <f>'VecMap (FT)'!O207*'Vecmap(FT) Coverage'!J206</f>
        <v>0.7301331567</v>
      </c>
      <c r="L207" s="55">
        <f>'VecMap (FT)'!P207*'Vecmap(FT) Coverage'!K206</f>
        <v>0.8370911684</v>
      </c>
      <c r="M207" s="55">
        <f>'VecMap (FT)'!Q207*'Vecmap(FT) Coverage'!L206</f>
        <v>0.7681723721</v>
      </c>
      <c r="N207" s="55">
        <f>'VecMap (FT)'!R207*'Vecmap(FT) Coverage'!M206</f>
        <v>0.7204678527</v>
      </c>
      <c r="O207" s="55">
        <f>'VecMap (FT)'!S207*'Vecmap(FT) Coverage'!N206</f>
        <v>0.8783862092</v>
      </c>
      <c r="P207" s="55">
        <f>'VecMap (FT)'!T207*'Vecmap(FT) Coverage'!O206</f>
        <v>0.465127325</v>
      </c>
      <c r="Q207" s="55">
        <f>'VecMap (FT)'!U207*'Vecmap(FT) Coverage'!P206</f>
        <v>0.8821631737</v>
      </c>
      <c r="R207" s="55">
        <f>'VecMap (FT)'!V207*'Vecmap(FT) Coverage'!Q206</f>
        <v>0.6670195234</v>
      </c>
      <c r="S207" s="55">
        <f>'VecMap (FT)'!W207*'Vecmap(FT) Coverage'!R206</f>
        <v>0.4505991258</v>
      </c>
      <c r="T207" s="55">
        <f>'VecMap (FT)'!X207*'Vecmap(FT) Coverage'!S206</f>
        <v>0.5206068524</v>
      </c>
    </row>
    <row r="208">
      <c r="A208" s="112" t="s">
        <v>321</v>
      </c>
      <c r="B208" s="10">
        <f t="shared" si="4"/>
        <v>0.6938267893</v>
      </c>
      <c r="C208" s="10">
        <f>(D208*'Dataset lengths'!$B$2+E208*'Dataset lengths'!$C$2+F208*'Dataset lengths'!$D$2+I208*'Dataset lengths'!$G$2+J208*'Dataset lengths'!$H$2+O208*'Dataset lengths'!$M$2+P208*'Dataset lengths'!$N$2+Q208*'Dataset lengths'!$O$2+R208*'Dataset lengths'!$P$2+S208*'Dataset lengths'!$Q$2+T208*'Dataset lengths'!$R$2)/'Dataset lengths'!$A$7</f>
        <v>0.6349586664</v>
      </c>
      <c r="D208" s="55">
        <f>'VecMap (FT)'!H208*'Vecmap(FT) Coverage'!C207</f>
        <v>0.5443588906</v>
      </c>
      <c r="E208" s="55">
        <f>'VecMap (FT)'!I208*'Vecmap(FT) Coverage'!D207</f>
        <v>0.7636517705</v>
      </c>
      <c r="F208" s="55">
        <f>'VecMap (FT)'!J208*'Vecmap(FT) Coverage'!E207</f>
        <v>0.7830973375</v>
      </c>
      <c r="G208" s="55">
        <f>'VecMap (FT)'!K208*'Vecmap(FT) Coverage'!F207</f>
        <v>0.8372978308</v>
      </c>
      <c r="H208" s="55">
        <f>'VecMap (FT)'!L208*'Vecmap(FT) Coverage'!G207</f>
        <v>0.8455506293</v>
      </c>
      <c r="I208" s="55">
        <f>'VecMap (FT)'!M208*'Vecmap(FT) Coverage'!H207</f>
        <v>0.8400783235</v>
      </c>
      <c r="J208" s="55">
        <f>'VecMap (FT)'!N208*'Vecmap(FT) Coverage'!I207</f>
        <v>0.7929041124</v>
      </c>
      <c r="K208" s="55">
        <f>'VecMap (FT)'!O208*'Vecmap(FT) Coverage'!J207</f>
        <v>0.7468932443</v>
      </c>
      <c r="L208" s="55">
        <f>'VecMap (FT)'!P208*'Vecmap(FT) Coverage'!K207</f>
        <v>0.8448865769</v>
      </c>
      <c r="M208" s="55">
        <f>'VecMap (FT)'!Q208*'Vecmap(FT) Coverage'!L207</f>
        <v>0.7749476657</v>
      </c>
      <c r="N208" s="55">
        <f>'VecMap (FT)'!R208*'Vecmap(FT) Coverage'!M207</f>
        <v>0.7379838026</v>
      </c>
      <c r="O208" s="55">
        <f>'VecMap (FT)'!S208*'Vecmap(FT) Coverage'!N207</f>
        <v>0.8729660957</v>
      </c>
      <c r="P208" s="55">
        <f>'VecMap (FT)'!T208*'Vecmap(FT) Coverage'!O207</f>
        <v>0.4526243672</v>
      </c>
      <c r="Q208" s="55">
        <f>'VecMap (FT)'!U208*'Vecmap(FT) Coverage'!P207</f>
        <v>0.8616891545</v>
      </c>
      <c r="R208" s="55">
        <f>'VecMap (FT)'!V208*'Vecmap(FT) Coverage'!Q207</f>
        <v>0.6963423396</v>
      </c>
      <c r="S208" s="55">
        <f>'VecMap (FT)'!W208*'Vecmap(FT) Coverage'!R207</f>
        <v>0.4737497757</v>
      </c>
      <c r="T208" s="55">
        <f>'VecMap (FT)'!X208*'Vecmap(FT) Coverage'!S207</f>
        <v>0.5506325145</v>
      </c>
    </row>
    <row r="209">
      <c r="A209" s="112" t="s">
        <v>170</v>
      </c>
      <c r="B209" s="10">
        <f t="shared" si="4"/>
        <v>0.7191668691</v>
      </c>
      <c r="C209" s="10">
        <f>(D209*'Dataset lengths'!$B$2+E209*'Dataset lengths'!$C$2+F209*'Dataset lengths'!$D$2+I209*'Dataset lengths'!$G$2+J209*'Dataset lengths'!$H$2+O209*'Dataset lengths'!$M$2+P209*'Dataset lengths'!$N$2+Q209*'Dataset lengths'!$O$2+R209*'Dataset lengths'!$P$2+S209*'Dataset lengths'!$Q$2+T209*'Dataset lengths'!$R$2)/'Dataset lengths'!$A$7</f>
        <v>0.6703930273</v>
      </c>
      <c r="D209" s="55">
        <f>'VecMap (FT)'!H209*'Vecmap(FT) Coverage'!C208</f>
        <v>0.5887655336</v>
      </c>
      <c r="E209" s="55">
        <f>'VecMap (FT)'!I209*'Vecmap(FT) Coverage'!D208</f>
        <v>0.7374150119</v>
      </c>
      <c r="F209" s="55">
        <f>'VecMap (FT)'!J209*'Vecmap(FT) Coverage'!E208</f>
        <v>0.7786616565</v>
      </c>
      <c r="G209" s="55">
        <f>'VecMap (FT)'!K209*'Vecmap(FT) Coverage'!F208</f>
        <v>0.8481397974</v>
      </c>
      <c r="H209" s="55">
        <f>'VecMap (FT)'!L209*'Vecmap(FT) Coverage'!G208</f>
        <v>0.8571466391</v>
      </c>
      <c r="I209" s="55">
        <f>'VecMap (FT)'!M209*'Vecmap(FT) Coverage'!H208</f>
        <v>0.8513439725</v>
      </c>
      <c r="J209" s="55">
        <f>'VecMap (FT)'!N209*'Vecmap(FT) Coverage'!I208</f>
        <v>0.810687141</v>
      </c>
      <c r="K209" s="55">
        <f>'VecMap (FT)'!O209*'Vecmap(FT) Coverage'!J208</f>
        <v>0.7608757317</v>
      </c>
      <c r="L209" s="55">
        <f>'VecMap (FT)'!P209*'Vecmap(FT) Coverage'!K208</f>
        <v>0.8664458882</v>
      </c>
      <c r="M209" s="55">
        <f>'VecMap (FT)'!Q209*'Vecmap(FT) Coverage'!L208</f>
        <v>0.8104308368</v>
      </c>
      <c r="N209" s="55">
        <f>'VecMap (FT)'!R209*'Vecmap(FT) Coverage'!M208</f>
        <v>0.7430594003</v>
      </c>
      <c r="O209" s="55">
        <f>'VecMap (FT)'!S209*'Vecmap(FT) Coverage'!N208</f>
        <v>0.9022959032</v>
      </c>
      <c r="P209" s="55">
        <f>'VecMap (FT)'!T209*'Vecmap(FT) Coverage'!O208</f>
        <v>0.4391178746</v>
      </c>
      <c r="Q209" s="55">
        <f>'VecMap (FT)'!U209*'Vecmap(FT) Coverage'!P208</f>
        <v>0.8863915037</v>
      </c>
      <c r="R209" s="55">
        <f>'VecMap (FT)'!V209*'Vecmap(FT) Coverage'!Q208</f>
        <v>0.8062338266</v>
      </c>
      <c r="S209" s="55">
        <f>'VecMap (FT)'!W209*'Vecmap(FT) Coverage'!R208</f>
        <v>0.5681588109</v>
      </c>
      <c r="T209" s="55">
        <f>'VecMap (FT)'!X209*'Vecmap(FT) Coverage'!S208</f>
        <v>0.541764325</v>
      </c>
    </row>
    <row r="210">
      <c r="A210" s="112" t="s">
        <v>185</v>
      </c>
      <c r="B210" s="10">
        <f t="shared" si="4"/>
        <v>0.7000250267</v>
      </c>
      <c r="C210" s="10">
        <f>(D210*'Dataset lengths'!$B$2+E210*'Dataset lengths'!$C$2+F210*'Dataset lengths'!$D$2+I210*'Dataset lengths'!$G$2+J210*'Dataset lengths'!$H$2+O210*'Dataset lengths'!$M$2+P210*'Dataset lengths'!$N$2+Q210*'Dataset lengths'!$O$2+R210*'Dataset lengths'!$P$2+S210*'Dataset lengths'!$Q$2+T210*'Dataset lengths'!$R$2)/'Dataset lengths'!$A$7</f>
        <v>0.6387615593</v>
      </c>
      <c r="D210" s="55">
        <f>'VecMap (FT)'!H210*'Vecmap(FT) Coverage'!C209</f>
        <v>0.5474765362</v>
      </c>
      <c r="E210" s="55">
        <f>'VecMap (FT)'!I210*'Vecmap(FT) Coverage'!D209</f>
        <v>0.7363001959</v>
      </c>
      <c r="F210" s="55">
        <f>'VecMap (FT)'!J210*'Vecmap(FT) Coverage'!E209</f>
        <v>0.7922275603</v>
      </c>
      <c r="G210" s="55">
        <f>'VecMap (FT)'!K210*'Vecmap(FT) Coverage'!F209</f>
        <v>0.848886362</v>
      </c>
      <c r="H210" s="55">
        <f>'VecMap (FT)'!L210*'Vecmap(FT) Coverage'!G209</f>
        <v>0.8542184581</v>
      </c>
      <c r="I210" s="55">
        <f>'VecMap (FT)'!M210*'Vecmap(FT) Coverage'!H209</f>
        <v>0.8506888763</v>
      </c>
      <c r="J210" s="55">
        <f>'VecMap (FT)'!N210*'Vecmap(FT) Coverage'!I209</f>
        <v>0.8076041965</v>
      </c>
      <c r="K210" s="55">
        <f>'VecMap (FT)'!O210*'Vecmap(FT) Coverage'!J209</f>
        <v>0.7533378167</v>
      </c>
      <c r="L210" s="55">
        <f>'VecMap (FT)'!P210*'Vecmap(FT) Coverage'!K209</f>
        <v>0.8589137217</v>
      </c>
      <c r="M210" s="55">
        <f>'VecMap (FT)'!Q210*'Vecmap(FT) Coverage'!L209</f>
        <v>0.7834234843</v>
      </c>
      <c r="N210" s="55">
        <f>'VecMap (FT)'!R210*'Vecmap(FT) Coverage'!M209</f>
        <v>0.7552349843</v>
      </c>
      <c r="O210" s="55">
        <f>'VecMap (FT)'!S210*'Vecmap(FT) Coverage'!N209</f>
        <v>0.8898383844</v>
      </c>
      <c r="P210" s="55">
        <f>'VecMap (FT)'!T210*'Vecmap(FT) Coverage'!O209</f>
        <v>0.4636954276</v>
      </c>
      <c r="Q210" s="55">
        <f>'VecMap (FT)'!U210*'Vecmap(FT) Coverage'!P209</f>
        <v>0.8788250184</v>
      </c>
      <c r="R210" s="55">
        <f>'VecMap (FT)'!V210*'Vecmap(FT) Coverage'!Q209</f>
        <v>0.7102008513</v>
      </c>
      <c r="S210" s="55">
        <f>'VecMap (FT)'!W210*'Vecmap(FT) Coverage'!R209</f>
        <v>0.4741942252</v>
      </c>
      <c r="T210" s="55">
        <f>'VecMap (FT)'!X210*'Vecmap(FT) Coverage'!S209</f>
        <v>0.5492240215</v>
      </c>
    </row>
    <row r="211">
      <c r="A211" s="112" t="s">
        <v>172</v>
      </c>
      <c r="B211" s="10">
        <f t="shared" si="4"/>
        <v>0.7169299777</v>
      </c>
      <c r="C211" s="10">
        <f>(D211*'Dataset lengths'!$B$2+E211*'Dataset lengths'!$C$2+F211*'Dataset lengths'!$D$2+I211*'Dataset lengths'!$G$2+J211*'Dataset lengths'!$H$2+O211*'Dataset lengths'!$M$2+P211*'Dataset lengths'!$N$2+Q211*'Dataset lengths'!$O$2+R211*'Dataset lengths'!$P$2+S211*'Dataset lengths'!$Q$2+T211*'Dataset lengths'!$R$2)/'Dataset lengths'!$A$7</f>
        <v>0.6588024753</v>
      </c>
      <c r="D211" s="55">
        <f>'VecMap (FT)'!H211*'Vecmap(FT) Coverage'!C210</f>
        <v>0.5658388462</v>
      </c>
      <c r="E211" s="55">
        <f>'VecMap (FT)'!I211*'Vecmap(FT) Coverage'!D210</f>
        <v>0.7762551312</v>
      </c>
      <c r="F211" s="55">
        <f>'VecMap (FT)'!J211*'Vecmap(FT) Coverage'!E210</f>
        <v>0.8056334319</v>
      </c>
      <c r="G211" s="55">
        <f>'VecMap (FT)'!K211*'Vecmap(FT) Coverage'!F210</f>
        <v>0.8565867837</v>
      </c>
      <c r="H211" s="55">
        <f>'VecMap (FT)'!L211*'Vecmap(FT) Coverage'!G210</f>
        <v>0.864321241</v>
      </c>
      <c r="I211" s="55">
        <f>'VecMap (FT)'!M211*'Vecmap(FT) Coverage'!H210</f>
        <v>0.8592377726</v>
      </c>
      <c r="J211" s="55">
        <f>'VecMap (FT)'!N211*'Vecmap(FT) Coverage'!I210</f>
        <v>0.8151705807</v>
      </c>
      <c r="K211" s="55">
        <f>'VecMap (FT)'!O211*'Vecmap(FT) Coverage'!J210</f>
        <v>0.771551945</v>
      </c>
      <c r="L211" s="55">
        <f>'VecMap (FT)'!P211*'Vecmap(FT) Coverage'!K210</f>
        <v>0.863143527</v>
      </c>
      <c r="M211" s="55">
        <f>'VecMap (FT)'!Q211*'Vecmap(FT) Coverage'!L210</f>
        <v>0.7925108218</v>
      </c>
      <c r="N211" s="55">
        <f>'VecMap (FT)'!R211*'Vecmap(FT) Coverage'!M210</f>
        <v>0.7729834501</v>
      </c>
      <c r="O211" s="55">
        <f>'VecMap (FT)'!S211*'Vecmap(FT) Coverage'!N210</f>
        <v>0.8888111855</v>
      </c>
      <c r="P211" s="55">
        <f>'VecMap (FT)'!T211*'Vecmap(FT) Coverage'!O210</f>
        <v>0.4742798038</v>
      </c>
      <c r="Q211" s="55">
        <f>'VecMap (FT)'!U211*'Vecmap(FT) Coverage'!P210</f>
        <v>0.8814955426</v>
      </c>
      <c r="R211" s="55">
        <f>'VecMap (FT)'!V211*'Vecmap(FT) Coverage'!Q210</f>
        <v>0.7372613325</v>
      </c>
      <c r="S211" s="55">
        <f>'VecMap (FT)'!W211*'Vecmap(FT) Coverage'!R210</f>
        <v>0.4970776149</v>
      </c>
      <c r="T211" s="55">
        <f>'VecMap (FT)'!X211*'Vecmap(FT) Coverage'!S210</f>
        <v>0.5851685122</v>
      </c>
    </row>
    <row r="212">
      <c r="A212" s="112" t="s">
        <v>332</v>
      </c>
      <c r="B212" s="10">
        <f t="shared" si="4"/>
        <v>0.7005389843</v>
      </c>
      <c r="C212" s="10">
        <f>(D212*'Dataset lengths'!$B$2+E212*'Dataset lengths'!$C$2+F212*'Dataset lengths'!$D$2+I212*'Dataset lengths'!$G$2+J212*'Dataset lengths'!$H$2+O212*'Dataset lengths'!$M$2+P212*'Dataset lengths'!$N$2+Q212*'Dataset lengths'!$O$2+R212*'Dataset lengths'!$P$2+S212*'Dataset lengths'!$Q$2+T212*'Dataset lengths'!$R$2)/'Dataset lengths'!$A$7</f>
        <v>0.6464948144</v>
      </c>
      <c r="D212" s="55">
        <f>'VecMap (FT)'!H212*'Vecmap(FT) Coverage'!C211</f>
        <v>0.5761335625</v>
      </c>
      <c r="E212" s="55">
        <f>'VecMap (FT)'!I212*'Vecmap(FT) Coverage'!D211</f>
        <v>0.7366136745</v>
      </c>
      <c r="F212" s="55">
        <f>'VecMap (FT)'!J212*'Vecmap(FT) Coverage'!E211</f>
        <v>0.7729691264</v>
      </c>
      <c r="G212" s="55">
        <f>'VecMap (FT)'!K212*'Vecmap(FT) Coverage'!F211</f>
        <v>0.8382567929</v>
      </c>
      <c r="H212" s="55">
        <f>'VecMap (FT)'!L212*'Vecmap(FT) Coverage'!G211</f>
        <v>0.8501747834</v>
      </c>
      <c r="I212" s="55">
        <f>'VecMap (FT)'!M212*'Vecmap(FT) Coverage'!H211</f>
        <v>0.8423811768</v>
      </c>
      <c r="J212" s="55">
        <f>'VecMap (FT)'!N212*'Vecmap(FT) Coverage'!I211</f>
        <v>0.8050762938</v>
      </c>
      <c r="K212" s="55">
        <f>'VecMap (FT)'!O212*'Vecmap(FT) Coverage'!J211</f>
        <v>0.7516561838</v>
      </c>
      <c r="L212" s="55">
        <f>'VecMap (FT)'!P212*'Vecmap(FT) Coverage'!K211</f>
        <v>0.8623796229</v>
      </c>
      <c r="M212" s="55">
        <f>'VecMap (FT)'!Q212*'Vecmap(FT) Coverage'!L211</f>
        <v>0.8037946009</v>
      </c>
      <c r="N212" s="55">
        <f>'VecMap (FT)'!R212*'Vecmap(FT) Coverage'!M211</f>
        <v>0.7350721031</v>
      </c>
      <c r="O212" s="55">
        <f>'VecMap (FT)'!S212*'Vecmap(FT) Coverage'!N211</f>
        <v>0.8873250253</v>
      </c>
      <c r="P212" s="55">
        <f>'VecMap (FT)'!T212*'Vecmap(FT) Coverage'!O211</f>
        <v>0.372667379</v>
      </c>
      <c r="Q212" s="55">
        <f>'VecMap (FT)'!U212*'Vecmap(FT) Coverage'!P211</f>
        <v>0.9015244744</v>
      </c>
      <c r="R212" s="55">
        <f>'VecMap (FT)'!V212*'Vecmap(FT) Coverage'!Q211</f>
        <v>0.7899597867</v>
      </c>
      <c r="S212" s="55">
        <f>'VecMap (FT)'!W212*'Vecmap(FT) Coverage'!R211</f>
        <v>0.5465039353</v>
      </c>
      <c r="T212" s="55">
        <f>'VecMap (FT)'!X212*'Vecmap(FT) Coverage'!S211</f>
        <v>0.4747743921</v>
      </c>
    </row>
    <row r="213">
      <c r="A213" s="112" t="s">
        <v>342</v>
      </c>
      <c r="B213" s="10">
        <f t="shared" si="4"/>
        <v>0.6883401199</v>
      </c>
      <c r="C213" s="10">
        <f>(D213*'Dataset lengths'!$B$2+E213*'Dataset lengths'!$C$2+F213*'Dataset lengths'!$D$2+I213*'Dataset lengths'!$G$2+J213*'Dataset lengths'!$H$2+O213*'Dataset lengths'!$M$2+P213*'Dataset lengths'!$N$2+Q213*'Dataset lengths'!$O$2+R213*'Dataset lengths'!$P$2+S213*'Dataset lengths'!$Q$2+T213*'Dataset lengths'!$R$2)/'Dataset lengths'!$A$7</f>
        <v>0.6233972661</v>
      </c>
      <c r="D213" s="55">
        <f>'VecMap (FT)'!H213*'Vecmap(FT) Coverage'!C212</f>
        <v>0.5149940884</v>
      </c>
      <c r="E213" s="55">
        <f>'VecMap (FT)'!I213*'Vecmap(FT) Coverage'!D212</f>
        <v>0.7284647551</v>
      </c>
      <c r="F213" s="55">
        <f>'VecMap (FT)'!J213*'Vecmap(FT) Coverage'!E212</f>
        <v>0.7763555261</v>
      </c>
      <c r="G213" s="55">
        <f>'VecMap (FT)'!K213*'Vecmap(FT) Coverage'!F212</f>
        <v>0.8446988995</v>
      </c>
      <c r="H213" s="55">
        <f>'VecMap (FT)'!L213*'Vecmap(FT) Coverage'!G212</f>
        <v>0.8497408599</v>
      </c>
      <c r="I213" s="55">
        <f>'VecMap (FT)'!M213*'Vecmap(FT) Coverage'!H212</f>
        <v>0.846552301</v>
      </c>
      <c r="J213" s="55">
        <f>'VecMap (FT)'!N213*'Vecmap(FT) Coverage'!I212</f>
        <v>0.8034313565</v>
      </c>
      <c r="K213" s="55">
        <f>'VecMap (FT)'!O213*'Vecmap(FT) Coverage'!J212</f>
        <v>0.7563771293</v>
      </c>
      <c r="L213" s="55">
        <f>'VecMap (FT)'!P213*'Vecmap(FT) Coverage'!K212</f>
        <v>0.8491436389</v>
      </c>
      <c r="M213" s="55">
        <f>'VecMap (FT)'!Q213*'Vecmap(FT) Coverage'!L212</f>
        <v>0.7838105004</v>
      </c>
      <c r="N213" s="55">
        <f>'VecMap (FT)'!R213*'Vecmap(FT) Coverage'!M212</f>
        <v>0.7434884297</v>
      </c>
      <c r="O213" s="55">
        <f>'VecMap (FT)'!S213*'Vecmap(FT) Coverage'!N212</f>
        <v>0.8933570871</v>
      </c>
      <c r="P213" s="55">
        <f>'VecMap (FT)'!T213*'Vecmap(FT) Coverage'!O212</f>
        <v>0.4522583485</v>
      </c>
      <c r="Q213" s="55">
        <f>'VecMap (FT)'!U213*'Vecmap(FT) Coverage'!P212</f>
        <v>0.8772672126</v>
      </c>
      <c r="R213" s="55">
        <f>'VecMap (FT)'!V213*'Vecmap(FT) Coverage'!Q212</f>
        <v>0.6856899423</v>
      </c>
      <c r="S213" s="55">
        <f>'VecMap (FT)'!W213*'Vecmap(FT) Coverage'!R212</f>
        <v>0.441977751</v>
      </c>
      <c r="T213" s="55">
        <f>'VecMap (FT)'!X213*'Vecmap(FT) Coverage'!S212</f>
        <v>0.5513929499</v>
      </c>
    </row>
    <row r="214">
      <c r="A214" s="112" t="s">
        <v>343</v>
      </c>
      <c r="B214" s="10">
        <f t="shared" si="4"/>
        <v>0.7034089653</v>
      </c>
      <c r="C214" s="10">
        <f>(D214*'Dataset lengths'!$B$2+E214*'Dataset lengths'!$C$2+F214*'Dataset lengths'!$D$2+I214*'Dataset lengths'!$G$2+J214*'Dataset lengths'!$H$2+O214*'Dataset lengths'!$M$2+P214*'Dataset lengths'!$N$2+Q214*'Dataset lengths'!$O$2+R214*'Dataset lengths'!$P$2+S214*'Dataset lengths'!$Q$2+T214*'Dataset lengths'!$R$2)/'Dataset lengths'!$A$7</f>
        <v>0.6406250936</v>
      </c>
      <c r="D214" s="55">
        <f>'VecMap (FT)'!H214*'Vecmap(FT) Coverage'!C213</f>
        <v>0.5363611556</v>
      </c>
      <c r="E214" s="55">
        <f>'VecMap (FT)'!I214*'Vecmap(FT) Coverage'!D213</f>
        <v>0.7596227462</v>
      </c>
      <c r="F214" s="55">
        <f>'VecMap (FT)'!J214*'Vecmap(FT) Coverage'!E213</f>
        <v>0.7913957834</v>
      </c>
      <c r="G214" s="55">
        <f>'VecMap (FT)'!K214*'Vecmap(FT) Coverage'!F213</f>
        <v>0.8529150823</v>
      </c>
      <c r="H214" s="55">
        <f>'VecMap (FT)'!L214*'Vecmap(FT) Coverage'!G213</f>
        <v>0.8596648684</v>
      </c>
      <c r="I214" s="55">
        <f>'VecMap (FT)'!M214*'Vecmap(FT) Coverage'!H213</f>
        <v>0.8553897032</v>
      </c>
      <c r="J214" s="55">
        <f>'VecMap (FT)'!N214*'Vecmap(FT) Coverage'!I213</f>
        <v>0.8123425817</v>
      </c>
      <c r="K214" s="55">
        <f>'VecMap (FT)'!O214*'Vecmap(FT) Coverage'!J213</f>
        <v>0.7735545318</v>
      </c>
      <c r="L214" s="55">
        <f>'VecMap (FT)'!P214*'Vecmap(FT) Coverage'!K213</f>
        <v>0.8549744151</v>
      </c>
      <c r="M214" s="55">
        <f>'VecMap (FT)'!Q214*'Vecmap(FT) Coverage'!L213</f>
        <v>0.7933351157</v>
      </c>
      <c r="N214" s="55">
        <f>'VecMap (FT)'!R214*'Vecmap(FT) Coverage'!M213</f>
        <v>0.7600315629</v>
      </c>
      <c r="O214" s="55">
        <f>'VecMap (FT)'!S214*'Vecmap(FT) Coverage'!N213</f>
        <v>0.8934445083</v>
      </c>
      <c r="P214" s="55">
        <f>'VecMap (FT)'!T214*'Vecmap(FT) Coverage'!O213</f>
        <v>0.4729203058</v>
      </c>
      <c r="Q214" s="55">
        <f>'VecMap (FT)'!U214*'Vecmap(FT) Coverage'!P213</f>
        <v>0.8730388825</v>
      </c>
      <c r="R214" s="55">
        <f>'VecMap (FT)'!V214*'Vecmap(FT) Coverage'!Q213</f>
        <v>0.7058512592</v>
      </c>
      <c r="S214" s="55">
        <f>'VecMap (FT)'!W214*'Vecmap(FT) Coverage'!R213</f>
        <v>0.4616718014</v>
      </c>
      <c r="T214" s="55">
        <f>'VecMap (FT)'!X214*'Vecmap(FT) Coverage'!S213</f>
        <v>0.5754598913</v>
      </c>
    </row>
    <row r="215">
      <c r="A215" s="112" t="s">
        <v>344</v>
      </c>
      <c r="B215" s="10">
        <f t="shared" si="4"/>
        <v>0.6599411901</v>
      </c>
      <c r="C215" s="10">
        <f>(D215*'Dataset lengths'!$B$2+E215*'Dataset lengths'!$C$2+F215*'Dataset lengths'!$D$2+I215*'Dataset lengths'!$G$2+J215*'Dataset lengths'!$H$2+O215*'Dataset lengths'!$M$2+P215*'Dataset lengths'!$N$2+Q215*'Dataset lengths'!$O$2+R215*'Dataset lengths'!$P$2+S215*'Dataset lengths'!$Q$2+T215*'Dataset lengths'!$R$2)/'Dataset lengths'!$A$7</f>
        <v>0.5959798597</v>
      </c>
      <c r="D215" s="55">
        <f>'VecMap (FT)'!H215*'Vecmap(FT) Coverage'!C214</f>
        <v>0.4765516854</v>
      </c>
      <c r="E215" s="55">
        <f>'VecMap (FT)'!I215*'Vecmap(FT) Coverage'!D214</f>
        <v>0.7304111143</v>
      </c>
      <c r="F215" s="55">
        <f>'VecMap (FT)'!J215*'Vecmap(FT) Coverage'!E214</f>
        <v>0.7611544381</v>
      </c>
      <c r="G215" s="55">
        <f>'VecMap (FT)'!K215*'Vecmap(FT) Coverage'!F214</f>
        <v>0.8380004743</v>
      </c>
      <c r="H215" s="55">
        <f>'VecMap (FT)'!L215*'Vecmap(FT) Coverage'!G214</f>
        <v>0.8407320178</v>
      </c>
      <c r="I215" s="55">
        <f>'VecMap (FT)'!M215*'Vecmap(FT) Coverage'!H214</f>
        <v>0.8389935835</v>
      </c>
      <c r="J215" s="55">
        <f>'VecMap (FT)'!N215*'Vecmap(FT) Coverage'!I214</f>
        <v>0.7827357563</v>
      </c>
      <c r="K215" s="55">
        <f>'VecMap (FT)'!O215*'Vecmap(FT) Coverage'!J214</f>
        <v>0.7367044609</v>
      </c>
      <c r="L215" s="55">
        <f>'VecMap (FT)'!P215*'Vecmap(FT) Coverage'!K214</f>
        <v>0.8283883995</v>
      </c>
      <c r="M215" s="55">
        <f>'VecMap (FT)'!Q215*'Vecmap(FT) Coverage'!L214</f>
        <v>0.7550892197</v>
      </c>
      <c r="N215" s="55">
        <f>'VecMap (FT)'!R215*'Vecmap(FT) Coverage'!M214</f>
        <v>0.7406569857</v>
      </c>
      <c r="O215" s="55">
        <f>'VecMap (FT)'!S215*'Vecmap(FT) Coverage'!N214</f>
        <v>0.8428494976</v>
      </c>
      <c r="P215" s="55">
        <f>'VecMap (FT)'!T215*'Vecmap(FT) Coverage'!O214</f>
        <v>0.4544544608</v>
      </c>
      <c r="Q215" s="55">
        <f>'VecMap (FT)'!U215*'Vecmap(FT) Coverage'!P214</f>
        <v>0.8425503975</v>
      </c>
      <c r="R215" s="55">
        <f>'VecMap (FT)'!V215*'Vecmap(FT) Coverage'!Q214</f>
        <v>0.5947779962</v>
      </c>
      <c r="S215" s="55">
        <f>'VecMap (FT)'!W215*'Vecmap(FT) Coverage'!R214</f>
        <v>0.3766180956</v>
      </c>
      <c r="T215" s="55">
        <f>'VecMap (FT)'!X215*'Vecmap(FT) Coverage'!S214</f>
        <v>0.5582560663</v>
      </c>
    </row>
    <row r="216">
      <c r="A216" s="112" t="s">
        <v>347</v>
      </c>
      <c r="B216" s="10">
        <f t="shared" si="4"/>
        <v>0.707740272</v>
      </c>
      <c r="C216" s="10">
        <f>(D216*'Dataset lengths'!$B$2+E216*'Dataset lengths'!$C$2+F216*'Dataset lengths'!$D$2+I216*'Dataset lengths'!$G$2+J216*'Dataset lengths'!$H$2+O216*'Dataset lengths'!$M$2+P216*'Dataset lengths'!$N$2+Q216*'Dataset lengths'!$O$2+R216*'Dataset lengths'!$P$2+S216*'Dataset lengths'!$Q$2+T216*'Dataset lengths'!$R$2)/'Dataset lengths'!$A$7</f>
        <v>0.6460261075</v>
      </c>
      <c r="D216" s="55">
        <f>'VecMap (FT)'!H216*'Vecmap(FT) Coverage'!C215</f>
        <v>0.5560888201</v>
      </c>
      <c r="E216" s="55">
        <f>'VecMap (FT)'!I216*'Vecmap(FT) Coverage'!D215</f>
        <v>0.7452778662</v>
      </c>
      <c r="F216" s="55">
        <f>'VecMap (FT)'!J216*'Vecmap(FT) Coverage'!E215</f>
        <v>0.7812793272</v>
      </c>
      <c r="G216" s="55">
        <f>'VecMap (FT)'!K216*'Vecmap(FT) Coverage'!F215</f>
        <v>0.845789949</v>
      </c>
      <c r="H216" s="55">
        <f>'VecMap (FT)'!L216*'Vecmap(FT) Coverage'!G215</f>
        <v>0.8540945297</v>
      </c>
      <c r="I216" s="55">
        <f>'VecMap (FT)'!M216*'Vecmap(FT) Coverage'!H215</f>
        <v>0.8487189158</v>
      </c>
      <c r="J216" s="55">
        <f>'VecMap (FT)'!N216*'Vecmap(FT) Coverage'!I215</f>
        <v>0.8124818537</v>
      </c>
      <c r="K216" s="55">
        <f>'VecMap (FT)'!O216*'Vecmap(FT) Coverage'!J215</f>
        <v>0.7685242558</v>
      </c>
      <c r="L216" s="55">
        <f>'VecMap (FT)'!P216*'Vecmap(FT) Coverage'!K215</f>
        <v>0.8575229141</v>
      </c>
      <c r="M216" s="55">
        <f>'VecMap (FT)'!Q216*'Vecmap(FT) Coverage'!L215</f>
        <v>0.8098679044</v>
      </c>
      <c r="N216" s="55">
        <f>'VecMap (FT)'!R216*'Vecmap(FT) Coverage'!M215</f>
        <v>0.7410882652</v>
      </c>
      <c r="O216" s="55">
        <f>'VecMap (FT)'!S216*'Vecmap(FT) Coverage'!N215</f>
        <v>0.9014872573</v>
      </c>
      <c r="P216" s="55">
        <f>'VecMap (FT)'!T216*'Vecmap(FT) Coverage'!O215</f>
        <v>0.4554660399</v>
      </c>
      <c r="Q216" s="55">
        <f>'VecMap (FT)'!U216*'Vecmap(FT) Coverage'!P215</f>
        <v>0.8924001832</v>
      </c>
      <c r="R216" s="55">
        <f>'VecMap (FT)'!V216*'Vecmap(FT) Coverage'!Q215</f>
        <v>0.7532727555</v>
      </c>
      <c r="S216" s="55">
        <f>'VecMap (FT)'!W216*'Vecmap(FT) Coverage'!R215</f>
        <v>0.5062760588</v>
      </c>
      <c r="T216" s="55">
        <f>'VecMap (FT)'!X216*'Vecmap(FT) Coverage'!S215</f>
        <v>0.5323939142</v>
      </c>
    </row>
    <row r="217">
      <c r="A217" s="112" t="s">
        <v>348</v>
      </c>
      <c r="B217" s="10">
        <f t="shared" si="4"/>
        <v>0.6770636727</v>
      </c>
      <c r="C217" s="10">
        <f>(D217*'Dataset lengths'!$B$2+E217*'Dataset lengths'!$C$2+F217*'Dataset lengths'!$D$2+I217*'Dataset lengths'!$G$2+J217*'Dataset lengths'!$H$2+O217*'Dataset lengths'!$M$2+P217*'Dataset lengths'!$N$2+Q217*'Dataset lengths'!$O$2+R217*'Dataset lengths'!$P$2+S217*'Dataset lengths'!$Q$2+T217*'Dataset lengths'!$R$2)/'Dataset lengths'!$A$7</f>
        <v>0.6094349383</v>
      </c>
      <c r="D217" s="55">
        <f>'VecMap (FT)'!H217*'Vecmap(FT) Coverage'!C216</f>
        <v>0.5065646539</v>
      </c>
      <c r="E217" s="55">
        <f>'VecMap (FT)'!I217*'Vecmap(FT) Coverage'!D216</f>
        <v>0.7280857888</v>
      </c>
      <c r="F217" s="55">
        <f>'VecMap (FT)'!J217*'Vecmap(FT) Coverage'!E216</f>
        <v>0.7709632788</v>
      </c>
      <c r="G217" s="55">
        <f>'VecMap (FT)'!K217*'Vecmap(FT) Coverage'!F216</f>
        <v>0.8359006426</v>
      </c>
      <c r="H217" s="55">
        <f>'VecMap (FT)'!L217*'Vecmap(FT) Coverage'!G216</f>
        <v>0.8406978127</v>
      </c>
      <c r="I217" s="55">
        <f>'VecMap (FT)'!M217*'Vecmap(FT) Coverage'!H216</f>
        <v>0.8375958564</v>
      </c>
      <c r="J217" s="55">
        <f>'VecMap (FT)'!N217*'Vecmap(FT) Coverage'!I216</f>
        <v>0.7980090244</v>
      </c>
      <c r="K217" s="55">
        <f>'VecMap (FT)'!O217*'Vecmap(FT) Coverage'!J216</f>
        <v>0.7521398642</v>
      </c>
      <c r="L217" s="55">
        <f>'VecMap (FT)'!P217*'Vecmap(FT) Coverage'!K216</f>
        <v>0.8407485836</v>
      </c>
      <c r="M217" s="55">
        <f>'VecMap (FT)'!Q217*'Vecmap(FT) Coverage'!L216</f>
        <v>0.7827047403</v>
      </c>
      <c r="N217" s="55">
        <f>'VecMap (FT)'!R217*'Vecmap(FT) Coverage'!M216</f>
        <v>0.7415630478</v>
      </c>
      <c r="O217" s="55">
        <f>'VecMap (FT)'!S217*'Vecmap(FT) Coverage'!N216</f>
        <v>0.870846132</v>
      </c>
      <c r="P217" s="55">
        <f>'VecMap (FT)'!T217*'Vecmap(FT) Coverage'!O216</f>
        <v>0.4511120262</v>
      </c>
      <c r="Q217" s="55">
        <f>'VecMap (FT)'!U217*'Vecmap(FT) Coverage'!P216</f>
        <v>0.8645822224</v>
      </c>
      <c r="R217" s="55">
        <f>'VecMap (FT)'!V217*'Vecmap(FT) Coverage'!Q216</f>
        <v>0.6662754423</v>
      </c>
      <c r="S217" s="55">
        <f>'VecMap (FT)'!W217*'Vecmap(FT) Coverage'!R216</f>
        <v>0.420700073</v>
      </c>
      <c r="T217" s="55">
        <f>'VecMap (FT)'!X217*'Vecmap(FT) Coverage'!S216</f>
        <v>0.5329659012</v>
      </c>
    </row>
    <row r="218">
      <c r="A218" s="112" t="s">
        <v>351</v>
      </c>
      <c r="B218" s="10">
        <f t="shared" si="4"/>
        <v>0.6919067726</v>
      </c>
      <c r="C218" s="10">
        <f>(D218*'Dataset lengths'!$B$2+E218*'Dataset lengths'!$C$2+F218*'Dataset lengths'!$D$2+I218*'Dataset lengths'!$G$2+J218*'Dataset lengths'!$H$2+O218*'Dataset lengths'!$M$2+P218*'Dataset lengths'!$N$2+Q218*'Dataset lengths'!$O$2+R218*'Dataset lengths'!$P$2+S218*'Dataset lengths'!$Q$2+T218*'Dataset lengths'!$R$2)/'Dataset lengths'!$A$7</f>
        <v>0.6254872682</v>
      </c>
      <c r="D218" s="55">
        <f>'VecMap (FT)'!H218*'Vecmap(FT) Coverage'!C217</f>
        <v>0.5260236563</v>
      </c>
      <c r="E218" s="55">
        <f>'VecMap (FT)'!I218*'Vecmap(FT) Coverage'!D217</f>
        <v>0.7604408364</v>
      </c>
      <c r="F218" s="55">
        <f>'VecMap (FT)'!J218*'Vecmap(FT) Coverage'!E217</f>
        <v>0.785953526</v>
      </c>
      <c r="G218" s="55">
        <f>'VecMap (FT)'!K218*'Vecmap(FT) Coverage'!F217</f>
        <v>0.844683736</v>
      </c>
      <c r="H218" s="55">
        <f>'VecMap (FT)'!L218*'Vecmap(FT) Coverage'!G217</f>
        <v>0.8512001038</v>
      </c>
      <c r="I218" s="55">
        <f>'VecMap (FT)'!M218*'Vecmap(FT) Coverage'!H217</f>
        <v>0.8469641308</v>
      </c>
      <c r="J218" s="55">
        <f>'VecMap (FT)'!N218*'Vecmap(FT) Coverage'!I217</f>
        <v>0.8057130437</v>
      </c>
      <c r="K218" s="55">
        <f>'VecMap (FT)'!O218*'Vecmap(FT) Coverage'!J217</f>
        <v>0.767710248</v>
      </c>
      <c r="L218" s="55">
        <f>'VecMap (FT)'!P218*'Vecmap(FT) Coverage'!K217</f>
        <v>0.846508349</v>
      </c>
      <c r="M218" s="55">
        <f>'VecMap (FT)'!Q218*'Vecmap(FT) Coverage'!L217</f>
        <v>0.7901284114</v>
      </c>
      <c r="N218" s="55">
        <f>'VecMap (FT)'!R218*'Vecmap(FT) Coverage'!M217</f>
        <v>0.7550182195</v>
      </c>
      <c r="O218" s="55">
        <f>'VecMap (FT)'!S218*'Vecmap(FT) Coverage'!N217</f>
        <v>0.8747145194</v>
      </c>
      <c r="P218" s="55">
        <f>'VecMap (FT)'!T218*'Vecmap(FT) Coverage'!O217</f>
        <v>0.4596913438</v>
      </c>
      <c r="Q218" s="55">
        <f>'VecMap (FT)'!U218*'Vecmap(FT) Coverage'!P217</f>
        <v>0.870590902</v>
      </c>
      <c r="R218" s="55">
        <f>'VecMap (FT)'!V218*'Vecmap(FT) Coverage'!Q217</f>
        <v>0.6879686909</v>
      </c>
      <c r="S218" s="55">
        <f>'VecMap (FT)'!W218*'Vecmap(FT) Coverage'!R217</f>
        <v>0.4385549947</v>
      </c>
      <c r="T218" s="55">
        <f>'VecMap (FT)'!X218*'Vecmap(FT) Coverage'!S217</f>
        <v>0.5543588549</v>
      </c>
    </row>
    <row r="219">
      <c r="A219" s="112" t="s">
        <v>193</v>
      </c>
      <c r="B219" s="10">
        <f t="shared" si="4"/>
        <v>0.7206625326</v>
      </c>
      <c r="C219" s="10">
        <f>(D219*'Dataset lengths'!$B$2+E219*'Dataset lengths'!$C$2+F219*'Dataset lengths'!$D$2+I219*'Dataset lengths'!$G$2+J219*'Dataset lengths'!$H$2+O219*'Dataset lengths'!$M$2+P219*'Dataset lengths'!$N$2+Q219*'Dataset lengths'!$O$2+R219*'Dataset lengths'!$P$2+S219*'Dataset lengths'!$Q$2+T219*'Dataset lengths'!$R$2)/'Dataset lengths'!$A$7</f>
        <v>0.6622380016</v>
      </c>
      <c r="D219" s="55">
        <f>'VecMap (FT)'!H219*'Vecmap(FT) Coverage'!C218</f>
        <v>0.570726392</v>
      </c>
      <c r="E219" s="55">
        <f>'VecMap (FT)'!I219*'Vecmap(FT) Coverage'!D218</f>
        <v>0.7564034357</v>
      </c>
      <c r="F219" s="55">
        <f>'VecMap (FT)'!J219*'Vecmap(FT) Coverage'!E218</f>
        <v>0.7981249614</v>
      </c>
      <c r="G219" s="55">
        <f>'VecMap (FT)'!K219*'Vecmap(FT) Coverage'!F218</f>
        <v>0.8597590653</v>
      </c>
      <c r="H219" s="55">
        <f>'VecMap (FT)'!L219*'Vecmap(FT) Coverage'!G218</f>
        <v>0.8687210355</v>
      </c>
      <c r="I219" s="55">
        <f>'VecMap (FT)'!M219*'Vecmap(FT) Coverage'!H218</f>
        <v>0.8629911883</v>
      </c>
      <c r="J219" s="55">
        <f>'VecMap (FT)'!N219*'Vecmap(FT) Coverage'!I218</f>
        <v>0.8259054369</v>
      </c>
      <c r="K219" s="55">
        <f>'VecMap (FT)'!O219*'Vecmap(FT) Coverage'!J218</f>
        <v>0.7790898601</v>
      </c>
      <c r="L219" s="55">
        <f>'VecMap (FT)'!P219*'Vecmap(FT) Coverage'!K218</f>
        <v>0.8697891343</v>
      </c>
      <c r="M219" s="55">
        <f>'VecMap (FT)'!Q219*'Vecmap(FT) Coverage'!L218</f>
        <v>0.8207428874</v>
      </c>
      <c r="N219" s="55">
        <f>'VecMap (FT)'!R219*'Vecmap(FT) Coverage'!M218</f>
        <v>0.7640240864</v>
      </c>
      <c r="O219" s="55">
        <f>'VecMap (FT)'!S219*'Vecmap(FT) Coverage'!N218</f>
        <v>0.9087869262</v>
      </c>
      <c r="P219" s="55">
        <f>'VecMap (FT)'!T219*'Vecmap(FT) Coverage'!O218</f>
        <v>0.4558763027</v>
      </c>
      <c r="Q219" s="55">
        <f>'VecMap (FT)'!U219*'Vecmap(FT) Coverage'!P218</f>
        <v>0.8850562416</v>
      </c>
      <c r="R219" s="55">
        <f>'VecMap (FT)'!V219*'Vecmap(FT) Coverage'!Q218</f>
        <v>0.7879409195</v>
      </c>
      <c r="S219" s="55">
        <f>'VecMap (FT)'!W219*'Vecmap(FT) Coverage'!R218</f>
        <v>0.5235763244</v>
      </c>
      <c r="T219" s="55">
        <f>'VecMap (FT)'!X219*'Vecmap(FT) Coverage'!S218</f>
        <v>0.5518997304</v>
      </c>
    </row>
    <row r="220">
      <c r="A220" s="112" t="s">
        <v>357</v>
      </c>
      <c r="B220" s="10">
        <f t="shared" si="4"/>
        <v>0.6902725634</v>
      </c>
      <c r="C220" s="10">
        <f>(D220*'Dataset lengths'!$B$2+E220*'Dataset lengths'!$C$2+F220*'Dataset lengths'!$D$2+I220*'Dataset lengths'!$G$2+J220*'Dataset lengths'!$H$2+O220*'Dataset lengths'!$M$2+P220*'Dataset lengths'!$N$2+Q220*'Dataset lengths'!$O$2+R220*'Dataset lengths'!$P$2+S220*'Dataset lengths'!$Q$2+T220*'Dataset lengths'!$R$2)/'Dataset lengths'!$A$7</f>
        <v>0.6258398265</v>
      </c>
      <c r="D220" s="55">
        <f>'VecMap (FT)'!H220*'Vecmap(FT) Coverage'!C219</f>
        <v>0.5234574954</v>
      </c>
      <c r="E220" s="55">
        <f>'VecMap (FT)'!I220*'Vecmap(FT) Coverage'!D219</f>
        <v>0.7433782116</v>
      </c>
      <c r="F220" s="55">
        <f>'VecMap (FT)'!J220*'Vecmap(FT) Coverage'!E219</f>
        <v>0.7888278464</v>
      </c>
      <c r="G220" s="55">
        <f>'VecMap (FT)'!K220*'Vecmap(FT) Coverage'!F219</f>
        <v>0.8511897543</v>
      </c>
      <c r="H220" s="55">
        <f>'VecMap (FT)'!L220*'Vecmap(FT) Coverage'!G219</f>
        <v>0.8558700588</v>
      </c>
      <c r="I220" s="55">
        <f>'VecMap (FT)'!M220*'Vecmap(FT) Coverage'!H219</f>
        <v>0.8527861521</v>
      </c>
      <c r="J220" s="55">
        <f>'VecMap (FT)'!N220*'Vecmap(FT) Coverage'!I219</f>
        <v>0.811021612</v>
      </c>
      <c r="K220" s="55">
        <f>'VecMap (FT)'!O220*'Vecmap(FT) Coverage'!J219</f>
        <v>0.7623001517</v>
      </c>
      <c r="L220" s="55">
        <f>'VecMap (FT)'!P220*'Vecmap(FT) Coverage'!K219</f>
        <v>0.8566872819</v>
      </c>
      <c r="M220" s="55">
        <f>'VecMap (FT)'!Q220*'Vecmap(FT) Coverage'!L219</f>
        <v>0.789692809</v>
      </c>
      <c r="N220" s="55">
        <f>'VecMap (FT)'!R220*'Vecmap(FT) Coverage'!M219</f>
        <v>0.7613411526</v>
      </c>
      <c r="O220" s="55">
        <f>'VecMap (FT)'!S220*'Vecmap(FT) Coverage'!N219</f>
        <v>0.8723322921</v>
      </c>
      <c r="P220" s="55">
        <f>'VecMap (FT)'!T220*'Vecmap(FT) Coverage'!O219</f>
        <v>0.4502030127</v>
      </c>
      <c r="Q220" s="55">
        <f>'VecMap (FT)'!U220*'Vecmap(FT) Coverage'!P219</f>
        <v>0.8607989798</v>
      </c>
      <c r="R220" s="55">
        <f>'VecMap (FT)'!V220*'Vecmap(FT) Coverage'!Q219</f>
        <v>0.701247257</v>
      </c>
      <c r="S220" s="55">
        <f>'VecMap (FT)'!W220*'Vecmap(FT) Coverage'!R219</f>
        <v>0.4372273211</v>
      </c>
      <c r="T220" s="55">
        <f>'VecMap (FT)'!X220*'Vecmap(FT) Coverage'!S219</f>
        <v>0.5517180178</v>
      </c>
    </row>
    <row r="221">
      <c r="A221" s="112" t="s">
        <v>360</v>
      </c>
      <c r="B221" s="10">
        <f t="shared" si="4"/>
        <v>0.7055085047</v>
      </c>
      <c r="C221" s="10">
        <f>(D221*'Dataset lengths'!$B$2+E221*'Dataset lengths'!$C$2+F221*'Dataset lengths'!$D$2+I221*'Dataset lengths'!$G$2+J221*'Dataset lengths'!$H$2+O221*'Dataset lengths'!$M$2+P221*'Dataset lengths'!$N$2+Q221*'Dataset lengths'!$O$2+R221*'Dataset lengths'!$P$2+S221*'Dataset lengths'!$Q$2+T221*'Dataset lengths'!$R$2)/'Dataset lengths'!$A$7</f>
        <v>0.6413746897</v>
      </c>
      <c r="D221" s="55">
        <f>'VecMap (FT)'!H221*'Vecmap(FT) Coverage'!C220</f>
        <v>0.5416905235</v>
      </c>
      <c r="E221" s="55">
        <f>'VecMap (FT)'!I221*'Vecmap(FT) Coverage'!D220</f>
        <v>0.7729840397</v>
      </c>
      <c r="F221" s="55">
        <f>'VecMap (FT)'!J221*'Vecmap(FT) Coverage'!E220</f>
        <v>0.8025313694</v>
      </c>
      <c r="G221" s="55">
        <f>'VecMap (FT)'!K221*'Vecmap(FT) Coverage'!F220</f>
        <v>0.8586006299</v>
      </c>
      <c r="H221" s="55">
        <f>'VecMap (FT)'!L221*'Vecmap(FT) Coverage'!G220</f>
        <v>0.8653833173</v>
      </c>
      <c r="I221" s="55">
        <f>'VecMap (FT)'!M221*'Vecmap(FT) Coverage'!H220</f>
        <v>0.860931625</v>
      </c>
      <c r="J221" s="55">
        <f>'VecMap (FT)'!N221*'Vecmap(FT) Coverage'!I220</f>
        <v>0.8201690949</v>
      </c>
      <c r="K221" s="55">
        <f>'VecMap (FT)'!O221*'Vecmap(FT) Coverage'!J220</f>
        <v>0.7801344597</v>
      </c>
      <c r="L221" s="55">
        <f>'VecMap (FT)'!P221*'Vecmap(FT) Coverage'!K220</f>
        <v>0.8611781774</v>
      </c>
      <c r="M221" s="55">
        <f>'VecMap (FT)'!Q221*'Vecmap(FT) Coverage'!L220</f>
        <v>0.7994234977</v>
      </c>
      <c r="N221" s="55">
        <f>'VecMap (FT)'!R221*'Vecmap(FT) Coverage'!M220</f>
        <v>0.775829145</v>
      </c>
      <c r="O221" s="55">
        <f>'VecMap (FT)'!S221*'Vecmap(FT) Coverage'!N220</f>
        <v>0.8842871392</v>
      </c>
      <c r="P221" s="55">
        <f>'VecMap (FT)'!T221*'Vecmap(FT) Coverage'!O220</f>
        <v>0.464208256</v>
      </c>
      <c r="Q221" s="55">
        <f>'VecMap (FT)'!U221*'Vecmap(FT) Coverage'!P220</f>
        <v>0.8710359893</v>
      </c>
      <c r="R221" s="55">
        <f>'VecMap (FT)'!V221*'Vecmap(FT) Coverage'!Q220</f>
        <v>0.7148130603</v>
      </c>
      <c r="S221" s="55">
        <f>'VecMap (FT)'!W221*'Vecmap(FT) Coverage'!R220</f>
        <v>0.4553847054</v>
      </c>
      <c r="T221" s="55">
        <f>'VecMap (FT)'!X221*'Vecmap(FT) Coverage'!S220</f>
        <v>0.5725577487</v>
      </c>
    </row>
    <row r="222">
      <c r="A222" s="112" t="s">
        <v>366</v>
      </c>
      <c r="B222" s="10">
        <f t="shared" si="4"/>
        <v>0.7108876838</v>
      </c>
      <c r="C222" s="10">
        <f>(D222*'Dataset lengths'!$B$2+E222*'Dataset lengths'!$C$2+F222*'Dataset lengths'!$D$2+I222*'Dataset lengths'!$G$2+J222*'Dataset lengths'!$H$2+O222*'Dataset lengths'!$M$2+P222*'Dataset lengths'!$N$2+Q222*'Dataset lengths'!$O$2+R222*'Dataset lengths'!$P$2+S222*'Dataset lengths'!$Q$2+T222*'Dataset lengths'!$R$2)/'Dataset lengths'!$A$7</f>
        <v>0.6479621156</v>
      </c>
      <c r="D222" s="55">
        <f>'VecMap (FT)'!H222*'Vecmap(FT) Coverage'!C221</f>
        <v>0.5605255587</v>
      </c>
      <c r="E222" s="55">
        <f>'VecMap (FT)'!I222*'Vecmap(FT) Coverage'!D221</f>
        <v>0.7598240325</v>
      </c>
      <c r="F222" s="55">
        <f>'VecMap (FT)'!J222*'Vecmap(FT) Coverage'!E221</f>
        <v>0.7919947125</v>
      </c>
      <c r="G222" s="55">
        <f>'VecMap (FT)'!K222*'Vecmap(FT) Coverage'!F221</f>
        <v>0.8509557406</v>
      </c>
      <c r="H222" s="55">
        <f>'VecMap (FT)'!L222*'Vecmap(FT) Coverage'!G221</f>
        <v>0.8602972226</v>
      </c>
      <c r="I222" s="55">
        <f>'VecMap (FT)'!M222*'Vecmap(FT) Coverage'!H221</f>
        <v>0.8542422386</v>
      </c>
      <c r="J222" s="55">
        <f>'VecMap (FT)'!N222*'Vecmap(FT) Coverage'!I221</f>
        <v>0.8210708844</v>
      </c>
      <c r="K222" s="55">
        <f>'VecMap (FT)'!O222*'Vecmap(FT) Coverage'!J221</f>
        <v>0.7746036308</v>
      </c>
      <c r="L222" s="55">
        <f>'VecMap (FT)'!P222*'Vecmap(FT) Coverage'!K221</f>
        <v>0.863335041</v>
      </c>
      <c r="M222" s="55">
        <f>'VecMap (FT)'!Q222*'Vecmap(FT) Coverage'!L221</f>
        <v>0.8159596373</v>
      </c>
      <c r="N222" s="55">
        <f>'VecMap (FT)'!R222*'Vecmap(FT) Coverage'!M221</f>
        <v>0.7566563317</v>
      </c>
      <c r="O222" s="55">
        <f>'VecMap (FT)'!S222*'Vecmap(FT) Coverage'!N221</f>
        <v>0.8868004982</v>
      </c>
      <c r="P222" s="55">
        <f>'VecMap (FT)'!T222*'Vecmap(FT) Coverage'!O221</f>
        <v>0.4565218631</v>
      </c>
      <c r="Q222" s="55">
        <f>'VecMap (FT)'!U222*'Vecmap(FT) Coverage'!P221</f>
        <v>0.885501329</v>
      </c>
      <c r="R222" s="55">
        <f>'VecMap (FT)'!V222*'Vecmap(FT) Coverage'!Q221</f>
        <v>0.7691173073</v>
      </c>
      <c r="S222" s="55">
        <f>'VecMap (FT)'!W222*'Vecmap(FT) Coverage'!R221</f>
        <v>0.5018710161</v>
      </c>
      <c r="T222" s="55">
        <f>'VecMap (FT)'!X222*'Vecmap(FT) Coverage'!S221</f>
        <v>0.5322950812</v>
      </c>
    </row>
    <row r="223">
      <c r="A223" s="112" t="s">
        <v>376</v>
      </c>
      <c r="B223" s="10">
        <f t="shared" si="4"/>
        <v>0.7146429864</v>
      </c>
      <c r="C223" s="10">
        <f>(D223*'Dataset lengths'!$B$2+E223*'Dataset lengths'!$C$2+F223*'Dataset lengths'!$D$2+I223*'Dataset lengths'!$G$2+J223*'Dataset lengths'!$H$2+O223*'Dataset lengths'!$M$2+P223*'Dataset lengths'!$N$2+Q223*'Dataset lengths'!$O$2+R223*'Dataset lengths'!$P$2+S223*'Dataset lengths'!$Q$2+T223*'Dataset lengths'!$R$2)/'Dataset lengths'!$A$7</f>
        <v>0.6594305159</v>
      </c>
      <c r="D223" s="55">
        <f>'VecMap (FT)'!H223*'Vecmap(FT) Coverage'!C222</f>
        <v>0.57040997</v>
      </c>
      <c r="E223" s="55">
        <f>'VecMap (FT)'!I223*'Vecmap(FT) Coverage'!D222</f>
        <v>0.7445392245</v>
      </c>
      <c r="F223" s="55">
        <f>'VecMap (FT)'!J223*'Vecmap(FT) Coverage'!E222</f>
        <v>0.7840427367</v>
      </c>
      <c r="G223" s="55">
        <f>'VecMap (FT)'!K223*'Vecmap(FT) Coverage'!F222</f>
        <v>0.847805481</v>
      </c>
      <c r="H223" s="55">
        <f>'VecMap (FT)'!L223*'Vecmap(FT) Coverage'!G222</f>
        <v>0.856125112</v>
      </c>
      <c r="I223" s="55">
        <f>'VecMap (FT)'!M223*'Vecmap(FT) Coverage'!H222</f>
        <v>0.8507059084</v>
      </c>
      <c r="J223" s="55">
        <f>'VecMap (FT)'!N223*'Vecmap(FT) Coverage'!I222</f>
        <v>0.8079598107</v>
      </c>
      <c r="K223" s="55">
        <f>'VecMap (FT)'!O223*'Vecmap(FT) Coverage'!J222</f>
        <v>0.763514227</v>
      </c>
      <c r="L223" s="55">
        <f>'VecMap (FT)'!P223*'Vecmap(FT) Coverage'!K222</f>
        <v>0.8579145494</v>
      </c>
      <c r="M223" s="55">
        <f>'VecMap (FT)'!Q223*'Vecmap(FT) Coverage'!L222</f>
        <v>0.8013837088</v>
      </c>
      <c r="N223" s="55">
        <f>'VecMap (FT)'!R223*'Vecmap(FT) Coverage'!M222</f>
        <v>0.7365789564</v>
      </c>
      <c r="O223" s="55">
        <f>'VecMap (FT)'!S223*'Vecmap(FT) Coverage'!N222</f>
        <v>0.9039569057</v>
      </c>
      <c r="P223" s="55">
        <f>'VecMap (FT)'!T223*'Vecmap(FT) Coverage'!O222</f>
        <v>0.4594258797</v>
      </c>
      <c r="Q223" s="55">
        <f>'VecMap (FT)'!U223*'Vecmap(FT) Coverage'!P222</f>
        <v>0.8912874648</v>
      </c>
      <c r="R223" s="55">
        <f>'VecMap (FT)'!V223*'Vecmap(FT) Coverage'!Q222</f>
        <v>0.7651014575</v>
      </c>
      <c r="S223" s="55">
        <f>'VecMap (FT)'!W223*'Vecmap(FT) Coverage'!R222</f>
        <v>0.5317485798</v>
      </c>
      <c r="T223" s="55">
        <f>'VecMap (FT)'!X223*'Vecmap(FT) Coverage'!S222</f>
        <v>0.5518949123</v>
      </c>
    </row>
    <row r="224">
      <c r="A224" s="112" t="s">
        <v>377</v>
      </c>
      <c r="B224" s="10">
        <f t="shared" si="4"/>
        <v>0.6870325058</v>
      </c>
      <c r="C224" s="10">
        <f>(D224*'Dataset lengths'!$B$2+E224*'Dataset lengths'!$C$2+F224*'Dataset lengths'!$D$2+I224*'Dataset lengths'!$G$2+J224*'Dataset lengths'!$H$2+O224*'Dataset lengths'!$M$2+P224*'Dataset lengths'!$N$2+Q224*'Dataset lengths'!$O$2+R224*'Dataset lengths'!$P$2+S224*'Dataset lengths'!$Q$2+T224*'Dataset lengths'!$R$2)/'Dataset lengths'!$A$7</f>
        <v>0.6233207056</v>
      </c>
      <c r="D224" s="55">
        <f>'VecMap (FT)'!H224*'Vecmap(FT) Coverage'!C223</f>
        <v>0.5221238384</v>
      </c>
      <c r="E224" s="55">
        <f>'VecMap (FT)'!I224*'Vecmap(FT) Coverage'!D223</f>
        <v>0.727422788</v>
      </c>
      <c r="F224" s="55">
        <f>'VecMap (FT)'!J224*'Vecmap(FT) Coverage'!E223</f>
        <v>0.7784477</v>
      </c>
      <c r="G224" s="55">
        <f>'VecMap (FT)'!K224*'Vecmap(FT) Coverage'!F223</f>
        <v>0.8379418885</v>
      </c>
      <c r="H224" s="55">
        <f>'VecMap (FT)'!L224*'Vecmap(FT) Coverage'!G223</f>
        <v>0.8442083515</v>
      </c>
      <c r="I224" s="55">
        <f>'VecMap (FT)'!M224*'Vecmap(FT) Coverage'!H223</f>
        <v>0.8400384787</v>
      </c>
      <c r="J224" s="55">
        <f>'VecMap (FT)'!N224*'Vecmap(FT) Coverage'!I223</f>
        <v>0.7926868154</v>
      </c>
      <c r="K224" s="55">
        <f>'VecMap (FT)'!O224*'Vecmap(FT) Coverage'!J223</f>
        <v>0.7431351603</v>
      </c>
      <c r="L224" s="55">
        <f>'VecMap (FT)'!P224*'Vecmap(FT) Coverage'!K223</f>
        <v>0.8443328361</v>
      </c>
      <c r="M224" s="55">
        <f>'VecMap (FT)'!Q224*'Vecmap(FT) Coverage'!L223</f>
        <v>0.7667248316</v>
      </c>
      <c r="N224" s="55">
        <f>'VecMap (FT)'!R224*'Vecmap(FT) Coverage'!M223</f>
        <v>0.7386438478</v>
      </c>
      <c r="O224" s="55">
        <f>'VecMap (FT)'!S224*'Vecmap(FT) Coverage'!N223</f>
        <v>0.8867786429</v>
      </c>
      <c r="P224" s="55">
        <f>'VecMap (FT)'!T224*'Vecmap(FT) Coverage'!O223</f>
        <v>0.4677678885</v>
      </c>
      <c r="Q224" s="55">
        <f>'VecMap (FT)'!U224*'Vecmap(FT) Coverage'!P223</f>
        <v>0.8812729989</v>
      </c>
      <c r="R224" s="55">
        <f>'VecMap (FT)'!V224*'Vecmap(FT) Coverage'!Q223</f>
        <v>0.6629544329</v>
      </c>
      <c r="S224" s="55">
        <f>'VecMap (FT)'!W224*'Vecmap(FT) Coverage'!R223</f>
        <v>0.4460172159</v>
      </c>
      <c r="T224" s="55">
        <f>'VecMap (FT)'!X224*'Vecmap(FT) Coverage'!S223</f>
        <v>0.5518467645</v>
      </c>
    </row>
    <row r="225">
      <c r="A225" s="112" t="s">
        <v>380</v>
      </c>
      <c r="B225" s="10">
        <f t="shared" si="4"/>
        <v>0.6990993807</v>
      </c>
      <c r="C225" s="10">
        <f>(D225*'Dataset lengths'!$B$2+E225*'Dataset lengths'!$C$2+F225*'Dataset lengths'!$D$2+I225*'Dataset lengths'!$G$2+J225*'Dataset lengths'!$H$2+O225*'Dataset lengths'!$M$2+P225*'Dataset lengths'!$N$2+Q225*'Dataset lengths'!$O$2+R225*'Dataset lengths'!$P$2+S225*'Dataset lengths'!$Q$2+T225*'Dataset lengths'!$R$2)/'Dataset lengths'!$A$7</f>
        <v>0.6396194617</v>
      </c>
      <c r="D225" s="55">
        <f>'VecMap (FT)'!H225*'Vecmap(FT) Coverage'!C224</f>
        <v>0.540116538</v>
      </c>
      <c r="E225" s="55">
        <f>'VecMap (FT)'!I225*'Vecmap(FT) Coverage'!D224</f>
        <v>0.767040131</v>
      </c>
      <c r="F225" s="55">
        <f>'VecMap (FT)'!J225*'Vecmap(FT) Coverage'!E224</f>
        <v>0.792625991</v>
      </c>
      <c r="G225" s="55">
        <f>'VecMap (FT)'!K225*'Vecmap(FT) Coverage'!F224</f>
        <v>0.8460928062</v>
      </c>
      <c r="H225" s="55">
        <f>'VecMap (FT)'!L225*'Vecmap(FT) Coverage'!G224</f>
        <v>0.8540932513</v>
      </c>
      <c r="I225" s="55">
        <f>'VecMap (FT)'!M225*'Vecmap(FT) Coverage'!H224</f>
        <v>0.8487932081</v>
      </c>
      <c r="J225" s="55">
        <f>'VecMap (FT)'!N225*'Vecmap(FT) Coverage'!I224</f>
        <v>0.8013020364</v>
      </c>
      <c r="K225" s="55">
        <f>'VecMap (FT)'!O225*'Vecmap(FT) Coverage'!J224</f>
        <v>0.7602102025</v>
      </c>
      <c r="L225" s="55">
        <f>'VecMap (FT)'!P225*'Vecmap(FT) Coverage'!K224</f>
        <v>0.8493824934</v>
      </c>
      <c r="M225" s="55">
        <f>'VecMap (FT)'!Q225*'Vecmap(FT) Coverage'!L224</f>
        <v>0.7743746809</v>
      </c>
      <c r="N225" s="55">
        <f>'VecMap (FT)'!R225*'Vecmap(FT) Coverage'!M224</f>
        <v>0.7516947418</v>
      </c>
      <c r="O225" s="55">
        <f>'VecMap (FT)'!S225*'Vecmap(FT) Coverage'!N224</f>
        <v>0.8863196817</v>
      </c>
      <c r="P225" s="55">
        <f>'VecMap (FT)'!T225*'Vecmap(FT) Coverage'!O224</f>
        <v>0.4673717035</v>
      </c>
      <c r="Q225" s="55">
        <f>'VecMap (FT)'!U225*'Vecmap(FT) Coverage'!P224</f>
        <v>0.8668076593</v>
      </c>
      <c r="R225" s="55">
        <f>'VecMap (FT)'!V225*'Vecmap(FT) Coverage'!Q224</f>
        <v>0.6806181538</v>
      </c>
      <c r="S225" s="55">
        <f>'VecMap (FT)'!W225*'Vecmap(FT) Coverage'!R224</f>
        <v>0.4659084246</v>
      </c>
      <c r="T225" s="55">
        <f>'VecMap (FT)'!X225*'Vecmap(FT) Coverage'!S224</f>
        <v>0.5731896602</v>
      </c>
    </row>
    <row r="226">
      <c r="A226" s="112" t="s">
        <v>386</v>
      </c>
      <c r="B226" s="10">
        <f t="shared" si="4"/>
        <v>0.7061847471</v>
      </c>
      <c r="C226" s="10">
        <f>(D226*'Dataset lengths'!$B$2+E226*'Dataset lengths'!$C$2+F226*'Dataset lengths'!$D$2+I226*'Dataset lengths'!$G$2+J226*'Dataset lengths'!$H$2+O226*'Dataset lengths'!$M$2+P226*'Dataset lengths'!$N$2+Q226*'Dataset lengths'!$O$2+R226*'Dataset lengths'!$P$2+S226*'Dataset lengths'!$Q$2+T226*'Dataset lengths'!$R$2)/'Dataset lengths'!$A$7</f>
        <v>0.6463000381</v>
      </c>
      <c r="D226" s="55">
        <f>'VecMap (FT)'!H226*'Vecmap(FT) Coverage'!C225</f>
        <v>0.5622485896</v>
      </c>
      <c r="E226" s="55">
        <f>'VecMap (FT)'!I226*'Vecmap(FT) Coverage'!D225</f>
        <v>0.7526988046</v>
      </c>
      <c r="F226" s="55">
        <f>'VecMap (FT)'!J226*'Vecmap(FT) Coverage'!E225</f>
        <v>0.7802021359</v>
      </c>
      <c r="G226" s="55">
        <f>'VecMap (FT)'!K226*'Vecmap(FT) Coverage'!F225</f>
        <v>0.8393359243</v>
      </c>
      <c r="H226" s="55">
        <f>'VecMap (FT)'!L226*'Vecmap(FT) Coverage'!G225</f>
        <v>0.84887054</v>
      </c>
      <c r="I226" s="55">
        <f>'VecMap (FT)'!M226*'Vecmap(FT) Coverage'!H225</f>
        <v>0.84266473</v>
      </c>
      <c r="J226" s="55">
        <f>'VecMap (FT)'!N226*'Vecmap(FT) Coverage'!I225</f>
        <v>0.8053085957</v>
      </c>
      <c r="K226" s="55">
        <f>'VecMap (FT)'!O226*'Vecmap(FT) Coverage'!J225</f>
        <v>0.7567427016</v>
      </c>
      <c r="L226" s="55">
        <f>'VecMap (FT)'!P226*'Vecmap(FT) Coverage'!K225</f>
        <v>0.8569419166</v>
      </c>
      <c r="M226" s="55">
        <f>'VecMap (FT)'!Q226*'Vecmap(FT) Coverage'!L225</f>
        <v>0.7945749073</v>
      </c>
      <c r="N226" s="55">
        <f>'VecMap (FT)'!R226*'Vecmap(FT) Coverage'!M225</f>
        <v>0.7375832752</v>
      </c>
      <c r="O226" s="55">
        <f>'VecMap (FT)'!S226*'Vecmap(FT) Coverage'!N225</f>
        <v>0.8866693664</v>
      </c>
      <c r="P226" s="55">
        <f>'VecMap (FT)'!T226*'Vecmap(FT) Coverage'!O225</f>
        <v>0.4613565279</v>
      </c>
      <c r="Q226" s="55">
        <f>'VecMap (FT)'!U226*'Vecmap(FT) Coverage'!P225</f>
        <v>0.8912874648</v>
      </c>
      <c r="R226" s="55">
        <f>'VecMap (FT)'!V226*'Vecmap(FT) Coverage'!Q225</f>
        <v>0.742762609</v>
      </c>
      <c r="S226" s="55">
        <f>'VecMap (FT)'!W226*'Vecmap(FT) Coverage'!R225</f>
        <v>0.5126792127</v>
      </c>
      <c r="T226" s="55">
        <f>'VecMap (FT)'!X226*'Vecmap(FT) Coverage'!S225</f>
        <v>0.5301541815</v>
      </c>
    </row>
    <row r="227">
      <c r="A227" s="112" t="s">
        <v>198</v>
      </c>
      <c r="B227" s="10">
        <f t="shared" si="4"/>
        <v>0.7216530939</v>
      </c>
      <c r="C227" s="10">
        <f>(D227*'Dataset lengths'!$B$2+E227*'Dataset lengths'!$C$2+F227*'Dataset lengths'!$D$2+I227*'Dataset lengths'!$G$2+J227*'Dataset lengths'!$H$2+O227*'Dataset lengths'!$M$2+P227*'Dataset lengths'!$N$2+Q227*'Dataset lengths'!$O$2+R227*'Dataset lengths'!$P$2+S227*'Dataset lengths'!$Q$2+T227*'Dataset lengths'!$R$2)/'Dataset lengths'!$A$7</f>
        <v>0.6643265537</v>
      </c>
      <c r="D227" s="55">
        <f>'VecMap (FT)'!H227*'Vecmap(FT) Coverage'!C226</f>
        <v>0.5774509885</v>
      </c>
      <c r="E227" s="55">
        <f>'VecMap (FT)'!I227*'Vecmap(FT) Coverage'!D226</f>
        <v>0.7607525382</v>
      </c>
      <c r="F227" s="55">
        <f>'VecMap (FT)'!J227*'Vecmap(FT) Coverage'!E226</f>
        <v>0.7958626617</v>
      </c>
      <c r="G227" s="55">
        <f>'VecMap (FT)'!K227*'Vecmap(FT) Coverage'!F226</f>
        <v>0.8543571062</v>
      </c>
      <c r="H227" s="55">
        <f>'VecMap (FT)'!L227*'Vecmap(FT) Coverage'!G226</f>
        <v>0.8633864901</v>
      </c>
      <c r="I227" s="55">
        <f>'VecMap (FT)'!M227*'Vecmap(FT) Coverage'!H226</f>
        <v>0.8575248365</v>
      </c>
      <c r="J227" s="55">
        <f>'VecMap (FT)'!N227*'Vecmap(FT) Coverage'!I226</f>
        <v>0.8182894004</v>
      </c>
      <c r="K227" s="55">
        <f>'VecMap (FT)'!O227*'Vecmap(FT) Coverage'!J226</f>
        <v>0.7703678655</v>
      </c>
      <c r="L227" s="55">
        <f>'VecMap (FT)'!P227*'Vecmap(FT) Coverage'!K226</f>
        <v>0.8668633456</v>
      </c>
      <c r="M227" s="55">
        <f>'VecMap (FT)'!Q227*'Vecmap(FT) Coverage'!L226</f>
        <v>0.8026469559</v>
      </c>
      <c r="N227" s="55">
        <f>'VecMap (FT)'!R227*'Vecmap(FT) Coverage'!M226</f>
        <v>0.7601913238</v>
      </c>
      <c r="O227" s="55">
        <f>'VecMap (FT)'!S227*'Vecmap(FT) Coverage'!N226</f>
        <v>0.8942750095</v>
      </c>
      <c r="P227" s="55">
        <f>'VecMap (FT)'!T227*'Vecmap(FT) Coverage'!O226</f>
        <v>0.4734633006</v>
      </c>
      <c r="Q227" s="55">
        <f>'VecMap (FT)'!U227*'Vecmap(FT) Coverage'!P226</f>
        <v>0.8972961444</v>
      </c>
      <c r="R227" s="55">
        <f>'VecMap (FT)'!V227*'Vecmap(FT) Coverage'!Q226</f>
        <v>0.7743368179</v>
      </c>
      <c r="S227" s="55">
        <f>'VecMap (FT)'!W227*'Vecmap(FT) Coverage'!R226</f>
        <v>0.5296714701</v>
      </c>
      <c r="T227" s="55">
        <f>'VecMap (FT)'!X227*'Vecmap(FT) Coverage'!S226</f>
        <v>0.5592608649</v>
      </c>
    </row>
    <row r="228">
      <c r="A228" s="112" t="s">
        <v>199</v>
      </c>
      <c r="B228" s="10">
        <f t="shared" si="4"/>
        <v>0.7128344547</v>
      </c>
      <c r="C228" s="10">
        <f>(D228*'Dataset lengths'!$B$2+E228*'Dataset lengths'!$C$2+F228*'Dataset lengths'!$D$2+I228*'Dataset lengths'!$G$2+J228*'Dataset lengths'!$H$2+O228*'Dataset lengths'!$M$2+P228*'Dataset lengths'!$N$2+Q228*'Dataset lengths'!$O$2+R228*'Dataset lengths'!$P$2+S228*'Dataset lengths'!$Q$2+T228*'Dataset lengths'!$R$2)/'Dataset lengths'!$A$7</f>
        <v>0.6501729182</v>
      </c>
      <c r="D228" s="55">
        <f>'VecMap (FT)'!H228*'Vecmap(FT) Coverage'!C227</f>
        <v>0.5543854986</v>
      </c>
      <c r="E228" s="55">
        <f>'VecMap (FT)'!I228*'Vecmap(FT) Coverage'!D227</f>
        <v>0.7512644181</v>
      </c>
      <c r="F228" s="55">
        <f>'VecMap (FT)'!J228*'Vecmap(FT) Coverage'!E227</f>
        <v>0.791588322</v>
      </c>
      <c r="G228" s="55">
        <f>'VecMap (FT)'!K228*'Vecmap(FT) Coverage'!F227</f>
        <v>0.8530920069</v>
      </c>
      <c r="H228" s="55">
        <f>'VecMap (FT)'!L228*'Vecmap(FT) Coverage'!G227</f>
        <v>0.8607650692</v>
      </c>
      <c r="I228" s="55">
        <f>'VecMap (FT)'!M228*'Vecmap(FT) Coverage'!H227</f>
        <v>0.8558622388</v>
      </c>
      <c r="J228" s="55">
        <f>'VecMap (FT)'!N228*'Vecmap(FT) Coverage'!I227</f>
        <v>0.8170561407</v>
      </c>
      <c r="K228" s="55">
        <f>'VecMap (FT)'!O228*'Vecmap(FT) Coverage'!J227</f>
        <v>0.7745665111</v>
      </c>
      <c r="L228" s="55">
        <f>'VecMap (FT)'!P228*'Vecmap(FT) Coverage'!K227</f>
        <v>0.861343152</v>
      </c>
      <c r="M228" s="55">
        <f>'VecMap (FT)'!Q228*'Vecmap(FT) Coverage'!L227</f>
        <v>0.8077719864</v>
      </c>
      <c r="N228" s="55">
        <f>'VecMap (FT)'!R228*'Vecmap(FT) Coverage'!M227</f>
        <v>0.752675059</v>
      </c>
      <c r="O228" s="55">
        <f>'VecMap (FT)'!S228*'Vecmap(FT) Coverage'!N227</f>
        <v>0.9031264045</v>
      </c>
      <c r="P228" s="55">
        <f>'VecMap (FT)'!T228*'Vecmap(FT) Coverage'!O227</f>
        <v>0.4701188549</v>
      </c>
      <c r="Q228" s="55">
        <f>'VecMap (FT)'!U228*'Vecmap(FT) Coverage'!P227</f>
        <v>0.8937354454</v>
      </c>
      <c r="R228" s="55">
        <f>'VecMap (FT)'!V228*'Vecmap(FT) Coverage'!Q227</f>
        <v>0.7506602646</v>
      </c>
      <c r="S228" s="55">
        <f>'VecMap (FT)'!W228*'Vecmap(FT) Coverage'!R227</f>
        <v>0.4954052294</v>
      </c>
      <c r="T228" s="55">
        <f>'VecMap (FT)'!X228*'Vecmap(FT) Coverage'!S227</f>
        <v>0.5579761848</v>
      </c>
    </row>
    <row r="229">
      <c r="A229" s="112" t="s">
        <v>409</v>
      </c>
      <c r="B229" s="10">
        <f t="shared" si="4"/>
        <v>0.6818996112</v>
      </c>
      <c r="C229" s="10">
        <f>(D229*'Dataset lengths'!$B$2+E229*'Dataset lengths'!$C$2+F229*'Dataset lengths'!$D$2+I229*'Dataset lengths'!$G$2+J229*'Dataset lengths'!$H$2+O229*'Dataset lengths'!$M$2+P229*'Dataset lengths'!$N$2+Q229*'Dataset lengths'!$O$2+R229*'Dataset lengths'!$P$2+S229*'Dataset lengths'!$Q$2+T229*'Dataset lengths'!$R$2)/'Dataset lengths'!$A$7</f>
        <v>0.6166256502</v>
      </c>
      <c r="D229" s="55">
        <f>'VecMap (FT)'!H229*'Vecmap(FT) Coverage'!C228</f>
        <v>0.5091456194</v>
      </c>
      <c r="E229" s="55">
        <f>'VecMap (FT)'!I229*'Vecmap(FT) Coverage'!D228</f>
        <v>0.733781199</v>
      </c>
      <c r="F229" s="55">
        <f>'VecMap (FT)'!J229*'Vecmap(FT) Coverage'!E228</f>
        <v>0.7779725784</v>
      </c>
      <c r="G229" s="55">
        <f>'VecMap (FT)'!K229*'Vecmap(FT) Coverage'!F228</f>
        <v>0.8429507107</v>
      </c>
      <c r="H229" s="55">
        <f>'VecMap (FT)'!L229*'Vecmap(FT) Coverage'!G228</f>
        <v>0.8476143964</v>
      </c>
      <c r="I229" s="55">
        <f>'VecMap (FT)'!M229*'Vecmap(FT) Coverage'!H228</f>
        <v>0.8446076826</v>
      </c>
      <c r="J229" s="55">
        <f>'VecMap (FT)'!N229*'Vecmap(FT) Coverage'!I228</f>
        <v>0.8006957053</v>
      </c>
      <c r="K229" s="55">
        <f>'VecMap (FT)'!O229*'Vecmap(FT) Coverage'!J228</f>
        <v>0.7550063266</v>
      </c>
      <c r="L229" s="55">
        <f>'VecMap (FT)'!P229*'Vecmap(FT) Coverage'!K228</f>
        <v>0.8450092319</v>
      </c>
      <c r="M229" s="55">
        <f>'VecMap (FT)'!Q229*'Vecmap(FT) Coverage'!L228</f>
        <v>0.7792517531</v>
      </c>
      <c r="N229" s="55">
        <f>'VecMap (FT)'!R229*'Vecmap(FT) Coverage'!M228</f>
        <v>0.7491835698</v>
      </c>
      <c r="O229" s="55">
        <f>'VecMap (FT)'!S229*'Vecmap(FT) Coverage'!N228</f>
        <v>0.8744741112</v>
      </c>
      <c r="P229" s="55">
        <f>'VecMap (FT)'!T229*'Vecmap(FT) Coverage'!O228</f>
        <v>0.4606003573</v>
      </c>
      <c r="Q229" s="55">
        <f>'VecMap (FT)'!U229*'Vecmap(FT) Coverage'!P228</f>
        <v>0.8659174845</v>
      </c>
      <c r="R229" s="55">
        <f>'VecMap (FT)'!V229*'Vecmap(FT) Coverage'!Q228</f>
        <v>0.6581151698</v>
      </c>
      <c r="S229" s="55">
        <f>'VecMap (FT)'!W229*'Vecmap(FT) Coverage'!R228</f>
        <v>0.4238250343</v>
      </c>
      <c r="T229" s="55">
        <f>'VecMap (FT)'!X229*'Vecmap(FT) Coverage'!S228</f>
        <v>0.5517607809</v>
      </c>
    </row>
    <row r="230">
      <c r="A230" s="112" t="s">
        <v>412</v>
      </c>
      <c r="B230" s="10">
        <f t="shared" si="4"/>
        <v>0.6953449885</v>
      </c>
      <c r="C230" s="10">
        <f>(D230*'Dataset lengths'!$B$2+E230*'Dataset lengths'!$C$2+F230*'Dataset lengths'!$D$2+I230*'Dataset lengths'!$G$2+J230*'Dataset lengths'!$H$2+O230*'Dataset lengths'!$M$2+P230*'Dataset lengths'!$N$2+Q230*'Dataset lengths'!$O$2+R230*'Dataset lengths'!$P$2+S230*'Dataset lengths'!$Q$2+T230*'Dataset lengths'!$R$2)/'Dataset lengths'!$A$7</f>
        <v>0.6304731472</v>
      </c>
      <c r="D230" s="55">
        <f>'VecMap (FT)'!H230*'Vecmap(FT) Coverage'!C229</f>
        <v>0.5258409515</v>
      </c>
      <c r="E230" s="55">
        <f>'VecMap (FT)'!I230*'Vecmap(FT) Coverage'!D229</f>
        <v>0.7627722538</v>
      </c>
      <c r="F230" s="55">
        <f>'VecMap (FT)'!J230*'Vecmap(FT) Coverage'!E229</f>
        <v>0.7909585883</v>
      </c>
      <c r="G230" s="55">
        <f>'VecMap (FT)'!K230*'Vecmap(FT) Coverage'!F229</f>
        <v>0.8501846684</v>
      </c>
      <c r="H230" s="55">
        <f>'VecMap (FT)'!L230*'Vecmap(FT) Coverage'!G229</f>
        <v>0.8564252879</v>
      </c>
      <c r="I230" s="55">
        <f>'VecMap (FT)'!M230*'Vecmap(FT) Coverage'!H229</f>
        <v>0.8524129161</v>
      </c>
      <c r="J230" s="55">
        <f>'VecMap (FT)'!N230*'Vecmap(FT) Coverage'!I229</f>
        <v>0.8096635396</v>
      </c>
      <c r="K230" s="55">
        <f>'VecMap (FT)'!O230*'Vecmap(FT) Coverage'!J229</f>
        <v>0.7715414466</v>
      </c>
      <c r="L230" s="55">
        <f>'VecMap (FT)'!P230*'Vecmap(FT) Coverage'!K229</f>
        <v>0.8503092203</v>
      </c>
      <c r="M230" s="55">
        <f>'VecMap (FT)'!Q230*'Vecmap(FT) Coverage'!L229</f>
        <v>0.7885568918</v>
      </c>
      <c r="N230" s="55">
        <f>'VecMap (FT)'!R230*'Vecmap(FT) Coverage'!M229</f>
        <v>0.7635718054</v>
      </c>
      <c r="O230" s="55">
        <f>'VecMap (FT)'!S230*'Vecmap(FT) Coverage'!N229</f>
        <v>0.8804624623</v>
      </c>
      <c r="P230" s="55">
        <f>'VecMap (FT)'!T230*'Vecmap(FT) Coverage'!O229</f>
        <v>0.4739942288</v>
      </c>
      <c r="Q230" s="55">
        <f>'VecMap (FT)'!U230*'Vecmap(FT) Coverage'!P229</f>
        <v>0.8663625719</v>
      </c>
      <c r="R230" s="55">
        <f>'VecMap (FT)'!V230*'Vecmap(FT) Coverage'!Q229</f>
        <v>0.6776691851</v>
      </c>
      <c r="S230" s="55">
        <f>'VecMap (FT)'!W230*'Vecmap(FT) Coverage'!R229</f>
        <v>0.4394604958</v>
      </c>
      <c r="T230" s="55">
        <f>'VecMap (FT)'!X230*'Vecmap(FT) Coverage'!S229</f>
        <v>0.5691976803</v>
      </c>
    </row>
    <row r="231">
      <c r="A231" s="112" t="s">
        <v>416</v>
      </c>
      <c r="B231" s="10">
        <f t="shared" si="4"/>
        <v>0.7035620673</v>
      </c>
      <c r="C231" s="10">
        <f>(D231*'Dataset lengths'!$B$2+E231*'Dataset lengths'!$C$2+F231*'Dataset lengths'!$D$2+I231*'Dataset lengths'!$G$2+J231*'Dataset lengths'!$H$2+O231*'Dataset lengths'!$M$2+P231*'Dataset lengths'!$N$2+Q231*'Dataset lengths'!$O$2+R231*'Dataset lengths'!$P$2+S231*'Dataset lengths'!$Q$2+T231*'Dataset lengths'!$R$2)/'Dataset lengths'!$A$7</f>
        <v>0.6384646639</v>
      </c>
      <c r="D231" s="55">
        <f>'VecMap (FT)'!H231*'Vecmap(FT) Coverage'!C230</f>
        <v>0.5462853829</v>
      </c>
      <c r="E231" s="55">
        <f>'VecMap (FT)'!I231*'Vecmap(FT) Coverage'!D230</f>
        <v>0.7548065989</v>
      </c>
      <c r="F231" s="55">
        <f>'VecMap (FT)'!J231*'Vecmap(FT) Coverage'!E230</f>
        <v>0.7876838733</v>
      </c>
      <c r="G231" s="55">
        <f>'VecMap (FT)'!K231*'Vecmap(FT) Coverage'!F230</f>
        <v>0.8460878</v>
      </c>
      <c r="H231" s="55">
        <f>'VecMap (FT)'!L231*'Vecmap(FT) Coverage'!G230</f>
        <v>0.8539203469</v>
      </c>
      <c r="I231" s="55">
        <f>'VecMap (FT)'!M231*'Vecmap(FT) Coverage'!H230</f>
        <v>0.8488996374</v>
      </c>
      <c r="J231" s="55">
        <f>'VecMap (FT)'!N231*'Vecmap(FT) Coverage'!I230</f>
        <v>0.8145136425</v>
      </c>
      <c r="K231" s="55">
        <f>'VecMap (FT)'!O231*'Vecmap(FT) Coverage'!J230</f>
        <v>0.772344206</v>
      </c>
      <c r="L231" s="55">
        <f>'VecMap (FT)'!P231*'Vecmap(FT) Coverage'!K230</f>
        <v>0.8567209941</v>
      </c>
      <c r="M231" s="55">
        <f>'VecMap (FT)'!Q231*'Vecmap(FT) Coverage'!L230</f>
        <v>0.8038348103</v>
      </c>
      <c r="N231" s="55">
        <f>'VecMap (FT)'!R231*'Vecmap(FT) Coverage'!M230</f>
        <v>0.7530028314</v>
      </c>
      <c r="O231" s="55">
        <f>'VecMap (FT)'!S231*'Vecmap(FT) Coverage'!N230</f>
        <v>0.8886581984</v>
      </c>
      <c r="P231" s="55">
        <f>'VecMap (FT)'!T231*'Vecmap(FT) Coverage'!O230</f>
        <v>0.4692762074</v>
      </c>
      <c r="Q231" s="55">
        <f>'VecMap (FT)'!U231*'Vecmap(FT) Coverage'!P230</f>
        <v>0.8846111542</v>
      </c>
      <c r="R231" s="55">
        <f>'VecMap (FT)'!V231*'Vecmap(FT) Coverage'!Q230</f>
        <v>0.7255748812</v>
      </c>
      <c r="S231" s="55">
        <f>'VecMap (FT)'!W231*'Vecmap(FT) Coverage'!R230</f>
        <v>0.4778076497</v>
      </c>
      <c r="T231" s="55">
        <f>'VecMap (FT)'!X231*'Vecmap(FT) Coverage'!S230</f>
        <v>0.5410655146</v>
      </c>
    </row>
    <row r="232">
      <c r="A232" s="112" t="s">
        <v>203</v>
      </c>
      <c r="B232" s="10">
        <f t="shared" si="4"/>
        <v>0.7138670061</v>
      </c>
      <c r="C232" s="10">
        <f>(D232*'Dataset lengths'!$B$2+E232*'Dataset lengths'!$C$2+F232*'Dataset lengths'!$D$2+I232*'Dataset lengths'!$G$2+J232*'Dataset lengths'!$H$2+O232*'Dataset lengths'!$M$2+P232*'Dataset lengths'!$N$2+Q232*'Dataset lengths'!$O$2+R232*'Dataset lengths'!$P$2+S232*'Dataset lengths'!$Q$2+T232*'Dataset lengths'!$R$2)/'Dataset lengths'!$A$7</f>
        <v>0.6514463406</v>
      </c>
      <c r="D232" s="55">
        <f>'VecMap (FT)'!H232*'Vecmap(FT) Coverage'!C231</f>
        <v>0.558644022</v>
      </c>
      <c r="E232" s="55">
        <f>'VecMap (FT)'!I232*'Vecmap(FT) Coverage'!D231</f>
        <v>0.7638548336</v>
      </c>
      <c r="F232" s="55">
        <f>'VecMap (FT)'!J232*'Vecmap(FT) Coverage'!E231</f>
        <v>0.8004776457</v>
      </c>
      <c r="G232" s="55">
        <f>'VecMap (FT)'!K232*'Vecmap(FT) Coverage'!F231</f>
        <v>0.857835127</v>
      </c>
      <c r="H232" s="55">
        <f>'VecMap (FT)'!L232*'Vecmap(FT) Coverage'!G231</f>
        <v>0.8659520208</v>
      </c>
      <c r="I232" s="55">
        <f>'VecMap (FT)'!M232*'Vecmap(FT) Coverage'!H231</f>
        <v>0.8606978595</v>
      </c>
      <c r="J232" s="55">
        <f>'VecMap (FT)'!N232*'Vecmap(FT) Coverage'!I231</f>
        <v>0.8235034383</v>
      </c>
      <c r="K232" s="55">
        <f>'VecMap (FT)'!O232*'Vecmap(FT) Coverage'!J231</f>
        <v>0.7786061797</v>
      </c>
      <c r="L232" s="55">
        <f>'VecMap (FT)'!P232*'Vecmap(FT) Coverage'!K231</f>
        <v>0.866156824</v>
      </c>
      <c r="M232" s="55">
        <f>'VecMap (FT)'!Q232*'Vecmap(FT) Coverage'!L231</f>
        <v>0.8093987941</v>
      </c>
      <c r="N232" s="55">
        <f>'VecMap (FT)'!R232*'Vecmap(FT) Coverage'!M231</f>
        <v>0.7678620993</v>
      </c>
      <c r="O232" s="55">
        <f>'VecMap (FT)'!S232*'Vecmap(FT) Coverage'!N231</f>
        <v>0.8898383844</v>
      </c>
      <c r="P232" s="55">
        <f>'VecMap (FT)'!T232*'Vecmap(FT) Coverage'!O231</f>
        <v>0.4680393859</v>
      </c>
      <c r="Q232" s="55">
        <f>'VecMap (FT)'!U232*'Vecmap(FT) Coverage'!P231</f>
        <v>0.8830533484</v>
      </c>
      <c r="R232" s="55">
        <f>'VecMap (FT)'!V232*'Vecmap(FT) Coverage'!Q231</f>
        <v>0.7563667106</v>
      </c>
      <c r="S232" s="55">
        <f>'VecMap (FT)'!W232*'Vecmap(FT) Coverage'!R231</f>
        <v>0.4916294494</v>
      </c>
      <c r="T232" s="55">
        <f>'VecMap (FT)'!X232*'Vecmap(FT) Coverage'!S231</f>
        <v>0.5564319898</v>
      </c>
    </row>
    <row r="233">
      <c r="A233" s="112" t="s">
        <v>196</v>
      </c>
      <c r="B233" s="10">
        <f t="shared" si="4"/>
        <v>0.7101668877</v>
      </c>
      <c r="C233" s="10">
        <f>(D233*'Dataset lengths'!$B$2+E233*'Dataset lengths'!$C$2+F233*'Dataset lengths'!$D$2+I233*'Dataset lengths'!$G$2+J233*'Dataset lengths'!$H$2+O233*'Dataset lengths'!$M$2+P233*'Dataset lengths'!$N$2+Q233*'Dataset lengths'!$O$2+R233*'Dataset lengths'!$P$2+S233*'Dataset lengths'!$Q$2+T233*'Dataset lengths'!$R$2)/'Dataset lengths'!$A$7</f>
        <v>0.6500238572</v>
      </c>
      <c r="D233" s="55">
        <f>'VecMap (FT)'!H233*'Vecmap(FT) Coverage'!C232</f>
        <v>0.5585708774</v>
      </c>
      <c r="E233" s="55">
        <f>'VecMap (FT)'!I233*'Vecmap(FT) Coverage'!D232</f>
        <v>0.7562907358</v>
      </c>
      <c r="F233" s="55">
        <f>'VecMap (FT)'!J233*'Vecmap(FT) Coverage'!E232</f>
        <v>0.7916873864</v>
      </c>
      <c r="G233" s="55">
        <f>'VecMap (FT)'!K233*'Vecmap(FT) Coverage'!F232</f>
        <v>0.8479747414</v>
      </c>
      <c r="H233" s="55">
        <f>'VecMap (FT)'!L233*'Vecmap(FT) Coverage'!G232</f>
        <v>0.8567153985</v>
      </c>
      <c r="I233" s="55">
        <f>'VecMap (FT)'!M233*'Vecmap(FT) Coverage'!H232</f>
        <v>0.8509700361</v>
      </c>
      <c r="J233" s="55">
        <f>'VecMap (FT)'!N233*'Vecmap(FT) Coverage'!I232</f>
        <v>0.8096028383</v>
      </c>
      <c r="K233" s="55">
        <f>'VecMap (FT)'!O233*'Vecmap(FT) Coverage'!J232</f>
        <v>0.764805916</v>
      </c>
      <c r="L233" s="55">
        <f>'VecMap (FT)'!P233*'Vecmap(FT) Coverage'!K232</f>
        <v>0.8582344567</v>
      </c>
      <c r="M233" s="55">
        <f>'VecMap (FT)'!Q233*'Vecmap(FT) Coverage'!L232</f>
        <v>0.7944593051</v>
      </c>
      <c r="N233" s="55">
        <f>'VecMap (FT)'!R233*'Vecmap(FT) Coverage'!M232</f>
        <v>0.7487740417</v>
      </c>
      <c r="O233" s="55">
        <f>'VecMap (FT)'!S233*'Vecmap(FT) Coverage'!N232</f>
        <v>0.8978811334</v>
      </c>
      <c r="P233" s="55">
        <f>'VecMap (FT)'!T233*'Vecmap(FT) Coverage'!O232</f>
        <v>0.4712893103</v>
      </c>
      <c r="Q233" s="55">
        <f>'VecMap (FT)'!U233*'Vecmap(FT) Coverage'!P232</f>
        <v>0.8863915037</v>
      </c>
      <c r="R233" s="55">
        <f>'VecMap (FT)'!V233*'Vecmap(FT) Coverage'!Q232</f>
        <v>0.7326299743</v>
      </c>
      <c r="S233" s="55">
        <f>'VecMap (FT)'!W233*'Vecmap(FT) Coverage'!R232</f>
        <v>0.4996821294</v>
      </c>
      <c r="T233" s="55">
        <f>'VecMap (FT)'!X233*'Vecmap(FT) Coverage'!S232</f>
        <v>0.55683984</v>
      </c>
    </row>
    <row r="234">
      <c r="A234" s="112" t="s">
        <v>457</v>
      </c>
      <c r="B234" s="10">
        <f t="shared" si="4"/>
        <v>0.7059483813</v>
      </c>
      <c r="C234" s="10">
        <f>(D234*'Dataset lengths'!$B$2+E234*'Dataset lengths'!$C$2+F234*'Dataset lengths'!$D$2+I234*'Dataset lengths'!$G$2+J234*'Dataset lengths'!$H$2+O234*'Dataset lengths'!$M$2+P234*'Dataset lengths'!$N$2+Q234*'Dataset lengths'!$O$2+R234*'Dataset lengths'!$P$2+S234*'Dataset lengths'!$Q$2+T234*'Dataset lengths'!$R$2)/'Dataset lengths'!$A$7</f>
        <v>0.6411357223</v>
      </c>
      <c r="D234" s="55">
        <f>'VecMap (FT)'!H234*'Vecmap(FT) Coverage'!C233</f>
        <v>0.5436365327</v>
      </c>
      <c r="E234" s="55">
        <f>'VecMap (FT)'!I234*'Vecmap(FT) Coverage'!D233</f>
        <v>0.7573994599</v>
      </c>
      <c r="F234" s="55">
        <f>'VecMap (FT)'!J234*'Vecmap(FT) Coverage'!E233</f>
        <v>0.7934439825</v>
      </c>
      <c r="G234" s="55">
        <f>'VecMap (FT)'!K234*'Vecmap(FT) Coverage'!F233</f>
        <v>0.8512132948</v>
      </c>
      <c r="H234" s="55">
        <f>'VecMap (FT)'!L234*'Vecmap(FT) Coverage'!G233</f>
        <v>0.8585793664</v>
      </c>
      <c r="I234" s="55">
        <f>'VecMap (FT)'!M234*'Vecmap(FT) Coverage'!H233</f>
        <v>0.853880207</v>
      </c>
      <c r="J234" s="55">
        <f>'VecMap (FT)'!N234*'Vecmap(FT) Coverage'!I233</f>
        <v>0.8146709202</v>
      </c>
      <c r="K234" s="55">
        <f>'VecMap (FT)'!O234*'Vecmap(FT) Coverage'!J233</f>
        <v>0.7731882095</v>
      </c>
      <c r="L234" s="55">
        <f>'VecMap (FT)'!P234*'Vecmap(FT) Coverage'!K233</f>
        <v>0.8584331435</v>
      </c>
      <c r="M234" s="55">
        <f>'VecMap (FT)'!Q234*'Vecmap(FT) Coverage'!L233</f>
        <v>0.7970561659</v>
      </c>
      <c r="N234" s="55">
        <f>'VecMap (FT)'!R234*'Vecmap(FT) Coverage'!M233</f>
        <v>0.7597285421</v>
      </c>
      <c r="O234" s="55">
        <f>'VecMap (FT)'!S234*'Vecmap(FT) Coverage'!N233</f>
        <v>0.8939471801</v>
      </c>
      <c r="P234" s="55">
        <f>'VecMap (FT)'!T234*'Vecmap(FT) Coverage'!O233</f>
        <v>0.4755226586</v>
      </c>
      <c r="Q234" s="55">
        <f>'VecMap (FT)'!U234*'Vecmap(FT) Coverage'!P233</f>
        <v>0.8830533484</v>
      </c>
      <c r="R234" s="55">
        <f>'VecMap (FT)'!V234*'Vecmap(FT) Coverage'!Q233</f>
        <v>0.7206726995</v>
      </c>
      <c r="S234" s="55">
        <f>'VecMap (FT)'!W234*'Vecmap(FT) Coverage'!R233</f>
        <v>0.4717413715</v>
      </c>
      <c r="T234" s="55">
        <f>'VecMap (FT)'!X234*'Vecmap(FT) Coverage'!S233</f>
        <v>0.5574638339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1" t="s">
        <v>529</v>
      </c>
      <c r="D1" s="1" t="s">
        <v>530</v>
      </c>
      <c r="F1" s="114"/>
      <c r="G1" s="115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</row>
    <row r="2">
      <c r="A2" s="1" t="s">
        <v>133</v>
      </c>
      <c r="B2" s="1"/>
      <c r="C2" s="1"/>
      <c r="D2" s="1" t="s">
        <v>105</v>
      </c>
      <c r="E2" s="1" t="s">
        <v>106</v>
      </c>
      <c r="F2" s="2" t="s">
        <v>71</v>
      </c>
      <c r="G2" s="3" t="s">
        <v>72</v>
      </c>
      <c r="H2" s="4" t="s">
        <v>107</v>
      </c>
      <c r="I2" s="4" t="s">
        <v>108</v>
      </c>
      <c r="J2" s="4" t="s">
        <v>109</v>
      </c>
      <c r="K2" s="4" t="s">
        <v>110</v>
      </c>
      <c r="L2" s="4" t="s">
        <v>111</v>
      </c>
      <c r="M2" s="4" t="s">
        <v>112</v>
      </c>
      <c r="N2" s="4" t="s">
        <v>113</v>
      </c>
      <c r="O2" s="4" t="s">
        <v>114</v>
      </c>
      <c r="P2" s="4" t="s">
        <v>115</v>
      </c>
      <c r="Q2" s="4" t="s">
        <v>116</v>
      </c>
      <c r="R2" s="4" t="s">
        <v>117</v>
      </c>
      <c r="S2" s="4" t="s">
        <v>14</v>
      </c>
      <c r="T2" s="4" t="s">
        <v>118</v>
      </c>
      <c r="U2" s="4" t="s">
        <v>119</v>
      </c>
      <c r="V2" s="4" t="s">
        <v>120</v>
      </c>
      <c r="W2" s="4" t="s">
        <v>121</v>
      </c>
      <c r="X2" s="4" t="s">
        <v>19</v>
      </c>
    </row>
    <row r="3">
      <c r="A3" s="111" t="s">
        <v>531</v>
      </c>
      <c r="B3" s="111"/>
      <c r="C3" s="111"/>
      <c r="F3" s="10"/>
      <c r="G3" s="100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</row>
    <row r="4">
      <c r="A4" s="112" t="s">
        <v>135</v>
      </c>
      <c r="B4" s="117">
        <f t="shared" ref="B4:C4" si="1">F4-F300</f>
        <v>0.03808725982</v>
      </c>
      <c r="C4" s="117">
        <f t="shared" si="1"/>
        <v>0.04563663393</v>
      </c>
      <c r="D4" s="117">
        <f>F4-0.629</f>
        <v>0.01361866489</v>
      </c>
      <c r="E4" s="117">
        <f>G4-0.571</f>
        <v>0.004299914632</v>
      </c>
      <c r="F4" s="10">
        <f t="shared" ref="F4:F60" si="3">AVERAGE(H4,I4,J4,M4,N4,S4,T4,U4,V4,W4,X4)</f>
        <v>0.6426186649</v>
      </c>
      <c r="G4" s="100">
        <f>(H4*'Vecmap(FT) Coverage'!C3*'Dataset lengths'!$B$2+I4*'Vecmap(FT) Coverage'!D3*'Dataset lengths'!$C$2+J4*'Vecmap(FT) Coverage'!E3*'Dataset lengths'!$D$2+M4*'Vecmap(FT) Coverage'!H3*'Dataset lengths'!$G$2+N4*'Vecmap(FT) Coverage'!I3*'Dataset lengths'!$H$2+S4*'Vecmap(FT) Coverage'!N3*'Dataset lengths'!$M$2+T4*'Vecmap(FT) Coverage'!O3*'Dataset lengths'!$N$2+U4*'Vecmap(FT) Coverage'!P3*'Dataset lengths'!$O$2+V4*'Vecmap(FT) Coverage'!Q3*'Dataset lengths'!$P$2+W4*'Vecmap(FT) Coverage'!R3*'Dataset lengths'!$Q$2+X4*'Vecmap(FT) Coverage'!S3*'Dataset lengths'!$R$2)/('Vecmap(FT) Coverage'!C3*'Dataset lengths'!$B$2+'Vecmap(FT) Coverage'!D3*'Dataset lengths'!$C$2+'Vecmap(FT) Coverage'!E3*'Dataset lengths'!$D$2+'Vecmap(FT) Coverage'!H3*'Dataset lengths'!$G$2+'Vecmap(FT) Coverage'!I3*'Dataset lengths'!$H$2+'Vecmap(FT) Coverage'!N3*'Dataset lengths'!$M$2+'Vecmap(FT) Coverage'!O3*'Dataset lengths'!$N$2+'Vecmap(FT) Coverage'!P3*'Dataset lengths'!$O$2+'Vecmap(FT) Coverage'!Q3*'Dataset lengths'!$P$2+'Vecmap(FT) Coverage'!R3*'Dataset lengths'!$Q$2+'Vecmap(FT) Coverage'!S3*'Dataset lengths'!$R$2)</f>
        <v>0.5752999146</v>
      </c>
      <c r="H4" s="55">
        <v>0.447217672059851</v>
      </c>
      <c r="I4" s="55">
        <v>0.707264974944323</v>
      </c>
      <c r="J4" s="55">
        <v>0.737069446344653</v>
      </c>
      <c r="K4" s="55">
        <v>0.825663077583962</v>
      </c>
      <c r="L4" s="55">
        <v>0.82664249479677</v>
      </c>
      <c r="M4" s="55">
        <v>0.8261625695927</v>
      </c>
      <c r="N4" s="55">
        <v>0.76056913832051</v>
      </c>
      <c r="O4" s="55">
        <v>0.701911343909818</v>
      </c>
      <c r="P4" s="55">
        <v>0.820709190473827</v>
      </c>
      <c r="Q4" s="55">
        <v>0.750724818157905</v>
      </c>
      <c r="R4" s="55">
        <v>0.701246286034105</v>
      </c>
      <c r="S4" s="55">
        <v>0.845821817861624</v>
      </c>
      <c r="T4" s="55">
        <v>0.427196122362817</v>
      </c>
      <c r="U4" s="55">
        <v>0.840992591643993</v>
      </c>
      <c r="V4" s="55">
        <v>0.59057886171846</v>
      </c>
      <c r="W4" s="55">
        <v>0.355596123956563</v>
      </c>
      <c r="X4" s="55">
        <v>0.530335994939411</v>
      </c>
    </row>
    <row r="5">
      <c r="A5" s="112" t="s">
        <v>139</v>
      </c>
      <c r="B5" s="117">
        <f t="shared" ref="B5:C5" si="2">F5-F301</f>
        <v>0.04152659287</v>
      </c>
      <c r="C5" s="117">
        <f t="shared" si="2"/>
        <v>0.04318126466</v>
      </c>
      <c r="D5" s="118">
        <f>F5-0.675</f>
        <v>-0.006391047201</v>
      </c>
      <c r="E5" s="118">
        <f>G5-0.62</f>
        <v>-0.01551241456</v>
      </c>
      <c r="F5" s="10">
        <f t="shared" si="3"/>
        <v>0.6686089528</v>
      </c>
      <c r="G5" s="100">
        <f>(H5*'Vecmap(FT) Coverage'!C4*'Dataset lengths'!$B$2+I5*'Vecmap(FT) Coverage'!D4*'Dataset lengths'!$C$2+J5*'Vecmap(FT) Coverage'!E4*'Dataset lengths'!$D$2+M5*'Vecmap(FT) Coverage'!H4*'Dataset lengths'!$G$2+N5*'Vecmap(FT) Coverage'!I4*'Dataset lengths'!$H$2+S5*'Vecmap(FT) Coverage'!N4*'Dataset lengths'!$M$2+T5*'Vecmap(FT) Coverage'!O4*'Dataset lengths'!$N$2+U5*'Vecmap(FT) Coverage'!P4*'Dataset lengths'!$O$2+V5*'Vecmap(FT) Coverage'!Q4*'Dataset lengths'!$P$2+W5*'Vecmap(FT) Coverage'!R4*'Dataset lengths'!$Q$2+X5*'Vecmap(FT) Coverage'!S4*'Dataset lengths'!$R$2)/('Vecmap(FT) Coverage'!C4*'Dataset lengths'!$B$2+'Vecmap(FT) Coverage'!D4*'Dataset lengths'!$C$2+'Vecmap(FT) Coverage'!E4*'Dataset lengths'!$D$2+'Vecmap(FT) Coverage'!H4*'Dataset lengths'!$G$2+'Vecmap(FT) Coverage'!I4*'Dataset lengths'!$H$2+'Vecmap(FT) Coverage'!N4*'Dataset lengths'!$M$2+'Vecmap(FT) Coverage'!O4*'Dataset lengths'!$N$2+'Vecmap(FT) Coverage'!P4*'Dataset lengths'!$O$2+'Vecmap(FT) Coverage'!Q4*'Dataset lengths'!$P$2+'Vecmap(FT) Coverage'!R4*'Dataset lengths'!$Q$2+'Vecmap(FT) Coverage'!S4*'Dataset lengths'!$R$2)</f>
        <v>0.6044875854</v>
      </c>
      <c r="H5" s="55">
        <v>0.478973440977341</v>
      </c>
      <c r="I5" s="55">
        <v>0.740801595600818</v>
      </c>
      <c r="J5" s="55">
        <v>0.770211622634994</v>
      </c>
      <c r="K5" s="55">
        <v>0.850736772655869</v>
      </c>
      <c r="L5" s="55">
        <v>0.851946993349207</v>
      </c>
      <c r="M5" s="55">
        <v>0.851296407896981</v>
      </c>
      <c r="N5" s="55">
        <v>0.797230001537902</v>
      </c>
      <c r="O5" s="55">
        <v>0.742568616819463</v>
      </c>
      <c r="P5" s="55">
        <v>0.846310379455069</v>
      </c>
      <c r="Q5" s="55">
        <v>0.776663269233352</v>
      </c>
      <c r="R5" s="55">
        <v>0.752327785165128</v>
      </c>
      <c r="S5" s="55">
        <v>0.851373063093966</v>
      </c>
      <c r="T5" s="55">
        <v>0.434902626180227</v>
      </c>
      <c r="U5" s="55">
        <v>0.844330746942924</v>
      </c>
      <c r="V5" s="55">
        <v>0.636990924361951</v>
      </c>
      <c r="W5" s="55">
        <v>0.38306880498613</v>
      </c>
      <c r="X5" s="55">
        <v>0.565519246579586</v>
      </c>
    </row>
    <row r="6">
      <c r="A6" s="112" t="s">
        <v>141</v>
      </c>
      <c r="B6" s="117">
        <f t="shared" ref="B6:C6" si="4">F6-F302</f>
        <v>0.04414126666</v>
      </c>
      <c r="C6" s="117">
        <f t="shared" si="4"/>
        <v>0.04527098267</v>
      </c>
      <c r="D6" s="117">
        <f>F6-0.654</f>
        <v>0.03178423779</v>
      </c>
      <c r="E6" s="117">
        <f>G6-0.606</f>
        <v>0.01272360604</v>
      </c>
      <c r="F6" s="10">
        <f t="shared" si="3"/>
        <v>0.6857842378</v>
      </c>
      <c r="G6" s="100">
        <f>(H6*'Vecmap(FT) Coverage'!C5*'Dataset lengths'!$B$2+I6*'Vecmap(FT) Coverage'!D5*'Dataset lengths'!$C$2+J6*'Vecmap(FT) Coverage'!E5*'Dataset lengths'!$D$2+M6*'Vecmap(FT) Coverage'!H5*'Dataset lengths'!$G$2+N6*'Vecmap(FT) Coverage'!I5*'Dataset lengths'!$H$2+S6*'Vecmap(FT) Coverage'!N5*'Dataset lengths'!$M$2+T6*'Vecmap(FT) Coverage'!O5*'Dataset lengths'!$N$2+U6*'Vecmap(FT) Coverage'!P5*'Dataset lengths'!$O$2+V6*'Vecmap(FT) Coverage'!Q5*'Dataset lengths'!$P$2+W6*'Vecmap(FT) Coverage'!R5*'Dataset lengths'!$Q$2+X6*'Vecmap(FT) Coverage'!S5*'Dataset lengths'!$R$2)/('Vecmap(FT) Coverage'!C5*'Dataset lengths'!$B$2+'Vecmap(FT) Coverage'!D5*'Dataset lengths'!$C$2+'Vecmap(FT) Coverage'!E5*'Dataset lengths'!$D$2+'Vecmap(FT) Coverage'!H5*'Dataset lengths'!$G$2+'Vecmap(FT) Coverage'!I5*'Dataset lengths'!$H$2+'Vecmap(FT) Coverage'!N5*'Dataset lengths'!$M$2+'Vecmap(FT) Coverage'!O5*'Dataset lengths'!$N$2+'Vecmap(FT) Coverage'!P5*'Dataset lengths'!$O$2+'Vecmap(FT) Coverage'!Q5*'Dataset lengths'!$P$2+'Vecmap(FT) Coverage'!R5*'Dataset lengths'!$Q$2+'Vecmap(FT) Coverage'!S5*'Dataset lengths'!$R$2)</f>
        <v>0.618723606</v>
      </c>
      <c r="H6" s="55">
        <v>0.531213427342258</v>
      </c>
      <c r="I6" s="55">
        <v>0.725410179520742</v>
      </c>
      <c r="J6" s="55">
        <v>0.775394430011433</v>
      </c>
      <c r="K6" s="55">
        <v>0.839747363747776</v>
      </c>
      <c r="L6" s="55">
        <v>0.849832131629662</v>
      </c>
      <c r="M6" s="55">
        <v>0.843156916301701</v>
      </c>
      <c r="N6" s="55">
        <v>0.802585084765273</v>
      </c>
      <c r="O6" s="55">
        <v>0.737623078665932</v>
      </c>
      <c r="P6" s="55">
        <v>0.853754320373127</v>
      </c>
      <c r="Q6" s="55">
        <v>0.80956465808619</v>
      </c>
      <c r="R6" s="55">
        <v>0.732065147155252</v>
      </c>
      <c r="S6" s="55">
        <v>0.881948622464225</v>
      </c>
      <c r="T6" s="55">
        <v>0.413609186091829</v>
      </c>
      <c r="U6" s="55">
        <v>0.86769783403544</v>
      </c>
      <c r="V6" s="55">
        <v>0.769710930916921</v>
      </c>
      <c r="W6" s="55">
        <v>0.483714779832107</v>
      </c>
      <c r="X6" s="55">
        <v>0.449185224425344</v>
      </c>
    </row>
    <row r="7">
      <c r="A7" s="112" t="s">
        <v>142</v>
      </c>
      <c r="B7" s="117">
        <f t="shared" ref="B7:C7" si="5">F7-F303</f>
        <v>0.05738825738</v>
      </c>
      <c r="C7" s="117">
        <f t="shared" si="5"/>
        <v>0.0585229308</v>
      </c>
      <c r="D7" s="117">
        <f t="shared" ref="D7:D8" si="7">F7- 0.63</f>
        <v>0.07853358784</v>
      </c>
      <c r="E7" s="117">
        <f>G7- 0.61</f>
        <v>0.02968386371</v>
      </c>
      <c r="F7" s="10">
        <f t="shared" si="3"/>
        <v>0.7085335878</v>
      </c>
      <c r="G7" s="100">
        <f>(H7*'Vecmap(FT) Coverage'!C6*'Dataset lengths'!$B$2+I7*'Vecmap(FT) Coverage'!D6*'Dataset lengths'!$C$2+J7*'Vecmap(FT) Coverage'!E6*'Dataset lengths'!$D$2+M7*'Vecmap(FT) Coverage'!H6*'Dataset lengths'!$G$2+N7*'Vecmap(FT) Coverage'!I6*'Dataset lengths'!$H$2+S7*'Vecmap(FT) Coverage'!N6*'Dataset lengths'!$M$2+T7*'Vecmap(FT) Coverage'!O6*'Dataset lengths'!$N$2+U7*'Vecmap(FT) Coverage'!P6*'Dataset lengths'!$O$2+V7*'Vecmap(FT) Coverage'!Q6*'Dataset lengths'!$P$2+W7*'Vecmap(FT) Coverage'!R6*'Dataset lengths'!$Q$2+X7*'Vecmap(FT) Coverage'!S6*'Dataset lengths'!$R$2)/('Vecmap(FT) Coverage'!C6*'Dataset lengths'!$B$2+'Vecmap(FT) Coverage'!D6*'Dataset lengths'!$C$2+'Vecmap(FT) Coverage'!E6*'Dataset lengths'!$D$2+'Vecmap(FT) Coverage'!H6*'Dataset lengths'!$G$2+'Vecmap(FT) Coverage'!I6*'Dataset lengths'!$H$2+'Vecmap(FT) Coverage'!N6*'Dataset lengths'!$M$2+'Vecmap(FT) Coverage'!O6*'Dataset lengths'!$N$2+'Vecmap(FT) Coverage'!P6*'Dataset lengths'!$O$2+'Vecmap(FT) Coverage'!Q6*'Dataset lengths'!$P$2+'Vecmap(FT) Coverage'!R6*'Dataset lengths'!$Q$2+'Vecmap(FT) Coverage'!S6*'Dataset lengths'!$R$2)</f>
        <v>0.6396838637</v>
      </c>
      <c r="H7" s="55">
        <v>0.541900960008978</v>
      </c>
      <c r="I7" s="55">
        <v>0.751564443773178</v>
      </c>
      <c r="J7" s="55">
        <v>0.784815143049424</v>
      </c>
      <c r="K7" s="55">
        <v>0.85303975529184</v>
      </c>
      <c r="L7" s="55">
        <v>0.859289325903057</v>
      </c>
      <c r="M7" s="55">
        <v>0.855330150105014</v>
      </c>
      <c r="N7" s="55">
        <v>0.822550359526449</v>
      </c>
      <c r="O7" s="55">
        <v>0.770075032625471</v>
      </c>
      <c r="P7" s="55">
        <v>0.866440867204664</v>
      </c>
      <c r="Q7" s="55">
        <v>0.830180382184071</v>
      </c>
      <c r="R7" s="55">
        <v>0.756132795811958</v>
      </c>
      <c r="S7" s="55">
        <v>0.88835222424799</v>
      </c>
      <c r="T7" s="55">
        <v>0.444039016274824</v>
      </c>
      <c r="U7" s="55">
        <v>0.897518688039223</v>
      </c>
      <c r="V7" s="55">
        <v>0.806501914678109</v>
      </c>
      <c r="W7" s="55">
        <v>0.496323949145841</v>
      </c>
      <c r="X7" s="55">
        <v>0.504972617391455</v>
      </c>
    </row>
    <row r="8">
      <c r="A8" s="112" t="s">
        <v>143</v>
      </c>
      <c r="B8" s="117">
        <f t="shared" ref="B8:C8" si="6">F8-F304</f>
        <v>0.04452452747</v>
      </c>
      <c r="C8" s="117">
        <f t="shared" si="6"/>
        <v>0.05494192764</v>
      </c>
      <c r="D8" s="117">
        <f t="shared" si="7"/>
        <v>0.01093808993</v>
      </c>
      <c r="E8" s="117">
        <f>G8- 0.573</f>
        <v>0.005461963928</v>
      </c>
      <c r="F8" s="10">
        <f t="shared" si="3"/>
        <v>0.6409380899</v>
      </c>
      <c r="G8" s="100">
        <f>(H8*'Vecmap(FT) Coverage'!C7*'Dataset lengths'!$B$2+I8*'Vecmap(FT) Coverage'!D7*'Dataset lengths'!$C$2+J8*'Vecmap(FT) Coverage'!E7*'Dataset lengths'!$D$2+M8*'Vecmap(FT) Coverage'!H7*'Dataset lengths'!$G$2+N8*'Vecmap(FT) Coverage'!I7*'Dataset lengths'!$H$2+S8*'Vecmap(FT) Coverage'!N7*'Dataset lengths'!$M$2+T8*'Vecmap(FT) Coverage'!O7*'Dataset lengths'!$N$2+U8*'Vecmap(FT) Coverage'!P7*'Dataset lengths'!$O$2+V8*'Vecmap(FT) Coverage'!Q7*'Dataset lengths'!$P$2+W8*'Vecmap(FT) Coverage'!R7*'Dataset lengths'!$Q$2+X8*'Vecmap(FT) Coverage'!S7*'Dataset lengths'!$R$2)/('Vecmap(FT) Coverage'!C7*'Dataset lengths'!$B$2+'Vecmap(FT) Coverage'!D7*'Dataset lengths'!$C$2+'Vecmap(FT) Coverage'!E7*'Dataset lengths'!$D$2+'Vecmap(FT) Coverage'!H7*'Dataset lengths'!$G$2+'Vecmap(FT) Coverage'!I7*'Dataset lengths'!$H$2+'Vecmap(FT) Coverage'!N7*'Dataset lengths'!$M$2+'Vecmap(FT) Coverage'!O7*'Dataset lengths'!$N$2+'Vecmap(FT) Coverage'!P7*'Dataset lengths'!$O$2+'Vecmap(FT) Coverage'!Q7*'Dataset lengths'!$P$2+'Vecmap(FT) Coverage'!R7*'Dataset lengths'!$Q$2+'Vecmap(FT) Coverage'!S7*'Dataset lengths'!$R$2)</f>
        <v>0.5784619639</v>
      </c>
      <c r="H8" s="55">
        <v>0.461846830638608</v>
      </c>
      <c r="I8" s="55">
        <v>0.729406713752</v>
      </c>
      <c r="J8" s="55">
        <v>0.753997975349965</v>
      </c>
      <c r="K8" s="55">
        <v>0.829822381142462</v>
      </c>
      <c r="L8" s="55">
        <v>0.830692339572058</v>
      </c>
      <c r="M8" s="55">
        <v>0.830223810555511</v>
      </c>
      <c r="N8" s="55">
        <v>0.775555677977609</v>
      </c>
      <c r="O8" s="55">
        <v>0.729195791665266</v>
      </c>
      <c r="P8" s="55">
        <v>0.824790518651101</v>
      </c>
      <c r="Q8" s="55">
        <v>0.755224926644447</v>
      </c>
      <c r="R8" s="55">
        <v>0.736969733124032</v>
      </c>
      <c r="S8" s="55">
        <v>0.776474963049735</v>
      </c>
      <c r="T8" s="55">
        <v>0.399390766992379</v>
      </c>
      <c r="U8" s="55">
        <v>0.809391388147447</v>
      </c>
      <c r="V8" s="55">
        <v>0.628423048598694</v>
      </c>
      <c r="W8" s="55">
        <v>0.3487813102597</v>
      </c>
      <c r="X8" s="55">
        <v>0.536826503861889</v>
      </c>
    </row>
    <row r="9">
      <c r="A9" s="112" t="s">
        <v>146</v>
      </c>
      <c r="B9" s="117">
        <f t="shared" ref="B9:C9" si="8">F9-F305</f>
        <v>0.01826873544</v>
      </c>
      <c r="C9" s="117">
        <f t="shared" si="8"/>
        <v>0.01270238774</v>
      </c>
      <c r="D9" s="118">
        <f>F9-0.675</f>
        <v>-0.01083233055</v>
      </c>
      <c r="E9" s="118">
        <f>G9-0.62</f>
        <v>-0.01649575738</v>
      </c>
      <c r="F9" s="10">
        <f t="shared" si="3"/>
        <v>0.6641676694</v>
      </c>
      <c r="G9" s="100">
        <f>(H9*'Vecmap(FT) Coverage'!C8*'Dataset lengths'!$B$2+I9*'Vecmap(FT) Coverage'!D8*'Dataset lengths'!$C$2+J9*'Vecmap(FT) Coverage'!E8*'Dataset lengths'!$D$2+M9*'Vecmap(FT) Coverage'!H8*'Dataset lengths'!$G$2+N9*'Vecmap(FT) Coverage'!I8*'Dataset lengths'!$H$2+S9*'Vecmap(FT) Coverage'!N8*'Dataset lengths'!$M$2+T9*'Vecmap(FT) Coverage'!O8*'Dataset lengths'!$N$2+U9*'Vecmap(FT) Coverage'!P8*'Dataset lengths'!$O$2+V9*'Vecmap(FT) Coverage'!Q8*'Dataset lengths'!$P$2+W9*'Vecmap(FT) Coverage'!R8*'Dataset lengths'!$Q$2+X9*'Vecmap(FT) Coverage'!S8*'Dataset lengths'!$R$2)/('Vecmap(FT) Coverage'!C8*'Dataset lengths'!$B$2+'Vecmap(FT) Coverage'!D8*'Dataset lengths'!$C$2+'Vecmap(FT) Coverage'!E8*'Dataset lengths'!$D$2+'Vecmap(FT) Coverage'!H8*'Dataset lengths'!$G$2+'Vecmap(FT) Coverage'!I8*'Dataset lengths'!$H$2+'Vecmap(FT) Coverage'!N8*'Dataset lengths'!$M$2+'Vecmap(FT) Coverage'!O8*'Dataset lengths'!$N$2+'Vecmap(FT) Coverage'!P8*'Dataset lengths'!$O$2+'Vecmap(FT) Coverage'!Q8*'Dataset lengths'!$P$2+'Vecmap(FT) Coverage'!R8*'Dataset lengths'!$Q$2+'Vecmap(FT) Coverage'!S8*'Dataset lengths'!$R$2)</f>
        <v>0.6035042426</v>
      </c>
      <c r="H9" s="55">
        <v>0.481772467979781</v>
      </c>
      <c r="I9" s="55">
        <v>0.727766218309852</v>
      </c>
      <c r="J9" s="55">
        <v>0.747021470222771</v>
      </c>
      <c r="K9" s="55">
        <v>0.82830626662431</v>
      </c>
      <c r="L9" s="55">
        <v>0.831477995798009</v>
      </c>
      <c r="M9" s="55">
        <v>0.829407383311557</v>
      </c>
      <c r="N9" s="55">
        <v>0.751290022304872</v>
      </c>
      <c r="O9" s="55">
        <v>0.692026641685288</v>
      </c>
      <c r="P9" s="55">
        <v>0.818830631862882</v>
      </c>
      <c r="Q9" s="55">
        <v>0.725344273309567</v>
      </c>
      <c r="R9" s="55">
        <v>0.702158348511248</v>
      </c>
      <c r="S9" s="55">
        <v>0.850564417134924</v>
      </c>
      <c r="T9" s="55">
        <v>0.479194912212233</v>
      </c>
      <c r="U9" s="55">
        <v>0.868142921408631</v>
      </c>
      <c r="V9" s="55">
        <v>0.591224461552472</v>
      </c>
      <c r="W9" s="55">
        <v>0.400779982257061</v>
      </c>
      <c r="X9" s="55">
        <v>0.578680107220469</v>
      </c>
    </row>
    <row r="10">
      <c r="A10" s="112" t="s">
        <v>147</v>
      </c>
      <c r="B10" s="117">
        <f t="shared" ref="B10:C10" si="9">F10-F306</f>
        <v>0.02068997051</v>
      </c>
      <c r="C10" s="117">
        <f t="shared" si="9"/>
        <v>0.02115064367</v>
      </c>
      <c r="D10" s="117">
        <f>F10-0.654</f>
        <v>0.02639358886</v>
      </c>
      <c r="E10" s="117">
        <f>G10-0.606</f>
        <v>0.0152355746</v>
      </c>
      <c r="F10" s="10">
        <f t="shared" si="3"/>
        <v>0.6803935889</v>
      </c>
      <c r="G10" s="100">
        <f>(H10*'Vecmap(FT) Coverage'!C9*'Dataset lengths'!$B$2+I10*'Vecmap(FT) Coverage'!D9*'Dataset lengths'!$C$2+J10*'Vecmap(FT) Coverage'!E9*'Dataset lengths'!$D$2+M10*'Vecmap(FT) Coverage'!H9*'Dataset lengths'!$G$2+N10*'Vecmap(FT) Coverage'!I9*'Dataset lengths'!$H$2+S10*'Vecmap(FT) Coverage'!N9*'Dataset lengths'!$M$2+T10*'Vecmap(FT) Coverage'!O9*'Dataset lengths'!$N$2+U10*'Vecmap(FT) Coverage'!P9*'Dataset lengths'!$O$2+V10*'Vecmap(FT) Coverage'!Q9*'Dataset lengths'!$P$2+W10*'Vecmap(FT) Coverage'!R9*'Dataset lengths'!$Q$2+X10*'Vecmap(FT) Coverage'!S9*'Dataset lengths'!$R$2)/('Vecmap(FT) Coverage'!C9*'Dataset lengths'!$B$2+'Vecmap(FT) Coverage'!D9*'Dataset lengths'!$C$2+'Vecmap(FT) Coverage'!E9*'Dataset lengths'!$D$2+'Vecmap(FT) Coverage'!H9*'Dataset lengths'!$G$2+'Vecmap(FT) Coverage'!I9*'Dataset lengths'!$H$2+'Vecmap(FT) Coverage'!N9*'Dataset lengths'!$M$2+'Vecmap(FT) Coverage'!O9*'Dataset lengths'!$N$2+'Vecmap(FT) Coverage'!P9*'Dataset lengths'!$O$2+'Vecmap(FT) Coverage'!Q9*'Dataset lengths'!$P$2+'Vecmap(FT) Coverage'!R9*'Dataset lengths'!$Q$2+'Vecmap(FT) Coverage'!S9*'Dataset lengths'!$R$2)</f>
        <v>0.6212355746</v>
      </c>
      <c r="H10" s="55">
        <v>0.542981517866221</v>
      </c>
      <c r="I10" s="55">
        <v>0.699742505050543</v>
      </c>
      <c r="J10" s="55">
        <v>0.743977010931632</v>
      </c>
      <c r="K10" s="55">
        <v>0.815058591441587</v>
      </c>
      <c r="L10" s="55">
        <v>0.819878126734396</v>
      </c>
      <c r="M10" s="55">
        <v>0.81684719058228</v>
      </c>
      <c r="N10" s="55">
        <v>0.777470838416559</v>
      </c>
      <c r="O10" s="55">
        <v>0.715316414422712</v>
      </c>
      <c r="P10" s="55">
        <v>0.839086643765556</v>
      </c>
      <c r="Q10" s="55">
        <v>0.772903684928139</v>
      </c>
      <c r="R10" s="55">
        <v>0.701858327959556</v>
      </c>
      <c r="S10" s="55">
        <v>0.889423133761315</v>
      </c>
      <c r="T10" s="55">
        <v>0.442249144563578</v>
      </c>
      <c r="U10" s="55">
        <v>0.86725274666225</v>
      </c>
      <c r="V10" s="55">
        <v>0.726871552100637</v>
      </c>
      <c r="W10" s="55">
        <v>0.512326374755258</v>
      </c>
      <c r="X10" s="55">
        <v>0.465187462729916</v>
      </c>
    </row>
    <row r="11">
      <c r="A11" s="112" t="s">
        <v>148</v>
      </c>
      <c r="B11" s="117">
        <f t="shared" ref="B11:C11" si="10">F11-F307</f>
        <v>0.0385966466</v>
      </c>
      <c r="C11" s="117">
        <f t="shared" si="10"/>
        <v>0.02464212352</v>
      </c>
      <c r="D11" s="117">
        <f t="shared" ref="D11:D12" si="12">F11- 0.63</f>
        <v>0.07026985693</v>
      </c>
      <c r="E11" s="117">
        <f>G11- 0.61</f>
        <v>0.03304956562</v>
      </c>
      <c r="F11" s="10">
        <f t="shared" si="3"/>
        <v>0.7002698569</v>
      </c>
      <c r="G11" s="100">
        <f>(H11*'Vecmap(FT) Coverage'!C10*'Dataset lengths'!$B$2+I11*'Vecmap(FT) Coverage'!D10*'Dataset lengths'!$C$2+J11*'Vecmap(FT) Coverage'!E10*'Dataset lengths'!$D$2+M11*'Vecmap(FT) Coverage'!H10*'Dataset lengths'!$G$2+N11*'Vecmap(FT) Coverage'!I10*'Dataset lengths'!$H$2+S11*'Vecmap(FT) Coverage'!N10*'Dataset lengths'!$M$2+T11*'Vecmap(FT) Coverage'!O10*'Dataset lengths'!$N$2+U11*'Vecmap(FT) Coverage'!P10*'Dataset lengths'!$O$2+V11*'Vecmap(FT) Coverage'!Q10*'Dataset lengths'!$P$2+W11*'Vecmap(FT) Coverage'!R10*'Dataset lengths'!$Q$2+X11*'Vecmap(FT) Coverage'!S10*'Dataset lengths'!$R$2)/('Vecmap(FT) Coverage'!C10*'Dataset lengths'!$B$2+'Vecmap(FT) Coverage'!D10*'Dataset lengths'!$C$2+'Vecmap(FT) Coverage'!E10*'Dataset lengths'!$D$2+'Vecmap(FT) Coverage'!H10*'Dataset lengths'!$G$2+'Vecmap(FT) Coverage'!I10*'Dataset lengths'!$H$2+'Vecmap(FT) Coverage'!N10*'Dataset lengths'!$M$2+'Vecmap(FT) Coverage'!O10*'Dataset lengths'!$N$2+'Vecmap(FT) Coverage'!P10*'Dataset lengths'!$O$2+'Vecmap(FT) Coverage'!Q10*'Dataset lengths'!$P$2+'Vecmap(FT) Coverage'!R10*'Dataset lengths'!$Q$2+'Vecmap(FT) Coverage'!S10*'Dataset lengths'!$R$2)</f>
        <v>0.6430495656</v>
      </c>
      <c r="H11" s="55">
        <v>0.555024986649342</v>
      </c>
      <c r="I11" s="55">
        <v>0.740500061294047</v>
      </c>
      <c r="J11" s="55">
        <v>0.76059060760967</v>
      </c>
      <c r="K11" s="55">
        <v>0.82539056165564</v>
      </c>
      <c r="L11" s="55">
        <v>0.828741829452476</v>
      </c>
      <c r="M11" s="55">
        <v>0.826734448241779</v>
      </c>
      <c r="N11" s="55">
        <v>0.779033249219104</v>
      </c>
      <c r="O11" s="55">
        <v>0.720012988411426</v>
      </c>
      <c r="P11" s="55">
        <v>0.840580739827641</v>
      </c>
      <c r="Q11" s="55">
        <v>0.778896569535869</v>
      </c>
      <c r="R11" s="55">
        <v>0.702027839571262</v>
      </c>
      <c r="S11" s="55">
        <v>0.886560089960383</v>
      </c>
      <c r="T11" s="55">
        <v>0.458992182010648</v>
      </c>
      <c r="U11" s="55">
        <v>0.885946416336263</v>
      </c>
      <c r="V11" s="55">
        <v>0.761184089041419</v>
      </c>
      <c r="W11" s="55">
        <v>0.530109246323218</v>
      </c>
      <c r="X11" s="55">
        <v>0.518293049577382</v>
      </c>
    </row>
    <row r="12">
      <c r="A12" s="112" t="s">
        <v>149</v>
      </c>
      <c r="B12" s="117">
        <f t="shared" ref="B12:C12" si="11">F12-F308</f>
        <v>0.02207248078</v>
      </c>
      <c r="C12" s="117">
        <f t="shared" si="11"/>
        <v>0.02122737209</v>
      </c>
      <c r="D12" s="117">
        <f t="shared" si="12"/>
        <v>0.01179832616</v>
      </c>
      <c r="E12" s="117">
        <f>G12- 0.573</f>
        <v>0.007730044199</v>
      </c>
      <c r="F12" s="10">
        <f t="shared" si="3"/>
        <v>0.6417983262</v>
      </c>
      <c r="G12" s="100">
        <f>(H12*'Vecmap(FT) Coverage'!C11*'Dataset lengths'!$B$2+I12*'Vecmap(FT) Coverage'!D11*'Dataset lengths'!$C$2+J12*'Vecmap(FT) Coverage'!E11*'Dataset lengths'!$D$2+M12*'Vecmap(FT) Coverage'!H11*'Dataset lengths'!$G$2+N12*'Vecmap(FT) Coverage'!I11*'Dataset lengths'!$H$2+S12*'Vecmap(FT) Coverage'!N11*'Dataset lengths'!$M$2+T12*'Vecmap(FT) Coverage'!O11*'Dataset lengths'!$N$2+U12*'Vecmap(FT) Coverage'!P11*'Dataset lengths'!$O$2+V12*'Vecmap(FT) Coverage'!Q11*'Dataset lengths'!$P$2+W12*'Vecmap(FT) Coverage'!R11*'Dataset lengths'!$Q$2+X12*'Vecmap(FT) Coverage'!S11*'Dataset lengths'!$R$2)/('Vecmap(FT) Coverage'!C11*'Dataset lengths'!$B$2+'Vecmap(FT) Coverage'!D11*'Dataset lengths'!$C$2+'Vecmap(FT) Coverage'!E11*'Dataset lengths'!$D$2+'Vecmap(FT) Coverage'!H11*'Dataset lengths'!$G$2+'Vecmap(FT) Coverage'!I11*'Dataset lengths'!$H$2+'Vecmap(FT) Coverage'!N11*'Dataset lengths'!$M$2+'Vecmap(FT) Coverage'!O11*'Dataset lengths'!$N$2+'Vecmap(FT) Coverage'!P11*'Dataset lengths'!$O$2+'Vecmap(FT) Coverage'!Q11*'Dataset lengths'!$P$2+'Vecmap(FT) Coverage'!R11*'Dataset lengths'!$Q$2+'Vecmap(FT) Coverage'!S11*'Dataset lengths'!$R$2)</f>
        <v>0.5807300442</v>
      </c>
      <c r="H12" s="55">
        <v>0.467185043630302</v>
      </c>
      <c r="I12" s="55">
        <v>0.718001171094182</v>
      </c>
      <c r="J12" s="55">
        <v>0.738309695303609</v>
      </c>
      <c r="K12" s="55">
        <v>0.814890253891979</v>
      </c>
      <c r="L12" s="55">
        <v>0.816301614326924</v>
      </c>
      <c r="M12" s="55">
        <v>0.815464752859676</v>
      </c>
      <c r="N12" s="55">
        <v>0.741573174818536</v>
      </c>
      <c r="O12" s="55">
        <v>0.683450126164144</v>
      </c>
      <c r="P12" s="55">
        <v>0.812996986508616</v>
      </c>
      <c r="Q12" s="55">
        <v>0.7288776794146</v>
      </c>
      <c r="R12" s="55">
        <v>0.696294446828434</v>
      </c>
      <c r="S12" s="55">
        <v>0.813934940719946</v>
      </c>
      <c r="T12" s="55">
        <v>0.455476095400506</v>
      </c>
      <c r="U12" s="55">
        <v>0.82229892196998</v>
      </c>
      <c r="V12" s="55">
        <v>0.571093236219839</v>
      </c>
      <c r="W12" s="55">
        <v>0.366176308503928</v>
      </c>
      <c r="X12" s="55">
        <v>0.550268247235431</v>
      </c>
    </row>
    <row r="13">
      <c r="A13" s="112" t="s">
        <v>152</v>
      </c>
      <c r="B13" s="117">
        <f t="shared" ref="B13:C13" si="13">F13-F309</f>
        <v>0.02771916994</v>
      </c>
      <c r="C13" s="117">
        <f t="shared" si="13"/>
        <v>0.02394604854</v>
      </c>
      <c r="D13" s="117">
        <f t="shared" ref="D13:D15" si="15">F13-0.675</f>
        <v>0.02962717527</v>
      </c>
      <c r="E13" s="117">
        <f t="shared" ref="E13:E15" si="16">G13-0.62</f>
        <v>0.02823452852</v>
      </c>
      <c r="F13" s="10">
        <f t="shared" si="3"/>
        <v>0.7046271753</v>
      </c>
      <c r="G13" s="100">
        <f>(H13*'Vecmap(FT) Coverage'!C12*'Dataset lengths'!$B$2+I13*'Vecmap(FT) Coverage'!D12*'Dataset lengths'!$C$2+J13*'Vecmap(FT) Coverage'!E12*'Dataset lengths'!$D$2+M13*'Vecmap(FT) Coverage'!H12*'Dataset lengths'!$G$2+N13*'Vecmap(FT) Coverage'!I12*'Dataset lengths'!$H$2+S13*'Vecmap(FT) Coverage'!N12*'Dataset lengths'!$M$2+T13*'Vecmap(FT) Coverage'!O12*'Dataset lengths'!$N$2+U13*'Vecmap(FT) Coverage'!P12*'Dataset lengths'!$O$2+V13*'Vecmap(FT) Coverage'!Q12*'Dataset lengths'!$P$2+W13*'Vecmap(FT) Coverage'!R12*'Dataset lengths'!$Q$2+X13*'Vecmap(FT) Coverage'!S12*'Dataset lengths'!$R$2)/('Vecmap(FT) Coverage'!C12*'Dataset lengths'!$B$2+'Vecmap(FT) Coverage'!D12*'Dataset lengths'!$C$2+'Vecmap(FT) Coverage'!E12*'Dataset lengths'!$D$2+'Vecmap(FT) Coverage'!H12*'Dataset lengths'!$G$2+'Vecmap(FT) Coverage'!I12*'Dataset lengths'!$H$2+'Vecmap(FT) Coverage'!N12*'Dataset lengths'!$M$2+'Vecmap(FT) Coverage'!O12*'Dataset lengths'!$N$2+'Vecmap(FT) Coverage'!P12*'Dataset lengths'!$O$2+'Vecmap(FT) Coverage'!Q12*'Dataset lengths'!$P$2+'Vecmap(FT) Coverage'!R12*'Dataset lengths'!$Q$2+'Vecmap(FT) Coverage'!S12*'Dataset lengths'!$R$2)</f>
        <v>0.6482345285</v>
      </c>
      <c r="H13" s="55">
        <v>0.573029933151533</v>
      </c>
      <c r="I13" s="55">
        <v>0.717857504001461</v>
      </c>
      <c r="J13" s="55">
        <v>0.780264975753763</v>
      </c>
      <c r="K13" s="55">
        <v>0.847910292597786</v>
      </c>
      <c r="L13" s="55">
        <v>0.85161998870323</v>
      </c>
      <c r="M13" s="55">
        <v>0.849349130484532</v>
      </c>
      <c r="N13" s="55">
        <v>0.809869924027532</v>
      </c>
      <c r="O13" s="55">
        <v>0.751829033901793</v>
      </c>
      <c r="P13" s="55">
        <v>0.861573399188674</v>
      </c>
      <c r="Q13" s="55">
        <v>0.799487162722619</v>
      </c>
      <c r="R13" s="55">
        <v>0.746661146995052</v>
      </c>
      <c r="S13" s="55">
        <v>0.91221820768782</v>
      </c>
      <c r="T13" s="55">
        <v>0.420563541572154</v>
      </c>
      <c r="U13" s="55">
        <v>0.888839484262003</v>
      </c>
      <c r="V13" s="55">
        <v>0.775061749880181</v>
      </c>
      <c r="W13" s="55">
        <v>0.538344493609852</v>
      </c>
      <c r="X13" s="55">
        <v>0.485499983568314</v>
      </c>
    </row>
    <row r="14">
      <c r="A14" s="112" t="s">
        <v>153</v>
      </c>
      <c r="B14" s="117">
        <f t="shared" ref="B14:C14" si="14">F14-F310</f>
        <v>0.02032955861</v>
      </c>
      <c r="C14" s="117">
        <f t="shared" si="14"/>
        <v>0.02045095307</v>
      </c>
      <c r="D14" s="117">
        <f t="shared" si="15"/>
        <v>0.05220508345</v>
      </c>
      <c r="E14" s="117">
        <f t="shared" si="16"/>
        <v>0.04851909925</v>
      </c>
      <c r="F14" s="10">
        <f t="shared" si="3"/>
        <v>0.7272050834</v>
      </c>
      <c r="G14" s="100">
        <f>(H14*'Vecmap(FT) Coverage'!C13*'Dataset lengths'!$B$2+I14*'Vecmap(FT) Coverage'!D13*'Dataset lengths'!$C$2+J14*'Vecmap(FT) Coverage'!E13*'Dataset lengths'!$D$2+M14*'Vecmap(FT) Coverage'!H13*'Dataset lengths'!$G$2+N14*'Vecmap(FT) Coverage'!I13*'Dataset lengths'!$H$2+S14*'Vecmap(FT) Coverage'!N13*'Dataset lengths'!$M$2+T14*'Vecmap(FT) Coverage'!O13*'Dataset lengths'!$N$2+U14*'Vecmap(FT) Coverage'!P13*'Dataset lengths'!$O$2+V14*'Vecmap(FT) Coverage'!Q13*'Dataset lengths'!$P$2+W14*'Vecmap(FT) Coverage'!R13*'Dataset lengths'!$Q$2+X14*'Vecmap(FT) Coverage'!S13*'Dataset lengths'!$R$2)/('Vecmap(FT) Coverage'!C13*'Dataset lengths'!$B$2+'Vecmap(FT) Coverage'!D13*'Dataset lengths'!$C$2+'Vecmap(FT) Coverage'!E13*'Dataset lengths'!$D$2+'Vecmap(FT) Coverage'!H13*'Dataset lengths'!$G$2+'Vecmap(FT) Coverage'!I13*'Dataset lengths'!$H$2+'Vecmap(FT) Coverage'!N13*'Dataset lengths'!$M$2+'Vecmap(FT) Coverage'!O13*'Dataset lengths'!$N$2+'Vecmap(FT) Coverage'!P13*'Dataset lengths'!$O$2+'Vecmap(FT) Coverage'!Q13*'Dataset lengths'!$P$2+'Vecmap(FT) Coverage'!R13*'Dataset lengths'!$Q$2+'Vecmap(FT) Coverage'!S13*'Dataset lengths'!$R$2)</f>
        <v>0.6685190992</v>
      </c>
      <c r="H14" s="55">
        <v>0.578549636932276</v>
      </c>
      <c r="I14" s="55">
        <v>0.754863710330047</v>
      </c>
      <c r="J14" s="55">
        <v>0.791937266412247</v>
      </c>
      <c r="K14" s="55">
        <v>0.85834566470854</v>
      </c>
      <c r="L14" s="55">
        <v>0.863518221072024</v>
      </c>
      <c r="M14" s="55">
        <v>0.860226800339338</v>
      </c>
      <c r="N14" s="55">
        <v>0.818055052385024</v>
      </c>
      <c r="O14" s="55">
        <v>0.770410984269562</v>
      </c>
      <c r="P14" s="55">
        <v>0.86677009912617</v>
      </c>
      <c r="Q14" s="55">
        <v>0.8067231897343</v>
      </c>
      <c r="R14" s="55">
        <v>0.763305537151526</v>
      </c>
      <c r="S14" s="55">
        <v>0.904525143428827</v>
      </c>
      <c r="T14" s="55">
        <v>0.500975036518745</v>
      </c>
      <c r="U14" s="55">
        <v>0.892622726934124</v>
      </c>
      <c r="V14" s="55">
        <v>0.804143833928451</v>
      </c>
      <c r="W14" s="55">
        <v>0.546927960673254</v>
      </c>
      <c r="X14" s="55">
        <v>0.546428750017652</v>
      </c>
    </row>
    <row r="15">
      <c r="A15" s="112" t="s">
        <v>155</v>
      </c>
      <c r="B15" s="117">
        <f t="shared" ref="B15:C15" si="17">F15-F311</f>
        <v>0.01072929717</v>
      </c>
      <c r="C15" s="117">
        <f t="shared" si="17"/>
        <v>0.005627750462</v>
      </c>
      <c r="D15" s="118">
        <f t="shared" si="15"/>
        <v>-0.004050271223</v>
      </c>
      <c r="E15" s="118">
        <f t="shared" si="16"/>
        <v>-0.01048844539</v>
      </c>
      <c r="F15" s="10">
        <f t="shared" si="3"/>
        <v>0.6709497288</v>
      </c>
      <c r="G15" s="100">
        <f>(H15*'Vecmap(FT) Coverage'!C14*'Dataset lengths'!$B$2+I15*'Vecmap(FT) Coverage'!D14*'Dataset lengths'!$C$2+J15*'Vecmap(FT) Coverage'!E14*'Dataset lengths'!$D$2+M15*'Vecmap(FT) Coverage'!H14*'Dataset lengths'!$G$2+N15*'Vecmap(FT) Coverage'!I14*'Dataset lengths'!$H$2+S15*'Vecmap(FT) Coverage'!N14*'Dataset lengths'!$M$2+T15*'Vecmap(FT) Coverage'!O14*'Dataset lengths'!$N$2+U15*'Vecmap(FT) Coverage'!P14*'Dataset lengths'!$O$2+V15*'Vecmap(FT) Coverage'!Q14*'Dataset lengths'!$P$2+W15*'Vecmap(FT) Coverage'!R14*'Dataset lengths'!$Q$2+X15*'Vecmap(FT) Coverage'!S14*'Dataset lengths'!$R$2)/('Vecmap(FT) Coverage'!C14*'Dataset lengths'!$B$2+'Vecmap(FT) Coverage'!D14*'Dataset lengths'!$C$2+'Vecmap(FT) Coverage'!E14*'Dataset lengths'!$D$2+'Vecmap(FT) Coverage'!H14*'Dataset lengths'!$G$2+'Vecmap(FT) Coverage'!I14*'Dataset lengths'!$H$2+'Vecmap(FT) Coverage'!N14*'Dataset lengths'!$M$2+'Vecmap(FT) Coverage'!O14*'Dataset lengths'!$N$2+'Vecmap(FT) Coverage'!P14*'Dataset lengths'!$O$2+'Vecmap(FT) Coverage'!Q14*'Dataset lengths'!$P$2+'Vecmap(FT) Coverage'!R14*'Dataset lengths'!$Q$2+'Vecmap(FT) Coverage'!S14*'Dataset lengths'!$R$2)</f>
        <v>0.6095115546</v>
      </c>
      <c r="H15" s="55">
        <v>0.49543817577645</v>
      </c>
      <c r="I15" s="55">
        <v>0.742973100862706</v>
      </c>
      <c r="J15" s="55">
        <v>0.776510413188444</v>
      </c>
      <c r="K15" s="55">
        <v>0.842581096222896</v>
      </c>
      <c r="L15" s="55">
        <v>0.841788050214558</v>
      </c>
      <c r="M15" s="55">
        <v>0.842261409576158</v>
      </c>
      <c r="N15" s="55">
        <v>0.780664955000494</v>
      </c>
      <c r="O15" s="55">
        <v>0.725360843656598</v>
      </c>
      <c r="P15" s="55">
        <v>0.839872066323397</v>
      </c>
      <c r="Q15" s="55">
        <v>0.744978216479259</v>
      </c>
      <c r="R15" s="55">
        <v>0.747938484493879</v>
      </c>
      <c r="S15" s="55">
        <v>0.833539141402664</v>
      </c>
      <c r="T15" s="55">
        <v>0.468930299612008</v>
      </c>
      <c r="U15" s="55">
        <v>0.845443465375901</v>
      </c>
      <c r="V15" s="55">
        <v>0.620626609925232</v>
      </c>
      <c r="W15" s="55">
        <v>0.393268389126375</v>
      </c>
      <c r="X15" s="55">
        <v>0.58079105670318</v>
      </c>
    </row>
    <row r="16">
      <c r="A16" s="112" t="s">
        <v>158</v>
      </c>
      <c r="B16" s="117">
        <f t="shared" ref="B16:C16" si="18">F16-F312</f>
        <v>0.03688743931</v>
      </c>
      <c r="C16" s="117">
        <f t="shared" si="18"/>
        <v>0.03316111703</v>
      </c>
      <c r="D16" s="117">
        <f t="shared" ref="D16:D17" si="20">F16-0.654</f>
        <v>0.0093450701</v>
      </c>
      <c r="E16" s="117">
        <f>G16- 0.61</f>
        <v>0.005127498543</v>
      </c>
      <c r="F16" s="10">
        <f t="shared" si="3"/>
        <v>0.6633450701</v>
      </c>
      <c r="G16" s="100">
        <f>(H16*'Vecmap(FT) Coverage'!C15*'Dataset lengths'!$B$2+I16*'Vecmap(FT) Coverage'!D15*'Dataset lengths'!$C$2+J16*'Vecmap(FT) Coverage'!E15*'Dataset lengths'!$D$2+M16*'Vecmap(FT) Coverage'!H15*'Dataset lengths'!$G$2+N16*'Vecmap(FT) Coverage'!I15*'Dataset lengths'!$H$2+S16*'Vecmap(FT) Coverage'!N15*'Dataset lengths'!$M$2+T16*'Vecmap(FT) Coverage'!O15*'Dataset lengths'!$N$2+U16*'Vecmap(FT) Coverage'!P15*'Dataset lengths'!$O$2+V16*'Vecmap(FT) Coverage'!Q15*'Dataset lengths'!$P$2+W16*'Vecmap(FT) Coverage'!R15*'Dataset lengths'!$Q$2+X16*'Vecmap(FT) Coverage'!S15*'Dataset lengths'!$R$2)/('Vecmap(FT) Coverage'!C15*'Dataset lengths'!$B$2+'Vecmap(FT) Coverage'!D15*'Dataset lengths'!$C$2+'Vecmap(FT) Coverage'!E15*'Dataset lengths'!$D$2+'Vecmap(FT) Coverage'!H15*'Dataset lengths'!$G$2+'Vecmap(FT) Coverage'!I15*'Dataset lengths'!$H$2+'Vecmap(FT) Coverage'!N15*'Dataset lengths'!$M$2+'Vecmap(FT) Coverage'!O15*'Dataset lengths'!$N$2+'Vecmap(FT) Coverage'!P15*'Dataset lengths'!$O$2+'Vecmap(FT) Coverage'!Q15*'Dataset lengths'!$P$2+'Vecmap(FT) Coverage'!R15*'Dataset lengths'!$Q$2+'Vecmap(FT) Coverage'!S15*'Dataset lengths'!$R$2)</f>
        <v>0.6151274985</v>
      </c>
      <c r="H16" s="55">
        <v>0.551447741336484</v>
      </c>
      <c r="I16" s="55">
        <v>0.664409538077464</v>
      </c>
      <c r="J16" s="55">
        <v>0.702785614184676</v>
      </c>
      <c r="K16" s="55">
        <v>0.785589364475666</v>
      </c>
      <c r="L16" s="55">
        <v>0.796926551540511</v>
      </c>
      <c r="M16" s="55">
        <v>0.78941519575041</v>
      </c>
      <c r="N16" s="55">
        <v>0.769677063000616</v>
      </c>
      <c r="O16" s="55">
        <v>0.698345607151662</v>
      </c>
      <c r="P16" s="55">
        <v>0.838076712293922</v>
      </c>
      <c r="Q16" s="55">
        <v>0.785388721578071</v>
      </c>
      <c r="R16" s="55">
        <v>0.68810538587001</v>
      </c>
      <c r="S16" s="55">
        <v>0.878801459812819</v>
      </c>
      <c r="T16" s="55">
        <v>0.262475636541101</v>
      </c>
      <c r="U16" s="55">
        <v>0.900411755964963</v>
      </c>
      <c r="V16" s="55">
        <v>0.829445329118222</v>
      </c>
      <c r="W16" s="55">
        <v>0.571819056019694</v>
      </c>
      <c r="X16" s="55">
        <v>0.376107381288121</v>
      </c>
    </row>
    <row r="17">
      <c r="A17" s="112" t="s">
        <v>159</v>
      </c>
      <c r="B17" s="117">
        <f t="shared" ref="B17:C17" si="19">F17-F313</f>
        <v>0.02821666232</v>
      </c>
      <c r="C17" s="117">
        <f t="shared" si="19"/>
        <v>0.0214939164</v>
      </c>
      <c r="D17" s="117">
        <f t="shared" si="20"/>
        <v>0.034432366</v>
      </c>
      <c r="E17" s="117">
        <f>G17-0.606</f>
        <v>0.0237523681</v>
      </c>
      <c r="F17" s="10">
        <f t="shared" si="3"/>
        <v>0.688432366</v>
      </c>
      <c r="G17" s="100">
        <f>(H17*'Vecmap(FT) Coverage'!C16*'Dataset lengths'!$B$2+I17*'Vecmap(FT) Coverage'!D16*'Dataset lengths'!$C$2+J17*'Vecmap(FT) Coverage'!E16*'Dataset lengths'!$D$2+M17*'Vecmap(FT) Coverage'!H16*'Dataset lengths'!$G$2+N17*'Vecmap(FT) Coverage'!I16*'Dataset lengths'!$H$2+S17*'Vecmap(FT) Coverage'!N16*'Dataset lengths'!$M$2+T17*'Vecmap(FT) Coverage'!O16*'Dataset lengths'!$N$2+U17*'Vecmap(FT) Coverage'!P16*'Dataset lengths'!$O$2+V17*'Vecmap(FT) Coverage'!Q16*'Dataset lengths'!$P$2+W17*'Vecmap(FT) Coverage'!R16*'Dataset lengths'!$Q$2+X17*'Vecmap(FT) Coverage'!S16*'Dataset lengths'!$R$2)/('Vecmap(FT) Coverage'!C16*'Dataset lengths'!$B$2+'Vecmap(FT) Coverage'!D16*'Dataset lengths'!$C$2+'Vecmap(FT) Coverage'!E16*'Dataset lengths'!$D$2+'Vecmap(FT) Coverage'!H16*'Dataset lengths'!$G$2+'Vecmap(FT) Coverage'!I16*'Dataset lengths'!$H$2+'Vecmap(FT) Coverage'!N16*'Dataset lengths'!$M$2+'Vecmap(FT) Coverage'!O16*'Dataset lengths'!$N$2+'Vecmap(FT) Coverage'!P16*'Dataset lengths'!$O$2+'Vecmap(FT) Coverage'!Q16*'Dataset lengths'!$P$2+'Vecmap(FT) Coverage'!R16*'Dataset lengths'!$Q$2+'Vecmap(FT) Coverage'!S16*'Dataset lengths'!$R$2)</f>
        <v>0.6297523681</v>
      </c>
      <c r="H17" s="55">
        <v>0.555269738570791</v>
      </c>
      <c r="I17" s="55">
        <v>0.720337665066791</v>
      </c>
      <c r="J17" s="55">
        <v>0.774104589946071</v>
      </c>
      <c r="K17" s="55">
        <v>0.835145890818155</v>
      </c>
      <c r="L17" s="55">
        <v>0.843150110423056</v>
      </c>
      <c r="M17" s="55">
        <v>0.83776900779755</v>
      </c>
      <c r="N17" s="55">
        <v>0.798603488037886</v>
      </c>
      <c r="O17" s="55">
        <v>0.736511738629004</v>
      </c>
      <c r="P17" s="55">
        <v>0.852366381880504</v>
      </c>
      <c r="Q17" s="55">
        <v>0.788734483546658</v>
      </c>
      <c r="R17" s="55">
        <v>0.742898139225459</v>
      </c>
      <c r="S17" s="55">
        <v>0.871195816738587</v>
      </c>
      <c r="T17" s="55">
        <v>0.407437145325746</v>
      </c>
      <c r="U17" s="55">
        <v>0.871258533020967</v>
      </c>
      <c r="V17" s="55">
        <v>0.758194086420334</v>
      </c>
      <c r="W17" s="55">
        <v>0.504757979556021</v>
      </c>
      <c r="X17" s="55">
        <v>0.473827975535775</v>
      </c>
    </row>
    <row r="18">
      <c r="A18" s="112" t="s">
        <v>162</v>
      </c>
      <c r="B18" s="117">
        <f t="shared" ref="B18:C18" si="21">F18-F314</f>
        <v>0.02416134418</v>
      </c>
      <c r="C18" s="117">
        <f t="shared" si="21"/>
        <v>0.01696059863</v>
      </c>
      <c r="D18" s="117">
        <f>F18- 0.63</f>
        <v>0.0714400828</v>
      </c>
      <c r="E18" s="117">
        <f>G18- 0.61</f>
        <v>0.03420178006</v>
      </c>
      <c r="F18" s="10">
        <f t="shared" si="3"/>
        <v>0.7014400828</v>
      </c>
      <c r="G18" s="100">
        <f>(H18*'Vecmap(FT) Coverage'!C17*'Dataset lengths'!$B$2+I18*'Vecmap(FT) Coverage'!D17*'Dataset lengths'!$C$2+J18*'Vecmap(FT) Coverage'!E17*'Dataset lengths'!$D$2+M18*'Vecmap(FT) Coverage'!H17*'Dataset lengths'!$G$2+N18*'Vecmap(FT) Coverage'!I17*'Dataset lengths'!$H$2+S18*'Vecmap(FT) Coverage'!N17*'Dataset lengths'!$M$2+T18*'Vecmap(FT) Coverage'!O17*'Dataset lengths'!$N$2+U18*'Vecmap(FT) Coverage'!P17*'Dataset lengths'!$O$2+V18*'Vecmap(FT) Coverage'!Q17*'Dataset lengths'!$P$2+W18*'Vecmap(FT) Coverage'!R17*'Dataset lengths'!$Q$2+X18*'Vecmap(FT) Coverage'!S17*'Dataset lengths'!$R$2)/('Vecmap(FT) Coverage'!C17*'Dataset lengths'!$B$2+'Vecmap(FT) Coverage'!D17*'Dataset lengths'!$C$2+'Vecmap(FT) Coverage'!E17*'Dataset lengths'!$D$2+'Vecmap(FT) Coverage'!H17*'Dataset lengths'!$G$2+'Vecmap(FT) Coverage'!I17*'Dataset lengths'!$H$2+'Vecmap(FT) Coverage'!N17*'Dataset lengths'!$M$2+'Vecmap(FT) Coverage'!O17*'Dataset lengths'!$N$2+'Vecmap(FT) Coverage'!P17*'Dataset lengths'!$O$2+'Vecmap(FT) Coverage'!Q17*'Dataset lengths'!$P$2+'Vecmap(FT) Coverage'!R17*'Dataset lengths'!$Q$2+'Vecmap(FT) Coverage'!S17*'Dataset lengths'!$R$2)</f>
        <v>0.6442017801</v>
      </c>
      <c r="H18" s="55">
        <v>0.554308779300555</v>
      </c>
      <c r="I18" s="55">
        <v>0.743092654220783</v>
      </c>
      <c r="J18" s="55">
        <v>0.784185815151835</v>
      </c>
      <c r="K18" s="55">
        <v>0.843373018600939</v>
      </c>
      <c r="L18" s="55">
        <v>0.846995630561981</v>
      </c>
      <c r="M18" s="55">
        <v>0.844683532653274</v>
      </c>
      <c r="N18" s="55">
        <v>0.811656315844376</v>
      </c>
      <c r="O18" s="55">
        <v>0.760673260889322</v>
      </c>
      <c r="P18" s="55">
        <v>0.862535272841702</v>
      </c>
      <c r="Q18" s="55">
        <v>0.801164232192101</v>
      </c>
      <c r="R18" s="55">
        <v>0.761402656802422</v>
      </c>
      <c r="S18" s="55">
        <v>0.876594074897597</v>
      </c>
      <c r="T18" s="55">
        <v>0.423714922439033</v>
      </c>
      <c r="U18" s="55">
        <v>0.856793193392266</v>
      </c>
      <c r="V18" s="55">
        <v>0.78851265828629</v>
      </c>
      <c r="W18" s="55">
        <v>0.51109688717485</v>
      </c>
      <c r="X18" s="55">
        <v>0.521202077484853</v>
      </c>
    </row>
    <row r="19">
      <c r="A19" s="112" t="s">
        <v>294</v>
      </c>
      <c r="B19" s="117">
        <f t="shared" ref="B19:C19" si="22">F19-F315</f>
        <v>0.03486524251</v>
      </c>
      <c r="C19" s="117">
        <f t="shared" si="22"/>
        <v>0.03433735271</v>
      </c>
      <c r="D19" s="118">
        <f>F19-0.675</f>
        <v>-0.01154583717</v>
      </c>
      <c r="E19" s="118">
        <f>G19-0.62</f>
        <v>-0.02111871882</v>
      </c>
      <c r="F19" s="10">
        <f t="shared" si="3"/>
        <v>0.6634541628</v>
      </c>
      <c r="G19" s="100">
        <f>(H19*'Vecmap(FT) Coverage'!C18*'Dataset lengths'!$B$2+I19*'Vecmap(FT) Coverage'!D18*'Dataset lengths'!$C$2+J19*'Vecmap(FT) Coverage'!E18*'Dataset lengths'!$D$2+M19*'Vecmap(FT) Coverage'!H18*'Dataset lengths'!$G$2+N19*'Vecmap(FT) Coverage'!I18*'Dataset lengths'!$H$2+S19*'Vecmap(FT) Coverage'!N18*'Dataset lengths'!$M$2+T19*'Vecmap(FT) Coverage'!O18*'Dataset lengths'!$N$2+U19*'Vecmap(FT) Coverage'!P18*'Dataset lengths'!$O$2+V19*'Vecmap(FT) Coverage'!Q18*'Dataset lengths'!$P$2+W19*'Vecmap(FT) Coverage'!R18*'Dataset lengths'!$Q$2+X19*'Vecmap(FT) Coverage'!S18*'Dataset lengths'!$R$2)/('Vecmap(FT) Coverage'!C18*'Dataset lengths'!$B$2+'Vecmap(FT) Coverage'!D18*'Dataset lengths'!$C$2+'Vecmap(FT) Coverage'!E18*'Dataset lengths'!$D$2+'Vecmap(FT) Coverage'!H18*'Dataset lengths'!$G$2+'Vecmap(FT) Coverage'!I18*'Dataset lengths'!$H$2+'Vecmap(FT) Coverage'!N18*'Dataset lengths'!$M$2+'Vecmap(FT) Coverage'!O18*'Dataset lengths'!$N$2+'Vecmap(FT) Coverage'!P18*'Dataset lengths'!$O$2+'Vecmap(FT) Coverage'!Q18*'Dataset lengths'!$P$2+'Vecmap(FT) Coverage'!R18*'Dataset lengths'!$Q$2+'Vecmap(FT) Coverage'!S18*'Dataset lengths'!$R$2)</f>
        <v>0.5988812812</v>
      </c>
      <c r="H19" s="55">
        <v>0.470090755884806</v>
      </c>
      <c r="I19" s="55">
        <v>0.728039591912079</v>
      </c>
      <c r="J19" s="55">
        <v>0.759624641457029</v>
      </c>
      <c r="K19" s="55">
        <v>0.840221945803875</v>
      </c>
      <c r="L19" s="55">
        <v>0.842689334150157</v>
      </c>
      <c r="M19" s="55">
        <v>0.841182686295115</v>
      </c>
      <c r="N19" s="55">
        <v>0.780007880368413</v>
      </c>
      <c r="O19" s="55">
        <v>0.722855079329074</v>
      </c>
      <c r="P19" s="55">
        <v>0.833081568282228</v>
      </c>
      <c r="Q19" s="55">
        <v>0.76123121440478</v>
      </c>
      <c r="R19" s="55">
        <v>0.73296220860481</v>
      </c>
      <c r="S19" s="55">
        <v>0.862672251224362</v>
      </c>
      <c r="T19" s="55">
        <v>0.447009398878769</v>
      </c>
      <c r="U19" s="55">
        <v>0.848559076988237</v>
      </c>
      <c r="V19" s="55">
        <v>0.61441955050415</v>
      </c>
      <c r="W19" s="55">
        <v>0.382157880806921</v>
      </c>
      <c r="X19" s="55">
        <v>0.564232076757144</v>
      </c>
    </row>
    <row r="20">
      <c r="A20" s="112" t="s">
        <v>295</v>
      </c>
      <c r="B20" s="117">
        <f t="shared" ref="B20:C20" si="23">F20-F316</f>
        <v>0.03690816768</v>
      </c>
      <c r="C20" s="117">
        <f t="shared" si="23"/>
        <v>0.03983650416</v>
      </c>
      <c r="D20" s="117">
        <f>F20-0.654</f>
        <v>0.026315615</v>
      </c>
      <c r="E20" s="117">
        <f>G20-0.606</f>
        <v>0.009327183484</v>
      </c>
      <c r="F20" s="10">
        <f t="shared" si="3"/>
        <v>0.680315615</v>
      </c>
      <c r="G20" s="100">
        <f>(H20*'Vecmap(FT) Coverage'!C19*'Dataset lengths'!$B$2+I20*'Vecmap(FT) Coverage'!D19*'Dataset lengths'!$C$2+J20*'Vecmap(FT) Coverage'!E19*'Dataset lengths'!$D$2+M20*'Vecmap(FT) Coverage'!H19*'Dataset lengths'!$G$2+N20*'Vecmap(FT) Coverage'!I19*'Dataset lengths'!$H$2+S20*'Vecmap(FT) Coverage'!N19*'Dataset lengths'!$M$2+T20*'Vecmap(FT) Coverage'!O19*'Dataset lengths'!$N$2+U20*'Vecmap(FT) Coverage'!P19*'Dataset lengths'!$O$2+V20*'Vecmap(FT) Coverage'!Q19*'Dataset lengths'!$P$2+W20*'Vecmap(FT) Coverage'!R19*'Dataset lengths'!$Q$2+X20*'Vecmap(FT) Coverage'!S19*'Dataset lengths'!$R$2)/('Vecmap(FT) Coverage'!C19*'Dataset lengths'!$B$2+'Vecmap(FT) Coverage'!D19*'Dataset lengths'!$C$2+'Vecmap(FT) Coverage'!E19*'Dataset lengths'!$D$2+'Vecmap(FT) Coverage'!H19*'Dataset lengths'!$G$2+'Vecmap(FT) Coverage'!I19*'Dataset lengths'!$H$2+'Vecmap(FT) Coverage'!N19*'Dataset lengths'!$M$2+'Vecmap(FT) Coverage'!O19*'Dataset lengths'!$N$2+'Vecmap(FT) Coverage'!P19*'Dataset lengths'!$O$2+'Vecmap(FT) Coverage'!Q19*'Dataset lengths'!$P$2+'Vecmap(FT) Coverage'!R19*'Dataset lengths'!$Q$2+'Vecmap(FT) Coverage'!S19*'Dataset lengths'!$R$2)</f>
        <v>0.6153271835</v>
      </c>
      <c r="H20" s="55">
        <v>0.513752948397308</v>
      </c>
      <c r="I20" s="55">
        <v>0.722969869574771</v>
      </c>
      <c r="J20" s="55">
        <v>0.768950623437481</v>
      </c>
      <c r="K20" s="55">
        <v>0.835412260910089</v>
      </c>
      <c r="L20" s="55">
        <v>0.84251197630847</v>
      </c>
      <c r="M20" s="55">
        <v>0.837948201392014</v>
      </c>
      <c r="N20" s="55">
        <v>0.796437883541535</v>
      </c>
      <c r="O20" s="55">
        <v>0.739135236010374</v>
      </c>
      <c r="P20" s="55">
        <v>0.846860533885995</v>
      </c>
      <c r="Q20" s="55">
        <v>0.792053439210039</v>
      </c>
      <c r="R20" s="55">
        <v>0.729528473390699</v>
      </c>
      <c r="S20" s="55">
        <v>0.891914637527012</v>
      </c>
      <c r="T20" s="55">
        <v>0.429368101518037</v>
      </c>
      <c r="U20" s="55">
        <v>0.859686261318006</v>
      </c>
      <c r="V20" s="55">
        <v>0.705016903482291</v>
      </c>
      <c r="W20" s="55">
        <v>0.455406167551812</v>
      </c>
      <c r="X20" s="55">
        <v>0.502020167240303</v>
      </c>
    </row>
    <row r="21">
      <c r="A21" s="112" t="s">
        <v>296</v>
      </c>
      <c r="B21" s="117">
        <f t="shared" ref="B21:C21" si="24">F21-F317</f>
        <v>0.04429884243</v>
      </c>
      <c r="C21" s="117">
        <f t="shared" si="24"/>
        <v>0.04568692203</v>
      </c>
      <c r="D21" s="117">
        <f t="shared" ref="D21:D22" si="26">F21- 0.63</f>
        <v>0.06677933997</v>
      </c>
      <c r="E21" s="117">
        <f>G21- 0.61</f>
        <v>0.02073035237</v>
      </c>
      <c r="F21" s="10">
        <f t="shared" si="3"/>
        <v>0.69677934</v>
      </c>
      <c r="G21" s="100">
        <f>(H21*'Vecmap(FT) Coverage'!C20*'Dataset lengths'!$B$2+I21*'Vecmap(FT) Coverage'!D20*'Dataset lengths'!$C$2+J21*'Vecmap(FT) Coverage'!E20*'Dataset lengths'!$D$2+M21*'Vecmap(FT) Coverage'!H20*'Dataset lengths'!$G$2+N21*'Vecmap(FT) Coverage'!I20*'Dataset lengths'!$H$2+S21*'Vecmap(FT) Coverage'!N20*'Dataset lengths'!$M$2+T21*'Vecmap(FT) Coverage'!O20*'Dataset lengths'!$N$2+U21*'Vecmap(FT) Coverage'!P20*'Dataset lengths'!$O$2+V21*'Vecmap(FT) Coverage'!Q20*'Dataset lengths'!$P$2+W21*'Vecmap(FT) Coverage'!R20*'Dataset lengths'!$Q$2+X21*'Vecmap(FT) Coverage'!S20*'Dataset lengths'!$R$2)/('Vecmap(FT) Coverage'!C20*'Dataset lengths'!$B$2+'Vecmap(FT) Coverage'!D20*'Dataset lengths'!$C$2+'Vecmap(FT) Coverage'!E20*'Dataset lengths'!$D$2+'Vecmap(FT) Coverage'!H20*'Dataset lengths'!$G$2+'Vecmap(FT) Coverage'!I20*'Dataset lengths'!$H$2+'Vecmap(FT) Coverage'!N20*'Dataset lengths'!$M$2+'Vecmap(FT) Coverage'!O20*'Dataset lengths'!$N$2+'Vecmap(FT) Coverage'!P20*'Dataset lengths'!$O$2+'Vecmap(FT) Coverage'!Q20*'Dataset lengths'!$P$2+'Vecmap(FT) Coverage'!R20*'Dataset lengths'!$Q$2+'Vecmap(FT) Coverage'!S20*'Dataset lengths'!$R$2)</f>
        <v>0.6307303524</v>
      </c>
      <c r="H21" s="55">
        <v>0.523847134136603</v>
      </c>
      <c r="I21" s="55">
        <v>0.750018626468106</v>
      </c>
      <c r="J21" s="55">
        <v>0.78026069478972</v>
      </c>
      <c r="K21" s="55">
        <v>0.845610001766132</v>
      </c>
      <c r="L21" s="55">
        <v>0.850315121146963</v>
      </c>
      <c r="M21" s="55">
        <v>0.847324671482048</v>
      </c>
      <c r="N21" s="55">
        <v>0.80833573649165</v>
      </c>
      <c r="O21" s="55">
        <v>0.757098900372444</v>
      </c>
      <c r="P21" s="55">
        <v>0.857352918521701</v>
      </c>
      <c r="Q21" s="55">
        <v>0.802921720577202</v>
      </c>
      <c r="R21" s="55">
        <v>0.744613410941129</v>
      </c>
      <c r="S21" s="55">
        <v>0.897006921539357</v>
      </c>
      <c r="T21" s="55">
        <v>0.440887635407945</v>
      </c>
      <c r="U21" s="55">
        <v>0.879937736798187</v>
      </c>
      <c r="V21" s="55">
        <v>0.732556113350971</v>
      </c>
      <c r="W21" s="55">
        <v>0.464695808392596</v>
      </c>
      <c r="X21" s="55">
        <v>0.539701660821105</v>
      </c>
    </row>
    <row r="22">
      <c r="A22" s="112" t="s">
        <v>297</v>
      </c>
      <c r="B22" s="117">
        <f t="shared" ref="B22:C22" si="25">F22-F318</f>
        <v>0.04441252826</v>
      </c>
      <c r="C22" s="117">
        <f t="shared" si="25"/>
        <v>0.04975743914</v>
      </c>
      <c r="D22" s="117">
        <f t="shared" si="26"/>
        <v>0.01912279814</v>
      </c>
      <c r="E22" s="117">
        <f>G22- 0.573</f>
        <v>0.010654718</v>
      </c>
      <c r="F22" s="10">
        <f t="shared" si="3"/>
        <v>0.6491227981</v>
      </c>
      <c r="G22" s="100">
        <f>(H22*'Vecmap(FT) Coverage'!C21*'Dataset lengths'!$B$2+I22*'Vecmap(FT) Coverage'!D21*'Dataset lengths'!$C$2+J22*'Vecmap(FT) Coverage'!E21*'Dataset lengths'!$D$2+M22*'Vecmap(FT) Coverage'!H21*'Dataset lengths'!$G$2+N22*'Vecmap(FT) Coverage'!I21*'Dataset lengths'!$H$2+S22*'Vecmap(FT) Coverage'!N21*'Dataset lengths'!$M$2+T22*'Vecmap(FT) Coverage'!O21*'Dataset lengths'!$N$2+U22*'Vecmap(FT) Coverage'!P21*'Dataset lengths'!$O$2+V22*'Vecmap(FT) Coverage'!Q21*'Dataset lengths'!$P$2+W22*'Vecmap(FT) Coverage'!R21*'Dataset lengths'!$Q$2+X22*'Vecmap(FT) Coverage'!S21*'Dataset lengths'!$R$2)/('Vecmap(FT) Coverage'!C21*'Dataset lengths'!$B$2+'Vecmap(FT) Coverage'!D21*'Dataset lengths'!$C$2+'Vecmap(FT) Coverage'!E21*'Dataset lengths'!$D$2+'Vecmap(FT) Coverage'!H21*'Dataset lengths'!$G$2+'Vecmap(FT) Coverage'!I21*'Dataset lengths'!$H$2+'Vecmap(FT) Coverage'!N21*'Dataset lengths'!$M$2+'Vecmap(FT) Coverage'!O21*'Dataset lengths'!$N$2+'Vecmap(FT) Coverage'!P21*'Dataset lengths'!$O$2+'Vecmap(FT) Coverage'!Q21*'Dataset lengths'!$P$2+'Vecmap(FT) Coverage'!R21*'Dataset lengths'!$Q$2+'Vecmap(FT) Coverage'!S21*'Dataset lengths'!$R$2)</f>
        <v>0.583654718</v>
      </c>
      <c r="H22" s="55">
        <v>0.46113300647507</v>
      </c>
      <c r="I22" s="55">
        <v>0.726685669169016</v>
      </c>
      <c r="J22" s="55">
        <v>0.753641529453944</v>
      </c>
      <c r="K22" s="55">
        <v>0.828625490759141</v>
      </c>
      <c r="L22" s="55">
        <v>0.831158841712333</v>
      </c>
      <c r="M22" s="55">
        <v>0.829644748904833</v>
      </c>
      <c r="N22" s="55">
        <v>0.770657423262349</v>
      </c>
      <c r="O22" s="55">
        <v>0.717847300134337</v>
      </c>
      <c r="P22" s="55">
        <v>0.827415766652652</v>
      </c>
      <c r="Q22" s="55">
        <v>0.753953302541214</v>
      </c>
      <c r="R22" s="55">
        <v>0.725358187722185</v>
      </c>
      <c r="S22" s="55">
        <v>0.827681922023658</v>
      </c>
      <c r="T22" s="55">
        <v>0.430619000624099</v>
      </c>
      <c r="U22" s="55">
        <v>0.820296028790621</v>
      </c>
      <c r="V22" s="55">
        <v>0.613582459193947</v>
      </c>
      <c r="W22" s="55">
        <v>0.35940384579472</v>
      </c>
      <c r="X22" s="55">
        <v>0.547005145857665</v>
      </c>
    </row>
    <row r="23">
      <c r="A23" s="112" t="s">
        <v>187</v>
      </c>
      <c r="B23" s="117">
        <f t="shared" ref="B23:C23" si="27">F23-F319</f>
        <v>0.0372278789</v>
      </c>
      <c r="C23" s="117">
        <f t="shared" si="27"/>
        <v>0.03590230275</v>
      </c>
      <c r="D23" s="117">
        <f t="shared" ref="D23:D25" si="29">F23-0.675</f>
        <v>0.02124980748</v>
      </c>
      <c r="E23" s="117">
        <f t="shared" ref="E23:E25" si="30">G23-0.62</f>
        <v>0.01400284585</v>
      </c>
      <c r="F23" s="10">
        <f t="shared" si="3"/>
        <v>0.6962498075</v>
      </c>
      <c r="G23" s="100">
        <f>(H23*'Vecmap(FT) Coverage'!C22*'Dataset lengths'!$B$2+I23*'Vecmap(FT) Coverage'!D22*'Dataset lengths'!$C$2+J23*'Vecmap(FT) Coverage'!E22*'Dataset lengths'!$D$2+M23*'Vecmap(FT) Coverage'!H22*'Dataset lengths'!$G$2+N23*'Vecmap(FT) Coverage'!I22*'Dataset lengths'!$H$2+S23*'Vecmap(FT) Coverage'!N22*'Dataset lengths'!$M$2+T23*'Vecmap(FT) Coverage'!O22*'Dataset lengths'!$N$2+U23*'Vecmap(FT) Coverage'!P22*'Dataset lengths'!$O$2+V23*'Vecmap(FT) Coverage'!Q22*'Dataset lengths'!$P$2+W23*'Vecmap(FT) Coverage'!R22*'Dataset lengths'!$Q$2+X23*'Vecmap(FT) Coverage'!S22*'Dataset lengths'!$R$2)/('Vecmap(FT) Coverage'!C22*'Dataset lengths'!$B$2+'Vecmap(FT) Coverage'!D22*'Dataset lengths'!$C$2+'Vecmap(FT) Coverage'!E22*'Dataset lengths'!$D$2+'Vecmap(FT) Coverage'!H22*'Dataset lengths'!$G$2+'Vecmap(FT) Coverage'!I22*'Dataset lengths'!$H$2+'Vecmap(FT) Coverage'!N22*'Dataset lengths'!$M$2+'Vecmap(FT) Coverage'!O22*'Dataset lengths'!$N$2+'Vecmap(FT) Coverage'!P22*'Dataset lengths'!$O$2+'Vecmap(FT) Coverage'!Q22*'Dataset lengths'!$P$2+'Vecmap(FT) Coverage'!R22*'Dataset lengths'!$Q$2+'Vecmap(FT) Coverage'!S22*'Dataset lengths'!$R$2)</f>
        <v>0.6340028459</v>
      </c>
      <c r="H23" s="55">
        <v>0.536327225326301</v>
      </c>
      <c r="I23" s="55">
        <v>0.737706153558888</v>
      </c>
      <c r="J23" s="55">
        <v>0.790678079035684</v>
      </c>
      <c r="K23" s="55">
        <v>0.85413036966967</v>
      </c>
      <c r="L23" s="55">
        <v>0.860030837732202</v>
      </c>
      <c r="M23" s="55">
        <v>0.856241741339213</v>
      </c>
      <c r="N23" s="55">
        <v>0.814568751067454</v>
      </c>
      <c r="O23" s="55">
        <v>0.758852148015046</v>
      </c>
      <c r="P23" s="55">
        <v>0.863238925379822</v>
      </c>
      <c r="Q23" s="55">
        <v>0.805599000309702</v>
      </c>
      <c r="R23" s="55">
        <v>0.7564418169802</v>
      </c>
      <c r="S23" s="55">
        <v>0.898230818126015</v>
      </c>
      <c r="T23" s="55">
        <v>0.428157424248183</v>
      </c>
      <c r="U23" s="55">
        <v>0.862356785557151</v>
      </c>
      <c r="V23" s="55">
        <v>0.739928535184297</v>
      </c>
      <c r="W23" s="55">
        <v>0.473207545123155</v>
      </c>
      <c r="X23" s="55">
        <v>0.5213448237224</v>
      </c>
    </row>
    <row r="24">
      <c r="A24" s="112" t="s">
        <v>182</v>
      </c>
      <c r="B24" s="117">
        <f t="shared" ref="B24:C24" si="28">F24-F320</f>
        <v>0.04593761722</v>
      </c>
      <c r="C24" s="117">
        <f t="shared" si="28"/>
        <v>0.04335505406</v>
      </c>
      <c r="D24" s="117">
        <f t="shared" si="29"/>
        <v>0.03903025443</v>
      </c>
      <c r="E24" s="117">
        <f t="shared" si="30"/>
        <v>0.02873738578</v>
      </c>
      <c r="F24" s="10">
        <f t="shared" si="3"/>
        <v>0.7140302544</v>
      </c>
      <c r="G24" s="100">
        <f>(H24*'Vecmap(FT) Coverage'!C23*'Dataset lengths'!$B$2+I24*'Vecmap(FT) Coverage'!D23*'Dataset lengths'!$C$2+J24*'Vecmap(FT) Coverage'!E23*'Dataset lengths'!$D$2+M24*'Vecmap(FT) Coverage'!H23*'Dataset lengths'!$G$2+N24*'Vecmap(FT) Coverage'!I23*'Dataset lengths'!$H$2+S24*'Vecmap(FT) Coverage'!N23*'Dataset lengths'!$M$2+T24*'Vecmap(FT) Coverage'!O23*'Dataset lengths'!$N$2+U24*'Vecmap(FT) Coverage'!P23*'Dataset lengths'!$O$2+V24*'Vecmap(FT) Coverage'!Q23*'Dataset lengths'!$P$2+W24*'Vecmap(FT) Coverage'!R23*'Dataset lengths'!$Q$2+X24*'Vecmap(FT) Coverage'!S23*'Dataset lengths'!$R$2)/('Vecmap(FT) Coverage'!C23*'Dataset lengths'!$B$2+'Vecmap(FT) Coverage'!D23*'Dataset lengths'!$C$2+'Vecmap(FT) Coverage'!E23*'Dataset lengths'!$D$2+'Vecmap(FT) Coverage'!H23*'Dataset lengths'!$G$2+'Vecmap(FT) Coverage'!I23*'Dataset lengths'!$H$2+'Vecmap(FT) Coverage'!N23*'Dataset lengths'!$M$2+'Vecmap(FT) Coverage'!O23*'Dataset lengths'!$N$2+'Vecmap(FT) Coverage'!P23*'Dataset lengths'!$O$2+'Vecmap(FT) Coverage'!Q23*'Dataset lengths'!$P$2+'Vecmap(FT) Coverage'!R23*'Dataset lengths'!$Q$2+'Vecmap(FT) Coverage'!S23*'Dataset lengths'!$R$2)</f>
        <v>0.6487373858</v>
      </c>
      <c r="H24" s="55">
        <v>0.543694529580243</v>
      </c>
      <c r="I24" s="55">
        <v>0.763560646015382</v>
      </c>
      <c r="J24" s="55">
        <v>0.800535785612949</v>
      </c>
      <c r="K24" s="55">
        <v>0.862801204783122</v>
      </c>
      <c r="L24" s="55">
        <v>0.867514228289277</v>
      </c>
      <c r="M24" s="55">
        <v>0.864608272379465</v>
      </c>
      <c r="N24" s="55">
        <v>0.827025205552072</v>
      </c>
      <c r="O24" s="55">
        <v>0.779061364158882</v>
      </c>
      <c r="P24" s="55">
        <v>0.872676907129659</v>
      </c>
      <c r="Q24" s="55">
        <v>0.818266654913853</v>
      </c>
      <c r="R24" s="55">
        <v>0.773275220084241</v>
      </c>
      <c r="S24" s="55">
        <v>0.894231298923186</v>
      </c>
      <c r="T24" s="55">
        <v>0.466110748893843</v>
      </c>
      <c r="U24" s="55">
        <v>0.884388610530095</v>
      </c>
      <c r="V24" s="55">
        <v>0.768263802475425</v>
      </c>
      <c r="W24" s="55">
        <v>0.479354134846546</v>
      </c>
      <c r="X24" s="55">
        <v>0.562559763881911</v>
      </c>
    </row>
    <row r="25">
      <c r="A25" s="112" t="s">
        <v>300</v>
      </c>
      <c r="B25" s="117">
        <f t="shared" ref="B25:C25" si="31">F25-F321</f>
        <v>0.03471788876</v>
      </c>
      <c r="C25" s="117">
        <f t="shared" si="31"/>
        <v>0.03504349549</v>
      </c>
      <c r="D25" s="118">
        <f t="shared" si="29"/>
        <v>-0.008905851146</v>
      </c>
      <c r="E25" s="118">
        <f t="shared" si="30"/>
        <v>-0.01901661602</v>
      </c>
      <c r="F25" s="10">
        <f t="shared" si="3"/>
        <v>0.6660941489</v>
      </c>
      <c r="G25" s="100">
        <f>(H25*'Vecmap(FT) Coverage'!C24*'Dataset lengths'!$B$2+I25*'Vecmap(FT) Coverage'!D24*'Dataset lengths'!$C$2+J25*'Vecmap(FT) Coverage'!E24*'Dataset lengths'!$D$2+M25*'Vecmap(FT) Coverage'!H24*'Dataset lengths'!$G$2+N25*'Vecmap(FT) Coverage'!I24*'Dataset lengths'!$H$2+S25*'Vecmap(FT) Coverage'!N24*'Dataset lengths'!$M$2+T25*'Vecmap(FT) Coverage'!O24*'Dataset lengths'!$N$2+U25*'Vecmap(FT) Coverage'!P24*'Dataset lengths'!$O$2+V25*'Vecmap(FT) Coverage'!Q24*'Dataset lengths'!$P$2+W25*'Vecmap(FT) Coverage'!R24*'Dataset lengths'!$Q$2+X25*'Vecmap(FT) Coverage'!S24*'Dataset lengths'!$R$2)/('Vecmap(FT) Coverage'!C24*'Dataset lengths'!$B$2+'Vecmap(FT) Coverage'!D24*'Dataset lengths'!$C$2+'Vecmap(FT) Coverage'!E24*'Dataset lengths'!$D$2+'Vecmap(FT) Coverage'!H24*'Dataset lengths'!$G$2+'Vecmap(FT) Coverage'!I24*'Dataset lengths'!$H$2+'Vecmap(FT) Coverage'!N24*'Dataset lengths'!$M$2+'Vecmap(FT) Coverage'!O24*'Dataset lengths'!$N$2+'Vecmap(FT) Coverage'!P24*'Dataset lengths'!$O$2+'Vecmap(FT) Coverage'!Q24*'Dataset lengths'!$P$2+'Vecmap(FT) Coverage'!R24*'Dataset lengths'!$Q$2+'Vecmap(FT) Coverage'!S24*'Dataset lengths'!$R$2)</f>
        <v>0.600983384</v>
      </c>
      <c r="H25" s="55">
        <v>0.480154249086803</v>
      </c>
      <c r="I25" s="55">
        <v>0.742474834956325</v>
      </c>
      <c r="J25" s="55">
        <v>0.772331825716736</v>
      </c>
      <c r="K25" s="55">
        <v>0.845118602685071</v>
      </c>
      <c r="L25" s="55">
        <v>0.845359875093287</v>
      </c>
      <c r="M25" s="55">
        <v>0.845379262396901</v>
      </c>
      <c r="N25" s="55">
        <v>0.792520534717763</v>
      </c>
      <c r="O25" s="55">
        <v>0.741005091868726</v>
      </c>
      <c r="P25" s="55">
        <v>0.841766405113587</v>
      </c>
      <c r="Q25" s="55">
        <v>0.76454346849186</v>
      </c>
      <c r="R25" s="55">
        <v>0.756807092001885</v>
      </c>
      <c r="S25" s="55">
        <v>0.825277839442722</v>
      </c>
      <c r="T25" s="55">
        <v>0.434924748190141</v>
      </c>
      <c r="U25" s="55">
        <v>0.852342319660358</v>
      </c>
      <c r="V25" s="55">
        <v>0.639452957627255</v>
      </c>
      <c r="W25" s="55">
        <v>0.376953124796272</v>
      </c>
      <c r="X25" s="55">
        <v>0.565223940807907</v>
      </c>
    </row>
    <row r="26">
      <c r="A26" s="112" t="s">
        <v>303</v>
      </c>
      <c r="B26" s="117">
        <f t="shared" ref="B26:C26" si="32">F26-F322</f>
        <v>0.0475189924</v>
      </c>
      <c r="C26" s="117">
        <f t="shared" si="32"/>
        <v>0.04839498945</v>
      </c>
      <c r="D26" s="117">
        <f t="shared" ref="D26:D27" si="34">F26-0.654</f>
        <v>0.05076240287</v>
      </c>
      <c r="E26" s="117">
        <f>G26- 0.61</f>
        <v>0.03113390641</v>
      </c>
      <c r="F26" s="10">
        <f t="shared" si="3"/>
        <v>0.7047624029</v>
      </c>
      <c r="G26" s="100">
        <f>(H26*'Vecmap(FT) Coverage'!C25*'Dataset lengths'!$B$2+I26*'Vecmap(FT) Coverage'!D25*'Dataset lengths'!$C$2+J26*'Vecmap(FT) Coverage'!E25*'Dataset lengths'!$D$2+M26*'Vecmap(FT) Coverage'!H25*'Dataset lengths'!$G$2+N26*'Vecmap(FT) Coverage'!I25*'Dataset lengths'!$H$2+S26*'Vecmap(FT) Coverage'!N25*'Dataset lengths'!$M$2+T26*'Vecmap(FT) Coverage'!O25*'Dataset lengths'!$N$2+U26*'Vecmap(FT) Coverage'!P25*'Dataset lengths'!$O$2+V26*'Vecmap(FT) Coverage'!Q25*'Dataset lengths'!$P$2+W26*'Vecmap(FT) Coverage'!R25*'Dataset lengths'!$Q$2+X26*'Vecmap(FT) Coverage'!S25*'Dataset lengths'!$R$2)/('Vecmap(FT) Coverage'!C25*'Dataset lengths'!$B$2+'Vecmap(FT) Coverage'!D25*'Dataset lengths'!$C$2+'Vecmap(FT) Coverage'!E25*'Dataset lengths'!$D$2+'Vecmap(FT) Coverage'!H25*'Dataset lengths'!$G$2+'Vecmap(FT) Coverage'!I25*'Dataset lengths'!$H$2+'Vecmap(FT) Coverage'!N25*'Dataset lengths'!$M$2+'Vecmap(FT) Coverage'!O25*'Dataset lengths'!$N$2+'Vecmap(FT) Coverage'!P25*'Dataset lengths'!$O$2+'Vecmap(FT) Coverage'!Q25*'Dataset lengths'!$P$2+'Vecmap(FT) Coverage'!R25*'Dataset lengths'!$Q$2+'Vecmap(FT) Coverage'!S25*'Dataset lengths'!$R$2)</f>
        <v>0.6411339064</v>
      </c>
      <c r="H26" s="55">
        <v>0.559176802278572</v>
      </c>
      <c r="I26" s="55">
        <v>0.740067015094927</v>
      </c>
      <c r="J26" s="55">
        <v>0.773168328709068</v>
      </c>
      <c r="K26" s="55">
        <v>0.844298478630308</v>
      </c>
      <c r="L26" s="55">
        <v>0.854985346246796</v>
      </c>
      <c r="M26" s="55">
        <v>0.84801222459849</v>
      </c>
      <c r="N26" s="55">
        <v>0.81789422801483</v>
      </c>
      <c r="O26" s="55">
        <v>0.758482076282101</v>
      </c>
      <c r="P26" s="55">
        <v>0.867771423227308</v>
      </c>
      <c r="Q26" s="55">
        <v>0.824524251785497</v>
      </c>
      <c r="R26" s="55">
        <v>0.74802549045387</v>
      </c>
      <c r="S26" s="55">
        <v>0.893969035368902</v>
      </c>
      <c r="T26" s="55">
        <v>0.413064180211214</v>
      </c>
      <c r="U26" s="55">
        <v>0.894180532740292</v>
      </c>
      <c r="V26" s="55">
        <v>0.826701529823667</v>
      </c>
      <c r="W26" s="55">
        <v>0.542259919860644</v>
      </c>
      <c r="X26" s="55">
        <v>0.443892634846515</v>
      </c>
    </row>
    <row r="27">
      <c r="A27" s="112" t="s">
        <v>304</v>
      </c>
      <c r="B27" s="117">
        <f t="shared" ref="B27:C27" si="33">F27-F323</f>
        <v>0.04429566601</v>
      </c>
      <c r="C27" s="117">
        <f t="shared" si="33"/>
        <v>0.04590611667</v>
      </c>
      <c r="D27" s="117">
        <f t="shared" si="34"/>
        <v>0.02803770993</v>
      </c>
      <c r="E27" s="117">
        <f>G27- 0.573</f>
        <v>0.04542617619</v>
      </c>
      <c r="F27" s="10">
        <f t="shared" si="3"/>
        <v>0.6820377099</v>
      </c>
      <c r="G27" s="100">
        <f>(H27*'Vecmap(FT) Coverage'!C26*'Dataset lengths'!$B$2+I27*'Vecmap(FT) Coverage'!D26*'Dataset lengths'!$C$2+J27*'Vecmap(FT) Coverage'!E26*'Dataset lengths'!$D$2+M27*'Vecmap(FT) Coverage'!H26*'Dataset lengths'!$G$2+N27*'Vecmap(FT) Coverage'!I26*'Dataset lengths'!$H$2+S27*'Vecmap(FT) Coverage'!N26*'Dataset lengths'!$M$2+T27*'Vecmap(FT) Coverage'!O26*'Dataset lengths'!$N$2+U27*'Vecmap(FT) Coverage'!P26*'Dataset lengths'!$O$2+V27*'Vecmap(FT) Coverage'!Q26*'Dataset lengths'!$P$2+W27*'Vecmap(FT) Coverage'!R26*'Dataset lengths'!$Q$2+X27*'Vecmap(FT) Coverage'!S26*'Dataset lengths'!$R$2)/('Vecmap(FT) Coverage'!C26*'Dataset lengths'!$B$2+'Vecmap(FT) Coverage'!D26*'Dataset lengths'!$C$2+'Vecmap(FT) Coverage'!E26*'Dataset lengths'!$D$2+'Vecmap(FT) Coverage'!H26*'Dataset lengths'!$G$2+'Vecmap(FT) Coverage'!I26*'Dataset lengths'!$H$2+'Vecmap(FT) Coverage'!N26*'Dataset lengths'!$M$2+'Vecmap(FT) Coverage'!O26*'Dataset lengths'!$N$2+'Vecmap(FT) Coverage'!P26*'Dataset lengths'!$O$2+'Vecmap(FT) Coverage'!Q26*'Dataset lengths'!$P$2+'Vecmap(FT) Coverage'!R26*'Dataset lengths'!$Q$2+'Vecmap(FT) Coverage'!S26*'Dataset lengths'!$R$2)</f>
        <v>0.6184261762</v>
      </c>
      <c r="H27" s="55">
        <v>0.522256562599773</v>
      </c>
      <c r="I27" s="55">
        <v>0.73616185922653</v>
      </c>
      <c r="J27" s="55">
        <v>0.784083569496863</v>
      </c>
      <c r="K27" s="55">
        <v>0.842550078204648</v>
      </c>
      <c r="L27" s="55">
        <v>0.84952400914172</v>
      </c>
      <c r="M27" s="55">
        <v>0.844947215414314</v>
      </c>
      <c r="N27" s="55">
        <v>0.803048051612125</v>
      </c>
      <c r="O27" s="55">
        <v>0.749058557676133</v>
      </c>
      <c r="P27" s="55">
        <v>0.850111968091194</v>
      </c>
      <c r="Q27" s="55">
        <v>0.794853022710043</v>
      </c>
      <c r="R27" s="55">
        <v>0.746830658606758</v>
      </c>
      <c r="S27" s="55">
        <v>0.855787832924411</v>
      </c>
      <c r="T27" s="55">
        <v>0.414146147605203</v>
      </c>
      <c r="U27" s="55">
        <v>0.851007057540786</v>
      </c>
      <c r="V27" s="55">
        <v>0.733737889318317</v>
      </c>
      <c r="W27" s="55">
        <v>0.448066859352372</v>
      </c>
      <c r="X27" s="55">
        <v>0.509171764173087</v>
      </c>
    </row>
    <row r="28">
      <c r="A28" s="112" t="s">
        <v>307</v>
      </c>
      <c r="B28" s="117">
        <f t="shared" ref="B28:C28" si="35">F28-F324</f>
        <v>0.04513452006</v>
      </c>
      <c r="C28" s="117">
        <f t="shared" si="35"/>
        <v>0.05120266183</v>
      </c>
      <c r="D28" s="117">
        <f>F28- 0.63</f>
        <v>0.06414391374</v>
      </c>
      <c r="E28" s="117">
        <f>G28- 0.61</f>
        <v>0.0204352431</v>
      </c>
      <c r="F28" s="10">
        <f t="shared" si="3"/>
        <v>0.6941439137</v>
      </c>
      <c r="G28" s="100">
        <f>(H28*'Vecmap(FT) Coverage'!C27*'Dataset lengths'!$B$2+I28*'Vecmap(FT) Coverage'!D27*'Dataset lengths'!$C$2+J28*'Vecmap(FT) Coverage'!E27*'Dataset lengths'!$D$2+M28*'Vecmap(FT) Coverage'!H27*'Dataset lengths'!$G$2+N28*'Vecmap(FT) Coverage'!I27*'Dataset lengths'!$H$2+S28*'Vecmap(FT) Coverage'!N27*'Dataset lengths'!$M$2+T28*'Vecmap(FT) Coverage'!O27*'Dataset lengths'!$N$2+U28*'Vecmap(FT) Coverage'!P27*'Dataset lengths'!$O$2+V28*'Vecmap(FT) Coverage'!Q27*'Dataset lengths'!$P$2+W28*'Vecmap(FT) Coverage'!R27*'Dataset lengths'!$Q$2+X28*'Vecmap(FT) Coverage'!S27*'Dataset lengths'!$R$2)/('Vecmap(FT) Coverage'!C27*'Dataset lengths'!$B$2+'Vecmap(FT) Coverage'!D27*'Dataset lengths'!$C$2+'Vecmap(FT) Coverage'!E27*'Dataset lengths'!$D$2+'Vecmap(FT) Coverage'!H27*'Dataset lengths'!$G$2+'Vecmap(FT) Coverage'!I27*'Dataset lengths'!$H$2+'Vecmap(FT) Coverage'!N27*'Dataset lengths'!$M$2+'Vecmap(FT) Coverage'!O27*'Dataset lengths'!$N$2+'Vecmap(FT) Coverage'!P27*'Dataset lengths'!$O$2+'Vecmap(FT) Coverage'!Q27*'Dataset lengths'!$P$2+'Vecmap(FT) Coverage'!R27*'Dataset lengths'!$Q$2+'Vecmap(FT) Coverage'!S27*'Dataset lengths'!$R$2)</f>
        <v>0.6304352431</v>
      </c>
      <c r="H28" s="55">
        <v>0.526694553039516</v>
      </c>
      <c r="I28" s="55">
        <v>0.756532888424982</v>
      </c>
      <c r="J28" s="55">
        <v>0.791924161687454</v>
      </c>
      <c r="K28" s="55">
        <v>0.849874113891648</v>
      </c>
      <c r="L28" s="55">
        <v>0.854132576133003</v>
      </c>
      <c r="M28" s="55">
        <v>0.851379687375137</v>
      </c>
      <c r="N28" s="55">
        <v>0.816056683408485</v>
      </c>
      <c r="O28" s="55">
        <v>0.769925804104993</v>
      </c>
      <c r="P28" s="55">
        <v>0.861098559249596</v>
      </c>
      <c r="Q28" s="55">
        <v>0.804675858174153</v>
      </c>
      <c r="R28" s="55">
        <v>0.764145594696263</v>
      </c>
      <c r="S28" s="55">
        <v>0.853820856267282</v>
      </c>
      <c r="T28" s="55">
        <v>0.423946197997228</v>
      </c>
      <c r="U28" s="55">
        <v>0.856793193392266</v>
      </c>
      <c r="V28" s="55">
        <v>0.760959770455025</v>
      </c>
      <c r="W28" s="55">
        <v>0.454060695739829</v>
      </c>
      <c r="X28" s="55">
        <v>0.543414363304425</v>
      </c>
    </row>
    <row r="29">
      <c r="A29" s="112" t="s">
        <v>313</v>
      </c>
      <c r="B29" s="117">
        <f t="shared" ref="B29:C29" si="36">F29-F325</f>
        <v>0.03016382154</v>
      </c>
      <c r="C29" s="117">
        <f t="shared" si="36"/>
        <v>0.02391712875</v>
      </c>
      <c r="D29" s="117">
        <f t="shared" ref="D29:D31" si="38">F29-0.675</f>
        <v>0.01976833523</v>
      </c>
      <c r="E29" s="117">
        <f t="shared" ref="E29:E31" si="39">G29-0.62</f>
        <v>0.01502710527</v>
      </c>
      <c r="F29" s="10">
        <f t="shared" si="3"/>
        <v>0.6947683352</v>
      </c>
      <c r="G29" s="100">
        <f>(H29*'Vecmap(FT) Coverage'!C28*'Dataset lengths'!$B$2+I29*'Vecmap(FT) Coverage'!D28*'Dataset lengths'!$C$2+J29*'Vecmap(FT) Coverage'!E28*'Dataset lengths'!$D$2+M29*'Vecmap(FT) Coverage'!H28*'Dataset lengths'!$G$2+N29*'Vecmap(FT) Coverage'!I28*'Dataset lengths'!$H$2+S29*'Vecmap(FT) Coverage'!N28*'Dataset lengths'!$M$2+T29*'Vecmap(FT) Coverage'!O28*'Dataset lengths'!$N$2+U29*'Vecmap(FT) Coverage'!P28*'Dataset lengths'!$O$2+V29*'Vecmap(FT) Coverage'!Q28*'Dataset lengths'!$P$2+W29*'Vecmap(FT) Coverage'!R28*'Dataset lengths'!$Q$2+X29*'Vecmap(FT) Coverage'!S28*'Dataset lengths'!$R$2)/('Vecmap(FT) Coverage'!C28*'Dataset lengths'!$B$2+'Vecmap(FT) Coverage'!D28*'Dataset lengths'!$C$2+'Vecmap(FT) Coverage'!E28*'Dataset lengths'!$D$2+'Vecmap(FT) Coverage'!H28*'Dataset lengths'!$G$2+'Vecmap(FT) Coverage'!I28*'Dataset lengths'!$H$2+'Vecmap(FT) Coverage'!N28*'Dataset lengths'!$M$2+'Vecmap(FT) Coverage'!O28*'Dataset lengths'!$N$2+'Vecmap(FT) Coverage'!P28*'Dataset lengths'!$O$2+'Vecmap(FT) Coverage'!Q28*'Dataset lengths'!$P$2+'Vecmap(FT) Coverage'!R28*'Dataset lengths'!$Q$2+'Vecmap(FT) Coverage'!S28*'Dataset lengths'!$R$2)</f>
        <v>0.6350271053</v>
      </c>
      <c r="H29" s="55">
        <v>0.542714095594183</v>
      </c>
      <c r="I29" s="55">
        <v>0.722565520319109</v>
      </c>
      <c r="J29" s="55">
        <v>0.772996291557724</v>
      </c>
      <c r="K29" s="55">
        <v>0.838497805377152</v>
      </c>
      <c r="L29" s="55">
        <v>0.845171395624505</v>
      </c>
      <c r="M29" s="55">
        <v>0.840751080459536</v>
      </c>
      <c r="N29" s="55">
        <v>0.79304556694921</v>
      </c>
      <c r="O29" s="55">
        <v>0.737239508875858</v>
      </c>
      <c r="P29" s="55">
        <v>0.846710622183174</v>
      </c>
      <c r="Q29" s="55">
        <v>0.776983269501755</v>
      </c>
      <c r="R29" s="55">
        <v>0.728677165075274</v>
      </c>
      <c r="S29" s="55">
        <v>0.90129055959266</v>
      </c>
      <c r="T29" s="55">
        <v>0.460091551105349</v>
      </c>
      <c r="U29" s="55">
        <v>0.878379930992019</v>
      </c>
      <c r="V29" s="55">
        <v>0.711782023776842</v>
      </c>
      <c r="W29" s="55">
        <v>0.491120663933367</v>
      </c>
      <c r="X29" s="55">
        <v>0.527714403241261</v>
      </c>
    </row>
    <row r="30">
      <c r="A30" s="112" t="s">
        <v>179</v>
      </c>
      <c r="B30" s="117">
        <f t="shared" ref="B30:C30" si="37">F30-F326</f>
        <v>0.03993070299</v>
      </c>
      <c r="C30" s="117">
        <f t="shared" si="37"/>
        <v>0.02645314543</v>
      </c>
      <c r="D30" s="117">
        <f t="shared" si="38"/>
        <v>0.03794780843</v>
      </c>
      <c r="E30" s="117">
        <f t="shared" si="39"/>
        <v>0.03123857131</v>
      </c>
      <c r="F30" s="10">
        <f t="shared" si="3"/>
        <v>0.7129478084</v>
      </c>
      <c r="G30" s="100">
        <f>(H30*'Vecmap(FT) Coverage'!C29*'Dataset lengths'!$B$2+I30*'Vecmap(FT) Coverage'!D29*'Dataset lengths'!$C$2+J30*'Vecmap(FT) Coverage'!E29*'Dataset lengths'!$D$2+M30*'Vecmap(FT) Coverage'!H29*'Dataset lengths'!$G$2+N30*'Vecmap(FT) Coverage'!I29*'Dataset lengths'!$H$2+S30*'Vecmap(FT) Coverage'!N29*'Dataset lengths'!$M$2+T30*'Vecmap(FT) Coverage'!O29*'Dataset lengths'!$N$2+U30*'Vecmap(FT) Coverage'!P29*'Dataset lengths'!$O$2+V30*'Vecmap(FT) Coverage'!Q29*'Dataset lengths'!$P$2+W30*'Vecmap(FT) Coverage'!R29*'Dataset lengths'!$Q$2+X30*'Vecmap(FT) Coverage'!S29*'Dataset lengths'!$R$2)/('Vecmap(FT) Coverage'!C29*'Dataset lengths'!$B$2+'Vecmap(FT) Coverage'!D29*'Dataset lengths'!$C$2+'Vecmap(FT) Coverage'!E29*'Dataset lengths'!$D$2+'Vecmap(FT) Coverage'!H29*'Dataset lengths'!$G$2+'Vecmap(FT) Coverage'!I29*'Dataset lengths'!$H$2+'Vecmap(FT) Coverage'!N29*'Dataset lengths'!$M$2+'Vecmap(FT) Coverage'!O29*'Dataset lengths'!$N$2+'Vecmap(FT) Coverage'!P29*'Dataset lengths'!$O$2+'Vecmap(FT) Coverage'!Q29*'Dataset lengths'!$P$2+'Vecmap(FT) Coverage'!R29*'Dataset lengths'!$Q$2+'Vecmap(FT) Coverage'!S29*'Dataset lengths'!$R$2)</f>
        <v>0.6512385713</v>
      </c>
      <c r="H30" s="55">
        <v>0.550468571160784</v>
      </c>
      <c r="I30" s="55">
        <v>0.753915405986574</v>
      </c>
      <c r="J30" s="55">
        <v>0.786262030346163</v>
      </c>
      <c r="K30" s="55">
        <v>0.848215571883854</v>
      </c>
      <c r="L30" s="55">
        <v>0.853690549975076</v>
      </c>
      <c r="M30" s="55">
        <v>0.850097046783144</v>
      </c>
      <c r="N30" s="55">
        <v>0.799791324013839</v>
      </c>
      <c r="O30" s="55">
        <v>0.748562504076655</v>
      </c>
      <c r="P30" s="55">
        <v>0.855085593676645</v>
      </c>
      <c r="Q30" s="55">
        <v>0.788399404731576</v>
      </c>
      <c r="R30" s="55">
        <v>0.736257934365143</v>
      </c>
      <c r="S30" s="55">
        <v>0.897312895686021</v>
      </c>
      <c r="T30" s="55">
        <v>0.503462757088196</v>
      </c>
      <c r="U30" s="55">
        <v>0.894625620113483</v>
      </c>
      <c r="V30" s="55">
        <v>0.73767987813532</v>
      </c>
      <c r="W30" s="55">
        <v>0.501072796508636</v>
      </c>
      <c r="X30" s="55">
        <v>0.567737566953715</v>
      </c>
    </row>
    <row r="31">
      <c r="A31" s="112" t="s">
        <v>314</v>
      </c>
      <c r="B31" s="117">
        <f t="shared" ref="B31:C31" si="40">F31-F327</f>
        <v>0.02334313088</v>
      </c>
      <c r="C31" s="117">
        <f t="shared" si="40"/>
        <v>0.01535396098</v>
      </c>
      <c r="D31" s="118">
        <f t="shared" si="38"/>
        <v>-0.008591264923</v>
      </c>
      <c r="E31" s="118">
        <f t="shared" si="39"/>
        <v>-0.01790699982</v>
      </c>
      <c r="F31" s="10">
        <f t="shared" si="3"/>
        <v>0.6664087351</v>
      </c>
      <c r="G31" s="100">
        <f>(H31*'Vecmap(FT) Coverage'!C30*'Dataset lengths'!$B$2+I31*'Vecmap(FT) Coverage'!D30*'Dataset lengths'!$C$2+J31*'Vecmap(FT) Coverage'!E30*'Dataset lengths'!$D$2+M31*'Vecmap(FT) Coverage'!H30*'Dataset lengths'!$G$2+N31*'Vecmap(FT) Coverage'!I30*'Dataset lengths'!$H$2+S31*'Vecmap(FT) Coverage'!N30*'Dataset lengths'!$M$2+T31*'Vecmap(FT) Coverage'!O30*'Dataset lengths'!$N$2+U31*'Vecmap(FT) Coverage'!P30*'Dataset lengths'!$O$2+V31*'Vecmap(FT) Coverage'!Q30*'Dataset lengths'!$P$2+W31*'Vecmap(FT) Coverage'!R30*'Dataset lengths'!$Q$2+X31*'Vecmap(FT) Coverage'!S30*'Dataset lengths'!$R$2)/('Vecmap(FT) Coverage'!C30*'Dataset lengths'!$B$2+'Vecmap(FT) Coverage'!D30*'Dataset lengths'!$C$2+'Vecmap(FT) Coverage'!E30*'Dataset lengths'!$D$2+'Vecmap(FT) Coverage'!H30*'Dataset lengths'!$G$2+'Vecmap(FT) Coverage'!I30*'Dataset lengths'!$H$2+'Vecmap(FT) Coverage'!N30*'Dataset lengths'!$M$2+'Vecmap(FT) Coverage'!O30*'Dataset lengths'!$N$2+'Vecmap(FT) Coverage'!P30*'Dataset lengths'!$O$2+'Vecmap(FT) Coverage'!Q30*'Dataset lengths'!$P$2+'Vecmap(FT) Coverage'!R30*'Dataset lengths'!$Q$2+'Vecmap(FT) Coverage'!S30*'Dataset lengths'!$R$2)</f>
        <v>0.6020930002</v>
      </c>
      <c r="H31" s="55">
        <v>0.482110729831532</v>
      </c>
      <c r="I31" s="55">
        <v>0.737919115910112</v>
      </c>
      <c r="J31" s="55">
        <v>0.763363873719919</v>
      </c>
      <c r="K31" s="55">
        <v>0.833094393826614</v>
      </c>
      <c r="L31" s="55">
        <v>0.835926760673051</v>
      </c>
      <c r="M31" s="55">
        <v>0.834114260395246</v>
      </c>
      <c r="N31" s="55">
        <v>0.766297568707526</v>
      </c>
      <c r="O31" s="55">
        <v>0.711595075061544</v>
      </c>
      <c r="P31" s="55">
        <v>0.827147503605499</v>
      </c>
      <c r="Q31" s="55">
        <v>0.739253394923594</v>
      </c>
      <c r="R31" s="55">
        <v>0.725172174980136</v>
      </c>
      <c r="S31" s="55">
        <v>0.852596959680624</v>
      </c>
      <c r="T31" s="55">
        <v>0.475880632908712</v>
      </c>
      <c r="U31" s="55">
        <v>0.849449251734618</v>
      </c>
      <c r="V31" s="55">
        <v>0.606234657693274</v>
      </c>
      <c r="W31" s="55">
        <v>0.388807058833007</v>
      </c>
      <c r="X31" s="55">
        <v>0.573721976434935</v>
      </c>
    </row>
    <row r="32">
      <c r="A32" s="112" t="s">
        <v>317</v>
      </c>
      <c r="B32" s="117">
        <f t="shared" ref="B32:C32" si="41">F32-F328</f>
        <v>0.04275759853</v>
      </c>
      <c r="C32" s="117">
        <f t="shared" si="41"/>
        <v>0.03397575246</v>
      </c>
      <c r="D32" s="117">
        <f t="shared" ref="D32:D33" si="43">F32-0.654</f>
        <v>0.0430725382</v>
      </c>
      <c r="E32" s="117">
        <f>G32- 0.61</f>
        <v>0.03341807249</v>
      </c>
      <c r="F32" s="10">
        <f t="shared" si="3"/>
        <v>0.6970725382</v>
      </c>
      <c r="G32" s="100">
        <f>(H32*'Vecmap(FT) Coverage'!C31*'Dataset lengths'!$B$2+I32*'Vecmap(FT) Coverage'!D31*'Dataset lengths'!$C$2+J32*'Vecmap(FT) Coverage'!E31*'Dataset lengths'!$D$2+M32*'Vecmap(FT) Coverage'!H31*'Dataset lengths'!$G$2+N32*'Vecmap(FT) Coverage'!I31*'Dataset lengths'!$H$2+S32*'Vecmap(FT) Coverage'!N31*'Dataset lengths'!$M$2+T32*'Vecmap(FT) Coverage'!O31*'Dataset lengths'!$N$2+U32*'Vecmap(FT) Coverage'!P31*'Dataset lengths'!$O$2+V32*'Vecmap(FT) Coverage'!Q31*'Dataset lengths'!$P$2+W32*'Vecmap(FT) Coverage'!R31*'Dataset lengths'!$Q$2+X32*'Vecmap(FT) Coverage'!S31*'Dataset lengths'!$R$2)/('Vecmap(FT) Coverage'!C31*'Dataset lengths'!$B$2+'Vecmap(FT) Coverage'!D31*'Dataset lengths'!$C$2+'Vecmap(FT) Coverage'!E31*'Dataset lengths'!$D$2+'Vecmap(FT) Coverage'!H31*'Dataset lengths'!$G$2+'Vecmap(FT) Coverage'!I31*'Dataset lengths'!$H$2+'Vecmap(FT) Coverage'!N31*'Dataset lengths'!$M$2+'Vecmap(FT) Coverage'!O31*'Dataset lengths'!$N$2+'Vecmap(FT) Coverage'!P31*'Dataset lengths'!$O$2+'Vecmap(FT) Coverage'!Q31*'Dataset lengths'!$P$2+'Vecmap(FT) Coverage'!R31*'Dataset lengths'!$Q$2+'Vecmap(FT) Coverage'!S31*'Dataset lengths'!$R$2)</f>
        <v>0.6434180725</v>
      </c>
      <c r="H32" s="55">
        <v>0.569491077582876</v>
      </c>
      <c r="I32" s="55">
        <v>0.726753695283591</v>
      </c>
      <c r="J32" s="55">
        <v>0.753433595044478</v>
      </c>
      <c r="K32" s="55">
        <v>0.825866480170683</v>
      </c>
      <c r="L32" s="55">
        <v>0.832992169615296</v>
      </c>
      <c r="M32" s="55">
        <v>0.828466372182879</v>
      </c>
      <c r="N32" s="55">
        <v>0.795350579847884</v>
      </c>
      <c r="O32" s="55">
        <v>0.73804976724961</v>
      </c>
      <c r="P32" s="55">
        <v>0.851997699510887</v>
      </c>
      <c r="Q32" s="55">
        <v>0.796684228434463</v>
      </c>
      <c r="R32" s="55">
        <v>0.719229517902504</v>
      </c>
      <c r="S32" s="55">
        <v>0.897946699275541</v>
      </c>
      <c r="T32" s="55">
        <v>0.38687976483995</v>
      </c>
      <c r="U32" s="55">
        <v>0.886391503709453</v>
      </c>
      <c r="V32" s="55">
        <v>0.800494553510768</v>
      </c>
      <c r="W32" s="55">
        <v>0.56212854845317</v>
      </c>
      <c r="X32" s="55">
        <v>0.460461530449141</v>
      </c>
    </row>
    <row r="33">
      <c r="A33" s="112" t="s">
        <v>318</v>
      </c>
      <c r="B33" s="117">
        <f t="shared" ref="B33:C33" si="42">F33-F329</f>
        <v>0.03542856921</v>
      </c>
      <c r="C33" s="117">
        <f t="shared" si="42"/>
        <v>0.02800872106</v>
      </c>
      <c r="D33" s="117">
        <f t="shared" si="43"/>
        <v>0.03113563355</v>
      </c>
      <c r="E33" s="117">
        <f t="shared" ref="E33:E34" si="45">G33- 0.573</f>
        <v>0.04838304087</v>
      </c>
      <c r="F33" s="10">
        <f t="shared" si="3"/>
        <v>0.6851356336</v>
      </c>
      <c r="G33" s="100">
        <f>(H33*'Vecmap(FT) Coverage'!C32*'Dataset lengths'!$B$2+I33*'Vecmap(FT) Coverage'!D32*'Dataset lengths'!$C$2+J33*'Vecmap(FT) Coverage'!E32*'Dataset lengths'!$D$2+M33*'Vecmap(FT) Coverage'!H32*'Dataset lengths'!$G$2+N33*'Vecmap(FT) Coverage'!I32*'Dataset lengths'!$H$2+S33*'Vecmap(FT) Coverage'!N32*'Dataset lengths'!$M$2+T33*'Vecmap(FT) Coverage'!O32*'Dataset lengths'!$N$2+U33*'Vecmap(FT) Coverage'!P32*'Dataset lengths'!$O$2+V33*'Vecmap(FT) Coverage'!Q32*'Dataset lengths'!$P$2+W33*'Vecmap(FT) Coverage'!R32*'Dataset lengths'!$Q$2+X33*'Vecmap(FT) Coverage'!S32*'Dataset lengths'!$R$2)/('Vecmap(FT) Coverage'!C32*'Dataset lengths'!$B$2+'Vecmap(FT) Coverage'!D32*'Dataset lengths'!$C$2+'Vecmap(FT) Coverage'!E32*'Dataset lengths'!$D$2+'Vecmap(FT) Coverage'!H32*'Dataset lengths'!$G$2+'Vecmap(FT) Coverage'!I32*'Dataset lengths'!$H$2+'Vecmap(FT) Coverage'!N32*'Dataset lengths'!$M$2+'Vecmap(FT) Coverage'!O32*'Dataset lengths'!$N$2+'Vecmap(FT) Coverage'!P32*'Dataset lengths'!$O$2+'Vecmap(FT) Coverage'!Q32*'Dataset lengths'!$P$2+'Vecmap(FT) Coverage'!R32*'Dataset lengths'!$Q$2+'Vecmap(FT) Coverage'!S32*'Dataset lengths'!$R$2)</f>
        <v>0.6213830409</v>
      </c>
      <c r="H33" s="55">
        <v>0.529655901437252</v>
      </c>
      <c r="I33" s="55">
        <v>0.725279711524879</v>
      </c>
      <c r="J33" s="55">
        <v>0.769259873995964</v>
      </c>
      <c r="K33" s="55">
        <v>0.829596893016143</v>
      </c>
      <c r="L33" s="55">
        <v>0.837361468574131</v>
      </c>
      <c r="M33" s="55">
        <v>0.832206284987</v>
      </c>
      <c r="N33" s="55">
        <v>0.790816805808754</v>
      </c>
      <c r="O33" s="55">
        <v>0.73492684175448</v>
      </c>
      <c r="P33" s="55">
        <v>0.844138452966354</v>
      </c>
      <c r="Q33" s="55">
        <v>0.77616065101073</v>
      </c>
      <c r="R33" s="55">
        <v>0.729409965272781</v>
      </c>
      <c r="S33" s="55">
        <v>0.88636339229467</v>
      </c>
      <c r="T33" s="55">
        <v>0.449038590515451</v>
      </c>
      <c r="U33" s="55">
        <v>0.868365465095227</v>
      </c>
      <c r="V33" s="55">
        <v>0.702623260029913</v>
      </c>
      <c r="W33" s="55">
        <v>0.466836095256901</v>
      </c>
      <c r="X33" s="55">
        <v>0.516046588155385</v>
      </c>
    </row>
    <row r="34">
      <c r="A34" s="112" t="s">
        <v>321</v>
      </c>
      <c r="B34" s="117">
        <f t="shared" ref="B34:C34" si="44">F34-F330</f>
        <v>0.04311338317</v>
      </c>
      <c r="C34" s="117">
        <f t="shared" si="44"/>
        <v>0.02863759655</v>
      </c>
      <c r="D34" s="117">
        <f>F34- 0.63</f>
        <v>0.06664510052</v>
      </c>
      <c r="E34" s="117">
        <f t="shared" si="45"/>
        <v>0.06149293672</v>
      </c>
      <c r="F34" s="10">
        <f t="shared" si="3"/>
        <v>0.6966451005</v>
      </c>
      <c r="G34" s="100">
        <f>(H34*'Vecmap(FT) Coverage'!C33*'Dataset lengths'!$B$2+I34*'Vecmap(FT) Coverage'!D33*'Dataset lengths'!$C$2+J34*'Vecmap(FT) Coverage'!E33*'Dataset lengths'!$D$2+M34*'Vecmap(FT) Coverage'!H33*'Dataset lengths'!$G$2+N34*'Vecmap(FT) Coverage'!I33*'Dataset lengths'!$H$2+S34*'Vecmap(FT) Coverage'!N33*'Dataset lengths'!$M$2+T34*'Vecmap(FT) Coverage'!O33*'Dataset lengths'!$N$2+U34*'Vecmap(FT) Coverage'!P33*'Dataset lengths'!$O$2+V34*'Vecmap(FT) Coverage'!Q33*'Dataset lengths'!$P$2+W34*'Vecmap(FT) Coverage'!R33*'Dataset lengths'!$Q$2+X34*'Vecmap(FT) Coverage'!S33*'Dataset lengths'!$R$2)/('Vecmap(FT) Coverage'!C33*'Dataset lengths'!$B$2+'Vecmap(FT) Coverage'!D33*'Dataset lengths'!$C$2+'Vecmap(FT) Coverage'!E33*'Dataset lengths'!$D$2+'Vecmap(FT) Coverage'!H33*'Dataset lengths'!$G$2+'Vecmap(FT) Coverage'!I33*'Dataset lengths'!$H$2+'Vecmap(FT) Coverage'!N33*'Dataset lengths'!$M$2+'Vecmap(FT) Coverage'!O33*'Dataset lengths'!$N$2+'Vecmap(FT) Coverage'!P33*'Dataset lengths'!$O$2+'Vecmap(FT) Coverage'!Q33*'Dataset lengths'!$P$2+'Vecmap(FT) Coverage'!R33*'Dataset lengths'!$Q$2+'Vecmap(FT) Coverage'!S33*'Dataset lengths'!$R$2)</f>
        <v>0.6344929367</v>
      </c>
      <c r="H34" s="55">
        <v>0.53410253995074</v>
      </c>
      <c r="I34" s="55">
        <v>0.74975946727788</v>
      </c>
      <c r="J34" s="55">
        <v>0.781188773755999</v>
      </c>
      <c r="K34" s="55">
        <v>0.838262943950072</v>
      </c>
      <c r="L34" s="55">
        <v>0.843318081203342</v>
      </c>
      <c r="M34" s="55">
        <v>0.840005829039163</v>
      </c>
      <c r="N34" s="55">
        <v>0.795825686956777</v>
      </c>
      <c r="O34" s="55">
        <v>0.743003929161863</v>
      </c>
      <c r="P34" s="55">
        <v>0.85026116251314</v>
      </c>
      <c r="Q34" s="55">
        <v>0.781677723701045</v>
      </c>
      <c r="R34" s="55">
        <v>0.736604458102347</v>
      </c>
      <c r="S34" s="55">
        <v>0.885183206300393</v>
      </c>
      <c r="T34" s="55">
        <v>0.458305701577723</v>
      </c>
      <c r="U34" s="55">
        <v>0.867475290348845</v>
      </c>
      <c r="V34" s="55">
        <v>0.726362731892474</v>
      </c>
      <c r="W34" s="55">
        <v>0.475500687641345</v>
      </c>
      <c r="X34" s="55">
        <v>0.54938619096504</v>
      </c>
    </row>
    <row r="35">
      <c r="A35" s="112" t="s">
        <v>170</v>
      </c>
      <c r="B35" s="117">
        <f t="shared" ref="B35:C35" si="46">F35-F331</f>
        <v>0.03387389046</v>
      </c>
      <c r="C35" s="117">
        <f t="shared" si="46"/>
        <v>0.03243268695</v>
      </c>
      <c r="D35" s="117">
        <f t="shared" ref="D35:D37" si="48">F35-0.675</f>
        <v>0.03679605446</v>
      </c>
      <c r="E35" s="117">
        <f t="shared" ref="E35:E37" si="49">G35-0.62</f>
        <v>0.03573506162</v>
      </c>
      <c r="F35" s="10">
        <f t="shared" si="3"/>
        <v>0.7117960545</v>
      </c>
      <c r="G35" s="100">
        <f>(H35*'Vecmap(FT) Coverage'!C34*'Dataset lengths'!$B$2+I35*'Vecmap(FT) Coverage'!D34*'Dataset lengths'!$C$2+J35*'Vecmap(FT) Coverage'!E34*'Dataset lengths'!$D$2+M35*'Vecmap(FT) Coverage'!H34*'Dataset lengths'!$G$2+N35*'Vecmap(FT) Coverage'!I34*'Dataset lengths'!$H$2+S35*'Vecmap(FT) Coverage'!N34*'Dataset lengths'!$M$2+T35*'Vecmap(FT) Coverage'!O34*'Dataset lengths'!$N$2+U35*'Vecmap(FT) Coverage'!P34*'Dataset lengths'!$O$2+V35*'Vecmap(FT) Coverage'!Q34*'Dataset lengths'!$P$2+W35*'Vecmap(FT) Coverage'!R34*'Dataset lengths'!$Q$2+X35*'Vecmap(FT) Coverage'!S34*'Dataset lengths'!$R$2)/('Vecmap(FT) Coverage'!C34*'Dataset lengths'!$B$2+'Vecmap(FT) Coverage'!D34*'Dataset lengths'!$C$2+'Vecmap(FT) Coverage'!E34*'Dataset lengths'!$D$2+'Vecmap(FT) Coverage'!H34*'Dataset lengths'!$G$2+'Vecmap(FT) Coverage'!I34*'Dataset lengths'!$H$2+'Vecmap(FT) Coverage'!N34*'Dataset lengths'!$M$2+'Vecmap(FT) Coverage'!O34*'Dataset lengths'!$N$2+'Vecmap(FT) Coverage'!P34*'Dataset lengths'!$O$2+'Vecmap(FT) Coverage'!Q34*'Dataset lengths'!$P$2+'Vecmap(FT) Coverage'!R34*'Dataset lengths'!$Q$2+'Vecmap(FT) Coverage'!S34*'Dataset lengths'!$R$2)</f>
        <v>0.6557350616</v>
      </c>
      <c r="H35" s="55">
        <v>0.581405679836355</v>
      </c>
      <c r="I35" s="55">
        <v>0.7336834749627</v>
      </c>
      <c r="J35" s="55">
        <v>0.769910842363165</v>
      </c>
      <c r="K35" s="55">
        <v>0.845207661045893</v>
      </c>
      <c r="L35" s="55">
        <v>0.85190947511339</v>
      </c>
      <c r="M35" s="55">
        <v>0.847640906255879</v>
      </c>
      <c r="N35" s="55">
        <v>0.814477358083544</v>
      </c>
      <c r="O35" s="55">
        <v>0.761292296787084</v>
      </c>
      <c r="P35" s="55">
        <v>0.868388284779585</v>
      </c>
      <c r="Q35" s="55">
        <v>0.810067276308812</v>
      </c>
      <c r="R35" s="55">
        <v>0.749317828980282</v>
      </c>
      <c r="S35" s="55">
        <v>0.908240543781182</v>
      </c>
      <c r="T35" s="55">
        <v>0.408716199717153</v>
      </c>
      <c r="U35" s="55">
        <v>0.899076493845391</v>
      </c>
      <c r="V35" s="55">
        <v>0.826649553565844</v>
      </c>
      <c r="W35" s="55">
        <v>0.56940803920318</v>
      </c>
      <c r="X35" s="55">
        <v>0.470547507487969</v>
      </c>
    </row>
    <row r="36">
      <c r="A36" s="112" t="s">
        <v>185</v>
      </c>
      <c r="B36" s="117">
        <f t="shared" ref="B36:C36" si="47">F36-F332</f>
        <v>0.02503688566</v>
      </c>
      <c r="C36" s="117">
        <f t="shared" si="47"/>
        <v>0.02026829465</v>
      </c>
      <c r="D36" s="117">
        <f t="shared" si="48"/>
        <v>0.02465086094</v>
      </c>
      <c r="E36" s="117">
        <f t="shared" si="49"/>
        <v>0.02025643453</v>
      </c>
      <c r="F36" s="10">
        <f t="shared" si="3"/>
        <v>0.6996508609</v>
      </c>
      <c r="G36" s="100">
        <f>(H36*'Vecmap(FT) Coverage'!C35*'Dataset lengths'!$B$2+I36*'Vecmap(FT) Coverage'!D35*'Dataset lengths'!$C$2+J36*'Vecmap(FT) Coverage'!E35*'Dataset lengths'!$D$2+M36*'Vecmap(FT) Coverage'!H35*'Dataset lengths'!$G$2+N36*'Vecmap(FT) Coverage'!I35*'Dataset lengths'!$H$2+S36*'Vecmap(FT) Coverage'!N35*'Dataset lengths'!$M$2+T36*'Vecmap(FT) Coverage'!O35*'Dataset lengths'!$N$2+U36*'Vecmap(FT) Coverage'!P35*'Dataset lengths'!$O$2+V36*'Vecmap(FT) Coverage'!Q35*'Dataset lengths'!$P$2+W36*'Vecmap(FT) Coverage'!R35*'Dataset lengths'!$Q$2+X36*'Vecmap(FT) Coverage'!S35*'Dataset lengths'!$R$2)/('Vecmap(FT) Coverage'!C35*'Dataset lengths'!$B$2+'Vecmap(FT) Coverage'!D35*'Dataset lengths'!$C$2+'Vecmap(FT) Coverage'!E35*'Dataset lengths'!$D$2+'Vecmap(FT) Coverage'!H35*'Dataset lengths'!$G$2+'Vecmap(FT) Coverage'!I35*'Dataset lengths'!$H$2+'Vecmap(FT) Coverage'!N35*'Dataset lengths'!$M$2+'Vecmap(FT) Coverage'!O35*'Dataset lengths'!$N$2+'Vecmap(FT) Coverage'!P35*'Dataset lengths'!$O$2+'Vecmap(FT) Coverage'!Q35*'Dataset lengths'!$P$2+'Vecmap(FT) Coverage'!R35*'Dataset lengths'!$Q$2+'Vecmap(FT) Coverage'!S35*'Dataset lengths'!$R$2)</f>
        <v>0.6402564345</v>
      </c>
      <c r="H36" s="55">
        <v>0.551455582978856</v>
      </c>
      <c r="I36" s="55">
        <v>0.736991879355855</v>
      </c>
      <c r="J36" s="55">
        <v>0.792638192451583</v>
      </c>
      <c r="K36" s="55">
        <v>0.850335615039144</v>
      </c>
      <c r="L36" s="55">
        <v>0.853474836183961</v>
      </c>
      <c r="M36" s="55">
        <v>0.85153036913909</v>
      </c>
      <c r="N36" s="55">
        <v>0.807144912625189</v>
      </c>
      <c r="O36" s="55">
        <v>0.751563947057627</v>
      </c>
      <c r="P36" s="55">
        <v>0.858409473250193</v>
      </c>
      <c r="Q36" s="55">
        <v>0.78614767509423</v>
      </c>
      <c r="R36" s="55">
        <v>0.752758314656806</v>
      </c>
      <c r="S36" s="55">
        <v>0.89589230143365</v>
      </c>
      <c r="T36" s="55">
        <v>0.433460673352178</v>
      </c>
      <c r="U36" s="55">
        <v>0.873261426200325</v>
      </c>
      <c r="V36" s="55">
        <v>0.733568282582263</v>
      </c>
      <c r="W36" s="55">
        <v>0.486024997894252</v>
      </c>
      <c r="X36" s="55">
        <v>0.534190852349663</v>
      </c>
    </row>
    <row r="37">
      <c r="A37" s="112" t="s">
        <v>172</v>
      </c>
      <c r="B37" s="117">
        <f t="shared" ref="B37:C37" si="50">F37-F333</f>
        <v>0.02594530022</v>
      </c>
      <c r="C37" s="117">
        <f t="shared" si="50"/>
        <v>0.01691223221</v>
      </c>
      <c r="D37" s="117">
        <f t="shared" si="48"/>
        <v>0.0399181409</v>
      </c>
      <c r="E37" s="117">
        <f t="shared" si="49"/>
        <v>0.03285683012</v>
      </c>
      <c r="F37" s="10">
        <f t="shared" si="3"/>
        <v>0.7149181409</v>
      </c>
      <c r="G37" s="100">
        <f>(H37*'Vecmap(FT) Coverage'!C36*'Dataset lengths'!$B$2+I37*'Vecmap(FT) Coverage'!D36*'Dataset lengths'!$C$2+J37*'Vecmap(FT) Coverage'!E36*'Dataset lengths'!$D$2+M37*'Vecmap(FT) Coverage'!H36*'Dataset lengths'!$G$2+N37*'Vecmap(FT) Coverage'!I36*'Dataset lengths'!$H$2+S37*'Vecmap(FT) Coverage'!N36*'Dataset lengths'!$M$2+T37*'Vecmap(FT) Coverage'!O36*'Dataset lengths'!$N$2+U37*'Vecmap(FT) Coverage'!P36*'Dataset lengths'!$O$2+V37*'Vecmap(FT) Coverage'!Q36*'Dataset lengths'!$P$2+W37*'Vecmap(FT) Coverage'!R36*'Dataset lengths'!$Q$2+X37*'Vecmap(FT) Coverage'!S36*'Dataset lengths'!$R$2)/('Vecmap(FT) Coverage'!C36*'Dataset lengths'!$B$2+'Vecmap(FT) Coverage'!D36*'Dataset lengths'!$C$2+'Vecmap(FT) Coverage'!E36*'Dataset lengths'!$D$2+'Vecmap(FT) Coverage'!H36*'Dataset lengths'!$G$2+'Vecmap(FT) Coverage'!I36*'Dataset lengths'!$H$2+'Vecmap(FT) Coverage'!N36*'Dataset lengths'!$M$2+'Vecmap(FT) Coverage'!O36*'Dataset lengths'!$N$2+'Vecmap(FT) Coverage'!P36*'Dataset lengths'!$O$2+'Vecmap(FT) Coverage'!Q36*'Dataset lengths'!$P$2+'Vecmap(FT) Coverage'!R36*'Dataset lengths'!$Q$2+'Vecmap(FT) Coverage'!S36*'Dataset lengths'!$R$2)</f>
        <v>0.6528568301</v>
      </c>
      <c r="H37" s="55">
        <v>0.553169568606349</v>
      </c>
      <c r="I37" s="55">
        <v>0.760286254679514</v>
      </c>
      <c r="J37" s="55">
        <v>0.802847624020874</v>
      </c>
      <c r="K37" s="55">
        <v>0.85736067664207</v>
      </c>
      <c r="L37" s="55">
        <v>0.859865057666373</v>
      </c>
      <c r="M37" s="55">
        <v>0.858301260209288</v>
      </c>
      <c r="N37" s="55">
        <v>0.817484869291377</v>
      </c>
      <c r="O37" s="55">
        <v>0.770012416638235</v>
      </c>
      <c r="P37" s="55">
        <v>0.866323950422082</v>
      </c>
      <c r="Q37" s="55">
        <v>0.795653861078088</v>
      </c>
      <c r="R37" s="55">
        <v>0.771027316100691</v>
      </c>
      <c r="S37" s="55">
        <v>0.891630518676538</v>
      </c>
      <c r="T37" s="55">
        <v>0.488912507840032</v>
      </c>
      <c r="U37" s="55">
        <v>0.869255639841608</v>
      </c>
      <c r="V37" s="55">
        <v>0.760412651951624</v>
      </c>
      <c r="W37" s="55">
        <v>0.490617406508546</v>
      </c>
      <c r="X37" s="55">
        <v>0.571181248299179</v>
      </c>
    </row>
    <row r="38">
      <c r="A38" s="112" t="s">
        <v>332</v>
      </c>
      <c r="B38" s="117">
        <f t="shared" ref="B38:C38" si="51">F38-F334</f>
        <v>0.04074060354</v>
      </c>
      <c r="C38" s="117">
        <f t="shared" si="51"/>
        <v>0.03508225402</v>
      </c>
      <c r="D38" s="117">
        <f>F38-0.654</f>
        <v>0.04716065825</v>
      </c>
      <c r="E38" s="117">
        <f>G38- 0.61</f>
        <v>0.03558815197</v>
      </c>
      <c r="F38" s="10">
        <f t="shared" si="3"/>
        <v>0.7011606582</v>
      </c>
      <c r="G38" s="100">
        <f>(H38*'Vecmap(FT) Coverage'!C37*'Dataset lengths'!$B$2+I38*'Vecmap(FT) Coverage'!D37*'Dataset lengths'!$C$2+J38*'Vecmap(FT) Coverage'!E37*'Dataset lengths'!$D$2+M38*'Vecmap(FT) Coverage'!H37*'Dataset lengths'!$G$2+N38*'Vecmap(FT) Coverage'!I37*'Dataset lengths'!$H$2+S38*'Vecmap(FT) Coverage'!N37*'Dataset lengths'!$M$2+T38*'Vecmap(FT) Coverage'!O37*'Dataset lengths'!$N$2+U38*'Vecmap(FT) Coverage'!P37*'Dataset lengths'!$O$2+V38*'Vecmap(FT) Coverage'!Q37*'Dataset lengths'!$P$2+W38*'Vecmap(FT) Coverage'!R37*'Dataset lengths'!$Q$2+X38*'Vecmap(FT) Coverage'!S37*'Dataset lengths'!$R$2)/('Vecmap(FT) Coverage'!C37*'Dataset lengths'!$B$2+'Vecmap(FT) Coverage'!D37*'Dataset lengths'!$C$2+'Vecmap(FT) Coverage'!E37*'Dataset lengths'!$D$2+'Vecmap(FT) Coverage'!H37*'Dataset lengths'!$G$2+'Vecmap(FT) Coverage'!I37*'Dataset lengths'!$H$2+'Vecmap(FT) Coverage'!N37*'Dataset lengths'!$M$2+'Vecmap(FT) Coverage'!O37*'Dataset lengths'!$N$2+'Vecmap(FT) Coverage'!P37*'Dataset lengths'!$O$2+'Vecmap(FT) Coverage'!Q37*'Dataset lengths'!$P$2+'Vecmap(FT) Coverage'!R37*'Dataset lengths'!$Q$2+'Vecmap(FT) Coverage'!S37*'Dataset lengths'!$R$2)</f>
        <v>0.645588152</v>
      </c>
      <c r="H38" s="55">
        <v>0.568358589156153</v>
      </c>
      <c r="I38" s="55">
        <v>0.732571958710005</v>
      </c>
      <c r="J38" s="55">
        <v>0.765815884244077</v>
      </c>
      <c r="K38" s="55">
        <v>0.837737228865319</v>
      </c>
      <c r="L38" s="55">
        <v>0.846616648964767</v>
      </c>
      <c r="M38" s="55">
        <v>0.840825021540896</v>
      </c>
      <c r="N38" s="55">
        <v>0.811634081431873</v>
      </c>
      <c r="O38" s="55">
        <v>0.756335885198643</v>
      </c>
      <c r="P38" s="55">
        <v>0.863181542909843</v>
      </c>
      <c r="Q38" s="55">
        <v>0.807252614262129</v>
      </c>
      <c r="R38" s="55">
        <v>0.751511729264527</v>
      </c>
      <c r="S38" s="55">
        <v>0.891433821010825</v>
      </c>
      <c r="T38" s="55">
        <v>0.371448657378836</v>
      </c>
      <c r="U38" s="55">
        <v>0.892622726934124</v>
      </c>
      <c r="V38" s="55">
        <v>0.820978670278094</v>
      </c>
      <c r="W38" s="55">
        <v>0.5537882144916</v>
      </c>
      <c r="X38" s="55">
        <v>0.463289615562467</v>
      </c>
    </row>
    <row r="39">
      <c r="A39" s="112" t="s">
        <v>342</v>
      </c>
      <c r="B39" s="117">
        <f t="shared" ref="B39:C39" si="52">F39-F335</f>
        <v>0.03445914786</v>
      </c>
      <c r="C39" s="117">
        <f t="shared" si="52"/>
        <v>0.03356840364</v>
      </c>
      <c r="D39" s="117">
        <f t="shared" ref="D39:D41" si="54">F39-0.675</f>
        <v>0.0139162611</v>
      </c>
      <c r="E39" s="117">
        <f t="shared" ref="E39:E41" si="55">G39-0.62</f>
        <v>0.004728378341</v>
      </c>
      <c r="F39" s="10">
        <f t="shared" si="3"/>
        <v>0.6889162611</v>
      </c>
      <c r="G39" s="100">
        <f>(H39*'Vecmap(FT) Coverage'!C38*'Dataset lengths'!$B$2+I39*'Vecmap(FT) Coverage'!D38*'Dataset lengths'!$C$2+J39*'Vecmap(FT) Coverage'!E38*'Dataset lengths'!$D$2+M39*'Vecmap(FT) Coverage'!H38*'Dataset lengths'!$G$2+N39*'Vecmap(FT) Coverage'!I38*'Dataset lengths'!$H$2+S39*'Vecmap(FT) Coverage'!N38*'Dataset lengths'!$M$2+T39*'Vecmap(FT) Coverage'!O38*'Dataset lengths'!$N$2+U39*'Vecmap(FT) Coverage'!P38*'Dataset lengths'!$O$2+V39*'Vecmap(FT) Coverage'!Q38*'Dataset lengths'!$P$2+W39*'Vecmap(FT) Coverage'!R38*'Dataset lengths'!$Q$2+X39*'Vecmap(FT) Coverage'!S38*'Dataset lengths'!$R$2)/('Vecmap(FT) Coverage'!C38*'Dataset lengths'!$B$2+'Vecmap(FT) Coverage'!D38*'Dataset lengths'!$C$2+'Vecmap(FT) Coverage'!E38*'Dataset lengths'!$D$2+'Vecmap(FT) Coverage'!H38*'Dataset lengths'!$G$2+'Vecmap(FT) Coverage'!I38*'Dataset lengths'!$H$2+'Vecmap(FT) Coverage'!N38*'Dataset lengths'!$M$2+'Vecmap(FT) Coverage'!O38*'Dataset lengths'!$N$2+'Vecmap(FT) Coverage'!P38*'Dataset lengths'!$O$2+'Vecmap(FT) Coverage'!Q38*'Dataset lengths'!$P$2+'Vecmap(FT) Coverage'!R38*'Dataset lengths'!$Q$2+'Vecmap(FT) Coverage'!S38*'Dataset lengths'!$R$2)</f>
        <v>0.6247283783</v>
      </c>
      <c r="H39" s="55">
        <v>0.517951645372725</v>
      </c>
      <c r="I39" s="55">
        <v>0.734468313568165</v>
      </c>
      <c r="J39" s="55">
        <v>0.779942096805161</v>
      </c>
      <c r="K39" s="55">
        <v>0.844961602523098</v>
      </c>
      <c r="L39" s="55">
        <v>0.851362492726104</v>
      </c>
      <c r="M39" s="55">
        <v>0.847267430184426</v>
      </c>
      <c r="N39" s="55">
        <v>0.802381701274214</v>
      </c>
      <c r="O39" s="55">
        <v>0.747010227506858</v>
      </c>
      <c r="P39" s="55">
        <v>0.852865609369323</v>
      </c>
      <c r="Q39" s="55">
        <v>0.790786841289031</v>
      </c>
      <c r="R39" s="55">
        <v>0.740443971112621</v>
      </c>
      <c r="S39" s="55">
        <v>0.895477050806034</v>
      </c>
      <c r="T39" s="55">
        <v>0.444113426671809</v>
      </c>
      <c r="U39" s="55">
        <v>0.871703620394157</v>
      </c>
      <c r="V39" s="55">
        <v>0.69538488222992</v>
      </c>
      <c r="W39" s="55">
        <v>0.451269929879657</v>
      </c>
      <c r="X39" s="55">
        <v>0.538118774964915</v>
      </c>
    </row>
    <row r="40">
      <c r="A40" s="112" t="s">
        <v>343</v>
      </c>
      <c r="B40" s="117">
        <f t="shared" ref="B40:C40" si="53">F40-F336</f>
        <v>0.04210609309</v>
      </c>
      <c r="C40" s="117">
        <f t="shared" si="53"/>
        <v>0.03763466547</v>
      </c>
      <c r="D40" s="117">
        <f t="shared" si="54"/>
        <v>0.02732957483</v>
      </c>
      <c r="E40" s="117">
        <f t="shared" si="55"/>
        <v>0.01596158359</v>
      </c>
      <c r="F40" s="10">
        <f t="shared" si="3"/>
        <v>0.7023295748</v>
      </c>
      <c r="G40" s="100">
        <f>(H40*'Vecmap(FT) Coverage'!C39*'Dataset lengths'!$B$2+I40*'Vecmap(FT) Coverage'!D39*'Dataset lengths'!$C$2+J40*'Vecmap(FT) Coverage'!E39*'Dataset lengths'!$D$2+M40*'Vecmap(FT) Coverage'!H39*'Dataset lengths'!$G$2+N40*'Vecmap(FT) Coverage'!I39*'Dataset lengths'!$H$2+S40*'Vecmap(FT) Coverage'!N39*'Dataset lengths'!$M$2+T40*'Vecmap(FT) Coverage'!O39*'Dataset lengths'!$N$2+U40*'Vecmap(FT) Coverage'!P39*'Dataset lengths'!$O$2+V40*'Vecmap(FT) Coverage'!Q39*'Dataset lengths'!$P$2+W40*'Vecmap(FT) Coverage'!R39*'Dataset lengths'!$Q$2+X40*'Vecmap(FT) Coverage'!S39*'Dataset lengths'!$R$2)/('Vecmap(FT) Coverage'!C39*'Dataset lengths'!$B$2+'Vecmap(FT) Coverage'!D39*'Dataset lengths'!$C$2+'Vecmap(FT) Coverage'!E39*'Dataset lengths'!$D$2+'Vecmap(FT) Coverage'!H39*'Dataset lengths'!$G$2+'Vecmap(FT) Coverage'!I39*'Dataset lengths'!$H$2+'Vecmap(FT) Coverage'!N39*'Dataset lengths'!$M$2+'Vecmap(FT) Coverage'!O39*'Dataset lengths'!$N$2+'Vecmap(FT) Coverage'!P39*'Dataset lengths'!$O$2+'Vecmap(FT) Coverage'!Q39*'Dataset lengths'!$P$2+'Vecmap(FT) Coverage'!R39*'Dataset lengths'!$Q$2+'Vecmap(FT) Coverage'!S39*'Dataset lengths'!$R$2)</f>
        <v>0.6359615836</v>
      </c>
      <c r="H40" s="55">
        <v>0.524708011662669</v>
      </c>
      <c r="I40" s="55">
        <v>0.755475183874861</v>
      </c>
      <c r="J40" s="55">
        <v>0.789044683157386</v>
      </c>
      <c r="K40" s="55">
        <v>0.852680304887317</v>
      </c>
      <c r="L40" s="55">
        <v>0.857420532433714</v>
      </c>
      <c r="M40" s="55">
        <v>0.854475693453383</v>
      </c>
      <c r="N40" s="55">
        <v>0.810216126106881</v>
      </c>
      <c r="O40" s="55">
        <v>0.760365805143613</v>
      </c>
      <c r="P40" s="55">
        <v>0.860360477229488</v>
      </c>
      <c r="Q40" s="55">
        <v>0.793757314984727</v>
      </c>
      <c r="R40" s="55">
        <v>0.751671490208303</v>
      </c>
      <c r="S40" s="55">
        <v>0.90268929854884</v>
      </c>
      <c r="T40" s="55">
        <v>0.466424479216263</v>
      </c>
      <c r="U40" s="55">
        <v>0.886168960022858</v>
      </c>
      <c r="V40" s="55">
        <v>0.713292070846229</v>
      </c>
      <c r="W40" s="55">
        <v>0.45663876809179</v>
      </c>
      <c r="X40" s="55">
        <v>0.566492048094663</v>
      </c>
    </row>
    <row r="41">
      <c r="A41" s="112" t="s">
        <v>344</v>
      </c>
      <c r="B41" s="117">
        <f t="shared" ref="B41:C41" si="56">F41-F337</f>
        <v>0.03724118036</v>
      </c>
      <c r="C41" s="117">
        <f t="shared" si="56"/>
        <v>0.03498399294</v>
      </c>
      <c r="D41" s="118">
        <f t="shared" si="54"/>
        <v>-0.01110432325</v>
      </c>
      <c r="E41" s="118">
        <f t="shared" si="55"/>
        <v>-0.02158345791</v>
      </c>
      <c r="F41" s="10">
        <f t="shared" si="3"/>
        <v>0.6638956768</v>
      </c>
      <c r="G41" s="100">
        <f>(H41*'Vecmap(FT) Coverage'!C40*'Dataset lengths'!$B$2+I41*'Vecmap(FT) Coverage'!D40*'Dataset lengths'!$C$2+J41*'Vecmap(FT) Coverage'!E40*'Dataset lengths'!$D$2+M41*'Vecmap(FT) Coverage'!H40*'Dataset lengths'!$G$2+N41*'Vecmap(FT) Coverage'!I40*'Dataset lengths'!$H$2+S41*'Vecmap(FT) Coverage'!N40*'Dataset lengths'!$M$2+T41*'Vecmap(FT) Coverage'!O40*'Dataset lengths'!$N$2+U41*'Vecmap(FT) Coverage'!P40*'Dataset lengths'!$O$2+V41*'Vecmap(FT) Coverage'!Q40*'Dataset lengths'!$P$2+W41*'Vecmap(FT) Coverage'!R40*'Dataset lengths'!$Q$2+X41*'Vecmap(FT) Coverage'!S40*'Dataset lengths'!$R$2)/('Vecmap(FT) Coverage'!C40*'Dataset lengths'!$B$2+'Vecmap(FT) Coverage'!D40*'Dataset lengths'!$C$2+'Vecmap(FT) Coverage'!E40*'Dataset lengths'!$D$2+'Vecmap(FT) Coverage'!H40*'Dataset lengths'!$G$2+'Vecmap(FT) Coverage'!I40*'Dataset lengths'!$H$2+'Vecmap(FT) Coverage'!N40*'Dataset lengths'!$M$2+'Vecmap(FT) Coverage'!O40*'Dataset lengths'!$N$2+'Vecmap(FT) Coverage'!P40*'Dataset lengths'!$O$2+'Vecmap(FT) Coverage'!Q40*'Dataset lengths'!$P$2+'Vecmap(FT) Coverage'!R40*'Dataset lengths'!$Q$2+'Vecmap(FT) Coverage'!S40*'Dataset lengths'!$R$2)</f>
        <v>0.5984165421</v>
      </c>
      <c r="H41" s="55">
        <v>0.473850381068808</v>
      </c>
      <c r="I41" s="55">
        <v>0.736508589347832</v>
      </c>
      <c r="J41" s="55">
        <v>0.765680896414574</v>
      </c>
      <c r="K41" s="55">
        <v>0.839113419824021</v>
      </c>
      <c r="L41" s="55">
        <v>0.841257879309998</v>
      </c>
      <c r="M41" s="55">
        <v>0.840025021350796</v>
      </c>
      <c r="N41" s="55">
        <v>0.783212227510249</v>
      </c>
      <c r="O41" s="55">
        <v>0.72935776835081</v>
      </c>
      <c r="P41" s="55">
        <v>0.835368976991776</v>
      </c>
      <c r="Q41" s="55">
        <v>0.761606502677671</v>
      </c>
      <c r="R41" s="55">
        <v>0.741658304295593</v>
      </c>
      <c r="S41" s="55">
        <v>0.845799962565434</v>
      </c>
      <c r="T41" s="55">
        <v>0.452204049025003</v>
      </c>
      <c r="U41" s="55">
        <v>0.838544611091444</v>
      </c>
      <c r="V41" s="55">
        <v>0.624275890342916</v>
      </c>
      <c r="W41" s="55">
        <v>0.37756940104655</v>
      </c>
      <c r="X41" s="55">
        <v>0.565181414495797</v>
      </c>
    </row>
    <row r="42">
      <c r="A42" s="112" t="s">
        <v>347</v>
      </c>
      <c r="B42" s="117">
        <f t="shared" ref="B42:C42" si="57">F42-F338</f>
        <v>0.04650733524</v>
      </c>
      <c r="C42" s="117">
        <f t="shared" si="57"/>
        <v>0.04654567957</v>
      </c>
      <c r="D42" s="117">
        <f t="shared" ref="D42:D43" si="59">F42-0.654</f>
        <v>0.0513342727</v>
      </c>
      <c r="E42" s="117">
        <f>G42- 0.61</f>
        <v>0.0319851406</v>
      </c>
      <c r="F42" s="10">
        <f t="shared" si="3"/>
        <v>0.7053342727</v>
      </c>
      <c r="G42" s="100">
        <f>(H42*'Vecmap(FT) Coverage'!C41*'Dataset lengths'!$B$2+I42*'Vecmap(FT) Coverage'!D41*'Dataset lengths'!$C$2+J42*'Vecmap(FT) Coverage'!E41*'Dataset lengths'!$D$2+M42*'Vecmap(FT) Coverage'!H41*'Dataset lengths'!$G$2+N42*'Vecmap(FT) Coverage'!I41*'Dataset lengths'!$H$2+S42*'Vecmap(FT) Coverage'!N41*'Dataset lengths'!$M$2+T42*'Vecmap(FT) Coverage'!O41*'Dataset lengths'!$N$2+U42*'Vecmap(FT) Coverage'!P41*'Dataset lengths'!$O$2+V42*'Vecmap(FT) Coverage'!Q41*'Dataset lengths'!$P$2+W42*'Vecmap(FT) Coverage'!R41*'Dataset lengths'!$Q$2+X42*'Vecmap(FT) Coverage'!S41*'Dataset lengths'!$R$2)/('Vecmap(FT) Coverage'!C41*'Dataset lengths'!$B$2+'Vecmap(FT) Coverage'!D41*'Dataset lengths'!$C$2+'Vecmap(FT) Coverage'!E41*'Dataset lengths'!$D$2+'Vecmap(FT) Coverage'!H41*'Dataset lengths'!$G$2+'Vecmap(FT) Coverage'!I41*'Dataset lengths'!$H$2+'Vecmap(FT) Coverage'!N41*'Dataset lengths'!$M$2+'Vecmap(FT) Coverage'!O41*'Dataset lengths'!$N$2+'Vecmap(FT) Coverage'!P41*'Dataset lengths'!$O$2+'Vecmap(FT) Coverage'!Q41*'Dataset lengths'!$P$2+'Vecmap(FT) Coverage'!R41*'Dataset lengths'!$Q$2+'Vecmap(FT) Coverage'!S41*'Dataset lengths'!$R$2)</f>
        <v>0.6419851406</v>
      </c>
      <c r="H42" s="55">
        <v>0.5508261512566</v>
      </c>
      <c r="I42" s="55">
        <v>0.743821396664602</v>
      </c>
      <c r="J42" s="55">
        <v>0.778896834630476</v>
      </c>
      <c r="K42" s="55">
        <v>0.844310096601782</v>
      </c>
      <c r="L42" s="55">
        <v>0.852497991046006</v>
      </c>
      <c r="M42" s="55">
        <v>0.847233673606055</v>
      </c>
      <c r="N42" s="55">
        <v>0.813831196046557</v>
      </c>
      <c r="O42" s="55">
        <v>0.758374091825072</v>
      </c>
      <c r="P42" s="55">
        <v>0.861305853422396</v>
      </c>
      <c r="Q42" s="55">
        <v>0.813706232240596</v>
      </c>
      <c r="R42" s="55">
        <v>0.746781155215729</v>
      </c>
      <c r="S42" s="55">
        <v>0.902798575029792</v>
      </c>
      <c r="T42" s="55">
        <v>0.446478470640826</v>
      </c>
      <c r="U42" s="55">
        <v>0.881940629977546</v>
      </c>
      <c r="V42" s="55">
        <v>0.779909219820312</v>
      </c>
      <c r="W42" s="55">
        <v>0.517006730084469</v>
      </c>
      <c r="X42" s="55">
        <v>0.495934121989631</v>
      </c>
    </row>
    <row r="43">
      <c r="A43" s="112" t="s">
        <v>348</v>
      </c>
      <c r="B43" s="117">
        <f t="shared" ref="B43:C43" si="58">F43-F339</f>
        <v>0.04421789826</v>
      </c>
      <c r="C43" s="117">
        <f t="shared" si="58"/>
        <v>0.04543559641</v>
      </c>
      <c r="D43" s="117">
        <f t="shared" si="59"/>
        <v>0.02499783932</v>
      </c>
      <c r="E43" s="117">
        <f>G43- 0.573</f>
        <v>0.04053855119</v>
      </c>
      <c r="F43" s="10">
        <f t="shared" si="3"/>
        <v>0.6789978393</v>
      </c>
      <c r="G43" s="100">
        <f>(H43*'Vecmap(FT) Coverage'!C42*'Dataset lengths'!$B$2+I43*'Vecmap(FT) Coverage'!D42*'Dataset lengths'!$C$2+J43*'Vecmap(FT) Coverage'!E42*'Dataset lengths'!$D$2+M43*'Vecmap(FT) Coverage'!H42*'Dataset lengths'!$G$2+N43*'Vecmap(FT) Coverage'!I42*'Dataset lengths'!$H$2+S43*'Vecmap(FT) Coverage'!N42*'Dataset lengths'!$M$2+T43*'Vecmap(FT) Coverage'!O42*'Dataset lengths'!$N$2+U43*'Vecmap(FT) Coverage'!P42*'Dataset lengths'!$O$2+V43*'Vecmap(FT) Coverage'!Q42*'Dataset lengths'!$P$2+W43*'Vecmap(FT) Coverage'!R42*'Dataset lengths'!$Q$2+X43*'Vecmap(FT) Coverage'!S42*'Dataset lengths'!$R$2)/('Vecmap(FT) Coverage'!C42*'Dataset lengths'!$B$2+'Vecmap(FT) Coverage'!D42*'Dataset lengths'!$C$2+'Vecmap(FT) Coverage'!E42*'Dataset lengths'!$D$2+'Vecmap(FT) Coverage'!H42*'Dataset lengths'!$G$2+'Vecmap(FT) Coverage'!I42*'Dataset lengths'!$H$2+'Vecmap(FT) Coverage'!N42*'Dataset lengths'!$M$2+'Vecmap(FT) Coverage'!O42*'Dataset lengths'!$N$2+'Vecmap(FT) Coverage'!P42*'Dataset lengths'!$O$2+'Vecmap(FT) Coverage'!Q42*'Dataset lengths'!$P$2+'Vecmap(FT) Coverage'!R42*'Dataset lengths'!$Q$2+'Vecmap(FT) Coverage'!S42*'Dataset lengths'!$R$2)</f>
        <v>0.6135385512</v>
      </c>
      <c r="H43" s="55">
        <v>0.507890782099904</v>
      </c>
      <c r="I43" s="55">
        <v>0.732647853516938</v>
      </c>
      <c r="J43" s="55">
        <v>0.776263491895431</v>
      </c>
      <c r="K43" s="55">
        <v>0.836955466022966</v>
      </c>
      <c r="L43" s="55">
        <v>0.844018764248235</v>
      </c>
      <c r="M43" s="55">
        <v>0.839444226283518</v>
      </c>
      <c r="N43" s="55">
        <v>0.797875208722818</v>
      </c>
      <c r="O43" s="55">
        <v>0.745724912511384</v>
      </c>
      <c r="P43" s="55">
        <v>0.84513188697787</v>
      </c>
      <c r="Q43" s="55">
        <v>0.787707466978434</v>
      </c>
      <c r="R43" s="55">
        <v>0.743067650837165</v>
      </c>
      <c r="S43" s="55">
        <v>0.877162312598545</v>
      </c>
      <c r="T43" s="55">
        <v>0.43512384627937</v>
      </c>
      <c r="U43" s="55">
        <v>0.851229601227381</v>
      </c>
      <c r="V43" s="55">
        <v>0.690324036073462</v>
      </c>
      <c r="W43" s="55">
        <v>0.433092446107648</v>
      </c>
      <c r="X43" s="55">
        <v>0.527922427687344</v>
      </c>
    </row>
    <row r="44">
      <c r="A44" s="112" t="s">
        <v>351</v>
      </c>
      <c r="B44" s="117">
        <f t="shared" ref="B44:C44" si="60">F44-F340</f>
        <v>0.05011536149</v>
      </c>
      <c r="C44" s="117">
        <f t="shared" si="60"/>
        <v>0.04751203173</v>
      </c>
      <c r="D44" s="117">
        <f>F44- 0.63</f>
        <v>0.05938154578</v>
      </c>
      <c r="E44" s="117">
        <f>G44- 0.61</f>
        <v>0.01307880184</v>
      </c>
      <c r="F44" s="10">
        <f t="shared" si="3"/>
        <v>0.6893815458</v>
      </c>
      <c r="G44" s="100">
        <f>(H44*'Vecmap(FT) Coverage'!C43*'Dataset lengths'!$B$2+I44*'Vecmap(FT) Coverage'!D43*'Dataset lengths'!$C$2+J44*'Vecmap(FT) Coverage'!E43*'Dataset lengths'!$D$2+M44*'Vecmap(FT) Coverage'!H43*'Dataset lengths'!$G$2+N44*'Vecmap(FT) Coverage'!I43*'Dataset lengths'!$H$2+S44*'Vecmap(FT) Coverage'!N43*'Dataset lengths'!$M$2+T44*'Vecmap(FT) Coverage'!O43*'Dataset lengths'!$N$2+U44*'Vecmap(FT) Coverage'!P43*'Dataset lengths'!$O$2+V44*'Vecmap(FT) Coverage'!Q43*'Dataset lengths'!$P$2+W44*'Vecmap(FT) Coverage'!R43*'Dataset lengths'!$Q$2+X44*'Vecmap(FT) Coverage'!S43*'Dataset lengths'!$R$2)/('Vecmap(FT) Coverage'!C43*'Dataset lengths'!$B$2+'Vecmap(FT) Coverage'!D43*'Dataset lengths'!$C$2+'Vecmap(FT) Coverage'!E43*'Dataset lengths'!$D$2+'Vecmap(FT) Coverage'!H43*'Dataset lengths'!$G$2+'Vecmap(FT) Coverage'!I43*'Dataset lengths'!$H$2+'Vecmap(FT) Coverage'!N43*'Dataset lengths'!$M$2+'Vecmap(FT) Coverage'!O43*'Dataset lengths'!$N$2+'Vecmap(FT) Coverage'!P43*'Dataset lengths'!$O$2+'Vecmap(FT) Coverage'!Q43*'Dataset lengths'!$P$2+'Vecmap(FT) Coverage'!R43*'Dataset lengths'!$Q$2+'Vecmap(FT) Coverage'!S43*'Dataset lengths'!$R$2)</f>
        <v>0.6230788018</v>
      </c>
      <c r="H44" s="55">
        <v>0.512910630829091</v>
      </c>
      <c r="I44" s="55">
        <v>0.749777235292881</v>
      </c>
      <c r="J44" s="55">
        <v>0.784322714359779</v>
      </c>
      <c r="K44" s="55">
        <v>0.843822424634391</v>
      </c>
      <c r="L44" s="55">
        <v>0.848815832184071</v>
      </c>
      <c r="M44" s="55">
        <v>0.845524092328547</v>
      </c>
      <c r="N44" s="55">
        <v>0.806000590622172</v>
      </c>
      <c r="O44" s="55">
        <v>0.759087614122735</v>
      </c>
      <c r="P44" s="55">
        <v>0.853236443581564</v>
      </c>
      <c r="Q44" s="55">
        <v>0.793804226018839</v>
      </c>
      <c r="R44" s="55">
        <v>0.753112338907802</v>
      </c>
      <c r="S44" s="55">
        <v>0.875129770052845</v>
      </c>
      <c r="T44" s="55">
        <v>0.441370297442438</v>
      </c>
      <c r="U44" s="55">
        <v>0.866140028229273</v>
      </c>
      <c r="V44" s="55">
        <v>0.711702691593849</v>
      </c>
      <c r="W44" s="55">
        <v>0.437902926595703</v>
      </c>
      <c r="X44" s="55">
        <v>0.552416026244896</v>
      </c>
    </row>
    <row r="45">
      <c r="A45" s="112" t="s">
        <v>193</v>
      </c>
      <c r="B45" s="117">
        <f t="shared" ref="B45:C45" si="61">F45-F341</f>
        <v>0.0387328847</v>
      </c>
      <c r="C45" s="117">
        <f t="shared" si="61"/>
        <v>0.04192331194</v>
      </c>
      <c r="D45" s="117">
        <f t="shared" ref="D45:D47" si="63">F45-0.675</f>
        <v>0.04072972495</v>
      </c>
      <c r="E45" s="117">
        <f t="shared" ref="E45:E47" si="64">G45-0.62</f>
        <v>0.03394313606</v>
      </c>
      <c r="F45" s="10">
        <f t="shared" si="3"/>
        <v>0.7157297249</v>
      </c>
      <c r="G45" s="100">
        <f>(H45*'Vecmap(FT) Coverage'!C44*'Dataset lengths'!$B$2+I45*'Vecmap(FT) Coverage'!D44*'Dataset lengths'!$C$2+J45*'Vecmap(FT) Coverage'!E44*'Dataset lengths'!$D$2+M45*'Vecmap(FT) Coverage'!H44*'Dataset lengths'!$G$2+N45*'Vecmap(FT) Coverage'!I44*'Dataset lengths'!$H$2+S45*'Vecmap(FT) Coverage'!N44*'Dataset lengths'!$M$2+T45*'Vecmap(FT) Coverage'!O44*'Dataset lengths'!$N$2+U45*'Vecmap(FT) Coverage'!P44*'Dataset lengths'!$O$2+V45*'Vecmap(FT) Coverage'!Q44*'Dataset lengths'!$P$2+W45*'Vecmap(FT) Coverage'!R44*'Dataset lengths'!$Q$2+X45*'Vecmap(FT) Coverage'!S44*'Dataset lengths'!$R$2)/('Vecmap(FT) Coverage'!C44*'Dataset lengths'!$B$2+'Vecmap(FT) Coverage'!D44*'Dataset lengths'!$C$2+'Vecmap(FT) Coverage'!E44*'Dataset lengths'!$D$2+'Vecmap(FT) Coverage'!H44*'Dataset lengths'!$G$2+'Vecmap(FT) Coverage'!I44*'Dataset lengths'!$H$2+'Vecmap(FT) Coverage'!N44*'Dataset lengths'!$M$2+'Vecmap(FT) Coverage'!O44*'Dataset lengths'!$N$2+'Vecmap(FT) Coverage'!P44*'Dataset lengths'!$O$2+'Vecmap(FT) Coverage'!Q44*'Dataset lengths'!$P$2+'Vecmap(FT) Coverage'!R44*'Dataset lengths'!$Q$2+'Vecmap(FT) Coverage'!S44*'Dataset lengths'!$R$2)</f>
        <v>0.6539431361</v>
      </c>
      <c r="H45" s="55">
        <v>0.563918474311378</v>
      </c>
      <c r="I45" s="55">
        <v>0.752416039349289</v>
      </c>
      <c r="J45" s="55">
        <v>0.793059441931742</v>
      </c>
      <c r="K45" s="55">
        <v>0.85767067151918</v>
      </c>
      <c r="L45" s="55">
        <v>0.865356248507645</v>
      </c>
      <c r="M45" s="55">
        <v>0.860453546809249</v>
      </c>
      <c r="N45" s="55">
        <v>0.825956589677518</v>
      </c>
      <c r="O45" s="55">
        <v>0.772541052673672</v>
      </c>
      <c r="P45" s="55">
        <v>0.873167527247982</v>
      </c>
      <c r="Q45" s="55">
        <v>0.823282784775621</v>
      </c>
      <c r="R45" s="55">
        <v>0.764914397359973</v>
      </c>
      <c r="S45" s="55">
        <v>0.907147778971666</v>
      </c>
      <c r="T45" s="55">
        <v>0.450546909373243</v>
      </c>
      <c r="U45" s="55">
        <v>0.883275892097118</v>
      </c>
      <c r="V45" s="55">
        <v>0.799736794383558</v>
      </c>
      <c r="W45" s="55">
        <v>0.52617858886049</v>
      </c>
      <c r="X45" s="55">
        <v>0.510336918659302</v>
      </c>
    </row>
    <row r="46">
      <c r="A46" s="112" t="s">
        <v>357</v>
      </c>
      <c r="B46" s="117">
        <f t="shared" ref="B46:C46" si="62">F46-F342</f>
        <v>0.03286481422</v>
      </c>
      <c r="C46" s="117">
        <f t="shared" si="62"/>
        <v>0.03403807019</v>
      </c>
      <c r="D46" s="117">
        <f t="shared" si="63"/>
        <v>0.01463262138</v>
      </c>
      <c r="E46" s="117">
        <f t="shared" si="64"/>
        <v>0.006803780596</v>
      </c>
      <c r="F46" s="10">
        <f t="shared" si="3"/>
        <v>0.6896326214</v>
      </c>
      <c r="G46" s="100">
        <f>(H46*'Vecmap(FT) Coverage'!C45*'Dataset lengths'!$B$2+I46*'Vecmap(FT) Coverage'!D45*'Dataset lengths'!$C$2+J46*'Vecmap(FT) Coverage'!E45*'Dataset lengths'!$D$2+M46*'Vecmap(FT) Coverage'!H45*'Dataset lengths'!$G$2+N46*'Vecmap(FT) Coverage'!I45*'Dataset lengths'!$H$2+S46*'Vecmap(FT) Coverage'!N45*'Dataset lengths'!$M$2+T46*'Vecmap(FT) Coverage'!O45*'Dataset lengths'!$N$2+U46*'Vecmap(FT) Coverage'!P45*'Dataset lengths'!$O$2+V46*'Vecmap(FT) Coverage'!Q45*'Dataset lengths'!$P$2+W46*'Vecmap(FT) Coverage'!R45*'Dataset lengths'!$Q$2+X46*'Vecmap(FT) Coverage'!S45*'Dataset lengths'!$R$2)/('Vecmap(FT) Coverage'!C45*'Dataset lengths'!$B$2+'Vecmap(FT) Coverage'!D45*'Dataset lengths'!$C$2+'Vecmap(FT) Coverage'!E45*'Dataset lengths'!$D$2+'Vecmap(FT) Coverage'!H45*'Dataset lengths'!$G$2+'Vecmap(FT) Coverage'!I45*'Dataset lengths'!$H$2+'Vecmap(FT) Coverage'!N45*'Dataset lengths'!$M$2+'Vecmap(FT) Coverage'!O45*'Dataset lengths'!$N$2+'Vecmap(FT) Coverage'!P45*'Dataset lengths'!$O$2+'Vecmap(FT) Coverage'!Q45*'Dataset lengths'!$P$2+'Vecmap(FT) Coverage'!R45*'Dataset lengths'!$Q$2+'Vecmap(FT) Coverage'!S45*'Dataset lengths'!$R$2)</f>
        <v>0.6268037806</v>
      </c>
      <c r="H46" s="55">
        <v>0.525021538940245</v>
      </c>
      <c r="I46" s="55">
        <v>0.743659453899309</v>
      </c>
      <c r="J46" s="55">
        <v>0.791089439157233</v>
      </c>
      <c r="K46" s="55">
        <v>0.850906951255586</v>
      </c>
      <c r="L46" s="55">
        <v>0.855453925064338</v>
      </c>
      <c r="M46" s="55">
        <v>0.85242939336019</v>
      </c>
      <c r="N46" s="55">
        <v>0.808631344484394</v>
      </c>
      <c r="O46" s="55">
        <v>0.756163784970252</v>
      </c>
      <c r="P46" s="55">
        <v>0.855909032120848</v>
      </c>
      <c r="Q46" s="55">
        <v>0.792291345168746</v>
      </c>
      <c r="R46" s="55">
        <v>0.757568394151802</v>
      </c>
      <c r="S46" s="55">
        <v>0.874845651202371</v>
      </c>
      <c r="T46" s="55">
        <v>0.430524479309011</v>
      </c>
      <c r="U46" s="55">
        <v>0.852342319660358</v>
      </c>
      <c r="V46" s="55">
        <v>0.720336221577514</v>
      </c>
      <c r="W46" s="55">
        <v>0.446376493428708</v>
      </c>
      <c r="X46" s="55">
        <v>0.540702500173847</v>
      </c>
    </row>
    <row r="47">
      <c r="A47" s="112" t="s">
        <v>360</v>
      </c>
      <c r="B47" s="117">
        <f t="shared" ref="B47:C47" si="65">F47-F343</f>
        <v>0.03730462805</v>
      </c>
      <c r="C47" s="117">
        <f t="shared" si="65"/>
        <v>0.03602482602</v>
      </c>
      <c r="D47" s="117">
        <f t="shared" si="63"/>
        <v>0.02609157176</v>
      </c>
      <c r="E47" s="117">
        <f t="shared" si="64"/>
        <v>0.01593670743</v>
      </c>
      <c r="F47" s="10">
        <f t="shared" si="3"/>
        <v>0.7010915718</v>
      </c>
      <c r="G47" s="100">
        <f>(H47*'Vecmap(FT) Coverage'!C46*'Dataset lengths'!$B$2+I47*'Vecmap(FT) Coverage'!D46*'Dataset lengths'!$C$2+J47*'Vecmap(FT) Coverage'!E46*'Dataset lengths'!$D$2+M47*'Vecmap(FT) Coverage'!H46*'Dataset lengths'!$G$2+N47*'Vecmap(FT) Coverage'!I46*'Dataset lengths'!$H$2+S47*'Vecmap(FT) Coverage'!N46*'Dataset lengths'!$M$2+T47*'Vecmap(FT) Coverage'!O46*'Dataset lengths'!$N$2+U47*'Vecmap(FT) Coverage'!P46*'Dataset lengths'!$O$2+V47*'Vecmap(FT) Coverage'!Q46*'Dataset lengths'!$P$2+W47*'Vecmap(FT) Coverage'!R46*'Dataset lengths'!$Q$2+X47*'Vecmap(FT) Coverage'!S46*'Dataset lengths'!$R$2)/('Vecmap(FT) Coverage'!C46*'Dataset lengths'!$B$2+'Vecmap(FT) Coverage'!D46*'Dataset lengths'!$C$2+'Vecmap(FT) Coverage'!E46*'Dataset lengths'!$D$2+'Vecmap(FT) Coverage'!H46*'Dataset lengths'!$G$2+'Vecmap(FT) Coverage'!I46*'Dataset lengths'!$H$2+'Vecmap(FT) Coverage'!N46*'Dataset lengths'!$M$2+'Vecmap(FT) Coverage'!O46*'Dataset lengths'!$N$2+'Vecmap(FT) Coverage'!P46*'Dataset lengths'!$O$2+'Vecmap(FT) Coverage'!Q46*'Dataset lengths'!$P$2+'Vecmap(FT) Coverage'!R46*'Dataset lengths'!$Q$2+'Vecmap(FT) Coverage'!S46*'Dataset lengths'!$R$2)</f>
        <v>0.6359367074</v>
      </c>
      <c r="H47" s="55">
        <v>0.527975671582643</v>
      </c>
      <c r="I47" s="55">
        <v>0.760060093231432</v>
      </c>
      <c r="J47" s="55">
        <v>0.798555309531913</v>
      </c>
      <c r="K47" s="55">
        <v>0.856706139815113</v>
      </c>
      <c r="L47" s="55">
        <v>0.859952116058714</v>
      </c>
      <c r="M47" s="55">
        <v>0.857926517543115</v>
      </c>
      <c r="N47" s="55">
        <v>0.817363057448643</v>
      </c>
      <c r="O47" s="55">
        <v>0.76961984814341</v>
      </c>
      <c r="P47" s="55">
        <v>0.865551438919986</v>
      </c>
      <c r="Q47" s="55">
        <v>0.799021403169656</v>
      </c>
      <c r="R47" s="55">
        <v>0.769767229783586</v>
      </c>
      <c r="S47" s="55">
        <v>0.877555707929971</v>
      </c>
      <c r="T47" s="55">
        <v>0.456373042347939</v>
      </c>
      <c r="U47" s="55">
        <v>0.863692047676723</v>
      </c>
      <c r="V47" s="55">
        <v>0.736208129361172</v>
      </c>
      <c r="W47" s="55">
        <v>0.449548707195741</v>
      </c>
      <c r="X47" s="55">
        <v>0.566749005523978</v>
      </c>
    </row>
    <row r="48">
      <c r="A48" s="112" t="s">
        <v>366</v>
      </c>
      <c r="B48" s="117">
        <f t="shared" ref="B48:C48" si="66">F48-F344</f>
        <v>0.05099488955</v>
      </c>
      <c r="C48" s="117">
        <f t="shared" si="66"/>
        <v>0.05076344108</v>
      </c>
      <c r="D48" s="117">
        <f t="shared" ref="D48:D50" si="68">F48-0.654</f>
        <v>0.05173222118</v>
      </c>
      <c r="E48" s="117">
        <f t="shared" ref="E48:E49" si="69">G48- 0.61</f>
        <v>0.03350458325</v>
      </c>
      <c r="F48" s="10">
        <f t="shared" si="3"/>
        <v>0.7057322212</v>
      </c>
      <c r="G48" s="100">
        <f>(H48*'Vecmap(FT) Coverage'!C47*'Dataset lengths'!$B$2+I48*'Vecmap(FT) Coverage'!D47*'Dataset lengths'!$C$2+J48*'Vecmap(FT) Coverage'!E47*'Dataset lengths'!$D$2+M48*'Vecmap(FT) Coverage'!H47*'Dataset lengths'!$G$2+N48*'Vecmap(FT) Coverage'!I47*'Dataset lengths'!$H$2+S48*'Vecmap(FT) Coverage'!N47*'Dataset lengths'!$M$2+T48*'Vecmap(FT) Coverage'!O47*'Dataset lengths'!$N$2+U48*'Vecmap(FT) Coverage'!P47*'Dataset lengths'!$O$2+V48*'Vecmap(FT) Coverage'!Q47*'Dataset lengths'!$P$2+W48*'Vecmap(FT) Coverage'!R47*'Dataset lengths'!$Q$2+X48*'Vecmap(FT) Coverage'!S47*'Dataset lengths'!$R$2)/('Vecmap(FT) Coverage'!C47*'Dataset lengths'!$B$2+'Vecmap(FT) Coverage'!D47*'Dataset lengths'!$C$2+'Vecmap(FT) Coverage'!E47*'Dataset lengths'!$D$2+'Vecmap(FT) Coverage'!H47*'Dataset lengths'!$G$2+'Vecmap(FT) Coverage'!I47*'Dataset lengths'!$H$2+'Vecmap(FT) Coverage'!N47*'Dataset lengths'!$M$2+'Vecmap(FT) Coverage'!O47*'Dataset lengths'!$N$2+'Vecmap(FT) Coverage'!P47*'Dataset lengths'!$O$2+'Vecmap(FT) Coverage'!Q47*'Dataset lengths'!$P$2+'Vecmap(FT) Coverage'!R47*'Dataset lengths'!$Q$2+'Vecmap(FT) Coverage'!S47*'Dataset lengths'!$R$2)</f>
        <v>0.6435045833</v>
      </c>
      <c r="H48" s="55">
        <v>0.553850744335604</v>
      </c>
      <c r="I48" s="55">
        <v>0.751355542682526</v>
      </c>
      <c r="J48" s="55">
        <v>0.788724592726648</v>
      </c>
      <c r="K48" s="55">
        <v>0.849801533454463</v>
      </c>
      <c r="L48" s="55">
        <v>0.857480750072484</v>
      </c>
      <c r="M48" s="55">
        <v>0.852486754676114</v>
      </c>
      <c r="N48" s="55">
        <v>0.819487057676199</v>
      </c>
      <c r="O48" s="55">
        <v>0.765862513963232</v>
      </c>
      <c r="P48" s="55">
        <v>0.864702178364293</v>
      </c>
      <c r="Q48" s="55">
        <v>0.812690943430899</v>
      </c>
      <c r="R48" s="55">
        <v>0.760135069971525</v>
      </c>
      <c r="S48" s="55">
        <v>0.882713557830887</v>
      </c>
      <c r="T48" s="55">
        <v>0.42380139938688</v>
      </c>
      <c r="U48" s="55">
        <v>0.879937736798187</v>
      </c>
      <c r="V48" s="55">
        <v>0.798360791347504</v>
      </c>
      <c r="W48" s="55">
        <v>0.510286789086292</v>
      </c>
      <c r="X48" s="55">
        <v>0.502049466437885</v>
      </c>
    </row>
    <row r="49">
      <c r="A49" s="112" t="s">
        <v>376</v>
      </c>
      <c r="B49" s="117">
        <f t="shared" ref="B49:C49" si="67">F49-F345</f>
        <v>0.04251714952</v>
      </c>
      <c r="C49" s="117">
        <f t="shared" si="67"/>
        <v>0.03396569627</v>
      </c>
      <c r="D49" s="117">
        <f t="shared" si="68"/>
        <v>0.06009151774</v>
      </c>
      <c r="E49" s="117">
        <f t="shared" si="69"/>
        <v>0.04553004763</v>
      </c>
      <c r="F49" s="10">
        <f t="shared" si="3"/>
        <v>0.7140915177</v>
      </c>
      <c r="G49" s="100">
        <f>(H49*'Vecmap(FT) Coverage'!C48*'Dataset lengths'!$B$2+I49*'Vecmap(FT) Coverage'!D48*'Dataset lengths'!$C$2+J49*'Vecmap(FT) Coverage'!E48*'Dataset lengths'!$D$2+M49*'Vecmap(FT) Coverage'!H48*'Dataset lengths'!$G$2+N49*'Vecmap(FT) Coverage'!I48*'Dataset lengths'!$H$2+S49*'Vecmap(FT) Coverage'!N48*'Dataset lengths'!$M$2+T49*'Vecmap(FT) Coverage'!O48*'Dataset lengths'!$N$2+U49*'Vecmap(FT) Coverage'!P48*'Dataset lengths'!$O$2+V49*'Vecmap(FT) Coverage'!Q48*'Dataset lengths'!$P$2+W49*'Vecmap(FT) Coverage'!R48*'Dataset lengths'!$Q$2+X49*'Vecmap(FT) Coverage'!S48*'Dataset lengths'!$R$2)/('Vecmap(FT) Coverage'!C48*'Dataset lengths'!$B$2+'Vecmap(FT) Coverage'!D48*'Dataset lengths'!$C$2+'Vecmap(FT) Coverage'!E48*'Dataset lengths'!$D$2+'Vecmap(FT) Coverage'!H48*'Dataset lengths'!$G$2+'Vecmap(FT) Coverage'!I48*'Dataset lengths'!$H$2+'Vecmap(FT) Coverage'!N48*'Dataset lengths'!$M$2+'Vecmap(FT) Coverage'!O48*'Dataset lengths'!$N$2+'Vecmap(FT) Coverage'!P48*'Dataset lengths'!$O$2+'Vecmap(FT) Coverage'!Q48*'Dataset lengths'!$P$2+'Vecmap(FT) Coverage'!R48*'Dataset lengths'!$Q$2+'Vecmap(FT) Coverage'!S48*'Dataset lengths'!$R$2)</f>
        <v>0.6555300476</v>
      </c>
      <c r="H49" s="55">
        <v>0.570555687357013</v>
      </c>
      <c r="I49" s="55">
        <v>0.7428487247577</v>
      </c>
      <c r="J49" s="55">
        <v>0.779843477532574</v>
      </c>
      <c r="K49" s="55">
        <v>0.845573795197535</v>
      </c>
      <c r="L49" s="55">
        <v>0.852559781197619</v>
      </c>
      <c r="M49" s="55">
        <v>0.848168062212232</v>
      </c>
      <c r="N49" s="55">
        <v>0.808071528356085</v>
      </c>
      <c r="O49" s="55">
        <v>0.756461492119146</v>
      </c>
      <c r="P49" s="55">
        <v>0.861771368710103</v>
      </c>
      <c r="Q49" s="55">
        <v>0.802139311543988</v>
      </c>
      <c r="R49" s="55">
        <v>0.742043080653138</v>
      </c>
      <c r="S49" s="55">
        <v>0.905967592977388</v>
      </c>
      <c r="T49" s="55">
        <v>0.464676840433035</v>
      </c>
      <c r="U49" s="55">
        <v>0.893957989053697</v>
      </c>
      <c r="V49" s="55">
        <v>0.782871866516227</v>
      </c>
      <c r="W49" s="55">
        <v>0.542250973675331</v>
      </c>
      <c r="X49" s="55">
        <v>0.515793952223059</v>
      </c>
    </row>
    <row r="50">
      <c r="A50" s="112" t="s">
        <v>377</v>
      </c>
      <c r="B50" s="117">
        <f t="shared" ref="B50:C50" si="70">F50-F346</f>
        <v>0.03003843874</v>
      </c>
      <c r="C50" s="117">
        <f t="shared" si="70"/>
        <v>0.02258501667</v>
      </c>
      <c r="D50" s="117">
        <f t="shared" si="68"/>
        <v>0.03772159306</v>
      </c>
      <c r="E50" s="117">
        <f>G50- 0.573</f>
        <v>0.05545676764</v>
      </c>
      <c r="F50" s="10">
        <f t="shared" si="3"/>
        <v>0.6917215931</v>
      </c>
      <c r="G50" s="100">
        <f>(H50*'Vecmap(FT) Coverage'!C49*'Dataset lengths'!$B$2+I50*'Vecmap(FT) Coverage'!D49*'Dataset lengths'!$C$2+J50*'Vecmap(FT) Coverage'!E49*'Dataset lengths'!$D$2+M50*'Vecmap(FT) Coverage'!H49*'Dataset lengths'!$G$2+N50*'Vecmap(FT) Coverage'!I49*'Dataset lengths'!$H$2+S50*'Vecmap(FT) Coverage'!N49*'Dataset lengths'!$M$2+T50*'Vecmap(FT) Coverage'!O49*'Dataset lengths'!$N$2+U50*'Vecmap(FT) Coverage'!P49*'Dataset lengths'!$O$2+V50*'Vecmap(FT) Coverage'!Q49*'Dataset lengths'!$P$2+W50*'Vecmap(FT) Coverage'!R49*'Dataset lengths'!$Q$2+X50*'Vecmap(FT) Coverage'!S49*'Dataset lengths'!$R$2)/('Vecmap(FT) Coverage'!C49*'Dataset lengths'!$B$2+'Vecmap(FT) Coverage'!D49*'Dataset lengths'!$C$2+'Vecmap(FT) Coverage'!E49*'Dataset lengths'!$D$2+'Vecmap(FT) Coverage'!H49*'Dataset lengths'!$G$2+'Vecmap(FT) Coverage'!I49*'Dataset lengths'!$H$2+'Vecmap(FT) Coverage'!N49*'Dataset lengths'!$M$2+'Vecmap(FT) Coverage'!O49*'Dataset lengths'!$N$2+'Vecmap(FT) Coverage'!P49*'Dataset lengths'!$O$2+'Vecmap(FT) Coverage'!Q49*'Dataset lengths'!$P$2+'Vecmap(FT) Coverage'!R49*'Dataset lengths'!$Q$2+'Vecmap(FT) Coverage'!S49*'Dataset lengths'!$R$2)</f>
        <v>0.6284567676</v>
      </c>
      <c r="H50" s="55">
        <v>0.52949511466882</v>
      </c>
      <c r="I50" s="55">
        <v>0.734589897556528</v>
      </c>
      <c r="J50" s="55">
        <v>0.781125174602112</v>
      </c>
      <c r="K50" s="55">
        <v>0.840396345164764</v>
      </c>
      <c r="L50" s="55">
        <v>0.84661629484928</v>
      </c>
      <c r="M50" s="55">
        <v>0.84249310505726</v>
      </c>
      <c r="N50" s="55">
        <v>0.796780539027479</v>
      </c>
      <c r="O50" s="55">
        <v>0.74289781943499</v>
      </c>
      <c r="P50" s="55">
        <v>0.850098339754574</v>
      </c>
      <c r="Q50" s="55">
        <v>0.778873114018814</v>
      </c>
      <c r="R50" s="55">
        <v>0.738683600525571</v>
      </c>
      <c r="S50" s="55">
        <v>0.894537273069851</v>
      </c>
      <c r="T50" s="55">
        <v>0.457217700908303</v>
      </c>
      <c r="U50" s="55">
        <v>0.875264319379684</v>
      </c>
      <c r="V50" s="55">
        <v>0.69222527287278</v>
      </c>
      <c r="W50" s="55">
        <v>0.459667490853515</v>
      </c>
      <c r="X50" s="55">
        <v>0.545541635662913</v>
      </c>
    </row>
    <row r="51">
      <c r="A51" s="112" t="s">
        <v>380</v>
      </c>
      <c r="B51" s="117">
        <f t="shared" ref="B51:C51" si="71">F51-F347</f>
        <v>0.0414962585</v>
      </c>
      <c r="C51" s="117">
        <f t="shared" si="71"/>
        <v>0.02243714032</v>
      </c>
      <c r="D51" s="117">
        <f>F51-0.675</f>
        <v>0.0291373681</v>
      </c>
      <c r="E51" s="117">
        <f>G51-0.62</f>
        <v>0.01894032889</v>
      </c>
      <c r="F51" s="10">
        <f t="shared" si="3"/>
        <v>0.7041373681</v>
      </c>
      <c r="G51" s="100">
        <f>(H51*'Vecmap(FT) Coverage'!C50*'Dataset lengths'!$B$2+I51*'Vecmap(FT) Coverage'!D50*'Dataset lengths'!$C$2+J51*'Vecmap(FT) Coverage'!E50*'Dataset lengths'!$D$2+M51*'Vecmap(FT) Coverage'!H50*'Dataset lengths'!$G$2+N51*'Vecmap(FT) Coverage'!I50*'Dataset lengths'!$H$2+S51*'Vecmap(FT) Coverage'!N50*'Dataset lengths'!$M$2+T51*'Vecmap(FT) Coverage'!O50*'Dataset lengths'!$N$2+U51*'Vecmap(FT) Coverage'!P50*'Dataset lengths'!$O$2+V51*'Vecmap(FT) Coverage'!Q50*'Dataset lengths'!$P$2+W51*'Vecmap(FT) Coverage'!R50*'Dataset lengths'!$Q$2+X51*'Vecmap(FT) Coverage'!S50*'Dataset lengths'!$R$2)/('Vecmap(FT) Coverage'!C50*'Dataset lengths'!$B$2+'Vecmap(FT) Coverage'!D50*'Dataset lengths'!$C$2+'Vecmap(FT) Coverage'!E50*'Dataset lengths'!$D$2+'Vecmap(FT) Coverage'!H50*'Dataset lengths'!$G$2+'Vecmap(FT) Coverage'!I50*'Dataset lengths'!$H$2+'Vecmap(FT) Coverage'!N50*'Dataset lengths'!$M$2+'Vecmap(FT) Coverage'!O50*'Dataset lengths'!$N$2+'Vecmap(FT) Coverage'!P50*'Dataset lengths'!$O$2+'Vecmap(FT) Coverage'!Q50*'Dataset lengths'!$P$2+'Vecmap(FT) Coverage'!R50*'Dataset lengths'!$Q$2+'Vecmap(FT) Coverage'!S50*'Dataset lengths'!$R$2)</f>
        <v>0.6389403289</v>
      </c>
      <c r="H51" s="55">
        <v>0.53216356598856</v>
      </c>
      <c r="I51" s="55">
        <v>0.756770472168422</v>
      </c>
      <c r="J51" s="55">
        <v>0.791232910365023</v>
      </c>
      <c r="K51" s="55">
        <v>0.847290350107689</v>
      </c>
      <c r="L51" s="55">
        <v>0.852354904381173</v>
      </c>
      <c r="M51" s="55">
        <v>0.849067074857847</v>
      </c>
      <c r="N51" s="55">
        <v>0.802494646633434</v>
      </c>
      <c r="O51" s="55">
        <v>0.752434196796395</v>
      </c>
      <c r="P51" s="55">
        <v>0.855697434262799</v>
      </c>
      <c r="Q51" s="55">
        <v>0.781949137541261</v>
      </c>
      <c r="R51" s="55">
        <v>0.749688354361621</v>
      </c>
      <c r="S51" s="55">
        <v>0.891870926934631</v>
      </c>
      <c r="T51" s="55">
        <v>0.495510900069919</v>
      </c>
      <c r="U51" s="55">
        <v>0.875486863066279</v>
      </c>
      <c r="V51" s="55">
        <v>0.713956819827861</v>
      </c>
      <c r="W51" s="55">
        <v>0.464672981152347</v>
      </c>
      <c r="X51" s="55">
        <v>0.572283888089936</v>
      </c>
    </row>
    <row r="52">
      <c r="A52" s="112" t="s">
        <v>386</v>
      </c>
      <c r="B52" s="117">
        <f t="shared" ref="B52:C52" si="72">F52-F348</f>
        <v>0.05066359779</v>
      </c>
      <c r="C52" s="117">
        <f t="shared" si="72"/>
        <v>0.03642674452</v>
      </c>
      <c r="D52" s="117">
        <f t="shared" ref="D52:D53" si="74">F52-0.654</f>
        <v>0.05120554825</v>
      </c>
      <c r="E52" s="117">
        <f t="shared" ref="E52:E53" si="75">G52- 0.61</f>
        <v>0.0360725587</v>
      </c>
      <c r="F52" s="10">
        <f t="shared" si="3"/>
        <v>0.7052055483</v>
      </c>
      <c r="G52" s="100">
        <f>(H52*'Vecmap(FT) Coverage'!C51*'Dataset lengths'!$B$2+I52*'Vecmap(FT) Coverage'!D51*'Dataset lengths'!$C$2+J52*'Vecmap(FT) Coverage'!E51*'Dataset lengths'!$D$2+M52*'Vecmap(FT) Coverage'!H51*'Dataset lengths'!$G$2+N52*'Vecmap(FT) Coverage'!I51*'Dataset lengths'!$H$2+S52*'Vecmap(FT) Coverage'!N51*'Dataset lengths'!$M$2+T52*'Vecmap(FT) Coverage'!O51*'Dataset lengths'!$N$2+U52*'Vecmap(FT) Coverage'!P51*'Dataset lengths'!$O$2+V52*'Vecmap(FT) Coverage'!Q51*'Dataset lengths'!$P$2+W52*'Vecmap(FT) Coverage'!R51*'Dataset lengths'!$Q$2+X52*'Vecmap(FT) Coverage'!S51*'Dataset lengths'!$R$2)/('Vecmap(FT) Coverage'!C51*'Dataset lengths'!$B$2+'Vecmap(FT) Coverage'!D51*'Dataset lengths'!$C$2+'Vecmap(FT) Coverage'!E51*'Dataset lengths'!$D$2+'Vecmap(FT) Coverage'!H51*'Dataset lengths'!$G$2+'Vecmap(FT) Coverage'!I51*'Dataset lengths'!$H$2+'Vecmap(FT) Coverage'!N51*'Dataset lengths'!$M$2+'Vecmap(FT) Coverage'!O51*'Dataset lengths'!$N$2+'Vecmap(FT) Coverage'!P51*'Dataset lengths'!$O$2+'Vecmap(FT) Coverage'!Q51*'Dataset lengths'!$P$2+'Vecmap(FT) Coverage'!R51*'Dataset lengths'!$Q$2+'Vecmap(FT) Coverage'!S51*'Dataset lengths'!$R$2)</f>
        <v>0.6460725587</v>
      </c>
      <c r="H52" s="55">
        <v>0.559753671526169</v>
      </c>
      <c r="I52" s="55">
        <v>0.743372627371438</v>
      </c>
      <c r="J52" s="55">
        <v>0.776674726276223</v>
      </c>
      <c r="K52" s="55">
        <v>0.83931995503717</v>
      </c>
      <c r="L52" s="55">
        <v>0.847025622343196</v>
      </c>
      <c r="M52" s="55">
        <v>0.842042473181175</v>
      </c>
      <c r="N52" s="55">
        <v>0.808028832827781</v>
      </c>
      <c r="O52" s="55">
        <v>0.755193799587145</v>
      </c>
      <c r="P52" s="55">
        <v>0.858400148598822</v>
      </c>
      <c r="Q52" s="55">
        <v>0.797791663918307</v>
      </c>
      <c r="R52" s="55">
        <v>0.748464270510719</v>
      </c>
      <c r="S52" s="55">
        <v>0.893859758887951</v>
      </c>
      <c r="T52" s="55">
        <v>0.442257188930819</v>
      </c>
      <c r="U52" s="55">
        <v>0.881050455231164</v>
      </c>
      <c r="V52" s="55">
        <v>0.775239563393786</v>
      </c>
      <c r="W52" s="55">
        <v>0.526422388682852</v>
      </c>
      <c r="X52" s="55">
        <v>0.508559344478232</v>
      </c>
    </row>
    <row r="53">
      <c r="A53" s="112" t="s">
        <v>198</v>
      </c>
      <c r="B53" s="117">
        <f t="shared" ref="B53:C53" si="73">F53-F349</f>
        <v>0.03297252951</v>
      </c>
      <c r="C53" s="117">
        <f t="shared" si="73"/>
        <v>0.02911381722</v>
      </c>
      <c r="D53" s="117">
        <f t="shared" si="74"/>
        <v>0.06255614168</v>
      </c>
      <c r="E53" s="117">
        <f t="shared" si="75"/>
        <v>0.04754322595</v>
      </c>
      <c r="F53" s="10">
        <f t="shared" si="3"/>
        <v>0.7165561417</v>
      </c>
      <c r="G53" s="100">
        <f>(H53*'Vecmap(FT) Coverage'!C52*'Dataset lengths'!$B$2+I53*'Vecmap(FT) Coverage'!D52*'Dataset lengths'!$C$2+J53*'Vecmap(FT) Coverage'!E52*'Dataset lengths'!$D$2+M53*'Vecmap(FT) Coverage'!H52*'Dataset lengths'!$G$2+N53*'Vecmap(FT) Coverage'!I52*'Dataset lengths'!$H$2+S53*'Vecmap(FT) Coverage'!N52*'Dataset lengths'!$M$2+T53*'Vecmap(FT) Coverage'!O52*'Dataset lengths'!$N$2+U53*'Vecmap(FT) Coverage'!P52*'Dataset lengths'!$O$2+V53*'Vecmap(FT) Coverage'!Q52*'Dataset lengths'!$P$2+W53*'Vecmap(FT) Coverage'!R52*'Dataset lengths'!$Q$2+X53*'Vecmap(FT) Coverage'!S52*'Dataset lengths'!$R$2)/('Vecmap(FT) Coverage'!C52*'Dataset lengths'!$B$2+'Vecmap(FT) Coverage'!D52*'Dataset lengths'!$C$2+'Vecmap(FT) Coverage'!E52*'Dataset lengths'!$D$2+'Vecmap(FT) Coverage'!H52*'Dataset lengths'!$G$2+'Vecmap(FT) Coverage'!I52*'Dataset lengths'!$H$2+'Vecmap(FT) Coverage'!N52*'Dataset lengths'!$M$2+'Vecmap(FT) Coverage'!O52*'Dataset lengths'!$N$2+'Vecmap(FT) Coverage'!P52*'Dataset lengths'!$O$2+'Vecmap(FT) Coverage'!Q52*'Dataset lengths'!$P$2+'Vecmap(FT) Coverage'!R52*'Dataset lengths'!$Q$2+'Vecmap(FT) Coverage'!S52*'Dataset lengths'!$R$2)</f>
        <v>0.6575432259</v>
      </c>
      <c r="H53" s="55">
        <v>0.571056072005291</v>
      </c>
      <c r="I53" s="55">
        <v>0.74939065405222</v>
      </c>
      <c r="J53" s="55">
        <v>0.790548846349196</v>
      </c>
      <c r="K53" s="55">
        <v>0.853664106099152</v>
      </c>
      <c r="L53" s="55">
        <v>0.859005079201721</v>
      </c>
      <c r="M53" s="55">
        <v>0.855540805842214</v>
      </c>
      <c r="N53" s="55">
        <v>0.818447223771205</v>
      </c>
      <c r="O53" s="55">
        <v>0.766235960210459</v>
      </c>
      <c r="P53" s="55">
        <v>0.867541176066516</v>
      </c>
      <c r="Q53" s="55">
        <v>0.805272298464998</v>
      </c>
      <c r="R53" s="55">
        <v>0.759421021058499</v>
      </c>
      <c r="S53" s="55">
        <v>0.901858797293608</v>
      </c>
      <c r="T53" s="55">
        <v>0.446434226620997</v>
      </c>
      <c r="U53" s="55">
        <v>0.893957989053697</v>
      </c>
      <c r="V53" s="55">
        <v>0.798563225193763</v>
      </c>
      <c r="W53" s="55">
        <v>0.535930324325869</v>
      </c>
      <c r="X53" s="55">
        <v>0.520389393992599</v>
      </c>
    </row>
    <row r="54">
      <c r="A54" s="112" t="s">
        <v>199</v>
      </c>
      <c r="B54" s="117">
        <f t="shared" ref="B54:C54" si="76">F54-F350</f>
        <v>0.04115032897</v>
      </c>
      <c r="C54" s="117">
        <f t="shared" si="76"/>
        <v>0.03941493993</v>
      </c>
      <c r="D54" s="117">
        <f t="shared" ref="D54:D56" si="78">F54-0.675</f>
        <v>0.03389291859</v>
      </c>
      <c r="E54" s="117">
        <f t="shared" ref="E54:E56" si="79">G54-0.62</f>
        <v>0.02671062788</v>
      </c>
      <c r="F54" s="10">
        <f t="shared" si="3"/>
        <v>0.7088929186</v>
      </c>
      <c r="G54" s="100">
        <f>(H54*'Vecmap(FT) Coverage'!C53*'Dataset lengths'!$B$2+I54*'Vecmap(FT) Coverage'!D53*'Dataset lengths'!$C$2+J54*'Vecmap(FT) Coverage'!E53*'Dataset lengths'!$D$2+M54*'Vecmap(FT) Coverage'!H53*'Dataset lengths'!$G$2+N54*'Vecmap(FT) Coverage'!I53*'Dataset lengths'!$H$2+S54*'Vecmap(FT) Coverage'!N53*'Dataset lengths'!$M$2+T54*'Vecmap(FT) Coverage'!O53*'Dataset lengths'!$N$2+U54*'Vecmap(FT) Coverage'!P53*'Dataset lengths'!$O$2+V54*'Vecmap(FT) Coverage'!Q53*'Dataset lengths'!$P$2+W54*'Vecmap(FT) Coverage'!R53*'Dataset lengths'!$Q$2+X54*'Vecmap(FT) Coverage'!S53*'Dataset lengths'!$R$2)/('Vecmap(FT) Coverage'!C53*'Dataset lengths'!$B$2+'Vecmap(FT) Coverage'!D53*'Dataset lengths'!$C$2+'Vecmap(FT) Coverage'!E53*'Dataset lengths'!$D$2+'Vecmap(FT) Coverage'!H53*'Dataset lengths'!$G$2+'Vecmap(FT) Coverage'!I53*'Dataset lengths'!$H$2+'Vecmap(FT) Coverage'!N53*'Dataset lengths'!$M$2+'Vecmap(FT) Coverage'!O53*'Dataset lengths'!$N$2+'Vecmap(FT) Coverage'!P53*'Dataset lengths'!$O$2+'Vecmap(FT) Coverage'!Q53*'Dataset lengths'!$P$2+'Vecmap(FT) Coverage'!R53*'Dataset lengths'!$Q$2+'Vecmap(FT) Coverage'!S53*'Dataset lengths'!$R$2)</f>
        <v>0.6467106279</v>
      </c>
      <c r="H54" s="55">
        <v>0.549620060921806</v>
      </c>
      <c r="I54" s="55">
        <v>0.748662926923543</v>
      </c>
      <c r="J54" s="55">
        <v>0.789363163317247</v>
      </c>
      <c r="K54" s="55">
        <v>0.851831099142885</v>
      </c>
      <c r="L54" s="55">
        <v>0.859001544048802</v>
      </c>
      <c r="M54" s="55">
        <v>0.854429466745775</v>
      </c>
      <c r="N54" s="55">
        <v>0.815478725090833</v>
      </c>
      <c r="O54" s="55">
        <v>0.762418259719234</v>
      </c>
      <c r="P54" s="55">
        <v>0.864926687278087</v>
      </c>
      <c r="Q54" s="55">
        <v>0.808995024100552</v>
      </c>
      <c r="R54" s="55">
        <v>0.751827500895182</v>
      </c>
      <c r="S54" s="55">
        <v>0.904131748097402</v>
      </c>
      <c r="T54" s="55">
        <v>0.46123787343727</v>
      </c>
      <c r="U54" s="55">
        <v>0.882163173664141</v>
      </c>
      <c r="V54" s="55">
        <v>0.757775540765232</v>
      </c>
      <c r="W54" s="55">
        <v>0.502684809476256</v>
      </c>
      <c r="X54" s="55">
        <v>0.532274616046199</v>
      </c>
    </row>
    <row r="55">
      <c r="A55" s="112" t="s">
        <v>409</v>
      </c>
      <c r="B55" s="117">
        <f t="shared" ref="B55:C55" si="77">F55-F351</f>
        <v>0.03978899689</v>
      </c>
      <c r="C55" s="117">
        <f t="shared" si="77"/>
        <v>0.03508494351</v>
      </c>
      <c r="D55" s="117">
        <f t="shared" si="78"/>
        <v>0.00992099524</v>
      </c>
      <c r="E55" s="118">
        <f t="shared" si="79"/>
        <v>-0.00002017408869</v>
      </c>
      <c r="F55" s="10">
        <f t="shared" si="3"/>
        <v>0.6849209952</v>
      </c>
      <c r="G55" s="100">
        <f>(H55*'Vecmap(FT) Coverage'!C54*'Dataset lengths'!$B$2+I55*'Vecmap(FT) Coverage'!D54*'Dataset lengths'!$C$2+J55*'Vecmap(FT) Coverage'!E54*'Dataset lengths'!$D$2+M55*'Vecmap(FT) Coverage'!H54*'Dataset lengths'!$G$2+N55*'Vecmap(FT) Coverage'!I54*'Dataset lengths'!$H$2+S55*'Vecmap(FT) Coverage'!N54*'Dataset lengths'!$M$2+T55*'Vecmap(FT) Coverage'!O54*'Dataset lengths'!$N$2+U55*'Vecmap(FT) Coverage'!P54*'Dataset lengths'!$O$2+V55*'Vecmap(FT) Coverage'!Q54*'Dataset lengths'!$P$2+W55*'Vecmap(FT) Coverage'!R54*'Dataset lengths'!$Q$2+X55*'Vecmap(FT) Coverage'!S54*'Dataset lengths'!$R$2)/('Vecmap(FT) Coverage'!C54*'Dataset lengths'!$B$2+'Vecmap(FT) Coverage'!D54*'Dataset lengths'!$C$2+'Vecmap(FT) Coverage'!E54*'Dataset lengths'!$D$2+'Vecmap(FT) Coverage'!H54*'Dataset lengths'!$G$2+'Vecmap(FT) Coverage'!I54*'Dataset lengths'!$H$2+'Vecmap(FT) Coverage'!N54*'Dataset lengths'!$M$2+'Vecmap(FT) Coverage'!O54*'Dataset lengths'!$N$2+'Vecmap(FT) Coverage'!P54*'Dataset lengths'!$O$2+'Vecmap(FT) Coverage'!Q54*'Dataset lengths'!$P$2+'Vecmap(FT) Coverage'!R54*'Dataset lengths'!$Q$2+'Vecmap(FT) Coverage'!S54*'Dataset lengths'!$R$2)</f>
        <v>0.6199798259</v>
      </c>
      <c r="H55" s="55">
        <v>0.510982850615809</v>
      </c>
      <c r="I55" s="55">
        <v>0.738394283396992</v>
      </c>
      <c r="J55" s="55">
        <v>0.782550565437203</v>
      </c>
      <c r="K55" s="55">
        <v>0.843839368447237</v>
      </c>
      <c r="L55" s="55">
        <v>0.849733441443846</v>
      </c>
      <c r="M55" s="55">
        <v>0.845916447286072</v>
      </c>
      <c r="N55" s="55">
        <v>0.800468450539405</v>
      </c>
      <c r="O55" s="55">
        <v>0.748459393918033</v>
      </c>
      <c r="P55" s="55">
        <v>0.849643583679989</v>
      </c>
      <c r="Q55" s="55">
        <v>0.785112281555629</v>
      </c>
      <c r="R55" s="55">
        <v>0.746217866629928</v>
      </c>
      <c r="S55" s="55">
        <v>0.880178343472809</v>
      </c>
      <c r="T55" s="55">
        <v>0.445374381236922</v>
      </c>
      <c r="U55" s="55">
        <v>0.861244067124174</v>
      </c>
      <c r="V55" s="55">
        <v>0.688078114617002</v>
      </c>
      <c r="W55" s="55">
        <v>0.433621850489242</v>
      </c>
      <c r="X55" s="55">
        <v>0.547321593429824</v>
      </c>
    </row>
    <row r="56">
      <c r="A56" s="112" t="s">
        <v>412</v>
      </c>
      <c r="B56" s="117">
        <f t="shared" ref="B56:C56" si="80">F56-F352</f>
        <v>0.04362360728</v>
      </c>
      <c r="C56" s="117">
        <f t="shared" si="80"/>
        <v>0.03570432163</v>
      </c>
      <c r="D56" s="117">
        <f t="shared" si="78"/>
        <v>0.01966856911</v>
      </c>
      <c r="E56" s="117">
        <f t="shared" si="79"/>
        <v>0.007748454365</v>
      </c>
      <c r="F56" s="10">
        <f t="shared" si="3"/>
        <v>0.6946685691</v>
      </c>
      <c r="G56" s="100">
        <f>(H56*'Vecmap(FT) Coverage'!C55*'Dataset lengths'!$B$2+I56*'Vecmap(FT) Coverage'!D55*'Dataset lengths'!$C$2+J56*'Vecmap(FT) Coverage'!E55*'Dataset lengths'!$D$2+M56*'Vecmap(FT) Coverage'!H55*'Dataset lengths'!$G$2+N56*'Vecmap(FT) Coverage'!I55*'Dataset lengths'!$H$2+S56*'Vecmap(FT) Coverage'!N55*'Dataset lengths'!$M$2+T56*'Vecmap(FT) Coverage'!O55*'Dataset lengths'!$N$2+U56*'Vecmap(FT) Coverage'!P55*'Dataset lengths'!$O$2+V56*'Vecmap(FT) Coverage'!Q55*'Dataset lengths'!$P$2+W56*'Vecmap(FT) Coverage'!R55*'Dataset lengths'!$Q$2+X56*'Vecmap(FT) Coverage'!S55*'Dataset lengths'!$R$2)/('Vecmap(FT) Coverage'!C55*'Dataset lengths'!$B$2+'Vecmap(FT) Coverage'!D55*'Dataset lengths'!$C$2+'Vecmap(FT) Coverage'!E55*'Dataset lengths'!$D$2+'Vecmap(FT) Coverage'!H55*'Dataset lengths'!$G$2+'Vecmap(FT) Coverage'!I55*'Dataset lengths'!$H$2+'Vecmap(FT) Coverage'!N55*'Dataset lengths'!$M$2+'Vecmap(FT) Coverage'!O55*'Dataset lengths'!$N$2+'Vecmap(FT) Coverage'!P55*'Dataset lengths'!$O$2+'Vecmap(FT) Coverage'!Q55*'Dataset lengths'!$P$2+'Vecmap(FT) Coverage'!R55*'Dataset lengths'!$Q$2+'Vecmap(FT) Coverage'!S55*'Dataset lengths'!$R$2)</f>
        <v>0.6277484544</v>
      </c>
      <c r="H56" s="55">
        <v>0.51444866396384</v>
      </c>
      <c r="I56" s="55">
        <v>0.755252829858565</v>
      </c>
      <c r="J56" s="55">
        <v>0.789476432127339</v>
      </c>
      <c r="K56" s="55">
        <v>0.849490453002981</v>
      </c>
      <c r="L56" s="55">
        <v>0.85387542226745</v>
      </c>
      <c r="M56" s="55">
        <v>0.851107845196911</v>
      </c>
      <c r="N56" s="55">
        <v>0.806993500368263</v>
      </c>
      <c r="O56" s="55">
        <v>0.759122859049682</v>
      </c>
      <c r="P56" s="55">
        <v>0.854967242332313</v>
      </c>
      <c r="Q56" s="55">
        <v>0.78682620969477</v>
      </c>
      <c r="R56" s="55">
        <v>0.758445204214121</v>
      </c>
      <c r="S56" s="55">
        <v>0.883412927308977</v>
      </c>
      <c r="T56" s="55">
        <v>0.46310014445369</v>
      </c>
      <c r="U56" s="55">
        <v>0.869478183528203</v>
      </c>
      <c r="V56" s="55">
        <v>0.704043032546238</v>
      </c>
      <c r="W56" s="55">
        <v>0.43658257780736</v>
      </c>
      <c r="X56" s="55">
        <v>0.567458123027693</v>
      </c>
    </row>
    <row r="57">
      <c r="A57" s="112" t="s">
        <v>416</v>
      </c>
      <c r="B57" s="117">
        <f t="shared" ref="B57:C57" si="81">F57-F353</f>
        <v>0.05636163082</v>
      </c>
      <c r="C57" s="117">
        <f t="shared" si="81"/>
        <v>0.04967577371</v>
      </c>
      <c r="D57" s="117">
        <f>F57-0.654</f>
        <v>0.04937053646</v>
      </c>
      <c r="E57" s="117">
        <f>G57- 0.61</f>
        <v>0.0281151833</v>
      </c>
      <c r="F57" s="10">
        <f t="shared" si="3"/>
        <v>0.7033705365</v>
      </c>
      <c r="G57" s="100">
        <f>(H57*'Vecmap(FT) Coverage'!C56*'Dataset lengths'!$B$2+I57*'Vecmap(FT) Coverage'!D56*'Dataset lengths'!$C$2+J57*'Vecmap(FT) Coverage'!E56*'Dataset lengths'!$D$2+M57*'Vecmap(FT) Coverage'!H56*'Dataset lengths'!$G$2+N57*'Vecmap(FT) Coverage'!I56*'Dataset lengths'!$H$2+S57*'Vecmap(FT) Coverage'!N56*'Dataset lengths'!$M$2+T57*'Vecmap(FT) Coverage'!O56*'Dataset lengths'!$N$2+U57*'Vecmap(FT) Coverage'!P56*'Dataset lengths'!$O$2+V57*'Vecmap(FT) Coverage'!Q56*'Dataset lengths'!$P$2+W57*'Vecmap(FT) Coverage'!R56*'Dataset lengths'!$Q$2+X57*'Vecmap(FT) Coverage'!S56*'Dataset lengths'!$R$2)/('Vecmap(FT) Coverage'!C56*'Dataset lengths'!$B$2+'Vecmap(FT) Coverage'!D56*'Dataset lengths'!$C$2+'Vecmap(FT) Coverage'!E56*'Dataset lengths'!$D$2+'Vecmap(FT) Coverage'!H56*'Dataset lengths'!$G$2+'Vecmap(FT) Coverage'!I56*'Dataset lengths'!$H$2+'Vecmap(FT) Coverage'!N56*'Dataset lengths'!$M$2+'Vecmap(FT) Coverage'!O56*'Dataset lengths'!$N$2+'Vecmap(FT) Coverage'!P56*'Dataset lengths'!$O$2+'Vecmap(FT) Coverage'!Q56*'Dataset lengths'!$P$2+'Vecmap(FT) Coverage'!R56*'Dataset lengths'!$Q$2+'Vecmap(FT) Coverage'!S56*'Dataset lengths'!$R$2)</f>
        <v>0.6381151833</v>
      </c>
      <c r="H57" s="55">
        <v>0.540915284219</v>
      </c>
      <c r="I57" s="55">
        <v>0.749394969141577</v>
      </c>
      <c r="J57" s="55">
        <v>0.786841335113451</v>
      </c>
      <c r="K57" s="55">
        <v>0.845468310678542</v>
      </c>
      <c r="L57" s="55">
        <v>0.853131857768868</v>
      </c>
      <c r="M57" s="55">
        <v>0.848113256536878</v>
      </c>
      <c r="N57" s="55">
        <v>0.814308622081908</v>
      </c>
      <c r="O57" s="55">
        <v>0.762703593649092</v>
      </c>
      <c r="P57" s="55">
        <v>0.860222042020663</v>
      </c>
      <c r="Q57" s="55">
        <v>0.804153135222626</v>
      </c>
      <c r="R57" s="55">
        <v>0.756390063435033</v>
      </c>
      <c r="S57" s="55">
        <v>0.894209443626996</v>
      </c>
      <c r="T57" s="55">
        <v>0.448829436967171</v>
      </c>
      <c r="U57" s="55">
        <v>0.886168960022858</v>
      </c>
      <c r="V57" s="55">
        <v>0.754971558435303</v>
      </c>
      <c r="W57" s="55">
        <v>0.488523558540421</v>
      </c>
      <c r="X57" s="55">
        <v>0.524799476339895</v>
      </c>
    </row>
    <row r="58">
      <c r="A58" s="112" t="s">
        <v>203</v>
      </c>
      <c r="B58" s="117">
        <f t="shared" ref="B58:C58" si="82">F58-F354</f>
        <v>0.03719177914</v>
      </c>
      <c r="C58" s="117">
        <f t="shared" si="82"/>
        <v>0.0393991407</v>
      </c>
      <c r="D58" s="117">
        <f t="shared" ref="D58:D60" si="84">F58-0.675</f>
        <v>0.03569213879</v>
      </c>
      <c r="E58" s="117">
        <f t="shared" ref="E58:E60" si="85">G58-0.62</f>
        <v>0.02777295516</v>
      </c>
      <c r="F58" s="10">
        <f t="shared" si="3"/>
        <v>0.7106921388</v>
      </c>
      <c r="G58" s="100">
        <f>(H58*'Vecmap(FT) Coverage'!C57*'Dataset lengths'!$B$2+I58*'Vecmap(FT) Coverage'!D57*'Dataset lengths'!$C$2+J58*'Vecmap(FT) Coverage'!E57*'Dataset lengths'!$D$2+M58*'Vecmap(FT) Coverage'!H57*'Dataset lengths'!$G$2+N58*'Vecmap(FT) Coverage'!I57*'Dataset lengths'!$H$2+S58*'Vecmap(FT) Coverage'!N57*'Dataset lengths'!$M$2+T58*'Vecmap(FT) Coverage'!O57*'Dataset lengths'!$N$2+U58*'Vecmap(FT) Coverage'!P57*'Dataset lengths'!$O$2+V58*'Vecmap(FT) Coverage'!Q57*'Dataset lengths'!$P$2+W58*'Vecmap(FT) Coverage'!R57*'Dataset lengths'!$Q$2+X58*'Vecmap(FT) Coverage'!S57*'Dataset lengths'!$R$2)/('Vecmap(FT) Coverage'!C57*'Dataset lengths'!$B$2+'Vecmap(FT) Coverage'!D57*'Dataset lengths'!$C$2+'Vecmap(FT) Coverage'!E57*'Dataset lengths'!$D$2+'Vecmap(FT) Coverage'!H57*'Dataset lengths'!$G$2+'Vecmap(FT) Coverage'!I57*'Dataset lengths'!$H$2+'Vecmap(FT) Coverage'!N57*'Dataset lengths'!$M$2+'Vecmap(FT) Coverage'!O57*'Dataset lengths'!$N$2+'Vecmap(FT) Coverage'!P57*'Dataset lengths'!$O$2+'Vecmap(FT) Coverage'!Q57*'Dataset lengths'!$P$2+'Vecmap(FT) Coverage'!R57*'Dataset lengths'!$Q$2+'Vecmap(FT) Coverage'!S57*'Dataset lengths'!$R$2)</f>
        <v>0.6477729552</v>
      </c>
      <c r="H58" s="55">
        <v>0.55248036467224</v>
      </c>
      <c r="I58" s="55">
        <v>0.756995110643789</v>
      </c>
      <c r="J58" s="55">
        <v>0.798170808266032</v>
      </c>
      <c r="K58" s="55">
        <v>0.856468662356358</v>
      </c>
      <c r="L58" s="55">
        <v>0.862263373828875</v>
      </c>
      <c r="M58" s="55">
        <v>0.858553170747283</v>
      </c>
      <c r="N58" s="55">
        <v>0.820887143626725</v>
      </c>
      <c r="O58" s="55">
        <v>0.76893482174413</v>
      </c>
      <c r="P58" s="55">
        <v>0.866151803012144</v>
      </c>
      <c r="Q58" s="55">
        <v>0.811173036398581</v>
      </c>
      <c r="R58" s="55">
        <v>0.764763637032748</v>
      </c>
      <c r="S58" s="55">
        <v>0.896613526207931</v>
      </c>
      <c r="T58" s="55">
        <v>0.445022440170104</v>
      </c>
      <c r="U58" s="55">
        <v>0.877267212559042</v>
      </c>
      <c r="V58" s="55">
        <v>0.779671223271333</v>
      </c>
      <c r="W58" s="55">
        <v>0.497188772777927</v>
      </c>
      <c r="X58" s="55">
        <v>0.534763753795622</v>
      </c>
    </row>
    <row r="59">
      <c r="A59" s="112" t="s">
        <v>196</v>
      </c>
      <c r="B59" s="117">
        <f t="shared" ref="B59:C59" si="83">F59-F355</f>
        <v>0.04320361374</v>
      </c>
      <c r="C59" s="117">
        <f t="shared" si="83"/>
        <v>0.03093974476</v>
      </c>
      <c r="D59" s="117">
        <f t="shared" si="84"/>
        <v>0.03667790728</v>
      </c>
      <c r="E59" s="117">
        <f t="shared" si="85"/>
        <v>0.02992785286</v>
      </c>
      <c r="F59" s="10">
        <f t="shared" si="3"/>
        <v>0.7116779073</v>
      </c>
      <c r="G59" s="100">
        <f>(H59*'Vecmap(FT) Coverage'!C58*'Dataset lengths'!$B$2+I59*'Vecmap(FT) Coverage'!D58*'Dataset lengths'!$C$2+J59*'Vecmap(FT) Coverage'!E58*'Dataset lengths'!$D$2+M59*'Vecmap(FT) Coverage'!H58*'Dataset lengths'!$G$2+N59*'Vecmap(FT) Coverage'!I58*'Dataset lengths'!$H$2+S59*'Vecmap(FT) Coverage'!N58*'Dataset lengths'!$M$2+T59*'Vecmap(FT) Coverage'!O58*'Dataset lengths'!$N$2+U59*'Vecmap(FT) Coverage'!P58*'Dataset lengths'!$O$2+V59*'Vecmap(FT) Coverage'!Q58*'Dataset lengths'!$P$2+W59*'Vecmap(FT) Coverage'!R58*'Dataset lengths'!$Q$2+X59*'Vecmap(FT) Coverage'!S58*'Dataset lengths'!$R$2)/('Vecmap(FT) Coverage'!C58*'Dataset lengths'!$B$2+'Vecmap(FT) Coverage'!D58*'Dataset lengths'!$C$2+'Vecmap(FT) Coverage'!E58*'Dataset lengths'!$D$2+'Vecmap(FT) Coverage'!H58*'Dataset lengths'!$G$2+'Vecmap(FT) Coverage'!I58*'Dataset lengths'!$H$2+'Vecmap(FT) Coverage'!N58*'Dataset lengths'!$M$2+'Vecmap(FT) Coverage'!O58*'Dataset lengths'!$N$2+'Vecmap(FT) Coverage'!P58*'Dataset lengths'!$O$2+'Vecmap(FT) Coverage'!Q58*'Dataset lengths'!$P$2+'Vecmap(FT) Coverage'!R58*'Dataset lengths'!$Q$2+'Vecmap(FT) Coverage'!S58*'Dataset lengths'!$R$2)</f>
        <v>0.6499278529</v>
      </c>
      <c r="H59" s="55">
        <v>0.556883329510595</v>
      </c>
      <c r="I59" s="55">
        <v>0.750528314669844</v>
      </c>
      <c r="J59" s="55">
        <v>0.789308545023707</v>
      </c>
      <c r="K59" s="55">
        <v>0.848075331411725</v>
      </c>
      <c r="L59" s="55">
        <v>0.854432860064558</v>
      </c>
      <c r="M59" s="55">
        <v>0.850207196197683</v>
      </c>
      <c r="N59" s="55">
        <v>0.811186255810714</v>
      </c>
      <c r="O59" s="55">
        <v>0.759964987836098</v>
      </c>
      <c r="P59" s="55">
        <v>0.862114228968229</v>
      </c>
      <c r="Q59" s="55">
        <v>0.797649255421897</v>
      </c>
      <c r="R59" s="55">
        <v>0.752461294310631</v>
      </c>
      <c r="S59" s="55">
        <v>0.902842285622173</v>
      </c>
      <c r="T59" s="55">
        <v>0.47147433075215</v>
      </c>
      <c r="U59" s="55">
        <v>0.884388610530095</v>
      </c>
      <c r="V59" s="55">
        <v>0.762075892201962</v>
      </c>
      <c r="W59" s="55">
        <v>0.510271799418148</v>
      </c>
      <c r="X59" s="55">
        <v>0.539290420375765</v>
      </c>
    </row>
    <row r="60">
      <c r="A60" s="112" t="s">
        <v>457</v>
      </c>
      <c r="B60" s="117">
        <f t="shared" ref="B60:C60" si="86">F60-F356</f>
        <v>0.04489808924</v>
      </c>
      <c r="C60" s="117">
        <f t="shared" si="86"/>
        <v>0.03924280432</v>
      </c>
      <c r="D60" s="117">
        <f t="shared" si="84"/>
        <v>0.02948674765</v>
      </c>
      <c r="E60" s="117">
        <f t="shared" si="85"/>
        <v>0.02050946461</v>
      </c>
      <c r="F60" s="10">
        <f t="shared" si="3"/>
        <v>0.7044867476</v>
      </c>
      <c r="G60" s="100">
        <f>(H60*'Vecmap(FT) Coverage'!C59*'Dataset lengths'!$B$2+I60*'Vecmap(FT) Coverage'!D59*'Dataset lengths'!$C$2+J60*'Vecmap(FT) Coverage'!E59*'Dataset lengths'!$D$2+M60*'Vecmap(FT) Coverage'!H59*'Dataset lengths'!$G$2+N60*'Vecmap(FT) Coverage'!I59*'Dataset lengths'!$H$2+S60*'Vecmap(FT) Coverage'!N59*'Dataset lengths'!$M$2+T60*'Vecmap(FT) Coverage'!O59*'Dataset lengths'!$N$2+U60*'Vecmap(FT) Coverage'!P59*'Dataset lengths'!$O$2+V60*'Vecmap(FT) Coverage'!Q59*'Dataset lengths'!$P$2+W60*'Vecmap(FT) Coverage'!R59*'Dataset lengths'!$Q$2+X60*'Vecmap(FT) Coverage'!S59*'Dataset lengths'!$R$2)/('Vecmap(FT) Coverage'!C59*'Dataset lengths'!$B$2+'Vecmap(FT) Coverage'!D59*'Dataset lengths'!$C$2+'Vecmap(FT) Coverage'!E59*'Dataset lengths'!$D$2+'Vecmap(FT) Coverage'!H59*'Dataset lengths'!$G$2+'Vecmap(FT) Coverage'!I59*'Dataset lengths'!$H$2+'Vecmap(FT) Coverage'!N59*'Dataset lengths'!$M$2+'Vecmap(FT) Coverage'!O59*'Dataset lengths'!$N$2+'Vecmap(FT) Coverage'!P59*'Dataset lengths'!$O$2+'Vecmap(FT) Coverage'!Q59*'Dataset lengths'!$P$2+'Vecmap(FT) Coverage'!R59*'Dataset lengths'!$Q$2+'Vecmap(FT) Coverage'!S59*'Dataset lengths'!$R$2)</f>
        <v>0.6405094646</v>
      </c>
      <c r="H60" s="55">
        <v>0.539795626476496</v>
      </c>
      <c r="I60" s="55">
        <v>0.750408761311767</v>
      </c>
      <c r="J60" s="55">
        <v>0.792270173551848</v>
      </c>
      <c r="K60" s="55">
        <v>0.850513195350508</v>
      </c>
      <c r="L60" s="55">
        <v>0.856946887964112</v>
      </c>
      <c r="M60" s="55">
        <v>0.852818909038162</v>
      </c>
      <c r="N60" s="55">
        <v>0.813835833899472</v>
      </c>
      <c r="O60" s="55">
        <v>0.763957788123965</v>
      </c>
      <c r="P60" s="55">
        <v>0.860983794309638</v>
      </c>
      <c r="Q60" s="55">
        <v>0.80009197998384</v>
      </c>
      <c r="R60" s="55">
        <v>0.757351629303205</v>
      </c>
      <c r="S60" s="55">
        <v>0.900372637152666</v>
      </c>
      <c r="T60" s="55">
        <v>0.45725390056089</v>
      </c>
      <c r="U60" s="55">
        <v>0.871258533020967</v>
      </c>
      <c r="V60" s="55">
        <v>0.746707333441433</v>
      </c>
      <c r="W60" s="55">
        <v>0.479476301824608</v>
      </c>
      <c r="X60" s="55">
        <v>0.545156213843376</v>
      </c>
    </row>
    <row r="61">
      <c r="A61" s="111" t="s">
        <v>569</v>
      </c>
      <c r="B61" s="121"/>
      <c r="C61" s="121"/>
      <c r="D61" s="122"/>
      <c r="E61" s="122"/>
    </row>
    <row r="62">
      <c r="A62" s="112" t="s">
        <v>135</v>
      </c>
      <c r="B62" s="117">
        <f t="shared" ref="B62:C62" si="87">F62-F300</f>
        <v>0.03804131523</v>
      </c>
      <c r="C62" s="117">
        <f t="shared" si="87"/>
        <v>0.04591216433</v>
      </c>
      <c r="D62" s="117">
        <f>F62-0.629</f>
        <v>0.01357272029</v>
      </c>
      <c r="E62" s="117">
        <f>G62-0.571</f>
        <v>0.004575445028</v>
      </c>
      <c r="F62" s="10">
        <f t="shared" ref="F62:F118" si="89">AVERAGE(H62,I62,J62,M62,N62,S62,T62,U62,V62,W62,X62)</f>
        <v>0.6425727203</v>
      </c>
      <c r="G62" s="100">
        <f>(H62*'Vecmap(FT) Coverage'!C61*'Dataset lengths'!$B$2+I62*'Vecmap(FT) Coverage'!D61*'Dataset lengths'!$C$2+J62*'Vecmap(FT) Coverage'!E61*'Dataset lengths'!$D$2+M62*'Vecmap(FT) Coverage'!H61*'Dataset lengths'!$G$2+N62*'Vecmap(FT) Coverage'!I61*'Dataset lengths'!$H$2+S62*'Vecmap(FT) Coverage'!N61*'Dataset lengths'!$M$2+T62*'Vecmap(FT) Coverage'!O61*'Dataset lengths'!$N$2+U62*'Vecmap(FT) Coverage'!P61*'Dataset lengths'!$O$2+V62*'Vecmap(FT) Coverage'!Q61*'Dataset lengths'!$P$2+W62*'Vecmap(FT) Coverage'!R61*'Dataset lengths'!$Q$2+X62*'Vecmap(FT) Coverage'!S61*'Dataset lengths'!$R$2)/('Vecmap(FT) Coverage'!C61*'Dataset lengths'!$B$2+'Vecmap(FT) Coverage'!D61*'Dataset lengths'!$C$2+'Vecmap(FT) Coverage'!E61*'Dataset lengths'!$D$2+'Vecmap(FT) Coverage'!H61*'Dataset lengths'!$G$2+'Vecmap(FT) Coverage'!I61*'Dataset lengths'!$H$2+'Vecmap(FT) Coverage'!N61*'Dataset lengths'!$M$2+'Vecmap(FT) Coverage'!O61*'Dataset lengths'!$N$2+'Vecmap(FT) Coverage'!P61*'Dataset lengths'!$O$2+'Vecmap(FT) Coverage'!Q61*'Dataset lengths'!$P$2+'Vecmap(FT) Coverage'!R61*'Dataset lengths'!$Q$2+'Vecmap(FT) Coverage'!S61*'Dataset lengths'!$R$2)</f>
        <v>0.575575445</v>
      </c>
      <c r="H62" s="55">
        <v>0.447989757880955</v>
      </c>
      <c r="I62" s="55">
        <v>0.708536657160811</v>
      </c>
      <c r="J62" s="55">
        <v>0.736500824350023</v>
      </c>
      <c r="K62" s="55">
        <v>0.825465860154987</v>
      </c>
      <c r="L62" s="55">
        <v>0.826279676470882</v>
      </c>
      <c r="M62" s="55">
        <v>0.825942811178161</v>
      </c>
      <c r="N62" s="55">
        <v>0.759236846867004</v>
      </c>
      <c r="O62" s="55">
        <v>0.700839748152215</v>
      </c>
      <c r="P62" s="55">
        <v>0.820737881708817</v>
      </c>
      <c r="Q62" s="55">
        <v>0.747990575026841</v>
      </c>
      <c r="R62" s="55">
        <v>0.69965542705876</v>
      </c>
      <c r="S62" s="55">
        <v>0.84617150260067</v>
      </c>
      <c r="T62" s="55">
        <v>0.428428921642585</v>
      </c>
      <c r="U62" s="55">
        <v>0.840992591643993</v>
      </c>
      <c r="V62" s="55">
        <v>0.587421987953837</v>
      </c>
      <c r="W62" s="55">
        <v>0.356567881256888</v>
      </c>
      <c r="X62" s="55">
        <v>0.530510140709381</v>
      </c>
    </row>
    <row r="63">
      <c r="A63" s="112" t="s">
        <v>139</v>
      </c>
      <c r="B63" s="117">
        <f t="shared" ref="B63:C63" si="88">F63-F301</f>
        <v>0.04280630507</v>
      </c>
      <c r="C63" s="117">
        <f t="shared" si="88"/>
        <v>0.04457990957</v>
      </c>
      <c r="D63" s="118">
        <f>F63-0.675</f>
        <v>-0.005111334999</v>
      </c>
      <c r="E63" s="118">
        <f>G63-0.62</f>
        <v>-0.01411376964</v>
      </c>
      <c r="F63" s="10">
        <f t="shared" si="89"/>
        <v>0.669888665</v>
      </c>
      <c r="G63" s="100">
        <f>(H63*'Vecmap(FT) Coverage'!C62*'Dataset lengths'!$B$2+I63*'Vecmap(FT) Coverage'!D62*'Dataset lengths'!$C$2+J63*'Vecmap(FT) Coverage'!E62*'Dataset lengths'!$D$2+M63*'Vecmap(FT) Coverage'!H62*'Dataset lengths'!$G$2+N63*'Vecmap(FT) Coverage'!I62*'Dataset lengths'!$H$2+S63*'Vecmap(FT) Coverage'!N62*'Dataset lengths'!$M$2+T63*'Vecmap(FT) Coverage'!O62*'Dataset lengths'!$N$2+U63*'Vecmap(FT) Coverage'!P62*'Dataset lengths'!$O$2+V63*'Vecmap(FT) Coverage'!Q62*'Dataset lengths'!$P$2+W63*'Vecmap(FT) Coverage'!R62*'Dataset lengths'!$Q$2+X63*'Vecmap(FT) Coverage'!S62*'Dataset lengths'!$R$2)/('Vecmap(FT) Coverage'!C62*'Dataset lengths'!$B$2+'Vecmap(FT) Coverage'!D62*'Dataset lengths'!$C$2+'Vecmap(FT) Coverage'!E62*'Dataset lengths'!$D$2+'Vecmap(FT) Coverage'!H62*'Dataset lengths'!$G$2+'Vecmap(FT) Coverage'!I62*'Dataset lengths'!$H$2+'Vecmap(FT) Coverage'!N62*'Dataset lengths'!$M$2+'Vecmap(FT) Coverage'!O62*'Dataset lengths'!$N$2+'Vecmap(FT) Coverage'!P62*'Dataset lengths'!$O$2+'Vecmap(FT) Coverage'!Q62*'Dataset lengths'!$P$2+'Vecmap(FT) Coverage'!R62*'Dataset lengths'!$Q$2+'Vecmap(FT) Coverage'!S62*'Dataset lengths'!$R$2)</f>
        <v>0.6058862304</v>
      </c>
      <c r="H63" s="55">
        <v>0.481096973378998</v>
      </c>
      <c r="I63" s="55">
        <v>0.741382609691346</v>
      </c>
      <c r="J63" s="55">
        <v>0.771312445700806</v>
      </c>
      <c r="K63" s="55">
        <v>0.851555574815647</v>
      </c>
      <c r="L63" s="55">
        <v>0.852921021008706</v>
      </c>
      <c r="M63" s="55">
        <v>0.852144762531625</v>
      </c>
      <c r="N63" s="55">
        <v>0.797958280852969</v>
      </c>
      <c r="O63" s="55">
        <v>0.743772568526134</v>
      </c>
      <c r="P63" s="55">
        <v>0.847643804601212</v>
      </c>
      <c r="Q63" s="55">
        <v>0.776336567388648</v>
      </c>
      <c r="R63" s="55">
        <v>0.754753451325555</v>
      </c>
      <c r="S63" s="55">
        <v>0.853864566859663</v>
      </c>
      <c r="T63" s="55">
        <v>0.43677897483932</v>
      </c>
      <c r="U63" s="55">
        <v>0.844330746942924</v>
      </c>
      <c r="V63" s="55">
        <v>0.638243825734739</v>
      </c>
      <c r="W63" s="55">
        <v>0.385131647825668</v>
      </c>
      <c r="X63" s="55">
        <v>0.566530480655165</v>
      </c>
    </row>
    <row r="64">
      <c r="A64" s="112" t="s">
        <v>141</v>
      </c>
      <c r="B64" s="117">
        <f t="shared" ref="B64:C64" si="90">F64-F302</f>
        <v>0.0444039378</v>
      </c>
      <c r="C64" s="117">
        <f t="shared" si="90"/>
        <v>0.04576924275</v>
      </c>
      <c r="D64" s="117">
        <f>F64-0.654</f>
        <v>0.03204690893</v>
      </c>
      <c r="E64" s="117">
        <f>G64-0.606</f>
        <v>0.01322186612</v>
      </c>
      <c r="F64" s="10">
        <f t="shared" si="89"/>
        <v>0.6860469089</v>
      </c>
      <c r="G64" s="100">
        <f>(H64*'Vecmap(FT) Coverage'!C63*'Dataset lengths'!$B$2+I64*'Vecmap(FT) Coverage'!D63*'Dataset lengths'!$C$2+J64*'Vecmap(FT) Coverage'!E63*'Dataset lengths'!$D$2+M64*'Vecmap(FT) Coverage'!H63*'Dataset lengths'!$G$2+N64*'Vecmap(FT) Coverage'!I63*'Dataset lengths'!$H$2+S64*'Vecmap(FT) Coverage'!N63*'Dataset lengths'!$M$2+T64*'Vecmap(FT) Coverage'!O63*'Dataset lengths'!$N$2+U64*'Vecmap(FT) Coverage'!P63*'Dataset lengths'!$O$2+V64*'Vecmap(FT) Coverage'!Q63*'Dataset lengths'!$P$2+W64*'Vecmap(FT) Coverage'!R63*'Dataset lengths'!$Q$2+X64*'Vecmap(FT) Coverage'!S63*'Dataset lengths'!$R$2)/('Vecmap(FT) Coverage'!C63*'Dataset lengths'!$B$2+'Vecmap(FT) Coverage'!D63*'Dataset lengths'!$C$2+'Vecmap(FT) Coverage'!E63*'Dataset lengths'!$D$2+'Vecmap(FT) Coverage'!H63*'Dataset lengths'!$G$2+'Vecmap(FT) Coverage'!I63*'Dataset lengths'!$H$2+'Vecmap(FT) Coverage'!N63*'Dataset lengths'!$M$2+'Vecmap(FT) Coverage'!O63*'Dataset lengths'!$N$2+'Vecmap(FT) Coverage'!P63*'Dataset lengths'!$O$2+'Vecmap(FT) Coverage'!Q63*'Dataset lengths'!$P$2+'Vecmap(FT) Coverage'!R63*'Dataset lengths'!$Q$2+'Vecmap(FT) Coverage'!S63*'Dataset lengths'!$R$2)</f>
        <v>0.6192218661</v>
      </c>
      <c r="H64" s="55">
        <v>0.531318323602084</v>
      </c>
      <c r="I64" s="55">
        <v>0.725473636717174</v>
      </c>
      <c r="J64" s="55">
        <v>0.775956637105816</v>
      </c>
      <c r="K64" s="55">
        <v>0.840447444433331</v>
      </c>
      <c r="L64" s="55">
        <v>0.850413895360183</v>
      </c>
      <c r="M64" s="55">
        <v>0.843837664083181</v>
      </c>
      <c r="N64" s="55">
        <v>0.802827344376354</v>
      </c>
      <c r="O64" s="55">
        <v>0.73809701044956</v>
      </c>
      <c r="P64" s="55">
        <v>0.85367613675778</v>
      </c>
      <c r="Q64" s="55">
        <v>0.80915251114364</v>
      </c>
      <c r="R64" s="55">
        <v>0.732479925567966</v>
      </c>
      <c r="S64" s="55">
        <v>0.881271108282326</v>
      </c>
      <c r="T64" s="55">
        <v>0.41294150361078</v>
      </c>
      <c r="U64" s="55">
        <v>0.86769783403544</v>
      </c>
      <c r="V64" s="55">
        <v>0.76846076513665</v>
      </c>
      <c r="W64" s="55">
        <v>0.480632874453644</v>
      </c>
      <c r="X64" s="55">
        <v>0.456098306835027</v>
      </c>
    </row>
    <row r="65">
      <c r="A65" s="112" t="s">
        <v>142</v>
      </c>
      <c r="B65" s="117">
        <f t="shared" ref="B65:C65" si="91">F65-F303</f>
        <v>0.05938150538</v>
      </c>
      <c r="C65" s="117">
        <f t="shared" si="91"/>
        <v>0.06254018883</v>
      </c>
      <c r="D65" s="117">
        <f t="shared" ref="D65:D66" si="93">F65- 0.63</f>
        <v>0.08052683584</v>
      </c>
      <c r="E65" s="117">
        <f>G65- 0.61</f>
        <v>0.03370112174</v>
      </c>
      <c r="F65" s="10">
        <f t="shared" si="89"/>
        <v>0.7105268358</v>
      </c>
      <c r="G65" s="100">
        <f>(H65*'Vecmap(FT) Coverage'!C64*'Dataset lengths'!$B$2+I65*'Vecmap(FT) Coverage'!D64*'Dataset lengths'!$C$2+J65*'Vecmap(FT) Coverage'!E64*'Dataset lengths'!$D$2+M65*'Vecmap(FT) Coverage'!H64*'Dataset lengths'!$G$2+N65*'Vecmap(FT) Coverage'!I64*'Dataset lengths'!$H$2+S65*'Vecmap(FT) Coverage'!N64*'Dataset lengths'!$M$2+T65*'Vecmap(FT) Coverage'!O64*'Dataset lengths'!$N$2+U65*'Vecmap(FT) Coverage'!P64*'Dataset lengths'!$O$2+V65*'Vecmap(FT) Coverage'!Q64*'Dataset lengths'!$P$2+W65*'Vecmap(FT) Coverage'!R64*'Dataset lengths'!$Q$2+X65*'Vecmap(FT) Coverage'!S64*'Dataset lengths'!$R$2)/('Vecmap(FT) Coverage'!C64*'Dataset lengths'!$B$2+'Vecmap(FT) Coverage'!D64*'Dataset lengths'!$C$2+'Vecmap(FT) Coverage'!E64*'Dataset lengths'!$D$2+'Vecmap(FT) Coverage'!H64*'Dataset lengths'!$G$2+'Vecmap(FT) Coverage'!I64*'Dataset lengths'!$H$2+'Vecmap(FT) Coverage'!N64*'Dataset lengths'!$M$2+'Vecmap(FT) Coverage'!O64*'Dataset lengths'!$N$2+'Vecmap(FT) Coverage'!P64*'Dataset lengths'!$O$2+'Vecmap(FT) Coverage'!Q64*'Dataset lengths'!$P$2+'Vecmap(FT) Coverage'!R64*'Dataset lengths'!$Q$2+'Vecmap(FT) Coverage'!S64*'Dataset lengths'!$R$2)</f>
        <v>0.6437011217</v>
      </c>
      <c r="H65" s="55">
        <v>0.550462402562601</v>
      </c>
      <c r="I65" s="55">
        <v>0.748774103931691</v>
      </c>
      <c r="J65" s="55">
        <v>0.783085829950545</v>
      </c>
      <c r="K65" s="55">
        <v>0.853058877755672</v>
      </c>
      <c r="L65" s="55">
        <v>0.859674387483134</v>
      </c>
      <c r="M65" s="55">
        <v>0.85549584550708</v>
      </c>
      <c r="N65" s="55">
        <v>0.823713914978317</v>
      </c>
      <c r="O65" s="55">
        <v>0.771785161474467</v>
      </c>
      <c r="P65" s="55">
        <v>0.868398326711831</v>
      </c>
      <c r="Q65" s="55">
        <v>0.8317452002505</v>
      </c>
      <c r="R65" s="55">
        <v>0.756982604024624</v>
      </c>
      <c r="S65" s="55">
        <v>0.892745138782244</v>
      </c>
      <c r="T65" s="55">
        <v>0.445324103941663</v>
      </c>
      <c r="U65" s="55">
        <v>0.895293251173269</v>
      </c>
      <c r="V65" s="55">
        <v>0.811291937175383</v>
      </c>
      <c r="W65" s="55">
        <v>0.510068508491017</v>
      </c>
      <c r="X65" s="55">
        <v>0.499540157768434</v>
      </c>
    </row>
    <row r="66">
      <c r="A66" s="112" t="s">
        <v>143</v>
      </c>
      <c r="B66" s="117">
        <f t="shared" ref="B66:C66" si="92">F66-F304</f>
        <v>0.04458821345</v>
      </c>
      <c r="C66" s="117">
        <f t="shared" si="92"/>
        <v>0.0553386708</v>
      </c>
      <c r="D66" s="117">
        <f t="shared" si="93"/>
        <v>0.01100177591</v>
      </c>
      <c r="E66" s="117">
        <f>G66- 0.573</f>
        <v>0.005858707084</v>
      </c>
      <c r="F66" s="10">
        <f t="shared" si="89"/>
        <v>0.6410017759</v>
      </c>
      <c r="G66" s="100">
        <f>(H66*'Vecmap(FT) Coverage'!C65*'Dataset lengths'!$B$2+I66*'Vecmap(FT) Coverage'!D65*'Dataset lengths'!$C$2+J66*'Vecmap(FT) Coverage'!E65*'Dataset lengths'!$D$2+M66*'Vecmap(FT) Coverage'!H65*'Dataset lengths'!$G$2+N66*'Vecmap(FT) Coverage'!I65*'Dataset lengths'!$H$2+S66*'Vecmap(FT) Coverage'!N65*'Dataset lengths'!$M$2+T66*'Vecmap(FT) Coverage'!O65*'Dataset lengths'!$N$2+U66*'Vecmap(FT) Coverage'!P65*'Dataset lengths'!$O$2+V66*'Vecmap(FT) Coverage'!Q65*'Dataset lengths'!$P$2+W66*'Vecmap(FT) Coverage'!R65*'Dataset lengths'!$Q$2+X66*'Vecmap(FT) Coverage'!S65*'Dataset lengths'!$R$2)/('Vecmap(FT) Coverage'!C65*'Dataset lengths'!$B$2+'Vecmap(FT) Coverage'!D65*'Dataset lengths'!$C$2+'Vecmap(FT) Coverage'!E65*'Dataset lengths'!$D$2+'Vecmap(FT) Coverage'!H65*'Dataset lengths'!$G$2+'Vecmap(FT) Coverage'!I65*'Dataset lengths'!$H$2+'Vecmap(FT) Coverage'!N65*'Dataset lengths'!$M$2+'Vecmap(FT) Coverage'!O65*'Dataset lengths'!$N$2+'Vecmap(FT) Coverage'!P65*'Dataset lengths'!$O$2+'Vecmap(FT) Coverage'!Q65*'Dataset lengths'!$P$2+'Vecmap(FT) Coverage'!R65*'Dataset lengths'!$Q$2+'Vecmap(FT) Coverage'!S65*'Dataset lengths'!$R$2)</f>
        <v>0.5788587071</v>
      </c>
      <c r="H66" s="55">
        <v>0.462533916185829</v>
      </c>
      <c r="I66" s="55">
        <v>0.729646835783297</v>
      </c>
      <c r="J66" s="55">
        <v>0.754481030430268</v>
      </c>
      <c r="K66" s="55">
        <v>0.829771993086406</v>
      </c>
      <c r="L66" s="55">
        <v>0.830326946406438</v>
      </c>
      <c r="M66" s="55">
        <v>0.830089961409159</v>
      </c>
      <c r="N66" s="55">
        <v>0.775612014249781</v>
      </c>
      <c r="O66" s="55">
        <v>0.728867338941802</v>
      </c>
      <c r="P66" s="55">
        <v>0.825550836378326</v>
      </c>
      <c r="Q66" s="55">
        <v>0.754018642910154</v>
      </c>
      <c r="R66" s="55">
        <v>0.738724853351428</v>
      </c>
      <c r="S66" s="55">
        <v>0.776496818345925</v>
      </c>
      <c r="T66" s="55">
        <v>0.402001164162264</v>
      </c>
      <c r="U66" s="55">
        <v>0.806720863908302</v>
      </c>
      <c r="V66" s="55">
        <v>0.626516340614342</v>
      </c>
      <c r="W66" s="55">
        <v>0.34948261935894</v>
      </c>
      <c r="X66" s="55">
        <v>0.53743797059115</v>
      </c>
    </row>
    <row r="67">
      <c r="A67" s="112" t="s">
        <v>146</v>
      </c>
      <c r="B67" s="117">
        <f t="shared" ref="B67:C67" si="94">F67-F305</f>
        <v>0.01845907135</v>
      </c>
      <c r="C67" s="117">
        <f t="shared" si="94"/>
        <v>0.01294428214</v>
      </c>
      <c r="D67" s="118">
        <f>F67-0.675</f>
        <v>-0.01064199465</v>
      </c>
      <c r="E67" s="118">
        <f>G67-0.62</f>
        <v>-0.01625386298</v>
      </c>
      <c r="F67" s="10">
        <f t="shared" si="89"/>
        <v>0.6643580054</v>
      </c>
      <c r="G67" s="100">
        <f>(H67*'Vecmap(FT) Coverage'!C66*'Dataset lengths'!$B$2+I67*'Vecmap(FT) Coverage'!D66*'Dataset lengths'!$C$2+J67*'Vecmap(FT) Coverage'!E66*'Dataset lengths'!$D$2+M67*'Vecmap(FT) Coverage'!H66*'Dataset lengths'!$G$2+N67*'Vecmap(FT) Coverage'!I66*'Dataset lengths'!$H$2+S67*'Vecmap(FT) Coverage'!N66*'Dataset lengths'!$M$2+T67*'Vecmap(FT) Coverage'!O66*'Dataset lengths'!$N$2+U67*'Vecmap(FT) Coverage'!P66*'Dataset lengths'!$O$2+V67*'Vecmap(FT) Coverage'!Q66*'Dataset lengths'!$P$2+W67*'Vecmap(FT) Coverage'!R66*'Dataset lengths'!$Q$2+X67*'Vecmap(FT) Coverage'!S66*'Dataset lengths'!$R$2)/('Vecmap(FT) Coverage'!C66*'Dataset lengths'!$B$2+'Vecmap(FT) Coverage'!D66*'Dataset lengths'!$C$2+'Vecmap(FT) Coverage'!E66*'Dataset lengths'!$D$2+'Vecmap(FT) Coverage'!H66*'Dataset lengths'!$G$2+'Vecmap(FT) Coverage'!I66*'Dataset lengths'!$H$2+'Vecmap(FT) Coverage'!N66*'Dataset lengths'!$M$2+'Vecmap(FT) Coverage'!O66*'Dataset lengths'!$N$2+'Vecmap(FT) Coverage'!P66*'Dataset lengths'!$O$2+'Vecmap(FT) Coverage'!Q66*'Dataset lengths'!$P$2+'Vecmap(FT) Coverage'!R66*'Dataset lengths'!$Q$2+'Vecmap(FT) Coverage'!S66*'Dataset lengths'!$R$2)</f>
        <v>0.603746137</v>
      </c>
      <c r="H67" s="55">
        <v>0.481812079407329</v>
      </c>
      <c r="I67" s="55">
        <v>0.728241131967946</v>
      </c>
      <c r="J67" s="55">
        <v>0.747199267692704</v>
      </c>
      <c r="K67" s="55">
        <v>0.828611048193673</v>
      </c>
      <c r="L67" s="55">
        <v>0.831890978483992</v>
      </c>
      <c r="M67" s="55">
        <v>0.82971731046933</v>
      </c>
      <c r="N67" s="55">
        <v>0.7515130484671</v>
      </c>
      <c r="O67" s="55">
        <v>0.691823420936295</v>
      </c>
      <c r="P67" s="55">
        <v>0.818743123596163</v>
      </c>
      <c r="Q67" s="55">
        <v>0.726495269039372</v>
      </c>
      <c r="R67" s="55">
        <v>0.702810893211177</v>
      </c>
      <c r="S67" s="55">
        <v>0.852181709053008</v>
      </c>
      <c r="T67" s="55">
        <v>0.480118003353202</v>
      </c>
      <c r="U67" s="55">
        <v>0.865472397169486</v>
      </c>
      <c r="V67" s="55">
        <v>0.591601973319819</v>
      </c>
      <c r="W67" s="55">
        <v>0.400752903103912</v>
      </c>
      <c r="X67" s="55">
        <v>0.579328234900882</v>
      </c>
    </row>
    <row r="68">
      <c r="A68" s="112" t="s">
        <v>147</v>
      </c>
      <c r="B68" s="117">
        <f t="shared" ref="B68:C68" si="95">F68-F306</f>
        <v>0.01932976748</v>
      </c>
      <c r="C68" s="117">
        <f t="shared" si="95"/>
        <v>0.01999454268</v>
      </c>
      <c r="D68" s="117">
        <f>F68-0.654</f>
        <v>0.02503338583</v>
      </c>
      <c r="E68" s="117">
        <f>G68-0.606</f>
        <v>0.0140794736</v>
      </c>
      <c r="F68" s="10">
        <f t="shared" si="89"/>
        <v>0.6790333858</v>
      </c>
      <c r="G68" s="100">
        <f>(H68*'Vecmap(FT) Coverage'!C67*'Dataset lengths'!$B$2+I68*'Vecmap(FT) Coverage'!D67*'Dataset lengths'!$C$2+J68*'Vecmap(FT) Coverage'!E67*'Dataset lengths'!$D$2+M68*'Vecmap(FT) Coverage'!H67*'Dataset lengths'!$G$2+N68*'Vecmap(FT) Coverage'!I67*'Dataset lengths'!$H$2+S68*'Vecmap(FT) Coverage'!N67*'Dataset lengths'!$M$2+T68*'Vecmap(FT) Coverage'!O67*'Dataset lengths'!$N$2+U68*'Vecmap(FT) Coverage'!P67*'Dataset lengths'!$O$2+V68*'Vecmap(FT) Coverage'!Q67*'Dataset lengths'!$P$2+W68*'Vecmap(FT) Coverage'!R67*'Dataset lengths'!$Q$2+X68*'Vecmap(FT) Coverage'!S67*'Dataset lengths'!$R$2)/('Vecmap(FT) Coverage'!C67*'Dataset lengths'!$B$2+'Vecmap(FT) Coverage'!D67*'Dataset lengths'!$C$2+'Vecmap(FT) Coverage'!E67*'Dataset lengths'!$D$2+'Vecmap(FT) Coverage'!H67*'Dataset lengths'!$G$2+'Vecmap(FT) Coverage'!I67*'Dataset lengths'!$H$2+'Vecmap(FT) Coverage'!N67*'Dataset lengths'!$M$2+'Vecmap(FT) Coverage'!O67*'Dataset lengths'!$N$2+'Vecmap(FT) Coverage'!P67*'Dataset lengths'!$O$2+'Vecmap(FT) Coverage'!Q67*'Dataset lengths'!$P$2+'Vecmap(FT) Coverage'!R67*'Dataset lengths'!$Q$2+'Vecmap(FT) Coverage'!S67*'Dataset lengths'!$R$2)</f>
        <v>0.6200794736</v>
      </c>
      <c r="H68" s="55">
        <v>0.539571552899784</v>
      </c>
      <c r="I68" s="55">
        <v>0.701113688151036</v>
      </c>
      <c r="J68" s="55">
        <v>0.743902624272022</v>
      </c>
      <c r="K68" s="55">
        <v>0.815215641868579</v>
      </c>
      <c r="L68" s="55">
        <v>0.819794039310976</v>
      </c>
      <c r="M68" s="55">
        <v>0.816902232771643</v>
      </c>
      <c r="N68" s="55">
        <v>0.775813488036699</v>
      </c>
      <c r="O68" s="55">
        <v>0.714945967743736</v>
      </c>
      <c r="P68" s="55">
        <v>0.83740318555254</v>
      </c>
      <c r="Q68" s="55">
        <v>0.770460960366196</v>
      </c>
      <c r="R68" s="55">
        <v>0.699834689338396</v>
      </c>
      <c r="S68" s="55">
        <v>0.885991852259435</v>
      </c>
      <c r="T68" s="55">
        <v>0.446657457811951</v>
      </c>
      <c r="U68" s="55">
        <v>0.865249853482891</v>
      </c>
      <c r="V68" s="55">
        <v>0.715781460036702</v>
      </c>
      <c r="W68" s="55">
        <v>0.505510207646976</v>
      </c>
      <c r="X68" s="55">
        <v>0.472872826731951</v>
      </c>
    </row>
    <row r="69">
      <c r="A69" s="112" t="s">
        <v>148</v>
      </c>
      <c r="B69" s="117">
        <f t="shared" ref="B69:C69" si="96">F69-F307</f>
        <v>0.04003219447</v>
      </c>
      <c r="C69" s="117">
        <f t="shared" si="96"/>
        <v>0.02620172056</v>
      </c>
      <c r="D69" s="117">
        <f t="shared" ref="D69:D70" si="98">F69- 0.63</f>
        <v>0.07170540481</v>
      </c>
      <c r="E69" s="117">
        <f>G69- 0.61</f>
        <v>0.03460916266</v>
      </c>
      <c r="F69" s="10">
        <f t="shared" si="89"/>
        <v>0.7017054048</v>
      </c>
      <c r="G69" s="100">
        <f>(H69*'Vecmap(FT) Coverage'!C68*'Dataset lengths'!$B$2+I69*'Vecmap(FT) Coverage'!D68*'Dataset lengths'!$C$2+J69*'Vecmap(FT) Coverage'!E68*'Dataset lengths'!$D$2+M69*'Vecmap(FT) Coverage'!H68*'Dataset lengths'!$G$2+N69*'Vecmap(FT) Coverage'!I68*'Dataset lengths'!$H$2+S69*'Vecmap(FT) Coverage'!N68*'Dataset lengths'!$M$2+T69*'Vecmap(FT) Coverage'!O68*'Dataset lengths'!$N$2+U69*'Vecmap(FT) Coverage'!P68*'Dataset lengths'!$O$2+V69*'Vecmap(FT) Coverage'!Q68*'Dataset lengths'!$P$2+W69*'Vecmap(FT) Coverage'!R68*'Dataset lengths'!$Q$2+X69*'Vecmap(FT) Coverage'!S68*'Dataset lengths'!$R$2)/('Vecmap(FT) Coverage'!C68*'Dataset lengths'!$B$2+'Vecmap(FT) Coverage'!D68*'Dataset lengths'!$C$2+'Vecmap(FT) Coverage'!E68*'Dataset lengths'!$D$2+'Vecmap(FT) Coverage'!H68*'Dataset lengths'!$G$2+'Vecmap(FT) Coverage'!I68*'Dataset lengths'!$H$2+'Vecmap(FT) Coverage'!N68*'Dataset lengths'!$M$2+'Vecmap(FT) Coverage'!O68*'Dataset lengths'!$N$2+'Vecmap(FT) Coverage'!P68*'Dataset lengths'!$O$2+'Vecmap(FT) Coverage'!Q68*'Dataset lengths'!$P$2+'Vecmap(FT) Coverage'!R68*'Dataset lengths'!$Q$2+'Vecmap(FT) Coverage'!S68*'Dataset lengths'!$R$2)</f>
        <v>0.6446091627</v>
      </c>
      <c r="H69" s="55">
        <v>0.557776211529475</v>
      </c>
      <c r="I69" s="55">
        <v>0.741427654657768</v>
      </c>
      <c r="J69" s="55">
        <v>0.760620351800207</v>
      </c>
      <c r="K69" s="55">
        <v>0.825751322701786</v>
      </c>
      <c r="L69" s="55">
        <v>0.829598350789655</v>
      </c>
      <c r="M69" s="55">
        <v>0.827268842532383</v>
      </c>
      <c r="N69" s="55">
        <v>0.781687055938461</v>
      </c>
      <c r="O69" s="55">
        <v>0.724348489371948</v>
      </c>
      <c r="P69" s="55">
        <v>0.841927793310404</v>
      </c>
      <c r="Q69" s="55">
        <v>0.782607567412895</v>
      </c>
      <c r="R69" s="55">
        <v>0.705874853095328</v>
      </c>
      <c r="S69" s="55">
        <v>0.888089960693706</v>
      </c>
      <c r="T69" s="55">
        <v>0.457408995409864</v>
      </c>
      <c r="U69" s="55">
        <v>0.885723872649667</v>
      </c>
      <c r="V69" s="55">
        <v>0.76916381241352</v>
      </c>
      <c r="W69" s="55">
        <v>0.535836318381107</v>
      </c>
      <c r="X69" s="55">
        <v>0.51375637690729</v>
      </c>
    </row>
    <row r="70">
      <c r="A70" s="112" t="s">
        <v>149</v>
      </c>
      <c r="B70" s="117">
        <f t="shared" ref="B70:C70" si="97">F70-F308</f>
        <v>0.02219429251</v>
      </c>
      <c r="C70" s="117">
        <f t="shared" si="97"/>
        <v>0.02115859235</v>
      </c>
      <c r="D70" s="117">
        <f t="shared" si="98"/>
        <v>0.01192013789</v>
      </c>
      <c r="E70" s="117">
        <f>G70- 0.573</f>
        <v>0.007661264465</v>
      </c>
      <c r="F70" s="10">
        <f t="shared" si="89"/>
        <v>0.6419201379</v>
      </c>
      <c r="G70" s="100">
        <f>(H70*'Vecmap(FT) Coverage'!C69*'Dataset lengths'!$B$2+I70*'Vecmap(FT) Coverage'!D69*'Dataset lengths'!$C$2+J70*'Vecmap(FT) Coverage'!E69*'Dataset lengths'!$D$2+M70*'Vecmap(FT) Coverage'!H69*'Dataset lengths'!$G$2+N70*'Vecmap(FT) Coverage'!I69*'Dataset lengths'!$H$2+S70*'Vecmap(FT) Coverage'!N69*'Dataset lengths'!$M$2+T70*'Vecmap(FT) Coverage'!O69*'Dataset lengths'!$N$2+U70*'Vecmap(FT) Coverage'!P69*'Dataset lengths'!$O$2+V70*'Vecmap(FT) Coverage'!Q69*'Dataset lengths'!$P$2+W70*'Vecmap(FT) Coverage'!R69*'Dataset lengths'!$Q$2+X70*'Vecmap(FT) Coverage'!S69*'Dataset lengths'!$R$2)/('Vecmap(FT) Coverage'!C69*'Dataset lengths'!$B$2+'Vecmap(FT) Coverage'!D69*'Dataset lengths'!$C$2+'Vecmap(FT) Coverage'!E69*'Dataset lengths'!$D$2+'Vecmap(FT) Coverage'!H69*'Dataset lengths'!$G$2+'Vecmap(FT) Coverage'!I69*'Dataset lengths'!$H$2+'Vecmap(FT) Coverage'!N69*'Dataset lengths'!$M$2+'Vecmap(FT) Coverage'!O69*'Dataset lengths'!$N$2+'Vecmap(FT) Coverage'!P69*'Dataset lengths'!$O$2+'Vecmap(FT) Coverage'!Q69*'Dataset lengths'!$P$2+'Vecmap(FT) Coverage'!R69*'Dataset lengths'!$Q$2+'Vecmap(FT) Coverage'!S69*'Dataset lengths'!$R$2)</f>
        <v>0.5806612645</v>
      </c>
      <c r="H70" s="55">
        <v>0.466878781856522</v>
      </c>
      <c r="I70" s="55">
        <v>0.718132400576402</v>
      </c>
      <c r="J70" s="55">
        <v>0.738172246247072</v>
      </c>
      <c r="K70" s="55">
        <v>0.81481062134761</v>
      </c>
      <c r="L70" s="55">
        <v>0.816173886671122</v>
      </c>
      <c r="M70" s="55">
        <v>0.815391349047452</v>
      </c>
      <c r="N70" s="55">
        <v>0.741501424505794</v>
      </c>
      <c r="O70" s="55">
        <v>0.683373637173748</v>
      </c>
      <c r="P70" s="55">
        <v>0.813012049406986</v>
      </c>
      <c r="Q70" s="55">
        <v>0.729137365496288</v>
      </c>
      <c r="R70" s="55">
        <v>0.69661021845909</v>
      </c>
      <c r="S70" s="55">
        <v>0.812339504098052</v>
      </c>
      <c r="T70" s="55">
        <v>0.455846136293618</v>
      </c>
      <c r="U70" s="55">
        <v>0.824969446209125</v>
      </c>
      <c r="V70" s="55">
        <v>0.571492632727322</v>
      </c>
      <c r="W70" s="55">
        <v>0.366081313754724</v>
      </c>
      <c r="X70" s="55">
        <v>0.550316281502323</v>
      </c>
    </row>
    <row r="71">
      <c r="A71" s="112" t="s">
        <v>152</v>
      </c>
      <c r="B71" s="117">
        <f t="shared" ref="B71:C71" si="99">F71-F309</f>
        <v>0.0290902452</v>
      </c>
      <c r="C71" s="117">
        <f t="shared" si="99"/>
        <v>0.02568062786</v>
      </c>
      <c r="D71" s="117">
        <f t="shared" ref="D71:D73" si="101">F71-0.675</f>
        <v>0.03099825054</v>
      </c>
      <c r="E71" s="117">
        <f t="shared" ref="E71:E73" si="102">G71-0.62</f>
        <v>0.02996910784</v>
      </c>
      <c r="F71" s="10">
        <f t="shared" si="89"/>
        <v>0.7059982505</v>
      </c>
      <c r="G71" s="100">
        <f>(H71*'Vecmap(FT) Coverage'!C70*'Dataset lengths'!$B$2+I71*'Vecmap(FT) Coverage'!D70*'Dataset lengths'!$C$2+J71*'Vecmap(FT) Coverage'!E70*'Dataset lengths'!$D$2+M71*'Vecmap(FT) Coverage'!H70*'Dataset lengths'!$G$2+N71*'Vecmap(FT) Coverage'!I70*'Dataset lengths'!$H$2+S71*'Vecmap(FT) Coverage'!N70*'Dataset lengths'!$M$2+T71*'Vecmap(FT) Coverage'!O70*'Dataset lengths'!$N$2+U71*'Vecmap(FT) Coverage'!P70*'Dataset lengths'!$O$2+V71*'Vecmap(FT) Coverage'!Q70*'Dataset lengths'!$P$2+W71*'Vecmap(FT) Coverage'!R70*'Dataset lengths'!$Q$2+X71*'Vecmap(FT) Coverage'!S70*'Dataset lengths'!$R$2)/('Vecmap(FT) Coverage'!C70*'Dataset lengths'!$B$2+'Vecmap(FT) Coverage'!D70*'Dataset lengths'!$C$2+'Vecmap(FT) Coverage'!E70*'Dataset lengths'!$D$2+'Vecmap(FT) Coverage'!H70*'Dataset lengths'!$G$2+'Vecmap(FT) Coverage'!I70*'Dataset lengths'!$H$2+'Vecmap(FT) Coverage'!N70*'Dataset lengths'!$M$2+'Vecmap(FT) Coverage'!O70*'Dataset lengths'!$N$2+'Vecmap(FT) Coverage'!P70*'Dataset lengths'!$O$2+'Vecmap(FT) Coverage'!Q70*'Dataset lengths'!$P$2+'Vecmap(FT) Coverage'!R70*'Dataset lengths'!$Q$2+'Vecmap(FT) Coverage'!S70*'Dataset lengths'!$R$2)</f>
        <v>0.6499691078</v>
      </c>
      <c r="H71" s="55">
        <v>0.571328248611538</v>
      </c>
      <c r="I71" s="55">
        <v>0.720613069299304</v>
      </c>
      <c r="J71" s="55">
        <v>0.784263343803403</v>
      </c>
      <c r="K71" s="55">
        <v>0.850105870891118</v>
      </c>
      <c r="L71" s="55">
        <v>0.853666842243277</v>
      </c>
      <c r="M71" s="55">
        <v>0.851510302809131</v>
      </c>
      <c r="N71" s="55">
        <v>0.81028910408657</v>
      </c>
      <c r="O71" s="55">
        <v>0.753712012871242</v>
      </c>
      <c r="P71" s="55">
        <v>0.861510278471697</v>
      </c>
      <c r="Q71" s="55">
        <v>0.796458050234283</v>
      </c>
      <c r="R71" s="55">
        <v>0.747961736086635</v>
      </c>
      <c r="S71" s="55">
        <v>0.911671825283063</v>
      </c>
      <c r="T71" s="55">
        <v>0.423652578592911</v>
      </c>
      <c r="U71" s="55">
        <v>0.888616940575407</v>
      </c>
      <c r="V71" s="55">
        <v>0.771308516946851</v>
      </c>
      <c r="W71" s="55">
        <v>0.533482845027465</v>
      </c>
      <c r="X71" s="55">
        <v>0.499243980890283</v>
      </c>
    </row>
    <row r="72">
      <c r="A72" s="112" t="s">
        <v>153</v>
      </c>
      <c r="B72" s="117">
        <f t="shared" ref="B72:C72" si="100">F72-F310</f>
        <v>0.01967357214</v>
      </c>
      <c r="C72" s="117">
        <f t="shared" si="100"/>
        <v>0.01987160374</v>
      </c>
      <c r="D72" s="117">
        <f t="shared" si="101"/>
        <v>0.05154909697</v>
      </c>
      <c r="E72" s="117">
        <f t="shared" si="102"/>
        <v>0.04793974991</v>
      </c>
      <c r="F72" s="10">
        <f t="shared" si="89"/>
        <v>0.726549097</v>
      </c>
      <c r="G72" s="100">
        <f>(H72*'Vecmap(FT) Coverage'!C71*'Dataset lengths'!$B$2+I72*'Vecmap(FT) Coverage'!D71*'Dataset lengths'!$C$2+J72*'Vecmap(FT) Coverage'!E71*'Dataset lengths'!$D$2+M72*'Vecmap(FT) Coverage'!H71*'Dataset lengths'!$G$2+N72*'Vecmap(FT) Coverage'!I71*'Dataset lengths'!$H$2+S72*'Vecmap(FT) Coverage'!N71*'Dataset lengths'!$M$2+T72*'Vecmap(FT) Coverage'!O71*'Dataset lengths'!$N$2+U72*'Vecmap(FT) Coverage'!P71*'Dataset lengths'!$O$2+V72*'Vecmap(FT) Coverage'!Q71*'Dataset lengths'!$P$2+W72*'Vecmap(FT) Coverage'!R71*'Dataset lengths'!$Q$2+X72*'Vecmap(FT) Coverage'!S71*'Dataset lengths'!$R$2)/('Vecmap(FT) Coverage'!C71*'Dataset lengths'!$B$2+'Vecmap(FT) Coverage'!D71*'Dataset lengths'!$C$2+'Vecmap(FT) Coverage'!E71*'Dataset lengths'!$D$2+'Vecmap(FT) Coverage'!H71*'Dataset lengths'!$G$2+'Vecmap(FT) Coverage'!I71*'Dataset lengths'!$H$2+'Vecmap(FT) Coverage'!N71*'Dataset lengths'!$M$2+'Vecmap(FT) Coverage'!O71*'Dataset lengths'!$N$2+'Vecmap(FT) Coverage'!P71*'Dataset lengths'!$O$2+'Vecmap(FT) Coverage'!Q71*'Dataset lengths'!$P$2+'Vecmap(FT) Coverage'!R71*'Dataset lengths'!$Q$2+'Vecmap(FT) Coverage'!S71*'Dataset lengths'!$R$2)</f>
        <v>0.6679397499</v>
      </c>
      <c r="H72" s="55">
        <v>0.578911748690952</v>
      </c>
      <c r="I72" s="55">
        <v>0.754579422090033</v>
      </c>
      <c r="J72" s="55">
        <v>0.790339524226616</v>
      </c>
      <c r="K72" s="55">
        <v>0.857030817329425</v>
      </c>
      <c r="L72" s="55">
        <v>0.862271650528153</v>
      </c>
      <c r="M72" s="55">
        <v>0.858890201654763</v>
      </c>
      <c r="N72" s="55">
        <v>0.817283804726775</v>
      </c>
      <c r="O72" s="55">
        <v>0.769668216181454</v>
      </c>
      <c r="P72" s="55">
        <v>0.866665376118458</v>
      </c>
      <c r="Q72" s="55">
        <v>0.808192510338432</v>
      </c>
      <c r="R72" s="55">
        <v>0.761638922986879</v>
      </c>
      <c r="S72" s="55">
        <v>0.905574197645963</v>
      </c>
      <c r="T72" s="55">
        <v>0.491512849550865</v>
      </c>
      <c r="U72" s="55">
        <v>0.898186319099009</v>
      </c>
      <c r="V72" s="55">
        <v>0.805454182744096</v>
      </c>
      <c r="W72" s="55">
        <v>0.549514566286329</v>
      </c>
      <c r="X72" s="55">
        <v>0.541793249968049</v>
      </c>
    </row>
    <row r="73">
      <c r="A73" s="112" t="s">
        <v>155</v>
      </c>
      <c r="B73" s="117">
        <f t="shared" ref="B73:C73" si="103">F73-F311</f>
        <v>0.01099627165</v>
      </c>
      <c r="C73" s="117">
        <f t="shared" si="103"/>
        <v>0.005761867484</v>
      </c>
      <c r="D73" s="118">
        <f t="shared" si="101"/>
        <v>-0.003783296745</v>
      </c>
      <c r="E73" s="118">
        <f t="shared" si="102"/>
        <v>-0.01035432837</v>
      </c>
      <c r="F73" s="10">
        <f t="shared" si="89"/>
        <v>0.6712167033</v>
      </c>
      <c r="G73" s="100">
        <f>(H73*'Vecmap(FT) Coverage'!C72*'Dataset lengths'!$B$2+I73*'Vecmap(FT) Coverage'!D72*'Dataset lengths'!$C$2+J73*'Vecmap(FT) Coverage'!E72*'Dataset lengths'!$D$2+M73*'Vecmap(FT) Coverage'!H72*'Dataset lengths'!$G$2+N73*'Vecmap(FT) Coverage'!I72*'Dataset lengths'!$H$2+S73*'Vecmap(FT) Coverage'!N72*'Dataset lengths'!$M$2+T73*'Vecmap(FT) Coverage'!O72*'Dataset lengths'!$N$2+U73*'Vecmap(FT) Coverage'!P72*'Dataset lengths'!$O$2+V73*'Vecmap(FT) Coverage'!Q72*'Dataset lengths'!$P$2+W73*'Vecmap(FT) Coverage'!R72*'Dataset lengths'!$Q$2+X73*'Vecmap(FT) Coverage'!S72*'Dataset lengths'!$R$2)/('Vecmap(FT) Coverage'!C72*'Dataset lengths'!$B$2+'Vecmap(FT) Coverage'!D72*'Dataset lengths'!$C$2+'Vecmap(FT) Coverage'!E72*'Dataset lengths'!$D$2+'Vecmap(FT) Coverage'!H72*'Dataset lengths'!$G$2+'Vecmap(FT) Coverage'!I72*'Dataset lengths'!$H$2+'Vecmap(FT) Coverage'!N72*'Dataset lengths'!$M$2+'Vecmap(FT) Coverage'!O72*'Dataset lengths'!$N$2+'Vecmap(FT) Coverage'!P72*'Dataset lengths'!$O$2+'Vecmap(FT) Coverage'!Q72*'Dataset lengths'!$P$2+'Vecmap(FT) Coverage'!R72*'Dataset lengths'!$Q$2+'Vecmap(FT) Coverage'!S72*'Dataset lengths'!$R$2)</f>
        <v>0.6096456716</v>
      </c>
      <c r="H73" s="55">
        <v>0.495486868584152</v>
      </c>
      <c r="I73" s="55">
        <v>0.742451228879253</v>
      </c>
      <c r="J73" s="55">
        <v>0.776567217784721</v>
      </c>
      <c r="K73" s="55">
        <v>0.842758422208267</v>
      </c>
      <c r="L73" s="55">
        <v>0.842197089614518</v>
      </c>
      <c r="M73" s="55">
        <v>0.84246961614855</v>
      </c>
      <c r="N73" s="55">
        <v>0.781135969886227</v>
      </c>
      <c r="O73" s="55">
        <v>0.726132107643089</v>
      </c>
      <c r="P73" s="55">
        <v>0.840491079718299</v>
      </c>
      <c r="Q73" s="55">
        <v>0.744927954656997</v>
      </c>
      <c r="R73" s="55">
        <v>0.748557276881743</v>
      </c>
      <c r="S73" s="55">
        <v>0.836730014646451</v>
      </c>
      <c r="T73" s="55">
        <v>0.46852808124993</v>
      </c>
      <c r="U73" s="55">
        <v>0.845443465375901</v>
      </c>
      <c r="V73" s="55">
        <v>0.620229949010267</v>
      </c>
      <c r="W73" s="55">
        <v>0.393346193771688</v>
      </c>
      <c r="X73" s="55">
        <v>0.580995130469626</v>
      </c>
    </row>
    <row r="74">
      <c r="A74" s="112" t="s">
        <v>158</v>
      </c>
      <c r="B74" s="117">
        <f t="shared" ref="B74:C74" si="104">F74-F312</f>
        <v>0.03639461406</v>
      </c>
      <c r="C74" s="117">
        <f t="shared" si="104"/>
        <v>0.03344086066</v>
      </c>
      <c r="D74" s="117">
        <f t="shared" ref="D74:D75" si="106">F74-0.654</f>
        <v>0.008852244849</v>
      </c>
      <c r="E74" s="117">
        <f>G74- 0.61</f>
        <v>0.005407242173</v>
      </c>
      <c r="F74" s="10">
        <f t="shared" si="89"/>
        <v>0.6628522448</v>
      </c>
      <c r="G74" s="100">
        <f>(H74*'Vecmap(FT) Coverage'!C73*'Dataset lengths'!$B$2+I74*'Vecmap(FT) Coverage'!D73*'Dataset lengths'!$C$2+J74*'Vecmap(FT) Coverage'!E73*'Dataset lengths'!$D$2+M74*'Vecmap(FT) Coverage'!H73*'Dataset lengths'!$G$2+N74*'Vecmap(FT) Coverage'!I73*'Dataset lengths'!$H$2+S74*'Vecmap(FT) Coverage'!N73*'Dataset lengths'!$M$2+T74*'Vecmap(FT) Coverage'!O73*'Dataset lengths'!$N$2+U74*'Vecmap(FT) Coverage'!P73*'Dataset lengths'!$O$2+V74*'Vecmap(FT) Coverage'!Q73*'Dataset lengths'!$P$2+W74*'Vecmap(FT) Coverage'!R73*'Dataset lengths'!$Q$2+X74*'Vecmap(FT) Coverage'!S73*'Dataset lengths'!$R$2)/('Vecmap(FT) Coverage'!C73*'Dataset lengths'!$B$2+'Vecmap(FT) Coverage'!D73*'Dataset lengths'!$C$2+'Vecmap(FT) Coverage'!E73*'Dataset lengths'!$D$2+'Vecmap(FT) Coverage'!H73*'Dataset lengths'!$G$2+'Vecmap(FT) Coverage'!I73*'Dataset lengths'!$H$2+'Vecmap(FT) Coverage'!N73*'Dataset lengths'!$M$2+'Vecmap(FT) Coverage'!O73*'Dataset lengths'!$N$2+'Vecmap(FT) Coverage'!P73*'Dataset lengths'!$O$2+'Vecmap(FT) Coverage'!Q73*'Dataset lengths'!$P$2+'Vecmap(FT) Coverage'!R73*'Dataset lengths'!$Q$2+'Vecmap(FT) Coverage'!S73*'Dataset lengths'!$R$2)</f>
        <v>0.6154072422</v>
      </c>
      <c r="H74" s="55">
        <v>0.550396997367432</v>
      </c>
      <c r="I74" s="55">
        <v>0.665098937059496</v>
      </c>
      <c r="J74" s="55">
        <v>0.703159733785463</v>
      </c>
      <c r="K74" s="55">
        <v>0.786294464160909</v>
      </c>
      <c r="L74" s="55">
        <v>0.797583321732879</v>
      </c>
      <c r="M74" s="55">
        <v>0.790183960887991</v>
      </c>
      <c r="N74" s="55">
        <v>0.767044535841692</v>
      </c>
      <c r="O74" s="55">
        <v>0.696067810011199</v>
      </c>
      <c r="P74" s="55">
        <v>0.835462940786367</v>
      </c>
      <c r="Q74" s="55">
        <v>0.784696783824928</v>
      </c>
      <c r="R74" s="55">
        <v>0.683329058687079</v>
      </c>
      <c r="S74" s="55">
        <v>0.879041868070913</v>
      </c>
      <c r="T74" s="55">
        <v>0.26138562477987</v>
      </c>
      <c r="U74" s="55">
        <v>0.89573833854646</v>
      </c>
      <c r="V74" s="55">
        <v>0.829959620511419</v>
      </c>
      <c r="W74" s="55">
        <v>0.571715329059351</v>
      </c>
      <c r="X74" s="55">
        <v>0.37764974743059</v>
      </c>
    </row>
    <row r="75">
      <c r="A75" s="112" t="s">
        <v>159</v>
      </c>
      <c r="B75" s="117">
        <f t="shared" ref="B75:C75" si="105">F75-F313</f>
        <v>0.02615260864</v>
      </c>
      <c r="C75" s="117">
        <f t="shared" si="105"/>
        <v>0.02070802394</v>
      </c>
      <c r="D75" s="117">
        <f t="shared" si="106"/>
        <v>0.03236831232</v>
      </c>
      <c r="E75" s="117">
        <f>G75-0.606</f>
        <v>0.02296647564</v>
      </c>
      <c r="F75" s="10">
        <f t="shared" si="89"/>
        <v>0.6863683123</v>
      </c>
      <c r="G75" s="100">
        <f>(H75*'Vecmap(FT) Coverage'!C74*'Dataset lengths'!$B$2+I75*'Vecmap(FT) Coverage'!D74*'Dataset lengths'!$C$2+J75*'Vecmap(FT) Coverage'!E74*'Dataset lengths'!$D$2+M75*'Vecmap(FT) Coverage'!H74*'Dataset lengths'!$G$2+N75*'Vecmap(FT) Coverage'!I74*'Dataset lengths'!$H$2+S75*'Vecmap(FT) Coverage'!N74*'Dataset lengths'!$M$2+T75*'Vecmap(FT) Coverage'!O74*'Dataset lengths'!$N$2+U75*'Vecmap(FT) Coverage'!P74*'Dataset lengths'!$O$2+V75*'Vecmap(FT) Coverage'!Q74*'Dataset lengths'!$P$2+W75*'Vecmap(FT) Coverage'!R74*'Dataset lengths'!$Q$2+X75*'Vecmap(FT) Coverage'!S74*'Dataset lengths'!$R$2)/('Vecmap(FT) Coverage'!C74*'Dataset lengths'!$B$2+'Vecmap(FT) Coverage'!D74*'Dataset lengths'!$C$2+'Vecmap(FT) Coverage'!E74*'Dataset lengths'!$D$2+'Vecmap(FT) Coverage'!H74*'Dataset lengths'!$G$2+'Vecmap(FT) Coverage'!I74*'Dataset lengths'!$H$2+'Vecmap(FT) Coverage'!N74*'Dataset lengths'!$M$2+'Vecmap(FT) Coverage'!O74*'Dataset lengths'!$N$2+'Vecmap(FT) Coverage'!P74*'Dataset lengths'!$O$2+'Vecmap(FT) Coverage'!Q74*'Dataset lengths'!$P$2+'Vecmap(FT) Coverage'!R74*'Dataset lengths'!$Q$2+'Vecmap(FT) Coverage'!S74*'Dataset lengths'!$R$2)</f>
        <v>0.6289664756</v>
      </c>
      <c r="H75" s="55">
        <v>0.552755351752</v>
      </c>
      <c r="I75" s="55">
        <v>0.722605371438468</v>
      </c>
      <c r="J75" s="55">
        <v>0.776199303618052</v>
      </c>
      <c r="K75" s="55">
        <v>0.835678077336586</v>
      </c>
      <c r="L75" s="55">
        <v>0.843234269869964</v>
      </c>
      <c r="M75" s="55">
        <v>0.838187515336129</v>
      </c>
      <c r="N75" s="55">
        <v>0.798397922027808</v>
      </c>
      <c r="O75" s="55">
        <v>0.737566836761229</v>
      </c>
      <c r="P75" s="55">
        <v>0.851870740796058</v>
      </c>
      <c r="Q75" s="55">
        <v>0.7882888287226</v>
      </c>
      <c r="R75" s="55">
        <v>0.743486929558154</v>
      </c>
      <c r="S75" s="55">
        <v>0.863590173664356</v>
      </c>
      <c r="T75" s="55">
        <v>0.409832355671919</v>
      </c>
      <c r="U75" s="55">
        <v>0.859908805004602</v>
      </c>
      <c r="V75" s="55">
        <v>0.748419814357078</v>
      </c>
      <c r="W75" s="55">
        <v>0.497098924870343</v>
      </c>
      <c r="X75" s="55">
        <v>0.483055897764202</v>
      </c>
    </row>
    <row r="76">
      <c r="A76" s="112" t="s">
        <v>162</v>
      </c>
      <c r="B76" s="117">
        <f t="shared" ref="B76:C76" si="107">F76-F314</f>
        <v>0.02552766395</v>
      </c>
      <c r="C76" s="117">
        <f t="shared" si="107"/>
        <v>0.01798304594</v>
      </c>
      <c r="D76" s="117">
        <f>F76- 0.63</f>
        <v>0.07280640257</v>
      </c>
      <c r="E76" s="117">
        <f>G76- 0.61</f>
        <v>0.03522422737</v>
      </c>
      <c r="F76" s="10">
        <f t="shared" si="89"/>
        <v>0.7028064026</v>
      </c>
      <c r="G76" s="100">
        <f>(H76*'Vecmap(FT) Coverage'!C75*'Dataset lengths'!$B$2+I76*'Vecmap(FT) Coverage'!D75*'Dataset lengths'!$C$2+J76*'Vecmap(FT) Coverage'!E75*'Dataset lengths'!$D$2+M76*'Vecmap(FT) Coverage'!H75*'Dataset lengths'!$G$2+N76*'Vecmap(FT) Coverage'!I75*'Dataset lengths'!$H$2+S76*'Vecmap(FT) Coverage'!N75*'Dataset lengths'!$M$2+T76*'Vecmap(FT) Coverage'!O75*'Dataset lengths'!$N$2+U76*'Vecmap(FT) Coverage'!P75*'Dataset lengths'!$O$2+V76*'Vecmap(FT) Coverage'!Q75*'Dataset lengths'!$P$2+W76*'Vecmap(FT) Coverage'!R75*'Dataset lengths'!$Q$2+X76*'Vecmap(FT) Coverage'!S75*'Dataset lengths'!$R$2)/('Vecmap(FT) Coverage'!C75*'Dataset lengths'!$B$2+'Vecmap(FT) Coverage'!D75*'Dataset lengths'!$C$2+'Vecmap(FT) Coverage'!E75*'Dataset lengths'!$D$2+'Vecmap(FT) Coverage'!H75*'Dataset lengths'!$G$2+'Vecmap(FT) Coverage'!I75*'Dataset lengths'!$H$2+'Vecmap(FT) Coverage'!N75*'Dataset lengths'!$M$2+'Vecmap(FT) Coverage'!O75*'Dataset lengths'!$N$2+'Vecmap(FT) Coverage'!P75*'Dataset lengths'!$O$2+'Vecmap(FT) Coverage'!Q75*'Dataset lengths'!$P$2+'Vecmap(FT) Coverage'!R75*'Dataset lengths'!$Q$2+'Vecmap(FT) Coverage'!S75*'Dataset lengths'!$R$2)</f>
        <v>0.6452242274</v>
      </c>
      <c r="H76" s="55">
        <v>0.556229331722211</v>
      </c>
      <c r="I76" s="55">
        <v>0.74190321253087</v>
      </c>
      <c r="J76" s="55">
        <v>0.782599593603384</v>
      </c>
      <c r="K76" s="55">
        <v>0.843186686924649</v>
      </c>
      <c r="L76" s="55">
        <v>0.847197140280316</v>
      </c>
      <c r="M76" s="55">
        <v>0.844612814075292</v>
      </c>
      <c r="N76" s="55">
        <v>0.812407375201702</v>
      </c>
      <c r="O76" s="55">
        <v>0.762315899452675</v>
      </c>
      <c r="P76" s="55">
        <v>0.863171500977596</v>
      </c>
      <c r="Q76" s="55">
        <v>0.803565071902159</v>
      </c>
      <c r="R76" s="55">
        <v>0.760618853111127</v>
      </c>
      <c r="S76" s="55">
        <v>0.878801459812819</v>
      </c>
      <c r="T76" s="55">
        <v>0.423604312389462</v>
      </c>
      <c r="U76" s="55">
        <v>0.862801872930342</v>
      </c>
      <c r="V76" s="55">
        <v>0.794312114422338</v>
      </c>
      <c r="W76" s="55">
        <v>0.516169081863304</v>
      </c>
      <c r="X76" s="55">
        <v>0.517429259702865</v>
      </c>
    </row>
    <row r="77">
      <c r="A77" s="112" t="s">
        <v>294</v>
      </c>
      <c r="B77" s="117">
        <f t="shared" ref="B77:C77" si="108">F77-F315</f>
        <v>0.03565789243</v>
      </c>
      <c r="C77" s="117">
        <f t="shared" si="108"/>
        <v>0.03510087641</v>
      </c>
      <c r="D77" s="118">
        <f>F77-0.675</f>
        <v>-0.01075318726</v>
      </c>
      <c r="E77" s="118">
        <f>G77-0.62</f>
        <v>-0.02035519512</v>
      </c>
      <c r="F77" s="10">
        <f t="shared" si="89"/>
        <v>0.6642468127</v>
      </c>
      <c r="G77" s="100">
        <f>(H77*'Vecmap(FT) Coverage'!C76*'Dataset lengths'!$B$2+I77*'Vecmap(FT) Coverage'!D76*'Dataset lengths'!$C$2+J77*'Vecmap(FT) Coverage'!E76*'Dataset lengths'!$D$2+M77*'Vecmap(FT) Coverage'!H76*'Dataset lengths'!$G$2+N77*'Vecmap(FT) Coverage'!I76*'Dataset lengths'!$H$2+S77*'Vecmap(FT) Coverage'!N76*'Dataset lengths'!$M$2+T77*'Vecmap(FT) Coverage'!O76*'Dataset lengths'!$N$2+U77*'Vecmap(FT) Coverage'!P76*'Dataset lengths'!$O$2+V77*'Vecmap(FT) Coverage'!Q76*'Dataset lengths'!$P$2+W77*'Vecmap(FT) Coverage'!R76*'Dataset lengths'!$Q$2+X77*'Vecmap(FT) Coverage'!S76*'Dataset lengths'!$R$2)/('Vecmap(FT) Coverage'!C76*'Dataset lengths'!$B$2+'Vecmap(FT) Coverage'!D76*'Dataset lengths'!$C$2+'Vecmap(FT) Coverage'!E76*'Dataset lengths'!$D$2+'Vecmap(FT) Coverage'!H76*'Dataset lengths'!$G$2+'Vecmap(FT) Coverage'!I76*'Dataset lengths'!$H$2+'Vecmap(FT) Coverage'!N76*'Dataset lengths'!$M$2+'Vecmap(FT) Coverage'!O76*'Dataset lengths'!$N$2+'Vecmap(FT) Coverage'!P76*'Dataset lengths'!$O$2+'Vecmap(FT) Coverage'!Q76*'Dataset lengths'!$P$2+'Vecmap(FT) Coverage'!R76*'Dataset lengths'!$Q$2+'Vecmap(FT) Coverage'!S76*'Dataset lengths'!$R$2)</f>
        <v>0.5996448049</v>
      </c>
      <c r="H77" s="55">
        <v>0.471167973671814</v>
      </c>
      <c r="I77" s="55">
        <v>0.729122679340773</v>
      </c>
      <c r="J77" s="55">
        <v>0.759870253586726</v>
      </c>
      <c r="K77" s="55">
        <v>0.840377204695553</v>
      </c>
      <c r="L77" s="55">
        <v>0.843007149799329</v>
      </c>
      <c r="M77" s="55">
        <v>0.841383532924975</v>
      </c>
      <c r="N77" s="55">
        <v>0.779552006708372</v>
      </c>
      <c r="O77" s="55">
        <v>0.722401394631138</v>
      </c>
      <c r="P77" s="55">
        <v>0.833496156627828</v>
      </c>
      <c r="Q77" s="55">
        <v>0.760686711330273</v>
      </c>
      <c r="R77" s="55">
        <v>0.732338165857292</v>
      </c>
      <c r="S77" s="55">
        <v>0.864311398438636</v>
      </c>
      <c r="T77" s="55">
        <v>0.451176381109894</v>
      </c>
      <c r="U77" s="55">
        <v>0.848559076988237</v>
      </c>
      <c r="V77" s="55">
        <v>0.613100994910954</v>
      </c>
      <c r="W77" s="55">
        <v>0.383422585016928</v>
      </c>
      <c r="X77" s="55">
        <v>0.565048057450366</v>
      </c>
    </row>
    <row r="78">
      <c r="A78" s="112" t="s">
        <v>295</v>
      </c>
      <c r="B78" s="117">
        <f t="shared" ref="B78:C78" si="109">F78-F316</f>
        <v>0.03647112012</v>
      </c>
      <c r="C78" s="117">
        <f t="shared" si="109"/>
        <v>0.0392042641</v>
      </c>
      <c r="D78" s="117">
        <f>F78-0.654</f>
        <v>0.02587856744</v>
      </c>
      <c r="E78" s="117">
        <f>G78-0.606</f>
        <v>0.008694943426</v>
      </c>
      <c r="F78" s="10">
        <f t="shared" si="89"/>
        <v>0.6798785674</v>
      </c>
      <c r="G78" s="100">
        <f>(H78*'Vecmap(FT) Coverage'!C77*'Dataset lengths'!$B$2+I78*'Vecmap(FT) Coverage'!D77*'Dataset lengths'!$C$2+J78*'Vecmap(FT) Coverage'!E77*'Dataset lengths'!$D$2+M78*'Vecmap(FT) Coverage'!H77*'Dataset lengths'!$G$2+N78*'Vecmap(FT) Coverage'!I77*'Dataset lengths'!$H$2+S78*'Vecmap(FT) Coverage'!N77*'Dataset lengths'!$M$2+T78*'Vecmap(FT) Coverage'!O77*'Dataset lengths'!$N$2+U78*'Vecmap(FT) Coverage'!P77*'Dataset lengths'!$O$2+V78*'Vecmap(FT) Coverage'!Q77*'Dataset lengths'!$P$2+W78*'Vecmap(FT) Coverage'!R77*'Dataset lengths'!$Q$2+X78*'Vecmap(FT) Coverage'!S77*'Dataset lengths'!$R$2)/('Vecmap(FT) Coverage'!C77*'Dataset lengths'!$B$2+'Vecmap(FT) Coverage'!D77*'Dataset lengths'!$C$2+'Vecmap(FT) Coverage'!E77*'Dataset lengths'!$D$2+'Vecmap(FT) Coverage'!H77*'Dataset lengths'!$G$2+'Vecmap(FT) Coverage'!I77*'Dataset lengths'!$H$2+'Vecmap(FT) Coverage'!N77*'Dataset lengths'!$M$2+'Vecmap(FT) Coverage'!O77*'Dataset lengths'!$N$2+'Vecmap(FT) Coverage'!P77*'Dataset lengths'!$O$2+'Vecmap(FT) Coverage'!Q77*'Dataset lengths'!$P$2+'Vecmap(FT) Coverage'!R77*'Dataset lengths'!$Q$2+'Vecmap(FT) Coverage'!S77*'Dataset lengths'!$R$2)</f>
        <v>0.6146949434</v>
      </c>
      <c r="H78" s="55">
        <v>0.511770035961635</v>
      </c>
      <c r="I78" s="55">
        <v>0.722086037742873</v>
      </c>
      <c r="J78" s="55">
        <v>0.768530800945336</v>
      </c>
      <c r="K78" s="55">
        <v>0.835329110564594</v>
      </c>
      <c r="L78" s="55">
        <v>0.841996198097797</v>
      </c>
      <c r="M78" s="55">
        <v>0.8377449171563</v>
      </c>
      <c r="N78" s="55">
        <v>0.795818457362527</v>
      </c>
      <c r="O78" s="55">
        <v>0.73861818543314</v>
      </c>
      <c r="P78" s="55">
        <v>0.84695808408496</v>
      </c>
      <c r="Q78" s="55">
        <v>0.791083386040378</v>
      </c>
      <c r="R78" s="55">
        <v>0.72967323330689</v>
      </c>
      <c r="S78" s="55">
        <v>0.890559609163212</v>
      </c>
      <c r="T78" s="55">
        <v>0.436750819553975</v>
      </c>
      <c r="U78" s="55">
        <v>0.859686261318006</v>
      </c>
      <c r="V78" s="55">
        <v>0.69690040048434</v>
      </c>
      <c r="W78" s="55">
        <v>0.450975953825472</v>
      </c>
      <c r="X78" s="55">
        <v>0.507840948322304</v>
      </c>
    </row>
    <row r="79">
      <c r="A79" s="112" t="s">
        <v>296</v>
      </c>
      <c r="B79" s="117">
        <f t="shared" ref="B79:C79" si="110">F79-F317</f>
        <v>0.04744720798</v>
      </c>
      <c r="C79" s="117">
        <f t="shared" si="110"/>
        <v>0.04968348667</v>
      </c>
      <c r="D79" s="117">
        <f t="shared" ref="D79:D80" si="112">F79- 0.63</f>
        <v>0.06992770553</v>
      </c>
      <c r="E79" s="117">
        <f>G79- 0.61</f>
        <v>0.02472691702</v>
      </c>
      <c r="F79" s="10">
        <f t="shared" si="89"/>
        <v>0.6999277055</v>
      </c>
      <c r="G79" s="100">
        <f>(H79*'Vecmap(FT) Coverage'!C78*'Dataset lengths'!$B$2+I79*'Vecmap(FT) Coverage'!D78*'Dataset lengths'!$C$2+J79*'Vecmap(FT) Coverage'!E78*'Dataset lengths'!$D$2+M79*'Vecmap(FT) Coverage'!H78*'Dataset lengths'!$G$2+N79*'Vecmap(FT) Coverage'!I78*'Dataset lengths'!$H$2+S79*'Vecmap(FT) Coverage'!N78*'Dataset lengths'!$M$2+T79*'Vecmap(FT) Coverage'!O78*'Dataset lengths'!$N$2+U79*'Vecmap(FT) Coverage'!P78*'Dataset lengths'!$O$2+V79*'Vecmap(FT) Coverage'!Q78*'Dataset lengths'!$P$2+W79*'Vecmap(FT) Coverage'!R78*'Dataset lengths'!$Q$2+X79*'Vecmap(FT) Coverage'!S78*'Dataset lengths'!$R$2)/('Vecmap(FT) Coverage'!C78*'Dataset lengths'!$B$2+'Vecmap(FT) Coverage'!D78*'Dataset lengths'!$C$2+'Vecmap(FT) Coverage'!E78*'Dataset lengths'!$D$2+'Vecmap(FT) Coverage'!H78*'Dataset lengths'!$G$2+'Vecmap(FT) Coverage'!I78*'Dataset lengths'!$H$2+'Vecmap(FT) Coverage'!N78*'Dataset lengths'!$M$2+'Vecmap(FT) Coverage'!O78*'Dataset lengths'!$N$2+'Vecmap(FT) Coverage'!P78*'Dataset lengths'!$O$2+'Vecmap(FT) Coverage'!Q78*'Dataset lengths'!$P$2+'Vecmap(FT) Coverage'!R78*'Dataset lengths'!$Q$2+'Vecmap(FT) Coverage'!S78*'Dataset lengths'!$R$2)</f>
        <v>0.634726917</v>
      </c>
      <c r="H79" s="55">
        <v>0.531141787349316</v>
      </c>
      <c r="I79" s="55">
        <v>0.750746099767997</v>
      </c>
      <c r="J79" s="55">
        <v>0.78128778577758</v>
      </c>
      <c r="K79" s="55">
        <v>0.846247176155156</v>
      </c>
      <c r="L79" s="55">
        <v>0.850877300490431</v>
      </c>
      <c r="M79" s="55">
        <v>0.847992470788372</v>
      </c>
      <c r="N79" s="55">
        <v>0.809949995194032</v>
      </c>
      <c r="O79" s="55">
        <v>0.758433708244057</v>
      </c>
      <c r="P79" s="55">
        <v>0.859129623248433</v>
      </c>
      <c r="Q79" s="55">
        <v>0.805206958096057</v>
      </c>
      <c r="R79" s="55">
        <v>0.746466133636452</v>
      </c>
      <c r="S79" s="55">
        <v>0.898536792272679</v>
      </c>
      <c r="T79" s="55">
        <v>0.44505260654726</v>
      </c>
      <c r="U79" s="55">
        <v>0.879937736798187</v>
      </c>
      <c r="V79" s="55">
        <v>0.741690256765248</v>
      </c>
      <c r="W79" s="55">
        <v>0.475071031685236</v>
      </c>
      <c r="X79" s="55">
        <v>0.537798197863279</v>
      </c>
    </row>
    <row r="80">
      <c r="A80" s="112" t="s">
        <v>297</v>
      </c>
      <c r="B80" s="117">
        <f t="shared" ref="B80:C80" si="111">F80-F318</f>
        <v>0.0451352263</v>
      </c>
      <c r="C80" s="117">
        <f t="shared" si="111"/>
        <v>0.04995725328</v>
      </c>
      <c r="D80" s="117">
        <f t="shared" si="112"/>
        <v>0.01984549618</v>
      </c>
      <c r="E80" s="117">
        <f>G80- 0.573</f>
        <v>0.01085453214</v>
      </c>
      <c r="F80" s="10">
        <f t="shared" si="89"/>
        <v>0.6498454962</v>
      </c>
      <c r="G80" s="100">
        <f>(H80*'Vecmap(FT) Coverage'!C79*'Dataset lengths'!$B$2+I80*'Vecmap(FT) Coverage'!D79*'Dataset lengths'!$C$2+J80*'Vecmap(FT) Coverage'!E79*'Dataset lengths'!$D$2+M80*'Vecmap(FT) Coverage'!H79*'Dataset lengths'!$G$2+N80*'Vecmap(FT) Coverage'!I79*'Dataset lengths'!$H$2+S80*'Vecmap(FT) Coverage'!N79*'Dataset lengths'!$M$2+T80*'Vecmap(FT) Coverage'!O79*'Dataset lengths'!$N$2+U80*'Vecmap(FT) Coverage'!P79*'Dataset lengths'!$O$2+V80*'Vecmap(FT) Coverage'!Q79*'Dataset lengths'!$P$2+W80*'Vecmap(FT) Coverage'!R79*'Dataset lengths'!$Q$2+X80*'Vecmap(FT) Coverage'!S79*'Dataset lengths'!$R$2)/('Vecmap(FT) Coverage'!C79*'Dataset lengths'!$B$2+'Vecmap(FT) Coverage'!D79*'Dataset lengths'!$C$2+'Vecmap(FT) Coverage'!E79*'Dataset lengths'!$D$2+'Vecmap(FT) Coverage'!H79*'Dataset lengths'!$G$2+'Vecmap(FT) Coverage'!I79*'Dataset lengths'!$H$2+'Vecmap(FT) Coverage'!N79*'Dataset lengths'!$M$2+'Vecmap(FT) Coverage'!O79*'Dataset lengths'!$N$2+'Vecmap(FT) Coverage'!P79*'Dataset lengths'!$O$2+'Vecmap(FT) Coverage'!Q79*'Dataset lengths'!$P$2+'Vecmap(FT) Coverage'!R79*'Dataset lengths'!$Q$2+'Vecmap(FT) Coverage'!S79*'Dataset lengths'!$R$2)</f>
        <v>0.5838545321</v>
      </c>
      <c r="H80" s="55">
        <v>0.461263588175914</v>
      </c>
      <c r="I80" s="55">
        <v>0.726711052047589</v>
      </c>
      <c r="J80" s="55">
        <v>0.753716570695211</v>
      </c>
      <c r="K80" s="55">
        <v>0.828449147567431</v>
      </c>
      <c r="L80" s="55">
        <v>0.830693413922435</v>
      </c>
      <c r="M80" s="55">
        <v>0.829396545901766</v>
      </c>
      <c r="N80" s="55">
        <v>0.76947640765833</v>
      </c>
      <c r="O80" s="55">
        <v>0.716561610192832</v>
      </c>
      <c r="P80" s="55">
        <v>0.827053539810908</v>
      </c>
      <c r="Q80" s="55">
        <v>0.753231207694713</v>
      </c>
      <c r="R80" s="55">
        <v>0.723561814668931</v>
      </c>
      <c r="S80" s="55">
        <v>0.830501255232209</v>
      </c>
      <c r="T80" s="55">
        <v>0.433098676826308</v>
      </c>
      <c r="U80" s="55">
        <v>0.823411640402957</v>
      </c>
      <c r="V80" s="55">
        <v>0.613478506678301</v>
      </c>
      <c r="W80" s="55">
        <v>0.360020312395322</v>
      </c>
      <c r="X80" s="55">
        <v>0.547225902000858</v>
      </c>
    </row>
    <row r="81">
      <c r="A81" s="112" t="s">
        <v>187</v>
      </c>
      <c r="B81" s="117">
        <f t="shared" ref="B81:C81" si="113">F81-F319</f>
        <v>0.03807038597</v>
      </c>
      <c r="C81" s="117">
        <f t="shared" si="113"/>
        <v>0.0366198735</v>
      </c>
      <c r="D81" s="117">
        <f t="shared" ref="D81:D83" si="115">F81-0.675</f>
        <v>0.02209231454</v>
      </c>
      <c r="E81" s="117">
        <f t="shared" ref="E81:E83" si="116">G81-0.62</f>
        <v>0.01472041659</v>
      </c>
      <c r="F81" s="10">
        <f t="shared" si="89"/>
        <v>0.6970923145</v>
      </c>
      <c r="G81" s="100">
        <f>(H81*'Vecmap(FT) Coverage'!C80*'Dataset lengths'!$B$2+I81*'Vecmap(FT) Coverage'!D80*'Dataset lengths'!$C$2+J81*'Vecmap(FT) Coverage'!E80*'Dataset lengths'!$D$2+M81*'Vecmap(FT) Coverage'!H80*'Dataset lengths'!$G$2+N81*'Vecmap(FT) Coverage'!I80*'Dataset lengths'!$H$2+S81*'Vecmap(FT) Coverage'!N80*'Dataset lengths'!$M$2+T81*'Vecmap(FT) Coverage'!O80*'Dataset lengths'!$N$2+U81*'Vecmap(FT) Coverage'!P80*'Dataset lengths'!$O$2+V81*'Vecmap(FT) Coverage'!Q80*'Dataset lengths'!$P$2+W81*'Vecmap(FT) Coverage'!R80*'Dataset lengths'!$Q$2+X81*'Vecmap(FT) Coverage'!S80*'Dataset lengths'!$R$2)/('Vecmap(FT) Coverage'!C80*'Dataset lengths'!$B$2+'Vecmap(FT) Coverage'!D80*'Dataset lengths'!$C$2+'Vecmap(FT) Coverage'!E80*'Dataset lengths'!$D$2+'Vecmap(FT) Coverage'!H80*'Dataset lengths'!$G$2+'Vecmap(FT) Coverage'!I80*'Dataset lengths'!$H$2+'Vecmap(FT) Coverage'!N80*'Dataset lengths'!$M$2+'Vecmap(FT) Coverage'!O80*'Dataset lengths'!$N$2+'Vecmap(FT) Coverage'!P80*'Dataset lengths'!$O$2+'Vecmap(FT) Coverage'!Q80*'Dataset lengths'!$P$2+'Vecmap(FT) Coverage'!R80*'Dataset lengths'!$Q$2+'Vecmap(FT) Coverage'!S80*'Dataset lengths'!$R$2)</f>
        <v>0.6347204166</v>
      </c>
      <c r="H81" s="55">
        <v>0.536064629606207</v>
      </c>
      <c r="I81" s="55">
        <v>0.738801424769296</v>
      </c>
      <c r="J81" s="55">
        <v>0.792042444593047</v>
      </c>
      <c r="K81" s="55">
        <v>0.855164127558664</v>
      </c>
      <c r="L81" s="55">
        <v>0.86071791180757</v>
      </c>
      <c r="M81" s="55">
        <v>0.857198279349004</v>
      </c>
      <c r="N81" s="55">
        <v>0.813900627432841</v>
      </c>
      <c r="O81" s="55">
        <v>0.757505716816461</v>
      </c>
      <c r="P81" s="55">
        <v>0.86383928947198</v>
      </c>
      <c r="Q81" s="55">
        <v>0.80387837059426</v>
      </c>
      <c r="R81" s="55">
        <v>0.756591827256046</v>
      </c>
      <c r="S81" s="55">
        <v>0.898536792272679</v>
      </c>
      <c r="T81" s="55">
        <v>0.42927961347838</v>
      </c>
      <c r="U81" s="55">
        <v>0.865249853482891</v>
      </c>
      <c r="V81" s="55">
        <v>0.737800244206068</v>
      </c>
      <c r="W81" s="55">
        <v>0.469848659375047</v>
      </c>
      <c r="X81" s="55">
        <v>0.529292891423151</v>
      </c>
    </row>
    <row r="82">
      <c r="A82" s="112" t="s">
        <v>182</v>
      </c>
      <c r="B82" s="117">
        <f t="shared" ref="B82:C82" si="114">F82-F320</f>
        <v>0.04981004667</v>
      </c>
      <c r="C82" s="117">
        <f t="shared" si="114"/>
        <v>0.04696902178</v>
      </c>
      <c r="D82" s="117">
        <f t="shared" si="115"/>
        <v>0.04290268388</v>
      </c>
      <c r="E82" s="117">
        <f t="shared" si="116"/>
        <v>0.0323513535</v>
      </c>
      <c r="F82" s="10">
        <f t="shared" si="89"/>
        <v>0.7179026839</v>
      </c>
      <c r="G82" s="100">
        <f>(H82*'Vecmap(FT) Coverage'!C81*'Dataset lengths'!$B$2+I82*'Vecmap(FT) Coverage'!D81*'Dataset lengths'!$C$2+J82*'Vecmap(FT) Coverage'!E81*'Dataset lengths'!$D$2+M82*'Vecmap(FT) Coverage'!H81*'Dataset lengths'!$G$2+N82*'Vecmap(FT) Coverage'!I81*'Dataset lengths'!$H$2+S82*'Vecmap(FT) Coverage'!N81*'Dataset lengths'!$M$2+T82*'Vecmap(FT) Coverage'!O81*'Dataset lengths'!$N$2+U82*'Vecmap(FT) Coverage'!P81*'Dataset lengths'!$O$2+V82*'Vecmap(FT) Coverage'!Q81*'Dataset lengths'!$P$2+W82*'Vecmap(FT) Coverage'!R81*'Dataset lengths'!$Q$2+X82*'Vecmap(FT) Coverage'!S81*'Dataset lengths'!$R$2)/('Vecmap(FT) Coverage'!C81*'Dataset lengths'!$B$2+'Vecmap(FT) Coverage'!D81*'Dataset lengths'!$C$2+'Vecmap(FT) Coverage'!E81*'Dataset lengths'!$D$2+'Vecmap(FT) Coverage'!H81*'Dataset lengths'!$G$2+'Vecmap(FT) Coverage'!I81*'Dataset lengths'!$H$2+'Vecmap(FT) Coverage'!N81*'Dataset lengths'!$M$2+'Vecmap(FT) Coverage'!O81*'Dataset lengths'!$N$2+'Vecmap(FT) Coverage'!P81*'Dataset lengths'!$O$2+'Vecmap(FT) Coverage'!Q81*'Dataset lengths'!$P$2+'Vecmap(FT) Coverage'!R81*'Dataset lengths'!$Q$2+'Vecmap(FT) Coverage'!S81*'Dataset lengths'!$R$2)</f>
        <v>0.6523513535</v>
      </c>
      <c r="H82" s="55">
        <v>0.550486637630778</v>
      </c>
      <c r="I82" s="55">
        <v>0.763193609591222</v>
      </c>
      <c r="J82" s="55">
        <v>0.801392043879717</v>
      </c>
      <c r="K82" s="55">
        <v>0.86328483379247</v>
      </c>
      <c r="L82" s="55">
        <v>0.867914510833365</v>
      </c>
      <c r="M82" s="55">
        <v>0.86508755179266</v>
      </c>
      <c r="N82" s="55">
        <v>0.828193262449417</v>
      </c>
      <c r="O82" s="55">
        <v>0.780261191459209</v>
      </c>
      <c r="P82" s="55">
        <v>0.873769325901889</v>
      </c>
      <c r="Q82" s="55">
        <v>0.817948330039526</v>
      </c>
      <c r="R82" s="55">
        <v>0.77408377547105</v>
      </c>
      <c r="S82" s="55">
        <v>0.901880652589799</v>
      </c>
      <c r="T82" s="55">
        <v>0.474322036755661</v>
      </c>
      <c r="U82" s="55">
        <v>0.888839484262003</v>
      </c>
      <c r="V82" s="55">
        <v>0.773896387467937</v>
      </c>
      <c r="W82" s="55">
        <v>0.488510641031505</v>
      </c>
      <c r="X82" s="55">
        <v>0.56112721518367</v>
      </c>
    </row>
    <row r="83">
      <c r="A83" s="112" t="s">
        <v>300</v>
      </c>
      <c r="B83" s="117">
        <f t="shared" ref="B83:C83" si="117">F83-F321</f>
        <v>0.03502130096</v>
      </c>
      <c r="C83" s="117">
        <f t="shared" si="117"/>
        <v>0.03579049371</v>
      </c>
      <c r="D83" s="118">
        <f t="shared" si="115"/>
        <v>-0.008602438946</v>
      </c>
      <c r="E83" s="118">
        <f t="shared" si="116"/>
        <v>-0.01826961779</v>
      </c>
      <c r="F83" s="10">
        <f t="shared" si="89"/>
        <v>0.6663975611</v>
      </c>
      <c r="G83" s="100">
        <f>(H83*'Vecmap(FT) Coverage'!C82*'Dataset lengths'!$B$2+I83*'Vecmap(FT) Coverage'!D82*'Dataset lengths'!$C$2+J83*'Vecmap(FT) Coverage'!E82*'Dataset lengths'!$D$2+M83*'Vecmap(FT) Coverage'!H82*'Dataset lengths'!$G$2+N83*'Vecmap(FT) Coverage'!I82*'Dataset lengths'!$H$2+S83*'Vecmap(FT) Coverage'!N82*'Dataset lengths'!$M$2+T83*'Vecmap(FT) Coverage'!O82*'Dataset lengths'!$N$2+U83*'Vecmap(FT) Coverage'!P82*'Dataset lengths'!$O$2+V83*'Vecmap(FT) Coverage'!Q82*'Dataset lengths'!$P$2+W83*'Vecmap(FT) Coverage'!R82*'Dataset lengths'!$Q$2+X83*'Vecmap(FT) Coverage'!S82*'Dataset lengths'!$R$2)/('Vecmap(FT) Coverage'!C82*'Dataset lengths'!$B$2+'Vecmap(FT) Coverage'!D82*'Dataset lengths'!$C$2+'Vecmap(FT) Coverage'!E82*'Dataset lengths'!$D$2+'Vecmap(FT) Coverage'!H82*'Dataset lengths'!$G$2+'Vecmap(FT) Coverage'!I82*'Dataset lengths'!$H$2+'Vecmap(FT) Coverage'!N82*'Dataset lengths'!$M$2+'Vecmap(FT) Coverage'!O82*'Dataset lengths'!$N$2+'Vecmap(FT) Coverage'!P82*'Dataset lengths'!$O$2+'Vecmap(FT) Coverage'!Q82*'Dataset lengths'!$P$2+'Vecmap(FT) Coverage'!R82*'Dataset lengths'!$Q$2+'Vecmap(FT) Coverage'!S82*'Dataset lengths'!$R$2)</f>
        <v>0.6017303822</v>
      </c>
      <c r="H83" s="55">
        <v>0.481445309604757</v>
      </c>
      <c r="I83" s="55">
        <v>0.74333988345808</v>
      </c>
      <c r="J83" s="55">
        <v>0.773039323755918</v>
      </c>
      <c r="K83" s="55">
        <v>0.84545155667241</v>
      </c>
      <c r="L83" s="55">
        <v>0.845729169531229</v>
      </c>
      <c r="M83" s="55">
        <v>0.845677987148639</v>
      </c>
      <c r="N83" s="55">
        <v>0.792652440710959</v>
      </c>
      <c r="O83" s="55">
        <v>0.741572385214161</v>
      </c>
      <c r="P83" s="55">
        <v>0.842005976925751</v>
      </c>
      <c r="Q83" s="55">
        <v>0.76188796888234</v>
      </c>
      <c r="R83" s="55">
        <v>0.758389700412059</v>
      </c>
      <c r="S83" s="55">
        <v>0.826763999583664</v>
      </c>
      <c r="T83" s="55">
        <v>0.439407471835498</v>
      </c>
      <c r="U83" s="55">
        <v>0.847001271182069</v>
      </c>
      <c r="V83" s="55">
        <v>0.637114026025216</v>
      </c>
      <c r="W83" s="55">
        <v>0.378028645137538</v>
      </c>
      <c r="X83" s="55">
        <v>0.565902813150063</v>
      </c>
    </row>
    <row r="84">
      <c r="A84" s="112" t="s">
        <v>303</v>
      </c>
      <c r="B84" s="117">
        <f t="shared" ref="B84:C84" si="118">F84-F322</f>
        <v>0.04712977197</v>
      </c>
      <c r="C84" s="117">
        <f t="shared" si="118"/>
        <v>0.05037935811</v>
      </c>
      <c r="D84" s="117">
        <f t="shared" ref="D84:D85" si="120">F84-0.654</f>
        <v>0.05037318243</v>
      </c>
      <c r="E84" s="117">
        <f>G84- 0.61</f>
        <v>0.03311827507</v>
      </c>
      <c r="F84" s="10">
        <f t="shared" si="89"/>
        <v>0.7043731824</v>
      </c>
      <c r="G84" s="100">
        <f>(H84*'Vecmap(FT) Coverage'!C83*'Dataset lengths'!$B$2+I84*'Vecmap(FT) Coverage'!D83*'Dataset lengths'!$C$2+J84*'Vecmap(FT) Coverage'!E83*'Dataset lengths'!$D$2+M84*'Vecmap(FT) Coverage'!H83*'Dataset lengths'!$G$2+N84*'Vecmap(FT) Coverage'!I83*'Dataset lengths'!$H$2+S84*'Vecmap(FT) Coverage'!N83*'Dataset lengths'!$M$2+T84*'Vecmap(FT) Coverage'!O83*'Dataset lengths'!$N$2+U84*'Vecmap(FT) Coverage'!P83*'Dataset lengths'!$O$2+V84*'Vecmap(FT) Coverage'!Q83*'Dataset lengths'!$P$2+W84*'Vecmap(FT) Coverage'!R83*'Dataset lengths'!$Q$2+X84*'Vecmap(FT) Coverage'!S83*'Dataset lengths'!$R$2)/('Vecmap(FT) Coverage'!C83*'Dataset lengths'!$B$2+'Vecmap(FT) Coverage'!D83*'Dataset lengths'!$C$2+'Vecmap(FT) Coverage'!E83*'Dataset lengths'!$D$2+'Vecmap(FT) Coverage'!H83*'Dataset lengths'!$G$2+'Vecmap(FT) Coverage'!I83*'Dataset lengths'!$H$2+'Vecmap(FT) Coverage'!N83*'Dataset lengths'!$M$2+'Vecmap(FT) Coverage'!O83*'Dataset lengths'!$N$2+'Vecmap(FT) Coverage'!P83*'Dataset lengths'!$O$2+'Vecmap(FT) Coverage'!Q83*'Dataset lengths'!$P$2+'Vecmap(FT) Coverage'!R83*'Dataset lengths'!$Q$2+'Vecmap(FT) Coverage'!S83*'Dataset lengths'!$R$2)</f>
        <v>0.6431182751</v>
      </c>
      <c r="H84" s="55">
        <v>0.561987733170967</v>
      </c>
      <c r="I84" s="55">
        <v>0.739611138595763</v>
      </c>
      <c r="J84" s="55">
        <v>0.772205648556349</v>
      </c>
      <c r="K84" s="55">
        <v>0.844565854022628</v>
      </c>
      <c r="L84" s="55">
        <v>0.855302093547548</v>
      </c>
      <c r="M84" s="55">
        <v>0.848359561853797</v>
      </c>
      <c r="N84" s="55">
        <v>0.817026131075124</v>
      </c>
      <c r="O84" s="55">
        <v>0.758203116434775</v>
      </c>
      <c r="P84" s="55">
        <v>0.867671721185719</v>
      </c>
      <c r="Q84" s="55">
        <v>0.822525506653537</v>
      </c>
      <c r="R84" s="55">
        <v>0.749238323534083</v>
      </c>
      <c r="S84" s="55">
        <v>0.893510074148905</v>
      </c>
      <c r="T84" s="55">
        <v>0.405255110711474</v>
      </c>
      <c r="U84" s="55">
        <v>0.891064921127957</v>
      </c>
      <c r="V84" s="55">
        <v>0.825864438513464</v>
      </c>
      <c r="W84" s="55">
        <v>0.546871710651108</v>
      </c>
      <c r="X84" s="55">
        <v>0.44634853830879</v>
      </c>
    </row>
    <row r="85">
      <c r="A85" s="112" t="s">
        <v>304</v>
      </c>
      <c r="B85" s="117">
        <f t="shared" ref="B85:C85" si="119">F85-F323</f>
        <v>0.04394322505</v>
      </c>
      <c r="C85" s="117">
        <f t="shared" si="119"/>
        <v>0.04524974859</v>
      </c>
      <c r="D85" s="117">
        <f t="shared" si="120"/>
        <v>0.02768526897</v>
      </c>
      <c r="E85" s="117">
        <f>G85- 0.573</f>
        <v>0.0447698081</v>
      </c>
      <c r="F85" s="10">
        <f t="shared" si="89"/>
        <v>0.681685269</v>
      </c>
      <c r="G85" s="100">
        <f>(H85*'Vecmap(FT) Coverage'!C84*'Dataset lengths'!$B$2+I85*'Vecmap(FT) Coverage'!D84*'Dataset lengths'!$C$2+J85*'Vecmap(FT) Coverage'!E84*'Dataset lengths'!$D$2+M85*'Vecmap(FT) Coverage'!H84*'Dataset lengths'!$G$2+N85*'Vecmap(FT) Coverage'!I84*'Dataset lengths'!$H$2+S85*'Vecmap(FT) Coverage'!N84*'Dataset lengths'!$M$2+T85*'Vecmap(FT) Coverage'!O84*'Dataset lengths'!$N$2+U85*'Vecmap(FT) Coverage'!P84*'Dataset lengths'!$O$2+V85*'Vecmap(FT) Coverage'!Q84*'Dataset lengths'!$P$2+W85*'Vecmap(FT) Coverage'!R84*'Dataset lengths'!$Q$2+X85*'Vecmap(FT) Coverage'!S84*'Dataset lengths'!$R$2)/('Vecmap(FT) Coverage'!C84*'Dataset lengths'!$B$2+'Vecmap(FT) Coverage'!D84*'Dataset lengths'!$C$2+'Vecmap(FT) Coverage'!E84*'Dataset lengths'!$D$2+'Vecmap(FT) Coverage'!H84*'Dataset lengths'!$G$2+'Vecmap(FT) Coverage'!I84*'Dataset lengths'!$H$2+'Vecmap(FT) Coverage'!N84*'Dataset lengths'!$M$2+'Vecmap(FT) Coverage'!O84*'Dataset lengths'!$N$2+'Vecmap(FT) Coverage'!P84*'Dataset lengths'!$O$2+'Vecmap(FT) Coverage'!Q84*'Dataset lengths'!$P$2+'Vecmap(FT) Coverage'!R84*'Dataset lengths'!$Q$2+'Vecmap(FT) Coverage'!S84*'Dataset lengths'!$R$2)</f>
        <v>0.6177698081</v>
      </c>
      <c r="H85" s="55">
        <v>0.520809108558922</v>
      </c>
      <c r="I85" s="55">
        <v>0.73622303196389</v>
      </c>
      <c r="J85" s="55">
        <v>0.783611092456152</v>
      </c>
      <c r="K85" s="55">
        <v>0.84252948605167</v>
      </c>
      <c r="L85" s="55">
        <v>0.84908896326027</v>
      </c>
      <c r="M85" s="55">
        <v>0.84481266507898</v>
      </c>
      <c r="N85" s="55">
        <v>0.803345147013552</v>
      </c>
      <c r="O85" s="55">
        <v>0.749895812164142</v>
      </c>
      <c r="P85" s="55">
        <v>0.849406163710449</v>
      </c>
      <c r="Q85" s="55">
        <v>0.794120875499091</v>
      </c>
      <c r="R85" s="55">
        <v>0.749245824047876</v>
      </c>
      <c r="S85" s="55">
        <v>0.856224938848217</v>
      </c>
      <c r="T85" s="55">
        <v>0.417402105246223</v>
      </c>
      <c r="U85" s="55">
        <v>0.851897232287167</v>
      </c>
      <c r="V85" s="55">
        <v>0.725889474387032</v>
      </c>
      <c r="W85" s="55">
        <v>0.443275574535843</v>
      </c>
      <c r="X85" s="55">
        <v>0.515047588325702</v>
      </c>
    </row>
    <row r="86">
      <c r="A86" s="112" t="s">
        <v>307</v>
      </c>
      <c r="B86" s="117">
        <f t="shared" ref="B86:C86" si="121">F86-F324</f>
        <v>0.04869662362</v>
      </c>
      <c r="C86" s="117">
        <f t="shared" si="121"/>
        <v>0.05497239625</v>
      </c>
      <c r="D86" s="117">
        <f>F86- 0.63</f>
        <v>0.0677060173</v>
      </c>
      <c r="E86" s="117">
        <f>G86- 0.61</f>
        <v>0.02420497753</v>
      </c>
      <c r="F86" s="10">
        <f t="shared" si="89"/>
        <v>0.6977060173</v>
      </c>
      <c r="G86" s="100">
        <f>(H86*'Vecmap(FT) Coverage'!C85*'Dataset lengths'!$B$2+I86*'Vecmap(FT) Coverage'!D85*'Dataset lengths'!$C$2+J86*'Vecmap(FT) Coverage'!E85*'Dataset lengths'!$D$2+M86*'Vecmap(FT) Coverage'!H85*'Dataset lengths'!$G$2+N86*'Vecmap(FT) Coverage'!I85*'Dataset lengths'!$H$2+S86*'Vecmap(FT) Coverage'!N85*'Dataset lengths'!$M$2+T86*'Vecmap(FT) Coverage'!O85*'Dataset lengths'!$N$2+U86*'Vecmap(FT) Coverage'!P85*'Dataset lengths'!$O$2+V86*'Vecmap(FT) Coverage'!Q85*'Dataset lengths'!$P$2+W86*'Vecmap(FT) Coverage'!R85*'Dataset lengths'!$Q$2+X86*'Vecmap(FT) Coverage'!S85*'Dataset lengths'!$R$2)/('Vecmap(FT) Coverage'!C85*'Dataset lengths'!$B$2+'Vecmap(FT) Coverage'!D85*'Dataset lengths'!$C$2+'Vecmap(FT) Coverage'!E85*'Dataset lengths'!$D$2+'Vecmap(FT) Coverage'!H85*'Dataset lengths'!$G$2+'Vecmap(FT) Coverage'!I85*'Dataset lengths'!$H$2+'Vecmap(FT) Coverage'!N85*'Dataset lengths'!$M$2+'Vecmap(FT) Coverage'!O85*'Dataset lengths'!$N$2+'Vecmap(FT) Coverage'!P85*'Dataset lengths'!$O$2+'Vecmap(FT) Coverage'!Q85*'Dataset lengths'!$P$2+'Vecmap(FT) Coverage'!R85*'Dataset lengths'!$Q$2+'Vecmap(FT) Coverage'!S85*'Dataset lengths'!$R$2)</f>
        <v>0.6342049775</v>
      </c>
      <c r="H86" s="55">
        <v>0.533185025666142</v>
      </c>
      <c r="I86" s="55">
        <v>0.75468653783761</v>
      </c>
      <c r="J86" s="55">
        <v>0.792625480475785</v>
      </c>
      <c r="K86" s="55">
        <v>0.850773652175546</v>
      </c>
      <c r="L86" s="55">
        <v>0.855066144597551</v>
      </c>
      <c r="M86" s="55">
        <v>0.852284189540795</v>
      </c>
      <c r="N86" s="55">
        <v>0.817807609291274</v>
      </c>
      <c r="O86" s="55">
        <v>0.771105009373595</v>
      </c>
      <c r="P86" s="55">
        <v>0.863220993357954</v>
      </c>
      <c r="Q86" s="55">
        <v>0.807319630025145</v>
      </c>
      <c r="R86" s="55">
        <v>0.764846142684463</v>
      </c>
      <c r="S86" s="55">
        <v>0.865032623212917</v>
      </c>
      <c r="T86" s="55">
        <v>0.426649105390391</v>
      </c>
      <c r="U86" s="55">
        <v>0.860576436064388</v>
      </c>
      <c r="V86" s="55">
        <v>0.766047972536652</v>
      </c>
      <c r="W86" s="55">
        <v>0.463494990295187</v>
      </c>
      <c r="X86" s="55">
        <v>0.542376219939062</v>
      </c>
    </row>
    <row r="87">
      <c r="A87" s="112" t="s">
        <v>313</v>
      </c>
      <c r="B87" s="117">
        <f t="shared" ref="B87:C87" si="122">F87-F325</f>
        <v>0.02953651711</v>
      </c>
      <c r="C87" s="117">
        <f t="shared" si="122"/>
        <v>0.02334262513</v>
      </c>
      <c r="D87" s="117">
        <f t="shared" ref="D87:D89" si="124">F87-0.675</f>
        <v>0.0191410308</v>
      </c>
      <c r="E87" s="117">
        <f t="shared" ref="E87:E89" si="125">G87-0.62</f>
        <v>0.01445260165</v>
      </c>
      <c r="F87" s="10">
        <f t="shared" si="89"/>
        <v>0.6941410308</v>
      </c>
      <c r="G87" s="100">
        <f>(H87*'Vecmap(FT) Coverage'!C86*'Dataset lengths'!$B$2+I87*'Vecmap(FT) Coverage'!D86*'Dataset lengths'!$C$2+J87*'Vecmap(FT) Coverage'!E86*'Dataset lengths'!$D$2+M87*'Vecmap(FT) Coverage'!H86*'Dataset lengths'!$G$2+N87*'Vecmap(FT) Coverage'!I86*'Dataset lengths'!$H$2+S87*'Vecmap(FT) Coverage'!N86*'Dataset lengths'!$M$2+T87*'Vecmap(FT) Coverage'!O86*'Dataset lengths'!$N$2+U87*'Vecmap(FT) Coverage'!P86*'Dataset lengths'!$O$2+V87*'Vecmap(FT) Coverage'!Q86*'Dataset lengths'!$P$2+W87*'Vecmap(FT) Coverage'!R86*'Dataset lengths'!$Q$2+X87*'Vecmap(FT) Coverage'!S86*'Dataset lengths'!$R$2)/('Vecmap(FT) Coverage'!C86*'Dataset lengths'!$B$2+'Vecmap(FT) Coverage'!D86*'Dataset lengths'!$C$2+'Vecmap(FT) Coverage'!E86*'Dataset lengths'!$D$2+'Vecmap(FT) Coverage'!H86*'Dataset lengths'!$G$2+'Vecmap(FT) Coverage'!I86*'Dataset lengths'!$H$2+'Vecmap(FT) Coverage'!N86*'Dataset lengths'!$M$2+'Vecmap(FT) Coverage'!O86*'Dataset lengths'!$N$2+'Vecmap(FT) Coverage'!P86*'Dataset lengths'!$O$2+'Vecmap(FT) Coverage'!Q86*'Dataset lengths'!$P$2+'Vecmap(FT) Coverage'!R86*'Dataset lengths'!$Q$2+'Vecmap(FT) Coverage'!S86*'Dataset lengths'!$R$2)</f>
        <v>0.6344526017</v>
      </c>
      <c r="H87" s="55">
        <v>0.53924830631873</v>
      </c>
      <c r="I87" s="55">
        <v>0.723678305715733</v>
      </c>
      <c r="J87" s="55">
        <v>0.77338813574639</v>
      </c>
      <c r="K87" s="55">
        <v>0.839032993542482</v>
      </c>
      <c r="L87" s="55">
        <v>0.845797279744002</v>
      </c>
      <c r="M87" s="55">
        <v>0.841261980061953</v>
      </c>
      <c r="N87" s="55">
        <v>0.791959490922507</v>
      </c>
      <c r="O87" s="55">
        <v>0.73668796326374</v>
      </c>
      <c r="P87" s="55">
        <v>0.847246430996606</v>
      </c>
      <c r="Q87" s="55">
        <v>0.774383057896724</v>
      </c>
      <c r="R87" s="55">
        <v>0.728587908961146</v>
      </c>
      <c r="S87" s="55">
        <v>0.898973898196486</v>
      </c>
      <c r="T87" s="55">
        <v>0.46128613964072</v>
      </c>
      <c r="U87" s="55">
        <v>0.878379930992019</v>
      </c>
      <c r="V87" s="55">
        <v>0.70616858793195</v>
      </c>
      <c r="W87" s="55">
        <v>0.485052381114208</v>
      </c>
      <c r="X87" s="55">
        <v>0.536154182211507</v>
      </c>
    </row>
    <row r="88">
      <c r="A88" s="112" t="s">
        <v>179</v>
      </c>
      <c r="B88" s="117">
        <f t="shared" ref="B88:C88" si="123">F88-F326</f>
        <v>0.0414733457</v>
      </c>
      <c r="C88" s="117">
        <f t="shared" si="123"/>
        <v>0.02834794321</v>
      </c>
      <c r="D88" s="117">
        <f t="shared" si="124"/>
        <v>0.03949045114</v>
      </c>
      <c r="E88" s="117">
        <f t="shared" si="125"/>
        <v>0.0331333691</v>
      </c>
      <c r="F88" s="10">
        <f t="shared" si="89"/>
        <v>0.7144904511</v>
      </c>
      <c r="G88" s="100">
        <f>(H88*'Vecmap(FT) Coverage'!C87*'Dataset lengths'!$B$2+I88*'Vecmap(FT) Coverage'!D87*'Dataset lengths'!$C$2+J88*'Vecmap(FT) Coverage'!E87*'Dataset lengths'!$D$2+M88*'Vecmap(FT) Coverage'!H87*'Dataset lengths'!$G$2+N88*'Vecmap(FT) Coverage'!I87*'Dataset lengths'!$H$2+S88*'Vecmap(FT) Coverage'!N87*'Dataset lengths'!$M$2+T88*'Vecmap(FT) Coverage'!O87*'Dataset lengths'!$N$2+U88*'Vecmap(FT) Coverage'!P87*'Dataset lengths'!$O$2+V88*'Vecmap(FT) Coverage'!Q87*'Dataset lengths'!$P$2+W88*'Vecmap(FT) Coverage'!R87*'Dataset lengths'!$Q$2+X88*'Vecmap(FT) Coverage'!S87*'Dataset lengths'!$R$2)/('Vecmap(FT) Coverage'!C87*'Dataset lengths'!$B$2+'Vecmap(FT) Coverage'!D87*'Dataset lengths'!$C$2+'Vecmap(FT) Coverage'!E87*'Dataset lengths'!$D$2+'Vecmap(FT) Coverage'!H87*'Dataset lengths'!$G$2+'Vecmap(FT) Coverage'!I87*'Dataset lengths'!$H$2+'Vecmap(FT) Coverage'!N87*'Dataset lengths'!$M$2+'Vecmap(FT) Coverage'!O87*'Dataset lengths'!$N$2+'Vecmap(FT) Coverage'!P87*'Dataset lengths'!$O$2+'Vecmap(FT) Coverage'!Q87*'Dataset lengths'!$P$2+'Vecmap(FT) Coverage'!R87*'Dataset lengths'!$Q$2+'Vecmap(FT) Coverage'!S87*'Dataset lengths'!$R$2)</f>
        <v>0.6531333691</v>
      </c>
      <c r="H88" s="55">
        <v>0.553695626659356</v>
      </c>
      <c r="I88" s="55">
        <v>0.755531280036506</v>
      </c>
      <c r="J88" s="55">
        <v>0.787445278334345</v>
      </c>
      <c r="K88" s="55">
        <v>0.848759651387948</v>
      </c>
      <c r="L88" s="55">
        <v>0.853955512387229</v>
      </c>
      <c r="M88" s="55">
        <v>0.85055670166315</v>
      </c>
      <c r="N88" s="55">
        <v>0.801464361249147</v>
      </c>
      <c r="O88" s="55">
        <v>0.751228745305598</v>
      </c>
      <c r="P88" s="55">
        <v>0.855474359910755</v>
      </c>
      <c r="Q88" s="55">
        <v>0.790135112993698</v>
      </c>
      <c r="R88" s="55">
        <v>0.738628846774887</v>
      </c>
      <c r="S88" s="55">
        <v>0.897706291017447</v>
      </c>
      <c r="T88" s="55">
        <v>0.500922748131675</v>
      </c>
      <c r="U88" s="55">
        <v>0.893290357993911</v>
      </c>
      <c r="V88" s="55">
        <v>0.746690919886331</v>
      </c>
      <c r="W88" s="55">
        <v>0.506114171834955</v>
      </c>
      <c r="X88" s="55">
        <v>0.565977225783132</v>
      </c>
    </row>
    <row r="89">
      <c r="A89" s="112" t="s">
        <v>314</v>
      </c>
      <c r="B89" s="117">
        <f t="shared" ref="B89:C89" si="126">F89-F327</f>
        <v>0.02360755704</v>
      </c>
      <c r="C89" s="117">
        <f t="shared" si="126"/>
        <v>0.01544482489</v>
      </c>
      <c r="D89" s="118">
        <f t="shared" si="124"/>
        <v>-0.00832683876</v>
      </c>
      <c r="E89" s="118">
        <f t="shared" si="125"/>
        <v>-0.01781613591</v>
      </c>
      <c r="F89" s="10">
        <f t="shared" si="89"/>
        <v>0.6666731612</v>
      </c>
      <c r="G89" s="100">
        <f>(H89*'Vecmap(FT) Coverage'!C88*'Dataset lengths'!$B$2+I89*'Vecmap(FT) Coverage'!D88*'Dataset lengths'!$C$2+J89*'Vecmap(FT) Coverage'!E88*'Dataset lengths'!$D$2+M89*'Vecmap(FT) Coverage'!H88*'Dataset lengths'!$G$2+N89*'Vecmap(FT) Coverage'!I88*'Dataset lengths'!$H$2+S89*'Vecmap(FT) Coverage'!N88*'Dataset lengths'!$M$2+T89*'Vecmap(FT) Coverage'!O88*'Dataset lengths'!$N$2+U89*'Vecmap(FT) Coverage'!P88*'Dataset lengths'!$O$2+V89*'Vecmap(FT) Coverage'!Q88*'Dataset lengths'!$P$2+W89*'Vecmap(FT) Coverage'!R88*'Dataset lengths'!$Q$2+X89*'Vecmap(FT) Coverage'!S88*'Dataset lengths'!$R$2)/('Vecmap(FT) Coverage'!C88*'Dataset lengths'!$B$2+'Vecmap(FT) Coverage'!D88*'Dataset lengths'!$C$2+'Vecmap(FT) Coverage'!E88*'Dataset lengths'!$D$2+'Vecmap(FT) Coverage'!H88*'Dataset lengths'!$G$2+'Vecmap(FT) Coverage'!I88*'Dataset lengths'!$H$2+'Vecmap(FT) Coverage'!N88*'Dataset lengths'!$M$2+'Vecmap(FT) Coverage'!O88*'Dataset lengths'!$N$2+'Vecmap(FT) Coverage'!P88*'Dataset lengths'!$O$2+'Vecmap(FT) Coverage'!Q88*'Dataset lengths'!$P$2+'Vecmap(FT) Coverage'!R88*'Dataset lengths'!$Q$2+'Vecmap(FT) Coverage'!S88*'Dataset lengths'!$R$2)</f>
        <v>0.6021838641</v>
      </c>
      <c r="H89" s="55">
        <v>0.482159530965837</v>
      </c>
      <c r="I89" s="55">
        <v>0.738000341121545</v>
      </c>
      <c r="J89" s="55">
        <v>0.763261379323916</v>
      </c>
      <c r="K89" s="55">
        <v>0.833265424680987</v>
      </c>
      <c r="L89" s="55">
        <v>0.836052975835584</v>
      </c>
      <c r="M89" s="55">
        <v>0.834278461802333</v>
      </c>
      <c r="N89" s="55">
        <v>0.766466031894286</v>
      </c>
      <c r="O89" s="55">
        <v>0.712112125638779</v>
      </c>
      <c r="P89" s="55">
        <v>0.827048518844785</v>
      </c>
      <c r="Q89" s="55">
        <v>0.739526484157886</v>
      </c>
      <c r="R89" s="55">
        <v>0.72543094270597</v>
      </c>
      <c r="S89" s="55">
        <v>0.85299035501205</v>
      </c>
      <c r="T89" s="55">
        <v>0.476815790600543</v>
      </c>
      <c r="U89" s="55">
        <v>0.851229601227381</v>
      </c>
      <c r="V89" s="55">
        <v>0.605468691788513</v>
      </c>
      <c r="W89" s="55">
        <v>0.38877569707749</v>
      </c>
      <c r="X89" s="55">
        <v>0.573958892829762</v>
      </c>
    </row>
    <row r="90">
      <c r="A90" s="112" t="s">
        <v>317</v>
      </c>
      <c r="B90" s="117">
        <f t="shared" ref="B90:C90" si="127">F90-F328</f>
        <v>0.04349696558</v>
      </c>
      <c r="C90" s="117">
        <f t="shared" si="127"/>
        <v>0.03492542392</v>
      </c>
      <c r="D90" s="117">
        <f t="shared" ref="D90:D91" si="129">F90-0.654</f>
        <v>0.04381190525</v>
      </c>
      <c r="E90" s="117">
        <f>G90- 0.61</f>
        <v>0.03436774395</v>
      </c>
      <c r="F90" s="10">
        <f t="shared" si="89"/>
        <v>0.6978119053</v>
      </c>
      <c r="G90" s="100">
        <f>(H90*'Vecmap(FT) Coverage'!C89*'Dataset lengths'!$B$2+I90*'Vecmap(FT) Coverage'!D89*'Dataset lengths'!$C$2+J90*'Vecmap(FT) Coverage'!E89*'Dataset lengths'!$D$2+M90*'Vecmap(FT) Coverage'!H89*'Dataset lengths'!$G$2+N90*'Vecmap(FT) Coverage'!I89*'Dataset lengths'!$H$2+S90*'Vecmap(FT) Coverage'!N89*'Dataset lengths'!$M$2+T90*'Vecmap(FT) Coverage'!O89*'Dataset lengths'!$N$2+U90*'Vecmap(FT) Coverage'!P89*'Dataset lengths'!$O$2+V90*'Vecmap(FT) Coverage'!Q89*'Dataset lengths'!$P$2+W90*'Vecmap(FT) Coverage'!R89*'Dataset lengths'!$Q$2+X90*'Vecmap(FT) Coverage'!S89*'Dataset lengths'!$R$2)/('Vecmap(FT) Coverage'!C89*'Dataset lengths'!$B$2+'Vecmap(FT) Coverage'!D89*'Dataset lengths'!$C$2+'Vecmap(FT) Coverage'!E89*'Dataset lengths'!$D$2+'Vecmap(FT) Coverage'!H89*'Dataset lengths'!$G$2+'Vecmap(FT) Coverage'!I89*'Dataset lengths'!$H$2+'Vecmap(FT) Coverage'!N89*'Dataset lengths'!$M$2+'Vecmap(FT) Coverage'!O89*'Dataset lengths'!$N$2+'Vecmap(FT) Coverage'!P89*'Dataset lengths'!$O$2+'Vecmap(FT) Coverage'!Q89*'Dataset lengths'!$P$2+'Vecmap(FT) Coverage'!R89*'Dataset lengths'!$Q$2+'Vecmap(FT) Coverage'!S89*'Dataset lengths'!$R$2)</f>
        <v>0.6443677439</v>
      </c>
      <c r="H90" s="55">
        <v>0.569280274014937</v>
      </c>
      <c r="I90" s="55">
        <v>0.727172005122467</v>
      </c>
      <c r="J90" s="55">
        <v>0.754670518728612</v>
      </c>
      <c r="K90" s="55">
        <v>0.826539893078244</v>
      </c>
      <c r="L90" s="55">
        <v>0.833567901378612</v>
      </c>
      <c r="M90" s="55">
        <v>0.829084518348433</v>
      </c>
      <c r="N90" s="55">
        <v>0.795586019087031</v>
      </c>
      <c r="O90" s="55">
        <v>0.739044874016818</v>
      </c>
      <c r="P90" s="55">
        <v>0.850902411615158</v>
      </c>
      <c r="Q90" s="55">
        <v>0.797798365494609</v>
      </c>
      <c r="R90" s="55">
        <v>0.718316705373982</v>
      </c>
      <c r="S90" s="55">
        <v>0.89720361920507</v>
      </c>
      <c r="T90" s="55">
        <v>0.382863614494603</v>
      </c>
      <c r="U90" s="55">
        <v>0.891064921127957</v>
      </c>
      <c r="V90" s="55">
        <v>0.802786980040017</v>
      </c>
      <c r="W90" s="55">
        <v>0.562685809494039</v>
      </c>
      <c r="X90" s="55">
        <v>0.463532678131381</v>
      </c>
    </row>
    <row r="91">
      <c r="A91" s="112" t="s">
        <v>318</v>
      </c>
      <c r="B91" s="117">
        <f t="shared" ref="B91:C91" si="128">F91-F329</f>
        <v>0.03408144519</v>
      </c>
      <c r="C91" s="117">
        <f t="shared" si="128"/>
        <v>0.02631560307</v>
      </c>
      <c r="D91" s="117">
        <f t="shared" si="129"/>
        <v>0.02978850953</v>
      </c>
      <c r="E91" s="117">
        <f t="shared" ref="E91:E92" si="131">G91- 0.573</f>
        <v>0.04668992288</v>
      </c>
      <c r="F91" s="10">
        <f t="shared" si="89"/>
        <v>0.6837885095</v>
      </c>
      <c r="G91" s="100">
        <f>(H91*'Vecmap(FT) Coverage'!C90*'Dataset lengths'!$B$2+I91*'Vecmap(FT) Coverage'!D90*'Dataset lengths'!$C$2+J91*'Vecmap(FT) Coverage'!E90*'Dataset lengths'!$D$2+M91*'Vecmap(FT) Coverage'!H90*'Dataset lengths'!$G$2+N91*'Vecmap(FT) Coverage'!I90*'Dataset lengths'!$H$2+S91*'Vecmap(FT) Coverage'!N90*'Dataset lengths'!$M$2+T91*'Vecmap(FT) Coverage'!O90*'Dataset lengths'!$N$2+U91*'Vecmap(FT) Coverage'!P90*'Dataset lengths'!$O$2+V91*'Vecmap(FT) Coverage'!Q90*'Dataset lengths'!$P$2+W91*'Vecmap(FT) Coverage'!R90*'Dataset lengths'!$Q$2+X91*'Vecmap(FT) Coverage'!S90*'Dataset lengths'!$R$2)/('Vecmap(FT) Coverage'!C90*'Dataset lengths'!$B$2+'Vecmap(FT) Coverage'!D90*'Dataset lengths'!$C$2+'Vecmap(FT) Coverage'!E90*'Dataset lengths'!$D$2+'Vecmap(FT) Coverage'!H90*'Dataset lengths'!$G$2+'Vecmap(FT) Coverage'!I90*'Dataset lengths'!$H$2+'Vecmap(FT) Coverage'!N90*'Dataset lengths'!$M$2+'Vecmap(FT) Coverage'!O90*'Dataset lengths'!$N$2+'Vecmap(FT) Coverage'!P90*'Dataset lengths'!$O$2+'Vecmap(FT) Coverage'!Q90*'Dataset lengths'!$P$2+'Vecmap(FT) Coverage'!R90*'Dataset lengths'!$Q$2+'Vecmap(FT) Coverage'!S90*'Dataset lengths'!$R$2)</f>
        <v>0.6196899229</v>
      </c>
      <c r="H91" s="55">
        <v>0.525691328339977</v>
      </c>
      <c r="I91" s="55">
        <v>0.727056766853748</v>
      </c>
      <c r="J91" s="55">
        <v>0.769273934409977</v>
      </c>
      <c r="K91" s="55">
        <v>0.829237083254243</v>
      </c>
      <c r="L91" s="55">
        <v>0.836661964444951</v>
      </c>
      <c r="M91" s="55">
        <v>0.831772230875763</v>
      </c>
      <c r="N91" s="55">
        <v>0.788193690763098</v>
      </c>
      <c r="O91" s="55">
        <v>0.73182341345298</v>
      </c>
      <c r="P91" s="55">
        <v>0.842520984593814</v>
      </c>
      <c r="Q91" s="55">
        <v>0.77496777042904</v>
      </c>
      <c r="R91" s="55">
        <v>0.727573839496428</v>
      </c>
      <c r="S91" s="55">
        <v>0.885226916892774</v>
      </c>
      <c r="T91" s="55">
        <v>0.453277972051751</v>
      </c>
      <c r="U91" s="55">
        <v>0.868365465095227</v>
      </c>
      <c r="V91" s="55">
        <v>0.690953222352373</v>
      </c>
      <c r="W91" s="55">
        <v>0.459737434094768</v>
      </c>
      <c r="X91" s="55">
        <v>0.522124643051904</v>
      </c>
    </row>
    <row r="92">
      <c r="A92" s="112" t="s">
        <v>321</v>
      </c>
      <c r="B92" s="117">
        <f t="shared" ref="B92:C92" si="130">F92-F330</f>
        <v>0.04512245753</v>
      </c>
      <c r="C92" s="117">
        <f t="shared" si="130"/>
        <v>0.03096849754</v>
      </c>
      <c r="D92" s="117">
        <f>F92- 0.63</f>
        <v>0.06865417488</v>
      </c>
      <c r="E92" s="117">
        <f t="shared" si="131"/>
        <v>0.06382383772</v>
      </c>
      <c r="F92" s="10">
        <f t="shared" si="89"/>
        <v>0.6986541749</v>
      </c>
      <c r="G92" s="100">
        <f>(H92*'Vecmap(FT) Coverage'!C91*'Dataset lengths'!$B$2+I92*'Vecmap(FT) Coverage'!D91*'Dataset lengths'!$C$2+J92*'Vecmap(FT) Coverage'!E91*'Dataset lengths'!$D$2+M92*'Vecmap(FT) Coverage'!H91*'Dataset lengths'!$G$2+N92*'Vecmap(FT) Coverage'!I91*'Dataset lengths'!$H$2+S92*'Vecmap(FT) Coverage'!N91*'Dataset lengths'!$M$2+T92*'Vecmap(FT) Coverage'!O91*'Dataset lengths'!$N$2+U92*'Vecmap(FT) Coverage'!P91*'Dataset lengths'!$O$2+V92*'Vecmap(FT) Coverage'!Q91*'Dataset lengths'!$P$2+W92*'Vecmap(FT) Coverage'!R91*'Dataset lengths'!$Q$2+X92*'Vecmap(FT) Coverage'!S91*'Dataset lengths'!$R$2)/('Vecmap(FT) Coverage'!C91*'Dataset lengths'!$B$2+'Vecmap(FT) Coverage'!D91*'Dataset lengths'!$C$2+'Vecmap(FT) Coverage'!E91*'Dataset lengths'!$D$2+'Vecmap(FT) Coverage'!H91*'Dataset lengths'!$G$2+'Vecmap(FT) Coverage'!I91*'Dataset lengths'!$H$2+'Vecmap(FT) Coverage'!N91*'Dataset lengths'!$M$2+'Vecmap(FT) Coverage'!O91*'Dataset lengths'!$N$2+'Vecmap(FT) Coverage'!P91*'Dataset lengths'!$O$2+'Vecmap(FT) Coverage'!Q91*'Dataset lengths'!$P$2+'Vecmap(FT) Coverage'!R91*'Dataset lengths'!$Q$2+'Vecmap(FT) Coverage'!S91*'Dataset lengths'!$R$2)</f>
        <v>0.6368238377</v>
      </c>
      <c r="H92" s="55">
        <v>0.53729567116838</v>
      </c>
      <c r="I92" s="55">
        <v>0.750697872298709</v>
      </c>
      <c r="J92" s="55">
        <v>0.781727311177629</v>
      </c>
      <c r="K92" s="55">
        <v>0.838937286695078</v>
      </c>
      <c r="L92" s="55">
        <v>0.844172771943509</v>
      </c>
      <c r="M92" s="55">
        <v>0.840726455661176</v>
      </c>
      <c r="N92" s="55">
        <v>0.798205860354159</v>
      </c>
      <c r="O92" s="55">
        <v>0.745467699533876</v>
      </c>
      <c r="P92" s="55">
        <v>0.851518555886561</v>
      </c>
      <c r="Q92" s="55">
        <v>0.784301390823132</v>
      </c>
      <c r="R92" s="55">
        <v>0.73805130721288</v>
      </c>
      <c r="S92" s="55">
        <v>0.886625655848954</v>
      </c>
      <c r="T92" s="55">
        <v>0.458227268997118</v>
      </c>
      <c r="U92" s="55">
        <v>0.867920377722036</v>
      </c>
      <c r="V92" s="55">
        <v>0.734241238341446</v>
      </c>
      <c r="W92" s="55">
        <v>0.481583459899192</v>
      </c>
      <c r="X92" s="55">
        <v>0.547944752200947</v>
      </c>
    </row>
    <row r="93">
      <c r="A93" s="112" t="s">
        <v>170</v>
      </c>
      <c r="B93" s="117">
        <f t="shared" ref="B93:C93" si="132">F93-F331</f>
        <v>0.03459221204</v>
      </c>
      <c r="C93" s="117">
        <f t="shared" si="132"/>
        <v>0.03365185295</v>
      </c>
      <c r="D93" s="117">
        <f t="shared" ref="D93:D95" si="134">F93-0.675</f>
        <v>0.03751437604</v>
      </c>
      <c r="E93" s="117">
        <f t="shared" ref="E93:E95" si="135">G93-0.62</f>
        <v>0.03695422762</v>
      </c>
      <c r="F93" s="10">
        <f t="shared" si="89"/>
        <v>0.712514376</v>
      </c>
      <c r="G93" s="100">
        <f>(H93*'Vecmap(FT) Coverage'!C92*'Dataset lengths'!$B$2+I93*'Vecmap(FT) Coverage'!D92*'Dataset lengths'!$C$2+J93*'Vecmap(FT) Coverage'!E92*'Dataset lengths'!$D$2+M93*'Vecmap(FT) Coverage'!H92*'Dataset lengths'!$G$2+N93*'Vecmap(FT) Coverage'!I92*'Dataset lengths'!$H$2+S93*'Vecmap(FT) Coverage'!N92*'Dataset lengths'!$M$2+T93*'Vecmap(FT) Coverage'!O92*'Dataset lengths'!$N$2+U93*'Vecmap(FT) Coverage'!P92*'Dataset lengths'!$O$2+V93*'Vecmap(FT) Coverage'!Q92*'Dataset lengths'!$P$2+W93*'Vecmap(FT) Coverage'!R92*'Dataset lengths'!$Q$2+X93*'Vecmap(FT) Coverage'!S92*'Dataset lengths'!$R$2)/('Vecmap(FT) Coverage'!C92*'Dataset lengths'!$B$2+'Vecmap(FT) Coverage'!D92*'Dataset lengths'!$C$2+'Vecmap(FT) Coverage'!E92*'Dataset lengths'!$D$2+'Vecmap(FT) Coverage'!H92*'Dataset lengths'!$G$2+'Vecmap(FT) Coverage'!I92*'Dataset lengths'!$H$2+'Vecmap(FT) Coverage'!N92*'Dataset lengths'!$M$2+'Vecmap(FT) Coverage'!O92*'Dataset lengths'!$N$2+'Vecmap(FT) Coverage'!P92*'Dataset lengths'!$O$2+'Vecmap(FT) Coverage'!Q92*'Dataset lengths'!$P$2+'Vecmap(FT) Coverage'!R92*'Dataset lengths'!$Q$2+'Vecmap(FT) Coverage'!S92*'Dataset lengths'!$R$2)</f>
        <v>0.6569542276</v>
      </c>
      <c r="H93" s="55">
        <v>0.580981472862023</v>
      </c>
      <c r="I93" s="55">
        <v>0.735237668617701</v>
      </c>
      <c r="J93" s="55">
        <v>0.771153487090989</v>
      </c>
      <c r="K93" s="55">
        <v>0.846208646142309</v>
      </c>
      <c r="L93" s="55">
        <v>0.852856001804003</v>
      </c>
      <c r="M93" s="55">
        <v>0.848593214149548</v>
      </c>
      <c r="N93" s="55">
        <v>0.814167440382882</v>
      </c>
      <c r="O93" s="55">
        <v>0.760759873422564</v>
      </c>
      <c r="P93" s="55">
        <v>0.868299341951117</v>
      </c>
      <c r="Q93" s="55">
        <v>0.811586858735206</v>
      </c>
      <c r="R93" s="55">
        <v>0.747625713068741</v>
      </c>
      <c r="S93" s="55">
        <v>0.90944258507165</v>
      </c>
      <c r="T93" s="55">
        <v>0.399969961433771</v>
      </c>
      <c r="U93" s="55">
        <v>0.904862629696871</v>
      </c>
      <c r="V93" s="55">
        <v>0.827831329533189</v>
      </c>
      <c r="W93" s="55">
        <v>0.56928554555037</v>
      </c>
      <c r="X93" s="55">
        <v>0.476132802056098</v>
      </c>
    </row>
    <row r="94">
      <c r="A94" s="112" t="s">
        <v>185</v>
      </c>
      <c r="B94" s="117">
        <f t="shared" ref="B94:C94" si="133">F94-F332</f>
        <v>0.02345200432</v>
      </c>
      <c r="C94" s="117">
        <f t="shared" si="133"/>
        <v>0.01946062569</v>
      </c>
      <c r="D94" s="117">
        <f t="shared" si="134"/>
        <v>0.02306597961</v>
      </c>
      <c r="E94" s="117">
        <f t="shared" si="135"/>
        <v>0.01944876557</v>
      </c>
      <c r="F94" s="10">
        <f t="shared" si="89"/>
        <v>0.6980659796</v>
      </c>
      <c r="G94" s="100">
        <f>(H94*'Vecmap(FT) Coverage'!C93*'Dataset lengths'!$B$2+I94*'Vecmap(FT) Coverage'!D93*'Dataset lengths'!$C$2+J94*'Vecmap(FT) Coverage'!E93*'Dataset lengths'!$D$2+M94*'Vecmap(FT) Coverage'!H93*'Dataset lengths'!$G$2+N94*'Vecmap(FT) Coverage'!I93*'Dataset lengths'!$H$2+S94*'Vecmap(FT) Coverage'!N93*'Dataset lengths'!$M$2+T94*'Vecmap(FT) Coverage'!O93*'Dataset lengths'!$N$2+U94*'Vecmap(FT) Coverage'!P93*'Dataset lengths'!$O$2+V94*'Vecmap(FT) Coverage'!Q93*'Dataset lengths'!$P$2+W94*'Vecmap(FT) Coverage'!R93*'Dataset lengths'!$Q$2+X94*'Vecmap(FT) Coverage'!S93*'Dataset lengths'!$R$2)/('Vecmap(FT) Coverage'!C93*'Dataset lengths'!$B$2+'Vecmap(FT) Coverage'!D93*'Dataset lengths'!$C$2+'Vecmap(FT) Coverage'!E93*'Dataset lengths'!$D$2+'Vecmap(FT) Coverage'!H93*'Dataset lengths'!$G$2+'Vecmap(FT) Coverage'!I93*'Dataset lengths'!$H$2+'Vecmap(FT) Coverage'!N93*'Dataset lengths'!$M$2+'Vecmap(FT) Coverage'!O93*'Dataset lengths'!$N$2+'Vecmap(FT) Coverage'!P93*'Dataset lengths'!$O$2+'Vecmap(FT) Coverage'!Q93*'Dataset lengths'!$P$2+'Vecmap(FT) Coverage'!R93*'Dataset lengths'!$Q$2+'Vecmap(FT) Coverage'!S93*'Dataset lengths'!$R$2)</f>
        <v>0.6394487656</v>
      </c>
      <c r="H94" s="55">
        <v>0.548346266460619</v>
      </c>
      <c r="I94" s="55">
        <v>0.737729505807175</v>
      </c>
      <c r="J94" s="55">
        <v>0.793492604798075</v>
      </c>
      <c r="K94" s="55">
        <v>0.850796167903292</v>
      </c>
      <c r="L94" s="55">
        <v>0.853659921986375</v>
      </c>
      <c r="M94" s="55">
        <v>0.851855061767414</v>
      </c>
      <c r="N94" s="55">
        <v>0.806287728280576</v>
      </c>
      <c r="O94" s="55">
        <v>0.750747314601343</v>
      </c>
      <c r="P94" s="55">
        <v>0.858132602832544</v>
      </c>
      <c r="Q94" s="55">
        <v>0.783361494746828</v>
      </c>
      <c r="R94" s="55">
        <v>0.752720062036465</v>
      </c>
      <c r="S94" s="55">
        <v>0.892504730524151</v>
      </c>
      <c r="T94" s="55">
        <v>0.435308866725926</v>
      </c>
      <c r="U94" s="55">
        <v>0.865249853482891</v>
      </c>
      <c r="V94" s="55">
        <v>0.726239630229209</v>
      </c>
      <c r="W94" s="55">
        <v>0.47958451615746</v>
      </c>
      <c r="X94" s="55">
        <v>0.542127011432095</v>
      </c>
    </row>
    <row r="95">
      <c r="A95" s="112" t="s">
        <v>172</v>
      </c>
      <c r="B95" s="117">
        <f t="shared" ref="B95:C95" si="136">F95-F333</f>
        <v>0.02814327612</v>
      </c>
      <c r="C95" s="117">
        <f t="shared" si="136"/>
        <v>0.01843235377</v>
      </c>
      <c r="D95" s="117">
        <f t="shared" si="134"/>
        <v>0.0421161168</v>
      </c>
      <c r="E95" s="117">
        <f t="shared" si="135"/>
        <v>0.03437695168</v>
      </c>
      <c r="F95" s="10">
        <f t="shared" si="89"/>
        <v>0.7171161168</v>
      </c>
      <c r="G95" s="100">
        <f>(H95*'Vecmap(FT) Coverage'!C94*'Dataset lengths'!$B$2+I95*'Vecmap(FT) Coverage'!D94*'Dataset lengths'!$C$2+J95*'Vecmap(FT) Coverage'!E94*'Dataset lengths'!$D$2+M95*'Vecmap(FT) Coverage'!H94*'Dataset lengths'!$G$2+N95*'Vecmap(FT) Coverage'!I94*'Dataset lengths'!$H$2+S95*'Vecmap(FT) Coverage'!N94*'Dataset lengths'!$M$2+T95*'Vecmap(FT) Coverage'!O94*'Dataset lengths'!$N$2+U95*'Vecmap(FT) Coverage'!P94*'Dataset lengths'!$O$2+V95*'Vecmap(FT) Coverage'!Q94*'Dataset lengths'!$P$2+W95*'Vecmap(FT) Coverage'!R94*'Dataset lengths'!$Q$2+X95*'Vecmap(FT) Coverage'!S94*'Dataset lengths'!$R$2)/('Vecmap(FT) Coverage'!C94*'Dataset lengths'!$B$2+'Vecmap(FT) Coverage'!D94*'Dataset lengths'!$C$2+'Vecmap(FT) Coverage'!E94*'Dataset lengths'!$D$2+'Vecmap(FT) Coverage'!H94*'Dataset lengths'!$G$2+'Vecmap(FT) Coverage'!I94*'Dataset lengths'!$H$2+'Vecmap(FT) Coverage'!N94*'Dataset lengths'!$M$2+'Vecmap(FT) Coverage'!O94*'Dataset lengths'!$N$2+'Vecmap(FT) Coverage'!P94*'Dataset lengths'!$O$2+'Vecmap(FT) Coverage'!Q94*'Dataset lengths'!$P$2+'Vecmap(FT) Coverage'!R94*'Dataset lengths'!$Q$2+'Vecmap(FT) Coverage'!S94*'Dataset lengths'!$R$2)</f>
        <v>0.6543769517</v>
      </c>
      <c r="H95" s="55">
        <v>0.556130995239964</v>
      </c>
      <c r="I95" s="55">
        <v>0.759225250355179</v>
      </c>
      <c r="J95" s="55">
        <v>0.802813965432022</v>
      </c>
      <c r="K95" s="55">
        <v>0.857526869300779</v>
      </c>
      <c r="L95" s="55">
        <v>0.860290050269149</v>
      </c>
      <c r="M95" s="55">
        <v>0.858516453503326</v>
      </c>
      <c r="N95" s="55">
        <v>0.817534385191615</v>
      </c>
      <c r="O95" s="55">
        <v>0.769701961324276</v>
      </c>
      <c r="P95" s="55">
        <v>0.867575605548504</v>
      </c>
      <c r="Q95" s="55">
        <v>0.79679480444344</v>
      </c>
      <c r="R95" s="55">
        <v>0.769920240264949</v>
      </c>
      <c r="S95" s="55">
        <v>0.895936012026031</v>
      </c>
      <c r="T95" s="55">
        <v>0.486064801836522</v>
      </c>
      <c r="U95" s="55">
        <v>0.881495542604355</v>
      </c>
      <c r="V95" s="55">
        <v>0.765829125135292</v>
      </c>
      <c r="W95" s="55">
        <v>0.495386154787463</v>
      </c>
      <c r="X95" s="55">
        <v>0.569344598719286</v>
      </c>
    </row>
    <row r="96">
      <c r="A96" s="112" t="s">
        <v>332</v>
      </c>
      <c r="B96" s="117">
        <f t="shared" ref="B96:C96" si="137">F96-F334</f>
        <v>0.04094369922</v>
      </c>
      <c r="C96" s="117">
        <f t="shared" si="137"/>
        <v>0.03577994304</v>
      </c>
      <c r="D96" s="117">
        <f>F96-0.654</f>
        <v>0.04736375393</v>
      </c>
      <c r="E96" s="117">
        <f>G96- 0.61</f>
        <v>0.03628584099</v>
      </c>
      <c r="F96" s="10">
        <f t="shared" si="89"/>
        <v>0.7013637539</v>
      </c>
      <c r="G96" s="100">
        <f>(H96*'Vecmap(FT) Coverage'!C95*'Dataset lengths'!$B$2+I96*'Vecmap(FT) Coverage'!D95*'Dataset lengths'!$C$2+J96*'Vecmap(FT) Coverage'!E95*'Dataset lengths'!$D$2+M96*'Vecmap(FT) Coverage'!H95*'Dataset lengths'!$G$2+N96*'Vecmap(FT) Coverage'!I95*'Dataset lengths'!$H$2+S96*'Vecmap(FT) Coverage'!N95*'Dataset lengths'!$M$2+T96*'Vecmap(FT) Coverage'!O95*'Dataset lengths'!$N$2+U96*'Vecmap(FT) Coverage'!P95*'Dataset lengths'!$O$2+V96*'Vecmap(FT) Coverage'!Q95*'Dataset lengths'!$P$2+W96*'Vecmap(FT) Coverage'!R95*'Dataset lengths'!$Q$2+X96*'Vecmap(FT) Coverage'!S95*'Dataset lengths'!$R$2)/('Vecmap(FT) Coverage'!C95*'Dataset lengths'!$B$2+'Vecmap(FT) Coverage'!D95*'Dataset lengths'!$C$2+'Vecmap(FT) Coverage'!E95*'Dataset lengths'!$D$2+'Vecmap(FT) Coverage'!H95*'Dataset lengths'!$G$2+'Vecmap(FT) Coverage'!I95*'Dataset lengths'!$H$2+'Vecmap(FT) Coverage'!N95*'Dataset lengths'!$M$2+'Vecmap(FT) Coverage'!O95*'Dataset lengths'!$N$2+'Vecmap(FT) Coverage'!P95*'Dataset lengths'!$O$2+'Vecmap(FT) Coverage'!Q95*'Dataset lengths'!$P$2+'Vecmap(FT) Coverage'!R95*'Dataset lengths'!$Q$2+'Vecmap(FT) Coverage'!S95*'Dataset lengths'!$R$2)</f>
        <v>0.646285841</v>
      </c>
      <c r="H96" s="55">
        <v>0.568037755851071</v>
      </c>
      <c r="I96" s="55">
        <v>0.733373550015329</v>
      </c>
      <c r="J96" s="55">
        <v>0.766440774078025</v>
      </c>
      <c r="K96" s="55">
        <v>0.838399770584153</v>
      </c>
      <c r="L96" s="55">
        <v>0.846801599282587</v>
      </c>
      <c r="M96" s="55">
        <v>0.841340403795113</v>
      </c>
      <c r="N96" s="55">
        <v>0.811978783029396</v>
      </c>
      <c r="O96" s="55">
        <v>0.757148018302551</v>
      </c>
      <c r="P96" s="55">
        <v>0.864583827019961</v>
      </c>
      <c r="Q96" s="55">
        <v>0.808035023295344</v>
      </c>
      <c r="R96" s="55">
        <v>0.752668308491298</v>
      </c>
      <c r="S96" s="55">
        <v>0.888199237174657</v>
      </c>
      <c r="T96" s="55">
        <v>0.368321409613681</v>
      </c>
      <c r="U96" s="55">
        <v>0.895293251173269</v>
      </c>
      <c r="V96" s="55">
        <v>0.821602385371971</v>
      </c>
      <c r="W96" s="55">
        <v>0.553485856126855</v>
      </c>
      <c r="X96" s="55">
        <v>0.466927887017559</v>
      </c>
    </row>
    <row r="97">
      <c r="A97" s="112" t="s">
        <v>342</v>
      </c>
      <c r="B97" s="117">
        <f t="shared" ref="B97:C97" si="138">F97-F335</f>
        <v>0.03429114972</v>
      </c>
      <c r="C97" s="117">
        <f t="shared" si="138"/>
        <v>0.03326020337</v>
      </c>
      <c r="D97" s="117">
        <f t="shared" ref="D97:D99" si="140">F97-0.675</f>
        <v>0.01374826296</v>
      </c>
      <c r="E97" s="117">
        <f t="shared" ref="E97:E99" si="141">G97-0.62</f>
        <v>0.004420178067</v>
      </c>
      <c r="F97" s="10">
        <f t="shared" si="89"/>
        <v>0.688748263</v>
      </c>
      <c r="G97" s="100">
        <f>(H97*'Vecmap(FT) Coverage'!C96*'Dataset lengths'!$B$2+I97*'Vecmap(FT) Coverage'!D96*'Dataset lengths'!$C$2+J97*'Vecmap(FT) Coverage'!E96*'Dataset lengths'!$D$2+M97*'Vecmap(FT) Coverage'!H96*'Dataset lengths'!$G$2+N97*'Vecmap(FT) Coverage'!I96*'Dataset lengths'!$H$2+S97*'Vecmap(FT) Coverage'!N96*'Dataset lengths'!$M$2+T97*'Vecmap(FT) Coverage'!O96*'Dataset lengths'!$N$2+U97*'Vecmap(FT) Coverage'!P96*'Dataset lengths'!$O$2+V97*'Vecmap(FT) Coverage'!Q96*'Dataset lengths'!$P$2+W97*'Vecmap(FT) Coverage'!R96*'Dataset lengths'!$Q$2+X97*'Vecmap(FT) Coverage'!S96*'Dataset lengths'!$R$2)/('Vecmap(FT) Coverage'!C96*'Dataset lengths'!$B$2+'Vecmap(FT) Coverage'!D96*'Dataset lengths'!$C$2+'Vecmap(FT) Coverage'!E96*'Dataset lengths'!$D$2+'Vecmap(FT) Coverage'!H96*'Dataset lengths'!$G$2+'Vecmap(FT) Coverage'!I96*'Dataset lengths'!$H$2+'Vecmap(FT) Coverage'!N96*'Dataset lengths'!$M$2+'Vecmap(FT) Coverage'!O96*'Dataset lengths'!$N$2+'Vecmap(FT) Coverage'!P96*'Dataset lengths'!$O$2+'Vecmap(FT) Coverage'!Q96*'Dataset lengths'!$P$2+'Vecmap(FT) Coverage'!R96*'Dataset lengths'!$Q$2+'Vecmap(FT) Coverage'!S96*'Dataset lengths'!$R$2)</f>
        <v>0.6244201781</v>
      </c>
      <c r="H97" s="55">
        <v>0.516615803841038</v>
      </c>
      <c r="I97" s="55">
        <v>0.734643709259102</v>
      </c>
      <c r="J97" s="55">
        <v>0.779860156273219</v>
      </c>
      <c r="K97" s="55">
        <v>0.84519690883311</v>
      </c>
      <c r="L97" s="55">
        <v>0.851455607093479</v>
      </c>
      <c r="M97" s="55">
        <v>0.847460570342385</v>
      </c>
      <c r="N97" s="55">
        <v>0.801352234334559</v>
      </c>
      <c r="O97" s="55">
        <v>0.746158350123627</v>
      </c>
      <c r="P97" s="55">
        <v>0.852451021023723</v>
      </c>
      <c r="Q97" s="55">
        <v>0.788076053675023</v>
      </c>
      <c r="R97" s="55">
        <v>0.739720921583044</v>
      </c>
      <c r="S97" s="55">
        <v>0.895258497844131</v>
      </c>
      <c r="T97" s="55">
        <v>0.446013908432626</v>
      </c>
      <c r="U97" s="55">
        <v>0.871703620394157</v>
      </c>
      <c r="V97" s="55">
        <v>0.692290927093188</v>
      </c>
      <c r="W97" s="55">
        <v>0.447493132697919</v>
      </c>
      <c r="X97" s="55">
        <v>0.543538332035167</v>
      </c>
    </row>
    <row r="98">
      <c r="A98" s="112" t="s">
        <v>343</v>
      </c>
      <c r="B98" s="117">
        <f t="shared" ref="B98:C98" si="139">F98-F336</f>
        <v>0.04515268829</v>
      </c>
      <c r="C98" s="117">
        <f t="shared" si="139"/>
        <v>0.04080249312</v>
      </c>
      <c r="D98" s="117">
        <f t="shared" si="140"/>
        <v>0.03037617003</v>
      </c>
      <c r="E98" s="117">
        <f t="shared" si="141"/>
        <v>0.01912941124</v>
      </c>
      <c r="F98" s="10">
        <f t="shared" si="89"/>
        <v>0.70537617</v>
      </c>
      <c r="G98" s="100">
        <f>(H98*'Vecmap(FT) Coverage'!C97*'Dataset lengths'!$B$2+I98*'Vecmap(FT) Coverage'!D97*'Dataset lengths'!$C$2+J98*'Vecmap(FT) Coverage'!E97*'Dataset lengths'!$D$2+M98*'Vecmap(FT) Coverage'!H97*'Dataset lengths'!$G$2+N98*'Vecmap(FT) Coverage'!I97*'Dataset lengths'!$H$2+S98*'Vecmap(FT) Coverage'!N97*'Dataset lengths'!$M$2+T98*'Vecmap(FT) Coverage'!O97*'Dataset lengths'!$N$2+U98*'Vecmap(FT) Coverage'!P97*'Dataset lengths'!$O$2+V98*'Vecmap(FT) Coverage'!Q97*'Dataset lengths'!$P$2+W98*'Vecmap(FT) Coverage'!R97*'Dataset lengths'!$Q$2+X98*'Vecmap(FT) Coverage'!S97*'Dataset lengths'!$R$2)/('Vecmap(FT) Coverage'!C97*'Dataset lengths'!$B$2+'Vecmap(FT) Coverage'!D97*'Dataset lengths'!$C$2+'Vecmap(FT) Coverage'!E97*'Dataset lengths'!$D$2+'Vecmap(FT) Coverage'!H97*'Dataset lengths'!$G$2+'Vecmap(FT) Coverage'!I97*'Dataset lengths'!$H$2+'Vecmap(FT) Coverage'!N97*'Dataset lengths'!$M$2+'Vecmap(FT) Coverage'!O97*'Dataset lengths'!$N$2+'Vecmap(FT) Coverage'!P97*'Dataset lengths'!$O$2+'Vecmap(FT) Coverage'!Q97*'Dataset lengths'!$P$2+'Vecmap(FT) Coverage'!R97*'Dataset lengths'!$Q$2+'Vecmap(FT) Coverage'!S97*'Dataset lengths'!$R$2)</f>
        <v>0.6391294112</v>
      </c>
      <c r="H98" s="55">
        <v>0.529828622186363</v>
      </c>
      <c r="I98" s="55">
        <v>0.75797082849612</v>
      </c>
      <c r="J98" s="55">
        <v>0.790773970072999</v>
      </c>
      <c r="K98" s="55">
        <v>0.853293680665267</v>
      </c>
      <c r="L98" s="55">
        <v>0.858172121549363</v>
      </c>
      <c r="M98" s="55">
        <v>0.855162232938357</v>
      </c>
      <c r="N98" s="55">
        <v>0.811530821000798</v>
      </c>
      <c r="O98" s="55">
        <v>0.762413010474795</v>
      </c>
      <c r="P98" s="55">
        <v>0.861548294358058</v>
      </c>
      <c r="Q98" s="55">
        <v>0.795010509753132</v>
      </c>
      <c r="R98" s="55">
        <v>0.752420041484773</v>
      </c>
      <c r="S98" s="55">
        <v>0.906951081305953</v>
      </c>
      <c r="T98" s="55">
        <v>0.468771423358987</v>
      </c>
      <c r="U98" s="55">
        <v>0.889729659008384</v>
      </c>
      <c r="V98" s="55">
        <v>0.718251700079557</v>
      </c>
      <c r="W98" s="55">
        <v>0.46377374872513</v>
      </c>
      <c r="X98" s="55">
        <v>0.566393783192708</v>
      </c>
    </row>
    <row r="99">
      <c r="A99" s="112" t="s">
        <v>344</v>
      </c>
      <c r="B99" s="117">
        <f t="shared" ref="B99:C99" si="142">F99-F337</f>
        <v>0.03759698322</v>
      </c>
      <c r="C99" s="117">
        <f t="shared" si="142"/>
        <v>0.03537539109</v>
      </c>
      <c r="D99" s="118">
        <f t="shared" si="140"/>
        <v>-0.01074852039</v>
      </c>
      <c r="E99" s="118">
        <f t="shared" si="141"/>
        <v>-0.02119205975</v>
      </c>
      <c r="F99" s="10">
        <f t="shared" si="89"/>
        <v>0.6642514796</v>
      </c>
      <c r="G99" s="100">
        <f>(H99*'Vecmap(FT) Coverage'!C98*'Dataset lengths'!$B$2+I99*'Vecmap(FT) Coverage'!D98*'Dataset lengths'!$C$2+J99*'Vecmap(FT) Coverage'!E98*'Dataset lengths'!$D$2+M99*'Vecmap(FT) Coverage'!H98*'Dataset lengths'!$G$2+N99*'Vecmap(FT) Coverage'!I98*'Dataset lengths'!$H$2+S99*'Vecmap(FT) Coverage'!N98*'Dataset lengths'!$M$2+T99*'Vecmap(FT) Coverage'!O98*'Dataset lengths'!$N$2+U99*'Vecmap(FT) Coverage'!P98*'Dataset lengths'!$O$2+V99*'Vecmap(FT) Coverage'!Q98*'Dataset lengths'!$P$2+W99*'Vecmap(FT) Coverage'!R98*'Dataset lengths'!$Q$2+X99*'Vecmap(FT) Coverage'!S98*'Dataset lengths'!$R$2)/('Vecmap(FT) Coverage'!C98*'Dataset lengths'!$B$2+'Vecmap(FT) Coverage'!D98*'Dataset lengths'!$C$2+'Vecmap(FT) Coverage'!E98*'Dataset lengths'!$D$2+'Vecmap(FT) Coverage'!H98*'Dataset lengths'!$G$2+'Vecmap(FT) Coverage'!I98*'Dataset lengths'!$H$2+'Vecmap(FT) Coverage'!N98*'Dataset lengths'!$M$2+'Vecmap(FT) Coverage'!O98*'Dataset lengths'!$N$2+'Vecmap(FT) Coverage'!P98*'Dataset lengths'!$O$2+'Vecmap(FT) Coverage'!Q98*'Dataset lengths'!$P$2+'Vecmap(FT) Coverage'!R98*'Dataset lengths'!$Q$2+'Vecmap(FT) Coverage'!S98*'Dataset lengths'!$R$2)</f>
        <v>0.5988079403</v>
      </c>
      <c r="H99" s="55">
        <v>0.474388120340421</v>
      </c>
      <c r="I99" s="55">
        <v>0.736493613449474</v>
      </c>
      <c r="J99" s="55">
        <v>0.765749260922931</v>
      </c>
      <c r="K99" s="55">
        <v>0.839180949752103</v>
      </c>
      <c r="L99" s="55">
        <v>0.841313595480705</v>
      </c>
      <c r="M99" s="55">
        <v>0.840094701178809</v>
      </c>
      <c r="N99" s="55">
        <v>0.783319989386799</v>
      </c>
      <c r="O99" s="55">
        <v>0.729670473340957</v>
      </c>
      <c r="P99" s="55">
        <v>0.836528102885357</v>
      </c>
      <c r="Q99" s="55">
        <v>0.760110375768333</v>
      </c>
      <c r="R99" s="55">
        <v>0.742254595142081</v>
      </c>
      <c r="S99" s="55">
        <v>0.84960278410255</v>
      </c>
      <c r="T99" s="55">
        <v>0.450735952003419</v>
      </c>
      <c r="U99" s="55">
        <v>0.838989698464635</v>
      </c>
      <c r="V99" s="55">
        <v>0.623381351589856</v>
      </c>
      <c r="W99" s="55">
        <v>0.378321258654136</v>
      </c>
      <c r="X99" s="55">
        <v>0.56568954560206</v>
      </c>
    </row>
    <row r="100">
      <c r="A100" s="112" t="s">
        <v>347</v>
      </c>
      <c r="B100" s="117">
        <f t="shared" ref="B100:C100" si="143">F100-F338</f>
        <v>0.04712102455</v>
      </c>
      <c r="C100" s="117">
        <f t="shared" si="143"/>
        <v>0.04852241923</v>
      </c>
      <c r="D100" s="117">
        <f t="shared" ref="D100:D101" si="145">F100-0.654</f>
        <v>0.05194796202</v>
      </c>
      <c r="E100" s="117">
        <f>G100- 0.61</f>
        <v>0.03396188026</v>
      </c>
      <c r="F100" s="10">
        <f t="shared" si="89"/>
        <v>0.705947962</v>
      </c>
      <c r="G100" s="100">
        <f>(H100*'Vecmap(FT) Coverage'!C99*'Dataset lengths'!$B$2+I100*'Vecmap(FT) Coverage'!D99*'Dataset lengths'!$C$2+J100*'Vecmap(FT) Coverage'!E99*'Dataset lengths'!$D$2+M100*'Vecmap(FT) Coverage'!H99*'Dataset lengths'!$G$2+N100*'Vecmap(FT) Coverage'!I99*'Dataset lengths'!$H$2+S100*'Vecmap(FT) Coverage'!N99*'Dataset lengths'!$M$2+T100*'Vecmap(FT) Coverage'!O99*'Dataset lengths'!$N$2+U100*'Vecmap(FT) Coverage'!P99*'Dataset lengths'!$O$2+V100*'Vecmap(FT) Coverage'!Q99*'Dataset lengths'!$P$2+W100*'Vecmap(FT) Coverage'!R99*'Dataset lengths'!$Q$2+X100*'Vecmap(FT) Coverage'!S99*'Dataset lengths'!$R$2)/('Vecmap(FT) Coverage'!C99*'Dataset lengths'!$B$2+'Vecmap(FT) Coverage'!D99*'Dataset lengths'!$C$2+'Vecmap(FT) Coverage'!E99*'Dataset lengths'!$D$2+'Vecmap(FT) Coverage'!H99*'Dataset lengths'!$G$2+'Vecmap(FT) Coverage'!I99*'Dataset lengths'!$H$2+'Vecmap(FT) Coverage'!N99*'Dataset lengths'!$M$2+'Vecmap(FT) Coverage'!O99*'Dataset lengths'!$N$2+'Vecmap(FT) Coverage'!P99*'Dataset lengths'!$O$2+'Vecmap(FT) Coverage'!Q99*'Dataset lengths'!$P$2+'Vecmap(FT) Coverage'!R99*'Dataset lengths'!$Q$2+'Vecmap(FT) Coverage'!S99*'Dataset lengths'!$R$2)</f>
        <v>0.6439618803</v>
      </c>
      <c r="H100" s="55">
        <v>0.553520083400442</v>
      </c>
      <c r="I100" s="55">
        <v>0.74463161814864</v>
      </c>
      <c r="J100" s="55">
        <v>0.779100854641626</v>
      </c>
      <c r="K100" s="55">
        <v>0.844713940021031</v>
      </c>
      <c r="L100" s="55">
        <v>0.852830649535871</v>
      </c>
      <c r="M100" s="55">
        <v>0.847632925925609</v>
      </c>
      <c r="N100" s="55">
        <v>0.815139752605734</v>
      </c>
      <c r="O100" s="55">
        <v>0.761158815999923</v>
      </c>
      <c r="P100" s="55">
        <v>0.86209629694636</v>
      </c>
      <c r="Q100" s="55">
        <v>0.813334294755855</v>
      </c>
      <c r="R100" s="55">
        <v>0.748598529707601</v>
      </c>
      <c r="S100" s="55">
        <v>0.899651412378386</v>
      </c>
      <c r="T100" s="55">
        <v>0.446257250541683</v>
      </c>
      <c r="U100" s="55">
        <v>0.87882501836521</v>
      </c>
      <c r="V100" s="55">
        <v>0.781501334665208</v>
      </c>
      <c r="W100" s="55">
        <v>0.520473790622697</v>
      </c>
      <c r="X100" s="55">
        <v>0.498693540873271</v>
      </c>
    </row>
    <row r="101">
      <c r="A101" s="112" t="s">
        <v>348</v>
      </c>
      <c r="B101" s="117">
        <f t="shared" ref="B101:C101" si="144">F101-F339</f>
        <v>0.0433782195</v>
      </c>
      <c r="C101" s="117">
        <f t="shared" si="144"/>
        <v>0.04438494172</v>
      </c>
      <c r="D101" s="117">
        <f t="shared" si="145"/>
        <v>0.02415816056</v>
      </c>
      <c r="E101" s="117">
        <f>G101- 0.573</f>
        <v>0.03948789651</v>
      </c>
      <c r="F101" s="10">
        <f t="shared" si="89"/>
        <v>0.6781581606</v>
      </c>
      <c r="G101" s="100">
        <f>(H101*'Vecmap(FT) Coverage'!C100*'Dataset lengths'!$B$2+I101*'Vecmap(FT) Coverage'!D100*'Dataset lengths'!$C$2+J101*'Vecmap(FT) Coverage'!E100*'Dataset lengths'!$D$2+M101*'Vecmap(FT) Coverage'!H100*'Dataset lengths'!$G$2+N101*'Vecmap(FT) Coverage'!I100*'Dataset lengths'!$H$2+S101*'Vecmap(FT) Coverage'!N100*'Dataset lengths'!$M$2+T101*'Vecmap(FT) Coverage'!O100*'Dataset lengths'!$N$2+U101*'Vecmap(FT) Coverage'!P100*'Dataset lengths'!$O$2+V101*'Vecmap(FT) Coverage'!Q100*'Dataset lengths'!$P$2+W101*'Vecmap(FT) Coverage'!R100*'Dataset lengths'!$Q$2+X101*'Vecmap(FT) Coverage'!S100*'Dataset lengths'!$R$2)/('Vecmap(FT) Coverage'!C100*'Dataset lengths'!$B$2+'Vecmap(FT) Coverage'!D100*'Dataset lengths'!$C$2+'Vecmap(FT) Coverage'!E100*'Dataset lengths'!$D$2+'Vecmap(FT) Coverage'!H100*'Dataset lengths'!$G$2+'Vecmap(FT) Coverage'!I100*'Dataset lengths'!$H$2+'Vecmap(FT) Coverage'!N100*'Dataset lengths'!$M$2+'Vecmap(FT) Coverage'!O100*'Dataset lengths'!$N$2+'Vecmap(FT) Coverage'!P100*'Dataset lengths'!$O$2+'Vecmap(FT) Coverage'!Q100*'Dataset lengths'!$P$2+'Vecmap(FT) Coverage'!R100*'Dataset lengths'!$Q$2+'Vecmap(FT) Coverage'!S100*'Dataset lengths'!$R$2)</f>
        <v>0.6124878965</v>
      </c>
      <c r="H101" s="55">
        <v>0.505906347073655</v>
      </c>
      <c r="I101" s="55">
        <v>0.732662829415295</v>
      </c>
      <c r="J101" s="55">
        <v>0.775479355435736</v>
      </c>
      <c r="K101" s="55">
        <v>0.836669031185644</v>
      </c>
      <c r="L101" s="55">
        <v>0.843337623576694</v>
      </c>
      <c r="M101" s="55">
        <v>0.839001298024471</v>
      </c>
      <c r="N101" s="55">
        <v>0.796857336415451</v>
      </c>
      <c r="O101" s="55">
        <v>0.74515799411198</v>
      </c>
      <c r="P101" s="55">
        <v>0.844921006400696</v>
      </c>
      <c r="Q101" s="55">
        <v>0.785321705815054</v>
      </c>
      <c r="R101" s="55">
        <v>0.743284415685762</v>
      </c>
      <c r="S101" s="55">
        <v>0.873905873466187</v>
      </c>
      <c r="T101" s="55">
        <v>0.437480845881146</v>
      </c>
      <c r="U101" s="55">
        <v>0.852119775973763</v>
      </c>
      <c r="V101" s="55">
        <v>0.685520335613603</v>
      </c>
      <c r="W101" s="55">
        <v>0.428519702397384</v>
      </c>
      <c r="X101" s="55">
        <v>0.532286066450135</v>
      </c>
    </row>
    <row r="102">
      <c r="A102" s="112" t="s">
        <v>351</v>
      </c>
      <c r="B102" s="117">
        <f t="shared" ref="B102:C102" si="146">F102-F340</f>
        <v>0.05243729688</v>
      </c>
      <c r="C102" s="117">
        <f t="shared" si="146"/>
        <v>0.0506990584</v>
      </c>
      <c r="D102" s="117">
        <f>F102- 0.63</f>
        <v>0.06170348117</v>
      </c>
      <c r="E102" s="117">
        <f>G102- 0.61</f>
        <v>0.01626582851</v>
      </c>
      <c r="F102" s="10">
        <f t="shared" si="89"/>
        <v>0.6917034812</v>
      </c>
      <c r="G102" s="100">
        <f>(H102*'Vecmap(FT) Coverage'!C101*'Dataset lengths'!$B$2+I102*'Vecmap(FT) Coverage'!D101*'Dataset lengths'!$C$2+J102*'Vecmap(FT) Coverage'!E101*'Dataset lengths'!$D$2+M102*'Vecmap(FT) Coverage'!H101*'Dataset lengths'!$G$2+N102*'Vecmap(FT) Coverage'!I101*'Dataset lengths'!$H$2+S102*'Vecmap(FT) Coverage'!N101*'Dataset lengths'!$M$2+T102*'Vecmap(FT) Coverage'!O101*'Dataset lengths'!$N$2+U102*'Vecmap(FT) Coverage'!P101*'Dataset lengths'!$O$2+V102*'Vecmap(FT) Coverage'!Q101*'Dataset lengths'!$P$2+W102*'Vecmap(FT) Coverage'!R101*'Dataset lengths'!$Q$2+X102*'Vecmap(FT) Coverage'!S101*'Dataset lengths'!$R$2)/('Vecmap(FT) Coverage'!C101*'Dataset lengths'!$B$2+'Vecmap(FT) Coverage'!D101*'Dataset lengths'!$C$2+'Vecmap(FT) Coverage'!E101*'Dataset lengths'!$D$2+'Vecmap(FT) Coverage'!H101*'Dataset lengths'!$G$2+'Vecmap(FT) Coverage'!I101*'Dataset lengths'!$H$2+'Vecmap(FT) Coverage'!N101*'Dataset lengths'!$M$2+'Vecmap(FT) Coverage'!O101*'Dataset lengths'!$N$2+'Vecmap(FT) Coverage'!P101*'Dataset lengths'!$O$2+'Vecmap(FT) Coverage'!Q101*'Dataset lengths'!$P$2+'Vecmap(FT) Coverage'!R101*'Dataset lengths'!$Q$2+'Vecmap(FT) Coverage'!S101*'Dataset lengths'!$R$2)</f>
        <v>0.6262658285</v>
      </c>
      <c r="H102" s="55">
        <v>0.517974538394663</v>
      </c>
      <c r="I102" s="55">
        <v>0.750575780652775</v>
      </c>
      <c r="J102" s="55">
        <v>0.78589439110379</v>
      </c>
      <c r="K102" s="55">
        <v>0.84451840984621</v>
      </c>
      <c r="L102" s="55">
        <v>0.849484060113149</v>
      </c>
      <c r="M102" s="55">
        <v>0.846217094603287</v>
      </c>
      <c r="N102" s="55">
        <v>0.807939895177767</v>
      </c>
      <c r="O102" s="55">
        <v>0.762007318868872</v>
      </c>
      <c r="P102" s="55">
        <v>0.854402025003018</v>
      </c>
      <c r="Q102" s="55">
        <v>0.794846321133742</v>
      </c>
      <c r="R102" s="55">
        <v>0.756726086452928</v>
      </c>
      <c r="S102" s="55">
        <v>0.880112777584238</v>
      </c>
      <c r="T102" s="55">
        <v>0.442965093248076</v>
      </c>
      <c r="U102" s="55">
        <v>0.862801872930342</v>
      </c>
      <c r="V102" s="55">
        <v>0.71657751745915</v>
      </c>
      <c r="W102" s="55">
        <v>0.445215862939731</v>
      </c>
      <c r="X102" s="55">
        <v>0.552463468788015</v>
      </c>
    </row>
    <row r="103">
      <c r="A103" s="112" t="s">
        <v>193</v>
      </c>
      <c r="B103" s="117">
        <f t="shared" ref="B103:C103" si="147">F103-F341</f>
        <v>0.04078792309</v>
      </c>
      <c r="C103" s="117">
        <f t="shared" si="147"/>
        <v>0.04412558904</v>
      </c>
      <c r="D103" s="117">
        <f t="shared" ref="D103:D105" si="149">F103-0.675</f>
        <v>0.04278476333</v>
      </c>
      <c r="E103" s="117">
        <f t="shared" ref="E103:E105" si="150">G103-0.62</f>
        <v>0.03614541317</v>
      </c>
      <c r="F103" s="10">
        <f t="shared" si="89"/>
        <v>0.7177847633</v>
      </c>
      <c r="G103" s="100">
        <f>(H103*'Vecmap(FT) Coverage'!C102*'Dataset lengths'!$B$2+I103*'Vecmap(FT) Coverage'!D102*'Dataset lengths'!$C$2+J103*'Vecmap(FT) Coverage'!E102*'Dataset lengths'!$D$2+M103*'Vecmap(FT) Coverage'!H102*'Dataset lengths'!$G$2+N103*'Vecmap(FT) Coverage'!I102*'Dataset lengths'!$H$2+S103*'Vecmap(FT) Coverage'!N102*'Dataset lengths'!$M$2+T103*'Vecmap(FT) Coverage'!O102*'Dataset lengths'!$N$2+U103*'Vecmap(FT) Coverage'!P102*'Dataset lengths'!$O$2+V103*'Vecmap(FT) Coverage'!Q102*'Dataset lengths'!$P$2+W103*'Vecmap(FT) Coverage'!R102*'Dataset lengths'!$Q$2+X103*'Vecmap(FT) Coverage'!S102*'Dataset lengths'!$R$2)/('Vecmap(FT) Coverage'!C102*'Dataset lengths'!$B$2+'Vecmap(FT) Coverage'!D102*'Dataset lengths'!$C$2+'Vecmap(FT) Coverage'!E102*'Dataset lengths'!$D$2+'Vecmap(FT) Coverage'!H102*'Dataset lengths'!$G$2+'Vecmap(FT) Coverage'!I102*'Dataset lengths'!$H$2+'Vecmap(FT) Coverage'!N102*'Dataset lengths'!$M$2+'Vecmap(FT) Coverage'!O102*'Dataset lengths'!$N$2+'Vecmap(FT) Coverage'!P102*'Dataset lengths'!$O$2+'Vecmap(FT) Coverage'!Q102*'Dataset lengths'!$P$2+'Vecmap(FT) Coverage'!R102*'Dataset lengths'!$Q$2+'Vecmap(FT) Coverage'!S102*'Dataset lengths'!$R$2)</f>
        <v>0.6561454132</v>
      </c>
      <c r="H103" s="55">
        <v>0.566446335755857</v>
      </c>
      <c r="I103" s="55">
        <v>0.753252659027043</v>
      </c>
      <c r="J103" s="55">
        <v>0.793619161615824</v>
      </c>
      <c r="K103" s="55">
        <v>0.858504523926002</v>
      </c>
      <c r="L103" s="55">
        <v>0.865968166072231</v>
      </c>
      <c r="M103" s="55">
        <v>0.861181395777767</v>
      </c>
      <c r="N103" s="55">
        <v>0.826378907107645</v>
      </c>
      <c r="O103" s="55">
        <v>0.77377162554857</v>
      </c>
      <c r="P103" s="55">
        <v>0.873609372266822</v>
      </c>
      <c r="Q103" s="55">
        <v>0.822944355172389</v>
      </c>
      <c r="R103" s="55">
        <v>0.766354496008093</v>
      </c>
      <c r="S103" s="55">
        <v>0.907737871968805</v>
      </c>
      <c r="T103" s="55">
        <v>0.449979781482713</v>
      </c>
      <c r="U103" s="55">
        <v>0.890842377441361</v>
      </c>
      <c r="V103" s="55">
        <v>0.802491536048181</v>
      </c>
      <c r="W103" s="55">
        <v>0.529064785346311</v>
      </c>
      <c r="X103" s="55">
        <v>0.514637585060964</v>
      </c>
    </row>
    <row r="104">
      <c r="A104" s="112" t="s">
        <v>357</v>
      </c>
      <c r="B104" s="117">
        <f t="shared" ref="B104:C104" si="148">F104-F342</f>
        <v>0.03211742658</v>
      </c>
      <c r="C104" s="117">
        <f t="shared" si="148"/>
        <v>0.03369075454</v>
      </c>
      <c r="D104" s="117">
        <f t="shared" si="149"/>
        <v>0.01388523374</v>
      </c>
      <c r="E104" s="117">
        <f t="shared" si="150"/>
        <v>0.006456464948</v>
      </c>
      <c r="F104" s="10">
        <f t="shared" si="89"/>
        <v>0.6888852337</v>
      </c>
      <c r="G104" s="100">
        <f>(H104*'Vecmap(FT) Coverage'!C103*'Dataset lengths'!$B$2+I104*'Vecmap(FT) Coverage'!D103*'Dataset lengths'!$C$2+J104*'Vecmap(FT) Coverage'!E103*'Dataset lengths'!$D$2+M104*'Vecmap(FT) Coverage'!H103*'Dataset lengths'!$G$2+N104*'Vecmap(FT) Coverage'!I103*'Dataset lengths'!$H$2+S104*'Vecmap(FT) Coverage'!N103*'Dataset lengths'!$M$2+T104*'Vecmap(FT) Coverage'!O103*'Dataset lengths'!$N$2+U104*'Vecmap(FT) Coverage'!P103*'Dataset lengths'!$O$2+V104*'Vecmap(FT) Coverage'!Q103*'Dataset lengths'!$P$2+W104*'Vecmap(FT) Coverage'!R103*'Dataset lengths'!$Q$2+X104*'Vecmap(FT) Coverage'!S103*'Dataset lengths'!$R$2)/('Vecmap(FT) Coverage'!C103*'Dataset lengths'!$B$2+'Vecmap(FT) Coverage'!D103*'Dataset lengths'!$C$2+'Vecmap(FT) Coverage'!E103*'Dataset lengths'!$D$2+'Vecmap(FT) Coverage'!H103*'Dataset lengths'!$G$2+'Vecmap(FT) Coverage'!I103*'Dataset lengths'!$H$2+'Vecmap(FT) Coverage'!N103*'Dataset lengths'!$M$2+'Vecmap(FT) Coverage'!O103*'Dataset lengths'!$N$2+'Vecmap(FT) Coverage'!P103*'Dataset lengths'!$O$2+'Vecmap(FT) Coverage'!Q103*'Dataset lengths'!$P$2+'Vecmap(FT) Coverage'!R103*'Dataset lengths'!$Q$2+'Vecmap(FT) Coverage'!S103*'Dataset lengths'!$R$2)</f>
        <v>0.6264564649</v>
      </c>
      <c r="H104" s="55">
        <v>0.523359965333797</v>
      </c>
      <c r="I104" s="55">
        <v>0.744693806201143</v>
      </c>
      <c r="J104" s="55">
        <v>0.791485290869063</v>
      </c>
      <c r="K104" s="55">
        <v>0.851179626231433</v>
      </c>
      <c r="L104" s="55">
        <v>0.855350007173612</v>
      </c>
      <c r="M104" s="55">
        <v>0.852612405188808</v>
      </c>
      <c r="N104" s="55">
        <v>0.808561776690671</v>
      </c>
      <c r="O104" s="55">
        <v>0.756223026443206</v>
      </c>
      <c r="P104" s="55">
        <v>0.85577920428252</v>
      </c>
      <c r="Q104" s="55">
        <v>0.790558987694776</v>
      </c>
      <c r="R104" s="55">
        <v>0.759047495471642</v>
      </c>
      <c r="S104" s="55">
        <v>0.873840307577616</v>
      </c>
      <c r="T104" s="55">
        <v>0.433219342334932</v>
      </c>
      <c r="U104" s="55">
        <v>0.847001271182069</v>
      </c>
      <c r="V104" s="55">
        <v>0.714446490888404</v>
      </c>
      <c r="W104" s="55">
        <v>0.442488133104518</v>
      </c>
      <c r="X104" s="55">
        <v>0.546028781735249</v>
      </c>
    </row>
    <row r="105">
      <c r="A105" s="112" t="s">
        <v>360</v>
      </c>
      <c r="B105" s="117">
        <f t="shared" ref="B105:C105" si="151">F105-F343</f>
        <v>0.04011380927</v>
      </c>
      <c r="C105" s="117">
        <f t="shared" si="151"/>
        <v>0.03895683986</v>
      </c>
      <c r="D105" s="117">
        <f t="shared" si="149"/>
        <v>0.02890075297</v>
      </c>
      <c r="E105" s="117">
        <f t="shared" si="150"/>
        <v>0.01886872126</v>
      </c>
      <c r="F105" s="10">
        <f t="shared" si="89"/>
        <v>0.703900753</v>
      </c>
      <c r="G105" s="100">
        <f>(H105*'Vecmap(FT) Coverage'!C104*'Dataset lengths'!$B$2+I105*'Vecmap(FT) Coverage'!D104*'Dataset lengths'!$C$2+J105*'Vecmap(FT) Coverage'!E104*'Dataset lengths'!$D$2+M105*'Vecmap(FT) Coverage'!H104*'Dataset lengths'!$G$2+N105*'Vecmap(FT) Coverage'!I104*'Dataset lengths'!$H$2+S105*'Vecmap(FT) Coverage'!N104*'Dataset lengths'!$M$2+T105*'Vecmap(FT) Coverage'!O104*'Dataset lengths'!$N$2+U105*'Vecmap(FT) Coverage'!P104*'Dataset lengths'!$O$2+V105*'Vecmap(FT) Coverage'!Q104*'Dataset lengths'!$P$2+W105*'Vecmap(FT) Coverage'!R104*'Dataset lengths'!$Q$2+X105*'Vecmap(FT) Coverage'!S104*'Dataset lengths'!$R$2)/('Vecmap(FT) Coverage'!C104*'Dataset lengths'!$B$2+'Vecmap(FT) Coverage'!D104*'Dataset lengths'!$C$2+'Vecmap(FT) Coverage'!E104*'Dataset lengths'!$D$2+'Vecmap(FT) Coverage'!H104*'Dataset lengths'!$G$2+'Vecmap(FT) Coverage'!I104*'Dataset lengths'!$H$2+'Vecmap(FT) Coverage'!N104*'Dataset lengths'!$M$2+'Vecmap(FT) Coverage'!O104*'Dataset lengths'!$N$2+'Vecmap(FT) Coverage'!P104*'Dataset lengths'!$O$2+'Vecmap(FT) Coverage'!Q104*'Dataset lengths'!$P$2+'Vecmap(FT) Coverage'!R104*'Dataset lengths'!$Q$2+'Vecmap(FT) Coverage'!S104*'Dataset lengths'!$R$2)</f>
        <v>0.6388687213</v>
      </c>
      <c r="H105" s="55">
        <v>0.532284596893974</v>
      </c>
      <c r="I105" s="55">
        <v>0.761147495749483</v>
      </c>
      <c r="J105" s="55">
        <v>0.799890629930871</v>
      </c>
      <c r="K105" s="55">
        <v>0.857424586738539</v>
      </c>
      <c r="L105" s="55">
        <v>0.86075100660077</v>
      </c>
      <c r="M105" s="55">
        <v>0.858684492039014</v>
      </c>
      <c r="N105" s="55">
        <v>0.818918920694132</v>
      </c>
      <c r="O105" s="55">
        <v>0.771750291493551</v>
      </c>
      <c r="P105" s="55">
        <v>0.865773078710281</v>
      </c>
      <c r="Q105" s="55">
        <v>0.80091292308079</v>
      </c>
      <c r="R105" s="55">
        <v>0.771866623594048</v>
      </c>
      <c r="S105" s="55">
        <v>0.882713557830887</v>
      </c>
      <c r="T105" s="55">
        <v>0.456926092595796</v>
      </c>
      <c r="U105" s="55">
        <v>0.870590901961181</v>
      </c>
      <c r="V105" s="55">
        <v>0.738661955848924</v>
      </c>
      <c r="W105" s="55">
        <v>0.456326403037794</v>
      </c>
      <c r="X105" s="55">
        <v>0.56676323613307</v>
      </c>
    </row>
    <row r="106">
      <c r="A106" s="112" t="s">
        <v>366</v>
      </c>
      <c r="B106" s="117">
        <f t="shared" ref="B106:C106" si="152">F106-F344</f>
        <v>0.05264418495</v>
      </c>
      <c r="C106" s="117">
        <f t="shared" si="152"/>
        <v>0.05277856042</v>
      </c>
      <c r="D106" s="117">
        <f t="shared" ref="D106:D108" si="154">F106-0.654</f>
        <v>0.05338151658</v>
      </c>
      <c r="E106" s="117">
        <f t="shared" ref="E106:E107" si="155">G106- 0.61</f>
        <v>0.03551970259</v>
      </c>
      <c r="F106" s="10">
        <f t="shared" si="89"/>
        <v>0.7073815166</v>
      </c>
      <c r="G106" s="100">
        <f>(H106*'Vecmap(FT) Coverage'!C105*'Dataset lengths'!$B$2+I106*'Vecmap(FT) Coverage'!D105*'Dataset lengths'!$C$2+J106*'Vecmap(FT) Coverage'!E105*'Dataset lengths'!$D$2+M106*'Vecmap(FT) Coverage'!H105*'Dataset lengths'!$G$2+N106*'Vecmap(FT) Coverage'!I105*'Dataset lengths'!$H$2+S106*'Vecmap(FT) Coverage'!N105*'Dataset lengths'!$M$2+T106*'Vecmap(FT) Coverage'!O105*'Dataset lengths'!$N$2+U106*'Vecmap(FT) Coverage'!P105*'Dataset lengths'!$O$2+V106*'Vecmap(FT) Coverage'!Q105*'Dataset lengths'!$P$2+W106*'Vecmap(FT) Coverage'!R105*'Dataset lengths'!$Q$2+X106*'Vecmap(FT) Coverage'!S105*'Dataset lengths'!$R$2)/('Vecmap(FT) Coverage'!C105*'Dataset lengths'!$B$2+'Vecmap(FT) Coverage'!D105*'Dataset lengths'!$C$2+'Vecmap(FT) Coverage'!E105*'Dataset lengths'!$D$2+'Vecmap(FT) Coverage'!H105*'Dataset lengths'!$G$2+'Vecmap(FT) Coverage'!I105*'Dataset lengths'!$H$2+'Vecmap(FT) Coverage'!N105*'Dataset lengths'!$M$2+'Vecmap(FT) Coverage'!O105*'Dataset lengths'!$N$2+'Vecmap(FT) Coverage'!P105*'Dataset lengths'!$O$2+'Vecmap(FT) Coverage'!Q105*'Dataset lengths'!$P$2+'Vecmap(FT) Coverage'!R105*'Dataset lengths'!$Q$2+'Vecmap(FT) Coverage'!S105*'Dataset lengths'!$R$2)</f>
        <v>0.6455197026</v>
      </c>
      <c r="H106" s="55">
        <v>0.556238395047931</v>
      </c>
      <c r="I106" s="55">
        <v>0.751412654159314</v>
      </c>
      <c r="J106" s="55">
        <v>0.78900184733369</v>
      </c>
      <c r="K106" s="55">
        <v>0.850336528061957</v>
      </c>
      <c r="L106" s="55">
        <v>0.858171521353621</v>
      </c>
      <c r="M106" s="55">
        <v>0.853100202440657</v>
      </c>
      <c r="N106" s="55">
        <v>0.820855633508392</v>
      </c>
      <c r="O106" s="55">
        <v>0.7681331871291</v>
      </c>
      <c r="P106" s="55">
        <v>0.866004760432822</v>
      </c>
      <c r="Q106" s="55">
        <v>0.813632514901278</v>
      </c>
      <c r="R106" s="55">
        <v>0.762058951759248</v>
      </c>
      <c r="S106" s="55">
        <v>0.882757268423267</v>
      </c>
      <c r="T106" s="55">
        <v>0.430421913626681</v>
      </c>
      <c r="U106" s="55">
        <v>0.879937736798187</v>
      </c>
      <c r="V106" s="55">
        <v>0.798965357293762</v>
      </c>
      <c r="W106" s="55">
        <v>0.513205274128733</v>
      </c>
      <c r="X106" s="55">
        <v>0.505300399630052</v>
      </c>
    </row>
    <row r="107">
      <c r="A107" s="112" t="s">
        <v>376</v>
      </c>
      <c r="B107" s="117">
        <f t="shared" ref="B107:C107" si="153">F107-F345</f>
        <v>0.04369552649</v>
      </c>
      <c r="C107" s="117">
        <f t="shared" si="153"/>
        <v>0.0351180894</v>
      </c>
      <c r="D107" s="117">
        <f t="shared" si="154"/>
        <v>0.06126989471</v>
      </c>
      <c r="E107" s="117">
        <f t="shared" si="155"/>
        <v>0.04668244075</v>
      </c>
      <c r="F107" s="10">
        <f t="shared" si="89"/>
        <v>0.7152698947</v>
      </c>
      <c r="G107" s="100">
        <f>(H107*'Vecmap(FT) Coverage'!C106*'Dataset lengths'!$B$2+I107*'Vecmap(FT) Coverage'!D106*'Dataset lengths'!$C$2+J107*'Vecmap(FT) Coverage'!E106*'Dataset lengths'!$D$2+M107*'Vecmap(FT) Coverage'!H106*'Dataset lengths'!$G$2+N107*'Vecmap(FT) Coverage'!I106*'Dataset lengths'!$H$2+S107*'Vecmap(FT) Coverage'!N106*'Dataset lengths'!$M$2+T107*'Vecmap(FT) Coverage'!O106*'Dataset lengths'!$N$2+U107*'Vecmap(FT) Coverage'!P106*'Dataset lengths'!$O$2+V107*'Vecmap(FT) Coverage'!Q106*'Dataset lengths'!$P$2+W107*'Vecmap(FT) Coverage'!R106*'Dataset lengths'!$Q$2+X107*'Vecmap(FT) Coverage'!S106*'Dataset lengths'!$R$2)/('Vecmap(FT) Coverage'!C106*'Dataset lengths'!$B$2+'Vecmap(FT) Coverage'!D106*'Dataset lengths'!$C$2+'Vecmap(FT) Coverage'!E106*'Dataset lengths'!$D$2+'Vecmap(FT) Coverage'!H106*'Dataset lengths'!$G$2+'Vecmap(FT) Coverage'!I106*'Dataset lengths'!$H$2+'Vecmap(FT) Coverage'!N106*'Dataset lengths'!$M$2+'Vecmap(FT) Coverage'!O106*'Dataset lengths'!$N$2+'Vecmap(FT) Coverage'!P106*'Dataset lengths'!$O$2+'Vecmap(FT) Coverage'!Q106*'Dataset lengths'!$P$2+'Vecmap(FT) Coverage'!R106*'Dataset lengths'!$Q$2+'Vecmap(FT) Coverage'!S106*'Dataset lengths'!$R$2)</f>
        <v>0.6566824408</v>
      </c>
      <c r="H107" s="55">
        <v>0.570524296714945</v>
      </c>
      <c r="I107" s="55">
        <v>0.745056781364732</v>
      </c>
      <c r="J107" s="55">
        <v>0.780953281458733</v>
      </c>
      <c r="K107" s="55">
        <v>0.846289784386584</v>
      </c>
      <c r="L107" s="55">
        <v>0.853058429821823</v>
      </c>
      <c r="M107" s="55">
        <v>0.848783805985425</v>
      </c>
      <c r="N107" s="55">
        <v>0.808733104433643</v>
      </c>
      <c r="O107" s="55">
        <v>0.757387233870554</v>
      </c>
      <c r="P107" s="55">
        <v>0.861942081558291</v>
      </c>
      <c r="Q107" s="55">
        <v>0.803258474786359</v>
      </c>
      <c r="R107" s="55">
        <v>0.742226843241049</v>
      </c>
      <c r="S107" s="55">
        <v>0.906229856531672</v>
      </c>
      <c r="T107" s="55">
        <v>0.463188632493348</v>
      </c>
      <c r="U107" s="55">
        <v>0.897073600666032</v>
      </c>
      <c r="V107" s="55">
        <v>0.784808666018266</v>
      </c>
      <c r="W107" s="55">
        <v>0.542292689260855</v>
      </c>
      <c r="X107" s="55">
        <v>0.520324126857121</v>
      </c>
    </row>
    <row r="108">
      <c r="A108" s="112" t="s">
        <v>377</v>
      </c>
      <c r="B108" s="117">
        <f t="shared" ref="B108:C108" si="156">F108-F346</f>
        <v>0.02913271386</v>
      </c>
      <c r="C108" s="117">
        <f t="shared" si="156"/>
        <v>0.02144371696</v>
      </c>
      <c r="D108" s="117">
        <f t="shared" si="154"/>
        <v>0.03681586817</v>
      </c>
      <c r="E108" s="117">
        <f>G108- 0.573</f>
        <v>0.05431546793</v>
      </c>
      <c r="F108" s="10">
        <f t="shared" si="89"/>
        <v>0.6908158682</v>
      </c>
      <c r="G108" s="100">
        <f>(H108*'Vecmap(FT) Coverage'!C107*'Dataset lengths'!$B$2+I108*'Vecmap(FT) Coverage'!D107*'Dataset lengths'!$C$2+J108*'Vecmap(FT) Coverage'!E107*'Dataset lengths'!$D$2+M108*'Vecmap(FT) Coverage'!H107*'Dataset lengths'!$G$2+N108*'Vecmap(FT) Coverage'!I107*'Dataset lengths'!$H$2+S108*'Vecmap(FT) Coverage'!N107*'Dataset lengths'!$M$2+T108*'Vecmap(FT) Coverage'!O107*'Dataset lengths'!$N$2+U108*'Vecmap(FT) Coverage'!P107*'Dataset lengths'!$O$2+V108*'Vecmap(FT) Coverage'!Q107*'Dataset lengths'!$P$2+W108*'Vecmap(FT) Coverage'!R107*'Dataset lengths'!$Q$2+X108*'Vecmap(FT) Coverage'!S107*'Dataset lengths'!$R$2)/('Vecmap(FT) Coverage'!C107*'Dataset lengths'!$B$2+'Vecmap(FT) Coverage'!D107*'Dataset lengths'!$C$2+'Vecmap(FT) Coverage'!E107*'Dataset lengths'!$D$2+'Vecmap(FT) Coverage'!H107*'Dataset lengths'!$G$2+'Vecmap(FT) Coverage'!I107*'Dataset lengths'!$H$2+'Vecmap(FT) Coverage'!N107*'Dataset lengths'!$M$2+'Vecmap(FT) Coverage'!O107*'Dataset lengths'!$N$2+'Vecmap(FT) Coverage'!P107*'Dataset lengths'!$O$2+'Vecmap(FT) Coverage'!Q107*'Dataset lengths'!$P$2+'Vecmap(FT) Coverage'!R107*'Dataset lengths'!$Q$2+'Vecmap(FT) Coverage'!S107*'Dataset lengths'!$R$2)</f>
        <v>0.6273154679</v>
      </c>
      <c r="H108" s="55">
        <v>0.526409967019169</v>
      </c>
      <c r="I108" s="55">
        <v>0.735926813770948</v>
      </c>
      <c r="J108" s="55">
        <v>0.781208083914908</v>
      </c>
      <c r="K108" s="55">
        <v>0.840442228124688</v>
      </c>
      <c r="L108" s="55">
        <v>0.846349177734414</v>
      </c>
      <c r="M108" s="55">
        <v>0.842447134074</v>
      </c>
      <c r="N108" s="55">
        <v>0.795268598977242</v>
      </c>
      <c r="O108" s="55">
        <v>0.741266054306547</v>
      </c>
      <c r="P108" s="55">
        <v>0.849471436270051</v>
      </c>
      <c r="Q108" s="55">
        <v>0.776564420982903</v>
      </c>
      <c r="R108" s="55">
        <v>0.737608026847756</v>
      </c>
      <c r="S108" s="55">
        <v>0.892832559967006</v>
      </c>
      <c r="T108" s="55">
        <v>0.458456533463502</v>
      </c>
      <c r="U108" s="55">
        <v>0.876154494126065</v>
      </c>
      <c r="V108" s="55">
        <v>0.685337050914964</v>
      </c>
      <c r="W108" s="55">
        <v>0.454057774422205</v>
      </c>
      <c r="X108" s="55">
        <v>0.550875539255719</v>
      </c>
    </row>
    <row r="109">
      <c r="A109" s="112" t="s">
        <v>380</v>
      </c>
      <c r="B109" s="117">
        <f t="shared" ref="B109:C109" si="157">F109-F347</f>
        <v>0.043344336</v>
      </c>
      <c r="C109" s="117">
        <f t="shared" si="157"/>
        <v>0.02440377863</v>
      </c>
      <c r="D109" s="117">
        <f>F109-0.675</f>
        <v>0.03098544561</v>
      </c>
      <c r="E109" s="117">
        <f>G109-0.62</f>
        <v>0.0209069672</v>
      </c>
      <c r="F109" s="10">
        <f t="shared" si="89"/>
        <v>0.7059854456</v>
      </c>
      <c r="G109" s="100">
        <f>(H109*'Vecmap(FT) Coverage'!C108*'Dataset lengths'!$B$2+I109*'Vecmap(FT) Coverage'!D108*'Dataset lengths'!$C$2+J109*'Vecmap(FT) Coverage'!E108*'Dataset lengths'!$D$2+M109*'Vecmap(FT) Coverage'!H108*'Dataset lengths'!$G$2+N109*'Vecmap(FT) Coverage'!I108*'Dataset lengths'!$H$2+S109*'Vecmap(FT) Coverage'!N108*'Dataset lengths'!$M$2+T109*'Vecmap(FT) Coverage'!O108*'Dataset lengths'!$N$2+U109*'Vecmap(FT) Coverage'!P108*'Dataset lengths'!$O$2+V109*'Vecmap(FT) Coverage'!Q108*'Dataset lengths'!$P$2+W109*'Vecmap(FT) Coverage'!R108*'Dataset lengths'!$Q$2+X109*'Vecmap(FT) Coverage'!S108*'Dataset lengths'!$R$2)/('Vecmap(FT) Coverage'!C108*'Dataset lengths'!$B$2+'Vecmap(FT) Coverage'!D108*'Dataset lengths'!$C$2+'Vecmap(FT) Coverage'!E108*'Dataset lengths'!$D$2+'Vecmap(FT) Coverage'!H108*'Dataset lengths'!$G$2+'Vecmap(FT) Coverage'!I108*'Dataset lengths'!$H$2+'Vecmap(FT) Coverage'!N108*'Dataset lengths'!$M$2+'Vecmap(FT) Coverage'!O108*'Dataset lengths'!$N$2+'Vecmap(FT) Coverage'!P108*'Dataset lengths'!$O$2+'Vecmap(FT) Coverage'!Q108*'Dataset lengths'!$P$2+'Vecmap(FT) Coverage'!R108*'Dataset lengths'!$Q$2+'Vecmap(FT) Coverage'!S108*'Dataset lengths'!$R$2)</f>
        <v>0.6409069672</v>
      </c>
      <c r="H109" s="55">
        <v>0.534961070400424</v>
      </c>
      <c r="I109" s="55">
        <v>0.758248771016491</v>
      </c>
      <c r="J109" s="55">
        <v>0.791846436661389</v>
      </c>
      <c r="K109" s="55">
        <v>0.847867971702215</v>
      </c>
      <c r="L109" s="55">
        <v>0.852987162579447</v>
      </c>
      <c r="M109" s="55">
        <v>0.849650877013944</v>
      </c>
      <c r="N109" s="55">
        <v>0.803585496920491</v>
      </c>
      <c r="O109" s="55">
        <v>0.753369687144618</v>
      </c>
      <c r="P109" s="55">
        <v>0.856256913345097</v>
      </c>
      <c r="Q109" s="55">
        <v>0.784237725848266</v>
      </c>
      <c r="R109" s="55">
        <v>0.749672603282657</v>
      </c>
      <c r="S109" s="55">
        <v>0.892876270559386</v>
      </c>
      <c r="T109" s="55">
        <v>0.494901539251371</v>
      </c>
      <c r="U109" s="55">
        <v>0.876599581499256</v>
      </c>
      <c r="V109" s="55">
        <v>0.722004933012887</v>
      </c>
      <c r="W109" s="55">
        <v>0.469309058511896</v>
      </c>
      <c r="X109" s="55">
        <v>0.57185586683572</v>
      </c>
    </row>
    <row r="110">
      <c r="A110" s="112" t="s">
        <v>386</v>
      </c>
      <c r="B110" s="117">
        <f t="shared" ref="B110:C110" si="158">F110-F348</f>
        <v>0.05084793138</v>
      </c>
      <c r="C110" s="117">
        <f t="shared" si="158"/>
        <v>0.03712641431</v>
      </c>
      <c r="D110" s="117">
        <f t="shared" ref="D110:D111" si="160">F110-0.654</f>
        <v>0.05138988184</v>
      </c>
      <c r="E110" s="117">
        <f t="shared" ref="E110:E111" si="161">G110- 0.61</f>
        <v>0.03677222849</v>
      </c>
      <c r="F110" s="10">
        <f t="shared" si="89"/>
        <v>0.7053898818</v>
      </c>
      <c r="G110" s="100">
        <f>(H110*'Vecmap(FT) Coverage'!C109*'Dataset lengths'!$B$2+I110*'Vecmap(FT) Coverage'!D109*'Dataset lengths'!$C$2+J110*'Vecmap(FT) Coverage'!E109*'Dataset lengths'!$D$2+M110*'Vecmap(FT) Coverage'!H109*'Dataset lengths'!$G$2+N110*'Vecmap(FT) Coverage'!I109*'Dataset lengths'!$H$2+S110*'Vecmap(FT) Coverage'!N109*'Dataset lengths'!$M$2+T110*'Vecmap(FT) Coverage'!O109*'Dataset lengths'!$N$2+U110*'Vecmap(FT) Coverage'!P109*'Dataset lengths'!$O$2+V110*'Vecmap(FT) Coverage'!Q109*'Dataset lengths'!$P$2+W110*'Vecmap(FT) Coverage'!R109*'Dataset lengths'!$Q$2+X110*'Vecmap(FT) Coverage'!S109*'Dataset lengths'!$R$2)/('Vecmap(FT) Coverage'!C109*'Dataset lengths'!$B$2+'Vecmap(FT) Coverage'!D109*'Dataset lengths'!$C$2+'Vecmap(FT) Coverage'!E109*'Dataset lengths'!$D$2+'Vecmap(FT) Coverage'!H109*'Dataset lengths'!$G$2+'Vecmap(FT) Coverage'!I109*'Dataset lengths'!$H$2+'Vecmap(FT) Coverage'!N109*'Dataset lengths'!$M$2+'Vecmap(FT) Coverage'!O109*'Dataset lengths'!$N$2+'Vecmap(FT) Coverage'!P109*'Dataset lengths'!$O$2+'Vecmap(FT) Coverage'!Q109*'Dataset lengths'!$P$2+'Vecmap(FT) Coverage'!R109*'Dataset lengths'!$Q$2+'Vecmap(FT) Coverage'!S109*'Dataset lengths'!$R$2)</f>
        <v>0.6467722285</v>
      </c>
      <c r="H110" s="55">
        <v>0.559761200225024</v>
      </c>
      <c r="I110" s="55">
        <v>0.744225745920264</v>
      </c>
      <c r="J110" s="55">
        <v>0.777476091325155</v>
      </c>
      <c r="K110" s="55">
        <v>0.839759479868098</v>
      </c>
      <c r="L110" s="55">
        <v>0.84737469018464</v>
      </c>
      <c r="M110" s="55">
        <v>0.842426952266641</v>
      </c>
      <c r="N110" s="55">
        <v>0.808515534568961</v>
      </c>
      <c r="O110" s="55">
        <v>0.756056550405286</v>
      </c>
      <c r="P110" s="55">
        <v>0.859007685499727</v>
      </c>
      <c r="Q110" s="55">
        <v>0.798572397557446</v>
      </c>
      <c r="R110" s="55">
        <v>0.749694354772655</v>
      </c>
      <c r="S110" s="55">
        <v>0.894449851885089</v>
      </c>
      <c r="T110" s="55">
        <v>0.435081613351352</v>
      </c>
      <c r="U110" s="55">
        <v>0.881940629977546</v>
      </c>
      <c r="V110" s="55">
        <v>0.777261166263852</v>
      </c>
      <c r="W110" s="55">
        <v>0.526414656014004</v>
      </c>
      <c r="X110" s="55">
        <v>0.51173525846016</v>
      </c>
    </row>
    <row r="111">
      <c r="A111" s="112" t="s">
        <v>198</v>
      </c>
      <c r="B111" s="117">
        <f t="shared" ref="B111:C111" si="159">F111-F349</f>
        <v>0.03373807894</v>
      </c>
      <c r="C111" s="117">
        <f t="shared" si="159"/>
        <v>0.03007531738</v>
      </c>
      <c r="D111" s="117">
        <f t="shared" si="160"/>
        <v>0.06332169112</v>
      </c>
      <c r="E111" s="117">
        <f t="shared" si="161"/>
        <v>0.0485047261</v>
      </c>
      <c r="F111" s="10">
        <f t="shared" si="89"/>
        <v>0.7173216911</v>
      </c>
      <c r="G111" s="100">
        <f>(H111*'Vecmap(FT) Coverage'!C110*'Dataset lengths'!$B$2+I111*'Vecmap(FT) Coverage'!D110*'Dataset lengths'!$C$2+J111*'Vecmap(FT) Coverage'!E110*'Dataset lengths'!$D$2+M111*'Vecmap(FT) Coverage'!H110*'Dataset lengths'!$G$2+N111*'Vecmap(FT) Coverage'!I110*'Dataset lengths'!$H$2+S111*'Vecmap(FT) Coverage'!N110*'Dataset lengths'!$M$2+T111*'Vecmap(FT) Coverage'!O110*'Dataset lengths'!$N$2+U111*'Vecmap(FT) Coverage'!P110*'Dataset lengths'!$O$2+V111*'Vecmap(FT) Coverage'!Q110*'Dataset lengths'!$P$2+W111*'Vecmap(FT) Coverage'!R110*'Dataset lengths'!$Q$2+X111*'Vecmap(FT) Coverage'!S110*'Dataset lengths'!$R$2)/('Vecmap(FT) Coverage'!C110*'Dataset lengths'!$B$2+'Vecmap(FT) Coverage'!D110*'Dataset lengths'!$C$2+'Vecmap(FT) Coverage'!E110*'Dataset lengths'!$D$2+'Vecmap(FT) Coverage'!H110*'Dataset lengths'!$G$2+'Vecmap(FT) Coverage'!I110*'Dataset lengths'!$H$2+'Vecmap(FT) Coverage'!N110*'Dataset lengths'!$M$2+'Vecmap(FT) Coverage'!O110*'Dataset lengths'!$N$2+'Vecmap(FT) Coverage'!P110*'Dataset lengths'!$O$2+'Vecmap(FT) Coverage'!Q110*'Dataset lengths'!$P$2+'Vecmap(FT) Coverage'!R110*'Dataset lengths'!$Q$2+'Vecmap(FT) Coverage'!S110*'Dataset lengths'!$R$2)</f>
        <v>0.6585047261</v>
      </c>
      <c r="H111" s="55">
        <v>0.571149395373112</v>
      </c>
      <c r="I111" s="55">
        <v>0.752132004938062</v>
      </c>
      <c r="J111" s="55">
        <v>0.791799922088775</v>
      </c>
      <c r="K111" s="55">
        <v>0.85420419097763</v>
      </c>
      <c r="L111" s="55">
        <v>0.859326520033173</v>
      </c>
      <c r="M111" s="55">
        <v>0.856036134642625</v>
      </c>
      <c r="N111" s="55">
        <v>0.818636011666327</v>
      </c>
      <c r="O111" s="55">
        <v>0.766905988768485</v>
      </c>
      <c r="P111" s="55">
        <v>0.867375484184451</v>
      </c>
      <c r="Q111" s="55">
        <v>0.805565492428194</v>
      </c>
      <c r="R111" s="55">
        <v>0.75973079227812</v>
      </c>
      <c r="S111" s="55">
        <v>0.902361469105986</v>
      </c>
      <c r="T111" s="55">
        <v>0.447852046347322</v>
      </c>
      <c r="U111" s="55">
        <v>0.892177639560934</v>
      </c>
      <c r="V111" s="55">
        <v>0.798002428727777</v>
      </c>
      <c r="W111" s="55">
        <v>0.535315583437398</v>
      </c>
      <c r="X111" s="55">
        <v>0.525075966379672</v>
      </c>
    </row>
    <row r="112">
      <c r="A112" s="112" t="s">
        <v>199</v>
      </c>
      <c r="B112" s="117">
        <f t="shared" ref="B112:C112" si="162">F112-F350</f>
        <v>0.04298470104</v>
      </c>
      <c r="C112" s="117">
        <f t="shared" si="162"/>
        <v>0.04126636044</v>
      </c>
      <c r="D112" s="117">
        <f t="shared" ref="D112:D114" si="164">F112-0.675</f>
        <v>0.03572729066</v>
      </c>
      <c r="E112" s="117">
        <f t="shared" ref="E112:E114" si="165">G112-0.62</f>
        <v>0.02856204839</v>
      </c>
      <c r="F112" s="10">
        <f t="shared" si="89"/>
        <v>0.7107272907</v>
      </c>
      <c r="G112" s="100">
        <f>(H112*'Vecmap(FT) Coverage'!C111*'Dataset lengths'!$B$2+I112*'Vecmap(FT) Coverage'!D111*'Dataset lengths'!$C$2+J112*'Vecmap(FT) Coverage'!E111*'Dataset lengths'!$D$2+M112*'Vecmap(FT) Coverage'!H111*'Dataset lengths'!$G$2+N112*'Vecmap(FT) Coverage'!I111*'Dataset lengths'!$H$2+S112*'Vecmap(FT) Coverage'!N111*'Dataset lengths'!$M$2+T112*'Vecmap(FT) Coverage'!O111*'Dataset lengths'!$N$2+U112*'Vecmap(FT) Coverage'!P111*'Dataset lengths'!$O$2+V112*'Vecmap(FT) Coverage'!Q111*'Dataset lengths'!$P$2+W112*'Vecmap(FT) Coverage'!R111*'Dataset lengths'!$Q$2+X112*'Vecmap(FT) Coverage'!S111*'Dataset lengths'!$R$2)/('Vecmap(FT) Coverage'!C111*'Dataset lengths'!$B$2+'Vecmap(FT) Coverage'!D111*'Dataset lengths'!$C$2+'Vecmap(FT) Coverage'!E111*'Dataset lengths'!$D$2+'Vecmap(FT) Coverage'!H111*'Dataset lengths'!$G$2+'Vecmap(FT) Coverage'!I111*'Dataset lengths'!$H$2+'Vecmap(FT) Coverage'!N111*'Dataset lengths'!$M$2+'Vecmap(FT) Coverage'!O111*'Dataset lengths'!$N$2+'Vecmap(FT) Coverage'!P111*'Dataset lengths'!$O$2+'Vecmap(FT) Coverage'!Q111*'Dataset lengths'!$P$2+'Vecmap(FT) Coverage'!R111*'Dataset lengths'!$Q$2+'Vecmap(FT) Coverage'!S111*'Dataset lengths'!$R$2)</f>
        <v>0.6485620484</v>
      </c>
      <c r="H112" s="55">
        <v>0.551733043516034</v>
      </c>
      <c r="I112" s="55">
        <v>0.749898565452458</v>
      </c>
      <c r="J112" s="55">
        <v>0.79041931773072</v>
      </c>
      <c r="K112" s="55">
        <v>0.85237372653107</v>
      </c>
      <c r="L112" s="55">
        <v>0.859387890047767</v>
      </c>
      <c r="M112" s="55">
        <v>0.854952999841814</v>
      </c>
      <c r="N112" s="55">
        <v>0.815938418159156</v>
      </c>
      <c r="O112" s="55">
        <v>0.763381121127745</v>
      </c>
      <c r="P112" s="55">
        <v>0.865948812524592</v>
      </c>
      <c r="Q112" s="55">
        <v>0.809373663161594</v>
      </c>
      <c r="R112" s="55">
        <v>0.753216596049515</v>
      </c>
      <c r="S112" s="55">
        <v>0.906601396566908</v>
      </c>
      <c r="T112" s="55">
        <v>0.463544595743786</v>
      </c>
      <c r="U112" s="55">
        <v>0.885278785276477</v>
      </c>
      <c r="V112" s="55">
        <v>0.758697435443462</v>
      </c>
      <c r="W112" s="55">
        <v>0.504783653300612</v>
      </c>
      <c r="X112" s="55">
        <v>0.536151986275754</v>
      </c>
    </row>
    <row r="113">
      <c r="A113" s="112" t="s">
        <v>409</v>
      </c>
      <c r="B113" s="117">
        <f t="shared" ref="B113:C113" si="163">F113-F351</f>
        <v>0.03901885515</v>
      </c>
      <c r="C113" s="117">
        <f t="shared" si="163"/>
        <v>0.03439699041</v>
      </c>
      <c r="D113" s="117">
        <f t="shared" si="164"/>
        <v>0.009150853497</v>
      </c>
      <c r="E113" s="118">
        <f t="shared" si="165"/>
        <v>-0.0007081271834</v>
      </c>
      <c r="F113" s="10">
        <f t="shared" si="89"/>
        <v>0.6841508535</v>
      </c>
      <c r="G113" s="100">
        <f>(H113*'Vecmap(FT) Coverage'!C112*'Dataset lengths'!$B$2+I113*'Vecmap(FT) Coverage'!D112*'Dataset lengths'!$C$2+J113*'Vecmap(FT) Coverage'!E112*'Dataset lengths'!$D$2+M113*'Vecmap(FT) Coverage'!H112*'Dataset lengths'!$G$2+N113*'Vecmap(FT) Coverage'!I112*'Dataset lengths'!$H$2+S113*'Vecmap(FT) Coverage'!N112*'Dataset lengths'!$M$2+T113*'Vecmap(FT) Coverage'!O112*'Dataset lengths'!$N$2+U113*'Vecmap(FT) Coverage'!P112*'Dataset lengths'!$O$2+V113*'Vecmap(FT) Coverage'!Q112*'Dataset lengths'!$P$2+W113*'Vecmap(FT) Coverage'!R112*'Dataset lengths'!$Q$2+X113*'Vecmap(FT) Coverage'!S112*'Dataset lengths'!$R$2)/('Vecmap(FT) Coverage'!C112*'Dataset lengths'!$B$2+'Vecmap(FT) Coverage'!D112*'Dataset lengths'!$C$2+'Vecmap(FT) Coverage'!E112*'Dataset lengths'!$D$2+'Vecmap(FT) Coverage'!H112*'Dataset lengths'!$G$2+'Vecmap(FT) Coverage'!I112*'Dataset lengths'!$H$2+'Vecmap(FT) Coverage'!N112*'Dataset lengths'!$M$2+'Vecmap(FT) Coverage'!O112*'Dataset lengths'!$N$2+'Vecmap(FT) Coverage'!P112*'Dataset lengths'!$O$2+'Vecmap(FT) Coverage'!Q112*'Dataset lengths'!$P$2+'Vecmap(FT) Coverage'!R112*'Dataset lengths'!$Q$2+'Vecmap(FT) Coverage'!S112*'Dataset lengths'!$R$2)</f>
        <v>0.6192918728</v>
      </c>
      <c r="H113" s="55">
        <v>0.509340751725184</v>
      </c>
      <c r="I113" s="55">
        <v>0.738493022794639</v>
      </c>
      <c r="J113" s="55">
        <v>0.782404056970521</v>
      </c>
      <c r="K113" s="55">
        <v>0.843829079122765</v>
      </c>
      <c r="L113" s="55">
        <v>0.849377807460987</v>
      </c>
      <c r="M113" s="55">
        <v>0.845811145425121</v>
      </c>
      <c r="N113" s="55">
        <v>0.799487544647917</v>
      </c>
      <c r="O113" s="55">
        <v>0.747616890185585</v>
      </c>
      <c r="P113" s="55">
        <v>0.848931323771371</v>
      </c>
      <c r="Q113" s="55">
        <v>0.783247567949701</v>
      </c>
      <c r="R113" s="55">
        <v>0.745914845872719</v>
      </c>
      <c r="S113" s="55">
        <v>0.879085578663294</v>
      </c>
      <c r="T113" s="55">
        <v>0.445507113296408</v>
      </c>
      <c r="U113" s="55">
        <v>0.859908805004602</v>
      </c>
      <c r="V113" s="55">
        <v>0.684420627421767</v>
      </c>
      <c r="W113" s="55">
        <v>0.429980847442103</v>
      </c>
      <c r="X113" s="55">
        <v>0.551219895071252</v>
      </c>
    </row>
    <row r="114">
      <c r="A114" s="112" t="s">
        <v>412</v>
      </c>
      <c r="B114" s="117">
        <f t="shared" ref="B114:C114" si="166">F114-F352</f>
        <v>0.04538836706</v>
      </c>
      <c r="C114" s="117">
        <f t="shared" si="166"/>
        <v>0.03819307669</v>
      </c>
      <c r="D114" s="117">
        <f t="shared" si="164"/>
        <v>0.0214333289</v>
      </c>
      <c r="E114" s="117">
        <f t="shared" si="165"/>
        <v>0.01023720943</v>
      </c>
      <c r="F114" s="10">
        <f t="shared" si="89"/>
        <v>0.6964333289</v>
      </c>
      <c r="G114" s="100">
        <f>(H114*'Vecmap(FT) Coverage'!C113*'Dataset lengths'!$B$2+I114*'Vecmap(FT) Coverage'!D113*'Dataset lengths'!$C$2+J114*'Vecmap(FT) Coverage'!E113*'Dataset lengths'!$D$2+M114*'Vecmap(FT) Coverage'!H113*'Dataset lengths'!$G$2+N114*'Vecmap(FT) Coverage'!I113*'Dataset lengths'!$H$2+S114*'Vecmap(FT) Coverage'!N113*'Dataset lengths'!$M$2+T114*'Vecmap(FT) Coverage'!O113*'Dataset lengths'!$N$2+U114*'Vecmap(FT) Coverage'!P113*'Dataset lengths'!$O$2+V114*'Vecmap(FT) Coverage'!Q113*'Dataset lengths'!$P$2+W114*'Vecmap(FT) Coverage'!R113*'Dataset lengths'!$Q$2+X114*'Vecmap(FT) Coverage'!S113*'Dataset lengths'!$R$2)/('Vecmap(FT) Coverage'!C113*'Dataset lengths'!$B$2+'Vecmap(FT) Coverage'!D113*'Dataset lengths'!$C$2+'Vecmap(FT) Coverage'!E113*'Dataset lengths'!$D$2+'Vecmap(FT) Coverage'!H113*'Dataset lengths'!$G$2+'Vecmap(FT) Coverage'!I113*'Dataset lengths'!$H$2+'Vecmap(FT) Coverage'!N113*'Dataset lengths'!$M$2+'Vecmap(FT) Coverage'!O113*'Dataset lengths'!$N$2+'Vecmap(FT) Coverage'!P113*'Dataset lengths'!$O$2+'Vecmap(FT) Coverage'!Q113*'Dataset lengths'!$P$2+'Vecmap(FT) Coverage'!R113*'Dataset lengths'!$Q$2+'Vecmap(FT) Coverage'!S113*'Dataset lengths'!$R$2)</f>
        <v>0.6302372094</v>
      </c>
      <c r="H114" s="55">
        <v>0.518116198049607</v>
      </c>
      <c r="I114" s="55">
        <v>0.756179812584037</v>
      </c>
      <c r="J114" s="55">
        <v>0.791381801508941</v>
      </c>
      <c r="K114" s="55">
        <v>0.850181417714665</v>
      </c>
      <c r="L114" s="55">
        <v>0.85462094340415</v>
      </c>
      <c r="M114" s="55">
        <v>0.851776780076031</v>
      </c>
      <c r="N114" s="55">
        <v>0.808389766910506</v>
      </c>
      <c r="O114" s="55">
        <v>0.761017086400071</v>
      </c>
      <c r="P114" s="55">
        <v>0.855900424750351</v>
      </c>
      <c r="Q114" s="55">
        <v>0.787660555944322</v>
      </c>
      <c r="R114" s="55">
        <v>0.758772226615465</v>
      </c>
      <c r="S114" s="55">
        <v>0.885117640411822</v>
      </c>
      <c r="T114" s="55">
        <v>0.464141890011472</v>
      </c>
      <c r="U114" s="55">
        <v>0.869033096155013</v>
      </c>
      <c r="V114" s="55">
        <v>0.706855221653718</v>
      </c>
      <c r="W114" s="55">
        <v>0.442022311399122</v>
      </c>
      <c r="X114" s="55">
        <v>0.567752099092146</v>
      </c>
    </row>
    <row r="115">
      <c r="A115" s="112" t="s">
        <v>416</v>
      </c>
      <c r="B115" s="117">
        <f t="shared" ref="B115:C115" si="167">F115-F353</f>
        <v>0.05747706975</v>
      </c>
      <c r="C115" s="117">
        <f t="shared" si="167"/>
        <v>0.05121134866</v>
      </c>
      <c r="D115" s="117">
        <f>F115-0.654</f>
        <v>0.05048597539</v>
      </c>
      <c r="E115" s="117">
        <f>G115- 0.61</f>
        <v>0.02965075826</v>
      </c>
      <c r="F115" s="10">
        <f t="shared" si="89"/>
        <v>0.7044859754</v>
      </c>
      <c r="G115" s="100">
        <f>(H115*'Vecmap(FT) Coverage'!C114*'Dataset lengths'!$B$2+I115*'Vecmap(FT) Coverage'!D114*'Dataset lengths'!$C$2+J115*'Vecmap(FT) Coverage'!E114*'Dataset lengths'!$D$2+M115*'Vecmap(FT) Coverage'!H114*'Dataset lengths'!$G$2+N115*'Vecmap(FT) Coverage'!I114*'Dataset lengths'!$H$2+S115*'Vecmap(FT) Coverage'!N114*'Dataset lengths'!$M$2+T115*'Vecmap(FT) Coverage'!O114*'Dataset lengths'!$N$2+U115*'Vecmap(FT) Coverage'!P114*'Dataset lengths'!$O$2+V115*'Vecmap(FT) Coverage'!Q114*'Dataset lengths'!$P$2+W115*'Vecmap(FT) Coverage'!R114*'Dataset lengths'!$Q$2+X115*'Vecmap(FT) Coverage'!S114*'Dataset lengths'!$R$2)/('Vecmap(FT) Coverage'!C114*'Dataset lengths'!$B$2+'Vecmap(FT) Coverage'!D114*'Dataset lengths'!$C$2+'Vecmap(FT) Coverage'!E114*'Dataset lengths'!$D$2+'Vecmap(FT) Coverage'!H114*'Dataset lengths'!$G$2+'Vecmap(FT) Coverage'!I114*'Dataset lengths'!$H$2+'Vecmap(FT) Coverage'!N114*'Dataset lengths'!$M$2+'Vecmap(FT) Coverage'!O114*'Dataset lengths'!$N$2+'Vecmap(FT) Coverage'!P114*'Dataset lengths'!$O$2+'Vecmap(FT) Coverage'!Q114*'Dataset lengths'!$P$2+'Vecmap(FT) Coverage'!R114*'Dataset lengths'!$Q$2+'Vecmap(FT) Coverage'!S114*'Dataset lengths'!$R$2)</f>
        <v>0.6396507583</v>
      </c>
      <c r="H115" s="55">
        <v>0.542671150114544</v>
      </c>
      <c r="I115" s="55">
        <v>0.751377118129312</v>
      </c>
      <c r="J115" s="55">
        <v>0.787431244103598</v>
      </c>
      <c r="K115" s="55">
        <v>0.845850741199572</v>
      </c>
      <c r="L115" s="55">
        <v>0.853339987646235</v>
      </c>
      <c r="M115" s="55">
        <v>0.848461998222141</v>
      </c>
      <c r="N115" s="55">
        <v>0.814706386173074</v>
      </c>
      <c r="O115" s="55">
        <v>0.763616962181466</v>
      </c>
      <c r="P115" s="55">
        <v>0.860818819708447</v>
      </c>
      <c r="Q115" s="55">
        <v>0.804563606771101</v>
      </c>
      <c r="R115" s="55">
        <v>0.756390813486413</v>
      </c>
      <c r="S115" s="55">
        <v>0.896045288506983</v>
      </c>
      <c r="T115" s="55">
        <v>0.450110502450388</v>
      </c>
      <c r="U115" s="55">
        <v>0.8841660668435</v>
      </c>
      <c r="V115" s="55">
        <v>0.756076737812172</v>
      </c>
      <c r="W115" s="55">
        <v>0.490503717957867</v>
      </c>
      <c r="X115" s="55">
        <v>0.527795518930668</v>
      </c>
    </row>
    <row r="116">
      <c r="A116" s="112" t="s">
        <v>203</v>
      </c>
      <c r="B116" s="117">
        <f t="shared" ref="B116:C116" si="168">F116-F354</f>
        <v>0.03870198101</v>
      </c>
      <c r="C116" s="117">
        <f t="shared" si="168"/>
        <v>0.04106689325</v>
      </c>
      <c r="D116" s="117">
        <f t="shared" ref="D116:D118" si="170">F116-0.675</f>
        <v>0.03720234067</v>
      </c>
      <c r="E116" s="117">
        <f t="shared" ref="E116:E118" si="171">G116-0.62</f>
        <v>0.02944070772</v>
      </c>
      <c r="F116" s="10">
        <f t="shared" si="89"/>
        <v>0.7122023407</v>
      </c>
      <c r="G116" s="100">
        <f>(H116*'Vecmap(FT) Coverage'!C115*'Dataset lengths'!$B$2+I116*'Vecmap(FT) Coverage'!D115*'Dataset lengths'!$C$2+J116*'Vecmap(FT) Coverage'!E115*'Dataset lengths'!$D$2+M116*'Vecmap(FT) Coverage'!H115*'Dataset lengths'!$G$2+N116*'Vecmap(FT) Coverage'!I115*'Dataset lengths'!$H$2+S116*'Vecmap(FT) Coverage'!N115*'Dataset lengths'!$M$2+T116*'Vecmap(FT) Coverage'!O115*'Dataset lengths'!$N$2+U116*'Vecmap(FT) Coverage'!P115*'Dataset lengths'!$O$2+V116*'Vecmap(FT) Coverage'!Q115*'Dataset lengths'!$P$2+W116*'Vecmap(FT) Coverage'!R115*'Dataset lengths'!$Q$2+X116*'Vecmap(FT) Coverage'!S115*'Dataset lengths'!$R$2)/('Vecmap(FT) Coverage'!C115*'Dataset lengths'!$B$2+'Vecmap(FT) Coverage'!D115*'Dataset lengths'!$C$2+'Vecmap(FT) Coverage'!E115*'Dataset lengths'!$D$2+'Vecmap(FT) Coverage'!H115*'Dataset lengths'!$G$2+'Vecmap(FT) Coverage'!I115*'Dataset lengths'!$H$2+'Vecmap(FT) Coverage'!N115*'Dataset lengths'!$M$2+'Vecmap(FT) Coverage'!O115*'Dataset lengths'!$N$2+'Vecmap(FT) Coverage'!P115*'Dataset lengths'!$O$2+'Vecmap(FT) Coverage'!Q115*'Dataset lengths'!$P$2+'Vecmap(FT) Coverage'!R115*'Dataset lengths'!$Q$2+'Vecmap(FT) Coverage'!S115*'Dataset lengths'!$R$2)</f>
        <v>0.6494407077</v>
      </c>
      <c r="H116" s="55">
        <v>0.554130557967308</v>
      </c>
      <c r="I116" s="55">
        <v>0.757342602251448</v>
      </c>
      <c r="J116" s="55">
        <v>0.798877560082124</v>
      </c>
      <c r="K116" s="55">
        <v>0.857093962197242</v>
      </c>
      <c r="L116" s="55">
        <v>0.862811268513689</v>
      </c>
      <c r="M116" s="55">
        <v>0.859133957572047</v>
      </c>
      <c r="N116" s="55">
        <v>0.821923976568068</v>
      </c>
      <c r="O116" s="55">
        <v>0.770454478009199</v>
      </c>
      <c r="P116" s="55">
        <v>0.866892754155751</v>
      </c>
      <c r="Q116" s="55">
        <v>0.811414293145439</v>
      </c>
      <c r="R116" s="55">
        <v>0.766861530740452</v>
      </c>
      <c r="S116" s="55">
        <v>0.898165252237444</v>
      </c>
      <c r="T116" s="55">
        <v>0.449728395006414</v>
      </c>
      <c r="U116" s="55">
        <v>0.877267212559042</v>
      </c>
      <c r="V116" s="55">
        <v>0.780201928219631</v>
      </c>
      <c r="W116" s="55">
        <v>0.498849165484948</v>
      </c>
      <c r="X116" s="55">
        <v>0.538605139446674</v>
      </c>
    </row>
    <row r="117">
      <c r="A117" s="112" t="s">
        <v>196</v>
      </c>
      <c r="B117" s="117">
        <f t="shared" ref="B117:C117" si="169">F117-F355</f>
        <v>0.04382326064</v>
      </c>
      <c r="C117" s="117">
        <f t="shared" si="169"/>
        <v>0.03169856638</v>
      </c>
      <c r="D117" s="117">
        <f t="shared" si="170"/>
        <v>0.03729755418</v>
      </c>
      <c r="E117" s="117">
        <f t="shared" si="171"/>
        <v>0.03068667448</v>
      </c>
      <c r="F117" s="10">
        <f t="shared" si="89"/>
        <v>0.7122975542</v>
      </c>
      <c r="G117" s="100">
        <f>(H117*'Vecmap(FT) Coverage'!C116*'Dataset lengths'!$B$2+I117*'Vecmap(FT) Coverage'!D116*'Dataset lengths'!$C$2+J117*'Vecmap(FT) Coverage'!E116*'Dataset lengths'!$D$2+M117*'Vecmap(FT) Coverage'!H116*'Dataset lengths'!$G$2+N117*'Vecmap(FT) Coverage'!I116*'Dataset lengths'!$H$2+S117*'Vecmap(FT) Coverage'!N116*'Dataset lengths'!$M$2+T117*'Vecmap(FT) Coverage'!O116*'Dataset lengths'!$N$2+U117*'Vecmap(FT) Coverage'!P116*'Dataset lengths'!$O$2+V117*'Vecmap(FT) Coverage'!Q116*'Dataset lengths'!$P$2+W117*'Vecmap(FT) Coverage'!R116*'Dataset lengths'!$Q$2+X117*'Vecmap(FT) Coverage'!S116*'Dataset lengths'!$R$2)/('Vecmap(FT) Coverage'!C116*'Dataset lengths'!$B$2+'Vecmap(FT) Coverage'!D116*'Dataset lengths'!$C$2+'Vecmap(FT) Coverage'!E116*'Dataset lengths'!$D$2+'Vecmap(FT) Coverage'!H116*'Dataset lengths'!$G$2+'Vecmap(FT) Coverage'!I116*'Dataset lengths'!$H$2+'Vecmap(FT) Coverage'!N116*'Dataset lengths'!$M$2+'Vecmap(FT) Coverage'!O116*'Dataset lengths'!$N$2+'Vecmap(FT) Coverage'!P116*'Dataset lengths'!$O$2+'Vecmap(FT) Coverage'!Q116*'Dataset lengths'!$P$2+'Vecmap(FT) Coverage'!R116*'Dataset lengths'!$Q$2+'Vecmap(FT) Coverage'!S116*'Dataset lengths'!$R$2)</f>
        <v>0.6506866745</v>
      </c>
      <c r="H117" s="55">
        <v>0.556972121215556</v>
      </c>
      <c r="I117" s="55">
        <v>0.752318315266785</v>
      </c>
      <c r="J117" s="55">
        <v>0.789980708744993</v>
      </c>
      <c r="K117" s="55">
        <v>0.848461370511006</v>
      </c>
      <c r="L117" s="55">
        <v>0.854936010156825</v>
      </c>
      <c r="M117" s="55">
        <v>0.850670305966068</v>
      </c>
      <c r="N117" s="55">
        <v>0.811824096993942</v>
      </c>
      <c r="O117" s="55">
        <v>0.760616644038588</v>
      </c>
      <c r="P117" s="55">
        <v>0.862657927871282</v>
      </c>
      <c r="Q117" s="55">
        <v>0.798108313398559</v>
      </c>
      <c r="R117" s="55">
        <v>0.753836888540137</v>
      </c>
      <c r="S117" s="55">
        <v>0.902099205551702</v>
      </c>
      <c r="T117" s="55">
        <v>0.469344584524948</v>
      </c>
      <c r="U117" s="55">
        <v>0.886168960022858</v>
      </c>
      <c r="V117" s="55">
        <v>0.763096268210805</v>
      </c>
      <c r="W117" s="55">
        <v>0.50989269337352</v>
      </c>
      <c r="X117" s="55">
        <v>0.542905836124057</v>
      </c>
    </row>
    <row r="118">
      <c r="A118" s="112" t="s">
        <v>457</v>
      </c>
      <c r="B118" s="117">
        <f t="shared" ref="B118:C118" si="172">F118-F356</f>
        <v>0.04662382124</v>
      </c>
      <c r="C118" s="117">
        <f t="shared" si="172"/>
        <v>0.04058582929</v>
      </c>
      <c r="D118" s="117">
        <f t="shared" si="170"/>
        <v>0.03121247965</v>
      </c>
      <c r="E118" s="117">
        <f t="shared" si="171"/>
        <v>0.02185248958</v>
      </c>
      <c r="F118" s="10">
        <f t="shared" si="89"/>
        <v>0.7062124796</v>
      </c>
      <c r="G118" s="100">
        <f>(H118*'Vecmap(FT) Coverage'!C117*'Dataset lengths'!$B$2+I118*'Vecmap(FT) Coverage'!D117*'Dataset lengths'!$C$2+J118*'Vecmap(FT) Coverage'!E117*'Dataset lengths'!$D$2+M118*'Vecmap(FT) Coverage'!H117*'Dataset lengths'!$G$2+N118*'Vecmap(FT) Coverage'!I117*'Dataset lengths'!$H$2+S118*'Vecmap(FT) Coverage'!N117*'Dataset lengths'!$M$2+T118*'Vecmap(FT) Coverage'!O117*'Dataset lengths'!$N$2+U118*'Vecmap(FT) Coverage'!P117*'Dataset lengths'!$O$2+V118*'Vecmap(FT) Coverage'!Q117*'Dataset lengths'!$P$2+W118*'Vecmap(FT) Coverage'!R117*'Dataset lengths'!$Q$2+X118*'Vecmap(FT) Coverage'!S117*'Dataset lengths'!$R$2)/('Vecmap(FT) Coverage'!C117*'Dataset lengths'!$B$2+'Vecmap(FT) Coverage'!D117*'Dataset lengths'!$C$2+'Vecmap(FT) Coverage'!E117*'Dataset lengths'!$D$2+'Vecmap(FT) Coverage'!H117*'Dataset lengths'!$G$2+'Vecmap(FT) Coverage'!I117*'Dataset lengths'!$H$2+'Vecmap(FT) Coverage'!N117*'Dataset lengths'!$M$2+'Vecmap(FT) Coverage'!O117*'Dataset lengths'!$N$2+'Vecmap(FT) Coverage'!P117*'Dataset lengths'!$O$2+'Vecmap(FT) Coverage'!Q117*'Dataset lengths'!$P$2+'Vecmap(FT) Coverage'!R117*'Dataset lengths'!$Q$2+'Vecmap(FT) Coverage'!S117*'Dataset lengths'!$R$2)</f>
        <v>0.6418524896</v>
      </c>
      <c r="H118" s="55">
        <v>0.541090646933576</v>
      </c>
      <c r="I118" s="55">
        <v>0.752347505577143</v>
      </c>
      <c r="J118" s="55">
        <v>0.793141015897956</v>
      </c>
      <c r="K118" s="55">
        <v>0.850965801090039</v>
      </c>
      <c r="L118" s="55">
        <v>0.857359222438694</v>
      </c>
      <c r="M118" s="55">
        <v>0.853248034588668</v>
      </c>
      <c r="N118" s="55">
        <v>0.814799416046248</v>
      </c>
      <c r="O118" s="55">
        <v>0.765505565341385</v>
      </c>
      <c r="P118" s="55">
        <v>0.861772085990978</v>
      </c>
      <c r="Q118" s="55">
        <v>0.800514179290843</v>
      </c>
      <c r="R118" s="55">
        <v>0.758484206885841</v>
      </c>
      <c r="S118" s="55">
        <v>0.900525624225999</v>
      </c>
      <c r="T118" s="55">
        <v>0.460023173983795</v>
      </c>
      <c r="U118" s="55">
        <v>0.876154494126065</v>
      </c>
      <c r="V118" s="55">
        <v>0.74819002458565</v>
      </c>
      <c r="W118" s="55">
        <v>0.480696723864496</v>
      </c>
      <c r="X118" s="55">
        <v>0.548120616292008</v>
      </c>
    </row>
    <row r="119">
      <c r="A119" s="111" t="s">
        <v>573</v>
      </c>
      <c r="B119" s="121"/>
      <c r="C119" s="121"/>
      <c r="D119" s="122"/>
      <c r="E119" s="122"/>
    </row>
    <row r="120">
      <c r="A120" s="112" t="s">
        <v>135</v>
      </c>
      <c r="B120" s="117">
        <f t="shared" ref="B120:C120" si="173">F120-F300</f>
        <v>0.03907910941</v>
      </c>
      <c r="C120" s="117">
        <f t="shared" si="173"/>
        <v>0.04708796226</v>
      </c>
      <c r="D120" s="117">
        <f>F120-0.629</f>
        <v>0.01461051447</v>
      </c>
      <c r="E120" s="117">
        <f>G120-0.571</f>
        <v>0.005751242957</v>
      </c>
      <c r="F120" s="10">
        <f t="shared" ref="F120:F176" si="175">AVERAGE(H120,I120,J120,M120,N120,S120,T120,U120,V120,W120,X120)</f>
        <v>0.6436105145</v>
      </c>
      <c r="G120" s="100">
        <f>(H120*'Vecmap(FT) Coverage'!C119*'Dataset lengths'!$B$2+I120*'Vecmap(FT) Coverage'!D119*'Dataset lengths'!$C$2+J120*'Vecmap(FT) Coverage'!E119*'Dataset lengths'!$D$2+M120*'Vecmap(FT) Coverage'!H119*'Dataset lengths'!$G$2+N120*'Vecmap(FT) Coverage'!I119*'Dataset lengths'!$H$2+S120*'Vecmap(FT) Coverage'!N119*'Dataset lengths'!$M$2+T120*'Vecmap(FT) Coverage'!O119*'Dataset lengths'!$N$2+U120*'Vecmap(FT) Coverage'!P119*'Dataset lengths'!$O$2+V120*'Vecmap(FT) Coverage'!Q119*'Dataset lengths'!$P$2+W120*'Vecmap(FT) Coverage'!R119*'Dataset lengths'!$Q$2+X120*'Vecmap(FT) Coverage'!S119*'Dataset lengths'!$R$2)/('Vecmap(FT) Coverage'!C119*'Dataset lengths'!$B$2+'Vecmap(FT) Coverage'!D119*'Dataset lengths'!$C$2+'Vecmap(FT) Coverage'!E119*'Dataset lengths'!$D$2+'Vecmap(FT) Coverage'!H119*'Dataset lengths'!$G$2+'Vecmap(FT) Coverage'!I119*'Dataset lengths'!$H$2+'Vecmap(FT) Coverage'!N119*'Dataset lengths'!$M$2+'Vecmap(FT) Coverage'!O119*'Dataset lengths'!$N$2+'Vecmap(FT) Coverage'!P119*'Dataset lengths'!$O$2+'Vecmap(FT) Coverage'!Q119*'Dataset lengths'!$P$2+'Vecmap(FT) Coverage'!R119*'Dataset lengths'!$Q$2+'Vecmap(FT) Coverage'!S119*'Dataset lengths'!$R$2)</f>
        <v>0.576751243</v>
      </c>
      <c r="H120" s="55">
        <v>0.447217672059851</v>
      </c>
      <c r="I120" s="55">
        <v>0.704378433993046</v>
      </c>
      <c r="J120" s="55">
        <v>0.737069446344653</v>
      </c>
      <c r="K120" s="55">
        <v>0.825667897774245</v>
      </c>
      <c r="L120" s="55">
        <v>0.826363493806217</v>
      </c>
      <c r="M120" s="55">
        <v>0.826067401601277</v>
      </c>
      <c r="N120" s="55">
        <v>0.763542274853797</v>
      </c>
      <c r="O120" s="55">
        <v>0.709828704307846</v>
      </c>
      <c r="P120" s="55">
        <v>0.81896045970121</v>
      </c>
      <c r="Q120" s="55">
        <v>0.753661783972093</v>
      </c>
      <c r="R120" s="55">
        <v>0.701246286034105</v>
      </c>
      <c r="S120" s="55">
        <v>0.845821817861624</v>
      </c>
      <c r="T120" s="55">
        <v>0.430104161120639</v>
      </c>
      <c r="U120" s="55">
        <v>0.840992591643993</v>
      </c>
      <c r="V120" s="55">
        <v>0.59057886171846</v>
      </c>
      <c r="W120" s="55">
        <v>0.355596123956563</v>
      </c>
      <c r="X120" s="55">
        <v>0.538346874029658</v>
      </c>
    </row>
    <row r="121">
      <c r="A121" s="112" t="s">
        <v>139</v>
      </c>
      <c r="B121" s="117">
        <f t="shared" ref="B121:C121" si="174">F121-F301</f>
        <v>0.04159291435</v>
      </c>
      <c r="C121" s="117">
        <f t="shared" si="174"/>
        <v>0.04331078613</v>
      </c>
      <c r="D121" s="118">
        <f>F121-0.675</f>
        <v>-0.006324725717</v>
      </c>
      <c r="E121" s="118">
        <f>G121-0.62</f>
        <v>-0.01538289309</v>
      </c>
      <c r="F121" s="10">
        <f t="shared" si="175"/>
        <v>0.6686752743</v>
      </c>
      <c r="G121" s="100">
        <f>(H121*'Vecmap(FT) Coverage'!C120*'Dataset lengths'!$B$2+I121*'Vecmap(FT) Coverage'!D120*'Dataset lengths'!$C$2+J121*'Vecmap(FT) Coverage'!E120*'Dataset lengths'!$D$2+M121*'Vecmap(FT) Coverage'!H120*'Dataset lengths'!$G$2+N121*'Vecmap(FT) Coverage'!I120*'Dataset lengths'!$H$2+S121*'Vecmap(FT) Coverage'!N120*'Dataset lengths'!$M$2+T121*'Vecmap(FT) Coverage'!O120*'Dataset lengths'!$N$2+U121*'Vecmap(FT) Coverage'!P120*'Dataset lengths'!$O$2+V121*'Vecmap(FT) Coverage'!Q120*'Dataset lengths'!$P$2+W121*'Vecmap(FT) Coverage'!R120*'Dataset lengths'!$Q$2+X121*'Vecmap(FT) Coverage'!S120*'Dataset lengths'!$R$2)/('Vecmap(FT) Coverage'!C120*'Dataset lengths'!$B$2+'Vecmap(FT) Coverage'!D120*'Dataset lengths'!$C$2+'Vecmap(FT) Coverage'!E120*'Dataset lengths'!$D$2+'Vecmap(FT) Coverage'!H120*'Dataset lengths'!$G$2+'Vecmap(FT) Coverage'!I120*'Dataset lengths'!$H$2+'Vecmap(FT) Coverage'!N120*'Dataset lengths'!$M$2+'Vecmap(FT) Coverage'!O120*'Dataset lengths'!$N$2+'Vecmap(FT) Coverage'!P120*'Dataset lengths'!$O$2+'Vecmap(FT) Coverage'!Q120*'Dataset lengths'!$P$2+'Vecmap(FT) Coverage'!R120*'Dataset lengths'!$Q$2+'Vecmap(FT) Coverage'!S120*'Dataset lengths'!$R$2)</f>
        <v>0.6046171069</v>
      </c>
      <c r="H121" s="55">
        <v>0.478973440977341</v>
      </c>
      <c r="I121" s="55">
        <v>0.740801595600818</v>
      </c>
      <c r="J121" s="55">
        <v>0.770211622634994</v>
      </c>
      <c r="K121" s="55">
        <v>0.850736772655869</v>
      </c>
      <c r="L121" s="55">
        <v>0.851946993349207</v>
      </c>
      <c r="M121" s="55">
        <v>0.851296407896981</v>
      </c>
      <c r="N121" s="55">
        <v>0.797230001537902</v>
      </c>
      <c r="O121" s="55">
        <v>0.742568616819463</v>
      </c>
      <c r="P121" s="55">
        <v>0.846310379455069</v>
      </c>
      <c r="Q121" s="55">
        <v>0.776663269233352</v>
      </c>
      <c r="R121" s="55">
        <v>0.752327785165128</v>
      </c>
      <c r="S121" s="55">
        <v>0.851373063093966</v>
      </c>
      <c r="T121" s="55">
        <v>0.434902626180227</v>
      </c>
      <c r="U121" s="55">
        <v>0.844330746942924</v>
      </c>
      <c r="V121" s="55">
        <v>0.636990924361951</v>
      </c>
      <c r="W121" s="55">
        <v>0.38306880498613</v>
      </c>
      <c r="X121" s="55">
        <v>0.566248782896834</v>
      </c>
    </row>
    <row r="122">
      <c r="A122" s="112" t="s">
        <v>141</v>
      </c>
      <c r="B122" s="117">
        <f t="shared" ref="B122:C122" si="176">F122-F302</f>
        <v>0.04620335333</v>
      </c>
      <c r="C122" s="117">
        <f t="shared" si="176"/>
        <v>0.04934428757</v>
      </c>
      <c r="D122" s="117">
        <f>F122-0.654</f>
        <v>0.03384632447</v>
      </c>
      <c r="E122" s="117">
        <f>G122-0.606</f>
        <v>0.01679691095</v>
      </c>
      <c r="F122" s="10">
        <f t="shared" si="175"/>
        <v>0.6878463245</v>
      </c>
      <c r="G122" s="100">
        <f>(H122*'Vecmap(FT) Coverage'!C121*'Dataset lengths'!$B$2+I122*'Vecmap(FT) Coverage'!D121*'Dataset lengths'!$C$2+J122*'Vecmap(FT) Coverage'!E121*'Dataset lengths'!$D$2+M122*'Vecmap(FT) Coverage'!H121*'Dataset lengths'!$G$2+N122*'Vecmap(FT) Coverage'!I121*'Dataset lengths'!$H$2+S122*'Vecmap(FT) Coverage'!N121*'Dataset lengths'!$M$2+T122*'Vecmap(FT) Coverage'!O121*'Dataset lengths'!$N$2+U122*'Vecmap(FT) Coverage'!P121*'Dataset lengths'!$O$2+V122*'Vecmap(FT) Coverage'!Q121*'Dataset lengths'!$P$2+W122*'Vecmap(FT) Coverage'!R121*'Dataset lengths'!$Q$2+X122*'Vecmap(FT) Coverage'!S121*'Dataset lengths'!$R$2)/('Vecmap(FT) Coverage'!C121*'Dataset lengths'!$B$2+'Vecmap(FT) Coverage'!D121*'Dataset lengths'!$C$2+'Vecmap(FT) Coverage'!E121*'Dataset lengths'!$D$2+'Vecmap(FT) Coverage'!H121*'Dataset lengths'!$G$2+'Vecmap(FT) Coverage'!I121*'Dataset lengths'!$H$2+'Vecmap(FT) Coverage'!N121*'Dataset lengths'!$M$2+'Vecmap(FT) Coverage'!O121*'Dataset lengths'!$N$2+'Vecmap(FT) Coverage'!P121*'Dataset lengths'!$O$2+'Vecmap(FT) Coverage'!Q121*'Dataset lengths'!$P$2+'Vecmap(FT) Coverage'!R121*'Dataset lengths'!$Q$2+'Vecmap(FT) Coverage'!S121*'Dataset lengths'!$R$2)</f>
        <v>0.6227969109</v>
      </c>
      <c r="H122" s="55">
        <v>0.531213427342258</v>
      </c>
      <c r="I122" s="55">
        <v>0.725410179520742</v>
      </c>
      <c r="J122" s="55">
        <v>0.775394430011433</v>
      </c>
      <c r="K122" s="55">
        <v>0.839747363747776</v>
      </c>
      <c r="L122" s="55">
        <v>0.849832131629662</v>
      </c>
      <c r="M122" s="55">
        <v>0.843156916301701</v>
      </c>
      <c r="N122" s="55">
        <v>0.802585084765273</v>
      </c>
      <c r="O122" s="55">
        <v>0.737623078665932</v>
      </c>
      <c r="P122" s="55">
        <v>0.853754320373127</v>
      </c>
      <c r="Q122" s="55">
        <v>0.80956465808619</v>
      </c>
      <c r="R122" s="55">
        <v>0.732065147155252</v>
      </c>
      <c r="S122" s="55">
        <v>0.881948622464225</v>
      </c>
      <c r="T122" s="55">
        <v>0.413609186091829</v>
      </c>
      <c r="U122" s="55">
        <v>0.86769783403544</v>
      </c>
      <c r="V122" s="55">
        <v>0.769710930916921</v>
      </c>
      <c r="W122" s="55">
        <v>0.483714779832107</v>
      </c>
      <c r="X122" s="55">
        <v>0.471868177890249</v>
      </c>
    </row>
    <row r="123">
      <c r="A123" s="112" t="s">
        <v>142</v>
      </c>
      <c r="B123" s="117">
        <f t="shared" ref="B123:C123" si="177">F123-F303</f>
        <v>0.05858817288</v>
      </c>
      <c r="C123" s="117">
        <f t="shared" si="177"/>
        <v>0.06402643919</v>
      </c>
      <c r="D123" s="117">
        <f t="shared" ref="D123:D124" si="179">F123- 0.63</f>
        <v>0.07973350334</v>
      </c>
      <c r="E123" s="117">
        <f>G123- 0.61</f>
        <v>0.0351873721</v>
      </c>
      <c r="F123" s="10">
        <f t="shared" si="175"/>
        <v>0.7097335033</v>
      </c>
      <c r="G123" s="100">
        <f>(H123*'Vecmap(FT) Coverage'!C122*'Dataset lengths'!$B$2+I123*'Vecmap(FT) Coverage'!D122*'Dataset lengths'!$C$2+J123*'Vecmap(FT) Coverage'!E122*'Dataset lengths'!$D$2+M123*'Vecmap(FT) Coverage'!H122*'Dataset lengths'!$G$2+N123*'Vecmap(FT) Coverage'!I122*'Dataset lengths'!$H$2+S123*'Vecmap(FT) Coverage'!N122*'Dataset lengths'!$M$2+T123*'Vecmap(FT) Coverage'!O122*'Dataset lengths'!$N$2+U123*'Vecmap(FT) Coverage'!P122*'Dataset lengths'!$O$2+V123*'Vecmap(FT) Coverage'!Q122*'Dataset lengths'!$P$2+W123*'Vecmap(FT) Coverage'!R122*'Dataset lengths'!$Q$2+X123*'Vecmap(FT) Coverage'!S122*'Dataset lengths'!$R$2)/('Vecmap(FT) Coverage'!C122*'Dataset lengths'!$B$2+'Vecmap(FT) Coverage'!D122*'Dataset lengths'!$C$2+'Vecmap(FT) Coverage'!E122*'Dataset lengths'!$D$2+'Vecmap(FT) Coverage'!H122*'Dataset lengths'!$G$2+'Vecmap(FT) Coverage'!I122*'Dataset lengths'!$H$2+'Vecmap(FT) Coverage'!N122*'Dataset lengths'!$M$2+'Vecmap(FT) Coverage'!O122*'Dataset lengths'!$N$2+'Vecmap(FT) Coverage'!P122*'Dataset lengths'!$O$2+'Vecmap(FT) Coverage'!Q122*'Dataset lengths'!$P$2+'Vecmap(FT) Coverage'!R122*'Dataset lengths'!$Q$2+'Vecmap(FT) Coverage'!S122*'Dataset lengths'!$R$2)</f>
        <v>0.6451873721</v>
      </c>
      <c r="H123" s="55">
        <v>0.541900960008978</v>
      </c>
      <c r="I123" s="55">
        <v>0.752901867645169</v>
      </c>
      <c r="J123" s="55">
        <v>0.784791054444411</v>
      </c>
      <c r="K123" s="55">
        <v>0.85303975529184</v>
      </c>
      <c r="L123" s="55">
        <v>0.859289325903057</v>
      </c>
      <c r="M123" s="55">
        <v>0.855330150105014</v>
      </c>
      <c r="N123" s="55">
        <v>0.821512980955351</v>
      </c>
      <c r="O123" s="55">
        <v>0.768607118912728</v>
      </c>
      <c r="P123" s="55">
        <v>0.865420893800783</v>
      </c>
      <c r="Q123" s="55">
        <v>0.828273783726258</v>
      </c>
      <c r="R123" s="55">
        <v>0.75472944968142</v>
      </c>
      <c r="S123" s="55">
        <v>0.88835222424799</v>
      </c>
      <c r="T123" s="55">
        <v>0.424947721718802</v>
      </c>
      <c r="U123" s="55">
        <v>0.897518688039223</v>
      </c>
      <c r="V123" s="55">
        <v>0.806501914678109</v>
      </c>
      <c r="W123" s="55">
        <v>0.496323949145841</v>
      </c>
      <c r="X123" s="55">
        <v>0.536987025793743</v>
      </c>
    </row>
    <row r="124">
      <c r="A124" s="112" t="s">
        <v>143</v>
      </c>
      <c r="B124" s="117">
        <f t="shared" ref="B124:C124" si="178">F124-F304</f>
        <v>0.04450164272</v>
      </c>
      <c r="C124" s="117">
        <f t="shared" si="178"/>
        <v>0.05489712519</v>
      </c>
      <c r="D124" s="117">
        <f t="shared" si="179"/>
        <v>0.01091520518</v>
      </c>
      <c r="E124" s="117">
        <f>G124- 0.573</f>
        <v>0.005417161478</v>
      </c>
      <c r="F124" s="10">
        <f t="shared" si="175"/>
        <v>0.6409152052</v>
      </c>
      <c r="G124" s="100">
        <f>(H124*'Vecmap(FT) Coverage'!C123*'Dataset lengths'!$B$2+I124*'Vecmap(FT) Coverage'!D123*'Dataset lengths'!$C$2+J124*'Vecmap(FT) Coverage'!E123*'Dataset lengths'!$D$2+M124*'Vecmap(FT) Coverage'!H123*'Dataset lengths'!$G$2+N124*'Vecmap(FT) Coverage'!I123*'Dataset lengths'!$H$2+S124*'Vecmap(FT) Coverage'!N123*'Dataset lengths'!$M$2+T124*'Vecmap(FT) Coverage'!O123*'Dataset lengths'!$N$2+U124*'Vecmap(FT) Coverage'!P123*'Dataset lengths'!$O$2+V124*'Vecmap(FT) Coverage'!Q123*'Dataset lengths'!$P$2+W124*'Vecmap(FT) Coverage'!R123*'Dataset lengths'!$Q$2+X124*'Vecmap(FT) Coverage'!S123*'Dataset lengths'!$R$2)/('Vecmap(FT) Coverage'!C123*'Dataset lengths'!$B$2+'Vecmap(FT) Coverage'!D123*'Dataset lengths'!$C$2+'Vecmap(FT) Coverage'!E123*'Dataset lengths'!$D$2+'Vecmap(FT) Coverage'!H123*'Dataset lengths'!$G$2+'Vecmap(FT) Coverage'!I123*'Dataset lengths'!$H$2+'Vecmap(FT) Coverage'!N123*'Dataset lengths'!$M$2+'Vecmap(FT) Coverage'!O123*'Dataset lengths'!$N$2+'Vecmap(FT) Coverage'!P123*'Dataset lengths'!$O$2+'Vecmap(FT) Coverage'!Q123*'Dataset lengths'!$P$2+'Vecmap(FT) Coverage'!R123*'Dataset lengths'!$Q$2+'Vecmap(FT) Coverage'!S123*'Dataset lengths'!$R$2)</f>
        <v>0.5784171615</v>
      </c>
      <c r="H124" s="55">
        <v>0.461846830638608</v>
      </c>
      <c r="I124" s="55">
        <v>0.729406713752</v>
      </c>
      <c r="J124" s="55">
        <v>0.753997975349965</v>
      </c>
      <c r="K124" s="55">
        <v>0.829822381142462</v>
      </c>
      <c r="L124" s="55">
        <v>0.830692339572058</v>
      </c>
      <c r="M124" s="55">
        <v>0.830223810555511</v>
      </c>
      <c r="N124" s="55">
        <v>0.775555677977609</v>
      </c>
      <c r="O124" s="55">
        <v>0.729195791665266</v>
      </c>
      <c r="P124" s="55">
        <v>0.824790518651101</v>
      </c>
      <c r="Q124" s="55">
        <v>0.755224926644447</v>
      </c>
      <c r="R124" s="55">
        <v>0.736969733124032</v>
      </c>
      <c r="S124" s="55">
        <v>0.776474963049735</v>
      </c>
      <c r="T124" s="55">
        <v>0.399390766992379</v>
      </c>
      <c r="U124" s="55">
        <v>0.809391388147447</v>
      </c>
      <c r="V124" s="55">
        <v>0.628423048598694</v>
      </c>
      <c r="W124" s="55">
        <v>0.3487813102597</v>
      </c>
      <c r="X124" s="55">
        <v>0.536574771631682</v>
      </c>
    </row>
    <row r="125">
      <c r="A125" s="112" t="s">
        <v>146</v>
      </c>
      <c r="B125" s="117">
        <f t="shared" ref="B125:C125" si="180">F125-F305</f>
        <v>0.01913403608</v>
      </c>
      <c r="C125" s="117">
        <f t="shared" si="180"/>
        <v>0.01315421859</v>
      </c>
      <c r="D125" s="118">
        <f>F125-0.675</f>
        <v>-0.009967029919</v>
      </c>
      <c r="E125" s="118">
        <f>G125-0.62</f>
        <v>-0.01604392653</v>
      </c>
      <c r="F125" s="10">
        <f t="shared" si="175"/>
        <v>0.6650329701</v>
      </c>
      <c r="G125" s="100">
        <f>(H125*'Vecmap(FT) Coverage'!C124*'Dataset lengths'!$B$2+I125*'Vecmap(FT) Coverage'!D124*'Dataset lengths'!$C$2+J125*'Vecmap(FT) Coverage'!E124*'Dataset lengths'!$D$2+M125*'Vecmap(FT) Coverage'!H124*'Dataset lengths'!$G$2+N125*'Vecmap(FT) Coverage'!I124*'Dataset lengths'!$H$2+S125*'Vecmap(FT) Coverage'!N124*'Dataset lengths'!$M$2+T125*'Vecmap(FT) Coverage'!O124*'Dataset lengths'!$N$2+U125*'Vecmap(FT) Coverage'!P124*'Dataset lengths'!$O$2+V125*'Vecmap(FT) Coverage'!Q124*'Dataset lengths'!$P$2+W125*'Vecmap(FT) Coverage'!R124*'Dataset lengths'!$Q$2+X125*'Vecmap(FT) Coverage'!S124*'Dataset lengths'!$R$2)/('Vecmap(FT) Coverage'!C124*'Dataset lengths'!$B$2+'Vecmap(FT) Coverage'!D124*'Dataset lengths'!$C$2+'Vecmap(FT) Coverage'!E124*'Dataset lengths'!$D$2+'Vecmap(FT) Coverage'!H124*'Dataset lengths'!$G$2+'Vecmap(FT) Coverage'!I124*'Dataset lengths'!$H$2+'Vecmap(FT) Coverage'!N124*'Dataset lengths'!$M$2+'Vecmap(FT) Coverage'!O124*'Dataset lengths'!$N$2+'Vecmap(FT) Coverage'!P124*'Dataset lengths'!$O$2+'Vecmap(FT) Coverage'!Q124*'Dataset lengths'!$P$2+'Vecmap(FT) Coverage'!R124*'Dataset lengths'!$Q$2+'Vecmap(FT) Coverage'!S124*'Dataset lengths'!$R$2)</f>
        <v>0.6039560735</v>
      </c>
      <c r="H125" s="55">
        <v>0.481772467979781</v>
      </c>
      <c r="I125" s="55">
        <v>0.728795494035972</v>
      </c>
      <c r="J125" s="55">
        <v>0.747021470222771</v>
      </c>
      <c r="K125" s="55">
        <v>0.828646193195072</v>
      </c>
      <c r="L125" s="55">
        <v>0.831602200304806</v>
      </c>
      <c r="M125" s="55">
        <v>0.829702233368089</v>
      </c>
      <c r="N125" s="55">
        <v>0.753224416192674</v>
      </c>
      <c r="O125" s="55">
        <v>0.697871300422002</v>
      </c>
      <c r="P125" s="55">
        <v>0.817449148898131</v>
      </c>
      <c r="Q125" s="55">
        <v>0.726208776652477</v>
      </c>
      <c r="R125" s="55">
        <v>0.702158348511248</v>
      </c>
      <c r="S125" s="55">
        <v>0.850564417134924</v>
      </c>
      <c r="T125" s="55">
        <v>0.48419649754467</v>
      </c>
      <c r="U125" s="55">
        <v>0.868142921408631</v>
      </c>
      <c r="V125" s="55">
        <v>0.591224461552472</v>
      </c>
      <c r="W125" s="55">
        <v>0.400779982257061</v>
      </c>
      <c r="X125" s="55">
        <v>0.579938309195917</v>
      </c>
    </row>
    <row r="126">
      <c r="A126" s="112" t="s">
        <v>147</v>
      </c>
      <c r="B126" s="117">
        <f t="shared" ref="B126:C126" si="181">F126-F306</f>
        <v>0.02197968615</v>
      </c>
      <c r="C126" s="117">
        <f t="shared" si="181"/>
        <v>0.02269513925</v>
      </c>
      <c r="D126" s="117">
        <f>F126-0.654</f>
        <v>0.02768330449</v>
      </c>
      <c r="E126" s="117">
        <f>G126-0.606</f>
        <v>0.01678007017</v>
      </c>
      <c r="F126" s="10">
        <f t="shared" si="175"/>
        <v>0.6816833045</v>
      </c>
      <c r="G126" s="100">
        <f>(H126*'Vecmap(FT) Coverage'!C125*'Dataset lengths'!$B$2+I126*'Vecmap(FT) Coverage'!D125*'Dataset lengths'!$C$2+J126*'Vecmap(FT) Coverage'!E125*'Dataset lengths'!$D$2+M126*'Vecmap(FT) Coverage'!H125*'Dataset lengths'!$G$2+N126*'Vecmap(FT) Coverage'!I125*'Dataset lengths'!$H$2+S126*'Vecmap(FT) Coverage'!N125*'Dataset lengths'!$M$2+T126*'Vecmap(FT) Coverage'!O125*'Dataset lengths'!$N$2+U126*'Vecmap(FT) Coverage'!P125*'Dataset lengths'!$O$2+V126*'Vecmap(FT) Coverage'!Q125*'Dataset lengths'!$P$2+W126*'Vecmap(FT) Coverage'!R125*'Dataset lengths'!$Q$2+X126*'Vecmap(FT) Coverage'!S125*'Dataset lengths'!$R$2)/('Vecmap(FT) Coverage'!C125*'Dataset lengths'!$B$2+'Vecmap(FT) Coverage'!D125*'Dataset lengths'!$C$2+'Vecmap(FT) Coverage'!E125*'Dataset lengths'!$D$2+'Vecmap(FT) Coverage'!H125*'Dataset lengths'!$G$2+'Vecmap(FT) Coverage'!I125*'Dataset lengths'!$H$2+'Vecmap(FT) Coverage'!N125*'Dataset lengths'!$M$2+'Vecmap(FT) Coverage'!O125*'Dataset lengths'!$N$2+'Vecmap(FT) Coverage'!P125*'Dataset lengths'!$O$2+'Vecmap(FT) Coverage'!Q125*'Dataset lengths'!$P$2+'Vecmap(FT) Coverage'!R125*'Dataset lengths'!$Q$2+'Vecmap(FT) Coverage'!S125*'Dataset lengths'!$R$2)</f>
        <v>0.6227800702</v>
      </c>
      <c r="H126" s="55">
        <v>0.542981517866221</v>
      </c>
      <c r="I126" s="55">
        <v>0.69837614469698</v>
      </c>
      <c r="J126" s="55">
        <v>0.743977010931632</v>
      </c>
      <c r="K126" s="55">
        <v>0.815919373895163</v>
      </c>
      <c r="L126" s="55">
        <v>0.822329494198511</v>
      </c>
      <c r="M126" s="55">
        <v>0.818224619720615</v>
      </c>
      <c r="N126" s="55">
        <v>0.777372079430961</v>
      </c>
      <c r="O126" s="55">
        <v>0.716821072846527</v>
      </c>
      <c r="P126" s="55">
        <v>0.838240969614237</v>
      </c>
      <c r="Q126" s="55">
        <v>0.772437925375176</v>
      </c>
      <c r="R126" s="55">
        <v>0.701858327959556</v>
      </c>
      <c r="S126" s="55">
        <v>0.889423133761315</v>
      </c>
      <c r="T126" s="55">
        <v>0.450249267785305</v>
      </c>
      <c r="U126" s="55">
        <v>0.86725274666225</v>
      </c>
      <c r="V126" s="55">
        <v>0.726871552100637</v>
      </c>
      <c r="W126" s="55">
        <v>0.512326374755258</v>
      </c>
      <c r="X126" s="55">
        <v>0.471461901715738</v>
      </c>
    </row>
    <row r="127">
      <c r="A127" s="112" t="s">
        <v>148</v>
      </c>
      <c r="B127" s="117">
        <f t="shared" ref="B127:C127" si="182">F127-F307</f>
        <v>0.0407779649</v>
      </c>
      <c r="C127" s="117">
        <f t="shared" si="182"/>
        <v>0.03013897939</v>
      </c>
      <c r="D127" s="117">
        <f t="shared" ref="D127:D128" si="184">F127- 0.63</f>
        <v>0.07245117524</v>
      </c>
      <c r="E127" s="117">
        <f>G127- 0.61</f>
        <v>0.03854642149</v>
      </c>
      <c r="F127" s="10">
        <f t="shared" si="175"/>
        <v>0.7024511752</v>
      </c>
      <c r="G127" s="100">
        <f>(H127*'Vecmap(FT) Coverage'!C126*'Dataset lengths'!$B$2+I127*'Vecmap(FT) Coverage'!D126*'Dataset lengths'!$C$2+J127*'Vecmap(FT) Coverage'!E126*'Dataset lengths'!$D$2+M127*'Vecmap(FT) Coverage'!H126*'Dataset lengths'!$G$2+N127*'Vecmap(FT) Coverage'!I126*'Dataset lengths'!$H$2+S127*'Vecmap(FT) Coverage'!N126*'Dataset lengths'!$M$2+T127*'Vecmap(FT) Coverage'!O126*'Dataset lengths'!$N$2+U127*'Vecmap(FT) Coverage'!P126*'Dataset lengths'!$O$2+V127*'Vecmap(FT) Coverage'!Q126*'Dataset lengths'!$P$2+W127*'Vecmap(FT) Coverage'!R126*'Dataset lengths'!$Q$2+X127*'Vecmap(FT) Coverage'!S126*'Dataset lengths'!$R$2)/('Vecmap(FT) Coverage'!C126*'Dataset lengths'!$B$2+'Vecmap(FT) Coverage'!D126*'Dataset lengths'!$C$2+'Vecmap(FT) Coverage'!E126*'Dataset lengths'!$D$2+'Vecmap(FT) Coverage'!H126*'Dataset lengths'!$G$2+'Vecmap(FT) Coverage'!I126*'Dataset lengths'!$H$2+'Vecmap(FT) Coverage'!N126*'Dataset lengths'!$M$2+'Vecmap(FT) Coverage'!O126*'Dataset lengths'!$N$2+'Vecmap(FT) Coverage'!P126*'Dataset lengths'!$O$2+'Vecmap(FT) Coverage'!Q126*'Dataset lengths'!$P$2+'Vecmap(FT) Coverage'!R126*'Dataset lengths'!$Q$2+'Vecmap(FT) Coverage'!S126*'Dataset lengths'!$R$2)</f>
        <v>0.6485464215</v>
      </c>
      <c r="H127" s="55">
        <v>0.555024986649342</v>
      </c>
      <c r="I127" s="55">
        <v>0.751230647839695</v>
      </c>
      <c r="J127" s="55">
        <v>0.760349603734845</v>
      </c>
      <c r="K127" s="55">
        <v>0.830344896521137</v>
      </c>
      <c r="L127" s="55">
        <v>0.835659421485761</v>
      </c>
      <c r="M127" s="55">
        <v>0.832423555780975</v>
      </c>
      <c r="N127" s="55">
        <v>0.779636033690594</v>
      </c>
      <c r="O127" s="55">
        <v>0.72288470006555</v>
      </c>
      <c r="P127" s="55">
        <v>0.840495383403547</v>
      </c>
      <c r="Q127" s="55">
        <v>0.778244841240536</v>
      </c>
      <c r="R127" s="55">
        <v>0.705226808703674</v>
      </c>
      <c r="S127" s="55">
        <v>0.886560089960383</v>
      </c>
      <c r="T127" s="55">
        <v>0.444097258355531</v>
      </c>
      <c r="U127" s="55">
        <v>0.885946416336263</v>
      </c>
      <c r="V127" s="55">
        <v>0.761184089041419</v>
      </c>
      <c r="W127" s="55">
        <v>0.530109246323218</v>
      </c>
      <c r="X127" s="55">
        <v>0.540400999912977</v>
      </c>
    </row>
    <row r="128">
      <c r="A128" s="112" t="s">
        <v>149</v>
      </c>
      <c r="B128" s="117">
        <f t="shared" ref="B128:C128" si="183">F128-F308</f>
        <v>0.02244394183</v>
      </c>
      <c r="C128" s="117">
        <f t="shared" si="183"/>
        <v>0.02114296001</v>
      </c>
      <c r="D128" s="117">
        <f t="shared" si="184"/>
        <v>0.01216978721</v>
      </c>
      <c r="E128" s="117">
        <f>G128- 0.573</f>
        <v>0.007645632127</v>
      </c>
      <c r="F128" s="10">
        <f t="shared" si="175"/>
        <v>0.6421697872</v>
      </c>
      <c r="G128" s="100">
        <f>(H128*'Vecmap(FT) Coverage'!C127*'Dataset lengths'!$B$2+I128*'Vecmap(FT) Coverage'!D127*'Dataset lengths'!$C$2+J128*'Vecmap(FT) Coverage'!E127*'Dataset lengths'!$D$2+M128*'Vecmap(FT) Coverage'!H127*'Dataset lengths'!$G$2+N128*'Vecmap(FT) Coverage'!I127*'Dataset lengths'!$H$2+S128*'Vecmap(FT) Coverage'!N127*'Dataset lengths'!$M$2+T128*'Vecmap(FT) Coverage'!O127*'Dataset lengths'!$N$2+U128*'Vecmap(FT) Coverage'!P127*'Dataset lengths'!$O$2+V128*'Vecmap(FT) Coverage'!Q127*'Dataset lengths'!$P$2+W128*'Vecmap(FT) Coverage'!R127*'Dataset lengths'!$Q$2+X128*'Vecmap(FT) Coverage'!S127*'Dataset lengths'!$R$2)/('Vecmap(FT) Coverage'!C127*'Dataset lengths'!$B$2+'Vecmap(FT) Coverage'!D127*'Dataset lengths'!$C$2+'Vecmap(FT) Coverage'!E127*'Dataset lengths'!$D$2+'Vecmap(FT) Coverage'!H127*'Dataset lengths'!$G$2+'Vecmap(FT) Coverage'!I127*'Dataset lengths'!$H$2+'Vecmap(FT) Coverage'!N127*'Dataset lengths'!$M$2+'Vecmap(FT) Coverage'!O127*'Dataset lengths'!$N$2+'Vecmap(FT) Coverage'!P127*'Dataset lengths'!$O$2+'Vecmap(FT) Coverage'!Q127*'Dataset lengths'!$P$2+'Vecmap(FT) Coverage'!R127*'Dataset lengths'!$Q$2+'Vecmap(FT) Coverage'!S127*'Dataset lengths'!$R$2)</f>
        <v>0.5806456321</v>
      </c>
      <c r="H128" s="55">
        <v>0.467185043630302</v>
      </c>
      <c r="I128" s="55">
        <v>0.718192557998619</v>
      </c>
      <c r="J128" s="55">
        <v>0.738309695303609</v>
      </c>
      <c r="K128" s="55">
        <v>0.815003597009137</v>
      </c>
      <c r="L128" s="55">
        <v>0.816626200184062</v>
      </c>
      <c r="M128" s="55">
        <v>0.815660944564845</v>
      </c>
      <c r="N128" s="55">
        <v>0.742519023998285</v>
      </c>
      <c r="O128" s="55">
        <v>0.689923194449404</v>
      </c>
      <c r="P128" s="55">
        <v>0.809414885820162</v>
      </c>
      <c r="Q128" s="55">
        <v>0.725950765964865</v>
      </c>
      <c r="R128" s="55">
        <v>0.696294446828434</v>
      </c>
      <c r="S128" s="55">
        <v>0.813934940719946</v>
      </c>
      <c r="T128" s="55">
        <v>0.459488223562232</v>
      </c>
      <c r="U128" s="55">
        <v>0.82229892196998</v>
      </c>
      <c r="V128" s="55">
        <v>0.571093236219839</v>
      </c>
      <c r="W128" s="55">
        <v>0.366176308503928</v>
      </c>
      <c r="X128" s="55">
        <v>0.54900876280871</v>
      </c>
    </row>
    <row r="129">
      <c r="A129" s="112" t="s">
        <v>152</v>
      </c>
      <c r="B129" s="117">
        <f t="shared" ref="B129:C129" si="185">F129-F309</f>
        <v>0.02974985609</v>
      </c>
      <c r="C129" s="117">
        <f t="shared" si="185"/>
        <v>0.027957327</v>
      </c>
      <c r="D129" s="117">
        <f t="shared" ref="D129:D131" si="187">F129-0.675</f>
        <v>0.03165786142</v>
      </c>
      <c r="E129" s="117">
        <f t="shared" ref="E129:E131" si="188">G129-0.62</f>
        <v>0.03224580697</v>
      </c>
      <c r="F129" s="10">
        <f t="shared" si="175"/>
        <v>0.7066578614</v>
      </c>
      <c r="G129" s="100">
        <f>(H129*'Vecmap(FT) Coverage'!C128*'Dataset lengths'!$B$2+I129*'Vecmap(FT) Coverage'!D128*'Dataset lengths'!$C$2+J129*'Vecmap(FT) Coverage'!E128*'Dataset lengths'!$D$2+M129*'Vecmap(FT) Coverage'!H128*'Dataset lengths'!$G$2+N129*'Vecmap(FT) Coverage'!I128*'Dataset lengths'!$H$2+S129*'Vecmap(FT) Coverage'!N128*'Dataset lengths'!$M$2+T129*'Vecmap(FT) Coverage'!O128*'Dataset lengths'!$N$2+U129*'Vecmap(FT) Coverage'!P128*'Dataset lengths'!$O$2+V129*'Vecmap(FT) Coverage'!Q128*'Dataset lengths'!$P$2+W129*'Vecmap(FT) Coverage'!R128*'Dataset lengths'!$Q$2+X129*'Vecmap(FT) Coverage'!S128*'Dataset lengths'!$R$2)/('Vecmap(FT) Coverage'!C128*'Dataset lengths'!$B$2+'Vecmap(FT) Coverage'!D128*'Dataset lengths'!$C$2+'Vecmap(FT) Coverage'!E128*'Dataset lengths'!$D$2+'Vecmap(FT) Coverage'!H128*'Dataset lengths'!$G$2+'Vecmap(FT) Coverage'!I128*'Dataset lengths'!$H$2+'Vecmap(FT) Coverage'!N128*'Dataset lengths'!$M$2+'Vecmap(FT) Coverage'!O128*'Dataset lengths'!$N$2+'Vecmap(FT) Coverage'!P128*'Dataset lengths'!$O$2+'Vecmap(FT) Coverage'!Q128*'Dataset lengths'!$P$2+'Vecmap(FT) Coverage'!R128*'Dataset lengths'!$Q$2+'Vecmap(FT) Coverage'!S128*'Dataset lengths'!$R$2)</f>
        <v>0.652245807</v>
      </c>
      <c r="H129" s="55">
        <v>0.573029933151533</v>
      </c>
      <c r="I129" s="55">
        <v>0.717857504001461</v>
      </c>
      <c r="J129" s="55">
        <v>0.780264975753763</v>
      </c>
      <c r="K129" s="55">
        <v>0.847910292597786</v>
      </c>
      <c r="L129" s="55">
        <v>0.85161998870323</v>
      </c>
      <c r="M129" s="55">
        <v>0.849349130484532</v>
      </c>
      <c r="N129" s="55">
        <v>0.809869924027532</v>
      </c>
      <c r="O129" s="55">
        <v>0.751829033901793</v>
      </c>
      <c r="P129" s="55">
        <v>0.861573399188674</v>
      </c>
      <c r="Q129" s="55">
        <v>0.799487162722619</v>
      </c>
      <c r="R129" s="55">
        <v>0.746661146995052</v>
      </c>
      <c r="S129" s="55">
        <v>0.91221820768782</v>
      </c>
      <c r="T129" s="55">
        <v>0.420563541572154</v>
      </c>
      <c r="U129" s="55">
        <v>0.888839484262003</v>
      </c>
      <c r="V129" s="55">
        <v>0.775061749880181</v>
      </c>
      <c r="W129" s="55">
        <v>0.538344493609852</v>
      </c>
      <c r="X129" s="55">
        <v>0.507837531228541</v>
      </c>
    </row>
    <row r="130">
      <c r="A130" s="112" t="s">
        <v>153</v>
      </c>
      <c r="B130" s="117">
        <f t="shared" ref="B130:C130" si="186">F130-F310</f>
        <v>0.02405158294</v>
      </c>
      <c r="C130" s="117">
        <f t="shared" si="186"/>
        <v>0.02732514573</v>
      </c>
      <c r="D130" s="117">
        <f t="shared" si="187"/>
        <v>0.05592710778</v>
      </c>
      <c r="E130" s="117">
        <f t="shared" si="188"/>
        <v>0.0553932919</v>
      </c>
      <c r="F130" s="10">
        <f t="shared" si="175"/>
        <v>0.7309271078</v>
      </c>
      <c r="G130" s="100">
        <f>(H130*'Vecmap(FT) Coverage'!C129*'Dataset lengths'!$B$2+I130*'Vecmap(FT) Coverage'!D129*'Dataset lengths'!$C$2+J130*'Vecmap(FT) Coverage'!E129*'Dataset lengths'!$D$2+M130*'Vecmap(FT) Coverage'!H129*'Dataset lengths'!$G$2+N130*'Vecmap(FT) Coverage'!I129*'Dataset lengths'!$H$2+S130*'Vecmap(FT) Coverage'!N129*'Dataset lengths'!$M$2+T130*'Vecmap(FT) Coverage'!O129*'Dataset lengths'!$N$2+U130*'Vecmap(FT) Coverage'!P129*'Dataset lengths'!$O$2+V130*'Vecmap(FT) Coverage'!Q129*'Dataset lengths'!$P$2+W130*'Vecmap(FT) Coverage'!R129*'Dataset lengths'!$Q$2+X130*'Vecmap(FT) Coverage'!S129*'Dataset lengths'!$R$2)/('Vecmap(FT) Coverage'!C129*'Dataset lengths'!$B$2+'Vecmap(FT) Coverage'!D129*'Dataset lengths'!$C$2+'Vecmap(FT) Coverage'!E129*'Dataset lengths'!$D$2+'Vecmap(FT) Coverage'!H129*'Dataset lengths'!$G$2+'Vecmap(FT) Coverage'!I129*'Dataset lengths'!$H$2+'Vecmap(FT) Coverage'!N129*'Dataset lengths'!$M$2+'Vecmap(FT) Coverage'!O129*'Dataset lengths'!$N$2+'Vecmap(FT) Coverage'!P129*'Dataset lengths'!$O$2+'Vecmap(FT) Coverage'!Q129*'Dataset lengths'!$P$2+'Vecmap(FT) Coverage'!R129*'Dataset lengths'!$Q$2+'Vecmap(FT) Coverage'!S129*'Dataset lengths'!$R$2)</f>
        <v>0.6753932919</v>
      </c>
      <c r="H130" s="55">
        <v>0.578549636932276</v>
      </c>
      <c r="I130" s="55">
        <v>0.756580354407913</v>
      </c>
      <c r="J130" s="55">
        <v>0.791899745791613</v>
      </c>
      <c r="K130" s="55">
        <v>0.85834566470854</v>
      </c>
      <c r="L130" s="55">
        <v>0.863518221072024</v>
      </c>
      <c r="M130" s="55">
        <v>0.860226800339338</v>
      </c>
      <c r="N130" s="55">
        <v>0.819030365571527</v>
      </c>
      <c r="O130" s="55">
        <v>0.771959886325077</v>
      </c>
      <c r="P130" s="55">
        <v>0.867096461924177</v>
      </c>
      <c r="Q130" s="55">
        <v>0.804444653791747</v>
      </c>
      <c r="R130" s="55">
        <v>0.766681518409437</v>
      </c>
      <c r="S130" s="55">
        <v>0.904525143428827</v>
      </c>
      <c r="T130" s="55">
        <v>0.5014114434416</v>
      </c>
      <c r="U130" s="55">
        <v>0.892622726934124</v>
      </c>
      <c r="V130" s="55">
        <v>0.804143833928451</v>
      </c>
      <c r="W130" s="55">
        <v>0.546927960673254</v>
      </c>
      <c r="X130" s="55">
        <v>0.5842801740949</v>
      </c>
    </row>
    <row r="131">
      <c r="A131" s="112" t="s">
        <v>155</v>
      </c>
      <c r="B131" s="117">
        <f t="shared" ref="B131:C131" si="189">F131-F311</f>
        <v>0.01061835264</v>
      </c>
      <c r="C131" s="117">
        <f t="shared" si="189"/>
        <v>0.0054103719</v>
      </c>
      <c r="D131" s="118">
        <f t="shared" si="187"/>
        <v>-0.004161215754</v>
      </c>
      <c r="E131" s="118">
        <f t="shared" si="188"/>
        <v>-0.01070582395</v>
      </c>
      <c r="F131" s="10">
        <f t="shared" si="175"/>
        <v>0.6708387842</v>
      </c>
      <c r="G131" s="100">
        <f>(H131*'Vecmap(FT) Coverage'!C130*'Dataset lengths'!$B$2+I131*'Vecmap(FT) Coverage'!D130*'Dataset lengths'!$C$2+J131*'Vecmap(FT) Coverage'!E130*'Dataset lengths'!$D$2+M131*'Vecmap(FT) Coverage'!H130*'Dataset lengths'!$G$2+N131*'Vecmap(FT) Coverage'!I130*'Dataset lengths'!$H$2+S131*'Vecmap(FT) Coverage'!N130*'Dataset lengths'!$M$2+T131*'Vecmap(FT) Coverage'!O130*'Dataset lengths'!$N$2+U131*'Vecmap(FT) Coverage'!P130*'Dataset lengths'!$O$2+V131*'Vecmap(FT) Coverage'!Q130*'Dataset lengths'!$P$2+W131*'Vecmap(FT) Coverage'!R130*'Dataset lengths'!$Q$2+X131*'Vecmap(FT) Coverage'!S130*'Dataset lengths'!$R$2)/('Vecmap(FT) Coverage'!C130*'Dataset lengths'!$B$2+'Vecmap(FT) Coverage'!D130*'Dataset lengths'!$C$2+'Vecmap(FT) Coverage'!E130*'Dataset lengths'!$D$2+'Vecmap(FT) Coverage'!H130*'Dataset lengths'!$G$2+'Vecmap(FT) Coverage'!I130*'Dataset lengths'!$H$2+'Vecmap(FT) Coverage'!N130*'Dataset lengths'!$M$2+'Vecmap(FT) Coverage'!O130*'Dataset lengths'!$N$2+'Vecmap(FT) Coverage'!P130*'Dataset lengths'!$O$2+'Vecmap(FT) Coverage'!Q130*'Dataset lengths'!$P$2+'Vecmap(FT) Coverage'!R130*'Dataset lengths'!$Q$2+'Vecmap(FT) Coverage'!S130*'Dataset lengths'!$R$2)</f>
        <v>0.609294176</v>
      </c>
      <c r="H131" s="55">
        <v>0.49543817577645</v>
      </c>
      <c r="I131" s="55">
        <v>0.742973100862706</v>
      </c>
      <c r="J131" s="55">
        <v>0.776510413188444</v>
      </c>
      <c r="K131" s="55">
        <v>0.842581096222896</v>
      </c>
      <c r="L131" s="55">
        <v>0.841788050214558</v>
      </c>
      <c r="M131" s="55">
        <v>0.842261409576158</v>
      </c>
      <c r="N131" s="55">
        <v>0.780664955000494</v>
      </c>
      <c r="O131" s="55">
        <v>0.725360843656598</v>
      </c>
      <c r="P131" s="55">
        <v>0.839872066323397</v>
      </c>
      <c r="Q131" s="55">
        <v>0.744978216479259</v>
      </c>
      <c r="R131" s="55">
        <v>0.747938484493879</v>
      </c>
      <c r="S131" s="55">
        <v>0.833539141402664</v>
      </c>
      <c r="T131" s="55">
        <v>0.468930299612008</v>
      </c>
      <c r="U131" s="55">
        <v>0.845443465375901</v>
      </c>
      <c r="V131" s="55">
        <v>0.620626609925232</v>
      </c>
      <c r="W131" s="55">
        <v>0.393268389126375</v>
      </c>
      <c r="X131" s="55">
        <v>0.579570666864483</v>
      </c>
    </row>
    <row r="132">
      <c r="A132" s="112" t="s">
        <v>158</v>
      </c>
      <c r="B132" s="117">
        <f t="shared" ref="B132:C132" si="190">F132-F312</f>
        <v>0.03637080241</v>
      </c>
      <c r="C132" s="117">
        <f t="shared" si="190"/>
        <v>0.03352279208</v>
      </c>
      <c r="D132" s="117">
        <f t="shared" ref="D132:D133" si="192">F132-0.654</f>
        <v>0.008828433194</v>
      </c>
      <c r="E132" s="117">
        <f>G132- 0.61</f>
        <v>0.005489173591</v>
      </c>
      <c r="F132" s="10">
        <f t="shared" si="175"/>
        <v>0.6628284332</v>
      </c>
      <c r="G132" s="100">
        <f>(H132*'Vecmap(FT) Coverage'!C131*'Dataset lengths'!$B$2+I132*'Vecmap(FT) Coverage'!D131*'Dataset lengths'!$C$2+J132*'Vecmap(FT) Coverage'!E131*'Dataset lengths'!$D$2+M132*'Vecmap(FT) Coverage'!H131*'Dataset lengths'!$G$2+N132*'Vecmap(FT) Coverage'!I131*'Dataset lengths'!$H$2+S132*'Vecmap(FT) Coverage'!N131*'Dataset lengths'!$M$2+T132*'Vecmap(FT) Coverage'!O131*'Dataset lengths'!$N$2+U132*'Vecmap(FT) Coverage'!P131*'Dataset lengths'!$O$2+V132*'Vecmap(FT) Coverage'!Q131*'Dataset lengths'!$P$2+W132*'Vecmap(FT) Coverage'!R131*'Dataset lengths'!$Q$2+X132*'Vecmap(FT) Coverage'!S131*'Dataset lengths'!$R$2)/('Vecmap(FT) Coverage'!C131*'Dataset lengths'!$B$2+'Vecmap(FT) Coverage'!D131*'Dataset lengths'!$C$2+'Vecmap(FT) Coverage'!E131*'Dataset lengths'!$D$2+'Vecmap(FT) Coverage'!H131*'Dataset lengths'!$G$2+'Vecmap(FT) Coverage'!I131*'Dataset lengths'!$H$2+'Vecmap(FT) Coverage'!N131*'Dataset lengths'!$M$2+'Vecmap(FT) Coverage'!O131*'Dataset lengths'!$N$2+'Vecmap(FT) Coverage'!P131*'Dataset lengths'!$O$2+'Vecmap(FT) Coverage'!Q131*'Dataset lengths'!$P$2+'Vecmap(FT) Coverage'!R131*'Dataset lengths'!$Q$2+'Vecmap(FT) Coverage'!S131*'Dataset lengths'!$R$2)</f>
        <v>0.6154891736</v>
      </c>
      <c r="H132" s="55">
        <v>0.551447741336484</v>
      </c>
      <c r="I132" s="55">
        <v>0.663423413244918</v>
      </c>
      <c r="J132" s="55">
        <v>0.702781647419829</v>
      </c>
      <c r="K132" s="55">
        <v>0.785589364475666</v>
      </c>
      <c r="L132" s="55">
        <v>0.796926551540511</v>
      </c>
      <c r="M132" s="55">
        <v>0.78941519575041</v>
      </c>
      <c r="N132" s="55">
        <v>0.769674744074159</v>
      </c>
      <c r="O132" s="55">
        <v>0.698854783862238</v>
      </c>
      <c r="P132" s="55">
        <v>0.838020764385692</v>
      </c>
      <c r="Q132" s="55">
        <v>0.784487359565502</v>
      </c>
      <c r="R132" s="55">
        <v>0.689961012982223</v>
      </c>
      <c r="S132" s="55">
        <v>0.878801459812819</v>
      </c>
      <c r="T132" s="55">
        <v>0.254889798232314</v>
      </c>
      <c r="U132" s="55">
        <v>0.900411755964963</v>
      </c>
      <c r="V132" s="55">
        <v>0.829445329118222</v>
      </c>
      <c r="W132" s="55">
        <v>0.571819056019694</v>
      </c>
      <c r="X132" s="55">
        <v>0.379002624162254</v>
      </c>
    </row>
    <row r="133">
      <c r="A133" s="112" t="s">
        <v>159</v>
      </c>
      <c r="B133" s="117">
        <f t="shared" ref="B133:C133" si="191">F133-F313</f>
        <v>0.02972478244</v>
      </c>
      <c r="C133" s="117">
        <f t="shared" si="191"/>
        <v>0.02447295367</v>
      </c>
      <c r="D133" s="117">
        <f t="shared" si="192"/>
        <v>0.03594048612</v>
      </c>
      <c r="E133" s="117">
        <f>G133-0.606</f>
        <v>0.02673140537</v>
      </c>
      <c r="F133" s="10">
        <f t="shared" si="175"/>
        <v>0.6899404861</v>
      </c>
      <c r="G133" s="100">
        <f>(H133*'Vecmap(FT) Coverage'!C132*'Dataset lengths'!$B$2+I133*'Vecmap(FT) Coverage'!D132*'Dataset lengths'!$C$2+J133*'Vecmap(FT) Coverage'!E132*'Dataset lengths'!$D$2+M133*'Vecmap(FT) Coverage'!H132*'Dataset lengths'!$G$2+N133*'Vecmap(FT) Coverage'!I132*'Dataset lengths'!$H$2+S133*'Vecmap(FT) Coverage'!N132*'Dataset lengths'!$M$2+T133*'Vecmap(FT) Coverage'!O132*'Dataset lengths'!$N$2+U133*'Vecmap(FT) Coverage'!P132*'Dataset lengths'!$O$2+V133*'Vecmap(FT) Coverage'!Q132*'Dataset lengths'!$P$2+W133*'Vecmap(FT) Coverage'!R132*'Dataset lengths'!$Q$2+X133*'Vecmap(FT) Coverage'!S132*'Dataset lengths'!$R$2)/('Vecmap(FT) Coverage'!C132*'Dataset lengths'!$B$2+'Vecmap(FT) Coverage'!D132*'Dataset lengths'!$C$2+'Vecmap(FT) Coverage'!E132*'Dataset lengths'!$D$2+'Vecmap(FT) Coverage'!H132*'Dataset lengths'!$G$2+'Vecmap(FT) Coverage'!I132*'Dataset lengths'!$H$2+'Vecmap(FT) Coverage'!N132*'Dataset lengths'!$M$2+'Vecmap(FT) Coverage'!O132*'Dataset lengths'!$N$2+'Vecmap(FT) Coverage'!P132*'Dataset lengths'!$O$2+'Vecmap(FT) Coverage'!Q132*'Dataset lengths'!$P$2+'Vecmap(FT) Coverage'!R132*'Dataset lengths'!$Q$2+'Vecmap(FT) Coverage'!S132*'Dataset lengths'!$R$2)</f>
        <v>0.6327314054</v>
      </c>
      <c r="H133" s="55">
        <v>0.555269738570791</v>
      </c>
      <c r="I133" s="55">
        <v>0.720337665066791</v>
      </c>
      <c r="J133" s="55">
        <v>0.774104589946071</v>
      </c>
      <c r="K133" s="55">
        <v>0.835145890818155</v>
      </c>
      <c r="L133" s="55">
        <v>0.843150110423056</v>
      </c>
      <c r="M133" s="55">
        <v>0.83776900779755</v>
      </c>
      <c r="N133" s="55">
        <v>0.798603488037886</v>
      </c>
      <c r="O133" s="55">
        <v>0.736511738629004</v>
      </c>
      <c r="P133" s="55">
        <v>0.852366381880504</v>
      </c>
      <c r="Q133" s="55">
        <v>0.788734483546658</v>
      </c>
      <c r="R133" s="55">
        <v>0.742898139225459</v>
      </c>
      <c r="S133" s="55">
        <v>0.871195816738587</v>
      </c>
      <c r="T133" s="55">
        <v>0.407437145325746</v>
      </c>
      <c r="U133" s="55">
        <v>0.871258533020967</v>
      </c>
      <c r="V133" s="55">
        <v>0.758194086420334</v>
      </c>
      <c r="W133" s="55">
        <v>0.504757979556021</v>
      </c>
      <c r="X133" s="55">
        <v>0.490417296805345</v>
      </c>
    </row>
    <row r="134">
      <c r="A134" s="112" t="s">
        <v>162</v>
      </c>
      <c r="B134" s="117">
        <f t="shared" ref="B134:C134" si="193">F134-F314</f>
        <v>0.0267059022</v>
      </c>
      <c r="C134" s="117">
        <f t="shared" si="193"/>
        <v>0.02201727844</v>
      </c>
      <c r="D134" s="117">
        <f>F134- 0.63</f>
        <v>0.07398464082</v>
      </c>
      <c r="E134" s="117">
        <f>G134- 0.61</f>
        <v>0.03925845987</v>
      </c>
      <c r="F134" s="10">
        <f t="shared" si="175"/>
        <v>0.7039846408</v>
      </c>
      <c r="G134" s="100">
        <f>(H134*'Vecmap(FT) Coverage'!C133*'Dataset lengths'!$B$2+I134*'Vecmap(FT) Coverage'!D133*'Dataset lengths'!$C$2+J134*'Vecmap(FT) Coverage'!E133*'Dataset lengths'!$D$2+M134*'Vecmap(FT) Coverage'!H133*'Dataset lengths'!$G$2+N134*'Vecmap(FT) Coverage'!I133*'Dataset lengths'!$H$2+S134*'Vecmap(FT) Coverage'!N133*'Dataset lengths'!$M$2+T134*'Vecmap(FT) Coverage'!O133*'Dataset lengths'!$N$2+U134*'Vecmap(FT) Coverage'!P133*'Dataset lengths'!$O$2+V134*'Vecmap(FT) Coverage'!Q133*'Dataset lengths'!$P$2+W134*'Vecmap(FT) Coverage'!R133*'Dataset lengths'!$Q$2+X134*'Vecmap(FT) Coverage'!S133*'Dataset lengths'!$R$2)/('Vecmap(FT) Coverage'!C133*'Dataset lengths'!$B$2+'Vecmap(FT) Coverage'!D133*'Dataset lengths'!$C$2+'Vecmap(FT) Coverage'!E133*'Dataset lengths'!$D$2+'Vecmap(FT) Coverage'!H133*'Dataset lengths'!$G$2+'Vecmap(FT) Coverage'!I133*'Dataset lengths'!$H$2+'Vecmap(FT) Coverage'!N133*'Dataset lengths'!$M$2+'Vecmap(FT) Coverage'!O133*'Dataset lengths'!$N$2+'Vecmap(FT) Coverage'!P133*'Dataset lengths'!$O$2+'Vecmap(FT) Coverage'!Q133*'Dataset lengths'!$P$2+'Vecmap(FT) Coverage'!R133*'Dataset lengths'!$Q$2+'Vecmap(FT) Coverage'!S133*'Dataset lengths'!$R$2)</f>
        <v>0.6492584599</v>
      </c>
      <c r="H134" s="55">
        <v>0.554308779300555</v>
      </c>
      <c r="I134" s="55">
        <v>0.751153748797873</v>
      </c>
      <c r="J134" s="55">
        <v>0.78416789270604</v>
      </c>
      <c r="K134" s="55">
        <v>0.843373018600939</v>
      </c>
      <c r="L134" s="55">
        <v>0.846995630561981</v>
      </c>
      <c r="M134" s="55">
        <v>0.844683532653274</v>
      </c>
      <c r="N134" s="55">
        <v>0.811310386579905</v>
      </c>
      <c r="O134" s="55">
        <v>0.760275818096089</v>
      </c>
      <c r="P134" s="55">
        <v>0.86301011278078</v>
      </c>
      <c r="Q134" s="55">
        <v>0.798930931889584</v>
      </c>
      <c r="R134" s="55">
        <v>0.761491162865171</v>
      </c>
      <c r="S134" s="55">
        <v>0.876594074897597</v>
      </c>
      <c r="T134" s="55">
        <v>0.416390526065597</v>
      </c>
      <c r="U134" s="55">
        <v>0.856793193392266</v>
      </c>
      <c r="V134" s="55">
        <v>0.78851265828629</v>
      </c>
      <c r="W134" s="55">
        <v>0.51109688717485</v>
      </c>
      <c r="X134" s="55">
        <v>0.548819369186337</v>
      </c>
    </row>
    <row r="135">
      <c r="A135" s="112" t="s">
        <v>294</v>
      </c>
      <c r="B135" s="117">
        <f t="shared" ref="B135:C135" si="194">F135-F315</f>
        <v>0.03542061152</v>
      </c>
      <c r="C135" s="117">
        <f t="shared" si="194"/>
        <v>0.03479596419</v>
      </c>
      <c r="D135" s="118">
        <f>F135-0.675</f>
        <v>-0.01099046817</v>
      </c>
      <c r="E135" s="118">
        <f>G135-0.62</f>
        <v>-0.02066010734</v>
      </c>
      <c r="F135" s="10">
        <f t="shared" si="175"/>
        <v>0.6640095318</v>
      </c>
      <c r="G135" s="100">
        <f>(H135*'Vecmap(FT) Coverage'!C134*'Dataset lengths'!$B$2+I135*'Vecmap(FT) Coverage'!D134*'Dataset lengths'!$C$2+J135*'Vecmap(FT) Coverage'!E134*'Dataset lengths'!$D$2+M135*'Vecmap(FT) Coverage'!H134*'Dataset lengths'!$G$2+N135*'Vecmap(FT) Coverage'!I134*'Dataset lengths'!$H$2+S135*'Vecmap(FT) Coverage'!N134*'Dataset lengths'!$M$2+T135*'Vecmap(FT) Coverage'!O134*'Dataset lengths'!$N$2+U135*'Vecmap(FT) Coverage'!P134*'Dataset lengths'!$O$2+V135*'Vecmap(FT) Coverage'!Q134*'Dataset lengths'!$P$2+W135*'Vecmap(FT) Coverage'!R134*'Dataset lengths'!$Q$2+X135*'Vecmap(FT) Coverage'!S134*'Dataset lengths'!$R$2)/('Vecmap(FT) Coverage'!C134*'Dataset lengths'!$B$2+'Vecmap(FT) Coverage'!D134*'Dataset lengths'!$C$2+'Vecmap(FT) Coverage'!E134*'Dataset lengths'!$D$2+'Vecmap(FT) Coverage'!H134*'Dataset lengths'!$G$2+'Vecmap(FT) Coverage'!I134*'Dataset lengths'!$H$2+'Vecmap(FT) Coverage'!N134*'Dataset lengths'!$M$2+'Vecmap(FT) Coverage'!O134*'Dataset lengths'!$N$2+'Vecmap(FT) Coverage'!P134*'Dataset lengths'!$O$2+'Vecmap(FT) Coverage'!Q134*'Dataset lengths'!$P$2+'Vecmap(FT) Coverage'!R134*'Dataset lengths'!$Q$2+'Vecmap(FT) Coverage'!S134*'Dataset lengths'!$R$2)</f>
        <v>0.5993398927</v>
      </c>
      <c r="H135" s="55">
        <v>0.470090755884806</v>
      </c>
      <c r="I135" s="55">
        <v>0.726693791690159</v>
      </c>
      <c r="J135" s="55">
        <v>0.759624641457029</v>
      </c>
      <c r="K135" s="55">
        <v>0.840284111629152</v>
      </c>
      <c r="L135" s="55">
        <v>0.84257579512169</v>
      </c>
      <c r="M135" s="55">
        <v>0.841194416411919</v>
      </c>
      <c r="N135" s="55">
        <v>0.782229139099742</v>
      </c>
      <c r="O135" s="55">
        <v>0.727728627844586</v>
      </c>
      <c r="P135" s="55">
        <v>0.832710016789112</v>
      </c>
      <c r="Q135" s="55">
        <v>0.763809645886831</v>
      </c>
      <c r="R135" s="55">
        <v>0.73296220860481</v>
      </c>
      <c r="S135" s="55">
        <v>0.862672251224362</v>
      </c>
      <c r="T135" s="55">
        <v>0.450086369348664</v>
      </c>
      <c r="U135" s="55">
        <v>0.848559076988237</v>
      </c>
      <c r="V135" s="55">
        <v>0.61441955050415</v>
      </c>
      <c r="W135" s="55">
        <v>0.382157880806921</v>
      </c>
      <c r="X135" s="55">
        <v>0.566376976741185</v>
      </c>
    </row>
    <row r="136">
      <c r="A136" s="112" t="s">
        <v>295</v>
      </c>
      <c r="B136" s="117">
        <f t="shared" ref="B136:C136" si="195">F136-F316</f>
        <v>0.03797410871</v>
      </c>
      <c r="C136" s="117">
        <f t="shared" si="195"/>
        <v>0.04174287854</v>
      </c>
      <c r="D136" s="117">
        <f>F136-0.654</f>
        <v>0.02738155603</v>
      </c>
      <c r="E136" s="117">
        <f>G136-0.606</f>
        <v>0.01123355786</v>
      </c>
      <c r="F136" s="10">
        <f t="shared" si="175"/>
        <v>0.681381556</v>
      </c>
      <c r="G136" s="100">
        <f>(H136*'Vecmap(FT) Coverage'!C135*'Dataset lengths'!$B$2+I136*'Vecmap(FT) Coverage'!D135*'Dataset lengths'!$C$2+J136*'Vecmap(FT) Coverage'!E135*'Dataset lengths'!$D$2+M136*'Vecmap(FT) Coverage'!H135*'Dataset lengths'!$G$2+N136*'Vecmap(FT) Coverage'!I135*'Dataset lengths'!$H$2+S136*'Vecmap(FT) Coverage'!N135*'Dataset lengths'!$M$2+T136*'Vecmap(FT) Coverage'!O135*'Dataset lengths'!$N$2+U136*'Vecmap(FT) Coverage'!P135*'Dataset lengths'!$O$2+V136*'Vecmap(FT) Coverage'!Q135*'Dataset lengths'!$P$2+W136*'Vecmap(FT) Coverage'!R135*'Dataset lengths'!$Q$2+X136*'Vecmap(FT) Coverage'!S135*'Dataset lengths'!$R$2)/('Vecmap(FT) Coverage'!C135*'Dataset lengths'!$B$2+'Vecmap(FT) Coverage'!D135*'Dataset lengths'!$C$2+'Vecmap(FT) Coverage'!E135*'Dataset lengths'!$D$2+'Vecmap(FT) Coverage'!H135*'Dataset lengths'!$G$2+'Vecmap(FT) Coverage'!I135*'Dataset lengths'!$H$2+'Vecmap(FT) Coverage'!N135*'Dataset lengths'!$M$2+'Vecmap(FT) Coverage'!O135*'Dataset lengths'!$N$2+'Vecmap(FT) Coverage'!P135*'Dataset lengths'!$O$2+'Vecmap(FT) Coverage'!Q135*'Dataset lengths'!$P$2+'Vecmap(FT) Coverage'!R135*'Dataset lengths'!$Q$2+'Vecmap(FT) Coverage'!S135*'Dataset lengths'!$R$2)</f>
        <v>0.6172335579</v>
      </c>
      <c r="H136" s="55">
        <v>0.513752948397308</v>
      </c>
      <c r="I136" s="55">
        <v>0.720670180776092</v>
      </c>
      <c r="J136" s="55">
        <v>0.768950623437481</v>
      </c>
      <c r="K136" s="55">
        <v>0.835179360568985</v>
      </c>
      <c r="L136" s="55">
        <v>0.842478953538759</v>
      </c>
      <c r="M136" s="55">
        <v>0.837752538286765</v>
      </c>
      <c r="N136" s="55">
        <v>0.796982012814397</v>
      </c>
      <c r="O136" s="55">
        <v>0.742564117467087</v>
      </c>
      <c r="P136" s="55">
        <v>0.845510611279733</v>
      </c>
      <c r="Q136" s="55">
        <v>0.793174277846486</v>
      </c>
      <c r="R136" s="55">
        <v>0.729528473390699</v>
      </c>
      <c r="S136" s="55">
        <v>0.891914637527012</v>
      </c>
      <c r="T136" s="55">
        <v>0.432103186380166</v>
      </c>
      <c r="U136" s="55">
        <v>0.859686261318006</v>
      </c>
      <c r="V136" s="55">
        <v>0.705016903482291</v>
      </c>
      <c r="W136" s="55">
        <v>0.455406167551812</v>
      </c>
      <c r="X136" s="55">
        <v>0.512961656348305</v>
      </c>
    </row>
    <row r="137">
      <c r="A137" s="112" t="s">
        <v>296</v>
      </c>
      <c r="B137" s="117">
        <f t="shared" ref="B137:C137" si="196">F137-F317</f>
        <v>0.04566095848</v>
      </c>
      <c r="C137" s="117">
        <f t="shared" si="196"/>
        <v>0.04822888542</v>
      </c>
      <c r="D137" s="117">
        <f t="shared" ref="D137:D138" si="198">F137- 0.63</f>
        <v>0.06814145602</v>
      </c>
      <c r="E137" s="117">
        <f>G137- 0.61</f>
        <v>0.02327231577</v>
      </c>
      <c r="F137" s="10">
        <f t="shared" si="175"/>
        <v>0.698141456</v>
      </c>
      <c r="G137" s="100">
        <f>(H137*'Vecmap(FT) Coverage'!C136*'Dataset lengths'!$B$2+I137*'Vecmap(FT) Coverage'!D136*'Dataset lengths'!$C$2+J137*'Vecmap(FT) Coverage'!E136*'Dataset lengths'!$D$2+M137*'Vecmap(FT) Coverage'!H136*'Dataset lengths'!$G$2+N137*'Vecmap(FT) Coverage'!I136*'Dataset lengths'!$H$2+S137*'Vecmap(FT) Coverage'!N136*'Dataset lengths'!$M$2+T137*'Vecmap(FT) Coverage'!O136*'Dataset lengths'!$N$2+U137*'Vecmap(FT) Coverage'!P136*'Dataset lengths'!$O$2+V137*'Vecmap(FT) Coverage'!Q136*'Dataset lengths'!$P$2+W137*'Vecmap(FT) Coverage'!R136*'Dataset lengths'!$Q$2+X137*'Vecmap(FT) Coverage'!S136*'Dataset lengths'!$R$2)/('Vecmap(FT) Coverage'!C136*'Dataset lengths'!$B$2+'Vecmap(FT) Coverage'!D136*'Dataset lengths'!$C$2+'Vecmap(FT) Coverage'!E136*'Dataset lengths'!$D$2+'Vecmap(FT) Coverage'!H136*'Dataset lengths'!$G$2+'Vecmap(FT) Coverage'!I136*'Dataset lengths'!$H$2+'Vecmap(FT) Coverage'!N136*'Dataset lengths'!$M$2+'Vecmap(FT) Coverage'!O136*'Dataset lengths'!$N$2+'Vecmap(FT) Coverage'!P136*'Dataset lengths'!$O$2+'Vecmap(FT) Coverage'!Q136*'Dataset lengths'!$P$2+'Vecmap(FT) Coverage'!R136*'Dataset lengths'!$Q$2+'Vecmap(FT) Coverage'!S136*'Dataset lengths'!$R$2)</f>
        <v>0.6332723158</v>
      </c>
      <c r="H137" s="55">
        <v>0.523847134136603</v>
      </c>
      <c r="I137" s="55">
        <v>0.750393785413409</v>
      </c>
      <c r="J137" s="55">
        <v>0.780210462193289</v>
      </c>
      <c r="K137" s="55">
        <v>0.845634512339942</v>
      </c>
      <c r="L137" s="55">
        <v>0.850792852949566</v>
      </c>
      <c r="M137" s="55">
        <v>0.847532160732345</v>
      </c>
      <c r="N137" s="55">
        <v>0.808574040303262</v>
      </c>
      <c r="O137" s="55">
        <v>0.76115544148564</v>
      </c>
      <c r="P137" s="55">
        <v>0.854876147661221</v>
      </c>
      <c r="Q137" s="55">
        <v>0.802154390090666</v>
      </c>
      <c r="R137" s="55">
        <v>0.745301208313813</v>
      </c>
      <c r="S137" s="55">
        <v>0.897006921539357</v>
      </c>
      <c r="T137" s="55">
        <v>0.441354208707955</v>
      </c>
      <c r="U137" s="55">
        <v>0.879937736798187</v>
      </c>
      <c r="V137" s="55">
        <v>0.732556113350971</v>
      </c>
      <c r="W137" s="55">
        <v>0.464695808392596</v>
      </c>
      <c r="X137" s="55">
        <v>0.553447644667918</v>
      </c>
    </row>
    <row r="138">
      <c r="A138" s="112" t="s">
        <v>297</v>
      </c>
      <c r="B138" s="117">
        <f t="shared" ref="B138:C138" si="197">F138-F318</f>
        <v>0.0443134414</v>
      </c>
      <c r="C138" s="117">
        <f t="shared" si="197"/>
        <v>0.04958826659</v>
      </c>
      <c r="D138" s="117">
        <f t="shared" si="198"/>
        <v>0.01902371128</v>
      </c>
      <c r="E138" s="117">
        <f>G138- 0.573</f>
        <v>0.01048554545</v>
      </c>
      <c r="F138" s="10">
        <f t="shared" si="175"/>
        <v>0.6490237113</v>
      </c>
      <c r="G138" s="100">
        <f>(H138*'Vecmap(FT) Coverage'!C137*'Dataset lengths'!$B$2+I138*'Vecmap(FT) Coverage'!D137*'Dataset lengths'!$C$2+J138*'Vecmap(FT) Coverage'!E137*'Dataset lengths'!$D$2+M138*'Vecmap(FT) Coverage'!H137*'Dataset lengths'!$G$2+N138*'Vecmap(FT) Coverage'!I137*'Dataset lengths'!$H$2+S138*'Vecmap(FT) Coverage'!N137*'Dataset lengths'!$M$2+T138*'Vecmap(FT) Coverage'!O137*'Dataset lengths'!$N$2+U138*'Vecmap(FT) Coverage'!P137*'Dataset lengths'!$O$2+V138*'Vecmap(FT) Coverage'!Q137*'Dataset lengths'!$P$2+W138*'Vecmap(FT) Coverage'!R137*'Dataset lengths'!$Q$2+X138*'Vecmap(FT) Coverage'!S137*'Dataset lengths'!$R$2)/('Vecmap(FT) Coverage'!C137*'Dataset lengths'!$B$2+'Vecmap(FT) Coverage'!D137*'Dataset lengths'!$C$2+'Vecmap(FT) Coverage'!E137*'Dataset lengths'!$D$2+'Vecmap(FT) Coverage'!H137*'Dataset lengths'!$G$2+'Vecmap(FT) Coverage'!I137*'Dataset lengths'!$H$2+'Vecmap(FT) Coverage'!N137*'Dataset lengths'!$M$2+'Vecmap(FT) Coverage'!O137*'Dataset lengths'!$N$2+'Vecmap(FT) Coverage'!P137*'Dataset lengths'!$O$2+'Vecmap(FT) Coverage'!Q137*'Dataset lengths'!$P$2+'Vecmap(FT) Coverage'!R137*'Dataset lengths'!$Q$2+'Vecmap(FT) Coverage'!S137*'Dataset lengths'!$R$2)</f>
        <v>0.5834855454</v>
      </c>
      <c r="H138" s="55">
        <v>0.46113300647507</v>
      </c>
      <c r="I138" s="55">
        <v>0.724223276118687</v>
      </c>
      <c r="J138" s="55">
        <v>0.753641529453944</v>
      </c>
      <c r="K138" s="55">
        <v>0.828573247398717</v>
      </c>
      <c r="L138" s="55">
        <v>0.831088972926036</v>
      </c>
      <c r="M138" s="55">
        <v>0.829596246194458</v>
      </c>
      <c r="N138" s="55">
        <v>0.772999402576903</v>
      </c>
      <c r="O138" s="55">
        <v>0.723366505715838</v>
      </c>
      <c r="P138" s="55">
        <v>0.827110205000012</v>
      </c>
      <c r="Q138" s="55">
        <v>0.756960634906569</v>
      </c>
      <c r="R138" s="55">
        <v>0.725358187722185</v>
      </c>
      <c r="S138" s="55">
        <v>0.827681922023658</v>
      </c>
      <c r="T138" s="55">
        <v>0.430637100450392</v>
      </c>
      <c r="U138" s="55">
        <v>0.820296028790621</v>
      </c>
      <c r="V138" s="55">
        <v>0.613582459193947</v>
      </c>
      <c r="W138" s="55">
        <v>0.35940384579472</v>
      </c>
      <c r="X138" s="55">
        <v>0.546066007051342</v>
      </c>
    </row>
    <row r="139">
      <c r="A139" s="112" t="s">
        <v>187</v>
      </c>
      <c r="B139" s="117">
        <f t="shared" ref="B139:C139" si="199">F139-F319</f>
        <v>0.0384143947</v>
      </c>
      <c r="C139" s="117">
        <f t="shared" si="199"/>
        <v>0.03824606486</v>
      </c>
      <c r="D139" s="117">
        <f t="shared" ref="D139:D141" si="201">F139-0.675</f>
        <v>0.02243632328</v>
      </c>
      <c r="E139" s="117">
        <f t="shared" ref="E139:E141" si="202">G139-0.62</f>
        <v>0.01634660796</v>
      </c>
      <c r="F139" s="10">
        <f t="shared" si="175"/>
        <v>0.6974363233</v>
      </c>
      <c r="G139" s="100">
        <f>(H139*'Vecmap(FT) Coverage'!C138*'Dataset lengths'!$B$2+I139*'Vecmap(FT) Coverage'!D138*'Dataset lengths'!$C$2+J139*'Vecmap(FT) Coverage'!E138*'Dataset lengths'!$D$2+M139*'Vecmap(FT) Coverage'!H138*'Dataset lengths'!$G$2+N139*'Vecmap(FT) Coverage'!I138*'Dataset lengths'!$H$2+S139*'Vecmap(FT) Coverage'!N138*'Dataset lengths'!$M$2+T139*'Vecmap(FT) Coverage'!O138*'Dataset lengths'!$N$2+U139*'Vecmap(FT) Coverage'!P138*'Dataset lengths'!$O$2+V139*'Vecmap(FT) Coverage'!Q138*'Dataset lengths'!$P$2+W139*'Vecmap(FT) Coverage'!R138*'Dataset lengths'!$Q$2+X139*'Vecmap(FT) Coverage'!S138*'Dataset lengths'!$R$2)/('Vecmap(FT) Coverage'!C138*'Dataset lengths'!$B$2+'Vecmap(FT) Coverage'!D138*'Dataset lengths'!$C$2+'Vecmap(FT) Coverage'!E138*'Dataset lengths'!$D$2+'Vecmap(FT) Coverage'!H138*'Dataset lengths'!$G$2+'Vecmap(FT) Coverage'!I138*'Dataset lengths'!$H$2+'Vecmap(FT) Coverage'!N138*'Dataset lengths'!$M$2+'Vecmap(FT) Coverage'!O138*'Dataset lengths'!$N$2+'Vecmap(FT) Coverage'!P138*'Dataset lengths'!$O$2+'Vecmap(FT) Coverage'!Q138*'Dataset lengths'!$P$2+'Vecmap(FT) Coverage'!R138*'Dataset lengths'!$Q$2+'Vecmap(FT) Coverage'!S138*'Dataset lengths'!$R$2)</f>
        <v>0.636346608</v>
      </c>
      <c r="H139" s="55">
        <v>0.536327225326301</v>
      </c>
      <c r="I139" s="55">
        <v>0.737706153558888</v>
      </c>
      <c r="J139" s="55">
        <v>0.790678079035684</v>
      </c>
      <c r="K139" s="55">
        <v>0.85413036966967</v>
      </c>
      <c r="L139" s="55">
        <v>0.860030837732202</v>
      </c>
      <c r="M139" s="55">
        <v>0.856241741339213</v>
      </c>
      <c r="N139" s="55">
        <v>0.814568751067454</v>
      </c>
      <c r="O139" s="55">
        <v>0.758852148015046</v>
      </c>
      <c r="P139" s="55">
        <v>0.863238925379822</v>
      </c>
      <c r="Q139" s="55">
        <v>0.805599000309702</v>
      </c>
      <c r="R139" s="55">
        <v>0.7564418169802</v>
      </c>
      <c r="S139" s="55">
        <v>0.898230818126015</v>
      </c>
      <c r="T139" s="55">
        <v>0.428157424248183</v>
      </c>
      <c r="U139" s="55">
        <v>0.862356785557151</v>
      </c>
      <c r="V139" s="55">
        <v>0.739928535184297</v>
      </c>
      <c r="W139" s="55">
        <v>0.473207545123155</v>
      </c>
      <c r="X139" s="55">
        <v>0.534396497507235</v>
      </c>
    </row>
    <row r="140">
      <c r="A140" s="112" t="s">
        <v>182</v>
      </c>
      <c r="B140" s="117">
        <f t="shared" ref="B140:C140" si="200">F140-F320</f>
        <v>0.04712807195</v>
      </c>
      <c r="C140" s="117">
        <f t="shared" si="200"/>
        <v>0.04548064339</v>
      </c>
      <c r="D140" s="117">
        <f t="shared" si="201"/>
        <v>0.04022070915</v>
      </c>
      <c r="E140" s="117">
        <f t="shared" si="202"/>
        <v>0.03086297511</v>
      </c>
      <c r="F140" s="10">
        <f t="shared" si="175"/>
        <v>0.7152207092</v>
      </c>
      <c r="G140" s="100">
        <f>(H140*'Vecmap(FT) Coverage'!C139*'Dataset lengths'!$B$2+I140*'Vecmap(FT) Coverage'!D139*'Dataset lengths'!$C$2+J140*'Vecmap(FT) Coverage'!E139*'Dataset lengths'!$D$2+M140*'Vecmap(FT) Coverage'!H139*'Dataset lengths'!$G$2+N140*'Vecmap(FT) Coverage'!I139*'Dataset lengths'!$H$2+S140*'Vecmap(FT) Coverage'!N139*'Dataset lengths'!$M$2+T140*'Vecmap(FT) Coverage'!O139*'Dataset lengths'!$N$2+U140*'Vecmap(FT) Coverage'!P139*'Dataset lengths'!$O$2+V140*'Vecmap(FT) Coverage'!Q139*'Dataset lengths'!$P$2+W140*'Vecmap(FT) Coverage'!R139*'Dataset lengths'!$Q$2+X140*'Vecmap(FT) Coverage'!S139*'Dataset lengths'!$R$2)/('Vecmap(FT) Coverage'!C139*'Dataset lengths'!$B$2+'Vecmap(FT) Coverage'!D139*'Dataset lengths'!$C$2+'Vecmap(FT) Coverage'!E139*'Dataset lengths'!$D$2+'Vecmap(FT) Coverage'!H139*'Dataset lengths'!$G$2+'Vecmap(FT) Coverage'!I139*'Dataset lengths'!$H$2+'Vecmap(FT) Coverage'!N139*'Dataset lengths'!$M$2+'Vecmap(FT) Coverage'!O139*'Dataset lengths'!$N$2+'Vecmap(FT) Coverage'!P139*'Dataset lengths'!$O$2+'Vecmap(FT) Coverage'!Q139*'Dataset lengths'!$P$2+'Vecmap(FT) Coverage'!R139*'Dataset lengths'!$Q$2+'Vecmap(FT) Coverage'!S139*'Dataset lengths'!$R$2)</f>
        <v>0.6508629751</v>
      </c>
      <c r="H140" s="55">
        <v>0.543694529580243</v>
      </c>
      <c r="I140" s="55">
        <v>0.766101218331714</v>
      </c>
      <c r="J140" s="55">
        <v>0.800535523780286</v>
      </c>
      <c r="K140" s="55">
        <v>0.862801204783122</v>
      </c>
      <c r="L140" s="55">
        <v>0.867514228289277</v>
      </c>
      <c r="M140" s="55">
        <v>0.864608272379465</v>
      </c>
      <c r="N140" s="55">
        <v>0.827305522838542</v>
      </c>
      <c r="O140" s="55">
        <v>0.780016726646767</v>
      </c>
      <c r="P140" s="55">
        <v>0.872337633275907</v>
      </c>
      <c r="Q140" s="55">
        <v>0.816683407512593</v>
      </c>
      <c r="R140" s="55">
        <v>0.775139847813004</v>
      </c>
      <c r="S140" s="55">
        <v>0.894231298923186</v>
      </c>
      <c r="T140" s="55">
        <v>0.464867894155022</v>
      </c>
      <c r="U140" s="55">
        <v>0.884388610530095</v>
      </c>
      <c r="V140" s="55">
        <v>0.768263802475425</v>
      </c>
      <c r="W140" s="55">
        <v>0.479354134846546</v>
      </c>
      <c r="X140" s="55">
        <v>0.574076992822497</v>
      </c>
    </row>
    <row r="141">
      <c r="A141" s="112" t="s">
        <v>300</v>
      </c>
      <c r="B141" s="117">
        <f t="shared" ref="B141:C141" si="203">F141-F321</f>
        <v>0.03463985447</v>
      </c>
      <c r="C141" s="117">
        <f t="shared" si="203"/>
        <v>0.03489059942</v>
      </c>
      <c r="D141" s="118">
        <f t="shared" si="201"/>
        <v>-0.008983885438</v>
      </c>
      <c r="E141" s="118">
        <f t="shared" si="202"/>
        <v>-0.01916951208</v>
      </c>
      <c r="F141" s="10">
        <f t="shared" si="175"/>
        <v>0.6660161146</v>
      </c>
      <c r="G141" s="100">
        <f>(H141*'Vecmap(FT) Coverage'!C140*'Dataset lengths'!$B$2+I141*'Vecmap(FT) Coverage'!D140*'Dataset lengths'!$C$2+J141*'Vecmap(FT) Coverage'!E140*'Dataset lengths'!$D$2+M141*'Vecmap(FT) Coverage'!H140*'Dataset lengths'!$G$2+N141*'Vecmap(FT) Coverage'!I140*'Dataset lengths'!$H$2+S141*'Vecmap(FT) Coverage'!N140*'Dataset lengths'!$M$2+T141*'Vecmap(FT) Coverage'!O140*'Dataset lengths'!$N$2+U141*'Vecmap(FT) Coverage'!P140*'Dataset lengths'!$O$2+V141*'Vecmap(FT) Coverage'!Q140*'Dataset lengths'!$P$2+W141*'Vecmap(FT) Coverage'!R140*'Dataset lengths'!$Q$2+X141*'Vecmap(FT) Coverage'!S140*'Dataset lengths'!$R$2)/('Vecmap(FT) Coverage'!C140*'Dataset lengths'!$B$2+'Vecmap(FT) Coverage'!D140*'Dataset lengths'!$C$2+'Vecmap(FT) Coverage'!E140*'Dataset lengths'!$D$2+'Vecmap(FT) Coverage'!H140*'Dataset lengths'!$G$2+'Vecmap(FT) Coverage'!I140*'Dataset lengths'!$H$2+'Vecmap(FT) Coverage'!N140*'Dataset lengths'!$M$2+'Vecmap(FT) Coverage'!O140*'Dataset lengths'!$N$2+'Vecmap(FT) Coverage'!P140*'Dataset lengths'!$O$2+'Vecmap(FT) Coverage'!Q140*'Dataset lengths'!$P$2+'Vecmap(FT) Coverage'!R140*'Dataset lengths'!$Q$2+'Vecmap(FT) Coverage'!S140*'Dataset lengths'!$R$2)</f>
        <v>0.6008304879</v>
      </c>
      <c r="H141" s="55">
        <v>0.480154249086803</v>
      </c>
      <c r="I141" s="55">
        <v>0.742474834956325</v>
      </c>
      <c r="J141" s="55">
        <v>0.772331825716736</v>
      </c>
      <c r="K141" s="55">
        <v>0.845118602685071</v>
      </c>
      <c r="L141" s="55">
        <v>0.845359875093287</v>
      </c>
      <c r="M141" s="55">
        <v>0.845379262396901</v>
      </c>
      <c r="N141" s="55">
        <v>0.792520534717763</v>
      </c>
      <c r="O141" s="55">
        <v>0.741005091868726</v>
      </c>
      <c r="P141" s="55">
        <v>0.841766405113587</v>
      </c>
      <c r="Q141" s="55">
        <v>0.76454346849186</v>
      </c>
      <c r="R141" s="55">
        <v>0.756807092001885</v>
      </c>
      <c r="S141" s="55">
        <v>0.825277839442722</v>
      </c>
      <c r="T141" s="55">
        <v>0.434924748190141</v>
      </c>
      <c r="U141" s="55">
        <v>0.852342319660358</v>
      </c>
      <c r="V141" s="55">
        <v>0.639452957627255</v>
      </c>
      <c r="W141" s="55">
        <v>0.376953124796272</v>
      </c>
      <c r="X141" s="55">
        <v>0.564365563588307</v>
      </c>
    </row>
    <row r="142">
      <c r="A142" s="112" t="s">
        <v>303</v>
      </c>
      <c r="B142" s="117">
        <f t="shared" ref="B142:C142" si="204">F142-F322</f>
        <v>0.05282186069</v>
      </c>
      <c r="C142" s="117">
        <f t="shared" si="204"/>
        <v>0.05697897737</v>
      </c>
      <c r="D142" s="117">
        <f t="shared" ref="D142:D143" si="206">F142-0.654</f>
        <v>0.05606527115</v>
      </c>
      <c r="E142" s="117">
        <f>G142- 0.61</f>
        <v>0.03971789433</v>
      </c>
      <c r="F142" s="10">
        <f t="shared" si="175"/>
        <v>0.7100652711</v>
      </c>
      <c r="G142" s="100">
        <f>(H142*'Vecmap(FT) Coverage'!C141*'Dataset lengths'!$B$2+I142*'Vecmap(FT) Coverage'!D141*'Dataset lengths'!$C$2+J142*'Vecmap(FT) Coverage'!E141*'Dataset lengths'!$D$2+M142*'Vecmap(FT) Coverage'!H141*'Dataset lengths'!$G$2+N142*'Vecmap(FT) Coverage'!I141*'Dataset lengths'!$H$2+S142*'Vecmap(FT) Coverage'!N141*'Dataset lengths'!$M$2+T142*'Vecmap(FT) Coverage'!O141*'Dataset lengths'!$N$2+U142*'Vecmap(FT) Coverage'!P141*'Dataset lengths'!$O$2+V142*'Vecmap(FT) Coverage'!Q141*'Dataset lengths'!$P$2+W142*'Vecmap(FT) Coverage'!R141*'Dataset lengths'!$Q$2+X142*'Vecmap(FT) Coverage'!S141*'Dataset lengths'!$R$2)/('Vecmap(FT) Coverage'!C141*'Dataset lengths'!$B$2+'Vecmap(FT) Coverage'!D141*'Dataset lengths'!$C$2+'Vecmap(FT) Coverage'!E141*'Dataset lengths'!$D$2+'Vecmap(FT) Coverage'!H141*'Dataset lengths'!$G$2+'Vecmap(FT) Coverage'!I141*'Dataset lengths'!$H$2+'Vecmap(FT) Coverage'!N141*'Dataset lengths'!$M$2+'Vecmap(FT) Coverage'!O141*'Dataset lengths'!$N$2+'Vecmap(FT) Coverage'!P141*'Dataset lengths'!$O$2+'Vecmap(FT) Coverage'!Q141*'Dataset lengths'!$P$2+'Vecmap(FT) Coverage'!R141*'Dataset lengths'!$Q$2+'Vecmap(FT) Coverage'!S141*'Dataset lengths'!$R$2)</f>
        <v>0.6497178943</v>
      </c>
      <c r="H142" s="55">
        <v>0.559176802278572</v>
      </c>
      <c r="I142" s="55">
        <v>0.743952879975608</v>
      </c>
      <c r="J142" s="55">
        <v>0.773140443530439</v>
      </c>
      <c r="K142" s="55">
        <v>0.844298478630308</v>
      </c>
      <c r="L142" s="55">
        <v>0.854985346246796</v>
      </c>
      <c r="M142" s="55">
        <v>0.84801222459849</v>
      </c>
      <c r="N142" s="55">
        <v>0.818018631598899</v>
      </c>
      <c r="O142" s="55">
        <v>0.758616681907357</v>
      </c>
      <c r="P142" s="55">
        <v>0.867181818348271</v>
      </c>
      <c r="Q142" s="55">
        <v>0.823778701421941</v>
      </c>
      <c r="R142" s="55">
        <v>0.749098063926168</v>
      </c>
      <c r="S142" s="55">
        <v>0.893969035368902</v>
      </c>
      <c r="T142" s="55">
        <v>0.420714373457933</v>
      </c>
      <c r="U142" s="55">
        <v>0.894180532740292</v>
      </c>
      <c r="V142" s="55">
        <v>0.826701529823667</v>
      </c>
      <c r="W142" s="55">
        <v>0.542259919860644</v>
      </c>
      <c r="X142" s="55">
        <v>0.490591609411909</v>
      </c>
    </row>
    <row r="143">
      <c r="A143" s="112" t="s">
        <v>304</v>
      </c>
      <c r="B143" s="117">
        <f t="shared" ref="B143:C143" si="205">F143-F323</f>
        <v>0.04520018449</v>
      </c>
      <c r="C143" s="117">
        <f t="shared" si="205"/>
        <v>0.04769284057</v>
      </c>
      <c r="D143" s="117">
        <f t="shared" si="206"/>
        <v>0.02894222841</v>
      </c>
      <c r="E143" s="117">
        <f>G143- 0.573</f>
        <v>0.04721290009</v>
      </c>
      <c r="F143" s="10">
        <f t="shared" si="175"/>
        <v>0.6829422284</v>
      </c>
      <c r="G143" s="100">
        <f>(H143*'Vecmap(FT) Coverage'!C142*'Dataset lengths'!$B$2+I143*'Vecmap(FT) Coverage'!D142*'Dataset lengths'!$C$2+J143*'Vecmap(FT) Coverage'!E142*'Dataset lengths'!$D$2+M143*'Vecmap(FT) Coverage'!H142*'Dataset lengths'!$G$2+N143*'Vecmap(FT) Coverage'!I142*'Dataset lengths'!$H$2+S143*'Vecmap(FT) Coverage'!N142*'Dataset lengths'!$M$2+T143*'Vecmap(FT) Coverage'!O142*'Dataset lengths'!$N$2+U143*'Vecmap(FT) Coverage'!P142*'Dataset lengths'!$O$2+V143*'Vecmap(FT) Coverage'!Q142*'Dataset lengths'!$P$2+W143*'Vecmap(FT) Coverage'!R142*'Dataset lengths'!$Q$2+X143*'Vecmap(FT) Coverage'!S142*'Dataset lengths'!$R$2)/('Vecmap(FT) Coverage'!C142*'Dataset lengths'!$B$2+'Vecmap(FT) Coverage'!D142*'Dataset lengths'!$C$2+'Vecmap(FT) Coverage'!E142*'Dataset lengths'!$D$2+'Vecmap(FT) Coverage'!H142*'Dataset lengths'!$G$2+'Vecmap(FT) Coverage'!I142*'Dataset lengths'!$H$2+'Vecmap(FT) Coverage'!N142*'Dataset lengths'!$M$2+'Vecmap(FT) Coverage'!O142*'Dataset lengths'!$N$2+'Vecmap(FT) Coverage'!P142*'Dataset lengths'!$O$2+'Vecmap(FT) Coverage'!Q142*'Dataset lengths'!$P$2+'Vecmap(FT) Coverage'!R142*'Dataset lengths'!$Q$2+'Vecmap(FT) Coverage'!S142*'Dataset lengths'!$R$2)</f>
        <v>0.6202129001</v>
      </c>
      <c r="H143" s="55">
        <v>0.522256562599773</v>
      </c>
      <c r="I143" s="55">
        <v>0.73616185922653</v>
      </c>
      <c r="J143" s="55">
        <v>0.784083569496863</v>
      </c>
      <c r="K143" s="55">
        <v>0.842550078204648</v>
      </c>
      <c r="L143" s="55">
        <v>0.84952400914172</v>
      </c>
      <c r="M143" s="55">
        <v>0.844947215414314</v>
      </c>
      <c r="N143" s="55">
        <v>0.803048051612125</v>
      </c>
      <c r="O143" s="55">
        <v>0.749058557676133</v>
      </c>
      <c r="P143" s="55">
        <v>0.850111968091194</v>
      </c>
      <c r="Q143" s="55">
        <v>0.794853022710043</v>
      </c>
      <c r="R143" s="55">
        <v>0.746830658606758</v>
      </c>
      <c r="S143" s="55">
        <v>0.855787832924411</v>
      </c>
      <c r="T143" s="55">
        <v>0.414146147605203</v>
      </c>
      <c r="U143" s="55">
        <v>0.851007057540786</v>
      </c>
      <c r="V143" s="55">
        <v>0.733737889318317</v>
      </c>
      <c r="W143" s="55">
        <v>0.448066859352372</v>
      </c>
      <c r="X143" s="55">
        <v>0.519121467421228</v>
      </c>
    </row>
    <row r="144">
      <c r="A144" s="112" t="s">
        <v>307</v>
      </c>
      <c r="B144" s="117">
        <f t="shared" ref="B144:C144" si="207">F144-F324</f>
        <v>0.04576451033</v>
      </c>
      <c r="C144" s="117">
        <f t="shared" si="207"/>
        <v>0.05274219616</v>
      </c>
      <c r="D144" s="117">
        <f>F144- 0.63</f>
        <v>0.06477390401</v>
      </c>
      <c r="E144" s="117">
        <f>G144- 0.61</f>
        <v>0.02197477744</v>
      </c>
      <c r="F144" s="10">
        <f t="shared" si="175"/>
        <v>0.694773904</v>
      </c>
      <c r="G144" s="100">
        <f>(H144*'Vecmap(FT) Coverage'!C143*'Dataset lengths'!$B$2+I144*'Vecmap(FT) Coverage'!D143*'Dataset lengths'!$C$2+J144*'Vecmap(FT) Coverage'!E143*'Dataset lengths'!$D$2+M144*'Vecmap(FT) Coverage'!H143*'Dataset lengths'!$G$2+N144*'Vecmap(FT) Coverage'!I143*'Dataset lengths'!$H$2+S144*'Vecmap(FT) Coverage'!N143*'Dataset lengths'!$M$2+T144*'Vecmap(FT) Coverage'!O143*'Dataset lengths'!$N$2+U144*'Vecmap(FT) Coverage'!P143*'Dataset lengths'!$O$2+V144*'Vecmap(FT) Coverage'!Q143*'Dataset lengths'!$P$2+W144*'Vecmap(FT) Coverage'!R143*'Dataset lengths'!$Q$2+X144*'Vecmap(FT) Coverage'!S143*'Dataset lengths'!$R$2)/('Vecmap(FT) Coverage'!C143*'Dataset lengths'!$B$2+'Vecmap(FT) Coverage'!D143*'Dataset lengths'!$C$2+'Vecmap(FT) Coverage'!E143*'Dataset lengths'!$D$2+'Vecmap(FT) Coverage'!H143*'Dataset lengths'!$G$2+'Vecmap(FT) Coverage'!I143*'Dataset lengths'!$H$2+'Vecmap(FT) Coverage'!N143*'Dataset lengths'!$M$2+'Vecmap(FT) Coverage'!O143*'Dataset lengths'!$N$2+'Vecmap(FT) Coverage'!P143*'Dataset lengths'!$O$2+'Vecmap(FT) Coverage'!Q143*'Dataset lengths'!$P$2+'Vecmap(FT) Coverage'!R143*'Dataset lengths'!$Q$2+'Vecmap(FT) Coverage'!S143*'Dataset lengths'!$R$2)</f>
        <v>0.6319747774</v>
      </c>
      <c r="H144" s="55">
        <v>0.526694553039516</v>
      </c>
      <c r="I144" s="55">
        <v>0.75976565183999</v>
      </c>
      <c r="J144" s="55">
        <v>0.791878838453458</v>
      </c>
      <c r="K144" s="55">
        <v>0.849874113891648</v>
      </c>
      <c r="L144" s="55">
        <v>0.854132576133003</v>
      </c>
      <c r="M144" s="55">
        <v>0.851379687375137</v>
      </c>
      <c r="N144" s="55">
        <v>0.816303444465042</v>
      </c>
      <c r="O144" s="55">
        <v>0.770078782085785</v>
      </c>
      <c r="P144" s="55">
        <v>0.860495326033939</v>
      </c>
      <c r="Q144" s="55">
        <v>0.803781197737886</v>
      </c>
      <c r="R144" s="55">
        <v>0.765805458398497</v>
      </c>
      <c r="S144" s="55">
        <v>0.853820856267282</v>
      </c>
      <c r="T144" s="55">
        <v>0.418996901051861</v>
      </c>
      <c r="U144" s="55">
        <v>0.856793193392266</v>
      </c>
      <c r="V144" s="55">
        <v>0.760959770455025</v>
      </c>
      <c r="W144" s="55">
        <v>0.454060695739829</v>
      </c>
      <c r="X144" s="55">
        <v>0.55185935199733</v>
      </c>
    </row>
    <row r="145">
      <c r="A145" s="112" t="s">
        <v>313</v>
      </c>
      <c r="B145" s="117">
        <f t="shared" ref="B145:C145" si="208">F145-F325</f>
        <v>0.03125261956</v>
      </c>
      <c r="C145" s="117">
        <f t="shared" si="208"/>
        <v>0.02563554848</v>
      </c>
      <c r="D145" s="117">
        <f t="shared" ref="D145:D147" si="210">F145-0.675</f>
        <v>0.02085713326</v>
      </c>
      <c r="E145" s="117">
        <f t="shared" ref="E145:E147" si="211">G145-0.62</f>
        <v>0.01674552501</v>
      </c>
      <c r="F145" s="10">
        <f t="shared" si="175"/>
        <v>0.6958571333</v>
      </c>
      <c r="G145" s="100">
        <f>(H145*'Vecmap(FT) Coverage'!C144*'Dataset lengths'!$B$2+I145*'Vecmap(FT) Coverage'!D144*'Dataset lengths'!$C$2+J145*'Vecmap(FT) Coverage'!E144*'Dataset lengths'!$D$2+M145*'Vecmap(FT) Coverage'!H144*'Dataset lengths'!$G$2+N145*'Vecmap(FT) Coverage'!I144*'Dataset lengths'!$H$2+S145*'Vecmap(FT) Coverage'!N144*'Dataset lengths'!$M$2+T145*'Vecmap(FT) Coverage'!O144*'Dataset lengths'!$N$2+U145*'Vecmap(FT) Coverage'!P144*'Dataset lengths'!$O$2+V145*'Vecmap(FT) Coverage'!Q144*'Dataset lengths'!$P$2+W145*'Vecmap(FT) Coverage'!R144*'Dataset lengths'!$Q$2+X145*'Vecmap(FT) Coverage'!S144*'Dataset lengths'!$R$2)/('Vecmap(FT) Coverage'!C144*'Dataset lengths'!$B$2+'Vecmap(FT) Coverage'!D144*'Dataset lengths'!$C$2+'Vecmap(FT) Coverage'!E144*'Dataset lengths'!$D$2+'Vecmap(FT) Coverage'!H144*'Dataset lengths'!$G$2+'Vecmap(FT) Coverage'!I144*'Dataset lengths'!$H$2+'Vecmap(FT) Coverage'!N144*'Dataset lengths'!$M$2+'Vecmap(FT) Coverage'!O144*'Dataset lengths'!$N$2+'Vecmap(FT) Coverage'!P144*'Dataset lengths'!$O$2+'Vecmap(FT) Coverage'!Q144*'Dataset lengths'!$P$2+'Vecmap(FT) Coverage'!R144*'Dataset lengths'!$Q$2+'Vecmap(FT) Coverage'!S144*'Dataset lengths'!$R$2)</f>
        <v>0.636745525</v>
      </c>
      <c r="H145" s="55">
        <v>0.542714095594183</v>
      </c>
      <c r="I145" s="55">
        <v>0.722192138175306</v>
      </c>
      <c r="J145" s="55">
        <v>0.772996291557724</v>
      </c>
      <c r="K145" s="55">
        <v>0.838185813403306</v>
      </c>
      <c r="L145" s="55">
        <v>0.845133079128352</v>
      </c>
      <c r="M145" s="55">
        <v>0.840545261478286</v>
      </c>
      <c r="N145" s="55">
        <v>0.79286796446406</v>
      </c>
      <c r="O145" s="55">
        <v>0.739704029139935</v>
      </c>
      <c r="P145" s="55">
        <v>0.845509176717984</v>
      </c>
      <c r="Q145" s="55">
        <v>0.776644839898523</v>
      </c>
      <c r="R145" s="55">
        <v>0.728677165075274</v>
      </c>
      <c r="S145" s="55">
        <v>0.90129055959266</v>
      </c>
      <c r="T145" s="55">
        <v>0.463080033535587</v>
      </c>
      <c r="U145" s="55">
        <v>0.878379930992019</v>
      </c>
      <c r="V145" s="55">
        <v>0.711782023776842</v>
      </c>
      <c r="W145" s="55">
        <v>0.491120663933367</v>
      </c>
      <c r="X145" s="55">
        <v>0.537459502718192</v>
      </c>
    </row>
    <row r="146">
      <c r="A146" s="112" t="s">
        <v>179</v>
      </c>
      <c r="B146" s="117">
        <f t="shared" ref="B146:C146" si="209">F146-F326</f>
        <v>0.04189353589</v>
      </c>
      <c r="C146" s="117">
        <f t="shared" si="209"/>
        <v>0.02869740695</v>
      </c>
      <c r="D146" s="117">
        <f t="shared" si="210"/>
        <v>0.03991064133</v>
      </c>
      <c r="E146" s="117">
        <f t="shared" si="211"/>
        <v>0.03348283283</v>
      </c>
      <c r="F146" s="10">
        <f t="shared" si="175"/>
        <v>0.7149106413</v>
      </c>
      <c r="G146" s="100">
        <f>(H146*'Vecmap(FT) Coverage'!C145*'Dataset lengths'!$B$2+I146*'Vecmap(FT) Coverage'!D145*'Dataset lengths'!$C$2+J146*'Vecmap(FT) Coverage'!E145*'Dataset lengths'!$D$2+M146*'Vecmap(FT) Coverage'!H145*'Dataset lengths'!$G$2+N146*'Vecmap(FT) Coverage'!I145*'Dataset lengths'!$H$2+S146*'Vecmap(FT) Coverage'!N145*'Dataset lengths'!$M$2+T146*'Vecmap(FT) Coverage'!O145*'Dataset lengths'!$N$2+U146*'Vecmap(FT) Coverage'!P145*'Dataset lengths'!$O$2+V146*'Vecmap(FT) Coverage'!Q145*'Dataset lengths'!$P$2+W146*'Vecmap(FT) Coverage'!R145*'Dataset lengths'!$Q$2+X146*'Vecmap(FT) Coverage'!S145*'Dataset lengths'!$R$2)/('Vecmap(FT) Coverage'!C145*'Dataset lengths'!$B$2+'Vecmap(FT) Coverage'!D145*'Dataset lengths'!$C$2+'Vecmap(FT) Coverage'!E145*'Dataset lengths'!$D$2+'Vecmap(FT) Coverage'!H145*'Dataset lengths'!$G$2+'Vecmap(FT) Coverage'!I145*'Dataset lengths'!$H$2+'Vecmap(FT) Coverage'!N145*'Dataset lengths'!$M$2+'Vecmap(FT) Coverage'!O145*'Dataset lengths'!$N$2+'Vecmap(FT) Coverage'!P145*'Dataset lengths'!$O$2+'Vecmap(FT) Coverage'!Q145*'Dataset lengths'!$P$2+'Vecmap(FT) Coverage'!R145*'Dataset lengths'!$Q$2+'Vecmap(FT) Coverage'!S145*'Dataset lengths'!$R$2)</f>
        <v>0.6534828328</v>
      </c>
      <c r="H146" s="55">
        <v>0.550468571160784</v>
      </c>
      <c r="I146" s="55">
        <v>0.75792158571169</v>
      </c>
      <c r="J146" s="55">
        <v>0.786181137144873</v>
      </c>
      <c r="K146" s="55">
        <v>0.848455428735591</v>
      </c>
      <c r="L146" s="55">
        <v>0.854198765719403</v>
      </c>
      <c r="M146" s="55">
        <v>0.850441108108473</v>
      </c>
      <c r="N146" s="55">
        <v>0.799106967894023</v>
      </c>
      <c r="O146" s="55">
        <v>0.751654309051183</v>
      </c>
      <c r="P146" s="55">
        <v>0.852979657028407</v>
      </c>
      <c r="Q146" s="55">
        <v>0.786296785166941</v>
      </c>
      <c r="R146" s="55">
        <v>0.737264503316069</v>
      </c>
      <c r="S146" s="55">
        <v>0.897312895686021</v>
      </c>
      <c r="T146" s="55">
        <v>0.510386946191365</v>
      </c>
      <c r="U146" s="55">
        <v>0.894625620113483</v>
      </c>
      <c r="V146" s="55">
        <v>0.73767987813532</v>
      </c>
      <c r="W146" s="55">
        <v>0.501072796508636</v>
      </c>
      <c r="X146" s="55">
        <v>0.578819547963063</v>
      </c>
    </row>
    <row r="147">
      <c r="A147" s="112" t="s">
        <v>314</v>
      </c>
      <c r="B147" s="117">
        <f t="shared" ref="B147:C147" si="212">F147-F327</f>
        <v>0.02336778496</v>
      </c>
      <c r="C147" s="117">
        <f t="shared" si="212"/>
        <v>0.01503400859</v>
      </c>
      <c r="D147" s="118">
        <f t="shared" si="210"/>
        <v>-0.008566610839</v>
      </c>
      <c r="E147" s="118">
        <f t="shared" si="211"/>
        <v>-0.01822695221</v>
      </c>
      <c r="F147" s="10">
        <f t="shared" si="175"/>
        <v>0.6664333892</v>
      </c>
      <c r="G147" s="100">
        <f>(H147*'Vecmap(FT) Coverage'!C146*'Dataset lengths'!$B$2+I147*'Vecmap(FT) Coverage'!D146*'Dataset lengths'!$C$2+J147*'Vecmap(FT) Coverage'!E146*'Dataset lengths'!$D$2+M147*'Vecmap(FT) Coverage'!H146*'Dataset lengths'!$G$2+N147*'Vecmap(FT) Coverage'!I146*'Dataset lengths'!$H$2+S147*'Vecmap(FT) Coverage'!N146*'Dataset lengths'!$M$2+T147*'Vecmap(FT) Coverage'!O146*'Dataset lengths'!$N$2+U147*'Vecmap(FT) Coverage'!P146*'Dataset lengths'!$O$2+V147*'Vecmap(FT) Coverage'!Q146*'Dataset lengths'!$P$2+W147*'Vecmap(FT) Coverage'!R146*'Dataset lengths'!$Q$2+X147*'Vecmap(FT) Coverage'!S146*'Dataset lengths'!$R$2)/('Vecmap(FT) Coverage'!C146*'Dataset lengths'!$B$2+'Vecmap(FT) Coverage'!D146*'Dataset lengths'!$C$2+'Vecmap(FT) Coverage'!E146*'Dataset lengths'!$D$2+'Vecmap(FT) Coverage'!H146*'Dataset lengths'!$G$2+'Vecmap(FT) Coverage'!I146*'Dataset lengths'!$H$2+'Vecmap(FT) Coverage'!N146*'Dataset lengths'!$M$2+'Vecmap(FT) Coverage'!O146*'Dataset lengths'!$N$2+'Vecmap(FT) Coverage'!P146*'Dataset lengths'!$O$2+'Vecmap(FT) Coverage'!Q146*'Dataset lengths'!$P$2+'Vecmap(FT) Coverage'!R146*'Dataset lengths'!$Q$2+'Vecmap(FT) Coverage'!S146*'Dataset lengths'!$R$2)</f>
        <v>0.6017730478</v>
      </c>
      <c r="H147" s="55">
        <v>0.482110729831532</v>
      </c>
      <c r="I147" s="55">
        <v>0.737597514838597</v>
      </c>
      <c r="J147" s="55">
        <v>0.763363873719919</v>
      </c>
      <c r="K147" s="55">
        <v>0.832980041657949</v>
      </c>
      <c r="L147" s="55">
        <v>0.835856867878924</v>
      </c>
      <c r="M147" s="55">
        <v>0.834012111683942</v>
      </c>
      <c r="N147" s="55">
        <v>0.767873893068815</v>
      </c>
      <c r="O147" s="55">
        <v>0.716143170421843</v>
      </c>
      <c r="P147" s="55">
        <v>0.826141158538238</v>
      </c>
      <c r="Q147" s="55">
        <v>0.739000410418208</v>
      </c>
      <c r="R147" s="55">
        <v>0.725172174980136</v>
      </c>
      <c r="S147" s="55">
        <v>0.852596959680624</v>
      </c>
      <c r="T147" s="55">
        <v>0.476950533751839</v>
      </c>
      <c r="U147" s="55">
        <v>0.849449251734618</v>
      </c>
      <c r="V147" s="55">
        <v>0.606234657693274</v>
      </c>
      <c r="W147" s="55">
        <v>0.388807058833007</v>
      </c>
      <c r="X147" s="55">
        <v>0.57177069592942</v>
      </c>
    </row>
    <row r="148">
      <c r="A148" s="112" t="s">
        <v>317</v>
      </c>
      <c r="B148" s="117">
        <f t="shared" ref="B148:C148" si="213">F148-F328</f>
        <v>0.04823555706</v>
      </c>
      <c r="C148" s="117">
        <f t="shared" si="213"/>
        <v>0.04049972404</v>
      </c>
      <c r="D148" s="117">
        <f t="shared" ref="D148:D149" si="215">F148-0.654</f>
        <v>0.04855049673</v>
      </c>
      <c r="E148" s="117">
        <f>G148- 0.61</f>
        <v>0.03994204407</v>
      </c>
      <c r="F148" s="10">
        <f t="shared" si="175"/>
        <v>0.7025504967</v>
      </c>
      <c r="G148" s="100">
        <f>(H148*'Vecmap(FT) Coverage'!C147*'Dataset lengths'!$B$2+I148*'Vecmap(FT) Coverage'!D147*'Dataset lengths'!$C$2+J148*'Vecmap(FT) Coverage'!E147*'Dataset lengths'!$D$2+M148*'Vecmap(FT) Coverage'!H147*'Dataset lengths'!$G$2+N148*'Vecmap(FT) Coverage'!I147*'Dataset lengths'!$H$2+S148*'Vecmap(FT) Coverage'!N147*'Dataset lengths'!$M$2+T148*'Vecmap(FT) Coverage'!O147*'Dataset lengths'!$N$2+U148*'Vecmap(FT) Coverage'!P147*'Dataset lengths'!$O$2+V148*'Vecmap(FT) Coverage'!Q147*'Dataset lengths'!$P$2+W148*'Vecmap(FT) Coverage'!R147*'Dataset lengths'!$Q$2+X148*'Vecmap(FT) Coverage'!S147*'Dataset lengths'!$R$2)/('Vecmap(FT) Coverage'!C147*'Dataset lengths'!$B$2+'Vecmap(FT) Coverage'!D147*'Dataset lengths'!$C$2+'Vecmap(FT) Coverage'!E147*'Dataset lengths'!$D$2+'Vecmap(FT) Coverage'!H147*'Dataset lengths'!$G$2+'Vecmap(FT) Coverage'!I147*'Dataset lengths'!$H$2+'Vecmap(FT) Coverage'!N147*'Dataset lengths'!$M$2+'Vecmap(FT) Coverage'!O147*'Dataset lengths'!$N$2+'Vecmap(FT) Coverage'!P147*'Dataset lengths'!$O$2+'Vecmap(FT) Coverage'!Q147*'Dataset lengths'!$P$2+'Vecmap(FT) Coverage'!R147*'Dataset lengths'!$Q$2+'Vecmap(FT) Coverage'!S147*'Dataset lengths'!$R$2)</f>
        <v>0.6499420441</v>
      </c>
      <c r="H148" s="55">
        <v>0.569491077582876</v>
      </c>
      <c r="I148" s="55">
        <v>0.736238769348605</v>
      </c>
      <c r="J148" s="55">
        <v>0.753346928432965</v>
      </c>
      <c r="K148" s="55">
        <v>0.827754143209008</v>
      </c>
      <c r="L148" s="55">
        <v>0.835981858642144</v>
      </c>
      <c r="M148" s="55">
        <v>0.830735496036908</v>
      </c>
      <c r="N148" s="55">
        <v>0.796108050354827</v>
      </c>
      <c r="O148" s="55">
        <v>0.74002160842849</v>
      </c>
      <c r="P148" s="55">
        <v>0.851731588306359</v>
      </c>
      <c r="Q148" s="55">
        <v>0.796523390603224</v>
      </c>
      <c r="R148" s="55">
        <v>0.720873630525774</v>
      </c>
      <c r="S148" s="55">
        <v>0.897946699275541</v>
      </c>
      <c r="T148" s="55">
        <v>0.404058511084292</v>
      </c>
      <c r="U148" s="55">
        <v>0.886391503709453</v>
      </c>
      <c r="V148" s="55">
        <v>0.800494553510768</v>
      </c>
      <c r="W148" s="55">
        <v>0.56212854845317</v>
      </c>
      <c r="X148" s="55">
        <v>0.491115326272818</v>
      </c>
    </row>
    <row r="149">
      <c r="A149" s="112" t="s">
        <v>318</v>
      </c>
      <c r="B149" s="117">
        <f t="shared" ref="B149:C149" si="214">F149-F329</f>
        <v>0.03562817364</v>
      </c>
      <c r="C149" s="117">
        <f t="shared" si="214"/>
        <v>0.02841829731</v>
      </c>
      <c r="D149" s="117">
        <f t="shared" si="215"/>
        <v>0.03133523798</v>
      </c>
      <c r="E149" s="117">
        <f t="shared" ref="E149:E150" si="217">G149- 0.573</f>
        <v>0.04879261712</v>
      </c>
      <c r="F149" s="10">
        <f t="shared" si="175"/>
        <v>0.685335238</v>
      </c>
      <c r="G149" s="100">
        <f>(H149*'Vecmap(FT) Coverage'!C148*'Dataset lengths'!$B$2+I149*'Vecmap(FT) Coverage'!D148*'Dataset lengths'!$C$2+J149*'Vecmap(FT) Coverage'!E148*'Dataset lengths'!$D$2+M149*'Vecmap(FT) Coverage'!H148*'Dataset lengths'!$G$2+N149*'Vecmap(FT) Coverage'!I148*'Dataset lengths'!$H$2+S149*'Vecmap(FT) Coverage'!N148*'Dataset lengths'!$M$2+T149*'Vecmap(FT) Coverage'!O148*'Dataset lengths'!$N$2+U149*'Vecmap(FT) Coverage'!P148*'Dataset lengths'!$O$2+V149*'Vecmap(FT) Coverage'!Q148*'Dataset lengths'!$P$2+W149*'Vecmap(FT) Coverage'!R148*'Dataset lengths'!$Q$2+X149*'Vecmap(FT) Coverage'!S148*'Dataset lengths'!$R$2)/('Vecmap(FT) Coverage'!C148*'Dataset lengths'!$B$2+'Vecmap(FT) Coverage'!D148*'Dataset lengths'!$C$2+'Vecmap(FT) Coverage'!E148*'Dataset lengths'!$D$2+'Vecmap(FT) Coverage'!H148*'Dataset lengths'!$G$2+'Vecmap(FT) Coverage'!I148*'Dataset lengths'!$H$2+'Vecmap(FT) Coverage'!N148*'Dataset lengths'!$M$2+'Vecmap(FT) Coverage'!O148*'Dataset lengths'!$N$2+'Vecmap(FT) Coverage'!P148*'Dataset lengths'!$O$2+'Vecmap(FT) Coverage'!Q148*'Dataset lengths'!$P$2+'Vecmap(FT) Coverage'!R148*'Dataset lengths'!$Q$2+'Vecmap(FT) Coverage'!S148*'Dataset lengths'!$R$2)</f>
        <v>0.6217926171</v>
      </c>
      <c r="H149" s="55">
        <v>0.529655901437252</v>
      </c>
      <c r="I149" s="55">
        <v>0.722944232867413</v>
      </c>
      <c r="J149" s="55">
        <v>0.769259873995964</v>
      </c>
      <c r="K149" s="55">
        <v>0.82920123379235</v>
      </c>
      <c r="L149" s="55">
        <v>0.837176932391372</v>
      </c>
      <c r="M149" s="55">
        <v>0.831918328291321</v>
      </c>
      <c r="N149" s="55">
        <v>0.791350977338592</v>
      </c>
      <c r="O149" s="55">
        <v>0.736658717473294</v>
      </c>
      <c r="P149" s="55">
        <v>0.843939048883177</v>
      </c>
      <c r="Q149" s="55">
        <v>0.77653258849547</v>
      </c>
      <c r="R149" s="55">
        <v>0.729409965272781</v>
      </c>
      <c r="S149" s="55">
        <v>0.88636339229467</v>
      </c>
      <c r="T149" s="55">
        <v>0.45048255443531</v>
      </c>
      <c r="U149" s="55">
        <v>0.868365465095227</v>
      </c>
      <c r="V149" s="55">
        <v>0.702623260029913</v>
      </c>
      <c r="W149" s="55">
        <v>0.466836095256901</v>
      </c>
      <c r="X149" s="55">
        <v>0.518887536705596</v>
      </c>
    </row>
    <row r="150">
      <c r="A150" s="112" t="s">
        <v>321</v>
      </c>
      <c r="B150" s="117">
        <f t="shared" ref="B150:C150" si="216">F150-F330</f>
        <v>0.04471099505</v>
      </c>
      <c r="C150" s="117">
        <f t="shared" si="216"/>
        <v>0.03004429793</v>
      </c>
      <c r="D150" s="117">
        <f>F150- 0.63</f>
        <v>0.06824271239</v>
      </c>
      <c r="E150" s="117">
        <f t="shared" si="217"/>
        <v>0.0628996381</v>
      </c>
      <c r="F150" s="10">
        <f t="shared" si="175"/>
        <v>0.6982427124</v>
      </c>
      <c r="G150" s="100">
        <f>(H150*'Vecmap(FT) Coverage'!C149*'Dataset lengths'!$B$2+I150*'Vecmap(FT) Coverage'!D149*'Dataset lengths'!$C$2+J150*'Vecmap(FT) Coverage'!E149*'Dataset lengths'!$D$2+M150*'Vecmap(FT) Coverage'!H149*'Dataset lengths'!$G$2+N150*'Vecmap(FT) Coverage'!I149*'Dataset lengths'!$H$2+S150*'Vecmap(FT) Coverage'!N149*'Dataset lengths'!$M$2+T150*'Vecmap(FT) Coverage'!O149*'Dataset lengths'!$N$2+U150*'Vecmap(FT) Coverage'!P149*'Dataset lengths'!$O$2+V150*'Vecmap(FT) Coverage'!Q149*'Dataset lengths'!$P$2+W150*'Vecmap(FT) Coverage'!R149*'Dataset lengths'!$Q$2+X150*'Vecmap(FT) Coverage'!S149*'Dataset lengths'!$R$2)/('Vecmap(FT) Coverage'!C149*'Dataset lengths'!$B$2+'Vecmap(FT) Coverage'!D149*'Dataset lengths'!$C$2+'Vecmap(FT) Coverage'!E149*'Dataset lengths'!$D$2+'Vecmap(FT) Coverage'!H149*'Dataset lengths'!$G$2+'Vecmap(FT) Coverage'!I149*'Dataset lengths'!$H$2+'Vecmap(FT) Coverage'!N149*'Dataset lengths'!$M$2+'Vecmap(FT) Coverage'!O149*'Dataset lengths'!$N$2+'Vecmap(FT) Coverage'!P149*'Dataset lengths'!$O$2+'Vecmap(FT) Coverage'!Q149*'Dataset lengths'!$P$2+'Vecmap(FT) Coverage'!R149*'Dataset lengths'!$Q$2+'Vecmap(FT) Coverage'!S149*'Dataset lengths'!$R$2)</f>
        <v>0.6358996381</v>
      </c>
      <c r="H150" s="55">
        <v>0.53410253995074</v>
      </c>
      <c r="I150" s="55">
        <v>0.755241661391993</v>
      </c>
      <c r="J150" s="55">
        <v>0.781056378069861</v>
      </c>
      <c r="K150" s="55">
        <v>0.838362684002606</v>
      </c>
      <c r="L150" s="55">
        <v>0.843690472651311</v>
      </c>
      <c r="M150" s="55">
        <v>0.8402018707002</v>
      </c>
      <c r="N150" s="55">
        <v>0.796061262603363</v>
      </c>
      <c r="O150" s="55">
        <v>0.743581720996176</v>
      </c>
      <c r="P150" s="55">
        <v>0.850454111068445</v>
      </c>
      <c r="Q150" s="55">
        <v>0.781523587446107</v>
      </c>
      <c r="R150" s="55">
        <v>0.737708533732573</v>
      </c>
      <c r="S150" s="55">
        <v>0.885183206300393</v>
      </c>
      <c r="T150" s="55">
        <v>0.463699449813186</v>
      </c>
      <c r="U150" s="55">
        <v>0.867475290348845</v>
      </c>
      <c r="V150" s="55">
        <v>0.726362731892474</v>
      </c>
      <c r="W150" s="55">
        <v>0.475500687641345</v>
      </c>
      <c r="X150" s="55">
        <v>0.555784757628033</v>
      </c>
    </row>
    <row r="151">
      <c r="A151" s="112" t="s">
        <v>170</v>
      </c>
      <c r="B151" s="117">
        <f t="shared" ref="B151:C151" si="218">F151-F331</f>
        <v>0.04113341562</v>
      </c>
      <c r="C151" s="117">
        <f t="shared" si="218"/>
        <v>0.04184637427</v>
      </c>
      <c r="D151" s="117">
        <f t="shared" ref="D151:D153" si="220">F151-0.675</f>
        <v>0.04405557963</v>
      </c>
      <c r="E151" s="117">
        <f t="shared" ref="E151:E153" si="221">G151-0.62</f>
        <v>0.04514874893</v>
      </c>
      <c r="F151" s="10">
        <f t="shared" si="175"/>
        <v>0.7190555796</v>
      </c>
      <c r="G151" s="100">
        <f>(H151*'Vecmap(FT) Coverage'!C150*'Dataset lengths'!$B$2+I151*'Vecmap(FT) Coverage'!D150*'Dataset lengths'!$C$2+J151*'Vecmap(FT) Coverage'!E150*'Dataset lengths'!$D$2+M151*'Vecmap(FT) Coverage'!H150*'Dataset lengths'!$G$2+N151*'Vecmap(FT) Coverage'!I150*'Dataset lengths'!$H$2+S151*'Vecmap(FT) Coverage'!N150*'Dataset lengths'!$M$2+T151*'Vecmap(FT) Coverage'!O150*'Dataset lengths'!$N$2+U151*'Vecmap(FT) Coverage'!P150*'Dataset lengths'!$O$2+V151*'Vecmap(FT) Coverage'!Q150*'Dataset lengths'!$P$2+W151*'Vecmap(FT) Coverage'!R150*'Dataset lengths'!$Q$2+X151*'Vecmap(FT) Coverage'!S150*'Dataset lengths'!$R$2)/('Vecmap(FT) Coverage'!C150*'Dataset lengths'!$B$2+'Vecmap(FT) Coverage'!D150*'Dataset lengths'!$C$2+'Vecmap(FT) Coverage'!E150*'Dataset lengths'!$D$2+'Vecmap(FT) Coverage'!H150*'Dataset lengths'!$G$2+'Vecmap(FT) Coverage'!I150*'Dataset lengths'!$H$2+'Vecmap(FT) Coverage'!N150*'Dataset lengths'!$M$2+'Vecmap(FT) Coverage'!O150*'Dataset lengths'!$N$2+'Vecmap(FT) Coverage'!P150*'Dataset lengths'!$O$2+'Vecmap(FT) Coverage'!Q150*'Dataset lengths'!$P$2+'Vecmap(FT) Coverage'!R150*'Dataset lengths'!$Q$2+'Vecmap(FT) Coverage'!S150*'Dataset lengths'!$R$2)</f>
        <v>0.6651487489</v>
      </c>
      <c r="H151" s="55">
        <v>0.581405679836355</v>
      </c>
      <c r="I151" s="55">
        <v>0.73915576975417</v>
      </c>
      <c r="J151" s="55">
        <v>0.769878807136825</v>
      </c>
      <c r="K151" s="55">
        <v>0.845207661045893</v>
      </c>
      <c r="L151" s="55">
        <v>0.85190947511339</v>
      </c>
      <c r="M151" s="55">
        <v>0.847640906255879</v>
      </c>
      <c r="N151" s="55">
        <v>0.815145754533036</v>
      </c>
      <c r="O151" s="55">
        <v>0.762624854982509</v>
      </c>
      <c r="P151" s="55">
        <v>0.868320860377359</v>
      </c>
      <c r="Q151" s="55">
        <v>0.8088827726975</v>
      </c>
      <c r="R151" s="55">
        <v>0.751871753926557</v>
      </c>
      <c r="S151" s="55">
        <v>0.908240543781182</v>
      </c>
      <c r="T151" s="55">
        <v>0.432611992608194</v>
      </c>
      <c r="U151" s="55">
        <v>0.899076493845391</v>
      </c>
      <c r="V151" s="55">
        <v>0.826649553565844</v>
      </c>
      <c r="W151" s="55">
        <v>0.56940803920318</v>
      </c>
      <c r="X151" s="55">
        <v>0.520397835381635</v>
      </c>
    </row>
    <row r="152">
      <c r="A152" s="112" t="s">
        <v>185</v>
      </c>
      <c r="B152" s="117">
        <f t="shared" ref="B152:C152" si="219">F152-F332</f>
        <v>0.02583516268</v>
      </c>
      <c r="C152" s="117">
        <f t="shared" si="219"/>
        <v>0.02184515643</v>
      </c>
      <c r="D152" s="117">
        <f t="shared" si="220"/>
        <v>0.02544913796</v>
      </c>
      <c r="E152" s="117">
        <f t="shared" si="221"/>
        <v>0.02183329632</v>
      </c>
      <c r="F152" s="10">
        <f t="shared" si="175"/>
        <v>0.700449138</v>
      </c>
      <c r="G152" s="100">
        <f>(H152*'Vecmap(FT) Coverage'!C151*'Dataset lengths'!$B$2+I152*'Vecmap(FT) Coverage'!D151*'Dataset lengths'!$C$2+J152*'Vecmap(FT) Coverage'!E151*'Dataset lengths'!$D$2+M152*'Vecmap(FT) Coverage'!H151*'Dataset lengths'!$G$2+N152*'Vecmap(FT) Coverage'!I151*'Dataset lengths'!$H$2+S152*'Vecmap(FT) Coverage'!N151*'Dataset lengths'!$M$2+T152*'Vecmap(FT) Coverage'!O151*'Dataset lengths'!$N$2+U152*'Vecmap(FT) Coverage'!P151*'Dataset lengths'!$O$2+V152*'Vecmap(FT) Coverage'!Q151*'Dataset lengths'!$P$2+W152*'Vecmap(FT) Coverage'!R151*'Dataset lengths'!$Q$2+X152*'Vecmap(FT) Coverage'!S151*'Dataset lengths'!$R$2)/('Vecmap(FT) Coverage'!C151*'Dataset lengths'!$B$2+'Vecmap(FT) Coverage'!D151*'Dataset lengths'!$C$2+'Vecmap(FT) Coverage'!E151*'Dataset lengths'!$D$2+'Vecmap(FT) Coverage'!H151*'Dataset lengths'!$G$2+'Vecmap(FT) Coverage'!I151*'Dataset lengths'!$H$2+'Vecmap(FT) Coverage'!N151*'Dataset lengths'!$M$2+'Vecmap(FT) Coverage'!O151*'Dataset lengths'!$N$2+'Vecmap(FT) Coverage'!P151*'Dataset lengths'!$O$2+'Vecmap(FT) Coverage'!Q151*'Dataset lengths'!$P$2+'Vecmap(FT) Coverage'!R151*'Dataset lengths'!$Q$2+'Vecmap(FT) Coverage'!S151*'Dataset lengths'!$R$2)</f>
        <v>0.6418332963</v>
      </c>
      <c r="H152" s="55">
        <v>0.551455582978856</v>
      </c>
      <c r="I152" s="55">
        <v>0.736991879355855</v>
      </c>
      <c r="J152" s="55">
        <v>0.792638192451583</v>
      </c>
      <c r="K152" s="55">
        <v>0.850335615039144</v>
      </c>
      <c r="L152" s="55">
        <v>0.853474836183961</v>
      </c>
      <c r="M152" s="55">
        <v>0.85153036913909</v>
      </c>
      <c r="N152" s="55">
        <v>0.807144912625189</v>
      </c>
      <c r="O152" s="55">
        <v>0.751563947057627</v>
      </c>
      <c r="P152" s="55">
        <v>0.858409473250193</v>
      </c>
      <c r="Q152" s="55">
        <v>0.78614767509423</v>
      </c>
      <c r="R152" s="55">
        <v>0.752758314656806</v>
      </c>
      <c r="S152" s="55">
        <v>0.89589230143365</v>
      </c>
      <c r="T152" s="55">
        <v>0.433460673352178</v>
      </c>
      <c r="U152" s="55">
        <v>0.873261426200325</v>
      </c>
      <c r="V152" s="55">
        <v>0.733568282582263</v>
      </c>
      <c r="W152" s="55">
        <v>0.486024997894252</v>
      </c>
      <c r="X152" s="55">
        <v>0.542971899503664</v>
      </c>
    </row>
    <row r="153">
      <c r="A153" s="112" t="s">
        <v>172</v>
      </c>
      <c r="B153" s="117">
        <f t="shared" ref="B153:C153" si="222">F153-F333</f>
        <v>0.02732618076</v>
      </c>
      <c r="C153" s="117">
        <f t="shared" si="222"/>
        <v>0.01951285405</v>
      </c>
      <c r="D153" s="117">
        <f t="shared" si="220"/>
        <v>0.04129902144</v>
      </c>
      <c r="E153" s="117">
        <f t="shared" si="221"/>
        <v>0.03545745196</v>
      </c>
      <c r="F153" s="10">
        <f t="shared" si="175"/>
        <v>0.7162990214</v>
      </c>
      <c r="G153" s="100">
        <f>(H153*'Vecmap(FT) Coverage'!C152*'Dataset lengths'!$B$2+I153*'Vecmap(FT) Coverage'!D152*'Dataset lengths'!$C$2+J153*'Vecmap(FT) Coverage'!E152*'Dataset lengths'!$D$2+M153*'Vecmap(FT) Coverage'!H152*'Dataset lengths'!$G$2+N153*'Vecmap(FT) Coverage'!I152*'Dataset lengths'!$H$2+S153*'Vecmap(FT) Coverage'!N152*'Dataset lengths'!$M$2+T153*'Vecmap(FT) Coverage'!O152*'Dataset lengths'!$N$2+U153*'Vecmap(FT) Coverage'!P152*'Dataset lengths'!$O$2+V153*'Vecmap(FT) Coverage'!Q152*'Dataset lengths'!$P$2+W153*'Vecmap(FT) Coverage'!R152*'Dataset lengths'!$Q$2+X153*'Vecmap(FT) Coverage'!S152*'Dataset lengths'!$R$2)/('Vecmap(FT) Coverage'!C152*'Dataset lengths'!$B$2+'Vecmap(FT) Coverage'!D152*'Dataset lengths'!$C$2+'Vecmap(FT) Coverage'!E152*'Dataset lengths'!$D$2+'Vecmap(FT) Coverage'!H152*'Dataset lengths'!$G$2+'Vecmap(FT) Coverage'!I152*'Dataset lengths'!$H$2+'Vecmap(FT) Coverage'!N152*'Dataset lengths'!$M$2+'Vecmap(FT) Coverage'!O152*'Dataset lengths'!$N$2+'Vecmap(FT) Coverage'!P152*'Dataset lengths'!$O$2+'Vecmap(FT) Coverage'!Q152*'Dataset lengths'!$P$2+'Vecmap(FT) Coverage'!R152*'Dataset lengths'!$Q$2+'Vecmap(FT) Coverage'!S152*'Dataset lengths'!$R$2)</f>
        <v>0.655457452</v>
      </c>
      <c r="H153" s="55">
        <v>0.553169568606349</v>
      </c>
      <c r="I153" s="55">
        <v>0.767160192025764</v>
      </c>
      <c r="J153" s="55">
        <v>0.802821702587219</v>
      </c>
      <c r="K153" s="55">
        <v>0.85736067664207</v>
      </c>
      <c r="L153" s="55">
        <v>0.859865057666373</v>
      </c>
      <c r="M153" s="55">
        <v>0.858301260209288</v>
      </c>
      <c r="N153" s="55">
        <v>0.817994487482254</v>
      </c>
      <c r="O153" s="55">
        <v>0.771212618884593</v>
      </c>
      <c r="P153" s="55">
        <v>0.866531961875756</v>
      </c>
      <c r="Q153" s="55">
        <v>0.793872917175931</v>
      </c>
      <c r="R153" s="55">
        <v>0.774082275368291</v>
      </c>
      <c r="S153" s="55">
        <v>0.891630518676538</v>
      </c>
      <c r="T153" s="55">
        <v>0.482885265684297</v>
      </c>
      <c r="U153" s="55">
        <v>0.869255639841608</v>
      </c>
      <c r="V153" s="55">
        <v>0.760412651951624</v>
      </c>
      <c r="W153" s="55">
        <v>0.490617406508546</v>
      </c>
      <c r="X153" s="55">
        <v>0.585040542275291</v>
      </c>
    </row>
    <row r="154">
      <c r="A154" s="112" t="s">
        <v>332</v>
      </c>
      <c r="B154" s="117">
        <f t="shared" ref="B154:C154" si="223">F154-F334</f>
        <v>0.0419143248</v>
      </c>
      <c r="C154" s="117">
        <f t="shared" si="223"/>
        <v>0.03765427582</v>
      </c>
      <c r="D154" s="117">
        <f>F154-0.654</f>
        <v>0.04833437951</v>
      </c>
      <c r="E154" s="117">
        <f>G154- 0.61</f>
        <v>0.03816017377</v>
      </c>
      <c r="F154" s="10">
        <f t="shared" si="175"/>
        <v>0.7023343795</v>
      </c>
      <c r="G154" s="100">
        <f>(H154*'Vecmap(FT) Coverage'!C153*'Dataset lengths'!$B$2+I154*'Vecmap(FT) Coverage'!D153*'Dataset lengths'!$C$2+J154*'Vecmap(FT) Coverage'!E153*'Dataset lengths'!$D$2+M154*'Vecmap(FT) Coverage'!H153*'Dataset lengths'!$G$2+N154*'Vecmap(FT) Coverage'!I153*'Dataset lengths'!$H$2+S154*'Vecmap(FT) Coverage'!N153*'Dataset lengths'!$M$2+T154*'Vecmap(FT) Coverage'!O153*'Dataset lengths'!$N$2+U154*'Vecmap(FT) Coverage'!P153*'Dataset lengths'!$O$2+V154*'Vecmap(FT) Coverage'!Q153*'Dataset lengths'!$P$2+W154*'Vecmap(FT) Coverage'!R153*'Dataset lengths'!$Q$2+X154*'Vecmap(FT) Coverage'!S153*'Dataset lengths'!$R$2)/('Vecmap(FT) Coverage'!C153*'Dataset lengths'!$B$2+'Vecmap(FT) Coverage'!D153*'Dataset lengths'!$C$2+'Vecmap(FT) Coverage'!E153*'Dataset lengths'!$D$2+'Vecmap(FT) Coverage'!H153*'Dataset lengths'!$G$2+'Vecmap(FT) Coverage'!I153*'Dataset lengths'!$H$2+'Vecmap(FT) Coverage'!N153*'Dataset lengths'!$M$2+'Vecmap(FT) Coverage'!O153*'Dataset lengths'!$N$2+'Vecmap(FT) Coverage'!P153*'Dataset lengths'!$O$2+'Vecmap(FT) Coverage'!Q153*'Dataset lengths'!$P$2+'Vecmap(FT) Coverage'!R153*'Dataset lengths'!$Q$2+'Vecmap(FT) Coverage'!S153*'Dataset lengths'!$R$2)</f>
        <v>0.6481601738</v>
      </c>
      <c r="H154" s="55">
        <v>0.568358589156153</v>
      </c>
      <c r="I154" s="55">
        <v>0.733832218631136</v>
      </c>
      <c r="J154" s="55">
        <v>0.765789805710825</v>
      </c>
      <c r="K154" s="55">
        <v>0.837737228865319</v>
      </c>
      <c r="L154" s="55">
        <v>0.846616648964767</v>
      </c>
      <c r="M154" s="55">
        <v>0.840825021540896</v>
      </c>
      <c r="N154" s="55">
        <v>0.811188301922294</v>
      </c>
      <c r="O154" s="55">
        <v>0.755884450176895</v>
      </c>
      <c r="P154" s="55">
        <v>0.863359428566778</v>
      </c>
      <c r="Q154" s="55">
        <v>0.806228948482056</v>
      </c>
      <c r="R154" s="55">
        <v>0.750997194018376</v>
      </c>
      <c r="S154" s="55">
        <v>0.891433821010825</v>
      </c>
      <c r="T154" s="55">
        <v>0.369178134724906</v>
      </c>
      <c r="U154" s="55">
        <v>0.892622726934124</v>
      </c>
      <c r="V154" s="55">
        <v>0.820978670278094</v>
      </c>
      <c r="W154" s="55">
        <v>0.5537882144916</v>
      </c>
      <c r="X154" s="55">
        <v>0.477682670189636</v>
      </c>
    </row>
    <row r="155">
      <c r="A155" s="112" t="s">
        <v>342</v>
      </c>
      <c r="B155" s="117">
        <f t="shared" ref="B155:C155" si="224">F155-F335</f>
        <v>0.0352526816</v>
      </c>
      <c r="C155" s="117">
        <f t="shared" si="224"/>
        <v>0.03458424222</v>
      </c>
      <c r="D155" s="117">
        <f t="shared" ref="D155:D157" si="226">F155-0.675</f>
        <v>0.01470979484</v>
      </c>
      <c r="E155" s="117">
        <f t="shared" ref="E155:E157" si="227">G155-0.62</f>
        <v>0.005744216921</v>
      </c>
      <c r="F155" s="10">
        <f t="shared" si="175"/>
        <v>0.6897097948</v>
      </c>
      <c r="G155" s="100">
        <f>(H155*'Vecmap(FT) Coverage'!C154*'Dataset lengths'!$B$2+I155*'Vecmap(FT) Coverage'!D154*'Dataset lengths'!$C$2+J155*'Vecmap(FT) Coverage'!E154*'Dataset lengths'!$D$2+M155*'Vecmap(FT) Coverage'!H154*'Dataset lengths'!$G$2+N155*'Vecmap(FT) Coverage'!I154*'Dataset lengths'!$H$2+S155*'Vecmap(FT) Coverage'!N154*'Dataset lengths'!$M$2+T155*'Vecmap(FT) Coverage'!O154*'Dataset lengths'!$N$2+U155*'Vecmap(FT) Coverage'!P154*'Dataset lengths'!$O$2+V155*'Vecmap(FT) Coverage'!Q154*'Dataset lengths'!$P$2+W155*'Vecmap(FT) Coverage'!R154*'Dataset lengths'!$Q$2+X155*'Vecmap(FT) Coverage'!S154*'Dataset lengths'!$R$2)/('Vecmap(FT) Coverage'!C154*'Dataset lengths'!$B$2+'Vecmap(FT) Coverage'!D154*'Dataset lengths'!$C$2+'Vecmap(FT) Coverage'!E154*'Dataset lengths'!$D$2+'Vecmap(FT) Coverage'!H154*'Dataset lengths'!$G$2+'Vecmap(FT) Coverage'!I154*'Dataset lengths'!$H$2+'Vecmap(FT) Coverage'!N154*'Dataset lengths'!$M$2+'Vecmap(FT) Coverage'!O154*'Dataset lengths'!$N$2+'Vecmap(FT) Coverage'!P154*'Dataset lengths'!$O$2+'Vecmap(FT) Coverage'!Q154*'Dataset lengths'!$P$2+'Vecmap(FT) Coverage'!R154*'Dataset lengths'!$Q$2+'Vecmap(FT) Coverage'!S154*'Dataset lengths'!$R$2)</f>
        <v>0.6257442169</v>
      </c>
      <c r="H155" s="55">
        <v>0.517951645372725</v>
      </c>
      <c r="I155" s="55">
        <v>0.732902443789021</v>
      </c>
      <c r="J155" s="55">
        <v>0.779942096805161</v>
      </c>
      <c r="K155" s="55">
        <v>0.844887624418287</v>
      </c>
      <c r="L155" s="55">
        <v>0.851199503570474</v>
      </c>
      <c r="M155" s="55">
        <v>0.847164385209496</v>
      </c>
      <c r="N155" s="55">
        <v>0.803009039084665</v>
      </c>
      <c r="O155" s="55">
        <v>0.749771330081734</v>
      </c>
      <c r="P155" s="55">
        <v>0.851661294780634</v>
      </c>
      <c r="Q155" s="55">
        <v>0.791991449629249</v>
      </c>
      <c r="R155" s="55">
        <v>0.740443971112621</v>
      </c>
      <c r="S155" s="55">
        <v>0.895477050806034</v>
      </c>
      <c r="T155" s="55">
        <v>0.44825627580121</v>
      </c>
      <c r="U155" s="55">
        <v>0.871703620394157</v>
      </c>
      <c r="V155" s="55">
        <v>0.69538488222992</v>
      </c>
      <c r="W155" s="55">
        <v>0.451269929879657</v>
      </c>
      <c r="X155" s="55">
        <v>0.543746373865281</v>
      </c>
    </row>
    <row r="156">
      <c r="A156" s="112" t="s">
        <v>343</v>
      </c>
      <c r="B156" s="117">
        <f t="shared" ref="B156:C156" si="225">F156-F336</f>
        <v>0.04369720531</v>
      </c>
      <c r="C156" s="117">
        <f t="shared" si="225"/>
        <v>0.0387238564</v>
      </c>
      <c r="D156" s="117">
        <f t="shared" si="226"/>
        <v>0.02892068705</v>
      </c>
      <c r="E156" s="117">
        <f t="shared" si="227"/>
        <v>0.01705077452</v>
      </c>
      <c r="F156" s="10">
        <f t="shared" si="175"/>
        <v>0.703920687</v>
      </c>
      <c r="G156" s="100">
        <f>(H156*'Vecmap(FT) Coverage'!C155*'Dataset lengths'!$B$2+I156*'Vecmap(FT) Coverage'!D155*'Dataset lengths'!$C$2+J156*'Vecmap(FT) Coverage'!E155*'Dataset lengths'!$D$2+M156*'Vecmap(FT) Coverage'!H155*'Dataset lengths'!$G$2+N156*'Vecmap(FT) Coverage'!I155*'Dataset lengths'!$H$2+S156*'Vecmap(FT) Coverage'!N155*'Dataset lengths'!$M$2+T156*'Vecmap(FT) Coverage'!O155*'Dataset lengths'!$N$2+U156*'Vecmap(FT) Coverage'!P155*'Dataset lengths'!$O$2+V156*'Vecmap(FT) Coverage'!Q155*'Dataset lengths'!$P$2+W156*'Vecmap(FT) Coverage'!R155*'Dataset lengths'!$Q$2+X156*'Vecmap(FT) Coverage'!S155*'Dataset lengths'!$R$2)/('Vecmap(FT) Coverage'!C155*'Dataset lengths'!$B$2+'Vecmap(FT) Coverage'!D155*'Dataset lengths'!$C$2+'Vecmap(FT) Coverage'!E155*'Dataset lengths'!$D$2+'Vecmap(FT) Coverage'!H155*'Dataset lengths'!$G$2+'Vecmap(FT) Coverage'!I155*'Dataset lengths'!$H$2+'Vecmap(FT) Coverage'!N155*'Dataset lengths'!$M$2+'Vecmap(FT) Coverage'!O155*'Dataset lengths'!$N$2+'Vecmap(FT) Coverage'!P155*'Dataset lengths'!$O$2+'Vecmap(FT) Coverage'!Q155*'Dataset lengths'!$P$2+'Vecmap(FT) Coverage'!R155*'Dataset lengths'!$Q$2+'Vecmap(FT) Coverage'!S155*'Dataset lengths'!$R$2)</f>
        <v>0.6370507745</v>
      </c>
      <c r="H156" s="55">
        <v>0.524708011662669</v>
      </c>
      <c r="I156" s="55">
        <v>0.757531450868028</v>
      </c>
      <c r="J156" s="55">
        <v>0.789016784887125</v>
      </c>
      <c r="K156" s="55">
        <v>0.852621868426381</v>
      </c>
      <c r="L156" s="55">
        <v>0.857407298117608</v>
      </c>
      <c r="M156" s="55">
        <v>0.854448228486321</v>
      </c>
      <c r="N156" s="55">
        <v>0.811412828566347</v>
      </c>
      <c r="O156" s="55">
        <v>0.764699431373979</v>
      </c>
      <c r="P156" s="55">
        <v>0.858854187392533</v>
      </c>
      <c r="Q156" s="55">
        <v>0.794110823134638</v>
      </c>
      <c r="R156" s="55">
        <v>0.754254667158368</v>
      </c>
      <c r="S156" s="55">
        <v>0.90268929854884</v>
      </c>
      <c r="T156" s="55">
        <v>0.475774045042761</v>
      </c>
      <c r="U156" s="55">
        <v>0.886168960022858</v>
      </c>
      <c r="V156" s="55">
        <v>0.713292070846229</v>
      </c>
      <c r="W156" s="55">
        <v>0.45663876809179</v>
      </c>
      <c r="X156" s="55">
        <v>0.571447110512974</v>
      </c>
    </row>
    <row r="157">
      <c r="A157" s="112" t="s">
        <v>344</v>
      </c>
      <c r="B157" s="117">
        <f t="shared" ref="B157:C157" si="228">F157-F337</f>
        <v>0.03708761881</v>
      </c>
      <c r="C157" s="117">
        <f t="shared" si="228"/>
        <v>0.03474323015</v>
      </c>
      <c r="D157" s="118">
        <f t="shared" si="226"/>
        <v>-0.01125788481</v>
      </c>
      <c r="E157" s="118">
        <f t="shared" si="227"/>
        <v>-0.02182422069</v>
      </c>
      <c r="F157" s="10">
        <f t="shared" si="175"/>
        <v>0.6637421152</v>
      </c>
      <c r="G157" s="100">
        <f>(H157*'Vecmap(FT) Coverage'!C156*'Dataset lengths'!$B$2+I157*'Vecmap(FT) Coverage'!D156*'Dataset lengths'!$C$2+J157*'Vecmap(FT) Coverage'!E156*'Dataset lengths'!$D$2+M157*'Vecmap(FT) Coverage'!H156*'Dataset lengths'!$G$2+N157*'Vecmap(FT) Coverage'!I156*'Dataset lengths'!$H$2+S157*'Vecmap(FT) Coverage'!N156*'Dataset lengths'!$M$2+T157*'Vecmap(FT) Coverage'!O156*'Dataset lengths'!$N$2+U157*'Vecmap(FT) Coverage'!P156*'Dataset lengths'!$O$2+V157*'Vecmap(FT) Coverage'!Q156*'Dataset lengths'!$P$2+W157*'Vecmap(FT) Coverage'!R156*'Dataset lengths'!$Q$2+X157*'Vecmap(FT) Coverage'!S156*'Dataset lengths'!$R$2)/('Vecmap(FT) Coverage'!C156*'Dataset lengths'!$B$2+'Vecmap(FT) Coverage'!D156*'Dataset lengths'!$C$2+'Vecmap(FT) Coverage'!E156*'Dataset lengths'!$D$2+'Vecmap(FT) Coverage'!H156*'Dataset lengths'!$G$2+'Vecmap(FT) Coverage'!I156*'Dataset lengths'!$H$2+'Vecmap(FT) Coverage'!N156*'Dataset lengths'!$M$2+'Vecmap(FT) Coverage'!O156*'Dataset lengths'!$N$2+'Vecmap(FT) Coverage'!P156*'Dataset lengths'!$O$2+'Vecmap(FT) Coverage'!Q156*'Dataset lengths'!$P$2+'Vecmap(FT) Coverage'!R156*'Dataset lengths'!$Q$2+'Vecmap(FT) Coverage'!S156*'Dataset lengths'!$R$2)</f>
        <v>0.5981757793</v>
      </c>
      <c r="H157" s="55">
        <v>0.473850381068808</v>
      </c>
      <c r="I157" s="55">
        <v>0.735742534072511</v>
      </c>
      <c r="J157" s="55">
        <v>0.765680896414574</v>
      </c>
      <c r="K157" s="55">
        <v>0.839073336096921</v>
      </c>
      <c r="L157" s="55">
        <v>0.841156542260961</v>
      </c>
      <c r="M157" s="55">
        <v>0.839974889939155</v>
      </c>
      <c r="N157" s="55">
        <v>0.784821835286574</v>
      </c>
      <c r="O157" s="55">
        <v>0.733095605337357</v>
      </c>
      <c r="P157" s="55">
        <v>0.835023247610151</v>
      </c>
      <c r="Q157" s="55">
        <v>0.762172785875159</v>
      </c>
      <c r="R157" s="55">
        <v>0.741658304295593</v>
      </c>
      <c r="S157" s="55">
        <v>0.845799962565434</v>
      </c>
      <c r="T157" s="55">
        <v>0.451091915253858</v>
      </c>
      <c r="U157" s="55">
        <v>0.838544611091444</v>
      </c>
      <c r="V157" s="55">
        <v>0.624275890342916</v>
      </c>
      <c r="W157" s="55">
        <v>0.37756940104655</v>
      </c>
      <c r="X157" s="55">
        <v>0.563810950062343</v>
      </c>
    </row>
    <row r="158">
      <c r="A158" s="112" t="s">
        <v>347</v>
      </c>
      <c r="B158" s="117">
        <f t="shared" ref="B158:C158" si="229">F158-F338</f>
        <v>0.04997363818</v>
      </c>
      <c r="C158" s="117">
        <f t="shared" si="229"/>
        <v>0.05157404078</v>
      </c>
      <c r="D158" s="117">
        <f t="shared" ref="D158:D159" si="231">F158-0.654</f>
        <v>0.05480057564</v>
      </c>
      <c r="E158" s="117">
        <f>G158- 0.61</f>
        <v>0.0370135018</v>
      </c>
      <c r="F158" s="10">
        <f t="shared" si="175"/>
        <v>0.7088005756</v>
      </c>
      <c r="G158" s="100">
        <f>(H158*'Vecmap(FT) Coverage'!C157*'Dataset lengths'!$B$2+I158*'Vecmap(FT) Coverage'!D157*'Dataset lengths'!$C$2+J158*'Vecmap(FT) Coverage'!E157*'Dataset lengths'!$D$2+M158*'Vecmap(FT) Coverage'!H157*'Dataset lengths'!$G$2+N158*'Vecmap(FT) Coverage'!I157*'Dataset lengths'!$H$2+S158*'Vecmap(FT) Coverage'!N157*'Dataset lengths'!$M$2+T158*'Vecmap(FT) Coverage'!O157*'Dataset lengths'!$N$2+U158*'Vecmap(FT) Coverage'!P157*'Dataset lengths'!$O$2+V158*'Vecmap(FT) Coverage'!Q157*'Dataset lengths'!$P$2+W158*'Vecmap(FT) Coverage'!R157*'Dataset lengths'!$Q$2+X158*'Vecmap(FT) Coverage'!S157*'Dataset lengths'!$R$2)/('Vecmap(FT) Coverage'!C157*'Dataset lengths'!$B$2+'Vecmap(FT) Coverage'!D157*'Dataset lengths'!$C$2+'Vecmap(FT) Coverage'!E157*'Dataset lengths'!$D$2+'Vecmap(FT) Coverage'!H157*'Dataset lengths'!$G$2+'Vecmap(FT) Coverage'!I157*'Dataset lengths'!$H$2+'Vecmap(FT) Coverage'!N157*'Dataset lengths'!$M$2+'Vecmap(FT) Coverage'!O157*'Dataset lengths'!$N$2+'Vecmap(FT) Coverage'!P157*'Dataset lengths'!$O$2+'Vecmap(FT) Coverage'!Q157*'Dataset lengths'!$P$2+'Vecmap(FT) Coverage'!R157*'Dataset lengths'!$Q$2+'Vecmap(FT) Coverage'!S157*'Dataset lengths'!$R$2)</f>
        <v>0.6470135018</v>
      </c>
      <c r="H158" s="55">
        <v>0.5508261512566</v>
      </c>
      <c r="I158" s="55">
        <v>0.748086227922373</v>
      </c>
      <c r="J158" s="55">
        <v>0.778876424774381</v>
      </c>
      <c r="K158" s="55">
        <v>0.84447105344602</v>
      </c>
      <c r="L158" s="55">
        <v>0.853155637524156</v>
      </c>
      <c r="M158" s="55">
        <v>0.84756186213498</v>
      </c>
      <c r="N158" s="55">
        <v>0.814373961245031</v>
      </c>
      <c r="O158" s="55">
        <v>0.761990821243492</v>
      </c>
      <c r="P158" s="55">
        <v>0.859051439633086</v>
      </c>
      <c r="Q158" s="55">
        <v>0.812972409635568</v>
      </c>
      <c r="R158" s="55">
        <v>0.748166500113165</v>
      </c>
      <c r="S158" s="55">
        <v>0.902798575029792</v>
      </c>
      <c r="T158" s="55">
        <v>0.453137195625024</v>
      </c>
      <c r="U158" s="55">
        <v>0.881940629977546</v>
      </c>
      <c r="V158" s="55">
        <v>0.779909219820312</v>
      </c>
      <c r="W158" s="55">
        <v>0.517006730084469</v>
      </c>
      <c r="X158" s="55">
        <v>0.522289354177293</v>
      </c>
    </row>
    <row r="159">
      <c r="A159" s="112" t="s">
        <v>348</v>
      </c>
      <c r="B159" s="117">
        <f t="shared" ref="B159:C159" si="230">F159-F339</f>
        <v>0.04457653603</v>
      </c>
      <c r="C159" s="117">
        <f t="shared" si="230"/>
        <v>0.04588600326</v>
      </c>
      <c r="D159" s="117">
        <f t="shared" si="231"/>
        <v>0.02535647708</v>
      </c>
      <c r="E159" s="117">
        <f>G159- 0.573</f>
        <v>0.04098895805</v>
      </c>
      <c r="F159" s="10">
        <f t="shared" si="175"/>
        <v>0.6793564771</v>
      </c>
      <c r="G159" s="100">
        <f>(H159*'Vecmap(FT) Coverage'!C158*'Dataset lengths'!$B$2+I159*'Vecmap(FT) Coverage'!D158*'Dataset lengths'!$C$2+J159*'Vecmap(FT) Coverage'!E158*'Dataset lengths'!$D$2+M159*'Vecmap(FT) Coverage'!H158*'Dataset lengths'!$G$2+N159*'Vecmap(FT) Coverage'!I158*'Dataset lengths'!$H$2+S159*'Vecmap(FT) Coverage'!N158*'Dataset lengths'!$M$2+T159*'Vecmap(FT) Coverage'!O158*'Dataset lengths'!$N$2+U159*'Vecmap(FT) Coverage'!P158*'Dataset lengths'!$O$2+V159*'Vecmap(FT) Coverage'!Q158*'Dataset lengths'!$P$2+W159*'Vecmap(FT) Coverage'!R158*'Dataset lengths'!$Q$2+X159*'Vecmap(FT) Coverage'!S158*'Dataset lengths'!$R$2)/('Vecmap(FT) Coverage'!C158*'Dataset lengths'!$B$2+'Vecmap(FT) Coverage'!D158*'Dataset lengths'!$C$2+'Vecmap(FT) Coverage'!E158*'Dataset lengths'!$D$2+'Vecmap(FT) Coverage'!H158*'Dataset lengths'!$G$2+'Vecmap(FT) Coverage'!I158*'Dataset lengths'!$H$2+'Vecmap(FT) Coverage'!N158*'Dataset lengths'!$M$2+'Vecmap(FT) Coverage'!O158*'Dataset lengths'!$N$2+'Vecmap(FT) Coverage'!P158*'Dataset lengths'!$O$2+'Vecmap(FT) Coverage'!Q158*'Dataset lengths'!$P$2+'Vecmap(FT) Coverage'!R158*'Dataset lengths'!$Q$2+'Vecmap(FT) Coverage'!S158*'Dataset lengths'!$R$2)</f>
        <v>0.613988958</v>
      </c>
      <c r="H159" s="55">
        <v>0.507890782099904</v>
      </c>
      <c r="I159" s="55">
        <v>0.731347234818877</v>
      </c>
      <c r="J159" s="55">
        <v>0.776263491895431</v>
      </c>
      <c r="K159" s="55">
        <v>0.836803758692502</v>
      </c>
      <c r="L159" s="55">
        <v>0.843829372481358</v>
      </c>
      <c r="M159" s="55">
        <v>0.839300585812819</v>
      </c>
      <c r="N159" s="55">
        <v>0.798635134563658</v>
      </c>
      <c r="O159" s="55">
        <v>0.748767599555804</v>
      </c>
      <c r="P159" s="55">
        <v>0.844303427567545</v>
      </c>
      <c r="Q159" s="55">
        <v>0.788977415687592</v>
      </c>
      <c r="R159" s="55">
        <v>0.743067650837165</v>
      </c>
      <c r="S159" s="55">
        <v>0.877162312598545</v>
      </c>
      <c r="T159" s="55">
        <v>0.437122871538897</v>
      </c>
      <c r="U159" s="55">
        <v>0.851229601227381</v>
      </c>
      <c r="V159" s="55">
        <v>0.690324036073462</v>
      </c>
      <c r="W159" s="55">
        <v>0.433092446107648</v>
      </c>
      <c r="X159" s="55">
        <v>0.530552751189438</v>
      </c>
    </row>
    <row r="160">
      <c r="A160" s="112" t="s">
        <v>351</v>
      </c>
      <c r="B160" s="117">
        <f t="shared" ref="B160:C160" si="232">F160-F340</f>
        <v>0.05098977832</v>
      </c>
      <c r="C160" s="117">
        <f t="shared" si="232"/>
        <v>0.0481104178</v>
      </c>
      <c r="D160" s="117">
        <f>F160- 0.63</f>
        <v>0.06025596261</v>
      </c>
      <c r="E160" s="117">
        <f>G160- 0.61</f>
        <v>0.01367718791</v>
      </c>
      <c r="F160" s="10">
        <f t="shared" si="175"/>
        <v>0.6902559626</v>
      </c>
      <c r="G160" s="100">
        <f>(H160*'Vecmap(FT) Coverage'!C159*'Dataset lengths'!$B$2+I160*'Vecmap(FT) Coverage'!D159*'Dataset lengths'!$C$2+J160*'Vecmap(FT) Coverage'!E159*'Dataset lengths'!$D$2+M160*'Vecmap(FT) Coverage'!H159*'Dataset lengths'!$G$2+N160*'Vecmap(FT) Coverage'!I159*'Dataset lengths'!$H$2+S160*'Vecmap(FT) Coverage'!N159*'Dataset lengths'!$M$2+T160*'Vecmap(FT) Coverage'!O159*'Dataset lengths'!$N$2+U160*'Vecmap(FT) Coverage'!P159*'Dataset lengths'!$O$2+V160*'Vecmap(FT) Coverage'!Q159*'Dataset lengths'!$P$2+W160*'Vecmap(FT) Coverage'!R159*'Dataset lengths'!$Q$2+X160*'Vecmap(FT) Coverage'!S159*'Dataset lengths'!$R$2)/('Vecmap(FT) Coverage'!C159*'Dataset lengths'!$B$2+'Vecmap(FT) Coverage'!D159*'Dataset lengths'!$C$2+'Vecmap(FT) Coverage'!E159*'Dataset lengths'!$D$2+'Vecmap(FT) Coverage'!H159*'Dataset lengths'!$G$2+'Vecmap(FT) Coverage'!I159*'Dataset lengths'!$H$2+'Vecmap(FT) Coverage'!N159*'Dataset lengths'!$M$2+'Vecmap(FT) Coverage'!O159*'Dataset lengths'!$N$2+'Vecmap(FT) Coverage'!P159*'Dataset lengths'!$O$2+'Vecmap(FT) Coverage'!Q159*'Dataset lengths'!$P$2+'Vecmap(FT) Coverage'!R159*'Dataset lengths'!$Q$2+'Vecmap(FT) Coverage'!S159*'Dataset lengths'!$R$2)</f>
        <v>0.6236771879</v>
      </c>
      <c r="H160" s="55">
        <v>0.512910630829091</v>
      </c>
      <c r="I160" s="55">
        <v>0.752002298428556</v>
      </c>
      <c r="J160" s="55">
        <v>0.784266734536391</v>
      </c>
      <c r="K160" s="55">
        <v>0.843683566393261</v>
      </c>
      <c r="L160" s="55">
        <v>0.84885432273699</v>
      </c>
      <c r="M160" s="55">
        <v>0.845474580432456</v>
      </c>
      <c r="N160" s="55">
        <v>0.806509935998172</v>
      </c>
      <c r="O160" s="55">
        <v>0.762197041560736</v>
      </c>
      <c r="P160" s="55">
        <v>0.851027935768238</v>
      </c>
      <c r="Q160" s="55">
        <v>0.793487576538587</v>
      </c>
      <c r="R160" s="55">
        <v>0.754622942385569</v>
      </c>
      <c r="S160" s="55">
        <v>0.875129770052845</v>
      </c>
      <c r="T160" s="55">
        <v>0.445637834264083</v>
      </c>
      <c r="U160" s="55">
        <v>0.866140028229273</v>
      </c>
      <c r="V160" s="55">
        <v>0.711702691593849</v>
      </c>
      <c r="W160" s="55">
        <v>0.437902926595703</v>
      </c>
      <c r="X160" s="55">
        <v>0.555138157733786</v>
      </c>
    </row>
    <row r="161">
      <c r="A161" s="112" t="s">
        <v>193</v>
      </c>
      <c r="B161" s="117">
        <f t="shared" ref="B161:C161" si="233">F161-F341</f>
        <v>0.0419678091</v>
      </c>
      <c r="C161" s="117">
        <f t="shared" si="233"/>
        <v>0.04693740986</v>
      </c>
      <c r="D161" s="117">
        <f t="shared" ref="D161:D163" si="235">F161-0.675</f>
        <v>0.04396464934</v>
      </c>
      <c r="E161" s="117">
        <f t="shared" ref="E161:E163" si="236">G161-0.62</f>
        <v>0.03895723399</v>
      </c>
      <c r="F161" s="10">
        <f t="shared" si="175"/>
        <v>0.7189646493</v>
      </c>
      <c r="G161" s="100">
        <f>(H161*'Vecmap(FT) Coverage'!C160*'Dataset lengths'!$B$2+I161*'Vecmap(FT) Coverage'!D160*'Dataset lengths'!$C$2+J161*'Vecmap(FT) Coverage'!E160*'Dataset lengths'!$D$2+M161*'Vecmap(FT) Coverage'!H160*'Dataset lengths'!$G$2+N161*'Vecmap(FT) Coverage'!I160*'Dataset lengths'!$H$2+S161*'Vecmap(FT) Coverage'!N160*'Dataset lengths'!$M$2+T161*'Vecmap(FT) Coverage'!O160*'Dataset lengths'!$N$2+U161*'Vecmap(FT) Coverage'!P160*'Dataset lengths'!$O$2+V161*'Vecmap(FT) Coverage'!Q160*'Dataset lengths'!$P$2+W161*'Vecmap(FT) Coverage'!R160*'Dataset lengths'!$Q$2+X161*'Vecmap(FT) Coverage'!S160*'Dataset lengths'!$R$2)/('Vecmap(FT) Coverage'!C160*'Dataset lengths'!$B$2+'Vecmap(FT) Coverage'!D160*'Dataset lengths'!$C$2+'Vecmap(FT) Coverage'!E160*'Dataset lengths'!$D$2+'Vecmap(FT) Coverage'!H160*'Dataset lengths'!$G$2+'Vecmap(FT) Coverage'!I160*'Dataset lengths'!$H$2+'Vecmap(FT) Coverage'!N160*'Dataset lengths'!$M$2+'Vecmap(FT) Coverage'!O160*'Dataset lengths'!$N$2+'Vecmap(FT) Coverage'!P160*'Dataset lengths'!$O$2+'Vecmap(FT) Coverage'!Q160*'Dataset lengths'!$P$2+'Vecmap(FT) Coverage'!R160*'Dataset lengths'!$Q$2+'Vecmap(FT) Coverage'!S160*'Dataset lengths'!$R$2)</f>
        <v>0.658957234</v>
      </c>
      <c r="H161" s="55">
        <v>0.563918474311378</v>
      </c>
      <c r="I161" s="55">
        <v>0.757055268066006</v>
      </c>
      <c r="J161" s="55">
        <v>0.793048052210893</v>
      </c>
      <c r="K161" s="55">
        <v>0.85767067151918</v>
      </c>
      <c r="L161" s="55">
        <v>0.865356248507645</v>
      </c>
      <c r="M161" s="55">
        <v>0.860453546809249</v>
      </c>
      <c r="N161" s="55">
        <v>0.826627168646028</v>
      </c>
      <c r="O161" s="55">
        <v>0.773816619072332</v>
      </c>
      <c r="P161" s="55">
        <v>0.873270815693944</v>
      </c>
      <c r="Q161" s="55">
        <v>0.822833779163412</v>
      </c>
      <c r="R161" s="55">
        <v>0.76731081151661</v>
      </c>
      <c r="S161" s="55">
        <v>0.907147778971666</v>
      </c>
      <c r="T161" s="55">
        <v>0.453917499247455</v>
      </c>
      <c r="U161" s="55">
        <v>0.883275892097118</v>
      </c>
      <c r="V161" s="55">
        <v>0.799736794383558</v>
      </c>
      <c r="W161" s="55">
        <v>0.52617858886049</v>
      </c>
      <c r="X161" s="55">
        <v>0.537252079182121</v>
      </c>
    </row>
    <row r="162">
      <c r="A162" s="112" t="s">
        <v>357</v>
      </c>
      <c r="B162" s="117">
        <f t="shared" ref="B162:C162" si="234">F162-F342</f>
        <v>0.03334130578</v>
      </c>
      <c r="C162" s="117">
        <f t="shared" si="234"/>
        <v>0.034979299</v>
      </c>
      <c r="D162" s="117">
        <f t="shared" si="235"/>
        <v>0.01510911294</v>
      </c>
      <c r="E162" s="117">
        <f t="shared" si="236"/>
        <v>0.007745009411</v>
      </c>
      <c r="F162" s="10">
        <f t="shared" si="175"/>
        <v>0.6901091129</v>
      </c>
      <c r="G162" s="100">
        <f>(H162*'Vecmap(FT) Coverage'!C161*'Dataset lengths'!$B$2+I162*'Vecmap(FT) Coverage'!D161*'Dataset lengths'!$C$2+J162*'Vecmap(FT) Coverage'!E161*'Dataset lengths'!$D$2+M162*'Vecmap(FT) Coverage'!H161*'Dataset lengths'!$G$2+N162*'Vecmap(FT) Coverage'!I161*'Dataset lengths'!$H$2+S162*'Vecmap(FT) Coverage'!N161*'Dataset lengths'!$M$2+T162*'Vecmap(FT) Coverage'!O161*'Dataset lengths'!$N$2+U162*'Vecmap(FT) Coverage'!P161*'Dataset lengths'!$O$2+V162*'Vecmap(FT) Coverage'!Q161*'Dataset lengths'!$P$2+W162*'Vecmap(FT) Coverage'!R161*'Dataset lengths'!$Q$2+X162*'Vecmap(FT) Coverage'!S161*'Dataset lengths'!$R$2)/('Vecmap(FT) Coverage'!C161*'Dataset lengths'!$B$2+'Vecmap(FT) Coverage'!D161*'Dataset lengths'!$C$2+'Vecmap(FT) Coverage'!E161*'Dataset lengths'!$D$2+'Vecmap(FT) Coverage'!H161*'Dataset lengths'!$G$2+'Vecmap(FT) Coverage'!I161*'Dataset lengths'!$H$2+'Vecmap(FT) Coverage'!N161*'Dataset lengths'!$M$2+'Vecmap(FT) Coverage'!O161*'Dataset lengths'!$N$2+'Vecmap(FT) Coverage'!P161*'Dataset lengths'!$O$2+'Vecmap(FT) Coverage'!Q161*'Dataset lengths'!$P$2+'Vecmap(FT) Coverage'!R161*'Dataset lengths'!$Q$2+'Vecmap(FT) Coverage'!S161*'Dataset lengths'!$R$2)</f>
        <v>0.6277450094</v>
      </c>
      <c r="H162" s="55">
        <v>0.525021538940245</v>
      </c>
      <c r="I162" s="55">
        <v>0.743659453899309</v>
      </c>
      <c r="J162" s="55">
        <v>0.791089439157233</v>
      </c>
      <c r="K162" s="55">
        <v>0.850906951255586</v>
      </c>
      <c r="L162" s="55">
        <v>0.855453925064338</v>
      </c>
      <c r="M162" s="55">
        <v>0.85242939336019</v>
      </c>
      <c r="N162" s="55">
        <v>0.808631344484394</v>
      </c>
      <c r="O162" s="55">
        <v>0.756163784970252</v>
      </c>
      <c r="P162" s="55">
        <v>0.855909032120848</v>
      </c>
      <c r="Q162" s="55">
        <v>0.792291345168746</v>
      </c>
      <c r="R162" s="55">
        <v>0.757568394151802</v>
      </c>
      <c r="S162" s="55">
        <v>0.874845651202371</v>
      </c>
      <c r="T162" s="55">
        <v>0.430524479309011</v>
      </c>
      <c r="U162" s="55">
        <v>0.852342319660358</v>
      </c>
      <c r="V162" s="55">
        <v>0.720336221577514</v>
      </c>
      <c r="W162" s="55">
        <v>0.446376493428708</v>
      </c>
      <c r="X162" s="55">
        <v>0.545943907314325</v>
      </c>
    </row>
    <row r="163">
      <c r="A163" s="112" t="s">
        <v>360</v>
      </c>
      <c r="B163" s="117">
        <f t="shared" ref="B163:C163" si="237">F163-F343</f>
        <v>0.03788197906</v>
      </c>
      <c r="C163" s="117">
        <f t="shared" si="237"/>
        <v>0.03678541225</v>
      </c>
      <c r="D163" s="117">
        <f t="shared" si="235"/>
        <v>0.02666892277</v>
      </c>
      <c r="E163" s="117">
        <f t="shared" si="236"/>
        <v>0.01669729365</v>
      </c>
      <c r="F163" s="10">
        <f t="shared" si="175"/>
        <v>0.7016689228</v>
      </c>
      <c r="G163" s="100">
        <f>(H163*'Vecmap(FT) Coverage'!C162*'Dataset lengths'!$B$2+I163*'Vecmap(FT) Coverage'!D162*'Dataset lengths'!$C$2+J163*'Vecmap(FT) Coverage'!E162*'Dataset lengths'!$D$2+M163*'Vecmap(FT) Coverage'!H162*'Dataset lengths'!$G$2+N163*'Vecmap(FT) Coverage'!I162*'Dataset lengths'!$H$2+S163*'Vecmap(FT) Coverage'!N162*'Dataset lengths'!$M$2+T163*'Vecmap(FT) Coverage'!O162*'Dataset lengths'!$N$2+U163*'Vecmap(FT) Coverage'!P162*'Dataset lengths'!$O$2+V163*'Vecmap(FT) Coverage'!Q162*'Dataset lengths'!$P$2+W163*'Vecmap(FT) Coverage'!R162*'Dataset lengths'!$Q$2+X163*'Vecmap(FT) Coverage'!S162*'Dataset lengths'!$R$2)/('Vecmap(FT) Coverage'!C162*'Dataset lengths'!$B$2+'Vecmap(FT) Coverage'!D162*'Dataset lengths'!$C$2+'Vecmap(FT) Coverage'!E162*'Dataset lengths'!$D$2+'Vecmap(FT) Coverage'!H162*'Dataset lengths'!$G$2+'Vecmap(FT) Coverage'!I162*'Dataset lengths'!$H$2+'Vecmap(FT) Coverage'!N162*'Dataset lengths'!$M$2+'Vecmap(FT) Coverage'!O162*'Dataset lengths'!$N$2+'Vecmap(FT) Coverage'!P162*'Dataset lengths'!$O$2+'Vecmap(FT) Coverage'!Q162*'Dataset lengths'!$P$2+'Vecmap(FT) Coverage'!R162*'Dataset lengths'!$Q$2+'Vecmap(FT) Coverage'!S162*'Dataset lengths'!$R$2)</f>
        <v>0.6366972937</v>
      </c>
      <c r="H163" s="55">
        <v>0.527975671582643</v>
      </c>
      <c r="I163" s="55">
        <v>0.764358683717705</v>
      </c>
      <c r="J163" s="55">
        <v>0.798522462624317</v>
      </c>
      <c r="K163" s="55">
        <v>0.856706139815113</v>
      </c>
      <c r="L163" s="55">
        <v>0.859952116058714</v>
      </c>
      <c r="M163" s="55">
        <v>0.857926517543115</v>
      </c>
      <c r="N163" s="55">
        <v>0.817760139502616</v>
      </c>
      <c r="O163" s="55">
        <v>0.770334870225198</v>
      </c>
      <c r="P163" s="55">
        <v>0.865286044996332</v>
      </c>
      <c r="Q163" s="55">
        <v>0.798619308591558</v>
      </c>
      <c r="R163" s="55">
        <v>0.771358088758931</v>
      </c>
      <c r="S163" s="55">
        <v>0.877555707929971</v>
      </c>
      <c r="T163" s="55">
        <v>0.454345861803067</v>
      </c>
      <c r="U163" s="55">
        <v>0.863692047676723</v>
      </c>
      <c r="V163" s="55">
        <v>0.736208129361172</v>
      </c>
      <c r="W163" s="55">
        <v>0.449548707195741</v>
      </c>
      <c r="X163" s="55">
        <v>0.570464221559155</v>
      </c>
    </row>
    <row r="164">
      <c r="A164" s="112" t="s">
        <v>366</v>
      </c>
      <c r="B164" s="117">
        <f t="shared" ref="B164:C164" si="238">F164-F344</f>
        <v>0.05476179862</v>
      </c>
      <c r="C164" s="117">
        <f t="shared" si="238"/>
        <v>0.05512309207</v>
      </c>
      <c r="D164" s="117">
        <f t="shared" ref="D164:D166" si="240">F164-0.654</f>
        <v>0.05549913025</v>
      </c>
      <c r="E164" s="117">
        <f t="shared" ref="E164:E165" si="241">G164- 0.61</f>
        <v>0.03786423424</v>
      </c>
      <c r="F164" s="10">
        <f t="shared" si="175"/>
        <v>0.7094991302</v>
      </c>
      <c r="G164" s="100">
        <f>(H164*'Vecmap(FT) Coverage'!C163*'Dataset lengths'!$B$2+I164*'Vecmap(FT) Coverage'!D163*'Dataset lengths'!$C$2+J164*'Vecmap(FT) Coverage'!E163*'Dataset lengths'!$D$2+M164*'Vecmap(FT) Coverage'!H163*'Dataset lengths'!$G$2+N164*'Vecmap(FT) Coverage'!I163*'Dataset lengths'!$H$2+S164*'Vecmap(FT) Coverage'!N163*'Dataset lengths'!$M$2+T164*'Vecmap(FT) Coverage'!O163*'Dataset lengths'!$N$2+U164*'Vecmap(FT) Coverage'!P163*'Dataset lengths'!$O$2+V164*'Vecmap(FT) Coverage'!Q163*'Dataset lengths'!$P$2+W164*'Vecmap(FT) Coverage'!R163*'Dataset lengths'!$Q$2+X164*'Vecmap(FT) Coverage'!S163*'Dataset lengths'!$R$2)/('Vecmap(FT) Coverage'!C163*'Dataset lengths'!$B$2+'Vecmap(FT) Coverage'!D163*'Dataset lengths'!$C$2+'Vecmap(FT) Coverage'!E163*'Dataset lengths'!$D$2+'Vecmap(FT) Coverage'!H163*'Dataset lengths'!$G$2+'Vecmap(FT) Coverage'!I163*'Dataset lengths'!$H$2+'Vecmap(FT) Coverage'!N163*'Dataset lengths'!$M$2+'Vecmap(FT) Coverage'!O163*'Dataset lengths'!$N$2+'Vecmap(FT) Coverage'!P163*'Dataset lengths'!$O$2+'Vecmap(FT) Coverage'!Q163*'Dataset lengths'!$P$2+'Vecmap(FT) Coverage'!R163*'Dataset lengths'!$Q$2+'Vecmap(FT) Coverage'!S163*'Dataset lengths'!$R$2)</f>
        <v>0.6478642342</v>
      </c>
      <c r="H164" s="55">
        <v>0.553850744335604</v>
      </c>
      <c r="I164" s="55">
        <v>0.755508181617005</v>
      </c>
      <c r="J164" s="55">
        <v>0.788700844504097</v>
      </c>
      <c r="K164" s="55">
        <v>0.849801533454463</v>
      </c>
      <c r="L164" s="55">
        <v>0.857480750072484</v>
      </c>
      <c r="M164" s="55">
        <v>0.852486754676114</v>
      </c>
      <c r="N164" s="55">
        <v>0.820076201403822</v>
      </c>
      <c r="O164" s="55">
        <v>0.766891740819293</v>
      </c>
      <c r="P164" s="55">
        <v>0.864411679610023</v>
      </c>
      <c r="Q164" s="55">
        <v>0.812169895873448</v>
      </c>
      <c r="R164" s="55">
        <v>0.762295967995084</v>
      </c>
      <c r="S164" s="55">
        <v>0.882713557830887</v>
      </c>
      <c r="T164" s="55">
        <v>0.437923286079431</v>
      </c>
      <c r="U164" s="55">
        <v>0.879937736798187</v>
      </c>
      <c r="V164" s="55">
        <v>0.798360791347504</v>
      </c>
      <c r="W164" s="55">
        <v>0.510286789086292</v>
      </c>
      <c r="X164" s="55">
        <v>0.524645545066517</v>
      </c>
    </row>
    <row r="165">
      <c r="A165" s="112" t="s">
        <v>376</v>
      </c>
      <c r="B165" s="117">
        <f t="shared" ref="B165:C165" si="239">F165-F345</f>
        <v>0.0456764918</v>
      </c>
      <c r="C165" s="117">
        <f t="shared" si="239"/>
        <v>0.03849179283</v>
      </c>
      <c r="D165" s="117">
        <f t="shared" si="240"/>
        <v>0.06325086002</v>
      </c>
      <c r="E165" s="117">
        <f t="shared" si="241"/>
        <v>0.05005614419</v>
      </c>
      <c r="F165" s="10">
        <f t="shared" si="175"/>
        <v>0.71725086</v>
      </c>
      <c r="G165" s="100">
        <f>(H165*'Vecmap(FT) Coverage'!C164*'Dataset lengths'!$B$2+I165*'Vecmap(FT) Coverage'!D164*'Dataset lengths'!$C$2+J165*'Vecmap(FT) Coverage'!E164*'Dataset lengths'!$D$2+M165*'Vecmap(FT) Coverage'!H164*'Dataset lengths'!$G$2+N165*'Vecmap(FT) Coverage'!I164*'Dataset lengths'!$H$2+S165*'Vecmap(FT) Coverage'!N164*'Dataset lengths'!$M$2+T165*'Vecmap(FT) Coverage'!O164*'Dataset lengths'!$N$2+U165*'Vecmap(FT) Coverage'!P164*'Dataset lengths'!$O$2+V165*'Vecmap(FT) Coverage'!Q164*'Dataset lengths'!$P$2+W165*'Vecmap(FT) Coverage'!R164*'Dataset lengths'!$Q$2+X165*'Vecmap(FT) Coverage'!S164*'Dataset lengths'!$R$2)/('Vecmap(FT) Coverage'!C164*'Dataset lengths'!$B$2+'Vecmap(FT) Coverage'!D164*'Dataset lengths'!$C$2+'Vecmap(FT) Coverage'!E164*'Dataset lengths'!$D$2+'Vecmap(FT) Coverage'!H164*'Dataset lengths'!$G$2+'Vecmap(FT) Coverage'!I164*'Dataset lengths'!$H$2+'Vecmap(FT) Coverage'!N164*'Dataset lengths'!$M$2+'Vecmap(FT) Coverage'!O164*'Dataset lengths'!$N$2+'Vecmap(FT) Coverage'!P164*'Dataset lengths'!$O$2+'Vecmap(FT) Coverage'!Q164*'Dataset lengths'!$P$2+'Vecmap(FT) Coverage'!R164*'Dataset lengths'!$Q$2+'Vecmap(FT) Coverage'!S164*'Dataset lengths'!$R$2)</f>
        <v>0.6600561442</v>
      </c>
      <c r="H165" s="55">
        <v>0.570555687357013</v>
      </c>
      <c r="I165" s="55">
        <v>0.748733237497189</v>
      </c>
      <c r="J165" s="55">
        <v>0.779836434233934</v>
      </c>
      <c r="K165" s="55">
        <v>0.845864696869555</v>
      </c>
      <c r="L165" s="55">
        <v>0.853408475982326</v>
      </c>
      <c r="M165" s="55">
        <v>0.848624505575406</v>
      </c>
      <c r="N165" s="55">
        <v>0.80849616471267</v>
      </c>
      <c r="O165" s="55">
        <v>0.759542423658764</v>
      </c>
      <c r="P165" s="55">
        <v>0.860489587786941</v>
      </c>
      <c r="Q165" s="55">
        <v>0.8015730283465</v>
      </c>
      <c r="R165" s="55">
        <v>0.743180158544049</v>
      </c>
      <c r="S165" s="55">
        <v>0.905967592977388</v>
      </c>
      <c r="T165" s="55">
        <v>0.469376761993914</v>
      </c>
      <c r="U165" s="55">
        <v>0.893957989053697</v>
      </c>
      <c r="V165" s="55">
        <v>0.782871866516227</v>
      </c>
      <c r="W165" s="55">
        <v>0.542250973675331</v>
      </c>
      <c r="X165" s="55">
        <v>0.539088246579737</v>
      </c>
    </row>
    <row r="166">
      <c r="A166" s="112" t="s">
        <v>377</v>
      </c>
      <c r="B166" s="117">
        <f t="shared" ref="B166:C166" si="242">F166-F346</f>
        <v>0.03062087144</v>
      </c>
      <c r="C166" s="117">
        <f t="shared" si="242"/>
        <v>0.02299237162</v>
      </c>
      <c r="D166" s="117">
        <f t="shared" si="240"/>
        <v>0.03830402575</v>
      </c>
      <c r="E166" s="117">
        <f>G166- 0.573</f>
        <v>0.05586412259</v>
      </c>
      <c r="F166" s="10">
        <f t="shared" si="175"/>
        <v>0.6923040258</v>
      </c>
      <c r="G166" s="100">
        <f>(H166*'Vecmap(FT) Coverage'!C165*'Dataset lengths'!$B$2+I166*'Vecmap(FT) Coverage'!D165*'Dataset lengths'!$C$2+J166*'Vecmap(FT) Coverage'!E165*'Dataset lengths'!$D$2+M166*'Vecmap(FT) Coverage'!H165*'Dataset lengths'!$G$2+N166*'Vecmap(FT) Coverage'!I165*'Dataset lengths'!$H$2+S166*'Vecmap(FT) Coverage'!N165*'Dataset lengths'!$M$2+T166*'Vecmap(FT) Coverage'!O165*'Dataset lengths'!$N$2+U166*'Vecmap(FT) Coverage'!P165*'Dataset lengths'!$O$2+V166*'Vecmap(FT) Coverage'!Q165*'Dataset lengths'!$P$2+W166*'Vecmap(FT) Coverage'!R165*'Dataset lengths'!$Q$2+X166*'Vecmap(FT) Coverage'!S165*'Dataset lengths'!$R$2)/('Vecmap(FT) Coverage'!C165*'Dataset lengths'!$B$2+'Vecmap(FT) Coverage'!D165*'Dataset lengths'!$C$2+'Vecmap(FT) Coverage'!E165*'Dataset lengths'!$D$2+'Vecmap(FT) Coverage'!H165*'Dataset lengths'!$G$2+'Vecmap(FT) Coverage'!I165*'Dataset lengths'!$H$2+'Vecmap(FT) Coverage'!N165*'Dataset lengths'!$M$2+'Vecmap(FT) Coverage'!O165*'Dataset lengths'!$N$2+'Vecmap(FT) Coverage'!P165*'Dataset lengths'!$O$2+'Vecmap(FT) Coverage'!Q165*'Dataset lengths'!$P$2+'Vecmap(FT) Coverage'!R165*'Dataset lengths'!$Q$2+'Vecmap(FT) Coverage'!S165*'Dataset lengths'!$R$2)</f>
        <v>0.6288641226</v>
      </c>
      <c r="H166" s="55">
        <v>0.52949511466882</v>
      </c>
      <c r="I166" s="55">
        <v>0.732727809584441</v>
      </c>
      <c r="J166" s="55">
        <v>0.781125174602112</v>
      </c>
      <c r="K166" s="55">
        <v>0.84016244927619</v>
      </c>
      <c r="L166" s="55">
        <v>0.846513727398972</v>
      </c>
      <c r="M166" s="55">
        <v>0.842334639114902</v>
      </c>
      <c r="N166" s="55">
        <v>0.796893757201576</v>
      </c>
      <c r="O166" s="55">
        <v>0.745442203203744</v>
      </c>
      <c r="P166" s="55">
        <v>0.848746265305688</v>
      </c>
      <c r="Q166" s="55">
        <v>0.77857154308524</v>
      </c>
      <c r="R166" s="55">
        <v>0.738683600525571</v>
      </c>
      <c r="S166" s="55">
        <v>0.894537273069851</v>
      </c>
      <c r="T166" s="55">
        <v>0.463210754503262</v>
      </c>
      <c r="U166" s="55">
        <v>0.875264319379684</v>
      </c>
      <c r="V166" s="55">
        <v>0.69222527287278</v>
      </c>
      <c r="W166" s="55">
        <v>0.459667490853515</v>
      </c>
      <c r="X166" s="55">
        <v>0.547862677442679</v>
      </c>
    </row>
    <row r="167">
      <c r="A167" s="112" t="s">
        <v>380</v>
      </c>
      <c r="B167" s="117">
        <f t="shared" ref="B167:C167" si="243">F167-F347</f>
        <v>0.04205815556</v>
      </c>
      <c r="C167" s="117">
        <f t="shared" si="243"/>
        <v>0.02309488309</v>
      </c>
      <c r="D167" s="117">
        <f>F167-0.675</f>
        <v>0.02969926517</v>
      </c>
      <c r="E167" s="117">
        <f>G167-0.62</f>
        <v>0.01959807166</v>
      </c>
      <c r="F167" s="10">
        <f t="shared" si="175"/>
        <v>0.7046992652</v>
      </c>
      <c r="G167" s="100">
        <f>(H167*'Vecmap(FT) Coverage'!C166*'Dataset lengths'!$B$2+I167*'Vecmap(FT) Coverage'!D166*'Dataset lengths'!$C$2+J167*'Vecmap(FT) Coverage'!E166*'Dataset lengths'!$D$2+M167*'Vecmap(FT) Coverage'!H166*'Dataset lengths'!$G$2+N167*'Vecmap(FT) Coverage'!I166*'Dataset lengths'!$H$2+S167*'Vecmap(FT) Coverage'!N166*'Dataset lengths'!$M$2+T167*'Vecmap(FT) Coverage'!O166*'Dataset lengths'!$N$2+U167*'Vecmap(FT) Coverage'!P166*'Dataset lengths'!$O$2+V167*'Vecmap(FT) Coverage'!Q166*'Dataset lengths'!$P$2+W167*'Vecmap(FT) Coverage'!R166*'Dataset lengths'!$Q$2+X167*'Vecmap(FT) Coverage'!S166*'Dataset lengths'!$R$2)/('Vecmap(FT) Coverage'!C166*'Dataset lengths'!$B$2+'Vecmap(FT) Coverage'!D166*'Dataset lengths'!$C$2+'Vecmap(FT) Coverage'!E166*'Dataset lengths'!$D$2+'Vecmap(FT) Coverage'!H166*'Dataset lengths'!$G$2+'Vecmap(FT) Coverage'!I166*'Dataset lengths'!$H$2+'Vecmap(FT) Coverage'!N166*'Dataset lengths'!$M$2+'Vecmap(FT) Coverage'!O166*'Dataset lengths'!$N$2+'Vecmap(FT) Coverage'!P166*'Dataset lengths'!$O$2+'Vecmap(FT) Coverage'!Q166*'Dataset lengths'!$P$2+'Vecmap(FT) Coverage'!R166*'Dataset lengths'!$Q$2+'Vecmap(FT) Coverage'!S166*'Dataset lengths'!$R$2)</f>
        <v>0.6395980717</v>
      </c>
      <c r="H167" s="55">
        <v>0.53216356598856</v>
      </c>
      <c r="I167" s="55">
        <v>0.762035642670739</v>
      </c>
      <c r="J167" s="55">
        <v>0.791200888230316</v>
      </c>
      <c r="K167" s="55">
        <v>0.847230600004235</v>
      </c>
      <c r="L167" s="55">
        <v>0.852244576399924</v>
      </c>
      <c r="M167" s="55">
        <v>0.849030414074941</v>
      </c>
      <c r="N167" s="55">
        <v>0.802739497985849</v>
      </c>
      <c r="O167" s="55">
        <v>0.755735596602448</v>
      </c>
      <c r="P167" s="55">
        <v>0.854024735262904</v>
      </c>
      <c r="Q167" s="55">
        <v>0.781495105746825</v>
      </c>
      <c r="R167" s="55">
        <v>0.750463157436365</v>
      </c>
      <c r="S167" s="55">
        <v>0.891870926934631</v>
      </c>
      <c r="T167" s="55">
        <v>0.49313982282547</v>
      </c>
      <c r="U167" s="55">
        <v>0.875486863066279</v>
      </c>
      <c r="V167" s="55">
        <v>0.713956819827861</v>
      </c>
      <c r="W167" s="55">
        <v>0.464672981152347</v>
      </c>
      <c r="X167" s="55">
        <v>0.575394494111749</v>
      </c>
    </row>
    <row r="168">
      <c r="A168" s="112" t="s">
        <v>386</v>
      </c>
      <c r="B168" s="117">
        <f t="shared" ref="B168:C168" si="244">F168-F348</f>
        <v>0.05351563322</v>
      </c>
      <c r="C168" s="117">
        <f t="shared" si="244"/>
        <v>0.03980289841</v>
      </c>
      <c r="D168" s="117">
        <f t="shared" ref="D168:D169" si="246">F168-0.654</f>
        <v>0.05405758368</v>
      </c>
      <c r="E168" s="117">
        <f t="shared" ref="E168:E169" si="247">G168- 0.61</f>
        <v>0.03944871259</v>
      </c>
      <c r="F168" s="10">
        <f t="shared" si="175"/>
        <v>0.7080575837</v>
      </c>
      <c r="G168" s="100">
        <f>(H168*'Vecmap(FT) Coverage'!C167*'Dataset lengths'!$B$2+I168*'Vecmap(FT) Coverage'!D167*'Dataset lengths'!$C$2+J168*'Vecmap(FT) Coverage'!E167*'Dataset lengths'!$D$2+M168*'Vecmap(FT) Coverage'!H167*'Dataset lengths'!$G$2+N168*'Vecmap(FT) Coverage'!I167*'Dataset lengths'!$H$2+S168*'Vecmap(FT) Coverage'!N167*'Dataset lengths'!$M$2+T168*'Vecmap(FT) Coverage'!O167*'Dataset lengths'!$N$2+U168*'Vecmap(FT) Coverage'!P167*'Dataset lengths'!$O$2+V168*'Vecmap(FT) Coverage'!Q167*'Dataset lengths'!$P$2+W168*'Vecmap(FT) Coverage'!R167*'Dataset lengths'!$Q$2+X168*'Vecmap(FT) Coverage'!S167*'Dataset lengths'!$R$2)/('Vecmap(FT) Coverage'!C167*'Dataset lengths'!$B$2+'Vecmap(FT) Coverage'!D167*'Dataset lengths'!$C$2+'Vecmap(FT) Coverage'!E167*'Dataset lengths'!$D$2+'Vecmap(FT) Coverage'!H167*'Dataset lengths'!$G$2+'Vecmap(FT) Coverage'!I167*'Dataset lengths'!$H$2+'Vecmap(FT) Coverage'!N167*'Dataset lengths'!$M$2+'Vecmap(FT) Coverage'!O167*'Dataset lengths'!$N$2+'Vecmap(FT) Coverage'!P167*'Dataset lengths'!$O$2+'Vecmap(FT) Coverage'!Q167*'Dataset lengths'!$P$2+'Vecmap(FT) Coverage'!R167*'Dataset lengths'!$Q$2+'Vecmap(FT) Coverage'!S167*'Dataset lengths'!$R$2)</f>
        <v>0.6494487126</v>
      </c>
      <c r="H168" s="55">
        <v>0.559753671526169</v>
      </c>
      <c r="I168" s="55">
        <v>0.749741953091665</v>
      </c>
      <c r="J168" s="55">
        <v>0.776613535982838</v>
      </c>
      <c r="K168" s="55">
        <v>0.839247738458707</v>
      </c>
      <c r="L168" s="55">
        <v>0.84746038013069</v>
      </c>
      <c r="M168" s="55">
        <v>0.842141732375929</v>
      </c>
      <c r="N168" s="55">
        <v>0.808835682827524</v>
      </c>
      <c r="O168" s="55">
        <v>0.757167515496181</v>
      </c>
      <c r="P168" s="55">
        <v>0.858353525341964</v>
      </c>
      <c r="Q168" s="55">
        <v>0.798197109284555</v>
      </c>
      <c r="R168" s="55">
        <v>0.74942658643027</v>
      </c>
      <c r="S168" s="55">
        <v>0.893859758887951</v>
      </c>
      <c r="T168" s="55">
        <v>0.449275899349077</v>
      </c>
      <c r="U168" s="55">
        <v>0.881050455231164</v>
      </c>
      <c r="V168" s="55">
        <v>0.775239563393786</v>
      </c>
      <c r="W168" s="55">
        <v>0.526422388682852</v>
      </c>
      <c r="X168" s="55">
        <v>0.525698779167715</v>
      </c>
    </row>
    <row r="169">
      <c r="A169" s="112" t="s">
        <v>198</v>
      </c>
      <c r="B169" s="117">
        <f t="shared" ref="B169:C169" si="245">F169-F349</f>
        <v>0.03629006335</v>
      </c>
      <c r="C169" s="117">
        <f t="shared" si="245"/>
        <v>0.03415274146</v>
      </c>
      <c r="D169" s="117">
        <f t="shared" si="246"/>
        <v>0.06587367553</v>
      </c>
      <c r="E169" s="117">
        <f t="shared" si="247"/>
        <v>0.05258215018</v>
      </c>
      <c r="F169" s="10">
        <f t="shared" si="175"/>
        <v>0.7198736755</v>
      </c>
      <c r="G169" s="100">
        <f>(H169*'Vecmap(FT) Coverage'!C168*'Dataset lengths'!$B$2+I169*'Vecmap(FT) Coverage'!D168*'Dataset lengths'!$C$2+J169*'Vecmap(FT) Coverage'!E168*'Dataset lengths'!$D$2+M169*'Vecmap(FT) Coverage'!H168*'Dataset lengths'!$G$2+N169*'Vecmap(FT) Coverage'!I168*'Dataset lengths'!$H$2+S169*'Vecmap(FT) Coverage'!N168*'Dataset lengths'!$M$2+T169*'Vecmap(FT) Coverage'!O168*'Dataset lengths'!$N$2+U169*'Vecmap(FT) Coverage'!P168*'Dataset lengths'!$O$2+V169*'Vecmap(FT) Coverage'!Q168*'Dataset lengths'!$P$2+W169*'Vecmap(FT) Coverage'!R168*'Dataset lengths'!$Q$2+X169*'Vecmap(FT) Coverage'!S168*'Dataset lengths'!$R$2)/('Vecmap(FT) Coverage'!C168*'Dataset lengths'!$B$2+'Vecmap(FT) Coverage'!D168*'Dataset lengths'!$C$2+'Vecmap(FT) Coverage'!E168*'Dataset lengths'!$D$2+'Vecmap(FT) Coverage'!H168*'Dataset lengths'!$G$2+'Vecmap(FT) Coverage'!I168*'Dataset lengths'!$H$2+'Vecmap(FT) Coverage'!N168*'Dataset lengths'!$M$2+'Vecmap(FT) Coverage'!O168*'Dataset lengths'!$N$2+'Vecmap(FT) Coverage'!P168*'Dataset lengths'!$O$2+'Vecmap(FT) Coverage'!Q168*'Dataset lengths'!$P$2+'Vecmap(FT) Coverage'!R168*'Dataset lengths'!$Q$2+'Vecmap(FT) Coverage'!S168*'Dataset lengths'!$R$2)</f>
        <v>0.6625821502</v>
      </c>
      <c r="H169" s="55">
        <v>0.571056072005291</v>
      </c>
      <c r="I169" s="55">
        <v>0.755581791964866</v>
      </c>
      <c r="J169" s="55">
        <v>0.790539734572517</v>
      </c>
      <c r="K169" s="55">
        <v>0.853664106099152</v>
      </c>
      <c r="L169" s="55">
        <v>0.859005079201721</v>
      </c>
      <c r="M169" s="55">
        <v>0.855540805842214</v>
      </c>
      <c r="N169" s="55">
        <v>0.819249845140349</v>
      </c>
      <c r="O169" s="55">
        <v>0.767878973719843</v>
      </c>
      <c r="P169" s="55">
        <v>0.867559825369259</v>
      </c>
      <c r="Q169" s="55">
        <v>0.804401093545787</v>
      </c>
      <c r="R169" s="55">
        <v>0.762490981353683</v>
      </c>
      <c r="S169" s="55">
        <v>0.901858797293608</v>
      </c>
      <c r="T169" s="55">
        <v>0.449080823443469</v>
      </c>
      <c r="U169" s="55">
        <v>0.893957989053697</v>
      </c>
      <c r="V169" s="55">
        <v>0.798563225193763</v>
      </c>
      <c r="W169" s="55">
        <v>0.535930324325869</v>
      </c>
      <c r="X169" s="55">
        <v>0.547251021956385</v>
      </c>
    </row>
    <row r="170">
      <c r="A170" s="112" t="s">
        <v>199</v>
      </c>
      <c r="B170" s="117">
        <f t="shared" ref="B170:C170" si="248">F170-F350</f>
        <v>0.04423323533</v>
      </c>
      <c r="C170" s="117">
        <f t="shared" si="248"/>
        <v>0.04251240346</v>
      </c>
      <c r="D170" s="117">
        <f t="shared" ref="D170:D172" si="250">F170-0.675</f>
        <v>0.03697582495</v>
      </c>
      <c r="E170" s="117">
        <f t="shared" ref="E170:E172" si="251">G170-0.62</f>
        <v>0.0298080914</v>
      </c>
      <c r="F170" s="10">
        <f t="shared" si="175"/>
        <v>0.7119758249</v>
      </c>
      <c r="G170" s="100">
        <f>(H170*'Vecmap(FT) Coverage'!C169*'Dataset lengths'!$B$2+I170*'Vecmap(FT) Coverage'!D169*'Dataset lengths'!$C$2+J170*'Vecmap(FT) Coverage'!E169*'Dataset lengths'!$D$2+M170*'Vecmap(FT) Coverage'!H169*'Dataset lengths'!$G$2+N170*'Vecmap(FT) Coverage'!I169*'Dataset lengths'!$H$2+S170*'Vecmap(FT) Coverage'!N169*'Dataset lengths'!$M$2+T170*'Vecmap(FT) Coverage'!O169*'Dataset lengths'!$N$2+U170*'Vecmap(FT) Coverage'!P169*'Dataset lengths'!$O$2+V170*'Vecmap(FT) Coverage'!Q169*'Dataset lengths'!$P$2+W170*'Vecmap(FT) Coverage'!R169*'Dataset lengths'!$Q$2+X170*'Vecmap(FT) Coverage'!S169*'Dataset lengths'!$R$2)/('Vecmap(FT) Coverage'!C169*'Dataset lengths'!$B$2+'Vecmap(FT) Coverage'!D169*'Dataset lengths'!$C$2+'Vecmap(FT) Coverage'!E169*'Dataset lengths'!$D$2+'Vecmap(FT) Coverage'!H169*'Dataset lengths'!$G$2+'Vecmap(FT) Coverage'!I169*'Dataset lengths'!$H$2+'Vecmap(FT) Coverage'!N169*'Dataset lengths'!$M$2+'Vecmap(FT) Coverage'!O169*'Dataset lengths'!$N$2+'Vecmap(FT) Coverage'!P169*'Dataset lengths'!$O$2+'Vecmap(FT) Coverage'!Q169*'Dataset lengths'!$P$2+'Vecmap(FT) Coverage'!R169*'Dataset lengths'!$Q$2+'Vecmap(FT) Coverage'!S169*'Dataset lengths'!$R$2)</f>
        <v>0.6498080914</v>
      </c>
      <c r="H170" s="55">
        <v>0.549620060921806</v>
      </c>
      <c r="I170" s="55">
        <v>0.752841456394167</v>
      </c>
      <c r="J170" s="55">
        <v>0.789344573198161</v>
      </c>
      <c r="K170" s="55">
        <v>0.851779782309309</v>
      </c>
      <c r="L170" s="55">
        <v>0.859021404525897</v>
      </c>
      <c r="M170" s="55">
        <v>0.854439478357121</v>
      </c>
      <c r="N170" s="55">
        <v>0.816017807288463</v>
      </c>
      <c r="O170" s="55">
        <v>0.765394956262136</v>
      </c>
      <c r="P170" s="55">
        <v>0.863581068357073</v>
      </c>
      <c r="Q170" s="55">
        <v>0.807939525833046</v>
      </c>
      <c r="R170" s="55">
        <v>0.75309508772608</v>
      </c>
      <c r="S170" s="55">
        <v>0.904131748097402</v>
      </c>
      <c r="T170" s="55">
        <v>0.474848942809983</v>
      </c>
      <c r="U170" s="55">
        <v>0.882163173664141</v>
      </c>
      <c r="V170" s="55">
        <v>0.757775540765232</v>
      </c>
      <c r="W170" s="55">
        <v>0.502684809476256</v>
      </c>
      <c r="X170" s="55">
        <v>0.547866483444829</v>
      </c>
    </row>
    <row r="171">
      <c r="A171" s="112" t="s">
        <v>409</v>
      </c>
      <c r="B171" s="117">
        <f t="shared" ref="B171:C171" si="249">F171-F351</f>
        <v>0.04019759847</v>
      </c>
      <c r="C171" s="117">
        <f t="shared" si="249"/>
        <v>0.035298482</v>
      </c>
      <c r="D171" s="117">
        <f t="shared" si="250"/>
        <v>0.01032959681</v>
      </c>
      <c r="E171" s="118">
        <f t="shared" si="251"/>
        <v>0.000193364405</v>
      </c>
      <c r="F171" s="10">
        <f t="shared" si="175"/>
        <v>0.6853295968</v>
      </c>
      <c r="G171" s="100">
        <f>(H171*'Vecmap(FT) Coverage'!C170*'Dataset lengths'!$B$2+I171*'Vecmap(FT) Coverage'!D170*'Dataset lengths'!$C$2+J171*'Vecmap(FT) Coverage'!E170*'Dataset lengths'!$D$2+M171*'Vecmap(FT) Coverage'!H170*'Dataset lengths'!$G$2+N171*'Vecmap(FT) Coverage'!I170*'Dataset lengths'!$H$2+S171*'Vecmap(FT) Coverage'!N170*'Dataset lengths'!$M$2+T171*'Vecmap(FT) Coverage'!O170*'Dataset lengths'!$N$2+U171*'Vecmap(FT) Coverage'!P170*'Dataset lengths'!$O$2+V171*'Vecmap(FT) Coverage'!Q170*'Dataset lengths'!$P$2+W171*'Vecmap(FT) Coverage'!R170*'Dataset lengths'!$Q$2+X171*'Vecmap(FT) Coverage'!S170*'Dataset lengths'!$R$2)/('Vecmap(FT) Coverage'!C170*'Dataset lengths'!$B$2+'Vecmap(FT) Coverage'!D170*'Dataset lengths'!$C$2+'Vecmap(FT) Coverage'!E170*'Dataset lengths'!$D$2+'Vecmap(FT) Coverage'!H170*'Dataset lengths'!$G$2+'Vecmap(FT) Coverage'!I170*'Dataset lengths'!$H$2+'Vecmap(FT) Coverage'!N170*'Dataset lengths'!$M$2+'Vecmap(FT) Coverage'!O170*'Dataset lengths'!$N$2+'Vecmap(FT) Coverage'!P170*'Dataset lengths'!$O$2+'Vecmap(FT) Coverage'!Q170*'Dataset lengths'!$P$2+'Vecmap(FT) Coverage'!R170*'Dataset lengths'!$Q$2+'Vecmap(FT) Coverage'!S170*'Dataset lengths'!$R$2)</f>
        <v>0.6201933644</v>
      </c>
      <c r="H171" s="55">
        <v>0.510982850615809</v>
      </c>
      <c r="I171" s="55">
        <v>0.736897455047565</v>
      </c>
      <c r="J171" s="55">
        <v>0.782550565437203</v>
      </c>
      <c r="K171" s="55">
        <v>0.843769994468148</v>
      </c>
      <c r="L171" s="55">
        <v>0.849667557957274</v>
      </c>
      <c r="M171" s="55">
        <v>0.845845264571575</v>
      </c>
      <c r="N171" s="55">
        <v>0.801076282086126</v>
      </c>
      <c r="O171" s="55">
        <v>0.750638580252251</v>
      </c>
      <c r="P171" s="55">
        <v>0.848941365703618</v>
      </c>
      <c r="Q171" s="55">
        <v>0.785433957218107</v>
      </c>
      <c r="R171" s="55">
        <v>0.746217866629928</v>
      </c>
      <c r="S171" s="55">
        <v>0.880178343472809</v>
      </c>
      <c r="T171" s="55">
        <v>0.449738450465466</v>
      </c>
      <c r="U171" s="55">
        <v>0.861244067124174</v>
      </c>
      <c r="V171" s="55">
        <v>0.688078114617002</v>
      </c>
      <c r="W171" s="55">
        <v>0.433621850489242</v>
      </c>
      <c r="X171" s="55">
        <v>0.548412321021153</v>
      </c>
    </row>
    <row r="172">
      <c r="A172" s="112" t="s">
        <v>412</v>
      </c>
      <c r="B172" s="117">
        <f t="shared" ref="B172:C172" si="252">F172-F352</f>
        <v>0.04427017665</v>
      </c>
      <c r="C172" s="117">
        <f t="shared" si="252"/>
        <v>0.03591675698</v>
      </c>
      <c r="D172" s="117">
        <f t="shared" si="250"/>
        <v>0.02031513848</v>
      </c>
      <c r="E172" s="117">
        <f t="shared" si="251"/>
        <v>0.007960889712</v>
      </c>
      <c r="F172" s="10">
        <f t="shared" si="175"/>
        <v>0.6953151385</v>
      </c>
      <c r="G172" s="100">
        <f>(H172*'Vecmap(FT) Coverage'!C171*'Dataset lengths'!$B$2+I172*'Vecmap(FT) Coverage'!D171*'Dataset lengths'!$C$2+J172*'Vecmap(FT) Coverage'!E171*'Dataset lengths'!$D$2+M172*'Vecmap(FT) Coverage'!H171*'Dataset lengths'!$G$2+N172*'Vecmap(FT) Coverage'!I171*'Dataset lengths'!$H$2+S172*'Vecmap(FT) Coverage'!N171*'Dataset lengths'!$M$2+T172*'Vecmap(FT) Coverage'!O171*'Dataset lengths'!$N$2+U172*'Vecmap(FT) Coverage'!P171*'Dataset lengths'!$O$2+V172*'Vecmap(FT) Coverage'!Q171*'Dataset lengths'!$P$2+W172*'Vecmap(FT) Coverage'!R171*'Dataset lengths'!$Q$2+X172*'Vecmap(FT) Coverage'!S171*'Dataset lengths'!$R$2)/('Vecmap(FT) Coverage'!C171*'Dataset lengths'!$B$2+'Vecmap(FT) Coverage'!D171*'Dataset lengths'!$C$2+'Vecmap(FT) Coverage'!E171*'Dataset lengths'!$D$2+'Vecmap(FT) Coverage'!H171*'Dataset lengths'!$G$2+'Vecmap(FT) Coverage'!I171*'Dataset lengths'!$H$2+'Vecmap(FT) Coverage'!N171*'Dataset lengths'!$M$2+'Vecmap(FT) Coverage'!O171*'Dataset lengths'!$N$2+'Vecmap(FT) Coverage'!P171*'Dataset lengths'!$O$2+'Vecmap(FT) Coverage'!Q171*'Dataset lengths'!$P$2+'Vecmap(FT) Coverage'!R171*'Dataset lengths'!$Q$2+'Vecmap(FT) Coverage'!S171*'Dataset lengths'!$R$2)</f>
        <v>0.6279608897</v>
      </c>
      <c r="H172" s="55">
        <v>0.51444866396384</v>
      </c>
      <c r="I172" s="55">
        <v>0.757750251281324</v>
      </c>
      <c r="J172" s="55">
        <v>0.789457724183555</v>
      </c>
      <c r="K172" s="55">
        <v>0.849394137723777</v>
      </c>
      <c r="L172" s="55">
        <v>0.853832118144683</v>
      </c>
      <c r="M172" s="55">
        <v>0.851047539809407</v>
      </c>
      <c r="N172" s="55">
        <v>0.807258949243918</v>
      </c>
      <c r="O172" s="55">
        <v>0.761179063085616</v>
      </c>
      <c r="P172" s="55">
        <v>0.853643859118417</v>
      </c>
      <c r="Q172" s="55">
        <v>0.787089246564608</v>
      </c>
      <c r="R172" s="55">
        <v>0.759106749530602</v>
      </c>
      <c r="S172" s="55">
        <v>0.883412927308977</v>
      </c>
      <c r="T172" s="55">
        <v>0.466919207801619</v>
      </c>
      <c r="U172" s="55">
        <v>0.869478183528203</v>
      </c>
      <c r="V172" s="55">
        <v>0.704043032546238</v>
      </c>
      <c r="W172" s="55">
        <v>0.43658257780736</v>
      </c>
      <c r="X172" s="55">
        <v>0.568067465834095</v>
      </c>
    </row>
    <row r="173">
      <c r="A173" s="112" t="s">
        <v>416</v>
      </c>
      <c r="B173" s="117">
        <f t="shared" ref="B173:C173" si="253">F173-F353</f>
        <v>0.05842883023</v>
      </c>
      <c r="C173" s="117">
        <f t="shared" si="253"/>
        <v>0.05198264338</v>
      </c>
      <c r="D173" s="117">
        <f>F173-0.654</f>
        <v>0.05143773586</v>
      </c>
      <c r="E173" s="117">
        <f>G173- 0.61</f>
        <v>0.03042205297</v>
      </c>
      <c r="F173" s="10">
        <f t="shared" si="175"/>
        <v>0.7054377359</v>
      </c>
      <c r="G173" s="100">
        <f>(H173*'Vecmap(FT) Coverage'!C172*'Dataset lengths'!$B$2+I173*'Vecmap(FT) Coverage'!D172*'Dataset lengths'!$C$2+J173*'Vecmap(FT) Coverage'!E172*'Dataset lengths'!$D$2+M173*'Vecmap(FT) Coverage'!H172*'Dataset lengths'!$G$2+N173*'Vecmap(FT) Coverage'!I172*'Dataset lengths'!$H$2+S173*'Vecmap(FT) Coverage'!N172*'Dataset lengths'!$M$2+T173*'Vecmap(FT) Coverage'!O172*'Dataset lengths'!$N$2+U173*'Vecmap(FT) Coverage'!P172*'Dataset lengths'!$O$2+V173*'Vecmap(FT) Coverage'!Q172*'Dataset lengths'!$P$2+W173*'Vecmap(FT) Coverage'!R172*'Dataset lengths'!$Q$2+X173*'Vecmap(FT) Coverage'!S172*'Dataset lengths'!$R$2)/('Vecmap(FT) Coverage'!C172*'Dataset lengths'!$B$2+'Vecmap(FT) Coverage'!D172*'Dataset lengths'!$C$2+'Vecmap(FT) Coverage'!E172*'Dataset lengths'!$D$2+'Vecmap(FT) Coverage'!H172*'Dataset lengths'!$G$2+'Vecmap(FT) Coverage'!I172*'Dataset lengths'!$H$2+'Vecmap(FT) Coverage'!N172*'Dataset lengths'!$M$2+'Vecmap(FT) Coverage'!O172*'Dataset lengths'!$N$2+'Vecmap(FT) Coverage'!P172*'Dataset lengths'!$O$2+'Vecmap(FT) Coverage'!Q172*'Dataset lengths'!$P$2+'Vecmap(FT) Coverage'!R172*'Dataset lengths'!$Q$2+'Vecmap(FT) Coverage'!S172*'Dataset lengths'!$R$2)</f>
        <v>0.640422053</v>
      </c>
      <c r="H173" s="55">
        <v>0.540915284219</v>
      </c>
      <c r="I173" s="55">
        <v>0.753031574154675</v>
      </c>
      <c r="J173" s="55">
        <v>0.786810006835301</v>
      </c>
      <c r="K173" s="55">
        <v>0.845423144932924</v>
      </c>
      <c r="L173" s="55">
        <v>0.853299366398433</v>
      </c>
      <c r="M173" s="55">
        <v>0.848122441016053</v>
      </c>
      <c r="N173" s="55">
        <v>0.815043858176348</v>
      </c>
      <c r="O173" s="55">
        <v>0.765388957125635</v>
      </c>
      <c r="P173" s="55">
        <v>0.85926375477201</v>
      </c>
      <c r="Q173" s="55">
        <v>0.804288842142734</v>
      </c>
      <c r="R173" s="55">
        <v>0.757342628686654</v>
      </c>
      <c r="S173" s="55">
        <v>0.894209443626996</v>
      </c>
      <c r="T173" s="55">
        <v>0.455488161951368</v>
      </c>
      <c r="U173" s="55">
        <v>0.886168960022858</v>
      </c>
      <c r="V173" s="55">
        <v>0.754971558435303</v>
      </c>
      <c r="W173" s="55">
        <v>0.488523558540421</v>
      </c>
      <c r="X173" s="55">
        <v>0.536530247502793</v>
      </c>
    </row>
    <row r="174">
      <c r="A174" s="112" t="s">
        <v>203</v>
      </c>
      <c r="B174" s="117">
        <f t="shared" ref="B174:C174" si="254">F174-F354</f>
        <v>0.0392780527</v>
      </c>
      <c r="C174" s="117">
        <f t="shared" si="254"/>
        <v>0.04206623847</v>
      </c>
      <c r="D174" s="117">
        <f t="shared" ref="D174:D176" si="256">F174-0.675</f>
        <v>0.03777841235</v>
      </c>
      <c r="E174" s="117">
        <f t="shared" ref="E174:E176" si="257">G174-0.62</f>
        <v>0.03044005293</v>
      </c>
      <c r="F174" s="10">
        <f t="shared" si="175"/>
        <v>0.7127784124</v>
      </c>
      <c r="G174" s="100">
        <f>(H174*'Vecmap(FT) Coverage'!C173*'Dataset lengths'!$B$2+I174*'Vecmap(FT) Coverage'!D173*'Dataset lengths'!$C$2+J174*'Vecmap(FT) Coverage'!E173*'Dataset lengths'!$D$2+M174*'Vecmap(FT) Coverage'!H173*'Dataset lengths'!$G$2+N174*'Vecmap(FT) Coverage'!I173*'Dataset lengths'!$H$2+S174*'Vecmap(FT) Coverage'!N173*'Dataset lengths'!$M$2+T174*'Vecmap(FT) Coverage'!O173*'Dataset lengths'!$N$2+U174*'Vecmap(FT) Coverage'!P173*'Dataset lengths'!$O$2+V174*'Vecmap(FT) Coverage'!Q173*'Dataset lengths'!$P$2+W174*'Vecmap(FT) Coverage'!R173*'Dataset lengths'!$Q$2+X174*'Vecmap(FT) Coverage'!S173*'Dataset lengths'!$R$2)/('Vecmap(FT) Coverage'!C173*'Dataset lengths'!$B$2+'Vecmap(FT) Coverage'!D173*'Dataset lengths'!$C$2+'Vecmap(FT) Coverage'!E173*'Dataset lengths'!$D$2+'Vecmap(FT) Coverage'!H173*'Dataset lengths'!$G$2+'Vecmap(FT) Coverage'!I173*'Dataset lengths'!$H$2+'Vecmap(FT) Coverage'!N173*'Dataset lengths'!$M$2+'Vecmap(FT) Coverage'!O173*'Dataset lengths'!$N$2+'Vecmap(FT) Coverage'!P173*'Dataset lengths'!$O$2+'Vecmap(FT) Coverage'!Q173*'Dataset lengths'!$P$2+'Vecmap(FT) Coverage'!R173*'Dataset lengths'!$Q$2+'Vecmap(FT) Coverage'!S173*'Dataset lengths'!$R$2)</f>
        <v>0.6504400529</v>
      </c>
      <c r="H174" s="55">
        <v>0.55248036467224</v>
      </c>
      <c r="I174" s="55">
        <v>0.760200714378724</v>
      </c>
      <c r="J174" s="55">
        <v>0.798149678370113</v>
      </c>
      <c r="K174" s="55">
        <v>0.856468662356358</v>
      </c>
      <c r="L174" s="55">
        <v>0.862263373828875</v>
      </c>
      <c r="M174" s="55">
        <v>0.858553170747283</v>
      </c>
      <c r="N174" s="55">
        <v>0.821174690507445</v>
      </c>
      <c r="O174" s="55">
        <v>0.769450372537239</v>
      </c>
      <c r="P174" s="55">
        <v>0.865904341110358</v>
      </c>
      <c r="Q174" s="55">
        <v>0.810328637784576</v>
      </c>
      <c r="R174" s="55">
        <v>0.766093478128121</v>
      </c>
      <c r="S174" s="55">
        <v>0.896613526207931</v>
      </c>
      <c r="T174" s="55">
        <v>0.45053283173057</v>
      </c>
      <c r="U174" s="55">
        <v>0.877267212559042</v>
      </c>
      <c r="V174" s="55">
        <v>0.779671223271333</v>
      </c>
      <c r="W174" s="55">
        <v>0.497188772777927</v>
      </c>
      <c r="X174" s="55">
        <v>0.548730350675408</v>
      </c>
    </row>
    <row r="175">
      <c r="A175" s="112" t="s">
        <v>196</v>
      </c>
      <c r="B175" s="117">
        <f t="shared" ref="B175:C175" si="255">F175-F355</f>
        <v>0.04487002828</v>
      </c>
      <c r="C175" s="117">
        <f t="shared" si="255"/>
        <v>0.03316990221</v>
      </c>
      <c r="D175" s="117">
        <f t="shared" si="256"/>
        <v>0.03834432183</v>
      </c>
      <c r="E175" s="117">
        <f t="shared" si="257"/>
        <v>0.03215801031</v>
      </c>
      <c r="F175" s="10">
        <f t="shared" si="175"/>
        <v>0.7133443218</v>
      </c>
      <c r="G175" s="100">
        <f>(H175*'Vecmap(FT) Coverage'!C174*'Dataset lengths'!$B$2+I175*'Vecmap(FT) Coverage'!D174*'Dataset lengths'!$C$2+J175*'Vecmap(FT) Coverage'!E174*'Dataset lengths'!$D$2+M175*'Vecmap(FT) Coverage'!H174*'Dataset lengths'!$G$2+N175*'Vecmap(FT) Coverage'!I174*'Dataset lengths'!$H$2+S175*'Vecmap(FT) Coverage'!N174*'Dataset lengths'!$M$2+T175*'Vecmap(FT) Coverage'!O174*'Dataset lengths'!$N$2+U175*'Vecmap(FT) Coverage'!P174*'Dataset lengths'!$O$2+V175*'Vecmap(FT) Coverage'!Q174*'Dataset lengths'!$P$2+W175*'Vecmap(FT) Coverage'!R174*'Dataset lengths'!$Q$2+X175*'Vecmap(FT) Coverage'!S174*'Dataset lengths'!$R$2)/('Vecmap(FT) Coverage'!C174*'Dataset lengths'!$B$2+'Vecmap(FT) Coverage'!D174*'Dataset lengths'!$C$2+'Vecmap(FT) Coverage'!E174*'Dataset lengths'!$D$2+'Vecmap(FT) Coverage'!H174*'Dataset lengths'!$G$2+'Vecmap(FT) Coverage'!I174*'Dataset lengths'!$H$2+'Vecmap(FT) Coverage'!N174*'Dataset lengths'!$M$2+'Vecmap(FT) Coverage'!O174*'Dataset lengths'!$N$2+'Vecmap(FT) Coverage'!P174*'Dataset lengths'!$O$2+'Vecmap(FT) Coverage'!Q174*'Dataset lengths'!$P$2+'Vecmap(FT) Coverage'!R174*'Dataset lengths'!$Q$2+'Vecmap(FT) Coverage'!S174*'Dataset lengths'!$R$2)</f>
        <v>0.6521580103</v>
      </c>
      <c r="H175" s="55">
        <v>0.556883329510595</v>
      </c>
      <c r="I175" s="55">
        <v>0.753728334171494</v>
      </c>
      <c r="J175" s="55">
        <v>0.789284155311132</v>
      </c>
      <c r="K175" s="55">
        <v>0.848027067240291</v>
      </c>
      <c r="L175" s="55">
        <v>0.854454257042751</v>
      </c>
      <c r="M175" s="55">
        <v>0.850225153257107</v>
      </c>
      <c r="N175" s="55">
        <v>0.811753574348149</v>
      </c>
      <c r="O175" s="55">
        <v>0.762557364696865</v>
      </c>
      <c r="P175" s="55">
        <v>0.861254209199415</v>
      </c>
      <c r="Q175" s="55">
        <v>0.796781401290837</v>
      </c>
      <c r="R175" s="55">
        <v>0.753314102728815</v>
      </c>
      <c r="S175" s="55">
        <v>0.902842285622173</v>
      </c>
      <c r="T175" s="55">
        <v>0.474400469336266</v>
      </c>
      <c r="U175" s="55">
        <v>0.884388610530095</v>
      </c>
      <c r="V175" s="55">
        <v>0.762075892201962</v>
      </c>
      <c r="W175" s="55">
        <v>0.510271799418148</v>
      </c>
      <c r="X175" s="55">
        <v>0.550933936392585</v>
      </c>
    </row>
    <row r="176">
      <c r="A176" s="112" t="s">
        <v>457</v>
      </c>
      <c r="B176" s="117">
        <f t="shared" ref="B176:C176" si="258">F176-F356</f>
        <v>0.0466861346</v>
      </c>
      <c r="C176" s="117">
        <f t="shared" si="258"/>
        <v>0.04080780175</v>
      </c>
      <c r="D176" s="117">
        <f t="shared" si="256"/>
        <v>0.031274793</v>
      </c>
      <c r="E176" s="117">
        <f t="shared" si="257"/>
        <v>0.02207446204</v>
      </c>
      <c r="F176" s="10">
        <f t="shared" si="175"/>
        <v>0.706274793</v>
      </c>
      <c r="G176" s="100">
        <f>(H176*'Vecmap(FT) Coverage'!C175*'Dataset lengths'!$B$2+I176*'Vecmap(FT) Coverage'!D175*'Dataset lengths'!$C$2+J176*'Vecmap(FT) Coverage'!E175*'Dataset lengths'!$D$2+M176*'Vecmap(FT) Coverage'!H175*'Dataset lengths'!$G$2+N176*'Vecmap(FT) Coverage'!I175*'Dataset lengths'!$H$2+S176*'Vecmap(FT) Coverage'!N175*'Dataset lengths'!$M$2+T176*'Vecmap(FT) Coverage'!O175*'Dataset lengths'!$N$2+U176*'Vecmap(FT) Coverage'!P175*'Dataset lengths'!$O$2+V176*'Vecmap(FT) Coverage'!Q175*'Dataset lengths'!$P$2+W176*'Vecmap(FT) Coverage'!R175*'Dataset lengths'!$Q$2+X176*'Vecmap(FT) Coverage'!S175*'Dataset lengths'!$R$2)/('Vecmap(FT) Coverage'!C175*'Dataset lengths'!$B$2+'Vecmap(FT) Coverage'!D175*'Dataset lengths'!$C$2+'Vecmap(FT) Coverage'!E175*'Dataset lengths'!$D$2+'Vecmap(FT) Coverage'!H175*'Dataset lengths'!$G$2+'Vecmap(FT) Coverage'!I175*'Dataset lengths'!$H$2+'Vecmap(FT) Coverage'!N175*'Dataset lengths'!$M$2+'Vecmap(FT) Coverage'!O175*'Dataset lengths'!$N$2+'Vecmap(FT) Coverage'!P175*'Dataset lengths'!$O$2+'Vecmap(FT) Coverage'!Q175*'Dataset lengths'!$P$2+'Vecmap(FT) Coverage'!R175*'Dataset lengths'!$Q$2+'Vecmap(FT) Coverage'!S175*'Dataset lengths'!$R$2)</f>
        <v>0.642074462</v>
      </c>
      <c r="H176" s="55">
        <v>0.539795626476496</v>
      </c>
      <c r="I176" s="55">
        <v>0.754785531064043</v>
      </c>
      <c r="J176" s="55">
        <v>0.792233582437169</v>
      </c>
      <c r="K176" s="55">
        <v>0.850453200673975</v>
      </c>
      <c r="L176" s="55">
        <v>0.856906794888563</v>
      </c>
      <c r="M176" s="55">
        <v>0.852801978502889</v>
      </c>
      <c r="N176" s="55">
        <v>0.814409427179086</v>
      </c>
      <c r="O176" s="55">
        <v>0.766365316591275</v>
      </c>
      <c r="P176" s="55">
        <v>0.860037700835855</v>
      </c>
      <c r="Q176" s="55">
        <v>0.799840670872529</v>
      </c>
      <c r="R176" s="55">
        <v>0.758694971323405</v>
      </c>
      <c r="S176" s="55">
        <v>0.900372637152666</v>
      </c>
      <c r="T176" s="55">
        <v>0.464503886537342</v>
      </c>
      <c r="U176" s="55">
        <v>0.871258533020967</v>
      </c>
      <c r="V176" s="55">
        <v>0.746707333441433</v>
      </c>
      <c r="W176" s="55">
        <v>0.479476301824608</v>
      </c>
      <c r="X176" s="55">
        <v>0.552677885396963</v>
      </c>
    </row>
    <row r="177">
      <c r="A177" s="111" t="s">
        <v>577</v>
      </c>
      <c r="B177" s="121"/>
      <c r="C177" s="121"/>
      <c r="D177" s="122"/>
      <c r="E177" s="122"/>
    </row>
    <row r="178">
      <c r="A178" s="112" t="s">
        <v>135</v>
      </c>
      <c r="B178" s="117">
        <f t="shared" ref="B178:C178" si="259">F178-F300</f>
        <v>0.03885903056</v>
      </c>
      <c r="C178" s="117">
        <f t="shared" si="259"/>
        <v>0.04733082604</v>
      </c>
      <c r="D178" s="117">
        <f>F178-0.629</f>
        <v>0.01439043562</v>
      </c>
      <c r="E178" s="117">
        <f>G178-0.571</f>
        <v>0.00599410674</v>
      </c>
      <c r="F178" s="10">
        <f t="shared" ref="F178:F234" si="261">AVERAGE(H178,I178,J178,M178,N178,S178,T178,U178,V178,W178,X178)</f>
        <v>0.6433904356</v>
      </c>
      <c r="G178" s="100">
        <f>(H178*'Vecmap(FT) Coverage'!C177*'Dataset lengths'!$B$2+I178*'Vecmap(FT) Coverage'!D177*'Dataset lengths'!$C$2+J178*'Vecmap(FT) Coverage'!E177*'Dataset lengths'!$D$2+M178*'Vecmap(FT) Coverage'!H177*'Dataset lengths'!$G$2+N178*'Vecmap(FT) Coverage'!I177*'Dataset lengths'!$H$2+S178*'Vecmap(FT) Coverage'!N177*'Dataset lengths'!$M$2+T178*'Vecmap(FT) Coverage'!O177*'Dataset lengths'!$N$2+U178*'Vecmap(FT) Coverage'!P177*'Dataset lengths'!$O$2+V178*'Vecmap(FT) Coverage'!Q177*'Dataset lengths'!$P$2+W178*'Vecmap(FT) Coverage'!R177*'Dataset lengths'!$Q$2+X178*'Vecmap(FT) Coverage'!S177*'Dataset lengths'!$R$2)/('Vecmap(FT) Coverage'!C177*'Dataset lengths'!$B$2+'Vecmap(FT) Coverage'!D177*'Dataset lengths'!$C$2+'Vecmap(FT) Coverage'!E177*'Dataset lengths'!$D$2+'Vecmap(FT) Coverage'!H177*'Dataset lengths'!$G$2+'Vecmap(FT) Coverage'!I177*'Dataset lengths'!$H$2+'Vecmap(FT) Coverage'!N177*'Dataset lengths'!$M$2+'Vecmap(FT) Coverage'!O177*'Dataset lengths'!$N$2+'Vecmap(FT) Coverage'!P177*'Dataset lengths'!$O$2+'Vecmap(FT) Coverage'!Q177*'Dataset lengths'!$P$2+'Vecmap(FT) Coverage'!R177*'Dataset lengths'!$Q$2+'Vecmap(FT) Coverage'!S177*'Dataset lengths'!$R$2)</f>
        <v>0.5769941067</v>
      </c>
      <c r="H178" s="55">
        <v>0.447989757880955</v>
      </c>
      <c r="I178" s="55">
        <v>0.704629470662129</v>
      </c>
      <c r="J178" s="55">
        <v>0.736500824350023</v>
      </c>
      <c r="K178" s="55">
        <v>0.82540984766834</v>
      </c>
      <c r="L178" s="55">
        <v>0.82586617761656</v>
      </c>
      <c r="M178" s="55">
        <v>0.825758212216058</v>
      </c>
      <c r="N178" s="55">
        <v>0.762320473425616</v>
      </c>
      <c r="O178" s="55">
        <v>0.709489753095503</v>
      </c>
      <c r="P178" s="55">
        <v>0.818743123596163</v>
      </c>
      <c r="Q178" s="55">
        <v>0.750647750030436</v>
      </c>
      <c r="R178" s="55">
        <v>0.69965542705876</v>
      </c>
      <c r="S178" s="55">
        <v>0.84617150260067</v>
      </c>
      <c r="T178" s="55">
        <v>0.430267059557281</v>
      </c>
      <c r="U178" s="55">
        <v>0.840992591643993</v>
      </c>
      <c r="V178" s="55">
        <v>0.587421987953837</v>
      </c>
      <c r="W178" s="55">
        <v>0.356567881256888</v>
      </c>
      <c r="X178" s="55">
        <v>0.538675030237848</v>
      </c>
    </row>
    <row r="179">
      <c r="A179" s="112" t="s">
        <v>139</v>
      </c>
      <c r="B179" s="117">
        <f t="shared" ref="B179:C179" si="260">F179-F301</f>
        <v>0.04289388861</v>
      </c>
      <c r="C179" s="117">
        <f t="shared" si="260"/>
        <v>0.04475095443</v>
      </c>
      <c r="D179" s="118">
        <f>F179-0.675</f>
        <v>-0.00502375146</v>
      </c>
      <c r="E179" s="118">
        <f>G179-0.62</f>
        <v>-0.01394272478</v>
      </c>
      <c r="F179" s="10">
        <f t="shared" si="261"/>
        <v>0.6699762485</v>
      </c>
      <c r="G179" s="100">
        <f>(H179*'Vecmap(FT) Coverage'!C178*'Dataset lengths'!$B$2+I179*'Vecmap(FT) Coverage'!D178*'Dataset lengths'!$C$2+J179*'Vecmap(FT) Coverage'!E178*'Dataset lengths'!$D$2+M179*'Vecmap(FT) Coverage'!H178*'Dataset lengths'!$G$2+N179*'Vecmap(FT) Coverage'!I178*'Dataset lengths'!$H$2+S179*'Vecmap(FT) Coverage'!N178*'Dataset lengths'!$M$2+T179*'Vecmap(FT) Coverage'!O178*'Dataset lengths'!$N$2+U179*'Vecmap(FT) Coverage'!P178*'Dataset lengths'!$O$2+V179*'Vecmap(FT) Coverage'!Q178*'Dataset lengths'!$P$2+W179*'Vecmap(FT) Coverage'!R178*'Dataset lengths'!$Q$2+X179*'Vecmap(FT) Coverage'!S178*'Dataset lengths'!$R$2)/('Vecmap(FT) Coverage'!C178*'Dataset lengths'!$B$2+'Vecmap(FT) Coverage'!D178*'Dataset lengths'!$C$2+'Vecmap(FT) Coverage'!E178*'Dataset lengths'!$D$2+'Vecmap(FT) Coverage'!H178*'Dataset lengths'!$G$2+'Vecmap(FT) Coverage'!I178*'Dataset lengths'!$H$2+'Vecmap(FT) Coverage'!N178*'Dataset lengths'!$M$2+'Vecmap(FT) Coverage'!O178*'Dataset lengths'!$N$2+'Vecmap(FT) Coverage'!P178*'Dataset lengths'!$O$2+'Vecmap(FT) Coverage'!Q178*'Dataset lengths'!$P$2+'Vecmap(FT) Coverage'!R178*'Dataset lengths'!$Q$2+'Vecmap(FT) Coverage'!S178*'Dataset lengths'!$R$2)</f>
        <v>0.6060572752</v>
      </c>
      <c r="H179" s="55">
        <v>0.481096973378998</v>
      </c>
      <c r="I179" s="55">
        <v>0.741382609691346</v>
      </c>
      <c r="J179" s="55">
        <v>0.771312445700806</v>
      </c>
      <c r="K179" s="55">
        <v>0.851555574815647</v>
      </c>
      <c r="L179" s="55">
        <v>0.852921021008706</v>
      </c>
      <c r="M179" s="55">
        <v>0.852144762531625</v>
      </c>
      <c r="N179" s="55">
        <v>0.797958280852969</v>
      </c>
      <c r="O179" s="55">
        <v>0.743772568526134</v>
      </c>
      <c r="P179" s="55">
        <v>0.847643804601212</v>
      </c>
      <c r="Q179" s="55">
        <v>0.776336567388648</v>
      </c>
      <c r="R179" s="55">
        <v>0.754753451325555</v>
      </c>
      <c r="S179" s="55">
        <v>0.853864566859663</v>
      </c>
      <c r="T179" s="55">
        <v>0.43677897483932</v>
      </c>
      <c r="U179" s="55">
        <v>0.844330746942924</v>
      </c>
      <c r="V179" s="55">
        <v>0.638243825734739</v>
      </c>
      <c r="W179" s="55">
        <v>0.385131647825668</v>
      </c>
      <c r="X179" s="55">
        <v>0.567493899577681</v>
      </c>
    </row>
    <row r="180">
      <c r="A180" s="112" t="s">
        <v>141</v>
      </c>
      <c r="B180" s="117">
        <f t="shared" ref="B180:C180" si="262">F180-F302</f>
        <v>0.04677991352</v>
      </c>
      <c r="C180" s="117">
        <f t="shared" si="262"/>
        <v>0.0504625826</v>
      </c>
      <c r="D180" s="117">
        <f>F180-0.654</f>
        <v>0.03442288466</v>
      </c>
      <c r="E180" s="117">
        <f>G180-0.606</f>
        <v>0.01791520597</v>
      </c>
      <c r="F180" s="10">
        <f t="shared" si="261"/>
        <v>0.6884228847</v>
      </c>
      <c r="G180" s="100">
        <f>(H180*'Vecmap(FT) Coverage'!C179*'Dataset lengths'!$B$2+I180*'Vecmap(FT) Coverage'!D179*'Dataset lengths'!$C$2+J180*'Vecmap(FT) Coverage'!E179*'Dataset lengths'!$D$2+M180*'Vecmap(FT) Coverage'!H179*'Dataset lengths'!$G$2+N180*'Vecmap(FT) Coverage'!I179*'Dataset lengths'!$H$2+S180*'Vecmap(FT) Coverage'!N179*'Dataset lengths'!$M$2+T180*'Vecmap(FT) Coverage'!O179*'Dataset lengths'!$N$2+U180*'Vecmap(FT) Coverage'!P179*'Dataset lengths'!$O$2+V180*'Vecmap(FT) Coverage'!Q179*'Dataset lengths'!$P$2+W180*'Vecmap(FT) Coverage'!R179*'Dataset lengths'!$Q$2+X180*'Vecmap(FT) Coverage'!S179*'Dataset lengths'!$R$2)/('Vecmap(FT) Coverage'!C179*'Dataset lengths'!$B$2+'Vecmap(FT) Coverage'!D179*'Dataset lengths'!$C$2+'Vecmap(FT) Coverage'!E179*'Dataset lengths'!$D$2+'Vecmap(FT) Coverage'!H179*'Dataset lengths'!$G$2+'Vecmap(FT) Coverage'!I179*'Dataset lengths'!$H$2+'Vecmap(FT) Coverage'!N179*'Dataset lengths'!$M$2+'Vecmap(FT) Coverage'!O179*'Dataset lengths'!$N$2+'Vecmap(FT) Coverage'!P179*'Dataset lengths'!$O$2+'Vecmap(FT) Coverage'!Q179*'Dataset lengths'!$P$2+'Vecmap(FT) Coverage'!R179*'Dataset lengths'!$Q$2+'Vecmap(FT) Coverage'!S179*'Dataset lengths'!$R$2)</f>
        <v>0.623915206</v>
      </c>
      <c r="H180" s="55">
        <v>0.531318323602084</v>
      </c>
      <c r="I180" s="55">
        <v>0.725473636717174</v>
      </c>
      <c r="J180" s="55">
        <v>0.775956637105816</v>
      </c>
      <c r="K180" s="55">
        <v>0.840447444433331</v>
      </c>
      <c r="L180" s="55">
        <v>0.850413895360183</v>
      </c>
      <c r="M180" s="55">
        <v>0.843837664083181</v>
      </c>
      <c r="N180" s="55">
        <v>0.802827344376354</v>
      </c>
      <c r="O180" s="55">
        <v>0.73809701044956</v>
      </c>
      <c r="P180" s="55">
        <v>0.85367613675778</v>
      </c>
      <c r="Q180" s="55">
        <v>0.80915251114364</v>
      </c>
      <c r="R180" s="55">
        <v>0.732479925567966</v>
      </c>
      <c r="S180" s="55">
        <v>0.881271108282326</v>
      </c>
      <c r="T180" s="55">
        <v>0.41294150361078</v>
      </c>
      <c r="U180" s="55">
        <v>0.86769783403544</v>
      </c>
      <c r="V180" s="55">
        <v>0.76846076513665</v>
      </c>
      <c r="W180" s="55">
        <v>0.480632874453644</v>
      </c>
      <c r="X180" s="55">
        <v>0.482234039801615</v>
      </c>
    </row>
    <row r="181">
      <c r="A181" s="112" t="s">
        <v>142</v>
      </c>
      <c r="B181" s="117">
        <f t="shared" ref="B181:C181" si="263">F181-F303</f>
        <v>0.05767177179</v>
      </c>
      <c r="C181" s="117">
        <f t="shared" si="263"/>
        <v>0.06882353485</v>
      </c>
      <c r="D181" s="117">
        <f t="shared" ref="D181:D182" si="265">F181- 0.63</f>
        <v>0.07881710225</v>
      </c>
      <c r="E181" s="117">
        <f>G181- 0.61</f>
        <v>0.03998446776</v>
      </c>
      <c r="F181" s="10">
        <f t="shared" si="261"/>
        <v>0.7088171022</v>
      </c>
      <c r="G181" s="100">
        <f>(H181*'Vecmap(FT) Coverage'!C180*'Dataset lengths'!$B$2+I181*'Vecmap(FT) Coverage'!D180*'Dataset lengths'!$C$2+J181*'Vecmap(FT) Coverage'!E180*'Dataset lengths'!$D$2+M181*'Vecmap(FT) Coverage'!H180*'Dataset lengths'!$G$2+N181*'Vecmap(FT) Coverage'!I180*'Dataset lengths'!$H$2+S181*'Vecmap(FT) Coverage'!N180*'Dataset lengths'!$M$2+T181*'Vecmap(FT) Coverage'!O180*'Dataset lengths'!$N$2+U181*'Vecmap(FT) Coverage'!P180*'Dataset lengths'!$O$2+V181*'Vecmap(FT) Coverage'!Q180*'Dataset lengths'!$P$2+W181*'Vecmap(FT) Coverage'!R180*'Dataset lengths'!$Q$2+X181*'Vecmap(FT) Coverage'!S180*'Dataset lengths'!$R$2)/('Vecmap(FT) Coverage'!C180*'Dataset lengths'!$B$2+'Vecmap(FT) Coverage'!D180*'Dataset lengths'!$C$2+'Vecmap(FT) Coverage'!E180*'Dataset lengths'!$D$2+'Vecmap(FT) Coverage'!H180*'Dataset lengths'!$G$2+'Vecmap(FT) Coverage'!I180*'Dataset lengths'!$H$2+'Vecmap(FT) Coverage'!N180*'Dataset lengths'!$M$2+'Vecmap(FT) Coverage'!O180*'Dataset lengths'!$N$2+'Vecmap(FT) Coverage'!P180*'Dataset lengths'!$O$2+'Vecmap(FT) Coverage'!Q180*'Dataset lengths'!$P$2+'Vecmap(FT) Coverage'!R180*'Dataset lengths'!$Q$2+'Vecmap(FT) Coverage'!S180*'Dataset lengths'!$R$2)</f>
        <v>0.6499844678</v>
      </c>
      <c r="H181" s="55">
        <v>0.550462402562601</v>
      </c>
      <c r="I181" s="55">
        <v>0.750786204716142</v>
      </c>
      <c r="J181" s="55">
        <v>0.783017138151359</v>
      </c>
      <c r="K181" s="55">
        <v>0.853058877755672</v>
      </c>
      <c r="L181" s="55">
        <v>0.859674387483134</v>
      </c>
      <c r="M181" s="55">
        <v>0.85549584550708</v>
      </c>
      <c r="N181" s="55">
        <v>0.819667661125</v>
      </c>
      <c r="O181" s="55">
        <v>0.765301969646361</v>
      </c>
      <c r="P181" s="55">
        <v>0.867275064861987</v>
      </c>
      <c r="Q181" s="55">
        <v>0.825281529907581</v>
      </c>
      <c r="R181" s="55">
        <v>0.755554506198572</v>
      </c>
      <c r="S181" s="55">
        <v>0.892745138782244</v>
      </c>
      <c r="T181" s="55">
        <v>0.389188498238276</v>
      </c>
      <c r="U181" s="55">
        <v>0.895293251173269</v>
      </c>
      <c r="V181" s="55">
        <v>0.811291937175383</v>
      </c>
      <c r="W181" s="55">
        <v>0.510068508491017</v>
      </c>
      <c r="X181" s="55">
        <v>0.538971538799146</v>
      </c>
    </row>
    <row r="182">
      <c r="A182" s="112" t="s">
        <v>143</v>
      </c>
      <c r="B182" s="117">
        <f t="shared" ref="B182:C182" si="264">F182-F304</f>
        <v>0.04455649756</v>
      </c>
      <c r="C182" s="117">
        <f t="shared" si="264"/>
        <v>0.05527657924</v>
      </c>
      <c r="D182" s="117">
        <f t="shared" si="265"/>
        <v>0.01097006002</v>
      </c>
      <c r="E182" s="117">
        <f>G182- 0.573</f>
        <v>0.00579661552</v>
      </c>
      <c r="F182" s="10">
        <f t="shared" si="261"/>
        <v>0.64097006</v>
      </c>
      <c r="G182" s="100">
        <f>(H182*'Vecmap(FT) Coverage'!C181*'Dataset lengths'!$B$2+I182*'Vecmap(FT) Coverage'!D181*'Dataset lengths'!$C$2+J182*'Vecmap(FT) Coverage'!E181*'Dataset lengths'!$D$2+M182*'Vecmap(FT) Coverage'!H181*'Dataset lengths'!$G$2+N182*'Vecmap(FT) Coverage'!I181*'Dataset lengths'!$H$2+S182*'Vecmap(FT) Coverage'!N181*'Dataset lengths'!$M$2+T182*'Vecmap(FT) Coverage'!O181*'Dataset lengths'!$N$2+U182*'Vecmap(FT) Coverage'!P181*'Dataset lengths'!$O$2+V182*'Vecmap(FT) Coverage'!Q181*'Dataset lengths'!$P$2+W182*'Vecmap(FT) Coverage'!R181*'Dataset lengths'!$Q$2+X182*'Vecmap(FT) Coverage'!S181*'Dataset lengths'!$R$2)/('Vecmap(FT) Coverage'!C181*'Dataset lengths'!$B$2+'Vecmap(FT) Coverage'!D181*'Dataset lengths'!$C$2+'Vecmap(FT) Coverage'!E181*'Dataset lengths'!$D$2+'Vecmap(FT) Coverage'!H181*'Dataset lengths'!$G$2+'Vecmap(FT) Coverage'!I181*'Dataset lengths'!$H$2+'Vecmap(FT) Coverage'!N181*'Dataset lengths'!$M$2+'Vecmap(FT) Coverage'!O181*'Dataset lengths'!$N$2+'Vecmap(FT) Coverage'!P181*'Dataset lengths'!$O$2+'Vecmap(FT) Coverage'!Q181*'Dataset lengths'!$P$2+'Vecmap(FT) Coverage'!R181*'Dataset lengths'!$Q$2+'Vecmap(FT) Coverage'!S181*'Dataset lengths'!$R$2)</f>
        <v>0.5787966155</v>
      </c>
      <c r="H182" s="55">
        <v>0.462533916185829</v>
      </c>
      <c r="I182" s="55">
        <v>0.729646835783297</v>
      </c>
      <c r="J182" s="55">
        <v>0.754481030430268</v>
      </c>
      <c r="K182" s="55">
        <v>0.829771993086406</v>
      </c>
      <c r="L182" s="55">
        <v>0.830326946406438</v>
      </c>
      <c r="M182" s="55">
        <v>0.830089961409159</v>
      </c>
      <c r="N182" s="55">
        <v>0.775612014249781</v>
      </c>
      <c r="O182" s="55">
        <v>0.728867338941802</v>
      </c>
      <c r="P182" s="55">
        <v>0.825550836378326</v>
      </c>
      <c r="Q182" s="55">
        <v>0.754018642910154</v>
      </c>
      <c r="R182" s="55">
        <v>0.738724853351428</v>
      </c>
      <c r="S182" s="55">
        <v>0.776496818345925</v>
      </c>
      <c r="T182" s="55">
        <v>0.402001164162264</v>
      </c>
      <c r="U182" s="55">
        <v>0.806720863908302</v>
      </c>
      <c r="V182" s="55">
        <v>0.626516340614342</v>
      </c>
      <c r="W182" s="55">
        <v>0.34948261935894</v>
      </c>
      <c r="X182" s="55">
        <v>0.537089095741801</v>
      </c>
    </row>
    <row r="183">
      <c r="A183" s="112" t="s">
        <v>146</v>
      </c>
      <c r="B183" s="117">
        <f t="shared" ref="B183:C183" si="266">F183-F305</f>
        <v>0.0194586767</v>
      </c>
      <c r="C183" s="117">
        <f t="shared" si="266"/>
        <v>0.01333837554</v>
      </c>
      <c r="D183" s="118">
        <f>F183-0.675</f>
        <v>-0.009642389292</v>
      </c>
      <c r="E183" s="118">
        <f>G183-0.62</f>
        <v>-0.01585976958</v>
      </c>
      <c r="F183" s="10">
        <f t="shared" si="261"/>
        <v>0.6653576107</v>
      </c>
      <c r="G183" s="100">
        <f>(H183*'Vecmap(FT) Coverage'!C182*'Dataset lengths'!$B$2+I183*'Vecmap(FT) Coverage'!D182*'Dataset lengths'!$C$2+J183*'Vecmap(FT) Coverage'!E182*'Dataset lengths'!$D$2+M183*'Vecmap(FT) Coverage'!H182*'Dataset lengths'!$G$2+N183*'Vecmap(FT) Coverage'!I182*'Dataset lengths'!$H$2+S183*'Vecmap(FT) Coverage'!N182*'Dataset lengths'!$M$2+T183*'Vecmap(FT) Coverage'!O182*'Dataset lengths'!$N$2+U183*'Vecmap(FT) Coverage'!P182*'Dataset lengths'!$O$2+V183*'Vecmap(FT) Coverage'!Q182*'Dataset lengths'!$P$2+W183*'Vecmap(FT) Coverage'!R182*'Dataset lengths'!$Q$2+X183*'Vecmap(FT) Coverage'!S182*'Dataset lengths'!$R$2)/('Vecmap(FT) Coverage'!C182*'Dataset lengths'!$B$2+'Vecmap(FT) Coverage'!D182*'Dataset lengths'!$C$2+'Vecmap(FT) Coverage'!E182*'Dataset lengths'!$D$2+'Vecmap(FT) Coverage'!H182*'Dataset lengths'!$G$2+'Vecmap(FT) Coverage'!I182*'Dataset lengths'!$H$2+'Vecmap(FT) Coverage'!N182*'Dataset lengths'!$M$2+'Vecmap(FT) Coverage'!O182*'Dataset lengths'!$N$2+'Vecmap(FT) Coverage'!P182*'Dataset lengths'!$O$2+'Vecmap(FT) Coverage'!Q182*'Dataset lengths'!$P$2+'Vecmap(FT) Coverage'!R182*'Dataset lengths'!$Q$2+'Vecmap(FT) Coverage'!S182*'Dataset lengths'!$R$2)</f>
        <v>0.6041402304</v>
      </c>
      <c r="H183" s="55">
        <v>0.481812079407329</v>
      </c>
      <c r="I183" s="55">
        <v>0.72902723971734</v>
      </c>
      <c r="J183" s="55">
        <v>0.747199267692704</v>
      </c>
      <c r="K183" s="55">
        <v>0.828933814136804</v>
      </c>
      <c r="L183" s="55">
        <v>0.831944804038112</v>
      </c>
      <c r="M183" s="55">
        <v>0.829990834920104</v>
      </c>
      <c r="N183" s="55">
        <v>0.753772364873818</v>
      </c>
      <c r="O183" s="55">
        <v>0.698246246453353</v>
      </c>
      <c r="P183" s="55">
        <v>0.817766187044767</v>
      </c>
      <c r="Q183" s="55">
        <v>0.728142181415497</v>
      </c>
      <c r="R183" s="55">
        <v>0.702810893211177</v>
      </c>
      <c r="S183" s="55">
        <v>0.852181709053008</v>
      </c>
      <c r="T183" s="55">
        <v>0.48698789297749</v>
      </c>
      <c r="U183" s="55">
        <v>0.865472397169486</v>
      </c>
      <c r="V183" s="55">
        <v>0.591601973319819</v>
      </c>
      <c r="W183" s="55">
        <v>0.400752903103912</v>
      </c>
      <c r="X183" s="55">
        <v>0.580135055558481</v>
      </c>
    </row>
    <row r="184">
      <c r="A184" s="112" t="s">
        <v>147</v>
      </c>
      <c r="B184" s="117">
        <f t="shared" ref="B184:C184" si="267">F184-F306</f>
        <v>0.02009187405</v>
      </c>
      <c r="C184" s="117">
        <f t="shared" si="267"/>
        <v>0.02123067558</v>
      </c>
      <c r="D184" s="117">
        <f>F184-0.654</f>
        <v>0.02579549239</v>
      </c>
      <c r="E184" s="117">
        <f>G184-0.606</f>
        <v>0.01531560651</v>
      </c>
      <c r="F184" s="10">
        <f t="shared" si="261"/>
        <v>0.6797954924</v>
      </c>
      <c r="G184" s="100">
        <f>(H184*'Vecmap(FT) Coverage'!C183*'Dataset lengths'!$B$2+I184*'Vecmap(FT) Coverage'!D183*'Dataset lengths'!$C$2+J184*'Vecmap(FT) Coverage'!E183*'Dataset lengths'!$D$2+M184*'Vecmap(FT) Coverage'!H183*'Dataset lengths'!$G$2+N184*'Vecmap(FT) Coverage'!I183*'Dataset lengths'!$H$2+S184*'Vecmap(FT) Coverage'!N183*'Dataset lengths'!$M$2+T184*'Vecmap(FT) Coverage'!O183*'Dataset lengths'!$N$2+U184*'Vecmap(FT) Coverage'!P183*'Dataset lengths'!$O$2+V184*'Vecmap(FT) Coverage'!Q183*'Dataset lengths'!$P$2+W184*'Vecmap(FT) Coverage'!R183*'Dataset lengths'!$Q$2+X184*'Vecmap(FT) Coverage'!S183*'Dataset lengths'!$R$2)/('Vecmap(FT) Coverage'!C183*'Dataset lengths'!$B$2+'Vecmap(FT) Coverage'!D183*'Dataset lengths'!$C$2+'Vecmap(FT) Coverage'!E183*'Dataset lengths'!$D$2+'Vecmap(FT) Coverage'!H183*'Dataset lengths'!$G$2+'Vecmap(FT) Coverage'!I183*'Dataset lengths'!$H$2+'Vecmap(FT) Coverage'!N183*'Dataset lengths'!$M$2+'Vecmap(FT) Coverage'!O183*'Dataset lengths'!$N$2+'Vecmap(FT) Coverage'!P183*'Dataset lengths'!$O$2+'Vecmap(FT) Coverage'!Q183*'Dataset lengths'!$P$2+'Vecmap(FT) Coverage'!R183*'Dataset lengths'!$Q$2+'Vecmap(FT) Coverage'!S183*'Dataset lengths'!$R$2)</f>
        <v>0.6213156065</v>
      </c>
      <c r="H184" s="55">
        <v>0.539571552899784</v>
      </c>
      <c r="I184" s="55">
        <v>0.696871955312766</v>
      </c>
      <c r="J184" s="55">
        <v>0.743902624272022</v>
      </c>
      <c r="K184" s="55">
        <v>0.815867648189415</v>
      </c>
      <c r="L184" s="55">
        <v>0.822238096390957</v>
      </c>
      <c r="M184" s="55">
        <v>0.818118495395533</v>
      </c>
      <c r="N184" s="55">
        <v>0.775454054435799</v>
      </c>
      <c r="O184" s="55">
        <v>0.716219659412239</v>
      </c>
      <c r="P184" s="55">
        <v>0.836140771212997</v>
      </c>
      <c r="Q184" s="55">
        <v>0.769705357638188</v>
      </c>
      <c r="R184" s="55">
        <v>0.699834689338396</v>
      </c>
      <c r="S184" s="55">
        <v>0.885991852259435</v>
      </c>
      <c r="T184" s="55">
        <v>0.453074851778902</v>
      </c>
      <c r="U184" s="55">
        <v>0.865249853482891</v>
      </c>
      <c r="V184" s="55">
        <v>0.715781460036702</v>
      </c>
      <c r="W184" s="55">
        <v>0.505510207646976</v>
      </c>
      <c r="X184" s="55">
        <v>0.478223508816662</v>
      </c>
    </row>
    <row r="185">
      <c r="A185" s="112" t="s">
        <v>148</v>
      </c>
      <c r="B185" s="117">
        <f t="shared" ref="B185:C185" si="268">F185-F307</f>
        <v>0.04036370816</v>
      </c>
      <c r="C185" s="117">
        <f t="shared" si="268"/>
        <v>0.0323427342</v>
      </c>
      <c r="D185" s="117">
        <f t="shared" ref="D185:D186" si="270">F185- 0.63</f>
        <v>0.0720369185</v>
      </c>
      <c r="E185" s="117">
        <f>G185- 0.61</f>
        <v>0.0407501763</v>
      </c>
      <c r="F185" s="10">
        <f t="shared" si="261"/>
        <v>0.7020369185</v>
      </c>
      <c r="G185" s="100">
        <f>(H185*'Vecmap(FT) Coverage'!C184*'Dataset lengths'!$B$2+I185*'Vecmap(FT) Coverage'!D184*'Dataset lengths'!$C$2+J185*'Vecmap(FT) Coverage'!E184*'Dataset lengths'!$D$2+M185*'Vecmap(FT) Coverage'!H184*'Dataset lengths'!$G$2+N185*'Vecmap(FT) Coverage'!I184*'Dataset lengths'!$H$2+S185*'Vecmap(FT) Coverage'!N184*'Dataset lengths'!$M$2+T185*'Vecmap(FT) Coverage'!O184*'Dataset lengths'!$N$2+U185*'Vecmap(FT) Coverage'!P184*'Dataset lengths'!$O$2+V185*'Vecmap(FT) Coverage'!Q184*'Dataset lengths'!$P$2+W185*'Vecmap(FT) Coverage'!R184*'Dataset lengths'!$Q$2+X185*'Vecmap(FT) Coverage'!S184*'Dataset lengths'!$R$2)/('Vecmap(FT) Coverage'!C184*'Dataset lengths'!$B$2+'Vecmap(FT) Coverage'!D184*'Dataset lengths'!$C$2+'Vecmap(FT) Coverage'!E184*'Dataset lengths'!$D$2+'Vecmap(FT) Coverage'!H184*'Dataset lengths'!$G$2+'Vecmap(FT) Coverage'!I184*'Dataset lengths'!$H$2+'Vecmap(FT) Coverage'!N184*'Dataset lengths'!$M$2+'Vecmap(FT) Coverage'!O184*'Dataset lengths'!$N$2+'Vecmap(FT) Coverage'!P184*'Dataset lengths'!$O$2+'Vecmap(FT) Coverage'!Q184*'Dataset lengths'!$P$2+'Vecmap(FT) Coverage'!R184*'Dataset lengths'!$Q$2+'Vecmap(FT) Coverage'!S184*'Dataset lengths'!$R$2)</f>
        <v>0.6507501763</v>
      </c>
      <c r="H185" s="55">
        <v>0.557776211529475</v>
      </c>
      <c r="I185" s="55">
        <v>0.74975634807945</v>
      </c>
      <c r="J185" s="55">
        <v>0.760223609857322</v>
      </c>
      <c r="K185" s="55">
        <v>0.83068620200392</v>
      </c>
      <c r="L185" s="55">
        <v>0.836819203725374</v>
      </c>
      <c r="M185" s="55">
        <v>0.833031399452762</v>
      </c>
      <c r="N185" s="55">
        <v>0.781063673943732</v>
      </c>
      <c r="O185" s="55">
        <v>0.724818671695264</v>
      </c>
      <c r="P185" s="55">
        <v>0.841375487036854</v>
      </c>
      <c r="Q185" s="55">
        <v>0.779576779530485</v>
      </c>
      <c r="R185" s="55">
        <v>0.71034890957243</v>
      </c>
      <c r="S185" s="55">
        <v>0.888089960693706</v>
      </c>
      <c r="T185" s="55">
        <v>0.420132553834906</v>
      </c>
      <c r="U185" s="55">
        <v>0.885723872649667</v>
      </c>
      <c r="V185" s="55">
        <v>0.76916381241352</v>
      </c>
      <c r="W185" s="55">
        <v>0.535836318381107</v>
      </c>
      <c r="X185" s="55">
        <v>0.541608342626629</v>
      </c>
    </row>
    <row r="186">
      <c r="A186" s="112" t="s">
        <v>149</v>
      </c>
      <c r="B186" s="117">
        <f t="shared" ref="B186:C186" si="269">F186-F308</f>
        <v>0.02250917596</v>
      </c>
      <c r="C186" s="117">
        <f t="shared" si="269"/>
        <v>0.02099627222</v>
      </c>
      <c r="D186" s="117">
        <f t="shared" si="270"/>
        <v>0.01223502134</v>
      </c>
      <c r="E186" s="117">
        <f>G186- 0.573</f>
        <v>0.007498944334</v>
      </c>
      <c r="F186" s="10">
        <f t="shared" si="261"/>
        <v>0.6422350213</v>
      </c>
      <c r="G186" s="100">
        <f>(H186*'Vecmap(FT) Coverage'!C185*'Dataset lengths'!$B$2+I186*'Vecmap(FT) Coverage'!D185*'Dataset lengths'!$C$2+J186*'Vecmap(FT) Coverage'!E185*'Dataset lengths'!$D$2+M186*'Vecmap(FT) Coverage'!H185*'Dataset lengths'!$G$2+N186*'Vecmap(FT) Coverage'!I185*'Dataset lengths'!$H$2+S186*'Vecmap(FT) Coverage'!N185*'Dataset lengths'!$M$2+T186*'Vecmap(FT) Coverage'!O185*'Dataset lengths'!$N$2+U186*'Vecmap(FT) Coverage'!P185*'Dataset lengths'!$O$2+V186*'Vecmap(FT) Coverage'!Q185*'Dataset lengths'!$P$2+W186*'Vecmap(FT) Coverage'!R185*'Dataset lengths'!$Q$2+X186*'Vecmap(FT) Coverage'!S185*'Dataset lengths'!$R$2)/('Vecmap(FT) Coverage'!C185*'Dataset lengths'!$B$2+'Vecmap(FT) Coverage'!D185*'Dataset lengths'!$C$2+'Vecmap(FT) Coverage'!E185*'Dataset lengths'!$D$2+'Vecmap(FT) Coverage'!H185*'Dataset lengths'!$G$2+'Vecmap(FT) Coverage'!I185*'Dataset lengths'!$H$2+'Vecmap(FT) Coverage'!N185*'Dataset lengths'!$M$2+'Vecmap(FT) Coverage'!O185*'Dataset lengths'!$N$2+'Vecmap(FT) Coverage'!P185*'Dataset lengths'!$O$2+'Vecmap(FT) Coverage'!Q185*'Dataset lengths'!$P$2+'Vecmap(FT) Coverage'!R185*'Dataset lengths'!$Q$2+'Vecmap(FT) Coverage'!S185*'Dataset lengths'!$R$2)</f>
        <v>0.5804989443</v>
      </c>
      <c r="H186" s="55">
        <v>0.466878781856522</v>
      </c>
      <c r="I186" s="55">
        <v>0.718164890660975</v>
      </c>
      <c r="J186" s="55">
        <v>0.738172246247072</v>
      </c>
      <c r="K186" s="55">
        <v>0.814864225614676</v>
      </c>
      <c r="L186" s="55">
        <v>0.816428993869195</v>
      </c>
      <c r="M186" s="55">
        <v>0.815537201057496</v>
      </c>
      <c r="N186" s="55">
        <v>0.742667435291559</v>
      </c>
      <c r="O186" s="55">
        <v>0.690635216962941</v>
      </c>
      <c r="P186" s="55">
        <v>0.809247759376347</v>
      </c>
      <c r="Q186" s="55">
        <v>0.72702134277905</v>
      </c>
      <c r="R186" s="55">
        <v>0.69661021845909</v>
      </c>
      <c r="S186" s="55">
        <v>0.812339504098052</v>
      </c>
      <c r="T186" s="55">
        <v>0.459586767060941</v>
      </c>
      <c r="U186" s="55">
        <v>0.824969446209125</v>
      </c>
      <c r="V186" s="55">
        <v>0.571492632727322</v>
      </c>
      <c r="W186" s="55">
        <v>0.366081313754724</v>
      </c>
      <c r="X186" s="55">
        <v>0.548695015732503</v>
      </c>
    </row>
    <row r="187">
      <c r="A187" s="112" t="s">
        <v>152</v>
      </c>
      <c r="B187" s="117">
        <f t="shared" ref="B187:C187" si="271">F187-F309</f>
        <v>0.03125972614</v>
      </c>
      <c r="C187" s="117">
        <f t="shared" si="271"/>
        <v>0.02996607203</v>
      </c>
      <c r="D187" s="117">
        <f t="shared" ref="D187:D189" si="273">F187-0.675</f>
        <v>0.03316773147</v>
      </c>
      <c r="E187" s="117">
        <f t="shared" ref="E187:E189" si="274">G187-0.62</f>
        <v>0.034254552</v>
      </c>
      <c r="F187" s="10">
        <f t="shared" si="261"/>
        <v>0.7081677315</v>
      </c>
      <c r="G187" s="100">
        <f>(H187*'Vecmap(FT) Coverage'!C186*'Dataset lengths'!$B$2+I187*'Vecmap(FT) Coverage'!D186*'Dataset lengths'!$C$2+J187*'Vecmap(FT) Coverage'!E186*'Dataset lengths'!$D$2+M187*'Vecmap(FT) Coverage'!H186*'Dataset lengths'!$G$2+N187*'Vecmap(FT) Coverage'!I186*'Dataset lengths'!$H$2+S187*'Vecmap(FT) Coverage'!N186*'Dataset lengths'!$M$2+T187*'Vecmap(FT) Coverage'!O186*'Dataset lengths'!$N$2+U187*'Vecmap(FT) Coverage'!P186*'Dataset lengths'!$O$2+V187*'Vecmap(FT) Coverage'!Q186*'Dataset lengths'!$P$2+W187*'Vecmap(FT) Coverage'!R186*'Dataset lengths'!$Q$2+X187*'Vecmap(FT) Coverage'!S186*'Dataset lengths'!$R$2)/('Vecmap(FT) Coverage'!C186*'Dataset lengths'!$B$2+'Vecmap(FT) Coverage'!D186*'Dataset lengths'!$C$2+'Vecmap(FT) Coverage'!E186*'Dataset lengths'!$D$2+'Vecmap(FT) Coverage'!H186*'Dataset lengths'!$G$2+'Vecmap(FT) Coverage'!I186*'Dataset lengths'!$H$2+'Vecmap(FT) Coverage'!N186*'Dataset lengths'!$M$2+'Vecmap(FT) Coverage'!O186*'Dataset lengths'!$N$2+'Vecmap(FT) Coverage'!P186*'Dataset lengths'!$O$2+'Vecmap(FT) Coverage'!Q186*'Dataset lengths'!$P$2+'Vecmap(FT) Coverage'!R186*'Dataset lengths'!$Q$2+'Vecmap(FT) Coverage'!S186*'Dataset lengths'!$R$2)</f>
        <v>0.654254552</v>
      </c>
      <c r="H187" s="55">
        <v>0.571328248611538</v>
      </c>
      <c r="I187" s="55">
        <v>0.720613069299304</v>
      </c>
      <c r="J187" s="55">
        <v>0.784263343803403</v>
      </c>
      <c r="K187" s="55">
        <v>0.850105870891118</v>
      </c>
      <c r="L187" s="55">
        <v>0.853666842243277</v>
      </c>
      <c r="M187" s="55">
        <v>0.851510302809131</v>
      </c>
      <c r="N187" s="55">
        <v>0.81028910408657</v>
      </c>
      <c r="O187" s="55">
        <v>0.753712012871242</v>
      </c>
      <c r="P187" s="55">
        <v>0.861510278471697</v>
      </c>
      <c r="Q187" s="55">
        <v>0.796458050234283</v>
      </c>
      <c r="R187" s="55">
        <v>0.747961736086635</v>
      </c>
      <c r="S187" s="55">
        <v>0.911671825283063</v>
      </c>
      <c r="T187" s="55">
        <v>0.423652578592911</v>
      </c>
      <c r="U187" s="55">
        <v>0.888616940575407</v>
      </c>
      <c r="V187" s="55">
        <v>0.771308516946851</v>
      </c>
      <c r="W187" s="55">
        <v>0.533482845027465</v>
      </c>
      <c r="X187" s="55">
        <v>0.523108271146525</v>
      </c>
    </row>
    <row r="188">
      <c r="A188" s="112" t="s">
        <v>153</v>
      </c>
      <c r="B188" s="117">
        <f t="shared" ref="B188:C188" si="272">F188-F310</f>
        <v>0.0218848953</v>
      </c>
      <c r="C188" s="117">
        <f t="shared" si="272"/>
        <v>0.02748172626</v>
      </c>
      <c r="D188" s="117">
        <f t="shared" si="273"/>
        <v>0.05376042013</v>
      </c>
      <c r="E188" s="117">
        <f t="shared" si="274"/>
        <v>0.05554987244</v>
      </c>
      <c r="F188" s="10">
        <f t="shared" si="261"/>
        <v>0.7287604201</v>
      </c>
      <c r="G188" s="100">
        <f>(H188*'Vecmap(FT) Coverage'!C187*'Dataset lengths'!$B$2+I188*'Vecmap(FT) Coverage'!D187*'Dataset lengths'!$C$2+J188*'Vecmap(FT) Coverage'!E187*'Dataset lengths'!$D$2+M188*'Vecmap(FT) Coverage'!H187*'Dataset lengths'!$G$2+N188*'Vecmap(FT) Coverage'!I187*'Dataset lengths'!$H$2+S188*'Vecmap(FT) Coverage'!N187*'Dataset lengths'!$M$2+T188*'Vecmap(FT) Coverage'!O187*'Dataset lengths'!$N$2+U188*'Vecmap(FT) Coverage'!P187*'Dataset lengths'!$O$2+V188*'Vecmap(FT) Coverage'!Q187*'Dataset lengths'!$P$2+W188*'Vecmap(FT) Coverage'!R187*'Dataset lengths'!$Q$2+X188*'Vecmap(FT) Coverage'!S187*'Dataset lengths'!$R$2)/('Vecmap(FT) Coverage'!C187*'Dataset lengths'!$B$2+'Vecmap(FT) Coverage'!D187*'Dataset lengths'!$C$2+'Vecmap(FT) Coverage'!E187*'Dataset lengths'!$D$2+'Vecmap(FT) Coverage'!H187*'Dataset lengths'!$G$2+'Vecmap(FT) Coverage'!I187*'Dataset lengths'!$H$2+'Vecmap(FT) Coverage'!N187*'Dataset lengths'!$M$2+'Vecmap(FT) Coverage'!O187*'Dataset lengths'!$N$2+'Vecmap(FT) Coverage'!P187*'Dataset lengths'!$O$2+'Vecmap(FT) Coverage'!Q187*'Dataset lengths'!$P$2+'Vecmap(FT) Coverage'!R187*'Dataset lengths'!$Q$2+'Vecmap(FT) Coverage'!S187*'Dataset lengths'!$R$2)</f>
        <v>0.6755498724</v>
      </c>
      <c r="H188" s="55">
        <v>0.578911748690952</v>
      </c>
      <c r="I188" s="55">
        <v>0.754481444178743</v>
      </c>
      <c r="J188" s="55">
        <v>0.790250658220732</v>
      </c>
      <c r="K188" s="55">
        <v>0.857030817329425</v>
      </c>
      <c r="L188" s="55">
        <v>0.862271650528153</v>
      </c>
      <c r="M188" s="55">
        <v>0.858890201654763</v>
      </c>
      <c r="N188" s="55">
        <v>0.816239742191182</v>
      </c>
      <c r="O188" s="55">
        <v>0.767885722748407</v>
      </c>
      <c r="P188" s="55">
        <v>0.866306735681088</v>
      </c>
      <c r="Q188" s="55">
        <v>0.803062453679537</v>
      </c>
      <c r="R188" s="55">
        <v>0.764392361600029</v>
      </c>
      <c r="S188" s="55">
        <v>0.905574197645963</v>
      </c>
      <c r="T188" s="55">
        <v>0.473159625689256</v>
      </c>
      <c r="U188" s="55">
        <v>0.898186319099009</v>
      </c>
      <c r="V188" s="55">
        <v>0.805454182744096</v>
      </c>
      <c r="W188" s="55">
        <v>0.549514566286329</v>
      </c>
      <c r="X188" s="55">
        <v>0.585701935061794</v>
      </c>
    </row>
    <row r="189">
      <c r="A189" s="112" t="s">
        <v>155</v>
      </c>
      <c r="B189" s="117">
        <f t="shared" ref="B189:C189" si="275">F189-F311</f>
        <v>0.01083571614</v>
      </c>
      <c r="C189" s="117">
        <f t="shared" si="275"/>
        <v>0.00544728392</v>
      </c>
      <c r="D189" s="118">
        <f t="shared" si="273"/>
        <v>-0.003943852255</v>
      </c>
      <c r="E189" s="118">
        <f t="shared" si="274"/>
        <v>-0.01066891193</v>
      </c>
      <c r="F189" s="10">
        <f t="shared" si="261"/>
        <v>0.6710561477</v>
      </c>
      <c r="G189" s="100">
        <f>(H189*'Vecmap(FT) Coverage'!C188*'Dataset lengths'!$B$2+I189*'Vecmap(FT) Coverage'!D188*'Dataset lengths'!$C$2+J189*'Vecmap(FT) Coverage'!E188*'Dataset lengths'!$D$2+M189*'Vecmap(FT) Coverage'!H188*'Dataset lengths'!$G$2+N189*'Vecmap(FT) Coverage'!I188*'Dataset lengths'!$H$2+S189*'Vecmap(FT) Coverage'!N188*'Dataset lengths'!$M$2+T189*'Vecmap(FT) Coverage'!O188*'Dataset lengths'!$N$2+U189*'Vecmap(FT) Coverage'!P188*'Dataset lengths'!$O$2+V189*'Vecmap(FT) Coverage'!Q188*'Dataset lengths'!$P$2+W189*'Vecmap(FT) Coverage'!R188*'Dataset lengths'!$Q$2+X189*'Vecmap(FT) Coverage'!S188*'Dataset lengths'!$R$2)/('Vecmap(FT) Coverage'!C188*'Dataset lengths'!$B$2+'Vecmap(FT) Coverage'!D188*'Dataset lengths'!$C$2+'Vecmap(FT) Coverage'!E188*'Dataset lengths'!$D$2+'Vecmap(FT) Coverage'!H188*'Dataset lengths'!$G$2+'Vecmap(FT) Coverage'!I188*'Dataset lengths'!$H$2+'Vecmap(FT) Coverage'!N188*'Dataset lengths'!$M$2+'Vecmap(FT) Coverage'!O188*'Dataset lengths'!$N$2+'Vecmap(FT) Coverage'!P188*'Dataset lengths'!$O$2+'Vecmap(FT) Coverage'!Q188*'Dataset lengths'!$P$2+'Vecmap(FT) Coverage'!R188*'Dataset lengths'!$Q$2+'Vecmap(FT) Coverage'!S188*'Dataset lengths'!$R$2)</f>
        <v>0.6093310881</v>
      </c>
      <c r="H189" s="55">
        <v>0.495486868584152</v>
      </c>
      <c r="I189" s="55">
        <v>0.742451228879253</v>
      </c>
      <c r="J189" s="55">
        <v>0.776567217784721</v>
      </c>
      <c r="K189" s="55">
        <v>0.842758422208267</v>
      </c>
      <c r="L189" s="55">
        <v>0.842197089614518</v>
      </c>
      <c r="M189" s="55">
        <v>0.84246961614855</v>
      </c>
      <c r="N189" s="55">
        <v>0.781135969886227</v>
      </c>
      <c r="O189" s="55">
        <v>0.726132107643089</v>
      </c>
      <c r="P189" s="55">
        <v>0.840491079718299</v>
      </c>
      <c r="Q189" s="55">
        <v>0.744927954656997</v>
      </c>
      <c r="R189" s="55">
        <v>0.748557276881743</v>
      </c>
      <c r="S189" s="55">
        <v>0.836730014646451</v>
      </c>
      <c r="T189" s="55">
        <v>0.46852808124993</v>
      </c>
      <c r="U189" s="55">
        <v>0.845443465375901</v>
      </c>
      <c r="V189" s="55">
        <v>0.620229949010267</v>
      </c>
      <c r="W189" s="55">
        <v>0.393346193771688</v>
      </c>
      <c r="X189" s="55">
        <v>0.579229019862297</v>
      </c>
    </row>
    <row r="190">
      <c r="A190" s="112" t="s">
        <v>158</v>
      </c>
      <c r="B190" s="117">
        <f t="shared" ref="B190:C190" si="276">F190-F312</f>
        <v>0.03269063204</v>
      </c>
      <c r="C190" s="117">
        <f t="shared" si="276"/>
        <v>0.03241537892</v>
      </c>
      <c r="D190" s="117">
        <f t="shared" ref="D190:D191" si="278">F190-0.654</f>
        <v>0.005148262829</v>
      </c>
      <c r="E190" s="117">
        <f>G190- 0.61</f>
        <v>0.004381760432</v>
      </c>
      <c r="F190" s="10">
        <f t="shared" si="261"/>
        <v>0.6591482628</v>
      </c>
      <c r="G190" s="100">
        <f>(H190*'Vecmap(FT) Coverage'!C189*'Dataset lengths'!$B$2+I190*'Vecmap(FT) Coverage'!D189*'Dataset lengths'!$C$2+J190*'Vecmap(FT) Coverage'!E189*'Dataset lengths'!$D$2+M190*'Vecmap(FT) Coverage'!H189*'Dataset lengths'!$G$2+N190*'Vecmap(FT) Coverage'!I189*'Dataset lengths'!$H$2+S190*'Vecmap(FT) Coverage'!N189*'Dataset lengths'!$M$2+T190*'Vecmap(FT) Coverage'!O189*'Dataset lengths'!$N$2+U190*'Vecmap(FT) Coverage'!P189*'Dataset lengths'!$O$2+V190*'Vecmap(FT) Coverage'!Q189*'Dataset lengths'!$P$2+W190*'Vecmap(FT) Coverage'!R189*'Dataset lengths'!$Q$2+X190*'Vecmap(FT) Coverage'!S189*'Dataset lengths'!$R$2)/('Vecmap(FT) Coverage'!C189*'Dataset lengths'!$B$2+'Vecmap(FT) Coverage'!D189*'Dataset lengths'!$C$2+'Vecmap(FT) Coverage'!E189*'Dataset lengths'!$D$2+'Vecmap(FT) Coverage'!H189*'Dataset lengths'!$G$2+'Vecmap(FT) Coverage'!I189*'Dataset lengths'!$H$2+'Vecmap(FT) Coverage'!N189*'Dataset lengths'!$M$2+'Vecmap(FT) Coverage'!O189*'Dataset lengths'!$N$2+'Vecmap(FT) Coverage'!P189*'Dataset lengths'!$O$2+'Vecmap(FT) Coverage'!Q189*'Dataset lengths'!$P$2+'Vecmap(FT) Coverage'!R189*'Dataset lengths'!$Q$2+'Vecmap(FT) Coverage'!S189*'Dataset lengths'!$R$2)</f>
        <v>0.6143817604</v>
      </c>
      <c r="H190" s="55">
        <v>0.550396997367432</v>
      </c>
      <c r="I190" s="55">
        <v>0.659882755512824</v>
      </c>
      <c r="J190" s="55">
        <v>0.703206418549308</v>
      </c>
      <c r="K190" s="55">
        <v>0.786294464160909</v>
      </c>
      <c r="L190" s="55">
        <v>0.797583321732879</v>
      </c>
      <c r="M190" s="55">
        <v>0.790183960887991</v>
      </c>
      <c r="N190" s="55">
        <v>0.765979330153105</v>
      </c>
      <c r="O190" s="55">
        <v>0.694770496742721</v>
      </c>
      <c r="P190" s="55">
        <v>0.834453726595607</v>
      </c>
      <c r="Q190" s="55">
        <v>0.780893639273754</v>
      </c>
      <c r="R190" s="55">
        <v>0.686971308184615</v>
      </c>
      <c r="S190" s="55">
        <v>0.879041868070913</v>
      </c>
      <c r="T190" s="55">
        <v>0.229558085788655</v>
      </c>
      <c r="U190" s="55">
        <v>0.89573833854646</v>
      </c>
      <c r="V190" s="55">
        <v>0.829959620511419</v>
      </c>
      <c r="W190" s="55">
        <v>0.571715329059351</v>
      </c>
      <c r="X190" s="55">
        <v>0.374968186666475</v>
      </c>
    </row>
    <row r="191">
      <c r="A191" s="112" t="s">
        <v>159</v>
      </c>
      <c r="B191" s="117">
        <f t="shared" ref="B191:C191" si="277">F191-F313</f>
        <v>0.02773068766</v>
      </c>
      <c r="C191" s="117">
        <f t="shared" si="277"/>
        <v>0.02382525325</v>
      </c>
      <c r="D191" s="117">
        <f t="shared" si="278"/>
        <v>0.03394639134</v>
      </c>
      <c r="E191" s="117">
        <f>G191-0.606</f>
        <v>0.02608370495</v>
      </c>
      <c r="F191" s="10">
        <f t="shared" si="261"/>
        <v>0.6879463913</v>
      </c>
      <c r="G191" s="100">
        <f>(H191*'Vecmap(FT) Coverage'!C190*'Dataset lengths'!$B$2+I191*'Vecmap(FT) Coverage'!D190*'Dataset lengths'!$C$2+J191*'Vecmap(FT) Coverage'!E190*'Dataset lengths'!$D$2+M191*'Vecmap(FT) Coverage'!H190*'Dataset lengths'!$G$2+N191*'Vecmap(FT) Coverage'!I190*'Dataset lengths'!$H$2+S191*'Vecmap(FT) Coverage'!N190*'Dataset lengths'!$M$2+T191*'Vecmap(FT) Coverage'!O190*'Dataset lengths'!$N$2+U191*'Vecmap(FT) Coverage'!P190*'Dataset lengths'!$O$2+V191*'Vecmap(FT) Coverage'!Q190*'Dataset lengths'!$P$2+W191*'Vecmap(FT) Coverage'!R190*'Dataset lengths'!$Q$2+X191*'Vecmap(FT) Coverage'!S190*'Dataset lengths'!$R$2)/('Vecmap(FT) Coverage'!C190*'Dataset lengths'!$B$2+'Vecmap(FT) Coverage'!D190*'Dataset lengths'!$C$2+'Vecmap(FT) Coverage'!E190*'Dataset lengths'!$D$2+'Vecmap(FT) Coverage'!H190*'Dataset lengths'!$G$2+'Vecmap(FT) Coverage'!I190*'Dataset lengths'!$H$2+'Vecmap(FT) Coverage'!N190*'Dataset lengths'!$M$2+'Vecmap(FT) Coverage'!O190*'Dataset lengths'!$N$2+'Vecmap(FT) Coverage'!P190*'Dataset lengths'!$O$2+'Vecmap(FT) Coverage'!Q190*'Dataset lengths'!$P$2+'Vecmap(FT) Coverage'!R190*'Dataset lengths'!$Q$2+'Vecmap(FT) Coverage'!S190*'Dataset lengths'!$R$2)</f>
        <v>0.6320837049</v>
      </c>
      <c r="H191" s="55">
        <v>0.552755351752</v>
      </c>
      <c r="I191" s="55">
        <v>0.722605371438468</v>
      </c>
      <c r="J191" s="55">
        <v>0.776199303618052</v>
      </c>
      <c r="K191" s="55">
        <v>0.835678077336586</v>
      </c>
      <c r="L191" s="55">
        <v>0.843234269869964</v>
      </c>
      <c r="M191" s="55">
        <v>0.838187515336129</v>
      </c>
      <c r="N191" s="55">
        <v>0.798397922027808</v>
      </c>
      <c r="O191" s="55">
        <v>0.737566836761229</v>
      </c>
      <c r="P191" s="55">
        <v>0.851870740796058</v>
      </c>
      <c r="Q191" s="55">
        <v>0.7882888287226</v>
      </c>
      <c r="R191" s="55">
        <v>0.743486929558154</v>
      </c>
      <c r="S191" s="55">
        <v>0.863590173664356</v>
      </c>
      <c r="T191" s="55">
        <v>0.409832355671919</v>
      </c>
      <c r="U191" s="55">
        <v>0.859908805004602</v>
      </c>
      <c r="V191" s="55">
        <v>0.748419814357078</v>
      </c>
      <c r="W191" s="55">
        <v>0.497098924870343</v>
      </c>
      <c r="X191" s="55">
        <v>0.500414767027779</v>
      </c>
    </row>
    <row r="192">
      <c r="A192" s="112" t="s">
        <v>162</v>
      </c>
      <c r="B192" s="117">
        <f t="shared" ref="B192:C192" si="279">F192-F314</f>
        <v>0.02809550359</v>
      </c>
      <c r="C192" s="117">
        <f t="shared" si="279"/>
        <v>0.02375217232</v>
      </c>
      <c r="D192" s="117">
        <f>F192- 0.63</f>
        <v>0.07537424221</v>
      </c>
      <c r="E192" s="117">
        <f>G192- 0.61</f>
        <v>0.04099335375</v>
      </c>
      <c r="F192" s="10">
        <f t="shared" si="261"/>
        <v>0.7053742422</v>
      </c>
      <c r="G192" s="100">
        <f>(H192*'Vecmap(FT) Coverage'!C191*'Dataset lengths'!$B$2+I192*'Vecmap(FT) Coverage'!D191*'Dataset lengths'!$C$2+J192*'Vecmap(FT) Coverage'!E191*'Dataset lengths'!$D$2+M192*'Vecmap(FT) Coverage'!H191*'Dataset lengths'!$G$2+N192*'Vecmap(FT) Coverage'!I191*'Dataset lengths'!$H$2+S192*'Vecmap(FT) Coverage'!N191*'Dataset lengths'!$M$2+T192*'Vecmap(FT) Coverage'!O191*'Dataset lengths'!$N$2+U192*'Vecmap(FT) Coverage'!P191*'Dataset lengths'!$O$2+V192*'Vecmap(FT) Coverage'!Q191*'Dataset lengths'!$P$2+W192*'Vecmap(FT) Coverage'!R191*'Dataset lengths'!$Q$2+X192*'Vecmap(FT) Coverage'!S191*'Dataset lengths'!$R$2)/('Vecmap(FT) Coverage'!C191*'Dataset lengths'!$B$2+'Vecmap(FT) Coverage'!D191*'Dataset lengths'!$C$2+'Vecmap(FT) Coverage'!E191*'Dataset lengths'!$D$2+'Vecmap(FT) Coverage'!H191*'Dataset lengths'!$G$2+'Vecmap(FT) Coverage'!I191*'Dataset lengths'!$H$2+'Vecmap(FT) Coverage'!N191*'Dataset lengths'!$M$2+'Vecmap(FT) Coverage'!O191*'Dataset lengths'!$N$2+'Vecmap(FT) Coverage'!P191*'Dataset lengths'!$O$2+'Vecmap(FT) Coverage'!Q191*'Dataset lengths'!$P$2+'Vecmap(FT) Coverage'!R191*'Dataset lengths'!$Q$2+'Vecmap(FT) Coverage'!S191*'Dataset lengths'!$R$2)</f>
        <v>0.6509933538</v>
      </c>
      <c r="H192" s="55">
        <v>0.556229331722211</v>
      </c>
      <c r="I192" s="55">
        <v>0.746543964220301</v>
      </c>
      <c r="J192" s="55">
        <v>0.782623996407593</v>
      </c>
      <c r="K192" s="55">
        <v>0.843186686924649</v>
      </c>
      <c r="L192" s="55">
        <v>0.847197140280316</v>
      </c>
      <c r="M192" s="55">
        <v>0.844612814075292</v>
      </c>
      <c r="N192" s="55">
        <v>0.808758339809797</v>
      </c>
      <c r="O192" s="55">
        <v>0.755974062278388</v>
      </c>
      <c r="P192" s="55">
        <v>0.863610476872938</v>
      </c>
      <c r="Q192" s="55">
        <v>0.7970427627666</v>
      </c>
      <c r="R192" s="55">
        <v>0.759491525888146</v>
      </c>
      <c r="S192" s="55">
        <v>0.878801459812819</v>
      </c>
      <c r="T192" s="55">
        <v>0.418353351672537</v>
      </c>
      <c r="U192" s="55">
        <v>0.862801872930342</v>
      </c>
      <c r="V192" s="55">
        <v>0.794312114422338</v>
      </c>
      <c r="W192" s="55">
        <v>0.516169081863304</v>
      </c>
      <c r="X192" s="55">
        <v>0.549910337408945</v>
      </c>
    </row>
    <row r="193">
      <c r="A193" s="112" t="s">
        <v>294</v>
      </c>
      <c r="B193" s="117">
        <f t="shared" ref="B193:C193" si="280">F193-F315</f>
        <v>0.03608507177</v>
      </c>
      <c r="C193" s="117">
        <f t="shared" si="280"/>
        <v>0.03551707474</v>
      </c>
      <c r="D193" s="118">
        <f>F193-0.675</f>
        <v>-0.01032600792</v>
      </c>
      <c r="E193" s="118">
        <f>G193-0.62</f>
        <v>-0.01993899679</v>
      </c>
      <c r="F193" s="10">
        <f t="shared" si="261"/>
        <v>0.6646739921</v>
      </c>
      <c r="G193" s="100">
        <f>(H193*'Vecmap(FT) Coverage'!C192*'Dataset lengths'!$B$2+I193*'Vecmap(FT) Coverage'!D192*'Dataset lengths'!$C$2+J193*'Vecmap(FT) Coverage'!E192*'Dataset lengths'!$D$2+M193*'Vecmap(FT) Coverage'!H192*'Dataset lengths'!$G$2+N193*'Vecmap(FT) Coverage'!I192*'Dataset lengths'!$H$2+S193*'Vecmap(FT) Coverage'!N192*'Dataset lengths'!$M$2+T193*'Vecmap(FT) Coverage'!O192*'Dataset lengths'!$N$2+U193*'Vecmap(FT) Coverage'!P192*'Dataset lengths'!$O$2+V193*'Vecmap(FT) Coverage'!Q192*'Dataset lengths'!$P$2+W193*'Vecmap(FT) Coverage'!R192*'Dataset lengths'!$Q$2+X193*'Vecmap(FT) Coverage'!S192*'Dataset lengths'!$R$2)/('Vecmap(FT) Coverage'!C192*'Dataset lengths'!$B$2+'Vecmap(FT) Coverage'!D192*'Dataset lengths'!$C$2+'Vecmap(FT) Coverage'!E192*'Dataset lengths'!$D$2+'Vecmap(FT) Coverage'!H192*'Dataset lengths'!$G$2+'Vecmap(FT) Coverage'!I192*'Dataset lengths'!$H$2+'Vecmap(FT) Coverage'!N192*'Dataset lengths'!$M$2+'Vecmap(FT) Coverage'!O192*'Dataset lengths'!$N$2+'Vecmap(FT) Coverage'!P192*'Dataset lengths'!$O$2+'Vecmap(FT) Coverage'!Q192*'Dataset lengths'!$P$2+'Vecmap(FT) Coverage'!R192*'Dataset lengths'!$Q$2+'Vecmap(FT) Coverage'!S192*'Dataset lengths'!$R$2)</f>
        <v>0.6000610032</v>
      </c>
      <c r="H193" s="55">
        <v>0.471167973671814</v>
      </c>
      <c r="I193" s="55">
        <v>0.726740750015519</v>
      </c>
      <c r="J193" s="55">
        <v>0.759870253586726</v>
      </c>
      <c r="K193" s="55">
        <v>0.840417565255371</v>
      </c>
      <c r="L193" s="55">
        <v>0.842804559728658</v>
      </c>
      <c r="M193" s="55">
        <v>0.841355514906357</v>
      </c>
      <c r="N193" s="55">
        <v>0.782281928778508</v>
      </c>
      <c r="O193" s="55">
        <v>0.72789885334282</v>
      </c>
      <c r="P193" s="55">
        <v>0.832934525702906</v>
      </c>
      <c r="Q193" s="55">
        <v>0.764208389676778</v>
      </c>
      <c r="R193" s="55">
        <v>0.732338165857292</v>
      </c>
      <c r="S193" s="55">
        <v>0.864311398438636</v>
      </c>
      <c r="T193" s="55">
        <v>0.453475059049169</v>
      </c>
      <c r="U193" s="55">
        <v>0.848559076988237</v>
      </c>
      <c r="V193" s="55">
        <v>0.613100994910954</v>
      </c>
      <c r="W193" s="55">
        <v>0.383422585016928</v>
      </c>
      <c r="X193" s="55">
        <v>0.567128377529292</v>
      </c>
    </row>
    <row r="194">
      <c r="A194" s="112" t="s">
        <v>295</v>
      </c>
      <c r="B194" s="117">
        <f t="shared" ref="B194:C194" si="281">F194-F316</f>
        <v>0.03745980809</v>
      </c>
      <c r="C194" s="117">
        <f t="shared" si="281"/>
        <v>0.04118592695</v>
      </c>
      <c r="D194" s="117">
        <f>F194-0.654</f>
        <v>0.02686725541</v>
      </c>
      <c r="E194" s="117">
        <f>G194-0.606</f>
        <v>0.01067660627</v>
      </c>
      <c r="F194" s="10">
        <f t="shared" si="261"/>
        <v>0.6808672554</v>
      </c>
      <c r="G194" s="100">
        <f>(H194*'Vecmap(FT) Coverage'!C193*'Dataset lengths'!$B$2+I194*'Vecmap(FT) Coverage'!D193*'Dataset lengths'!$C$2+J194*'Vecmap(FT) Coverage'!E193*'Dataset lengths'!$D$2+M194*'Vecmap(FT) Coverage'!H193*'Dataset lengths'!$G$2+N194*'Vecmap(FT) Coverage'!I193*'Dataset lengths'!$H$2+S194*'Vecmap(FT) Coverage'!N193*'Dataset lengths'!$M$2+T194*'Vecmap(FT) Coverage'!O193*'Dataset lengths'!$N$2+U194*'Vecmap(FT) Coverage'!P193*'Dataset lengths'!$O$2+V194*'Vecmap(FT) Coverage'!Q193*'Dataset lengths'!$P$2+W194*'Vecmap(FT) Coverage'!R193*'Dataset lengths'!$Q$2+X194*'Vecmap(FT) Coverage'!S193*'Dataset lengths'!$R$2)/('Vecmap(FT) Coverage'!C193*'Dataset lengths'!$B$2+'Vecmap(FT) Coverage'!D193*'Dataset lengths'!$C$2+'Vecmap(FT) Coverage'!E193*'Dataset lengths'!$D$2+'Vecmap(FT) Coverage'!H193*'Dataset lengths'!$G$2+'Vecmap(FT) Coverage'!I193*'Dataset lengths'!$H$2+'Vecmap(FT) Coverage'!N193*'Dataset lengths'!$M$2+'Vecmap(FT) Coverage'!O193*'Dataset lengths'!$N$2+'Vecmap(FT) Coverage'!P193*'Dataset lengths'!$O$2+'Vecmap(FT) Coverage'!Q193*'Dataset lengths'!$P$2+'Vecmap(FT) Coverage'!R193*'Dataset lengths'!$Q$2+'Vecmap(FT) Coverage'!S193*'Dataset lengths'!$R$2)</f>
        <v>0.6166766063</v>
      </c>
      <c r="H194" s="55">
        <v>0.511770035961635</v>
      </c>
      <c r="I194" s="55">
        <v>0.718907339859224</v>
      </c>
      <c r="J194" s="55">
        <v>0.768530800945336</v>
      </c>
      <c r="K194" s="55">
        <v>0.834987986636059</v>
      </c>
      <c r="L194" s="55">
        <v>0.841844690686707</v>
      </c>
      <c r="M194" s="55">
        <v>0.837452189946375</v>
      </c>
      <c r="N194" s="55">
        <v>0.796292473211911</v>
      </c>
      <c r="O194" s="55">
        <v>0.742526247917921</v>
      </c>
      <c r="P194" s="55">
        <v>0.844984844398548</v>
      </c>
      <c r="Q194" s="55">
        <v>0.79187417204397</v>
      </c>
      <c r="R194" s="55">
        <v>0.72967323330689</v>
      </c>
      <c r="S194" s="55">
        <v>0.890559609163212</v>
      </c>
      <c r="T194" s="55">
        <v>0.438944920719109</v>
      </c>
      <c r="U194" s="55">
        <v>0.859686261318006</v>
      </c>
      <c r="V194" s="55">
        <v>0.69690040048434</v>
      </c>
      <c r="W194" s="55">
        <v>0.450975953825472</v>
      </c>
      <c r="X194" s="55">
        <v>0.519519824032714</v>
      </c>
    </row>
    <row r="195">
      <c r="A195" s="112" t="s">
        <v>296</v>
      </c>
      <c r="B195" s="117">
        <f t="shared" ref="B195:C195" si="282">F195-F317</f>
        <v>0.04729706529</v>
      </c>
      <c r="C195" s="117">
        <f t="shared" si="282"/>
        <v>0.05269466741</v>
      </c>
      <c r="D195" s="117">
        <f t="shared" ref="D195:D196" si="284">F195- 0.63</f>
        <v>0.06977756283</v>
      </c>
      <c r="E195" s="117">
        <f>G195- 0.61</f>
        <v>0.02773809776</v>
      </c>
      <c r="F195" s="10">
        <f t="shared" si="261"/>
        <v>0.6997775628</v>
      </c>
      <c r="G195" s="100">
        <f>(H195*'Vecmap(FT) Coverage'!C194*'Dataset lengths'!$B$2+I195*'Vecmap(FT) Coverage'!D194*'Dataset lengths'!$C$2+J195*'Vecmap(FT) Coverage'!E194*'Dataset lengths'!$D$2+M195*'Vecmap(FT) Coverage'!H194*'Dataset lengths'!$G$2+N195*'Vecmap(FT) Coverage'!I194*'Dataset lengths'!$H$2+S195*'Vecmap(FT) Coverage'!N194*'Dataset lengths'!$M$2+T195*'Vecmap(FT) Coverage'!O194*'Dataset lengths'!$N$2+U195*'Vecmap(FT) Coverage'!P194*'Dataset lengths'!$O$2+V195*'Vecmap(FT) Coverage'!Q194*'Dataset lengths'!$P$2+W195*'Vecmap(FT) Coverage'!R194*'Dataset lengths'!$Q$2+X195*'Vecmap(FT) Coverage'!S194*'Dataset lengths'!$R$2)/('Vecmap(FT) Coverage'!C194*'Dataset lengths'!$B$2+'Vecmap(FT) Coverage'!D194*'Dataset lengths'!$C$2+'Vecmap(FT) Coverage'!E194*'Dataset lengths'!$D$2+'Vecmap(FT) Coverage'!H194*'Dataset lengths'!$G$2+'Vecmap(FT) Coverage'!I194*'Dataset lengths'!$H$2+'Vecmap(FT) Coverage'!N194*'Dataset lengths'!$M$2+'Vecmap(FT) Coverage'!O194*'Dataset lengths'!$N$2+'Vecmap(FT) Coverage'!P194*'Dataset lengths'!$O$2+'Vecmap(FT) Coverage'!Q194*'Dataset lengths'!$P$2+'Vecmap(FT) Coverage'!R194*'Dataset lengths'!$Q$2+'Vecmap(FT) Coverage'!S194*'Dataset lengths'!$R$2)</f>
        <v>0.6377380978</v>
      </c>
      <c r="H195" s="55">
        <v>0.531141787349316</v>
      </c>
      <c r="I195" s="55">
        <v>0.750645837397635</v>
      </c>
      <c r="J195" s="55">
        <v>0.78116735584415</v>
      </c>
      <c r="K195" s="55">
        <v>0.846193441349085</v>
      </c>
      <c r="L195" s="55">
        <v>0.851342158094373</v>
      </c>
      <c r="M195" s="55">
        <v>0.848178679557296</v>
      </c>
      <c r="N195" s="55">
        <v>0.80863270855878</v>
      </c>
      <c r="O195" s="55">
        <v>0.761087951199997</v>
      </c>
      <c r="P195" s="55">
        <v>0.855739036553534</v>
      </c>
      <c r="Q195" s="55">
        <v>0.802479416541295</v>
      </c>
      <c r="R195" s="55">
        <v>0.748657033715181</v>
      </c>
      <c r="S195" s="55">
        <v>0.898536792272679</v>
      </c>
      <c r="T195" s="55">
        <v>0.426659160849443</v>
      </c>
      <c r="U195" s="55">
        <v>0.879937736798187</v>
      </c>
      <c r="V195" s="55">
        <v>0.741690256765248</v>
      </c>
      <c r="W195" s="55">
        <v>0.475071031685236</v>
      </c>
      <c r="X195" s="55">
        <v>0.555891844055841</v>
      </c>
    </row>
    <row r="196">
      <c r="A196" s="112" t="s">
        <v>297</v>
      </c>
      <c r="B196" s="117">
        <f t="shared" ref="B196:C196" si="283">F196-F318</f>
        <v>0.04495115892</v>
      </c>
      <c r="C196" s="117">
        <f t="shared" si="283"/>
        <v>0.04970950137</v>
      </c>
      <c r="D196" s="117">
        <f t="shared" si="284"/>
        <v>0.0196614288</v>
      </c>
      <c r="E196" s="117">
        <f>G196- 0.573</f>
        <v>0.01060678023</v>
      </c>
      <c r="F196" s="10">
        <f t="shared" si="261"/>
        <v>0.6496614288</v>
      </c>
      <c r="G196" s="100">
        <f>(H196*'Vecmap(FT) Coverage'!C195*'Dataset lengths'!$B$2+I196*'Vecmap(FT) Coverage'!D195*'Dataset lengths'!$C$2+J196*'Vecmap(FT) Coverage'!E195*'Dataset lengths'!$D$2+M196*'Vecmap(FT) Coverage'!H195*'Dataset lengths'!$G$2+N196*'Vecmap(FT) Coverage'!I195*'Dataset lengths'!$H$2+S196*'Vecmap(FT) Coverage'!N195*'Dataset lengths'!$M$2+T196*'Vecmap(FT) Coverage'!O195*'Dataset lengths'!$N$2+U196*'Vecmap(FT) Coverage'!P195*'Dataset lengths'!$O$2+V196*'Vecmap(FT) Coverage'!Q195*'Dataset lengths'!$P$2+W196*'Vecmap(FT) Coverage'!R195*'Dataset lengths'!$Q$2+X196*'Vecmap(FT) Coverage'!S195*'Dataset lengths'!$R$2)/('Vecmap(FT) Coverage'!C195*'Dataset lengths'!$B$2+'Vecmap(FT) Coverage'!D195*'Dataset lengths'!$C$2+'Vecmap(FT) Coverage'!E195*'Dataset lengths'!$D$2+'Vecmap(FT) Coverage'!H195*'Dataset lengths'!$G$2+'Vecmap(FT) Coverage'!I195*'Dataset lengths'!$H$2+'Vecmap(FT) Coverage'!N195*'Dataset lengths'!$M$2+'Vecmap(FT) Coverage'!O195*'Dataset lengths'!$N$2+'Vecmap(FT) Coverage'!P195*'Dataset lengths'!$O$2+'Vecmap(FT) Coverage'!Q195*'Dataset lengths'!$P$2+'Vecmap(FT) Coverage'!R195*'Dataset lengths'!$Q$2+'Vecmap(FT) Coverage'!S195*'Dataset lengths'!$R$2)</f>
        <v>0.5836067802</v>
      </c>
      <c r="H196" s="55">
        <v>0.461263588175914</v>
      </c>
      <c r="I196" s="55">
        <v>0.723802681820739</v>
      </c>
      <c r="J196" s="55">
        <v>0.753716570695211</v>
      </c>
      <c r="K196" s="55">
        <v>0.828349022649899</v>
      </c>
      <c r="L196" s="55">
        <v>0.830551599672575</v>
      </c>
      <c r="M196" s="55">
        <v>0.829286100750259</v>
      </c>
      <c r="N196" s="55">
        <v>0.772092838739491</v>
      </c>
      <c r="O196" s="55">
        <v>0.722592617107127</v>
      </c>
      <c r="P196" s="55">
        <v>0.826641103307932</v>
      </c>
      <c r="Q196" s="55">
        <v>0.756581995845527</v>
      </c>
      <c r="R196" s="55">
        <v>0.723561814668931</v>
      </c>
      <c r="S196" s="55">
        <v>0.830501255232209</v>
      </c>
      <c r="T196" s="55">
        <v>0.432720591565955</v>
      </c>
      <c r="U196" s="55">
        <v>0.823411640402957</v>
      </c>
      <c r="V196" s="55">
        <v>0.613478506678301</v>
      </c>
      <c r="W196" s="55">
        <v>0.360020312395322</v>
      </c>
      <c r="X196" s="55">
        <v>0.545981630348182</v>
      </c>
    </row>
    <row r="197">
      <c r="A197" s="112" t="s">
        <v>187</v>
      </c>
      <c r="B197" s="117">
        <f t="shared" ref="B197:C197" si="285">F197-F319</f>
        <v>0.03942981859</v>
      </c>
      <c r="C197" s="117">
        <f t="shared" si="285"/>
        <v>0.03930520366</v>
      </c>
      <c r="D197" s="117">
        <f t="shared" ref="D197:D199" si="287">F197-0.675</f>
        <v>0.02345174716</v>
      </c>
      <c r="E197" s="117">
        <f t="shared" ref="E197:E199" si="288">G197-0.62</f>
        <v>0.01740574676</v>
      </c>
      <c r="F197" s="10">
        <f t="shared" si="261"/>
        <v>0.6984517472</v>
      </c>
      <c r="G197" s="100">
        <f>(H197*'Vecmap(FT) Coverage'!C196*'Dataset lengths'!$B$2+I197*'Vecmap(FT) Coverage'!D196*'Dataset lengths'!$C$2+J197*'Vecmap(FT) Coverage'!E196*'Dataset lengths'!$D$2+M197*'Vecmap(FT) Coverage'!H196*'Dataset lengths'!$G$2+N197*'Vecmap(FT) Coverage'!I196*'Dataset lengths'!$H$2+S197*'Vecmap(FT) Coverage'!N196*'Dataset lengths'!$M$2+T197*'Vecmap(FT) Coverage'!O196*'Dataset lengths'!$N$2+U197*'Vecmap(FT) Coverage'!P196*'Dataset lengths'!$O$2+V197*'Vecmap(FT) Coverage'!Q196*'Dataset lengths'!$P$2+W197*'Vecmap(FT) Coverage'!R196*'Dataset lengths'!$Q$2+X197*'Vecmap(FT) Coverage'!S196*'Dataset lengths'!$R$2)/('Vecmap(FT) Coverage'!C196*'Dataset lengths'!$B$2+'Vecmap(FT) Coverage'!D196*'Dataset lengths'!$C$2+'Vecmap(FT) Coverage'!E196*'Dataset lengths'!$D$2+'Vecmap(FT) Coverage'!H196*'Dataset lengths'!$G$2+'Vecmap(FT) Coverage'!I196*'Dataset lengths'!$H$2+'Vecmap(FT) Coverage'!N196*'Dataset lengths'!$M$2+'Vecmap(FT) Coverage'!O196*'Dataset lengths'!$N$2+'Vecmap(FT) Coverage'!P196*'Dataset lengths'!$O$2+'Vecmap(FT) Coverage'!Q196*'Dataset lengths'!$P$2+'Vecmap(FT) Coverage'!R196*'Dataset lengths'!$Q$2+'Vecmap(FT) Coverage'!S196*'Dataset lengths'!$R$2)</f>
        <v>0.6374057468</v>
      </c>
      <c r="H197" s="55">
        <v>0.536064629606207</v>
      </c>
      <c r="I197" s="55">
        <v>0.738801424769296</v>
      </c>
      <c r="J197" s="55">
        <v>0.792042444593047</v>
      </c>
      <c r="K197" s="55">
        <v>0.855164127558664</v>
      </c>
      <c r="L197" s="55">
        <v>0.86071791180757</v>
      </c>
      <c r="M197" s="55">
        <v>0.857198279349004</v>
      </c>
      <c r="N197" s="55">
        <v>0.813900627432841</v>
      </c>
      <c r="O197" s="55">
        <v>0.757505716816461</v>
      </c>
      <c r="P197" s="55">
        <v>0.86383928947198</v>
      </c>
      <c r="Q197" s="55">
        <v>0.80387837059426</v>
      </c>
      <c r="R197" s="55">
        <v>0.756591827256046</v>
      </c>
      <c r="S197" s="55">
        <v>0.898536792272679</v>
      </c>
      <c r="T197" s="55">
        <v>0.42927961347838</v>
      </c>
      <c r="U197" s="55">
        <v>0.865249853482891</v>
      </c>
      <c r="V197" s="55">
        <v>0.737800244206068</v>
      </c>
      <c r="W197" s="55">
        <v>0.469848659375047</v>
      </c>
      <c r="X197" s="55">
        <v>0.544246650235458</v>
      </c>
    </row>
    <row r="198">
      <c r="A198" s="112" t="s">
        <v>182</v>
      </c>
      <c r="B198" s="117">
        <f t="shared" ref="B198:C198" si="286">F198-F320</f>
        <v>0.04963409196</v>
      </c>
      <c r="C198" s="117">
        <f t="shared" si="286"/>
        <v>0.04958948106</v>
      </c>
      <c r="D198" s="117">
        <f t="shared" si="287"/>
        <v>0.04272672917</v>
      </c>
      <c r="E198" s="117">
        <f t="shared" si="288"/>
        <v>0.03497181278</v>
      </c>
      <c r="F198" s="10">
        <f t="shared" si="261"/>
        <v>0.7177267292</v>
      </c>
      <c r="G198" s="100">
        <f>(H198*'Vecmap(FT) Coverage'!C197*'Dataset lengths'!$B$2+I198*'Vecmap(FT) Coverage'!D197*'Dataset lengths'!$C$2+J198*'Vecmap(FT) Coverage'!E197*'Dataset lengths'!$D$2+M198*'Vecmap(FT) Coverage'!H197*'Dataset lengths'!$G$2+N198*'Vecmap(FT) Coverage'!I197*'Dataset lengths'!$H$2+S198*'Vecmap(FT) Coverage'!N197*'Dataset lengths'!$M$2+T198*'Vecmap(FT) Coverage'!O197*'Dataset lengths'!$N$2+U198*'Vecmap(FT) Coverage'!P197*'Dataset lengths'!$O$2+V198*'Vecmap(FT) Coverage'!Q197*'Dataset lengths'!$P$2+W198*'Vecmap(FT) Coverage'!R197*'Dataset lengths'!$Q$2+X198*'Vecmap(FT) Coverage'!S197*'Dataset lengths'!$R$2)/('Vecmap(FT) Coverage'!C197*'Dataset lengths'!$B$2+'Vecmap(FT) Coverage'!D197*'Dataset lengths'!$C$2+'Vecmap(FT) Coverage'!E197*'Dataset lengths'!$D$2+'Vecmap(FT) Coverage'!H197*'Dataset lengths'!$G$2+'Vecmap(FT) Coverage'!I197*'Dataset lengths'!$H$2+'Vecmap(FT) Coverage'!N197*'Dataset lengths'!$M$2+'Vecmap(FT) Coverage'!O197*'Dataset lengths'!$N$2+'Vecmap(FT) Coverage'!P197*'Dataset lengths'!$O$2+'Vecmap(FT) Coverage'!Q197*'Dataset lengths'!$P$2+'Vecmap(FT) Coverage'!R197*'Dataset lengths'!$Q$2+'Vecmap(FT) Coverage'!S197*'Dataset lengths'!$R$2)</f>
        <v>0.6549718128</v>
      </c>
      <c r="H198" s="55">
        <v>0.550486637630778</v>
      </c>
      <c r="I198" s="55">
        <v>0.766143100081359</v>
      </c>
      <c r="J198" s="55">
        <v>0.80133275187314</v>
      </c>
      <c r="K198" s="55">
        <v>0.86328483379247</v>
      </c>
      <c r="L198" s="55">
        <v>0.867914510833365</v>
      </c>
      <c r="M198" s="55">
        <v>0.86508755179266</v>
      </c>
      <c r="N198" s="55">
        <v>0.828126832026784</v>
      </c>
      <c r="O198" s="55">
        <v>0.780742622163464</v>
      </c>
      <c r="P198" s="55">
        <v>0.873399208970523</v>
      </c>
      <c r="Q198" s="55">
        <v>0.814652829893201</v>
      </c>
      <c r="R198" s="55">
        <v>0.777062979549348</v>
      </c>
      <c r="S198" s="55">
        <v>0.901880652589799</v>
      </c>
      <c r="T198" s="55">
        <v>0.453905432696592</v>
      </c>
      <c r="U198" s="55">
        <v>0.888839484262003</v>
      </c>
      <c r="V198" s="55">
        <v>0.773896387467937</v>
      </c>
      <c r="W198" s="55">
        <v>0.488510641031505</v>
      </c>
      <c r="X198" s="55">
        <v>0.576784549376125</v>
      </c>
    </row>
    <row r="199">
      <c r="A199" s="112" t="s">
        <v>300</v>
      </c>
      <c r="B199" s="117">
        <f t="shared" ref="B199:C199" si="289">F199-F321</f>
        <v>0.03493213334</v>
      </c>
      <c r="C199" s="117">
        <f t="shared" si="289"/>
        <v>0.03561578361</v>
      </c>
      <c r="D199" s="118">
        <f t="shared" si="287"/>
        <v>-0.008691606574</v>
      </c>
      <c r="E199" s="118">
        <f t="shared" si="288"/>
        <v>-0.0184443279</v>
      </c>
      <c r="F199" s="10">
        <f t="shared" si="261"/>
        <v>0.6663083934</v>
      </c>
      <c r="G199" s="100">
        <f>(H199*'Vecmap(FT) Coverage'!C198*'Dataset lengths'!$B$2+I199*'Vecmap(FT) Coverage'!D198*'Dataset lengths'!$C$2+J199*'Vecmap(FT) Coverage'!E198*'Dataset lengths'!$D$2+M199*'Vecmap(FT) Coverage'!H198*'Dataset lengths'!$G$2+N199*'Vecmap(FT) Coverage'!I198*'Dataset lengths'!$H$2+S199*'Vecmap(FT) Coverage'!N198*'Dataset lengths'!$M$2+T199*'Vecmap(FT) Coverage'!O198*'Dataset lengths'!$N$2+U199*'Vecmap(FT) Coverage'!P198*'Dataset lengths'!$O$2+V199*'Vecmap(FT) Coverage'!Q198*'Dataset lengths'!$P$2+W199*'Vecmap(FT) Coverage'!R198*'Dataset lengths'!$Q$2+X199*'Vecmap(FT) Coverage'!S198*'Dataset lengths'!$R$2)/('Vecmap(FT) Coverage'!C198*'Dataset lengths'!$B$2+'Vecmap(FT) Coverage'!D198*'Dataset lengths'!$C$2+'Vecmap(FT) Coverage'!E198*'Dataset lengths'!$D$2+'Vecmap(FT) Coverage'!H198*'Dataset lengths'!$G$2+'Vecmap(FT) Coverage'!I198*'Dataset lengths'!$H$2+'Vecmap(FT) Coverage'!N198*'Dataset lengths'!$M$2+'Vecmap(FT) Coverage'!O198*'Dataset lengths'!$N$2+'Vecmap(FT) Coverage'!P198*'Dataset lengths'!$O$2+'Vecmap(FT) Coverage'!Q198*'Dataset lengths'!$P$2+'Vecmap(FT) Coverage'!R198*'Dataset lengths'!$Q$2+'Vecmap(FT) Coverage'!S198*'Dataset lengths'!$R$2)</f>
        <v>0.6015556721</v>
      </c>
      <c r="H199" s="55">
        <v>0.481445309604757</v>
      </c>
      <c r="I199" s="55">
        <v>0.74333988345808</v>
      </c>
      <c r="J199" s="55">
        <v>0.773039323755918</v>
      </c>
      <c r="K199" s="55">
        <v>0.84545155667241</v>
      </c>
      <c r="L199" s="55">
        <v>0.845729169531229</v>
      </c>
      <c r="M199" s="55">
        <v>0.845677987148639</v>
      </c>
      <c r="N199" s="55">
        <v>0.792652440710959</v>
      </c>
      <c r="O199" s="55">
        <v>0.741572385214161</v>
      </c>
      <c r="P199" s="55">
        <v>0.842005976925751</v>
      </c>
      <c r="Q199" s="55">
        <v>0.76188796888234</v>
      </c>
      <c r="R199" s="55">
        <v>0.758389700412059</v>
      </c>
      <c r="S199" s="55">
        <v>0.826763999583664</v>
      </c>
      <c r="T199" s="55">
        <v>0.439407471835498</v>
      </c>
      <c r="U199" s="55">
        <v>0.847001271182069</v>
      </c>
      <c r="V199" s="55">
        <v>0.637114026025216</v>
      </c>
      <c r="W199" s="55">
        <v>0.378028645137538</v>
      </c>
      <c r="X199" s="55">
        <v>0.56492196924134</v>
      </c>
    </row>
    <row r="200">
      <c r="A200" s="112" t="s">
        <v>303</v>
      </c>
      <c r="B200" s="117">
        <f t="shared" ref="B200:C200" si="290">F200-F322</f>
        <v>0.0542902789</v>
      </c>
      <c r="C200" s="117">
        <f t="shared" si="290"/>
        <v>0.06091166877</v>
      </c>
      <c r="D200" s="117">
        <f t="shared" ref="D200:D201" si="292">F200-0.654</f>
        <v>0.05753368936</v>
      </c>
      <c r="E200" s="117">
        <f>G200- 0.61</f>
        <v>0.04365058573</v>
      </c>
      <c r="F200" s="10">
        <f t="shared" si="261"/>
        <v>0.7115336894</v>
      </c>
      <c r="G200" s="100">
        <f>(H200*'Vecmap(FT) Coverage'!C199*'Dataset lengths'!$B$2+I200*'Vecmap(FT) Coverage'!D199*'Dataset lengths'!$C$2+J200*'Vecmap(FT) Coverage'!E199*'Dataset lengths'!$D$2+M200*'Vecmap(FT) Coverage'!H199*'Dataset lengths'!$G$2+N200*'Vecmap(FT) Coverage'!I199*'Dataset lengths'!$H$2+S200*'Vecmap(FT) Coverage'!N199*'Dataset lengths'!$M$2+T200*'Vecmap(FT) Coverage'!O199*'Dataset lengths'!$N$2+U200*'Vecmap(FT) Coverage'!P199*'Dataset lengths'!$O$2+V200*'Vecmap(FT) Coverage'!Q199*'Dataset lengths'!$P$2+W200*'Vecmap(FT) Coverage'!R199*'Dataset lengths'!$Q$2+X200*'Vecmap(FT) Coverage'!S199*'Dataset lengths'!$R$2)/('Vecmap(FT) Coverage'!C199*'Dataset lengths'!$B$2+'Vecmap(FT) Coverage'!D199*'Dataset lengths'!$C$2+'Vecmap(FT) Coverage'!E199*'Dataset lengths'!$D$2+'Vecmap(FT) Coverage'!H199*'Dataset lengths'!$G$2+'Vecmap(FT) Coverage'!I199*'Dataset lengths'!$H$2+'Vecmap(FT) Coverage'!N199*'Dataset lengths'!$M$2+'Vecmap(FT) Coverage'!O199*'Dataset lengths'!$N$2+'Vecmap(FT) Coverage'!P199*'Dataset lengths'!$O$2+'Vecmap(FT) Coverage'!Q199*'Dataset lengths'!$P$2+'Vecmap(FT) Coverage'!R199*'Dataset lengths'!$Q$2+'Vecmap(FT) Coverage'!S199*'Dataset lengths'!$R$2)</f>
        <v>0.6536505857</v>
      </c>
      <c r="H200" s="55">
        <v>0.561987733170967</v>
      </c>
      <c r="I200" s="55">
        <v>0.745588298842042</v>
      </c>
      <c r="J200" s="55">
        <v>0.772137061490229</v>
      </c>
      <c r="K200" s="55">
        <v>0.844565854022628</v>
      </c>
      <c r="L200" s="55">
        <v>0.855302093547548</v>
      </c>
      <c r="M200" s="55">
        <v>0.848359561853797</v>
      </c>
      <c r="N200" s="55">
        <v>0.815802419942801</v>
      </c>
      <c r="O200" s="55">
        <v>0.756649340080853</v>
      </c>
      <c r="P200" s="55">
        <v>0.866999629006087</v>
      </c>
      <c r="Q200" s="55">
        <v>0.817928225310621</v>
      </c>
      <c r="R200" s="55">
        <v>0.750174387655361</v>
      </c>
      <c r="S200" s="55">
        <v>0.893510074148905</v>
      </c>
      <c r="T200" s="55">
        <v>0.422514300628231</v>
      </c>
      <c r="U200" s="55">
        <v>0.891064921127957</v>
      </c>
      <c r="V200" s="55">
        <v>0.825864438513464</v>
      </c>
      <c r="W200" s="55">
        <v>0.546871710651108</v>
      </c>
      <c r="X200" s="55">
        <v>0.503170062623054</v>
      </c>
    </row>
    <row r="201">
      <c r="A201" s="112" t="s">
        <v>304</v>
      </c>
      <c r="B201" s="117">
        <f t="shared" ref="B201:C201" si="291">F201-F323</f>
        <v>0.04492516781</v>
      </c>
      <c r="C201" s="117">
        <f t="shared" si="291"/>
        <v>0.04718941112</v>
      </c>
      <c r="D201" s="117">
        <f t="shared" si="292"/>
        <v>0.02866721173</v>
      </c>
      <c r="E201" s="117">
        <f>G201- 0.573</f>
        <v>0.04670947063</v>
      </c>
      <c r="F201" s="10">
        <f t="shared" si="261"/>
        <v>0.6826672117</v>
      </c>
      <c r="G201" s="100">
        <f>(H201*'Vecmap(FT) Coverage'!C200*'Dataset lengths'!$B$2+I201*'Vecmap(FT) Coverage'!D200*'Dataset lengths'!$C$2+J201*'Vecmap(FT) Coverage'!E200*'Dataset lengths'!$D$2+M201*'Vecmap(FT) Coverage'!H200*'Dataset lengths'!$G$2+N201*'Vecmap(FT) Coverage'!I200*'Dataset lengths'!$H$2+S201*'Vecmap(FT) Coverage'!N200*'Dataset lengths'!$M$2+T201*'Vecmap(FT) Coverage'!O200*'Dataset lengths'!$N$2+U201*'Vecmap(FT) Coverage'!P200*'Dataset lengths'!$O$2+V201*'Vecmap(FT) Coverage'!Q200*'Dataset lengths'!$P$2+W201*'Vecmap(FT) Coverage'!R200*'Dataset lengths'!$Q$2+X201*'Vecmap(FT) Coverage'!S200*'Dataset lengths'!$R$2)/('Vecmap(FT) Coverage'!C200*'Dataset lengths'!$B$2+'Vecmap(FT) Coverage'!D200*'Dataset lengths'!$C$2+'Vecmap(FT) Coverage'!E200*'Dataset lengths'!$D$2+'Vecmap(FT) Coverage'!H200*'Dataset lengths'!$G$2+'Vecmap(FT) Coverage'!I200*'Dataset lengths'!$H$2+'Vecmap(FT) Coverage'!N200*'Dataset lengths'!$M$2+'Vecmap(FT) Coverage'!O200*'Dataset lengths'!$N$2+'Vecmap(FT) Coverage'!P200*'Dataset lengths'!$O$2+'Vecmap(FT) Coverage'!Q200*'Dataset lengths'!$P$2+'Vecmap(FT) Coverage'!R200*'Dataset lengths'!$Q$2+'Vecmap(FT) Coverage'!S200*'Dataset lengths'!$R$2)</f>
        <v>0.6197094706</v>
      </c>
      <c r="H201" s="55">
        <v>0.520809108558922</v>
      </c>
      <c r="I201" s="55">
        <v>0.73622303196389</v>
      </c>
      <c r="J201" s="55">
        <v>0.783611092456152</v>
      </c>
      <c r="K201" s="55">
        <v>0.84252948605167</v>
      </c>
      <c r="L201" s="55">
        <v>0.84908896326027</v>
      </c>
      <c r="M201" s="55">
        <v>0.84481266507898</v>
      </c>
      <c r="N201" s="55">
        <v>0.803345147013552</v>
      </c>
      <c r="O201" s="55">
        <v>0.749895812164142</v>
      </c>
      <c r="P201" s="55">
        <v>0.849406163710449</v>
      </c>
      <c r="Q201" s="55">
        <v>0.794120875499091</v>
      </c>
      <c r="R201" s="55">
        <v>0.749245824047876</v>
      </c>
      <c r="S201" s="55">
        <v>0.856224938848217</v>
      </c>
      <c r="T201" s="55">
        <v>0.417402105246223</v>
      </c>
      <c r="U201" s="55">
        <v>0.851897232287167</v>
      </c>
      <c r="V201" s="55">
        <v>0.725889474387032</v>
      </c>
      <c r="W201" s="55">
        <v>0.443275574535843</v>
      </c>
      <c r="X201" s="55">
        <v>0.525848958683867</v>
      </c>
    </row>
    <row r="202">
      <c r="A202" s="112" t="s">
        <v>307</v>
      </c>
      <c r="B202" s="117">
        <f t="shared" ref="B202:C202" si="293">F202-F324</f>
        <v>0.04816881975</v>
      </c>
      <c r="C202" s="117">
        <f t="shared" si="293"/>
        <v>0.05683018837</v>
      </c>
      <c r="D202" s="117">
        <f>F202- 0.63</f>
        <v>0.06717821343</v>
      </c>
      <c r="E202" s="117">
        <f>G202- 0.61</f>
        <v>0.02606276964</v>
      </c>
      <c r="F202" s="10">
        <f t="shared" si="261"/>
        <v>0.6971782134</v>
      </c>
      <c r="G202" s="100">
        <f>(H202*'Vecmap(FT) Coverage'!C201*'Dataset lengths'!$B$2+I202*'Vecmap(FT) Coverage'!D201*'Dataset lengths'!$C$2+J202*'Vecmap(FT) Coverage'!E201*'Dataset lengths'!$D$2+M202*'Vecmap(FT) Coverage'!H201*'Dataset lengths'!$G$2+N202*'Vecmap(FT) Coverage'!I201*'Dataset lengths'!$H$2+S202*'Vecmap(FT) Coverage'!N201*'Dataset lengths'!$M$2+T202*'Vecmap(FT) Coverage'!O201*'Dataset lengths'!$N$2+U202*'Vecmap(FT) Coverage'!P201*'Dataset lengths'!$O$2+V202*'Vecmap(FT) Coverage'!Q201*'Dataset lengths'!$P$2+W202*'Vecmap(FT) Coverage'!R201*'Dataset lengths'!$Q$2+X202*'Vecmap(FT) Coverage'!S201*'Dataset lengths'!$R$2)/('Vecmap(FT) Coverage'!C201*'Dataset lengths'!$B$2+'Vecmap(FT) Coverage'!D201*'Dataset lengths'!$C$2+'Vecmap(FT) Coverage'!E201*'Dataset lengths'!$D$2+'Vecmap(FT) Coverage'!H201*'Dataset lengths'!$G$2+'Vecmap(FT) Coverage'!I201*'Dataset lengths'!$H$2+'Vecmap(FT) Coverage'!N201*'Dataset lengths'!$M$2+'Vecmap(FT) Coverage'!O201*'Dataset lengths'!$N$2+'Vecmap(FT) Coverage'!P201*'Dataset lengths'!$O$2+'Vecmap(FT) Coverage'!Q201*'Dataset lengths'!$P$2+'Vecmap(FT) Coverage'!R201*'Dataset lengths'!$Q$2+'Vecmap(FT) Coverage'!S201*'Dataset lengths'!$R$2)</f>
        <v>0.6360627696</v>
      </c>
      <c r="H202" s="55">
        <v>0.533185025666142</v>
      </c>
      <c r="I202" s="55">
        <v>0.759773774361133</v>
      </c>
      <c r="J202" s="55">
        <v>0.792516296255239</v>
      </c>
      <c r="K202" s="55">
        <v>0.850773652175546</v>
      </c>
      <c r="L202" s="55">
        <v>0.855066144597551</v>
      </c>
      <c r="M202" s="55">
        <v>0.852284189540795</v>
      </c>
      <c r="N202" s="55">
        <v>0.816812244211287</v>
      </c>
      <c r="O202" s="55">
        <v>0.769266648981876</v>
      </c>
      <c r="P202" s="55">
        <v>0.862238318559559</v>
      </c>
      <c r="Q202" s="55">
        <v>0.80387837059426</v>
      </c>
      <c r="R202" s="55">
        <v>0.766364246676023</v>
      </c>
      <c r="S202" s="55">
        <v>0.865032623212917</v>
      </c>
      <c r="T202" s="55">
        <v>0.405516552646824</v>
      </c>
      <c r="U202" s="55">
        <v>0.860576436064388</v>
      </c>
      <c r="V202" s="55">
        <v>0.766047972536652</v>
      </c>
      <c r="W202" s="55">
        <v>0.463494990295187</v>
      </c>
      <c r="X202" s="55">
        <v>0.553720242908782</v>
      </c>
    </row>
    <row r="203">
      <c r="A203" s="112" t="s">
        <v>313</v>
      </c>
      <c r="B203" s="117">
        <f t="shared" ref="B203:C203" si="294">F203-F325</f>
        <v>0.03062463951</v>
      </c>
      <c r="C203" s="117">
        <f t="shared" si="294"/>
        <v>0.02501238536</v>
      </c>
      <c r="D203" s="117">
        <f t="shared" ref="D203:D205" si="296">F203-0.675</f>
        <v>0.0202291532</v>
      </c>
      <c r="E203" s="117">
        <f t="shared" ref="E203:E205" si="297">G203-0.62</f>
        <v>0.01612236188</v>
      </c>
      <c r="F203" s="10">
        <f t="shared" si="261"/>
        <v>0.6952291532</v>
      </c>
      <c r="G203" s="100">
        <f>(H203*'Vecmap(FT) Coverage'!C202*'Dataset lengths'!$B$2+I203*'Vecmap(FT) Coverage'!D202*'Dataset lengths'!$C$2+J203*'Vecmap(FT) Coverage'!E202*'Dataset lengths'!$D$2+M203*'Vecmap(FT) Coverage'!H202*'Dataset lengths'!$G$2+N203*'Vecmap(FT) Coverage'!I202*'Dataset lengths'!$H$2+S203*'Vecmap(FT) Coverage'!N202*'Dataset lengths'!$M$2+T203*'Vecmap(FT) Coverage'!O202*'Dataset lengths'!$N$2+U203*'Vecmap(FT) Coverage'!P202*'Dataset lengths'!$O$2+V203*'Vecmap(FT) Coverage'!Q202*'Dataset lengths'!$P$2+W203*'Vecmap(FT) Coverage'!R202*'Dataset lengths'!$Q$2+X203*'Vecmap(FT) Coverage'!S202*'Dataset lengths'!$R$2)/('Vecmap(FT) Coverage'!C202*'Dataset lengths'!$B$2+'Vecmap(FT) Coverage'!D202*'Dataset lengths'!$C$2+'Vecmap(FT) Coverage'!E202*'Dataset lengths'!$D$2+'Vecmap(FT) Coverage'!H202*'Dataset lengths'!$G$2+'Vecmap(FT) Coverage'!I202*'Dataset lengths'!$H$2+'Vecmap(FT) Coverage'!N202*'Dataset lengths'!$M$2+'Vecmap(FT) Coverage'!O202*'Dataset lengths'!$N$2+'Vecmap(FT) Coverage'!P202*'Dataset lengths'!$O$2+'Vecmap(FT) Coverage'!Q202*'Dataset lengths'!$P$2+'Vecmap(FT) Coverage'!R202*'Dataset lengths'!$Q$2+'Vecmap(FT) Coverage'!S202*'Dataset lengths'!$R$2)</f>
        <v>0.6361223619</v>
      </c>
      <c r="H203" s="55">
        <v>0.53924830631873</v>
      </c>
      <c r="I203" s="55">
        <v>0.72249597123182</v>
      </c>
      <c r="J203" s="55">
        <v>0.77338813574639</v>
      </c>
      <c r="K203" s="55">
        <v>0.838644989606104</v>
      </c>
      <c r="L203" s="55">
        <v>0.845577199969417</v>
      </c>
      <c r="M203" s="55">
        <v>0.840958913811043</v>
      </c>
      <c r="N203" s="55">
        <v>0.79166648774424</v>
      </c>
      <c r="O203" s="55">
        <v>0.739593420060686</v>
      </c>
      <c r="P203" s="55">
        <v>0.845936676119329</v>
      </c>
      <c r="Q203" s="55">
        <v>0.774034575929039</v>
      </c>
      <c r="R203" s="55">
        <v>0.728587908961146</v>
      </c>
      <c r="S203" s="55">
        <v>0.898973898196486</v>
      </c>
      <c r="T203" s="55">
        <v>0.465358600556757</v>
      </c>
      <c r="U203" s="55">
        <v>0.878379930992019</v>
      </c>
      <c r="V203" s="55">
        <v>0.70616858793195</v>
      </c>
      <c r="W203" s="55">
        <v>0.485052381114208</v>
      </c>
      <c r="X203" s="55">
        <v>0.545829471558673</v>
      </c>
    </row>
    <row r="204">
      <c r="A204" s="112" t="s">
        <v>179</v>
      </c>
      <c r="B204" s="117">
        <f t="shared" ref="B204:C204" si="295">F204-F326</f>
        <v>0.04188666804</v>
      </c>
      <c r="C204" s="117">
        <f t="shared" si="295"/>
        <v>0.03093986919</v>
      </c>
      <c r="D204" s="117">
        <f t="shared" si="296"/>
        <v>0.03990377348</v>
      </c>
      <c r="E204" s="117">
        <f t="shared" si="297"/>
        <v>0.03572529508</v>
      </c>
      <c r="F204" s="10">
        <f t="shared" si="261"/>
        <v>0.7149037735</v>
      </c>
      <c r="G204" s="100">
        <f>(H204*'Vecmap(FT) Coverage'!C203*'Dataset lengths'!$B$2+I204*'Vecmap(FT) Coverage'!D203*'Dataset lengths'!$C$2+J204*'Vecmap(FT) Coverage'!E203*'Dataset lengths'!$D$2+M204*'Vecmap(FT) Coverage'!H203*'Dataset lengths'!$G$2+N204*'Vecmap(FT) Coverage'!I203*'Dataset lengths'!$H$2+S204*'Vecmap(FT) Coverage'!N203*'Dataset lengths'!$M$2+T204*'Vecmap(FT) Coverage'!O203*'Dataset lengths'!$N$2+U204*'Vecmap(FT) Coverage'!P203*'Dataset lengths'!$O$2+V204*'Vecmap(FT) Coverage'!Q203*'Dataset lengths'!$P$2+W204*'Vecmap(FT) Coverage'!R203*'Dataset lengths'!$Q$2+X204*'Vecmap(FT) Coverage'!S203*'Dataset lengths'!$R$2)/('Vecmap(FT) Coverage'!C203*'Dataset lengths'!$B$2+'Vecmap(FT) Coverage'!D203*'Dataset lengths'!$C$2+'Vecmap(FT) Coverage'!E203*'Dataset lengths'!$D$2+'Vecmap(FT) Coverage'!H203*'Dataset lengths'!$G$2+'Vecmap(FT) Coverage'!I203*'Dataset lengths'!$H$2+'Vecmap(FT) Coverage'!N203*'Dataset lengths'!$M$2+'Vecmap(FT) Coverage'!O203*'Dataset lengths'!$N$2+'Vecmap(FT) Coverage'!P203*'Dataset lengths'!$O$2+'Vecmap(FT) Coverage'!Q203*'Dataset lengths'!$P$2+'Vecmap(FT) Coverage'!R203*'Dataset lengths'!$Q$2+'Vecmap(FT) Coverage'!S203*'Dataset lengths'!$R$2)</f>
        <v>0.6557252951</v>
      </c>
      <c r="H204" s="55">
        <v>0.553695626659356</v>
      </c>
      <c r="I204" s="55">
        <v>0.759203928737178</v>
      </c>
      <c r="J204" s="55">
        <v>0.787325463707673</v>
      </c>
      <c r="K204" s="55">
        <v>0.848857133265735</v>
      </c>
      <c r="L204" s="55">
        <v>0.854460601111742</v>
      </c>
      <c r="M204" s="55">
        <v>0.850809753647986</v>
      </c>
      <c r="N204" s="55">
        <v>0.799901950446602</v>
      </c>
      <c r="O204" s="55">
        <v>0.752586799831155</v>
      </c>
      <c r="P204" s="55">
        <v>0.853166867336714</v>
      </c>
      <c r="Q204" s="55">
        <v>0.786444219845577</v>
      </c>
      <c r="R204" s="55">
        <v>0.740022442237495</v>
      </c>
      <c r="S204" s="55">
        <v>0.897706291017447</v>
      </c>
      <c r="T204" s="55">
        <v>0.48848615637623</v>
      </c>
      <c r="U204" s="55">
        <v>0.893290357993911</v>
      </c>
      <c r="V204" s="55">
        <v>0.746690919886331</v>
      </c>
      <c r="W204" s="55">
        <v>0.506114171834955</v>
      </c>
      <c r="X204" s="55">
        <v>0.580716888021727</v>
      </c>
    </row>
    <row r="205">
      <c r="A205" s="112" t="s">
        <v>314</v>
      </c>
      <c r="B205" s="117">
        <f t="shared" ref="B205:C205" si="298">F205-F327</f>
        <v>0.02365261169</v>
      </c>
      <c r="C205" s="117">
        <f t="shared" si="298"/>
        <v>0.01505900292</v>
      </c>
      <c r="D205" s="118">
        <f t="shared" si="296"/>
        <v>-0.008281784109</v>
      </c>
      <c r="E205" s="118">
        <f t="shared" si="297"/>
        <v>-0.01820195789</v>
      </c>
      <c r="F205" s="10">
        <f t="shared" si="261"/>
        <v>0.6667182159</v>
      </c>
      <c r="G205" s="100">
        <f>(H205*'Vecmap(FT) Coverage'!C204*'Dataset lengths'!$B$2+I205*'Vecmap(FT) Coverage'!D204*'Dataset lengths'!$C$2+J205*'Vecmap(FT) Coverage'!E204*'Dataset lengths'!$D$2+M205*'Vecmap(FT) Coverage'!H204*'Dataset lengths'!$G$2+N205*'Vecmap(FT) Coverage'!I204*'Dataset lengths'!$H$2+S205*'Vecmap(FT) Coverage'!N204*'Dataset lengths'!$M$2+T205*'Vecmap(FT) Coverage'!O204*'Dataset lengths'!$N$2+U205*'Vecmap(FT) Coverage'!P204*'Dataset lengths'!$O$2+V205*'Vecmap(FT) Coverage'!Q204*'Dataset lengths'!$P$2+W205*'Vecmap(FT) Coverage'!R204*'Dataset lengths'!$Q$2+X205*'Vecmap(FT) Coverage'!S204*'Dataset lengths'!$R$2)/('Vecmap(FT) Coverage'!C204*'Dataset lengths'!$B$2+'Vecmap(FT) Coverage'!D204*'Dataset lengths'!$C$2+'Vecmap(FT) Coverage'!E204*'Dataset lengths'!$D$2+'Vecmap(FT) Coverage'!H204*'Dataset lengths'!$G$2+'Vecmap(FT) Coverage'!I204*'Dataset lengths'!$H$2+'Vecmap(FT) Coverage'!N204*'Dataset lengths'!$M$2+'Vecmap(FT) Coverage'!O204*'Dataset lengths'!$N$2+'Vecmap(FT) Coverage'!P204*'Dataset lengths'!$O$2+'Vecmap(FT) Coverage'!Q204*'Dataset lengths'!$P$2+'Vecmap(FT) Coverage'!R204*'Dataset lengths'!$Q$2+'Vecmap(FT) Coverage'!S204*'Dataset lengths'!$R$2)</f>
        <v>0.6017980421</v>
      </c>
      <c r="H205" s="55">
        <v>0.482159530965837</v>
      </c>
      <c r="I205" s="55">
        <v>0.737470092788163</v>
      </c>
      <c r="J205" s="55">
        <v>0.763261379323916</v>
      </c>
      <c r="K205" s="55">
        <v>0.833121009529441</v>
      </c>
      <c r="L205" s="55">
        <v>0.835933422845785</v>
      </c>
      <c r="M205" s="55">
        <v>0.83415254321079</v>
      </c>
      <c r="N205" s="55">
        <v>0.768585394268927</v>
      </c>
      <c r="O205" s="55">
        <v>0.717518097518811</v>
      </c>
      <c r="P205" s="55">
        <v>0.826163394245355</v>
      </c>
      <c r="Q205" s="55">
        <v>0.739953709647114</v>
      </c>
      <c r="R205" s="55">
        <v>0.72543094270597</v>
      </c>
      <c r="S205" s="55">
        <v>0.85299035501205</v>
      </c>
      <c r="T205" s="55">
        <v>0.478223554867815</v>
      </c>
      <c r="U205" s="55">
        <v>0.851229601227381</v>
      </c>
      <c r="V205" s="55">
        <v>0.605468691788513</v>
      </c>
      <c r="W205" s="55">
        <v>0.38877569707749</v>
      </c>
      <c r="X205" s="55">
        <v>0.571583534275127</v>
      </c>
    </row>
    <row r="206">
      <c r="A206" s="112" t="s">
        <v>317</v>
      </c>
      <c r="B206" s="117">
        <f t="shared" ref="B206:C206" si="299">F206-F328</f>
        <v>0.05143517739</v>
      </c>
      <c r="C206" s="117">
        <f t="shared" si="299"/>
        <v>0.04316078759</v>
      </c>
      <c r="D206" s="117">
        <f t="shared" ref="D206:D207" si="301">F206-0.654</f>
        <v>0.05175011705</v>
      </c>
      <c r="E206" s="117">
        <f>G206- 0.61</f>
        <v>0.04260310762</v>
      </c>
      <c r="F206" s="10">
        <f t="shared" si="261"/>
        <v>0.7057501171</v>
      </c>
      <c r="G206" s="100">
        <f>(H206*'Vecmap(FT) Coverage'!C205*'Dataset lengths'!$B$2+I206*'Vecmap(FT) Coverage'!D205*'Dataset lengths'!$C$2+J206*'Vecmap(FT) Coverage'!E205*'Dataset lengths'!$D$2+M206*'Vecmap(FT) Coverage'!H205*'Dataset lengths'!$G$2+N206*'Vecmap(FT) Coverage'!I205*'Dataset lengths'!$H$2+S206*'Vecmap(FT) Coverage'!N205*'Dataset lengths'!$M$2+T206*'Vecmap(FT) Coverage'!O205*'Dataset lengths'!$N$2+U206*'Vecmap(FT) Coverage'!P205*'Dataset lengths'!$O$2+V206*'Vecmap(FT) Coverage'!Q205*'Dataset lengths'!$P$2+W206*'Vecmap(FT) Coverage'!R205*'Dataset lengths'!$Q$2+X206*'Vecmap(FT) Coverage'!S205*'Dataset lengths'!$R$2)/('Vecmap(FT) Coverage'!C205*'Dataset lengths'!$B$2+'Vecmap(FT) Coverage'!D205*'Dataset lengths'!$C$2+'Vecmap(FT) Coverage'!E205*'Dataset lengths'!$D$2+'Vecmap(FT) Coverage'!H205*'Dataset lengths'!$G$2+'Vecmap(FT) Coverage'!I205*'Dataset lengths'!$H$2+'Vecmap(FT) Coverage'!N205*'Dataset lengths'!$M$2+'Vecmap(FT) Coverage'!O205*'Dataset lengths'!$N$2+'Vecmap(FT) Coverage'!P205*'Dataset lengths'!$O$2+'Vecmap(FT) Coverage'!Q205*'Dataset lengths'!$P$2+'Vecmap(FT) Coverage'!R205*'Dataset lengths'!$Q$2+'Vecmap(FT) Coverage'!S205*'Dataset lengths'!$R$2)</f>
        <v>0.6526031076</v>
      </c>
      <c r="H206" s="55">
        <v>0.569280274014937</v>
      </c>
      <c r="I206" s="55">
        <v>0.737246977285509</v>
      </c>
      <c r="J206" s="55">
        <v>0.754552641663648</v>
      </c>
      <c r="K206" s="55">
        <v>0.828501676763264</v>
      </c>
      <c r="L206" s="55">
        <v>0.837157396019978</v>
      </c>
      <c r="M206" s="55">
        <v>0.831604907217006</v>
      </c>
      <c r="N206" s="55">
        <v>0.795206533592646</v>
      </c>
      <c r="O206" s="55">
        <v>0.740335813202763</v>
      </c>
      <c r="P206" s="55">
        <v>0.850301330242126</v>
      </c>
      <c r="Q206" s="55">
        <v>0.794367158428175</v>
      </c>
      <c r="R206" s="55">
        <v>0.722300978300447</v>
      </c>
      <c r="S206" s="55">
        <v>0.89720361920507</v>
      </c>
      <c r="T206" s="55">
        <v>0.419435319066526</v>
      </c>
      <c r="U206" s="55">
        <v>0.891064921127957</v>
      </c>
      <c r="V206" s="55">
        <v>0.802786980040017</v>
      </c>
      <c r="W206" s="55">
        <v>0.562685809494039</v>
      </c>
      <c r="X206" s="55">
        <v>0.502183304896673</v>
      </c>
    </row>
    <row r="207">
      <c r="A207" s="112" t="s">
        <v>318</v>
      </c>
      <c r="B207" s="117">
        <f t="shared" ref="B207:C207" si="300">F207-F329</f>
        <v>0.03395699892</v>
      </c>
      <c r="C207" s="117">
        <f t="shared" si="300"/>
        <v>0.02606563719</v>
      </c>
      <c r="D207" s="117">
        <f t="shared" si="301"/>
        <v>0.02966406326</v>
      </c>
      <c r="E207" s="117">
        <f t="shared" ref="E207:E208" si="303">G207- 0.573</f>
        <v>0.046439957</v>
      </c>
      <c r="F207" s="10">
        <f t="shared" si="261"/>
        <v>0.6836640633</v>
      </c>
      <c r="G207" s="100">
        <f>(H207*'Vecmap(FT) Coverage'!C206*'Dataset lengths'!$B$2+I207*'Vecmap(FT) Coverage'!D206*'Dataset lengths'!$C$2+J207*'Vecmap(FT) Coverage'!E206*'Dataset lengths'!$D$2+M207*'Vecmap(FT) Coverage'!H206*'Dataset lengths'!$G$2+N207*'Vecmap(FT) Coverage'!I206*'Dataset lengths'!$H$2+S207*'Vecmap(FT) Coverage'!N206*'Dataset lengths'!$M$2+T207*'Vecmap(FT) Coverage'!O206*'Dataset lengths'!$N$2+U207*'Vecmap(FT) Coverage'!P206*'Dataset lengths'!$O$2+V207*'Vecmap(FT) Coverage'!Q206*'Dataset lengths'!$P$2+W207*'Vecmap(FT) Coverage'!R206*'Dataset lengths'!$Q$2+X207*'Vecmap(FT) Coverage'!S206*'Dataset lengths'!$R$2)/('Vecmap(FT) Coverage'!C206*'Dataset lengths'!$B$2+'Vecmap(FT) Coverage'!D206*'Dataset lengths'!$C$2+'Vecmap(FT) Coverage'!E206*'Dataset lengths'!$D$2+'Vecmap(FT) Coverage'!H206*'Dataset lengths'!$G$2+'Vecmap(FT) Coverage'!I206*'Dataset lengths'!$H$2+'Vecmap(FT) Coverage'!N206*'Dataset lengths'!$M$2+'Vecmap(FT) Coverage'!O206*'Dataset lengths'!$N$2+'Vecmap(FT) Coverage'!P206*'Dataset lengths'!$O$2+'Vecmap(FT) Coverage'!Q206*'Dataset lengths'!$P$2+'Vecmap(FT) Coverage'!R206*'Dataset lengths'!$Q$2+'Vecmap(FT) Coverage'!S206*'Dataset lengths'!$R$2)</f>
        <v>0.619439957</v>
      </c>
      <c r="H207" s="55">
        <v>0.525691328339977</v>
      </c>
      <c r="I207" s="55">
        <v>0.723418385039149</v>
      </c>
      <c r="J207" s="55">
        <v>0.769273934409977</v>
      </c>
      <c r="K207" s="55">
        <v>0.828623074287095</v>
      </c>
      <c r="L207" s="55">
        <v>0.836256586239015</v>
      </c>
      <c r="M207" s="55">
        <v>0.831281948893089</v>
      </c>
      <c r="N207" s="55">
        <v>0.788945022935302</v>
      </c>
      <c r="O207" s="55">
        <v>0.734106834783913</v>
      </c>
      <c r="P207" s="55">
        <v>0.842196773638432</v>
      </c>
      <c r="Q207" s="55">
        <v>0.776093635247714</v>
      </c>
      <c r="R207" s="55">
        <v>0.727573839496428</v>
      </c>
      <c r="S207" s="55">
        <v>0.885226916892774</v>
      </c>
      <c r="T207" s="55">
        <v>0.455745581703098</v>
      </c>
      <c r="U207" s="55">
        <v>0.868365465095227</v>
      </c>
      <c r="V207" s="55">
        <v>0.690953222352373</v>
      </c>
      <c r="W207" s="55">
        <v>0.459737434094768</v>
      </c>
      <c r="X207" s="55">
        <v>0.521665456126338</v>
      </c>
    </row>
    <row r="208">
      <c r="A208" s="112" t="s">
        <v>321</v>
      </c>
      <c r="B208" s="117">
        <f t="shared" ref="B208:C208" si="302">F208-F330</f>
        <v>0.04498681299</v>
      </c>
      <c r="C208" s="117">
        <f t="shared" si="302"/>
        <v>0.03231074073</v>
      </c>
      <c r="D208" s="117">
        <f>F208- 0.63</f>
        <v>0.06851853034</v>
      </c>
      <c r="E208" s="117">
        <f t="shared" si="303"/>
        <v>0.06516608091</v>
      </c>
      <c r="F208" s="10">
        <f t="shared" si="261"/>
        <v>0.6985185303</v>
      </c>
      <c r="G208" s="100">
        <f>(H208*'Vecmap(FT) Coverage'!C207*'Dataset lengths'!$B$2+I208*'Vecmap(FT) Coverage'!D207*'Dataset lengths'!$C$2+J208*'Vecmap(FT) Coverage'!E207*'Dataset lengths'!$D$2+M208*'Vecmap(FT) Coverage'!H207*'Dataset lengths'!$G$2+N208*'Vecmap(FT) Coverage'!I207*'Dataset lengths'!$H$2+S208*'Vecmap(FT) Coverage'!N207*'Dataset lengths'!$M$2+T208*'Vecmap(FT) Coverage'!O207*'Dataset lengths'!$N$2+U208*'Vecmap(FT) Coverage'!P207*'Dataset lengths'!$O$2+V208*'Vecmap(FT) Coverage'!Q207*'Dataset lengths'!$P$2+W208*'Vecmap(FT) Coverage'!R207*'Dataset lengths'!$Q$2+X208*'Vecmap(FT) Coverage'!S207*'Dataset lengths'!$R$2)/('Vecmap(FT) Coverage'!C207*'Dataset lengths'!$B$2+'Vecmap(FT) Coverage'!D207*'Dataset lengths'!$C$2+'Vecmap(FT) Coverage'!E207*'Dataset lengths'!$D$2+'Vecmap(FT) Coverage'!H207*'Dataset lengths'!$G$2+'Vecmap(FT) Coverage'!I207*'Dataset lengths'!$H$2+'Vecmap(FT) Coverage'!N207*'Dataset lengths'!$M$2+'Vecmap(FT) Coverage'!O207*'Dataset lengths'!$N$2+'Vecmap(FT) Coverage'!P207*'Dataset lengths'!$O$2+'Vecmap(FT) Coverage'!Q207*'Dataset lengths'!$P$2+'Vecmap(FT) Coverage'!R207*'Dataset lengths'!$Q$2+'Vecmap(FT) Coverage'!S207*'Dataset lengths'!$R$2)</f>
        <v>0.6381660809</v>
      </c>
      <c r="H208" s="55">
        <v>0.53729567116838</v>
      </c>
      <c r="I208" s="55">
        <v>0.756299873599685</v>
      </c>
      <c r="J208" s="55">
        <v>0.781527127014994</v>
      </c>
      <c r="K208" s="55">
        <v>0.838862685904208</v>
      </c>
      <c r="L208" s="55">
        <v>0.844637941649238</v>
      </c>
      <c r="M208" s="55">
        <v>0.840858894837262</v>
      </c>
      <c r="N208" s="55">
        <v>0.79703507530804</v>
      </c>
      <c r="O208" s="55">
        <v>0.744245000525638</v>
      </c>
      <c r="P208" s="55">
        <v>0.851672053993755</v>
      </c>
      <c r="Q208" s="55">
        <v>0.781317513974832</v>
      </c>
      <c r="R208" s="55">
        <v>0.740259458473331</v>
      </c>
      <c r="S208" s="55">
        <v>0.886625655848954</v>
      </c>
      <c r="T208" s="55">
        <v>0.44463832163432</v>
      </c>
      <c r="U208" s="55">
        <v>0.867920377722036</v>
      </c>
      <c r="V208" s="55">
        <v>0.734241238341446</v>
      </c>
      <c r="W208" s="55">
        <v>0.481583459899192</v>
      </c>
      <c r="X208" s="55">
        <v>0.555678138349263</v>
      </c>
    </row>
    <row r="209">
      <c r="A209" s="112" t="s">
        <v>170</v>
      </c>
      <c r="B209" s="117">
        <f t="shared" ref="B209:C209" si="304">F209-F331</f>
        <v>0.04414651543</v>
      </c>
      <c r="C209" s="117">
        <f t="shared" si="304"/>
        <v>0.04515003162</v>
      </c>
      <c r="D209" s="117">
        <f t="shared" ref="D209:D211" si="306">F209-0.675</f>
        <v>0.04706867944</v>
      </c>
      <c r="E209" s="117">
        <f t="shared" ref="E209:E211" si="307">G209-0.62</f>
        <v>0.04845240628</v>
      </c>
      <c r="F209" s="10">
        <f t="shared" si="261"/>
        <v>0.7220686794</v>
      </c>
      <c r="G209" s="100">
        <f>(H209*'Vecmap(FT) Coverage'!C208*'Dataset lengths'!$B$2+I209*'Vecmap(FT) Coverage'!D208*'Dataset lengths'!$C$2+J209*'Vecmap(FT) Coverage'!E208*'Dataset lengths'!$D$2+M209*'Vecmap(FT) Coverage'!H208*'Dataset lengths'!$G$2+N209*'Vecmap(FT) Coverage'!I208*'Dataset lengths'!$H$2+S209*'Vecmap(FT) Coverage'!N208*'Dataset lengths'!$M$2+T209*'Vecmap(FT) Coverage'!O208*'Dataset lengths'!$N$2+U209*'Vecmap(FT) Coverage'!P208*'Dataset lengths'!$O$2+V209*'Vecmap(FT) Coverage'!Q208*'Dataset lengths'!$P$2+W209*'Vecmap(FT) Coverage'!R208*'Dataset lengths'!$Q$2+X209*'Vecmap(FT) Coverage'!S208*'Dataset lengths'!$R$2)/('Vecmap(FT) Coverage'!C208*'Dataset lengths'!$B$2+'Vecmap(FT) Coverage'!D208*'Dataset lengths'!$C$2+'Vecmap(FT) Coverage'!E208*'Dataset lengths'!$D$2+'Vecmap(FT) Coverage'!H208*'Dataset lengths'!$G$2+'Vecmap(FT) Coverage'!I208*'Dataset lengths'!$H$2+'Vecmap(FT) Coverage'!N208*'Dataset lengths'!$M$2+'Vecmap(FT) Coverage'!O208*'Dataset lengths'!$N$2+'Vecmap(FT) Coverage'!P208*'Dataset lengths'!$O$2+'Vecmap(FT) Coverage'!Q208*'Dataset lengths'!$P$2+'Vecmap(FT) Coverage'!R208*'Dataset lengths'!$Q$2+'Vecmap(FT) Coverage'!S208*'Dataset lengths'!$R$2)</f>
        <v>0.6684524063</v>
      </c>
      <c r="H209" s="55">
        <v>0.580981472862023</v>
      </c>
      <c r="I209" s="55">
        <v>0.74233142169239</v>
      </c>
      <c r="J209" s="55">
        <v>0.771116202119752</v>
      </c>
      <c r="K209" s="55">
        <v>0.846208646142309</v>
      </c>
      <c r="L209" s="55">
        <v>0.852856001804003</v>
      </c>
      <c r="M209" s="55">
        <v>0.848593214149548</v>
      </c>
      <c r="N209" s="55">
        <v>0.813996112639911</v>
      </c>
      <c r="O209" s="55">
        <v>0.761145317942794</v>
      </c>
      <c r="P209" s="55">
        <v>0.867437170339679</v>
      </c>
      <c r="Q209" s="55">
        <v>0.807954604379724</v>
      </c>
      <c r="R209" s="55">
        <v>0.750904187647351</v>
      </c>
      <c r="S209" s="55">
        <v>0.90944258507165</v>
      </c>
      <c r="T209" s="55">
        <v>0.437792565111756</v>
      </c>
      <c r="U209" s="55">
        <v>0.904862629696871</v>
      </c>
      <c r="V209" s="55">
        <v>0.827831329533189</v>
      </c>
      <c r="W209" s="55">
        <v>0.56928554555037</v>
      </c>
      <c r="X209" s="55">
        <v>0.536522395372095</v>
      </c>
    </row>
    <row r="210">
      <c r="A210" s="112" t="s">
        <v>185</v>
      </c>
      <c r="B210" s="117">
        <f t="shared" ref="B210:C210" si="305">F210-F332</f>
        <v>0.02426289908</v>
      </c>
      <c r="C210" s="117">
        <f t="shared" si="305"/>
        <v>0.0210624117</v>
      </c>
      <c r="D210" s="117">
        <f t="shared" si="306"/>
        <v>0.02387687436</v>
      </c>
      <c r="E210" s="117">
        <f t="shared" si="307"/>
        <v>0.02105055158</v>
      </c>
      <c r="F210" s="10">
        <f t="shared" si="261"/>
        <v>0.6988768744</v>
      </c>
      <c r="G210" s="100">
        <f>(H210*'Vecmap(FT) Coverage'!C209*'Dataset lengths'!$B$2+I210*'Vecmap(FT) Coverage'!D209*'Dataset lengths'!$C$2+J210*'Vecmap(FT) Coverage'!E209*'Dataset lengths'!$D$2+M210*'Vecmap(FT) Coverage'!H209*'Dataset lengths'!$G$2+N210*'Vecmap(FT) Coverage'!I209*'Dataset lengths'!$H$2+S210*'Vecmap(FT) Coverage'!N209*'Dataset lengths'!$M$2+T210*'Vecmap(FT) Coverage'!O209*'Dataset lengths'!$N$2+U210*'Vecmap(FT) Coverage'!P209*'Dataset lengths'!$O$2+V210*'Vecmap(FT) Coverage'!Q209*'Dataset lengths'!$P$2+W210*'Vecmap(FT) Coverage'!R209*'Dataset lengths'!$Q$2+X210*'Vecmap(FT) Coverage'!S209*'Dataset lengths'!$R$2)/('Vecmap(FT) Coverage'!C209*'Dataset lengths'!$B$2+'Vecmap(FT) Coverage'!D209*'Dataset lengths'!$C$2+'Vecmap(FT) Coverage'!E209*'Dataset lengths'!$D$2+'Vecmap(FT) Coverage'!H209*'Dataset lengths'!$G$2+'Vecmap(FT) Coverage'!I209*'Dataset lengths'!$H$2+'Vecmap(FT) Coverage'!N209*'Dataset lengths'!$M$2+'Vecmap(FT) Coverage'!O209*'Dataset lengths'!$N$2+'Vecmap(FT) Coverage'!P209*'Dataset lengths'!$O$2+'Vecmap(FT) Coverage'!Q209*'Dataset lengths'!$P$2+'Vecmap(FT) Coverage'!R209*'Dataset lengths'!$Q$2+'Vecmap(FT) Coverage'!S209*'Dataset lengths'!$R$2)</f>
        <v>0.6410505516</v>
      </c>
      <c r="H210" s="55">
        <v>0.548346266460619</v>
      </c>
      <c r="I210" s="55">
        <v>0.737729505807175</v>
      </c>
      <c r="J210" s="55">
        <v>0.793492604798075</v>
      </c>
      <c r="K210" s="55">
        <v>0.850796167903292</v>
      </c>
      <c r="L210" s="55">
        <v>0.853659921986375</v>
      </c>
      <c r="M210" s="55">
        <v>0.851855061767414</v>
      </c>
      <c r="N210" s="55">
        <v>0.806287728280576</v>
      </c>
      <c r="O210" s="55">
        <v>0.750747314601343</v>
      </c>
      <c r="P210" s="55">
        <v>0.858132602832544</v>
      </c>
      <c r="Q210" s="55">
        <v>0.783361494746828</v>
      </c>
      <c r="R210" s="55">
        <v>0.752720062036465</v>
      </c>
      <c r="S210" s="55">
        <v>0.892504730524151</v>
      </c>
      <c r="T210" s="55">
        <v>0.435308866725926</v>
      </c>
      <c r="U210" s="55">
        <v>0.865249853482891</v>
      </c>
      <c r="V210" s="55">
        <v>0.726239630229209</v>
      </c>
      <c r="W210" s="55">
        <v>0.47958451615746</v>
      </c>
      <c r="X210" s="55">
        <v>0.551046853758218</v>
      </c>
    </row>
    <row r="211">
      <c r="A211" s="112" t="s">
        <v>172</v>
      </c>
      <c r="B211" s="117">
        <f t="shared" ref="B211:C211" si="308">F211-F333</f>
        <v>0.02903157809</v>
      </c>
      <c r="C211" s="117">
        <f t="shared" si="308"/>
        <v>0.02190671989</v>
      </c>
      <c r="D211" s="117">
        <f t="shared" si="306"/>
        <v>0.04300441878</v>
      </c>
      <c r="E211" s="117">
        <f t="shared" si="307"/>
        <v>0.0378513178</v>
      </c>
      <c r="F211" s="10">
        <f t="shared" si="261"/>
        <v>0.7180044188</v>
      </c>
      <c r="G211" s="100">
        <f>(H211*'Vecmap(FT) Coverage'!C210*'Dataset lengths'!$B$2+I211*'Vecmap(FT) Coverage'!D210*'Dataset lengths'!$C$2+J211*'Vecmap(FT) Coverage'!E210*'Dataset lengths'!$D$2+M211*'Vecmap(FT) Coverage'!H210*'Dataset lengths'!$G$2+N211*'Vecmap(FT) Coverage'!I210*'Dataset lengths'!$H$2+S211*'Vecmap(FT) Coverage'!N210*'Dataset lengths'!$M$2+T211*'Vecmap(FT) Coverage'!O210*'Dataset lengths'!$N$2+U211*'Vecmap(FT) Coverage'!P210*'Dataset lengths'!$O$2+V211*'Vecmap(FT) Coverage'!Q210*'Dataset lengths'!$P$2+W211*'Vecmap(FT) Coverage'!R210*'Dataset lengths'!$Q$2+X211*'Vecmap(FT) Coverage'!S210*'Dataset lengths'!$R$2)/('Vecmap(FT) Coverage'!C210*'Dataset lengths'!$B$2+'Vecmap(FT) Coverage'!D210*'Dataset lengths'!$C$2+'Vecmap(FT) Coverage'!E210*'Dataset lengths'!$D$2+'Vecmap(FT) Coverage'!H210*'Dataset lengths'!$G$2+'Vecmap(FT) Coverage'!I210*'Dataset lengths'!$H$2+'Vecmap(FT) Coverage'!N210*'Dataset lengths'!$M$2+'Vecmap(FT) Coverage'!O210*'Dataset lengths'!$N$2+'Vecmap(FT) Coverage'!P210*'Dataset lengths'!$O$2+'Vecmap(FT) Coverage'!Q210*'Dataset lengths'!$P$2+'Vecmap(FT) Coverage'!R210*'Dataset lengths'!$Q$2+'Vecmap(FT) Coverage'!S210*'Dataset lengths'!$R$2)</f>
        <v>0.6578513178</v>
      </c>
      <c r="H211" s="55">
        <v>0.556130995239964</v>
      </c>
      <c r="I211" s="55">
        <v>0.76699291885597</v>
      </c>
      <c r="J211" s="55">
        <v>0.802776104428926</v>
      </c>
      <c r="K211" s="55">
        <v>0.857526869300779</v>
      </c>
      <c r="L211" s="55">
        <v>0.860290050269149</v>
      </c>
      <c r="M211" s="55">
        <v>0.858516453503326</v>
      </c>
      <c r="N211" s="55">
        <v>0.81757899042406</v>
      </c>
      <c r="O211" s="55">
        <v>0.770386237831493</v>
      </c>
      <c r="P211" s="55">
        <v>0.867824502012039</v>
      </c>
      <c r="Q211" s="55">
        <v>0.793001712256719</v>
      </c>
      <c r="R211" s="55">
        <v>0.774608061385131</v>
      </c>
      <c r="S211" s="55">
        <v>0.895936012026031</v>
      </c>
      <c r="T211" s="55">
        <v>0.468564280902517</v>
      </c>
      <c r="U211" s="55">
        <v>0.881495542604355</v>
      </c>
      <c r="V211" s="55">
        <v>0.765829125135292</v>
      </c>
      <c r="W211" s="55">
        <v>0.495386154787463</v>
      </c>
      <c r="X211" s="55">
        <v>0.588842028647499</v>
      </c>
    </row>
    <row r="212">
      <c r="A212" s="112" t="s">
        <v>332</v>
      </c>
      <c r="B212" s="117">
        <f t="shared" ref="B212:C212" si="309">F212-F334</f>
        <v>0.03957077056</v>
      </c>
      <c r="C212" s="117">
        <f t="shared" si="309"/>
        <v>0.03622900341</v>
      </c>
      <c r="D212" s="117">
        <f>F212-0.654</f>
        <v>0.04599082527</v>
      </c>
      <c r="E212" s="117">
        <f>G212- 0.61</f>
        <v>0.03673490136</v>
      </c>
      <c r="F212" s="10">
        <f t="shared" si="261"/>
        <v>0.6999908253</v>
      </c>
      <c r="G212" s="100">
        <f>(H212*'Vecmap(FT) Coverage'!C211*'Dataset lengths'!$B$2+I212*'Vecmap(FT) Coverage'!D211*'Dataset lengths'!$C$2+J212*'Vecmap(FT) Coverage'!E211*'Dataset lengths'!$D$2+M212*'Vecmap(FT) Coverage'!H211*'Dataset lengths'!$G$2+N212*'Vecmap(FT) Coverage'!I211*'Dataset lengths'!$H$2+S212*'Vecmap(FT) Coverage'!N211*'Dataset lengths'!$M$2+T212*'Vecmap(FT) Coverage'!O211*'Dataset lengths'!$N$2+U212*'Vecmap(FT) Coverage'!P211*'Dataset lengths'!$O$2+V212*'Vecmap(FT) Coverage'!Q211*'Dataset lengths'!$P$2+W212*'Vecmap(FT) Coverage'!R211*'Dataset lengths'!$Q$2+X212*'Vecmap(FT) Coverage'!S211*'Dataset lengths'!$R$2)/('Vecmap(FT) Coverage'!C211*'Dataset lengths'!$B$2+'Vecmap(FT) Coverage'!D211*'Dataset lengths'!$C$2+'Vecmap(FT) Coverage'!E211*'Dataset lengths'!$D$2+'Vecmap(FT) Coverage'!H211*'Dataset lengths'!$G$2+'Vecmap(FT) Coverage'!I211*'Dataset lengths'!$H$2+'Vecmap(FT) Coverage'!N211*'Dataset lengths'!$M$2+'Vecmap(FT) Coverage'!O211*'Dataset lengths'!$N$2+'Vecmap(FT) Coverage'!P211*'Dataset lengths'!$O$2+'Vecmap(FT) Coverage'!Q211*'Dataset lengths'!$P$2+'Vecmap(FT) Coverage'!R211*'Dataset lengths'!$Q$2+'Vecmap(FT) Coverage'!S211*'Dataset lengths'!$R$2)</f>
        <v>0.6467349014</v>
      </c>
      <c r="H212" s="55">
        <v>0.568037755851071</v>
      </c>
      <c r="I212" s="55">
        <v>0.73503105198612</v>
      </c>
      <c r="J212" s="55">
        <v>0.766427538436901</v>
      </c>
      <c r="K212" s="55">
        <v>0.838399770584153</v>
      </c>
      <c r="L212" s="55">
        <v>0.846801599282587</v>
      </c>
      <c r="M212" s="55">
        <v>0.841340403795113</v>
      </c>
      <c r="N212" s="55">
        <v>0.810741294745767</v>
      </c>
      <c r="O212" s="55">
        <v>0.755759218202424</v>
      </c>
      <c r="P212" s="55">
        <v>0.864546528414474</v>
      </c>
      <c r="Q212" s="55">
        <v>0.805324235681336</v>
      </c>
      <c r="R212" s="55">
        <v>0.752188275608592</v>
      </c>
      <c r="S212" s="55">
        <v>0.888199237174657</v>
      </c>
      <c r="T212" s="55">
        <v>0.348952584387825</v>
      </c>
      <c r="U212" s="55">
        <v>0.895293251173269</v>
      </c>
      <c r="V212" s="55">
        <v>0.821602385371971</v>
      </c>
      <c r="W212" s="55">
        <v>0.553485856126855</v>
      </c>
      <c r="X212" s="55">
        <v>0.470787718958671</v>
      </c>
    </row>
    <row r="213">
      <c r="A213" s="112" t="s">
        <v>342</v>
      </c>
      <c r="B213" s="117">
        <f t="shared" ref="B213:C213" si="310">F213-F335</f>
        <v>0.03525116084</v>
      </c>
      <c r="C213" s="117">
        <f t="shared" si="310"/>
        <v>0.03434913606</v>
      </c>
      <c r="D213" s="117">
        <f t="shared" ref="D213:D215" si="312">F213-0.675</f>
        <v>0.01470827409</v>
      </c>
      <c r="E213" s="117">
        <f t="shared" ref="E213:E215" si="313">G213-0.62</f>
        <v>0.005509110766</v>
      </c>
      <c r="F213" s="10">
        <f t="shared" si="261"/>
        <v>0.6897082741</v>
      </c>
      <c r="G213" s="100">
        <f>(H213*'Vecmap(FT) Coverage'!C212*'Dataset lengths'!$B$2+I213*'Vecmap(FT) Coverage'!D212*'Dataset lengths'!$C$2+J213*'Vecmap(FT) Coverage'!E212*'Dataset lengths'!$D$2+M213*'Vecmap(FT) Coverage'!H212*'Dataset lengths'!$G$2+N213*'Vecmap(FT) Coverage'!I212*'Dataset lengths'!$H$2+S213*'Vecmap(FT) Coverage'!N212*'Dataset lengths'!$M$2+T213*'Vecmap(FT) Coverage'!O212*'Dataset lengths'!$N$2+U213*'Vecmap(FT) Coverage'!P212*'Dataset lengths'!$O$2+V213*'Vecmap(FT) Coverage'!Q212*'Dataset lengths'!$P$2+W213*'Vecmap(FT) Coverage'!R212*'Dataset lengths'!$Q$2+X213*'Vecmap(FT) Coverage'!S212*'Dataset lengths'!$R$2)/('Vecmap(FT) Coverage'!C212*'Dataset lengths'!$B$2+'Vecmap(FT) Coverage'!D212*'Dataset lengths'!$C$2+'Vecmap(FT) Coverage'!E212*'Dataset lengths'!$D$2+'Vecmap(FT) Coverage'!H212*'Dataset lengths'!$G$2+'Vecmap(FT) Coverage'!I212*'Dataset lengths'!$H$2+'Vecmap(FT) Coverage'!N212*'Dataset lengths'!$M$2+'Vecmap(FT) Coverage'!O212*'Dataset lengths'!$N$2+'Vecmap(FT) Coverage'!P212*'Dataset lengths'!$O$2+'Vecmap(FT) Coverage'!Q212*'Dataset lengths'!$P$2+'Vecmap(FT) Coverage'!R212*'Dataset lengths'!$Q$2+'Vecmap(FT) Coverage'!S212*'Dataset lengths'!$R$2)</f>
        <v>0.6255091108</v>
      </c>
      <c r="H213" s="55">
        <v>0.516615803841038</v>
      </c>
      <c r="I213" s="55">
        <v>0.732612825144507</v>
      </c>
      <c r="J213" s="55">
        <v>0.779860156273219</v>
      </c>
      <c r="K213" s="55">
        <v>0.845069422489927</v>
      </c>
      <c r="L213" s="55">
        <v>0.851238990448324</v>
      </c>
      <c r="M213" s="55">
        <v>0.847309998499669</v>
      </c>
      <c r="N213" s="55">
        <v>0.802121572288667</v>
      </c>
      <c r="O213" s="55">
        <v>0.749420005650357</v>
      </c>
      <c r="P213" s="55">
        <v>0.851357167689744</v>
      </c>
      <c r="Q213" s="55">
        <v>0.789208620069998</v>
      </c>
      <c r="R213" s="55">
        <v>0.739720921583044</v>
      </c>
      <c r="S213" s="55">
        <v>0.895258497844131</v>
      </c>
      <c r="T213" s="55">
        <v>0.451968751283188</v>
      </c>
      <c r="U213" s="55">
        <v>0.871703620394157</v>
      </c>
      <c r="V213" s="55">
        <v>0.692290927093188</v>
      </c>
      <c r="W213" s="55">
        <v>0.447493132697919</v>
      </c>
      <c r="X213" s="55">
        <v>0.549555729583905</v>
      </c>
    </row>
    <row r="214">
      <c r="A214" s="112" t="s">
        <v>343</v>
      </c>
      <c r="B214" s="117">
        <f t="shared" ref="B214:C214" si="311">F214-F336</f>
        <v>0.04576235082</v>
      </c>
      <c r="C214" s="117">
        <f t="shared" si="311"/>
        <v>0.04222640221</v>
      </c>
      <c r="D214" s="117">
        <f t="shared" si="312"/>
        <v>0.03098583256</v>
      </c>
      <c r="E214" s="117">
        <f t="shared" si="313"/>
        <v>0.02055332033</v>
      </c>
      <c r="F214" s="10">
        <f t="shared" si="261"/>
        <v>0.7059858326</v>
      </c>
      <c r="G214" s="100">
        <f>(H214*'Vecmap(FT) Coverage'!C213*'Dataset lengths'!$B$2+I214*'Vecmap(FT) Coverage'!D213*'Dataset lengths'!$C$2+J214*'Vecmap(FT) Coverage'!E213*'Dataset lengths'!$D$2+M214*'Vecmap(FT) Coverage'!H213*'Dataset lengths'!$G$2+N214*'Vecmap(FT) Coverage'!I213*'Dataset lengths'!$H$2+S214*'Vecmap(FT) Coverage'!N213*'Dataset lengths'!$M$2+T214*'Vecmap(FT) Coverage'!O213*'Dataset lengths'!$N$2+U214*'Vecmap(FT) Coverage'!P213*'Dataset lengths'!$O$2+V214*'Vecmap(FT) Coverage'!Q213*'Dataset lengths'!$P$2+W214*'Vecmap(FT) Coverage'!R213*'Dataset lengths'!$Q$2+X214*'Vecmap(FT) Coverage'!S213*'Dataset lengths'!$R$2)/('Vecmap(FT) Coverage'!C213*'Dataset lengths'!$B$2+'Vecmap(FT) Coverage'!D213*'Dataset lengths'!$C$2+'Vecmap(FT) Coverage'!E213*'Dataset lengths'!$D$2+'Vecmap(FT) Coverage'!H213*'Dataset lengths'!$G$2+'Vecmap(FT) Coverage'!I213*'Dataset lengths'!$H$2+'Vecmap(FT) Coverage'!N213*'Dataset lengths'!$M$2+'Vecmap(FT) Coverage'!O213*'Dataset lengths'!$N$2+'Vecmap(FT) Coverage'!P213*'Dataset lengths'!$O$2+'Vecmap(FT) Coverage'!Q213*'Dataset lengths'!$P$2+'Vecmap(FT) Coverage'!R213*'Dataset lengths'!$Q$2+'Vecmap(FT) Coverage'!S213*'Dataset lengths'!$R$2)</f>
        <v>0.6405533203</v>
      </c>
      <c r="H214" s="55">
        <v>0.529828622186363</v>
      </c>
      <c r="I214" s="55">
        <v>0.759005688455526</v>
      </c>
      <c r="J214" s="55">
        <v>0.79070207082369</v>
      </c>
      <c r="K214" s="55">
        <v>0.853122114901062</v>
      </c>
      <c r="L214" s="55">
        <v>0.858117227646822</v>
      </c>
      <c r="M214" s="55">
        <v>0.855059617867662</v>
      </c>
      <c r="N214" s="55">
        <v>0.812183394187403</v>
      </c>
      <c r="O214" s="55">
        <v>0.766603407321184</v>
      </c>
      <c r="P214" s="55">
        <v>0.85964965188262</v>
      </c>
      <c r="Q214" s="55">
        <v>0.793923178998193</v>
      </c>
      <c r="R214" s="55">
        <v>0.75638331297262</v>
      </c>
      <c r="S214" s="55">
        <v>0.906951081305953</v>
      </c>
      <c r="T214" s="55">
        <v>0.465913661896425</v>
      </c>
      <c r="U214" s="55">
        <v>0.889729659008384</v>
      </c>
      <c r="V214" s="55">
        <v>0.718251700079557</v>
      </c>
      <c r="W214" s="55">
        <v>0.46377374872513</v>
      </c>
      <c r="X214" s="55">
        <v>0.57444491361222</v>
      </c>
    </row>
    <row r="215">
      <c r="A215" s="112" t="s">
        <v>344</v>
      </c>
      <c r="B215" s="117">
        <f t="shared" ref="B215:C215" si="314">F215-F337</f>
        <v>0.03740077331</v>
      </c>
      <c r="C215" s="117">
        <f t="shared" si="314"/>
        <v>0.03505727816</v>
      </c>
      <c r="D215" s="118">
        <f t="shared" si="312"/>
        <v>-0.0109447303</v>
      </c>
      <c r="E215" s="118">
        <f t="shared" si="313"/>
        <v>-0.02151017268</v>
      </c>
      <c r="F215" s="10">
        <f t="shared" si="261"/>
        <v>0.6640552697</v>
      </c>
      <c r="G215" s="100">
        <f>(H215*'Vecmap(FT) Coverage'!C214*'Dataset lengths'!$B$2+I215*'Vecmap(FT) Coverage'!D214*'Dataset lengths'!$C$2+J215*'Vecmap(FT) Coverage'!E214*'Dataset lengths'!$D$2+M215*'Vecmap(FT) Coverage'!H214*'Dataset lengths'!$G$2+N215*'Vecmap(FT) Coverage'!I214*'Dataset lengths'!$H$2+S215*'Vecmap(FT) Coverage'!N214*'Dataset lengths'!$M$2+T215*'Vecmap(FT) Coverage'!O214*'Dataset lengths'!$N$2+U215*'Vecmap(FT) Coverage'!P214*'Dataset lengths'!$O$2+V215*'Vecmap(FT) Coverage'!Q214*'Dataset lengths'!$P$2+W215*'Vecmap(FT) Coverage'!R214*'Dataset lengths'!$Q$2+X215*'Vecmap(FT) Coverage'!S214*'Dataset lengths'!$R$2)/('Vecmap(FT) Coverage'!C214*'Dataset lengths'!$B$2+'Vecmap(FT) Coverage'!D214*'Dataset lengths'!$C$2+'Vecmap(FT) Coverage'!E214*'Dataset lengths'!$D$2+'Vecmap(FT) Coverage'!H214*'Dataset lengths'!$G$2+'Vecmap(FT) Coverage'!I214*'Dataset lengths'!$H$2+'Vecmap(FT) Coverage'!N214*'Dataset lengths'!$M$2+'Vecmap(FT) Coverage'!O214*'Dataset lengths'!$N$2+'Vecmap(FT) Coverage'!P214*'Dataset lengths'!$O$2+'Vecmap(FT) Coverage'!Q214*'Dataset lengths'!$P$2+'Vecmap(FT) Coverage'!R214*'Dataset lengths'!$Q$2+'Vecmap(FT) Coverage'!S214*'Dataset lengths'!$R$2)</f>
        <v>0.5984898273</v>
      </c>
      <c r="H215" s="55">
        <v>0.474388120340421</v>
      </c>
      <c r="I215" s="55">
        <v>0.734882815975256</v>
      </c>
      <c r="J215" s="55">
        <v>0.765749260922931</v>
      </c>
      <c r="K215" s="55">
        <v>0.839124463123782</v>
      </c>
      <c r="L215" s="55">
        <v>0.841157034421469</v>
      </c>
      <c r="M215" s="55">
        <v>0.840008176396249</v>
      </c>
      <c r="N215" s="55">
        <v>0.785454083764817</v>
      </c>
      <c r="O215" s="55">
        <v>0.734142829602923</v>
      </c>
      <c r="P215" s="55">
        <v>0.836346630824047</v>
      </c>
      <c r="Q215" s="55">
        <v>0.76182597930155</v>
      </c>
      <c r="R215" s="55">
        <v>0.742254595142081</v>
      </c>
      <c r="S215" s="55">
        <v>0.84960278410255</v>
      </c>
      <c r="T215" s="55">
        <v>0.449881237984004</v>
      </c>
      <c r="U215" s="55">
        <v>0.838989698464635</v>
      </c>
      <c r="V215" s="55">
        <v>0.623381351589856</v>
      </c>
      <c r="W215" s="55">
        <v>0.378321258654136</v>
      </c>
      <c r="X215" s="55">
        <v>0.563949178468457</v>
      </c>
    </row>
    <row r="216">
      <c r="A216" s="112" t="s">
        <v>347</v>
      </c>
      <c r="B216" s="117">
        <f t="shared" ref="B216:C216" si="315">F216-F338</f>
        <v>0.05077935076</v>
      </c>
      <c r="C216" s="117">
        <f t="shared" si="315"/>
        <v>0.05449010371</v>
      </c>
      <c r="D216" s="117">
        <f t="shared" ref="D216:D217" si="317">F216-0.654</f>
        <v>0.05560628823</v>
      </c>
      <c r="E216" s="117">
        <f>G216- 0.61</f>
        <v>0.03992956473</v>
      </c>
      <c r="F216" s="10">
        <f t="shared" si="261"/>
        <v>0.7096062882</v>
      </c>
      <c r="G216" s="100">
        <f>(H216*'Vecmap(FT) Coverage'!C215*'Dataset lengths'!$B$2+I216*'Vecmap(FT) Coverage'!D215*'Dataset lengths'!$C$2+J216*'Vecmap(FT) Coverage'!E215*'Dataset lengths'!$D$2+M216*'Vecmap(FT) Coverage'!H215*'Dataset lengths'!$G$2+N216*'Vecmap(FT) Coverage'!I215*'Dataset lengths'!$H$2+S216*'Vecmap(FT) Coverage'!N215*'Dataset lengths'!$M$2+T216*'Vecmap(FT) Coverage'!O215*'Dataset lengths'!$N$2+U216*'Vecmap(FT) Coverage'!P215*'Dataset lengths'!$O$2+V216*'Vecmap(FT) Coverage'!Q215*'Dataset lengths'!$P$2+W216*'Vecmap(FT) Coverage'!R215*'Dataset lengths'!$Q$2+X216*'Vecmap(FT) Coverage'!S215*'Dataset lengths'!$R$2)/('Vecmap(FT) Coverage'!C215*'Dataset lengths'!$B$2+'Vecmap(FT) Coverage'!D215*'Dataset lengths'!$C$2+'Vecmap(FT) Coverage'!E215*'Dataset lengths'!$D$2+'Vecmap(FT) Coverage'!H215*'Dataset lengths'!$G$2+'Vecmap(FT) Coverage'!I215*'Dataset lengths'!$H$2+'Vecmap(FT) Coverage'!N215*'Dataset lengths'!$M$2+'Vecmap(FT) Coverage'!O215*'Dataset lengths'!$N$2+'Vecmap(FT) Coverage'!P215*'Dataset lengths'!$O$2+'Vecmap(FT) Coverage'!Q215*'Dataset lengths'!$P$2+'Vecmap(FT) Coverage'!R215*'Dataset lengths'!$Q$2+'Vecmap(FT) Coverage'!S215*'Dataset lengths'!$R$2)</f>
        <v>0.6499295647</v>
      </c>
      <c r="H216" s="55">
        <v>0.553520083400442</v>
      </c>
      <c r="I216" s="55">
        <v>0.749088851625991</v>
      </c>
      <c r="J216" s="55">
        <v>0.779021545527949</v>
      </c>
      <c r="K216" s="55">
        <v>0.84481944929742</v>
      </c>
      <c r="L216" s="55">
        <v>0.85362212165856</v>
      </c>
      <c r="M216" s="55">
        <v>0.847988854391361</v>
      </c>
      <c r="N216" s="55">
        <v>0.815212594177985</v>
      </c>
      <c r="O216" s="55">
        <v>0.764719678459672</v>
      </c>
      <c r="P216" s="55">
        <v>0.859404341823459</v>
      </c>
      <c r="Q216" s="55">
        <v>0.812357540009893</v>
      </c>
      <c r="R216" s="55">
        <v>0.750952190935622</v>
      </c>
      <c r="S216" s="55">
        <v>0.899651412378386</v>
      </c>
      <c r="T216" s="55">
        <v>0.449853082698659</v>
      </c>
      <c r="U216" s="55">
        <v>0.87882501836521</v>
      </c>
      <c r="V216" s="55">
        <v>0.781501334665208</v>
      </c>
      <c r="W216" s="55">
        <v>0.520473790622697</v>
      </c>
      <c r="X216" s="55">
        <v>0.53053260263036</v>
      </c>
    </row>
    <row r="217">
      <c r="A217" s="112" t="s">
        <v>348</v>
      </c>
      <c r="B217" s="117">
        <f t="shared" ref="B217:C217" si="316">F217-F339</f>
        <v>0.04359546914</v>
      </c>
      <c r="C217" s="117">
        <f t="shared" si="316"/>
        <v>0.0447108922</v>
      </c>
      <c r="D217" s="117">
        <f t="shared" si="317"/>
        <v>0.0243754102</v>
      </c>
      <c r="E217" s="117">
        <f>G217- 0.573</f>
        <v>0.03981384698</v>
      </c>
      <c r="F217" s="10">
        <f t="shared" si="261"/>
        <v>0.6783754102</v>
      </c>
      <c r="G217" s="100">
        <f>(H217*'Vecmap(FT) Coverage'!C216*'Dataset lengths'!$B$2+I217*'Vecmap(FT) Coverage'!D216*'Dataset lengths'!$C$2+J217*'Vecmap(FT) Coverage'!E216*'Dataset lengths'!$D$2+M217*'Vecmap(FT) Coverage'!H216*'Dataset lengths'!$G$2+N217*'Vecmap(FT) Coverage'!I216*'Dataset lengths'!$H$2+S217*'Vecmap(FT) Coverage'!N216*'Dataset lengths'!$M$2+T217*'Vecmap(FT) Coverage'!O216*'Dataset lengths'!$N$2+U217*'Vecmap(FT) Coverage'!P216*'Dataset lengths'!$O$2+V217*'Vecmap(FT) Coverage'!Q216*'Dataset lengths'!$P$2+W217*'Vecmap(FT) Coverage'!R216*'Dataset lengths'!$Q$2+X217*'Vecmap(FT) Coverage'!S216*'Dataset lengths'!$R$2)/('Vecmap(FT) Coverage'!C216*'Dataset lengths'!$B$2+'Vecmap(FT) Coverage'!D216*'Dataset lengths'!$C$2+'Vecmap(FT) Coverage'!E216*'Dataset lengths'!$D$2+'Vecmap(FT) Coverage'!H216*'Dataset lengths'!$G$2+'Vecmap(FT) Coverage'!I216*'Dataset lengths'!$H$2+'Vecmap(FT) Coverage'!N216*'Dataset lengths'!$M$2+'Vecmap(FT) Coverage'!O216*'Dataset lengths'!$N$2+'Vecmap(FT) Coverage'!P216*'Dataset lengths'!$O$2+'Vecmap(FT) Coverage'!Q216*'Dataset lengths'!$P$2+'Vecmap(FT) Coverage'!R216*'Dataset lengths'!$Q$2+'Vecmap(FT) Coverage'!S216*'Dataset lengths'!$R$2)</f>
        <v>0.612813847</v>
      </c>
      <c r="H217" s="55">
        <v>0.505906347073655</v>
      </c>
      <c r="I217" s="55">
        <v>0.730692864209275</v>
      </c>
      <c r="J217" s="55">
        <v>0.775479355435736</v>
      </c>
      <c r="K217" s="55">
        <v>0.836422001872775</v>
      </c>
      <c r="L217" s="55">
        <v>0.843124368027693</v>
      </c>
      <c r="M217" s="55">
        <v>0.83878183102898</v>
      </c>
      <c r="N217" s="55">
        <v>0.79786784272113</v>
      </c>
      <c r="O217" s="55">
        <v>0.748744727847892</v>
      </c>
      <c r="P217" s="55">
        <v>0.843890991064569</v>
      </c>
      <c r="Q217" s="55">
        <v>0.786439193663351</v>
      </c>
      <c r="R217" s="55">
        <v>0.743284415685762</v>
      </c>
      <c r="S217" s="55">
        <v>0.873905873466187</v>
      </c>
      <c r="T217" s="55">
        <v>0.438908721066522</v>
      </c>
      <c r="U217" s="55">
        <v>0.852119775973763</v>
      </c>
      <c r="V217" s="55">
        <v>0.685520335613603</v>
      </c>
      <c r="W217" s="55">
        <v>0.428519702397384</v>
      </c>
      <c r="X217" s="55">
        <v>0.53442686315894</v>
      </c>
    </row>
    <row r="218">
      <c r="A218" s="112" t="s">
        <v>351</v>
      </c>
      <c r="B218" s="117">
        <f t="shared" ref="B218:C218" si="318">F218-F340</f>
        <v>0.05148801571</v>
      </c>
      <c r="C218" s="117">
        <f t="shared" si="318"/>
        <v>0.05124533746</v>
      </c>
      <c r="D218" s="117">
        <f>F218- 0.63</f>
        <v>0.06075420001</v>
      </c>
      <c r="E218" s="117">
        <f>G218- 0.61</f>
        <v>0.01681210757</v>
      </c>
      <c r="F218" s="10">
        <f t="shared" si="261"/>
        <v>0.6907542</v>
      </c>
      <c r="G218" s="100">
        <f>(H218*'Vecmap(FT) Coverage'!C217*'Dataset lengths'!$B$2+I218*'Vecmap(FT) Coverage'!D217*'Dataset lengths'!$C$2+J218*'Vecmap(FT) Coverage'!E217*'Dataset lengths'!$D$2+M218*'Vecmap(FT) Coverage'!H217*'Dataset lengths'!$G$2+N218*'Vecmap(FT) Coverage'!I217*'Dataset lengths'!$H$2+S218*'Vecmap(FT) Coverage'!N217*'Dataset lengths'!$M$2+T218*'Vecmap(FT) Coverage'!O217*'Dataset lengths'!$N$2+U218*'Vecmap(FT) Coverage'!P217*'Dataset lengths'!$O$2+V218*'Vecmap(FT) Coverage'!Q217*'Dataset lengths'!$P$2+W218*'Vecmap(FT) Coverage'!R217*'Dataset lengths'!$Q$2+X218*'Vecmap(FT) Coverage'!S217*'Dataset lengths'!$R$2)/('Vecmap(FT) Coverage'!C217*'Dataset lengths'!$B$2+'Vecmap(FT) Coverage'!D217*'Dataset lengths'!$C$2+'Vecmap(FT) Coverage'!E217*'Dataset lengths'!$D$2+'Vecmap(FT) Coverage'!H217*'Dataset lengths'!$G$2+'Vecmap(FT) Coverage'!I217*'Dataset lengths'!$H$2+'Vecmap(FT) Coverage'!N217*'Dataset lengths'!$M$2+'Vecmap(FT) Coverage'!O217*'Dataset lengths'!$N$2+'Vecmap(FT) Coverage'!P217*'Dataset lengths'!$O$2+'Vecmap(FT) Coverage'!Q217*'Dataset lengths'!$P$2+'Vecmap(FT) Coverage'!R217*'Dataset lengths'!$Q$2+'Vecmap(FT) Coverage'!S217*'Dataset lengths'!$R$2)</f>
        <v>0.6268121076</v>
      </c>
      <c r="H218" s="55">
        <v>0.517974538394663</v>
      </c>
      <c r="I218" s="55">
        <v>0.752671137278944</v>
      </c>
      <c r="J218" s="55">
        <v>0.785768724517096</v>
      </c>
      <c r="K218" s="55">
        <v>0.844308193283067</v>
      </c>
      <c r="L218" s="55">
        <v>0.849534080426266</v>
      </c>
      <c r="M218" s="55">
        <v>0.846115304886462</v>
      </c>
      <c r="N218" s="55">
        <v>0.807492751593802</v>
      </c>
      <c r="O218" s="55">
        <v>0.763707699121053</v>
      </c>
      <c r="P218" s="55">
        <v>0.851958249062777</v>
      </c>
      <c r="Q218" s="55">
        <v>0.794191242050258</v>
      </c>
      <c r="R218" s="55">
        <v>0.757645649443863</v>
      </c>
      <c r="S218" s="55">
        <v>0.880112777584238</v>
      </c>
      <c r="T218" s="55">
        <v>0.426942724794708</v>
      </c>
      <c r="U218" s="55">
        <v>0.862801872930342</v>
      </c>
      <c r="V218" s="55">
        <v>0.71657751745915</v>
      </c>
      <c r="W218" s="55">
        <v>0.445215862939731</v>
      </c>
      <c r="X218" s="55">
        <v>0.556622987678856</v>
      </c>
    </row>
    <row r="219">
      <c r="A219" s="112" t="s">
        <v>193</v>
      </c>
      <c r="B219" s="117">
        <f t="shared" ref="B219:C219" si="319">F219-F341</f>
        <v>0.04477609521</v>
      </c>
      <c r="C219" s="117">
        <f t="shared" si="319"/>
        <v>0.0501373479</v>
      </c>
      <c r="D219" s="117">
        <f t="shared" ref="D219:D221" si="321">F219-0.675</f>
        <v>0.04677293545</v>
      </c>
      <c r="E219" s="117">
        <f t="shared" ref="E219:E221" si="322">G219-0.62</f>
        <v>0.04215717202</v>
      </c>
      <c r="F219" s="10">
        <f t="shared" si="261"/>
        <v>0.7217729355</v>
      </c>
      <c r="G219" s="100">
        <f>(H219*'Vecmap(FT) Coverage'!C218*'Dataset lengths'!$B$2+I219*'Vecmap(FT) Coverage'!D218*'Dataset lengths'!$C$2+J219*'Vecmap(FT) Coverage'!E218*'Dataset lengths'!$D$2+M219*'Vecmap(FT) Coverage'!H218*'Dataset lengths'!$G$2+N219*'Vecmap(FT) Coverage'!I218*'Dataset lengths'!$H$2+S219*'Vecmap(FT) Coverage'!N218*'Dataset lengths'!$M$2+T219*'Vecmap(FT) Coverage'!O218*'Dataset lengths'!$N$2+U219*'Vecmap(FT) Coverage'!P218*'Dataset lengths'!$O$2+V219*'Vecmap(FT) Coverage'!Q218*'Dataset lengths'!$P$2+W219*'Vecmap(FT) Coverage'!R218*'Dataset lengths'!$Q$2+X219*'Vecmap(FT) Coverage'!S218*'Dataset lengths'!$R$2)/('Vecmap(FT) Coverage'!C218*'Dataset lengths'!$B$2+'Vecmap(FT) Coverage'!D218*'Dataset lengths'!$C$2+'Vecmap(FT) Coverage'!E218*'Dataset lengths'!$D$2+'Vecmap(FT) Coverage'!H218*'Dataset lengths'!$G$2+'Vecmap(FT) Coverage'!I218*'Dataset lengths'!$H$2+'Vecmap(FT) Coverage'!N218*'Dataset lengths'!$M$2+'Vecmap(FT) Coverage'!O218*'Dataset lengths'!$N$2+'Vecmap(FT) Coverage'!P218*'Dataset lengths'!$O$2+'Vecmap(FT) Coverage'!Q218*'Dataset lengths'!$P$2+'Vecmap(FT) Coverage'!R218*'Dataset lengths'!$Q$2+'Vecmap(FT) Coverage'!S218*'Dataset lengths'!$R$2)</f>
        <v>0.662157172</v>
      </c>
      <c r="H219" s="55">
        <v>0.566446335755857</v>
      </c>
      <c r="I219" s="55">
        <v>0.759684680457343</v>
      </c>
      <c r="J219" s="55">
        <v>0.793586746732122</v>
      </c>
      <c r="K219" s="55">
        <v>0.858504523926002</v>
      </c>
      <c r="L219" s="55">
        <v>0.865968166072231</v>
      </c>
      <c r="M219" s="55">
        <v>0.861181395777767</v>
      </c>
      <c r="N219" s="55">
        <v>0.826651858392427</v>
      </c>
      <c r="O219" s="55">
        <v>0.774780230372906</v>
      </c>
      <c r="P219" s="55">
        <v>0.873566335414337</v>
      </c>
      <c r="Q219" s="55">
        <v>0.819928645836656</v>
      </c>
      <c r="R219" s="55">
        <v>0.769980994426666</v>
      </c>
      <c r="S219" s="55">
        <v>0.907737871968805</v>
      </c>
      <c r="T219" s="55">
        <v>0.454999466641444</v>
      </c>
      <c r="U219" s="55">
        <v>0.890842377441361</v>
      </c>
      <c r="V219" s="55">
        <v>0.802491536048181</v>
      </c>
      <c r="W219" s="55">
        <v>0.529064785346311</v>
      </c>
      <c r="X219" s="55">
        <v>0.546815235426424</v>
      </c>
    </row>
    <row r="220">
      <c r="A220" s="112" t="s">
        <v>357</v>
      </c>
      <c r="B220" s="117">
        <f t="shared" ref="B220:C220" si="320">F220-F342</f>
        <v>0.03263141013</v>
      </c>
      <c r="C220" s="117">
        <f t="shared" si="320"/>
        <v>0.03470604247</v>
      </c>
      <c r="D220" s="117">
        <f t="shared" si="321"/>
        <v>0.01439921729</v>
      </c>
      <c r="E220" s="117">
        <f t="shared" si="322"/>
        <v>0.007471752879</v>
      </c>
      <c r="F220" s="10">
        <f t="shared" si="261"/>
        <v>0.6893992173</v>
      </c>
      <c r="G220" s="100">
        <f>(H220*'Vecmap(FT) Coverage'!C219*'Dataset lengths'!$B$2+I220*'Vecmap(FT) Coverage'!D219*'Dataset lengths'!$C$2+J220*'Vecmap(FT) Coverage'!E219*'Dataset lengths'!$D$2+M220*'Vecmap(FT) Coverage'!H219*'Dataset lengths'!$G$2+N220*'Vecmap(FT) Coverage'!I219*'Dataset lengths'!$H$2+S220*'Vecmap(FT) Coverage'!N219*'Dataset lengths'!$M$2+T220*'Vecmap(FT) Coverage'!O219*'Dataset lengths'!$N$2+U220*'Vecmap(FT) Coverage'!P219*'Dataset lengths'!$O$2+V220*'Vecmap(FT) Coverage'!Q219*'Dataset lengths'!$P$2+W220*'Vecmap(FT) Coverage'!R219*'Dataset lengths'!$Q$2+X220*'Vecmap(FT) Coverage'!S219*'Dataset lengths'!$R$2)/('Vecmap(FT) Coverage'!C219*'Dataset lengths'!$B$2+'Vecmap(FT) Coverage'!D219*'Dataset lengths'!$C$2+'Vecmap(FT) Coverage'!E219*'Dataset lengths'!$D$2+'Vecmap(FT) Coverage'!H219*'Dataset lengths'!$G$2+'Vecmap(FT) Coverage'!I219*'Dataset lengths'!$H$2+'Vecmap(FT) Coverage'!N219*'Dataset lengths'!$M$2+'Vecmap(FT) Coverage'!O219*'Dataset lengths'!$N$2+'Vecmap(FT) Coverage'!P219*'Dataset lengths'!$O$2+'Vecmap(FT) Coverage'!Q219*'Dataset lengths'!$P$2+'Vecmap(FT) Coverage'!R219*'Dataset lengths'!$Q$2+'Vecmap(FT) Coverage'!S219*'Dataset lengths'!$R$2)</f>
        <v>0.6274717529</v>
      </c>
      <c r="H220" s="55">
        <v>0.523359965333797</v>
      </c>
      <c r="I220" s="55">
        <v>0.744693806201143</v>
      </c>
      <c r="J220" s="55">
        <v>0.791485290869063</v>
      </c>
      <c r="K220" s="55">
        <v>0.851179626231433</v>
      </c>
      <c r="L220" s="55">
        <v>0.855350007173612</v>
      </c>
      <c r="M220" s="55">
        <v>0.852612405188808</v>
      </c>
      <c r="N220" s="55">
        <v>0.808561776690671</v>
      </c>
      <c r="O220" s="55">
        <v>0.756223026443206</v>
      </c>
      <c r="P220" s="55">
        <v>0.85577920428252</v>
      </c>
      <c r="Q220" s="55">
        <v>0.790558987694776</v>
      </c>
      <c r="R220" s="55">
        <v>0.759047495471642</v>
      </c>
      <c r="S220" s="55">
        <v>0.873840307577616</v>
      </c>
      <c r="T220" s="55">
        <v>0.433219342334932</v>
      </c>
      <c r="U220" s="55">
        <v>0.847001271182069</v>
      </c>
      <c r="V220" s="55">
        <v>0.714446490888404</v>
      </c>
      <c r="W220" s="55">
        <v>0.442488133104518</v>
      </c>
      <c r="X220" s="55">
        <v>0.551682600794064</v>
      </c>
    </row>
    <row r="221">
      <c r="A221" s="112" t="s">
        <v>360</v>
      </c>
      <c r="B221" s="117">
        <f t="shared" ref="B221:C221" si="323">F221-F343</f>
        <v>0.04011801136</v>
      </c>
      <c r="C221" s="117">
        <f t="shared" si="323"/>
        <v>0.03997504977</v>
      </c>
      <c r="D221" s="117">
        <f t="shared" si="321"/>
        <v>0.02890495507</v>
      </c>
      <c r="E221" s="117">
        <f t="shared" si="322"/>
        <v>0.01988693117</v>
      </c>
      <c r="F221" s="10">
        <f t="shared" si="261"/>
        <v>0.7039049551</v>
      </c>
      <c r="G221" s="100">
        <f>(H221*'Vecmap(FT) Coverage'!C220*'Dataset lengths'!$B$2+I221*'Vecmap(FT) Coverage'!D220*'Dataset lengths'!$C$2+J221*'Vecmap(FT) Coverage'!E220*'Dataset lengths'!$D$2+M221*'Vecmap(FT) Coverage'!H220*'Dataset lengths'!$G$2+N221*'Vecmap(FT) Coverage'!I220*'Dataset lengths'!$H$2+S221*'Vecmap(FT) Coverage'!N220*'Dataset lengths'!$M$2+T221*'Vecmap(FT) Coverage'!O220*'Dataset lengths'!$N$2+U221*'Vecmap(FT) Coverage'!P220*'Dataset lengths'!$O$2+V221*'Vecmap(FT) Coverage'!Q220*'Dataset lengths'!$P$2+W221*'Vecmap(FT) Coverage'!R220*'Dataset lengths'!$Q$2+X221*'Vecmap(FT) Coverage'!S220*'Dataset lengths'!$R$2)/('Vecmap(FT) Coverage'!C220*'Dataset lengths'!$B$2+'Vecmap(FT) Coverage'!D220*'Dataset lengths'!$C$2+'Vecmap(FT) Coverage'!E220*'Dataset lengths'!$D$2+'Vecmap(FT) Coverage'!H220*'Dataset lengths'!$G$2+'Vecmap(FT) Coverage'!I220*'Dataset lengths'!$H$2+'Vecmap(FT) Coverage'!N220*'Dataset lengths'!$M$2+'Vecmap(FT) Coverage'!O220*'Dataset lengths'!$N$2+'Vecmap(FT) Coverage'!P220*'Dataset lengths'!$O$2+'Vecmap(FT) Coverage'!Q220*'Dataset lengths'!$P$2+'Vecmap(FT) Coverage'!R220*'Dataset lengths'!$Q$2+'Vecmap(FT) Coverage'!S220*'Dataset lengths'!$R$2)</f>
        <v>0.6398869312</v>
      </c>
      <c r="H221" s="55">
        <v>0.532284596893974</v>
      </c>
      <c r="I221" s="55">
        <v>0.766174321022004</v>
      </c>
      <c r="J221" s="55">
        <v>0.799829845478113</v>
      </c>
      <c r="K221" s="55">
        <v>0.857424586738539</v>
      </c>
      <c r="L221" s="55">
        <v>0.86075100660077</v>
      </c>
      <c r="M221" s="55">
        <v>0.858684492039014</v>
      </c>
      <c r="N221" s="55">
        <v>0.819025727718612</v>
      </c>
      <c r="O221" s="55">
        <v>0.772249344661281</v>
      </c>
      <c r="P221" s="55">
        <v>0.865197102167864</v>
      </c>
      <c r="Q221" s="55">
        <v>0.799252607552062</v>
      </c>
      <c r="R221" s="55">
        <v>0.773825007745215</v>
      </c>
      <c r="S221" s="55">
        <v>0.882713557830887</v>
      </c>
      <c r="T221" s="55">
        <v>0.446172784685647</v>
      </c>
      <c r="U221" s="55">
        <v>0.870590901961181</v>
      </c>
      <c r="V221" s="55">
        <v>0.738661955848924</v>
      </c>
      <c r="W221" s="55">
        <v>0.456326403037794</v>
      </c>
      <c r="X221" s="55">
        <v>0.572489919291008</v>
      </c>
    </row>
    <row r="222">
      <c r="A222" s="112" t="s">
        <v>366</v>
      </c>
      <c r="B222" s="117">
        <f t="shared" ref="B222:C222" si="324">F222-F344</f>
        <v>0.05567110711</v>
      </c>
      <c r="C222" s="117">
        <f t="shared" si="324"/>
        <v>0.05781535405</v>
      </c>
      <c r="D222" s="117">
        <f t="shared" ref="D222:D224" si="326">F222-0.654</f>
        <v>0.05640843875</v>
      </c>
      <c r="E222" s="117">
        <f t="shared" ref="E222:E223" si="327">G222- 0.61</f>
        <v>0.04055649622</v>
      </c>
      <c r="F222" s="10">
        <f t="shared" si="261"/>
        <v>0.7104084387</v>
      </c>
      <c r="G222" s="100">
        <f>(H222*'Vecmap(FT) Coverage'!C221*'Dataset lengths'!$B$2+I222*'Vecmap(FT) Coverage'!D221*'Dataset lengths'!$C$2+J222*'Vecmap(FT) Coverage'!E221*'Dataset lengths'!$D$2+M222*'Vecmap(FT) Coverage'!H221*'Dataset lengths'!$G$2+N222*'Vecmap(FT) Coverage'!I221*'Dataset lengths'!$H$2+S222*'Vecmap(FT) Coverage'!N221*'Dataset lengths'!$M$2+T222*'Vecmap(FT) Coverage'!O221*'Dataset lengths'!$N$2+U222*'Vecmap(FT) Coverage'!P221*'Dataset lengths'!$O$2+V222*'Vecmap(FT) Coverage'!Q221*'Dataset lengths'!$P$2+W222*'Vecmap(FT) Coverage'!R221*'Dataset lengths'!$Q$2+X222*'Vecmap(FT) Coverage'!S221*'Dataset lengths'!$R$2)/('Vecmap(FT) Coverage'!C221*'Dataset lengths'!$B$2+'Vecmap(FT) Coverage'!D221*'Dataset lengths'!$C$2+'Vecmap(FT) Coverage'!E221*'Dataset lengths'!$D$2+'Vecmap(FT) Coverage'!H221*'Dataset lengths'!$G$2+'Vecmap(FT) Coverage'!I221*'Dataset lengths'!$H$2+'Vecmap(FT) Coverage'!N221*'Dataset lengths'!$M$2+'Vecmap(FT) Coverage'!O221*'Dataset lengths'!$N$2+'Vecmap(FT) Coverage'!P221*'Dataset lengths'!$O$2+'Vecmap(FT) Coverage'!Q221*'Dataset lengths'!$P$2+'Vecmap(FT) Coverage'!R221*'Dataset lengths'!$Q$2+'Vecmap(FT) Coverage'!S221*'Dataset lengths'!$R$2)</f>
        <v>0.6505564962</v>
      </c>
      <c r="H222" s="55">
        <v>0.556238395047931</v>
      </c>
      <c r="I222" s="55">
        <v>0.756295050852756</v>
      </c>
      <c r="J222" s="55">
        <v>0.788932815152042</v>
      </c>
      <c r="K222" s="55">
        <v>0.850336528061957</v>
      </c>
      <c r="L222" s="55">
        <v>0.858171521353621</v>
      </c>
      <c r="M222" s="55">
        <v>0.853100202440657</v>
      </c>
      <c r="N222" s="55">
        <v>0.821320919281701</v>
      </c>
      <c r="O222" s="55">
        <v>0.768933321960004</v>
      </c>
      <c r="P222" s="55">
        <v>0.865385747037921</v>
      </c>
      <c r="Q222" s="55">
        <v>0.811797958388707</v>
      </c>
      <c r="R222" s="55">
        <v>0.765107160564435</v>
      </c>
      <c r="S222" s="55">
        <v>0.882757268423267</v>
      </c>
      <c r="T222" s="55">
        <v>0.431190150698249</v>
      </c>
      <c r="U222" s="55">
        <v>0.879937736798187</v>
      </c>
      <c r="V222" s="55">
        <v>0.798965357293762</v>
      </c>
      <c r="W222" s="55">
        <v>0.513205274128733</v>
      </c>
      <c r="X222" s="55">
        <v>0.532549656092454</v>
      </c>
    </row>
    <row r="223">
      <c r="A223" s="112" t="s">
        <v>376</v>
      </c>
      <c r="B223" s="117">
        <f t="shared" ref="B223:C223" si="325">F223-F345</f>
        <v>0.04759050733</v>
      </c>
      <c r="C223" s="117">
        <f t="shared" si="325"/>
        <v>0.040533149</v>
      </c>
      <c r="D223" s="117">
        <f t="shared" si="326"/>
        <v>0.06516487555</v>
      </c>
      <c r="E223" s="117">
        <f t="shared" si="327"/>
        <v>0.05209750036</v>
      </c>
      <c r="F223" s="10">
        <f t="shared" si="261"/>
        <v>0.7191648755</v>
      </c>
      <c r="G223" s="100">
        <f>(H223*'Vecmap(FT) Coverage'!C222*'Dataset lengths'!$B$2+I223*'Vecmap(FT) Coverage'!D222*'Dataset lengths'!$C$2+J223*'Vecmap(FT) Coverage'!E222*'Dataset lengths'!$D$2+M223*'Vecmap(FT) Coverage'!H222*'Dataset lengths'!$G$2+N223*'Vecmap(FT) Coverage'!I222*'Dataset lengths'!$H$2+S223*'Vecmap(FT) Coverage'!N222*'Dataset lengths'!$M$2+T223*'Vecmap(FT) Coverage'!O222*'Dataset lengths'!$N$2+U223*'Vecmap(FT) Coverage'!P222*'Dataset lengths'!$O$2+V223*'Vecmap(FT) Coverage'!Q222*'Dataset lengths'!$P$2+W223*'Vecmap(FT) Coverage'!R222*'Dataset lengths'!$Q$2+X223*'Vecmap(FT) Coverage'!S222*'Dataset lengths'!$R$2)/('Vecmap(FT) Coverage'!C222*'Dataset lengths'!$B$2+'Vecmap(FT) Coverage'!D222*'Dataset lengths'!$C$2+'Vecmap(FT) Coverage'!E222*'Dataset lengths'!$D$2+'Vecmap(FT) Coverage'!H222*'Dataset lengths'!$G$2+'Vecmap(FT) Coverage'!I222*'Dataset lengths'!$H$2+'Vecmap(FT) Coverage'!N222*'Dataset lengths'!$M$2+'Vecmap(FT) Coverage'!O222*'Dataset lengths'!$N$2+'Vecmap(FT) Coverage'!P222*'Dataset lengths'!$O$2+'Vecmap(FT) Coverage'!Q222*'Dataset lengths'!$P$2+'Vecmap(FT) Coverage'!R222*'Dataset lengths'!$Q$2+'Vecmap(FT) Coverage'!S222*'Dataset lengths'!$R$2)</f>
        <v>0.6620975004</v>
      </c>
      <c r="H223" s="55">
        <v>0.570524296714945</v>
      </c>
      <c r="I223" s="55">
        <v>0.751432452804601</v>
      </c>
      <c r="J223" s="55">
        <v>0.780909974336243</v>
      </c>
      <c r="K223" s="55">
        <v>0.846478269206237</v>
      </c>
      <c r="L223" s="55">
        <v>0.853836037422877</v>
      </c>
      <c r="M223" s="55">
        <v>0.849172242234798</v>
      </c>
      <c r="N223" s="55">
        <v>0.808543361686451</v>
      </c>
      <c r="O223" s="55">
        <v>0.760315937321443</v>
      </c>
      <c r="P223" s="55">
        <v>0.860542666571672</v>
      </c>
      <c r="Q223" s="55">
        <v>0.799857424813283</v>
      </c>
      <c r="R223" s="55">
        <v>0.744328487205649</v>
      </c>
      <c r="S223" s="55">
        <v>0.906229856531672</v>
      </c>
      <c r="T223" s="55">
        <v>0.471351654151716</v>
      </c>
      <c r="U223" s="55">
        <v>0.897073600666032</v>
      </c>
      <c r="V223" s="55">
        <v>0.784808666018266</v>
      </c>
      <c r="W223" s="55">
        <v>0.542292689260855</v>
      </c>
      <c r="X223" s="55">
        <v>0.548474836629236</v>
      </c>
    </row>
    <row r="224">
      <c r="A224" s="112" t="s">
        <v>377</v>
      </c>
      <c r="B224" s="117">
        <f t="shared" ref="B224:C224" si="328">F224-F346</f>
        <v>0.02952605752</v>
      </c>
      <c r="C224" s="117">
        <f t="shared" si="328"/>
        <v>0.02169168385</v>
      </c>
      <c r="D224" s="117">
        <f t="shared" si="326"/>
        <v>0.03720921184</v>
      </c>
      <c r="E224" s="117">
        <f>G224- 0.573</f>
        <v>0.05456343482</v>
      </c>
      <c r="F224" s="10">
        <f t="shared" si="261"/>
        <v>0.6912092118</v>
      </c>
      <c r="G224" s="100">
        <f>(H224*'Vecmap(FT) Coverage'!C223*'Dataset lengths'!$B$2+I224*'Vecmap(FT) Coverage'!D223*'Dataset lengths'!$C$2+J224*'Vecmap(FT) Coverage'!E223*'Dataset lengths'!$D$2+M224*'Vecmap(FT) Coverage'!H223*'Dataset lengths'!$G$2+N224*'Vecmap(FT) Coverage'!I223*'Dataset lengths'!$H$2+S224*'Vecmap(FT) Coverage'!N223*'Dataset lengths'!$M$2+T224*'Vecmap(FT) Coverage'!O223*'Dataset lengths'!$N$2+U224*'Vecmap(FT) Coverage'!P223*'Dataset lengths'!$O$2+V224*'Vecmap(FT) Coverage'!Q223*'Dataset lengths'!$P$2+W224*'Vecmap(FT) Coverage'!R223*'Dataset lengths'!$Q$2+X224*'Vecmap(FT) Coverage'!S223*'Dataset lengths'!$R$2)/('Vecmap(FT) Coverage'!C223*'Dataset lengths'!$B$2+'Vecmap(FT) Coverage'!D223*'Dataset lengths'!$C$2+'Vecmap(FT) Coverage'!E223*'Dataset lengths'!$D$2+'Vecmap(FT) Coverage'!H223*'Dataset lengths'!$G$2+'Vecmap(FT) Coverage'!I223*'Dataset lengths'!$H$2+'Vecmap(FT) Coverage'!N223*'Dataset lengths'!$M$2+'Vecmap(FT) Coverage'!O223*'Dataset lengths'!$N$2+'Vecmap(FT) Coverage'!P223*'Dataset lengths'!$O$2+'Vecmap(FT) Coverage'!Q223*'Dataset lengths'!$P$2+'Vecmap(FT) Coverage'!R223*'Dataset lengths'!$Q$2+'Vecmap(FT) Coverage'!S223*'Dataset lengths'!$R$2)</f>
        <v>0.6275634348</v>
      </c>
      <c r="H224" s="55">
        <v>0.526409967019169</v>
      </c>
      <c r="I224" s="55">
        <v>0.733684997935414</v>
      </c>
      <c r="J224" s="55">
        <v>0.781208083914908</v>
      </c>
      <c r="K224" s="55">
        <v>0.84013453193443</v>
      </c>
      <c r="L224" s="55">
        <v>0.846167192383558</v>
      </c>
      <c r="M224" s="55">
        <v>0.842207086580768</v>
      </c>
      <c r="N224" s="55">
        <v>0.795762939534988</v>
      </c>
      <c r="O224" s="55">
        <v>0.744795046353631</v>
      </c>
      <c r="P224" s="55">
        <v>0.848098560675797</v>
      </c>
      <c r="Q224" s="55">
        <v>0.776401907757589</v>
      </c>
      <c r="R224" s="55">
        <v>0.737608026847756</v>
      </c>
      <c r="S224" s="55">
        <v>0.892832559967006</v>
      </c>
      <c r="T224" s="55">
        <v>0.463136344106277</v>
      </c>
      <c r="U224" s="55">
        <v>0.876154494126065</v>
      </c>
      <c r="V224" s="55">
        <v>0.685337050914964</v>
      </c>
      <c r="W224" s="55">
        <v>0.454057774422205</v>
      </c>
      <c r="X224" s="55">
        <v>0.552510031677752</v>
      </c>
    </row>
    <row r="225">
      <c r="A225" s="112" t="s">
        <v>380</v>
      </c>
      <c r="B225" s="117">
        <f t="shared" ref="B225:C225" si="329">F225-F347</f>
        <v>0.04320617783</v>
      </c>
      <c r="C225" s="117">
        <f t="shared" si="329"/>
        <v>0.02523817581</v>
      </c>
      <c r="D225" s="117">
        <f>F225-0.675</f>
        <v>0.03084728744</v>
      </c>
      <c r="E225" s="117">
        <f>G225-0.62</f>
        <v>0.02174136438</v>
      </c>
      <c r="F225" s="10">
        <f t="shared" si="261"/>
        <v>0.7058472874</v>
      </c>
      <c r="G225" s="100">
        <f>(H225*'Vecmap(FT) Coverage'!C224*'Dataset lengths'!$B$2+I225*'Vecmap(FT) Coverage'!D224*'Dataset lengths'!$C$2+J225*'Vecmap(FT) Coverage'!E224*'Dataset lengths'!$D$2+M225*'Vecmap(FT) Coverage'!H224*'Dataset lengths'!$G$2+N225*'Vecmap(FT) Coverage'!I224*'Dataset lengths'!$H$2+S225*'Vecmap(FT) Coverage'!N224*'Dataset lengths'!$M$2+T225*'Vecmap(FT) Coverage'!O224*'Dataset lengths'!$N$2+U225*'Vecmap(FT) Coverage'!P224*'Dataset lengths'!$O$2+V225*'Vecmap(FT) Coverage'!Q224*'Dataset lengths'!$P$2+W225*'Vecmap(FT) Coverage'!R224*'Dataset lengths'!$Q$2+X225*'Vecmap(FT) Coverage'!S224*'Dataset lengths'!$R$2)/('Vecmap(FT) Coverage'!C224*'Dataset lengths'!$B$2+'Vecmap(FT) Coverage'!D224*'Dataset lengths'!$C$2+'Vecmap(FT) Coverage'!E224*'Dataset lengths'!$D$2+'Vecmap(FT) Coverage'!H224*'Dataset lengths'!$G$2+'Vecmap(FT) Coverage'!I224*'Dataset lengths'!$H$2+'Vecmap(FT) Coverage'!N224*'Dataset lengths'!$M$2+'Vecmap(FT) Coverage'!O224*'Dataset lengths'!$N$2+'Vecmap(FT) Coverage'!P224*'Dataset lengths'!$O$2+'Vecmap(FT) Coverage'!Q224*'Dataset lengths'!$P$2+'Vecmap(FT) Coverage'!R224*'Dataset lengths'!$Q$2+'Vecmap(FT) Coverage'!S224*'Dataset lengths'!$R$2)</f>
        <v>0.6417413644</v>
      </c>
      <c r="H225" s="55">
        <v>0.534961070400424</v>
      </c>
      <c r="I225" s="55">
        <v>0.764400311638564</v>
      </c>
      <c r="J225" s="55">
        <v>0.791765045978039</v>
      </c>
      <c r="K225" s="55">
        <v>0.847735793457082</v>
      </c>
      <c r="L225" s="55">
        <v>0.852885543438412</v>
      </c>
      <c r="M225" s="55">
        <v>0.849558165078245</v>
      </c>
      <c r="N225" s="55">
        <v>0.803140535855544</v>
      </c>
      <c r="O225" s="55">
        <v>0.756284517592348</v>
      </c>
      <c r="P225" s="55">
        <v>0.854653073309177</v>
      </c>
      <c r="Q225" s="55">
        <v>0.781005890676806</v>
      </c>
      <c r="R225" s="55">
        <v>0.750919938726315</v>
      </c>
      <c r="S225" s="55">
        <v>0.892876270559386</v>
      </c>
      <c r="T225" s="55">
        <v>0.482981798091195</v>
      </c>
      <c r="U225" s="55">
        <v>0.876599581499256</v>
      </c>
      <c r="V225" s="55">
        <v>0.722004933012887</v>
      </c>
      <c r="W225" s="55">
        <v>0.469309058511896</v>
      </c>
      <c r="X225" s="55">
        <v>0.576723391204579</v>
      </c>
    </row>
    <row r="226">
      <c r="A226" s="112" t="s">
        <v>386</v>
      </c>
      <c r="B226" s="117">
        <f t="shared" ref="B226:C226" si="330">F226-F348</f>
        <v>0.0544070161</v>
      </c>
      <c r="C226" s="117">
        <f t="shared" si="330"/>
        <v>0.04098509048</v>
      </c>
      <c r="D226" s="117">
        <f t="shared" ref="D226:D227" si="332">F226-0.654</f>
        <v>0.05494896657</v>
      </c>
      <c r="E226" s="117">
        <f t="shared" ref="E226:E227" si="333">G226- 0.61</f>
        <v>0.04063090466</v>
      </c>
      <c r="F226" s="10">
        <f t="shared" si="261"/>
        <v>0.7089489666</v>
      </c>
      <c r="G226" s="100">
        <f>(H226*'Vecmap(FT) Coverage'!C225*'Dataset lengths'!$B$2+I226*'Vecmap(FT) Coverage'!D225*'Dataset lengths'!$C$2+J226*'Vecmap(FT) Coverage'!E225*'Dataset lengths'!$D$2+M226*'Vecmap(FT) Coverage'!H225*'Dataset lengths'!$G$2+N226*'Vecmap(FT) Coverage'!I225*'Dataset lengths'!$H$2+S226*'Vecmap(FT) Coverage'!N225*'Dataset lengths'!$M$2+T226*'Vecmap(FT) Coverage'!O225*'Dataset lengths'!$N$2+U226*'Vecmap(FT) Coverage'!P225*'Dataset lengths'!$O$2+V226*'Vecmap(FT) Coverage'!Q225*'Dataset lengths'!$P$2+W226*'Vecmap(FT) Coverage'!R225*'Dataset lengths'!$Q$2+X226*'Vecmap(FT) Coverage'!S225*'Dataset lengths'!$R$2)/('Vecmap(FT) Coverage'!C225*'Dataset lengths'!$B$2+'Vecmap(FT) Coverage'!D225*'Dataset lengths'!$C$2+'Vecmap(FT) Coverage'!E225*'Dataset lengths'!$D$2+'Vecmap(FT) Coverage'!H225*'Dataset lengths'!$G$2+'Vecmap(FT) Coverage'!I225*'Dataset lengths'!$H$2+'Vecmap(FT) Coverage'!N225*'Dataset lengths'!$M$2+'Vecmap(FT) Coverage'!O225*'Dataset lengths'!$N$2+'Vecmap(FT) Coverage'!P225*'Dataset lengths'!$O$2+'Vecmap(FT) Coverage'!Q225*'Dataset lengths'!$P$2+'Vecmap(FT) Coverage'!R225*'Dataset lengths'!$Q$2+'Vecmap(FT) Coverage'!S225*'Dataset lengths'!$R$2)</f>
        <v>0.6506309047</v>
      </c>
      <c r="H226" s="55">
        <v>0.559761200225024</v>
      </c>
      <c r="I226" s="55">
        <v>0.752903898275455</v>
      </c>
      <c r="J226" s="55">
        <v>0.777364393511042</v>
      </c>
      <c r="K226" s="55">
        <v>0.839600700174397</v>
      </c>
      <c r="L226" s="55">
        <v>0.847761504336283</v>
      </c>
      <c r="M226" s="55">
        <v>0.842453797495866</v>
      </c>
      <c r="N226" s="55">
        <v>0.808803627079436</v>
      </c>
      <c r="O226" s="55">
        <v>0.757533837768812</v>
      </c>
      <c r="P226" s="55">
        <v>0.858651914185856</v>
      </c>
      <c r="Q226" s="55">
        <v>0.797361087640927</v>
      </c>
      <c r="R226" s="55">
        <v>0.751024195868028</v>
      </c>
      <c r="S226" s="55">
        <v>0.894449851885089</v>
      </c>
      <c r="T226" s="55">
        <v>0.445903298383055</v>
      </c>
      <c r="U226" s="55">
        <v>0.881940629977546</v>
      </c>
      <c r="V226" s="55">
        <v>0.777261166263852</v>
      </c>
      <c r="W226" s="55">
        <v>0.526414656014004</v>
      </c>
      <c r="X226" s="55">
        <v>0.531182113108768</v>
      </c>
    </row>
    <row r="227">
      <c r="A227" s="112" t="s">
        <v>198</v>
      </c>
      <c r="B227" s="117">
        <f t="shared" ref="B227:C227" si="331">F227-F349</f>
        <v>0.03849718211</v>
      </c>
      <c r="C227" s="117">
        <f t="shared" si="331"/>
        <v>0.03642774945</v>
      </c>
      <c r="D227" s="117">
        <f t="shared" si="332"/>
        <v>0.06808079428</v>
      </c>
      <c r="E227" s="117">
        <f t="shared" si="333"/>
        <v>0.05485715817</v>
      </c>
      <c r="F227" s="10">
        <f t="shared" si="261"/>
        <v>0.7220807943</v>
      </c>
      <c r="G227" s="100">
        <f>(H227*'Vecmap(FT) Coverage'!C226*'Dataset lengths'!$B$2+I227*'Vecmap(FT) Coverage'!D226*'Dataset lengths'!$C$2+J227*'Vecmap(FT) Coverage'!E226*'Dataset lengths'!$D$2+M227*'Vecmap(FT) Coverage'!H226*'Dataset lengths'!$G$2+N227*'Vecmap(FT) Coverage'!I226*'Dataset lengths'!$H$2+S227*'Vecmap(FT) Coverage'!N226*'Dataset lengths'!$M$2+T227*'Vecmap(FT) Coverage'!O226*'Dataset lengths'!$N$2+U227*'Vecmap(FT) Coverage'!P226*'Dataset lengths'!$O$2+V227*'Vecmap(FT) Coverage'!Q226*'Dataset lengths'!$P$2+W227*'Vecmap(FT) Coverage'!R226*'Dataset lengths'!$Q$2+X227*'Vecmap(FT) Coverage'!S226*'Dataset lengths'!$R$2)/('Vecmap(FT) Coverage'!C226*'Dataset lengths'!$B$2+'Vecmap(FT) Coverage'!D226*'Dataset lengths'!$C$2+'Vecmap(FT) Coverage'!E226*'Dataset lengths'!$D$2+'Vecmap(FT) Coverage'!H226*'Dataset lengths'!$G$2+'Vecmap(FT) Coverage'!I226*'Dataset lengths'!$H$2+'Vecmap(FT) Coverage'!N226*'Dataset lengths'!$M$2+'Vecmap(FT) Coverage'!O226*'Dataset lengths'!$N$2+'Vecmap(FT) Coverage'!P226*'Dataset lengths'!$O$2+'Vecmap(FT) Coverage'!Q226*'Dataset lengths'!$P$2+'Vecmap(FT) Coverage'!R226*'Dataset lengths'!$Q$2+'Vecmap(FT) Coverage'!S226*'Dataset lengths'!$R$2)</f>
        <v>0.6648571582</v>
      </c>
      <c r="H227" s="55">
        <v>0.571149395373112</v>
      </c>
      <c r="I227" s="55">
        <v>0.758058653255982</v>
      </c>
      <c r="J227" s="55">
        <v>0.791752307818976</v>
      </c>
      <c r="K227" s="55">
        <v>0.85420419097763</v>
      </c>
      <c r="L227" s="55">
        <v>0.859326520033173</v>
      </c>
      <c r="M227" s="55">
        <v>0.856036134642625</v>
      </c>
      <c r="N227" s="55">
        <v>0.819450636890074</v>
      </c>
      <c r="O227" s="55">
        <v>0.768637864487299</v>
      </c>
      <c r="P227" s="55">
        <v>0.867382656993199</v>
      </c>
      <c r="Q227" s="55">
        <v>0.802692191588872</v>
      </c>
      <c r="R227" s="55">
        <v>0.764105841973164</v>
      </c>
      <c r="S227" s="55">
        <v>0.902361469105986</v>
      </c>
      <c r="T227" s="55">
        <v>0.459952785770432</v>
      </c>
      <c r="U227" s="55">
        <v>0.892177639560934</v>
      </c>
      <c r="V227" s="55">
        <v>0.798002428727777</v>
      </c>
      <c r="W227" s="55">
        <v>0.535315583437398</v>
      </c>
      <c r="X227" s="55">
        <v>0.558631702512343</v>
      </c>
    </row>
    <row r="228">
      <c r="A228" s="112" t="s">
        <v>199</v>
      </c>
      <c r="B228" s="117">
        <f t="shared" ref="B228:C228" si="334">F228-F350</f>
        <v>0.04608932934</v>
      </c>
      <c r="C228" s="117">
        <f t="shared" si="334"/>
        <v>0.04490804012</v>
      </c>
      <c r="D228" s="117">
        <f t="shared" ref="D228:D230" si="336">F228-0.675</f>
        <v>0.03883191897</v>
      </c>
      <c r="E228" s="117">
        <f t="shared" ref="E228:E230" si="337">G228-0.62</f>
        <v>0.03220372807</v>
      </c>
      <c r="F228" s="10">
        <f t="shared" si="261"/>
        <v>0.713831919</v>
      </c>
      <c r="G228" s="100">
        <f>(H228*'Vecmap(FT) Coverage'!C227*'Dataset lengths'!$B$2+I228*'Vecmap(FT) Coverage'!D227*'Dataset lengths'!$C$2+J228*'Vecmap(FT) Coverage'!E227*'Dataset lengths'!$D$2+M228*'Vecmap(FT) Coverage'!H227*'Dataset lengths'!$G$2+N228*'Vecmap(FT) Coverage'!I227*'Dataset lengths'!$H$2+S228*'Vecmap(FT) Coverage'!N227*'Dataset lengths'!$M$2+T228*'Vecmap(FT) Coverage'!O227*'Dataset lengths'!$N$2+U228*'Vecmap(FT) Coverage'!P227*'Dataset lengths'!$O$2+V228*'Vecmap(FT) Coverage'!Q227*'Dataset lengths'!$P$2+W228*'Vecmap(FT) Coverage'!R227*'Dataset lengths'!$Q$2+X228*'Vecmap(FT) Coverage'!S227*'Dataset lengths'!$R$2)/('Vecmap(FT) Coverage'!C227*'Dataset lengths'!$B$2+'Vecmap(FT) Coverage'!D227*'Dataset lengths'!$C$2+'Vecmap(FT) Coverage'!E227*'Dataset lengths'!$D$2+'Vecmap(FT) Coverage'!H227*'Dataset lengths'!$G$2+'Vecmap(FT) Coverage'!I227*'Dataset lengths'!$H$2+'Vecmap(FT) Coverage'!N227*'Dataset lengths'!$M$2+'Vecmap(FT) Coverage'!O227*'Dataset lengths'!$N$2+'Vecmap(FT) Coverage'!P227*'Dataset lengths'!$O$2+'Vecmap(FT) Coverage'!Q227*'Dataset lengths'!$P$2+'Vecmap(FT) Coverage'!R227*'Dataset lengths'!$Q$2+'Vecmap(FT) Coverage'!S227*'Dataset lengths'!$R$2)</f>
        <v>0.6522037281</v>
      </c>
      <c r="H228" s="55">
        <v>0.551733043516034</v>
      </c>
      <c r="I228" s="55">
        <v>0.755139622220131</v>
      </c>
      <c r="J228" s="55">
        <v>0.790394640002216</v>
      </c>
      <c r="K228" s="55">
        <v>0.852266027350332</v>
      </c>
      <c r="L228" s="55">
        <v>0.85944349818324</v>
      </c>
      <c r="M228" s="55">
        <v>0.854922885206526</v>
      </c>
      <c r="N228" s="55">
        <v>0.81701221751638</v>
      </c>
      <c r="O228" s="55">
        <v>0.76801395429113</v>
      </c>
      <c r="P228" s="55">
        <v>0.864562308593719</v>
      </c>
      <c r="Q228" s="55">
        <v>0.807991463049383</v>
      </c>
      <c r="R228" s="55">
        <v>0.755961034046114</v>
      </c>
      <c r="S228" s="55">
        <v>0.906601396566908</v>
      </c>
      <c r="T228" s="55">
        <v>0.472676963654763</v>
      </c>
      <c r="U228" s="55">
        <v>0.885278785276477</v>
      </c>
      <c r="V228" s="55">
        <v>0.758697435443462</v>
      </c>
      <c r="W228" s="55">
        <v>0.504783653300612</v>
      </c>
      <c r="X228" s="55">
        <v>0.554910465917497</v>
      </c>
    </row>
    <row r="229">
      <c r="A229" s="112" t="s">
        <v>409</v>
      </c>
      <c r="B229" s="117">
        <f t="shared" ref="B229:C229" si="335">F229-F351</f>
        <v>0.0394517954</v>
      </c>
      <c r="C229" s="117">
        <f t="shared" si="335"/>
        <v>0.0345640046</v>
      </c>
      <c r="D229" s="117">
        <f t="shared" si="336"/>
        <v>0.009583793745</v>
      </c>
      <c r="E229" s="118">
        <f t="shared" si="337"/>
        <v>-0.0005411130025</v>
      </c>
      <c r="F229" s="10">
        <f t="shared" si="261"/>
        <v>0.6845837937</v>
      </c>
      <c r="G229" s="100">
        <f>(H229*'Vecmap(FT) Coverage'!C228*'Dataset lengths'!$B$2+I229*'Vecmap(FT) Coverage'!D228*'Dataset lengths'!$C$2+J229*'Vecmap(FT) Coverage'!E228*'Dataset lengths'!$D$2+M229*'Vecmap(FT) Coverage'!H228*'Dataset lengths'!$G$2+N229*'Vecmap(FT) Coverage'!I228*'Dataset lengths'!$H$2+S229*'Vecmap(FT) Coverage'!N228*'Dataset lengths'!$M$2+T229*'Vecmap(FT) Coverage'!O228*'Dataset lengths'!$N$2+U229*'Vecmap(FT) Coverage'!P228*'Dataset lengths'!$O$2+V229*'Vecmap(FT) Coverage'!Q228*'Dataset lengths'!$P$2+W229*'Vecmap(FT) Coverage'!R228*'Dataset lengths'!$Q$2+X229*'Vecmap(FT) Coverage'!S228*'Dataset lengths'!$R$2)/('Vecmap(FT) Coverage'!C228*'Dataset lengths'!$B$2+'Vecmap(FT) Coverage'!D228*'Dataset lengths'!$C$2+'Vecmap(FT) Coverage'!E228*'Dataset lengths'!$D$2+'Vecmap(FT) Coverage'!H228*'Dataset lengths'!$G$2+'Vecmap(FT) Coverage'!I228*'Dataset lengths'!$H$2+'Vecmap(FT) Coverage'!N228*'Dataset lengths'!$M$2+'Vecmap(FT) Coverage'!O228*'Dataset lengths'!$N$2+'Vecmap(FT) Coverage'!P228*'Dataset lengths'!$O$2+'Vecmap(FT) Coverage'!Q228*'Dataset lengths'!$P$2+'Vecmap(FT) Coverage'!R228*'Dataset lengths'!$Q$2+'Vecmap(FT) Coverage'!S228*'Dataset lengths'!$R$2)</f>
        <v>0.619458887</v>
      </c>
      <c r="H229" s="55">
        <v>0.509340751725184</v>
      </c>
      <c r="I229" s="55">
        <v>0.736563670194335</v>
      </c>
      <c r="J229" s="55">
        <v>0.782404056970521</v>
      </c>
      <c r="K229" s="55">
        <v>0.843722305718652</v>
      </c>
      <c r="L229" s="55">
        <v>0.84922150448592</v>
      </c>
      <c r="M229" s="55">
        <v>0.845689652135176</v>
      </c>
      <c r="N229" s="55">
        <v>0.800244333117668</v>
      </c>
      <c r="O229" s="55">
        <v>0.750432734881038</v>
      </c>
      <c r="P229" s="55">
        <v>0.847932151512858</v>
      </c>
      <c r="Q229" s="55">
        <v>0.783805474176811</v>
      </c>
      <c r="R229" s="55">
        <v>0.745914845872719</v>
      </c>
      <c r="S229" s="55">
        <v>0.879085578663294</v>
      </c>
      <c r="T229" s="55">
        <v>0.450679641432728</v>
      </c>
      <c r="U229" s="55">
        <v>0.859908805004602</v>
      </c>
      <c r="V229" s="55">
        <v>0.684420627421767</v>
      </c>
      <c r="W229" s="55">
        <v>0.429980847442103</v>
      </c>
      <c r="X229" s="55">
        <v>0.552103767090324</v>
      </c>
    </row>
    <row r="230">
      <c r="A230" s="112" t="s">
        <v>412</v>
      </c>
      <c r="B230" s="117">
        <f t="shared" ref="B230:C230" si="338">F230-F352</f>
        <v>0.04584614473</v>
      </c>
      <c r="C230" s="117">
        <f t="shared" si="338"/>
        <v>0.03862904513</v>
      </c>
      <c r="D230" s="117">
        <f t="shared" si="336"/>
        <v>0.02189110656</v>
      </c>
      <c r="E230" s="117">
        <f t="shared" si="337"/>
        <v>0.01067317786</v>
      </c>
      <c r="F230" s="10">
        <f t="shared" si="261"/>
        <v>0.6968911066</v>
      </c>
      <c r="G230" s="100">
        <f>(H230*'Vecmap(FT) Coverage'!C229*'Dataset lengths'!$B$2+I230*'Vecmap(FT) Coverage'!D229*'Dataset lengths'!$C$2+J230*'Vecmap(FT) Coverage'!E229*'Dataset lengths'!$D$2+M230*'Vecmap(FT) Coverage'!H229*'Dataset lengths'!$G$2+N230*'Vecmap(FT) Coverage'!I229*'Dataset lengths'!$H$2+S230*'Vecmap(FT) Coverage'!N229*'Dataset lengths'!$M$2+T230*'Vecmap(FT) Coverage'!O229*'Dataset lengths'!$N$2+U230*'Vecmap(FT) Coverage'!P229*'Dataset lengths'!$O$2+V230*'Vecmap(FT) Coverage'!Q229*'Dataset lengths'!$P$2+W230*'Vecmap(FT) Coverage'!R229*'Dataset lengths'!$Q$2+X230*'Vecmap(FT) Coverage'!S229*'Dataset lengths'!$R$2)/('Vecmap(FT) Coverage'!C229*'Dataset lengths'!$B$2+'Vecmap(FT) Coverage'!D229*'Dataset lengths'!$C$2+'Vecmap(FT) Coverage'!E229*'Dataset lengths'!$D$2+'Vecmap(FT) Coverage'!H229*'Dataset lengths'!$G$2+'Vecmap(FT) Coverage'!I229*'Dataset lengths'!$H$2+'Vecmap(FT) Coverage'!N229*'Dataset lengths'!$M$2+'Vecmap(FT) Coverage'!O229*'Dataset lengths'!$N$2+'Vecmap(FT) Coverage'!P229*'Dataset lengths'!$O$2+'Vecmap(FT) Coverage'!Q229*'Dataset lengths'!$P$2+'Vecmap(FT) Coverage'!R229*'Dataset lengths'!$Q$2+'Vecmap(FT) Coverage'!S229*'Dataset lengths'!$R$2)</f>
        <v>0.6306731779</v>
      </c>
      <c r="H230" s="55">
        <v>0.518116198049607</v>
      </c>
      <c r="I230" s="55">
        <v>0.759355972179828</v>
      </c>
      <c r="J230" s="55">
        <v>0.791340589047757</v>
      </c>
      <c r="K230" s="55">
        <v>0.850034914689258</v>
      </c>
      <c r="L230" s="55">
        <v>0.854554291667029</v>
      </c>
      <c r="M230" s="55">
        <v>0.851668935911766</v>
      </c>
      <c r="N230" s="55">
        <v>0.808910297696477</v>
      </c>
      <c r="O230" s="55">
        <v>0.763670204517918</v>
      </c>
      <c r="P230" s="55">
        <v>0.854257851547195</v>
      </c>
      <c r="Q230" s="55">
        <v>0.787451131684896</v>
      </c>
      <c r="R230" s="55">
        <v>0.760768863386973</v>
      </c>
      <c r="S230" s="55">
        <v>0.885117640411822</v>
      </c>
      <c r="T230" s="55">
        <v>0.463522473733872</v>
      </c>
      <c r="U230" s="55">
        <v>0.869033096155013</v>
      </c>
      <c r="V230" s="55">
        <v>0.706855221653718</v>
      </c>
      <c r="W230" s="55">
        <v>0.442022311399122</v>
      </c>
      <c r="X230" s="55">
        <v>0.569859435917423</v>
      </c>
    </row>
    <row r="231">
      <c r="A231" s="112" t="s">
        <v>416</v>
      </c>
      <c r="B231" s="117">
        <f t="shared" ref="B231:C231" si="339">F231-F353</f>
        <v>0.05916387571</v>
      </c>
      <c r="C231" s="117">
        <f t="shared" si="339"/>
        <v>0.05383327053</v>
      </c>
      <c r="D231" s="117">
        <f>F231-0.654</f>
        <v>0.05217278134</v>
      </c>
      <c r="E231" s="117">
        <f>G231- 0.61</f>
        <v>0.03227268012</v>
      </c>
      <c r="F231" s="10">
        <f t="shared" si="261"/>
        <v>0.7061727813</v>
      </c>
      <c r="G231" s="100">
        <f>(H231*'Vecmap(FT) Coverage'!C230*'Dataset lengths'!$B$2+I231*'Vecmap(FT) Coverage'!D230*'Dataset lengths'!$C$2+J231*'Vecmap(FT) Coverage'!E230*'Dataset lengths'!$D$2+M231*'Vecmap(FT) Coverage'!H230*'Dataset lengths'!$G$2+N231*'Vecmap(FT) Coverage'!I230*'Dataset lengths'!$H$2+S231*'Vecmap(FT) Coverage'!N230*'Dataset lengths'!$M$2+T231*'Vecmap(FT) Coverage'!O230*'Dataset lengths'!$N$2+U231*'Vecmap(FT) Coverage'!P230*'Dataset lengths'!$O$2+V231*'Vecmap(FT) Coverage'!Q230*'Dataset lengths'!$P$2+W231*'Vecmap(FT) Coverage'!R230*'Dataset lengths'!$Q$2+X231*'Vecmap(FT) Coverage'!S230*'Dataset lengths'!$R$2)/('Vecmap(FT) Coverage'!C230*'Dataset lengths'!$B$2+'Vecmap(FT) Coverage'!D230*'Dataset lengths'!$C$2+'Vecmap(FT) Coverage'!E230*'Dataset lengths'!$D$2+'Vecmap(FT) Coverage'!H230*'Dataset lengths'!$G$2+'Vecmap(FT) Coverage'!I230*'Dataset lengths'!$H$2+'Vecmap(FT) Coverage'!N230*'Dataset lengths'!$M$2+'Vecmap(FT) Coverage'!O230*'Dataset lengths'!$N$2+'Vecmap(FT) Coverage'!P230*'Dataset lengths'!$O$2+'Vecmap(FT) Coverage'!Q230*'Dataset lengths'!$P$2+'Vecmap(FT) Coverage'!R230*'Dataset lengths'!$Q$2+'Vecmap(FT) Coverage'!S230*'Dataset lengths'!$R$2)</f>
        <v>0.6422726801</v>
      </c>
      <c r="H231" s="55">
        <v>0.542671150114544</v>
      </c>
      <c r="I231" s="55">
        <v>0.754911430141763</v>
      </c>
      <c r="J231" s="55">
        <v>0.787365969220667</v>
      </c>
      <c r="K231" s="55">
        <v>0.845775201878267</v>
      </c>
      <c r="L231" s="55">
        <v>0.853499735744859</v>
      </c>
      <c r="M231" s="55">
        <v>0.848466455755441</v>
      </c>
      <c r="N231" s="55">
        <v>0.815158304017393</v>
      </c>
      <c r="O231" s="55">
        <v>0.766075858255072</v>
      </c>
      <c r="P231" s="55">
        <v>0.859266623895509</v>
      </c>
      <c r="Q231" s="55">
        <v>0.8040459100018</v>
      </c>
      <c r="R231" s="55">
        <v>0.757964421280035</v>
      </c>
      <c r="S231" s="55">
        <v>0.896045288506983</v>
      </c>
      <c r="T231" s="55">
        <v>0.450743996370661</v>
      </c>
      <c r="U231" s="55">
        <v>0.8841660668435</v>
      </c>
      <c r="V231" s="55">
        <v>0.756076737812172</v>
      </c>
      <c r="W231" s="55">
        <v>0.490503717957867</v>
      </c>
      <c r="X231" s="55">
        <v>0.541791478035546</v>
      </c>
    </row>
    <row r="232">
      <c r="A232" s="112" t="s">
        <v>203</v>
      </c>
      <c r="B232" s="117">
        <f t="shared" ref="B232:C232" si="340">F232-F354</f>
        <v>0.04080964809</v>
      </c>
      <c r="C232" s="117">
        <f t="shared" si="340"/>
        <v>0.04417445489</v>
      </c>
      <c r="D232" s="117">
        <f t="shared" ref="D232:D234" si="342">F232-0.675</f>
        <v>0.03931000775</v>
      </c>
      <c r="E232" s="117">
        <f t="shared" ref="E232:E234" si="343">G232-0.62</f>
        <v>0.03254826935</v>
      </c>
      <c r="F232" s="10">
        <f t="shared" si="261"/>
        <v>0.7143100077</v>
      </c>
      <c r="G232" s="100">
        <f>(H232*'Vecmap(FT) Coverage'!C231*'Dataset lengths'!$B$2+I232*'Vecmap(FT) Coverage'!D231*'Dataset lengths'!$C$2+J232*'Vecmap(FT) Coverage'!E231*'Dataset lengths'!$D$2+M232*'Vecmap(FT) Coverage'!H231*'Dataset lengths'!$G$2+N232*'Vecmap(FT) Coverage'!I231*'Dataset lengths'!$H$2+S232*'Vecmap(FT) Coverage'!N231*'Dataset lengths'!$M$2+T232*'Vecmap(FT) Coverage'!O231*'Dataset lengths'!$N$2+U232*'Vecmap(FT) Coverage'!P231*'Dataset lengths'!$O$2+V232*'Vecmap(FT) Coverage'!Q231*'Dataset lengths'!$P$2+W232*'Vecmap(FT) Coverage'!R231*'Dataset lengths'!$Q$2+X232*'Vecmap(FT) Coverage'!S231*'Dataset lengths'!$R$2)/('Vecmap(FT) Coverage'!C231*'Dataset lengths'!$B$2+'Vecmap(FT) Coverage'!D231*'Dataset lengths'!$C$2+'Vecmap(FT) Coverage'!E231*'Dataset lengths'!$D$2+'Vecmap(FT) Coverage'!H231*'Dataset lengths'!$G$2+'Vecmap(FT) Coverage'!I231*'Dataset lengths'!$H$2+'Vecmap(FT) Coverage'!N231*'Dataset lengths'!$M$2+'Vecmap(FT) Coverage'!O231*'Dataset lengths'!$N$2+'Vecmap(FT) Coverage'!P231*'Dataset lengths'!$O$2+'Vecmap(FT) Coverage'!Q231*'Dataset lengths'!$P$2+'Vecmap(FT) Coverage'!R231*'Dataset lengths'!$Q$2+'Vecmap(FT) Coverage'!S231*'Dataset lengths'!$R$2)</f>
        <v>0.6525482693</v>
      </c>
      <c r="H232" s="55">
        <v>0.554130557967308</v>
      </c>
      <c r="I232" s="55">
        <v>0.762408009499399</v>
      </c>
      <c r="J232" s="55">
        <v>0.798834554067196</v>
      </c>
      <c r="K232" s="55">
        <v>0.857093962197242</v>
      </c>
      <c r="L232" s="55">
        <v>0.862811268513689</v>
      </c>
      <c r="M232" s="55">
        <v>0.859133957572047</v>
      </c>
      <c r="N232" s="55">
        <v>0.822274407278016</v>
      </c>
      <c r="O232" s="55">
        <v>0.77133672602097</v>
      </c>
      <c r="P232" s="55">
        <v>0.866361249027568</v>
      </c>
      <c r="Q232" s="55">
        <v>0.809966752664288</v>
      </c>
      <c r="R232" s="55">
        <v>0.768978925784016</v>
      </c>
      <c r="S232" s="55">
        <v>0.898165252237444</v>
      </c>
      <c r="T232" s="55">
        <v>0.451091915253858</v>
      </c>
      <c r="U232" s="55">
        <v>0.877267212559042</v>
      </c>
      <c r="V232" s="55">
        <v>0.780201928219631</v>
      </c>
      <c r="W232" s="55">
        <v>0.498849165484948</v>
      </c>
      <c r="X232" s="55">
        <v>0.555053125105728</v>
      </c>
    </row>
    <row r="233">
      <c r="A233" s="112" t="s">
        <v>196</v>
      </c>
      <c r="B233" s="117">
        <f t="shared" ref="B233:C233" si="341">F233-F355</f>
        <v>0.04564063377</v>
      </c>
      <c r="C233" s="117">
        <f t="shared" si="341"/>
        <v>0.0343745685</v>
      </c>
      <c r="D233" s="117">
        <f t="shared" si="342"/>
        <v>0.03911492732</v>
      </c>
      <c r="E233" s="117">
        <f t="shared" si="343"/>
        <v>0.0333626766</v>
      </c>
      <c r="F233" s="10">
        <f t="shared" si="261"/>
        <v>0.7141149273</v>
      </c>
      <c r="G233" s="100">
        <f>(H233*'Vecmap(FT) Coverage'!C232*'Dataset lengths'!$B$2+I233*'Vecmap(FT) Coverage'!D232*'Dataset lengths'!$C$2+J233*'Vecmap(FT) Coverage'!E232*'Dataset lengths'!$D$2+M233*'Vecmap(FT) Coverage'!H232*'Dataset lengths'!$G$2+N233*'Vecmap(FT) Coverage'!I232*'Dataset lengths'!$H$2+S233*'Vecmap(FT) Coverage'!N232*'Dataset lengths'!$M$2+T233*'Vecmap(FT) Coverage'!O232*'Dataset lengths'!$N$2+U233*'Vecmap(FT) Coverage'!P232*'Dataset lengths'!$O$2+V233*'Vecmap(FT) Coverage'!Q232*'Dataset lengths'!$P$2+W233*'Vecmap(FT) Coverage'!R232*'Dataset lengths'!$Q$2+X233*'Vecmap(FT) Coverage'!S232*'Dataset lengths'!$R$2)/('Vecmap(FT) Coverage'!C232*'Dataset lengths'!$B$2+'Vecmap(FT) Coverage'!D232*'Dataset lengths'!$C$2+'Vecmap(FT) Coverage'!E232*'Dataset lengths'!$D$2+'Vecmap(FT) Coverage'!H232*'Dataset lengths'!$G$2+'Vecmap(FT) Coverage'!I232*'Dataset lengths'!$H$2+'Vecmap(FT) Coverage'!N232*'Dataset lengths'!$M$2+'Vecmap(FT) Coverage'!O232*'Dataset lengths'!$N$2+'Vecmap(FT) Coverage'!P232*'Dataset lengths'!$O$2+'Vecmap(FT) Coverage'!Q232*'Dataset lengths'!$P$2+'Vecmap(FT) Coverage'!R232*'Dataset lengths'!$Q$2+'Vecmap(FT) Coverage'!S232*'Dataset lengths'!$R$2)</f>
        <v>0.6533626766</v>
      </c>
      <c r="H233" s="55">
        <v>0.556972121215556</v>
      </c>
      <c r="I233" s="55">
        <v>0.757033184961648</v>
      </c>
      <c r="J233" s="55">
        <v>0.789932924283962</v>
      </c>
      <c r="K233" s="55">
        <v>0.848355341329267</v>
      </c>
      <c r="L233" s="55">
        <v>0.854886433988556</v>
      </c>
      <c r="M233" s="55">
        <v>0.850643811728968</v>
      </c>
      <c r="N233" s="55">
        <v>0.812308206993788</v>
      </c>
      <c r="O233" s="55">
        <v>0.763356749635707</v>
      </c>
      <c r="P233" s="55">
        <v>0.861825164775708</v>
      </c>
      <c r="Q233" s="55">
        <v>0.797872082833926</v>
      </c>
      <c r="R233" s="55">
        <v>0.754716698807973</v>
      </c>
      <c r="S233" s="55">
        <v>0.902099205551702</v>
      </c>
      <c r="T233" s="55">
        <v>0.470052488842205</v>
      </c>
      <c r="U233" s="55">
        <v>0.886168960022858</v>
      </c>
      <c r="V233" s="55">
        <v>0.763096268210805</v>
      </c>
      <c r="W233" s="55">
        <v>0.50989269337352</v>
      </c>
      <c r="X233" s="55">
        <v>0.557064335304374</v>
      </c>
    </row>
    <row r="234">
      <c r="A234" s="112" t="s">
        <v>457</v>
      </c>
      <c r="B234" s="117">
        <f t="shared" ref="B234:C234" si="344">F234-F356</f>
        <v>0.0487009922</v>
      </c>
      <c r="C234" s="117">
        <f t="shared" si="344"/>
        <v>0.04247819611</v>
      </c>
      <c r="D234" s="117">
        <f t="shared" si="342"/>
        <v>0.0332896506</v>
      </c>
      <c r="E234" s="117">
        <f t="shared" si="343"/>
        <v>0.0237448564</v>
      </c>
      <c r="F234" s="10">
        <f t="shared" si="261"/>
        <v>0.7082896506</v>
      </c>
      <c r="G234" s="100">
        <f>(H234*'Vecmap(FT) Coverage'!C233*'Dataset lengths'!$B$2+I234*'Vecmap(FT) Coverage'!D233*'Dataset lengths'!$C$2+J234*'Vecmap(FT) Coverage'!E233*'Dataset lengths'!$D$2+M234*'Vecmap(FT) Coverage'!H233*'Dataset lengths'!$G$2+N234*'Vecmap(FT) Coverage'!I233*'Dataset lengths'!$H$2+S234*'Vecmap(FT) Coverage'!N233*'Dataset lengths'!$M$2+T234*'Vecmap(FT) Coverage'!O233*'Dataset lengths'!$N$2+U234*'Vecmap(FT) Coverage'!P233*'Dataset lengths'!$O$2+V234*'Vecmap(FT) Coverage'!Q233*'Dataset lengths'!$P$2+W234*'Vecmap(FT) Coverage'!R233*'Dataset lengths'!$Q$2+X234*'Vecmap(FT) Coverage'!S233*'Dataset lengths'!$R$2)/('Vecmap(FT) Coverage'!C233*'Dataset lengths'!$B$2+'Vecmap(FT) Coverage'!D233*'Dataset lengths'!$C$2+'Vecmap(FT) Coverage'!E233*'Dataset lengths'!$D$2+'Vecmap(FT) Coverage'!H233*'Dataset lengths'!$G$2+'Vecmap(FT) Coverage'!I233*'Dataset lengths'!$H$2+'Vecmap(FT) Coverage'!N233*'Dataset lengths'!$M$2+'Vecmap(FT) Coverage'!O233*'Dataset lengths'!$N$2+'Vecmap(FT) Coverage'!P233*'Dataset lengths'!$O$2+'Vecmap(FT) Coverage'!Q233*'Dataset lengths'!$P$2+'Vecmap(FT) Coverage'!R233*'Dataset lengths'!$Q$2+'Vecmap(FT) Coverage'!S233*'Dataset lengths'!$R$2)</f>
        <v>0.6437448564</v>
      </c>
      <c r="H234" s="55">
        <v>0.541090646933576</v>
      </c>
      <c r="I234" s="55">
        <v>0.756745343118635</v>
      </c>
      <c r="J234" s="55">
        <v>0.793103076345061</v>
      </c>
      <c r="K234" s="55">
        <v>0.850850466877938</v>
      </c>
      <c r="L234" s="55">
        <v>0.85734698444752</v>
      </c>
      <c r="M234" s="55">
        <v>0.853195119247089</v>
      </c>
      <c r="N234" s="55">
        <v>0.815192133062184</v>
      </c>
      <c r="O234" s="55">
        <v>0.7684106471923</v>
      </c>
      <c r="P234" s="55">
        <v>0.859987491174623</v>
      </c>
      <c r="Q234" s="55">
        <v>0.799671456070913</v>
      </c>
      <c r="R234" s="55">
        <v>0.760572349925615</v>
      </c>
      <c r="S234" s="55">
        <v>0.900525624225999</v>
      </c>
      <c r="T234" s="55">
        <v>0.468857900306834</v>
      </c>
      <c r="U234" s="55">
        <v>0.876154494126065</v>
      </c>
      <c r="V234" s="55">
        <v>0.74819002458565</v>
      </c>
      <c r="W234" s="55">
        <v>0.480696723864496</v>
      </c>
      <c r="X234" s="55">
        <v>0.557435070798334</v>
      </c>
    </row>
    <row r="235">
      <c r="A235" s="111"/>
      <c r="F235" s="10"/>
      <c r="G235" s="100"/>
    </row>
    <row r="236">
      <c r="A236" s="55"/>
      <c r="B236" s="55"/>
      <c r="C236" s="55"/>
      <c r="F236" s="10"/>
      <c r="G236" s="100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</row>
    <row r="237">
      <c r="A237" s="55"/>
      <c r="B237" s="55"/>
      <c r="C237" s="55"/>
      <c r="F237" s="10"/>
      <c r="G237" s="100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</row>
    <row r="238">
      <c r="A238" s="55"/>
      <c r="B238" s="55"/>
      <c r="C238" s="55"/>
      <c r="F238" s="10"/>
      <c r="G238" s="100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</row>
    <row r="239">
      <c r="A239" s="55"/>
      <c r="B239" s="55"/>
      <c r="C239" s="55"/>
      <c r="F239" s="10"/>
      <c r="G239" s="100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</row>
    <row r="240">
      <c r="A240" s="55"/>
      <c r="B240" s="55"/>
      <c r="C240" s="55"/>
      <c r="F240" s="10"/>
      <c r="G240" s="100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</row>
    <row r="241">
      <c r="A241" s="111"/>
      <c r="F241" s="10"/>
      <c r="G241" s="100"/>
    </row>
    <row r="242">
      <c r="A242" s="112"/>
      <c r="F242" s="10"/>
      <c r="G242" s="100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</row>
    <row r="243">
      <c r="A243" s="112"/>
      <c r="F243" s="10"/>
      <c r="G243" s="100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</row>
    <row r="244">
      <c r="A244" s="112"/>
      <c r="F244" s="10"/>
      <c r="G244" s="100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</row>
    <row r="245">
      <c r="A245" s="112"/>
      <c r="F245" s="10"/>
      <c r="G245" s="100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</row>
    <row r="246">
      <c r="A246" s="112"/>
      <c r="F246" s="10"/>
      <c r="G246" s="100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</row>
    <row r="247">
      <c r="A247" s="112"/>
      <c r="F247" s="10"/>
      <c r="G247" s="100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</row>
    <row r="248">
      <c r="A248" s="112"/>
      <c r="F248" s="10"/>
      <c r="G248" s="100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</row>
    <row r="249">
      <c r="A249" s="112"/>
      <c r="F249" s="10"/>
      <c r="G249" s="100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</row>
    <row r="250">
      <c r="A250" s="112"/>
      <c r="F250" s="10"/>
      <c r="G250" s="100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</row>
    <row r="251">
      <c r="A251" s="112"/>
      <c r="F251" s="10"/>
      <c r="G251" s="100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</row>
    <row r="252">
      <c r="A252" s="112"/>
      <c r="F252" s="10"/>
      <c r="G252" s="100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</row>
    <row r="253">
      <c r="A253" s="112"/>
      <c r="F253" s="10"/>
      <c r="G253" s="100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</row>
    <row r="254">
      <c r="A254" s="112"/>
      <c r="F254" s="10"/>
      <c r="G254" s="100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</row>
    <row r="255">
      <c r="A255" s="112"/>
      <c r="F255" s="10"/>
      <c r="G255" s="100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</row>
    <row r="256">
      <c r="A256" s="112"/>
      <c r="F256" s="10"/>
      <c r="G256" s="100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</row>
    <row r="257">
      <c r="A257" s="112"/>
      <c r="F257" s="10"/>
      <c r="G257" s="100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</row>
    <row r="258">
      <c r="A258" s="112"/>
      <c r="F258" s="10"/>
      <c r="G258" s="100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</row>
    <row r="259">
      <c r="A259" s="112"/>
      <c r="F259" s="10"/>
      <c r="G259" s="100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</row>
    <row r="260">
      <c r="A260" s="112"/>
      <c r="F260" s="10"/>
      <c r="G260" s="100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</row>
    <row r="261">
      <c r="A261" s="112"/>
      <c r="F261" s="10"/>
      <c r="G261" s="100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</row>
    <row r="262">
      <c r="A262" s="112"/>
      <c r="F262" s="10"/>
      <c r="G262" s="100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</row>
    <row r="263">
      <c r="A263" s="112"/>
      <c r="F263" s="10"/>
      <c r="G263" s="100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</row>
    <row r="264">
      <c r="A264" s="112"/>
      <c r="F264" s="10"/>
      <c r="G264" s="100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</row>
    <row r="265">
      <c r="A265" s="112"/>
      <c r="F265" s="10"/>
      <c r="G265" s="100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</row>
    <row r="266">
      <c r="A266" s="112"/>
      <c r="F266" s="10"/>
      <c r="G266" s="100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</row>
    <row r="267">
      <c r="A267" s="112"/>
      <c r="F267" s="10"/>
      <c r="G267" s="100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</row>
    <row r="268">
      <c r="A268" s="112"/>
      <c r="F268" s="10"/>
      <c r="G268" s="100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</row>
    <row r="269">
      <c r="A269" s="112"/>
      <c r="F269" s="10"/>
      <c r="G269" s="100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</row>
    <row r="270">
      <c r="A270" s="112"/>
      <c r="F270" s="10"/>
      <c r="G270" s="100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</row>
    <row r="271">
      <c r="A271" s="112"/>
      <c r="F271" s="10"/>
      <c r="G271" s="100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</row>
    <row r="272">
      <c r="A272" s="112"/>
      <c r="F272" s="10"/>
      <c r="G272" s="100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</row>
    <row r="273">
      <c r="A273" s="112"/>
      <c r="F273" s="10"/>
      <c r="G273" s="100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</row>
    <row r="274">
      <c r="A274" s="112"/>
      <c r="F274" s="10"/>
      <c r="G274" s="100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</row>
    <row r="275">
      <c r="A275" s="112"/>
      <c r="F275" s="10"/>
      <c r="G275" s="100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</row>
    <row r="276">
      <c r="A276" s="112"/>
      <c r="F276" s="10"/>
      <c r="G276" s="100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</row>
    <row r="277">
      <c r="A277" s="112"/>
      <c r="F277" s="10"/>
      <c r="G277" s="100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</row>
    <row r="278">
      <c r="A278" s="112"/>
      <c r="F278" s="10"/>
      <c r="G278" s="100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</row>
    <row r="279">
      <c r="A279" s="112"/>
      <c r="F279" s="10"/>
      <c r="G279" s="100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</row>
    <row r="280">
      <c r="A280" s="112"/>
      <c r="F280" s="10"/>
      <c r="G280" s="100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</row>
    <row r="281">
      <c r="A281" s="112"/>
      <c r="F281" s="10"/>
      <c r="G281" s="100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</row>
    <row r="282">
      <c r="A282" s="112"/>
      <c r="F282" s="10"/>
      <c r="G282" s="100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</row>
    <row r="283">
      <c r="A283" s="112"/>
      <c r="F283" s="10"/>
      <c r="G283" s="100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</row>
    <row r="284">
      <c r="A284" s="112"/>
      <c r="F284" s="10"/>
      <c r="G284" s="100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</row>
    <row r="285">
      <c r="A285" s="112"/>
      <c r="F285" s="10"/>
      <c r="G285" s="100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</row>
    <row r="286">
      <c r="A286" s="112"/>
      <c r="F286" s="10"/>
      <c r="G286" s="100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</row>
    <row r="287">
      <c r="A287" s="112"/>
      <c r="F287" s="10"/>
      <c r="G287" s="100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</row>
    <row r="288">
      <c r="A288" s="112"/>
      <c r="F288" s="10"/>
      <c r="G288" s="100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</row>
    <row r="289">
      <c r="A289" s="112"/>
      <c r="F289" s="10"/>
      <c r="G289" s="100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</row>
    <row r="290">
      <c r="A290" s="112"/>
      <c r="F290" s="10"/>
      <c r="G290" s="100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</row>
    <row r="291">
      <c r="A291" s="112"/>
      <c r="F291" s="10"/>
      <c r="G291" s="100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</row>
    <row r="292">
      <c r="A292" s="112"/>
      <c r="F292" s="10"/>
      <c r="G292" s="100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</row>
    <row r="293">
      <c r="A293" s="112"/>
      <c r="F293" s="10"/>
      <c r="G293" s="100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</row>
    <row r="294">
      <c r="A294" s="112"/>
      <c r="F294" s="10"/>
      <c r="G294" s="100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</row>
    <row r="295">
      <c r="A295" s="112"/>
      <c r="F295" s="10"/>
      <c r="G295" s="100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</row>
    <row r="296">
      <c r="A296" s="112"/>
      <c r="F296" s="10"/>
      <c r="G296" s="100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</row>
    <row r="297">
      <c r="A297" s="112"/>
      <c r="F297" s="10"/>
      <c r="G297" s="100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</row>
    <row r="299">
      <c r="A299" s="123" t="s">
        <v>589</v>
      </c>
      <c r="B299" s="122"/>
      <c r="C299" s="122"/>
      <c r="D299" s="122"/>
      <c r="E299" s="122"/>
      <c r="F299" s="124"/>
      <c r="G299" s="124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</row>
    <row r="300">
      <c r="A300" s="125" t="s">
        <v>532</v>
      </c>
      <c r="B300" s="122"/>
      <c r="C300" s="122"/>
      <c r="D300" s="122"/>
      <c r="E300" s="122"/>
      <c r="F300" s="124">
        <f t="shared" ref="F300:F356" si="345">AVERAGE(H300,I300,J300,M300,N300,S300,T300,U300,V300,W300,X300)</f>
        <v>0.6045314051</v>
      </c>
      <c r="G300" s="124">
        <f>(H300*'Vecmap(FT) Coverage'!C299*'Dataset lengths'!$B$2+I300*'Vecmap(FT) Coverage'!D299*'Dataset lengths'!$C$2+J300*'Vecmap(FT) Coverage'!E299*'Dataset lengths'!$D$2+M300*'Vecmap(FT) Coverage'!H299*'Dataset lengths'!$G$2+N300*'Vecmap(FT) Coverage'!I299*'Dataset lengths'!$H$2+S300*'Vecmap(FT) Coverage'!N299*'Dataset lengths'!$M$2+T300*'Vecmap(FT) Coverage'!O299*'Dataset lengths'!$N$2+U300*'Vecmap(FT) Coverage'!P299*'Dataset lengths'!$O$2+V300*'Vecmap(FT) Coverage'!Q299*'Dataset lengths'!$P$2+W300*'Vecmap(FT) Coverage'!R299*'Dataset lengths'!$Q$2+X300*'Vecmap(FT) Coverage'!S299*'Dataset lengths'!$R$2)/('Vecmap(FT) Coverage'!C299*'Dataset lengths'!$B$2+'Vecmap(FT) Coverage'!D299*'Dataset lengths'!$C$2+'Vecmap(FT) Coverage'!E299*'Dataset lengths'!$D$2+'Vecmap(FT) Coverage'!H299*'Dataset lengths'!$G$2+'Vecmap(FT) Coverage'!I299*'Dataset lengths'!$H$2+'Vecmap(FT) Coverage'!N299*'Dataset lengths'!$M$2+'Vecmap(FT) Coverage'!O299*'Dataset lengths'!$N$2+'Vecmap(FT) Coverage'!P299*'Dataset lengths'!$O$2+'Vecmap(FT) Coverage'!Q299*'Dataset lengths'!$P$2+'Vecmap(FT) Coverage'!R299*'Dataset lengths'!$Q$2+'Vecmap(FT) Coverage'!S299*'Dataset lengths'!$R$2)</f>
        <v>0.5296632807</v>
      </c>
      <c r="H300" s="125">
        <v>0.410769790530075</v>
      </c>
      <c r="I300" s="125">
        <v>0.671855351677955</v>
      </c>
      <c r="J300" s="125">
        <v>0.693926689308807</v>
      </c>
      <c r="K300" s="125">
        <v>0.790889287853725</v>
      </c>
      <c r="L300" s="125">
        <v>0.784438050667535</v>
      </c>
      <c r="M300" s="125">
        <v>0.788755317797389</v>
      </c>
      <c r="N300" s="125">
        <v>0.680450502031597</v>
      </c>
      <c r="O300" s="125">
        <v>0.606003148658249</v>
      </c>
      <c r="P300" s="125">
        <v>0.787534232736199</v>
      </c>
      <c r="Q300" s="125">
        <v>0.685642459904653</v>
      </c>
      <c r="R300" s="125">
        <v>0.630050659066293</v>
      </c>
      <c r="S300" s="125">
        <v>0.812514346467575</v>
      </c>
      <c r="T300" s="125">
        <v>0.475753934124658</v>
      </c>
      <c r="U300" s="125">
        <v>0.804717970728944</v>
      </c>
      <c r="V300" s="125">
        <v>0.531892195451171</v>
      </c>
      <c r="W300" s="125">
        <v>0.304216845895856</v>
      </c>
      <c r="X300" s="125">
        <v>0.474992511661082</v>
      </c>
    </row>
    <row r="301">
      <c r="A301" s="125" t="s">
        <v>533</v>
      </c>
      <c r="B301" s="122"/>
      <c r="C301" s="122"/>
      <c r="D301" s="122"/>
      <c r="E301" s="122"/>
      <c r="F301" s="124">
        <f t="shared" si="345"/>
        <v>0.6270823599</v>
      </c>
      <c r="G301" s="124">
        <f>(H301*'Vecmap(FT) Coverage'!C300*'Dataset lengths'!$B$2+I301*'Vecmap(FT) Coverage'!D300*'Dataset lengths'!$C$2+J301*'Vecmap(FT) Coverage'!E300*'Dataset lengths'!$D$2+M301*'Vecmap(FT) Coverage'!H300*'Dataset lengths'!$G$2+N301*'Vecmap(FT) Coverage'!I300*'Dataset lengths'!$H$2+S301*'Vecmap(FT) Coverage'!N300*'Dataset lengths'!$M$2+T301*'Vecmap(FT) Coverage'!O300*'Dataset lengths'!$N$2+U301*'Vecmap(FT) Coverage'!P300*'Dataset lengths'!$O$2+V301*'Vecmap(FT) Coverage'!Q300*'Dataset lengths'!$P$2+W301*'Vecmap(FT) Coverage'!R300*'Dataset lengths'!$Q$2+X301*'Vecmap(FT) Coverage'!S300*'Dataset lengths'!$R$2)/('Vecmap(FT) Coverage'!C300*'Dataset lengths'!$B$2+'Vecmap(FT) Coverage'!D300*'Dataset lengths'!$C$2+'Vecmap(FT) Coverage'!E300*'Dataset lengths'!$D$2+'Vecmap(FT) Coverage'!H300*'Dataset lengths'!$G$2+'Vecmap(FT) Coverage'!I300*'Dataset lengths'!$H$2+'Vecmap(FT) Coverage'!N300*'Dataset lengths'!$M$2+'Vecmap(FT) Coverage'!O300*'Dataset lengths'!$N$2+'Vecmap(FT) Coverage'!P300*'Dataset lengths'!$O$2+'Vecmap(FT) Coverage'!Q300*'Dataset lengths'!$P$2+'Vecmap(FT) Coverage'!R300*'Dataset lengths'!$Q$2+'Vecmap(FT) Coverage'!S300*'Dataset lengths'!$R$2)</f>
        <v>0.5613063208</v>
      </c>
      <c r="H301" s="125">
        <v>0.443464095111141</v>
      </c>
      <c r="I301" s="125">
        <v>0.69139407628801</v>
      </c>
      <c r="J301" s="125">
        <v>0.737054940815113</v>
      </c>
      <c r="K301" s="125">
        <v>0.823328756584023</v>
      </c>
      <c r="L301" s="125">
        <v>0.823425625679712</v>
      </c>
      <c r="M301" s="125">
        <v>0.823532712082061</v>
      </c>
      <c r="N301" s="125">
        <v>0.721373006447968</v>
      </c>
      <c r="O301" s="125">
        <v>0.655203191946216</v>
      </c>
      <c r="P301" s="125">
        <v>0.804844372086315</v>
      </c>
      <c r="Q301" s="125">
        <v>0.716365836459463</v>
      </c>
      <c r="R301" s="125">
        <v>0.676278575722325</v>
      </c>
      <c r="S301" s="125">
        <v>0.813191860649475</v>
      </c>
      <c r="T301" s="125">
        <v>0.406095747088216</v>
      </c>
      <c r="U301" s="125">
        <v>0.820073485104026</v>
      </c>
      <c r="V301" s="125">
        <v>0.603551041434093</v>
      </c>
      <c r="W301" s="125">
        <v>0.336961523951426</v>
      </c>
      <c r="X301" s="125">
        <v>0.501213470292074</v>
      </c>
    </row>
    <row r="302">
      <c r="A302" s="125" t="s">
        <v>518</v>
      </c>
      <c r="B302" s="122"/>
      <c r="C302" s="122"/>
      <c r="D302" s="122"/>
      <c r="E302" s="122"/>
      <c r="F302" s="124">
        <f t="shared" si="345"/>
        <v>0.6416429711</v>
      </c>
      <c r="G302" s="124">
        <f>(H302*'Vecmap(FT) Coverage'!C301*'Dataset lengths'!$B$2+I302*'Vecmap(FT) Coverage'!D301*'Dataset lengths'!$C$2+J302*'Vecmap(FT) Coverage'!E301*'Dataset lengths'!$D$2+M302*'Vecmap(FT) Coverage'!H301*'Dataset lengths'!$G$2+N302*'Vecmap(FT) Coverage'!I301*'Dataset lengths'!$H$2+S302*'Vecmap(FT) Coverage'!N301*'Dataset lengths'!$M$2+T302*'Vecmap(FT) Coverage'!O301*'Dataset lengths'!$N$2+U302*'Vecmap(FT) Coverage'!P301*'Dataset lengths'!$O$2+V302*'Vecmap(FT) Coverage'!Q301*'Dataset lengths'!$P$2+W302*'Vecmap(FT) Coverage'!R301*'Dataset lengths'!$Q$2+X302*'Vecmap(FT) Coverage'!S301*'Dataset lengths'!$R$2)/('Vecmap(FT) Coverage'!C301*'Dataset lengths'!$B$2+'Vecmap(FT) Coverage'!D301*'Dataset lengths'!$C$2+'Vecmap(FT) Coverage'!E301*'Dataset lengths'!$D$2+'Vecmap(FT) Coverage'!H301*'Dataset lengths'!$G$2+'Vecmap(FT) Coverage'!I301*'Dataset lengths'!$H$2+'Vecmap(FT) Coverage'!N301*'Dataset lengths'!$M$2+'Vecmap(FT) Coverage'!O301*'Dataset lengths'!$N$2+'Vecmap(FT) Coverage'!P301*'Dataset lengths'!$O$2+'Vecmap(FT) Coverage'!Q301*'Dataset lengths'!$P$2+'Vecmap(FT) Coverage'!R301*'Dataset lengths'!$Q$2+'Vecmap(FT) Coverage'!S301*'Dataset lengths'!$R$2)</f>
        <v>0.5734526234</v>
      </c>
      <c r="H302" s="125">
        <v>0.477697720709892</v>
      </c>
      <c r="I302" s="125">
        <v>0.672878281684431</v>
      </c>
      <c r="J302" s="125">
        <v>0.749846631566862</v>
      </c>
      <c r="K302" s="125">
        <v>0.798955074677497</v>
      </c>
      <c r="L302" s="125">
        <v>0.796396500675099</v>
      </c>
      <c r="M302" s="125">
        <v>0.79848879622635</v>
      </c>
      <c r="N302" s="125">
        <v>0.715589467455729</v>
      </c>
      <c r="O302" s="125">
        <v>0.624517233794344</v>
      </c>
      <c r="P302" s="125">
        <v>0.823037484193235</v>
      </c>
      <c r="Q302" s="125">
        <v>0.725783226557324</v>
      </c>
      <c r="R302" s="125">
        <v>0.663178178332708</v>
      </c>
      <c r="S302" s="125">
        <v>0.845253580160676</v>
      </c>
      <c r="T302" s="125">
        <v>0.413619241550881</v>
      </c>
      <c r="U302" s="125">
        <v>0.818070591924668</v>
      </c>
      <c r="V302" s="125">
        <v>0.712703918455073</v>
      </c>
      <c r="W302" s="125">
        <v>0.424230777878775</v>
      </c>
      <c r="X302" s="125">
        <v>0.429693674874606</v>
      </c>
    </row>
    <row r="303">
      <c r="A303" s="125" t="s">
        <v>525</v>
      </c>
      <c r="B303" s="122"/>
      <c r="C303" s="122"/>
      <c r="D303" s="122"/>
      <c r="E303" s="122"/>
      <c r="F303" s="124">
        <f t="shared" si="345"/>
        <v>0.6511453305</v>
      </c>
      <c r="G303" s="124">
        <f>(H303*'Vecmap(FT) Coverage'!C302*'Dataset lengths'!$B$2+I303*'Vecmap(FT) Coverage'!D302*'Dataset lengths'!$C$2+J303*'Vecmap(FT) Coverage'!E302*'Dataset lengths'!$D$2+M303*'Vecmap(FT) Coverage'!H302*'Dataset lengths'!$G$2+N303*'Vecmap(FT) Coverage'!I302*'Dataset lengths'!$H$2+S303*'Vecmap(FT) Coverage'!N302*'Dataset lengths'!$M$2+T303*'Vecmap(FT) Coverage'!O302*'Dataset lengths'!$N$2+U303*'Vecmap(FT) Coverage'!P302*'Dataset lengths'!$O$2+V303*'Vecmap(FT) Coverage'!Q302*'Dataset lengths'!$P$2+W303*'Vecmap(FT) Coverage'!R302*'Dataset lengths'!$Q$2+X303*'Vecmap(FT) Coverage'!S302*'Dataset lengths'!$R$2)/('Vecmap(FT) Coverage'!C302*'Dataset lengths'!$B$2+'Vecmap(FT) Coverage'!D302*'Dataset lengths'!$C$2+'Vecmap(FT) Coverage'!E302*'Dataset lengths'!$D$2+'Vecmap(FT) Coverage'!H302*'Dataset lengths'!$G$2+'Vecmap(FT) Coverage'!I302*'Dataset lengths'!$H$2+'Vecmap(FT) Coverage'!N302*'Dataset lengths'!$M$2+'Vecmap(FT) Coverage'!O302*'Dataset lengths'!$N$2+'Vecmap(FT) Coverage'!P302*'Dataset lengths'!$O$2+'Vecmap(FT) Coverage'!Q302*'Dataset lengths'!$P$2+'Vecmap(FT) Coverage'!R302*'Dataset lengths'!$Q$2+'Vecmap(FT) Coverage'!S302*'Dataset lengths'!$R$2)</f>
        <v>0.5811609329</v>
      </c>
      <c r="H303" s="125">
        <v>0.484076935897884</v>
      </c>
      <c r="I303" s="125">
        <v>0.666714049623072</v>
      </c>
      <c r="J303" s="125">
        <v>0.734650269636457</v>
      </c>
      <c r="K303" s="125">
        <v>0.801525849830426</v>
      </c>
      <c r="L303" s="125">
        <v>0.807478142729413</v>
      </c>
      <c r="M303" s="125">
        <v>0.803835279190999</v>
      </c>
      <c r="N303" s="125">
        <v>0.728208110384926</v>
      </c>
      <c r="O303" s="125">
        <v>0.636203176753489</v>
      </c>
      <c r="P303" s="125">
        <v>0.816137959459105</v>
      </c>
      <c r="Q303" s="125">
        <v>0.774292586616652</v>
      </c>
      <c r="R303" s="125">
        <v>0.603084061828867</v>
      </c>
      <c r="S303" s="125">
        <v>0.864901491435775</v>
      </c>
      <c r="T303" s="125">
        <v>0.411984223909035</v>
      </c>
      <c r="U303" s="125">
        <v>0.851229601227381</v>
      </c>
      <c r="V303" s="125">
        <v>0.718812496545543</v>
      </c>
      <c r="W303" s="125">
        <v>0.411282832086481</v>
      </c>
      <c r="X303" s="125">
        <v>0.486903345115658</v>
      </c>
    </row>
    <row r="304">
      <c r="A304" s="125" t="s">
        <v>534</v>
      </c>
      <c r="B304" s="122"/>
      <c r="C304" s="122"/>
      <c r="D304" s="122"/>
      <c r="E304" s="122"/>
      <c r="F304" s="124">
        <f t="shared" si="345"/>
        <v>0.5964135625</v>
      </c>
      <c r="G304" s="124">
        <f>(H304*'Vecmap(FT) Coverage'!C303*'Dataset lengths'!$B$2+I304*'Vecmap(FT) Coverage'!D303*'Dataset lengths'!$C$2+J304*'Vecmap(FT) Coverage'!E303*'Dataset lengths'!$D$2+M304*'Vecmap(FT) Coverage'!H303*'Dataset lengths'!$G$2+N304*'Vecmap(FT) Coverage'!I303*'Dataset lengths'!$H$2+S304*'Vecmap(FT) Coverage'!N303*'Dataset lengths'!$M$2+T304*'Vecmap(FT) Coverage'!O303*'Dataset lengths'!$N$2+U304*'Vecmap(FT) Coverage'!P303*'Dataset lengths'!$O$2+V304*'Vecmap(FT) Coverage'!Q303*'Dataset lengths'!$P$2+W304*'Vecmap(FT) Coverage'!R303*'Dataset lengths'!$Q$2+X304*'Vecmap(FT) Coverage'!S303*'Dataset lengths'!$R$2)/('Vecmap(FT) Coverage'!C303*'Dataset lengths'!$B$2+'Vecmap(FT) Coverage'!D303*'Dataset lengths'!$C$2+'Vecmap(FT) Coverage'!E303*'Dataset lengths'!$D$2+'Vecmap(FT) Coverage'!H303*'Dataset lengths'!$G$2+'Vecmap(FT) Coverage'!I303*'Dataset lengths'!$H$2+'Vecmap(FT) Coverage'!N303*'Dataset lengths'!$M$2+'Vecmap(FT) Coverage'!O303*'Dataset lengths'!$N$2+'Vecmap(FT) Coverage'!P303*'Dataset lengths'!$O$2+'Vecmap(FT) Coverage'!Q303*'Dataset lengths'!$P$2+'Vecmap(FT) Coverage'!R303*'Dataset lengths'!$Q$2+'Vecmap(FT) Coverage'!S303*'Dataset lengths'!$R$2)</f>
        <v>0.5235200363</v>
      </c>
      <c r="H304" s="125">
        <v>0.415810233349975</v>
      </c>
      <c r="I304" s="125">
        <v>0.6783221476519</v>
      </c>
      <c r="J304" s="125">
        <v>0.714463638978484</v>
      </c>
      <c r="K304" s="125">
        <v>0.795113351512676</v>
      </c>
      <c r="L304" s="125">
        <v>0.785839285652097</v>
      </c>
      <c r="M304" s="125">
        <v>0.792043426472659</v>
      </c>
      <c r="N304" s="125">
        <v>0.682007729351472</v>
      </c>
      <c r="O304" s="125">
        <v>0.602564893550752</v>
      </c>
      <c r="P304" s="125">
        <v>0.772032358471306</v>
      </c>
      <c r="Q304" s="125">
        <v>0.711817141544733</v>
      </c>
      <c r="R304" s="125">
        <v>0.618138343061375</v>
      </c>
      <c r="S304" s="125">
        <v>0.778813479742099</v>
      </c>
      <c r="T304" s="125">
        <v>0.370018771101649</v>
      </c>
      <c r="U304" s="125">
        <v>0.779347990457069</v>
      </c>
      <c r="V304" s="125">
        <v>0.599398411993281</v>
      </c>
      <c r="W304" s="125">
        <v>0.281075370830374</v>
      </c>
      <c r="X304" s="125">
        <v>0.46924798713082</v>
      </c>
    </row>
    <row r="305">
      <c r="A305" s="125" t="s">
        <v>535</v>
      </c>
      <c r="B305" s="122"/>
      <c r="C305" s="122"/>
      <c r="D305" s="122"/>
      <c r="E305" s="122"/>
      <c r="F305" s="124">
        <f t="shared" si="345"/>
        <v>0.645898934</v>
      </c>
      <c r="G305" s="124">
        <f>(H305*'Vecmap(FT) Coverage'!C304*'Dataset lengths'!$B$2+I305*'Vecmap(FT) Coverage'!D304*'Dataset lengths'!$C$2+J305*'Vecmap(FT) Coverage'!E304*'Dataset lengths'!$D$2+M305*'Vecmap(FT) Coverage'!H304*'Dataset lengths'!$G$2+N305*'Vecmap(FT) Coverage'!I304*'Dataset lengths'!$H$2+S305*'Vecmap(FT) Coverage'!N304*'Dataset lengths'!$M$2+T305*'Vecmap(FT) Coverage'!O304*'Dataset lengths'!$N$2+U305*'Vecmap(FT) Coverage'!P304*'Dataset lengths'!$O$2+V305*'Vecmap(FT) Coverage'!Q304*'Dataset lengths'!$P$2+W305*'Vecmap(FT) Coverage'!R304*'Dataset lengths'!$Q$2+X305*'Vecmap(FT) Coverage'!S304*'Dataset lengths'!$R$2)/('Vecmap(FT) Coverage'!C304*'Dataset lengths'!$B$2+'Vecmap(FT) Coverage'!D304*'Dataset lengths'!$C$2+'Vecmap(FT) Coverage'!E304*'Dataset lengths'!$D$2+'Vecmap(FT) Coverage'!H304*'Dataset lengths'!$G$2+'Vecmap(FT) Coverage'!I304*'Dataset lengths'!$H$2+'Vecmap(FT) Coverage'!N304*'Dataset lengths'!$M$2+'Vecmap(FT) Coverage'!O304*'Dataset lengths'!$N$2+'Vecmap(FT) Coverage'!P304*'Dataset lengths'!$O$2+'Vecmap(FT) Coverage'!Q304*'Dataset lengths'!$P$2+'Vecmap(FT) Coverage'!R304*'Dataset lengths'!$Q$2+'Vecmap(FT) Coverage'!S304*'Dataset lengths'!$R$2)</f>
        <v>0.5908018549</v>
      </c>
      <c r="H305" s="125">
        <v>0.464847934899363</v>
      </c>
      <c r="I305" s="125">
        <v>0.692749014346217</v>
      </c>
      <c r="J305" s="125">
        <v>0.712224262760095</v>
      </c>
      <c r="K305" s="125">
        <v>0.808876564239082</v>
      </c>
      <c r="L305" s="125">
        <v>0.813519977151996</v>
      </c>
      <c r="M305" s="125">
        <v>0.810660070342156</v>
      </c>
      <c r="N305" s="125">
        <v>0.757980125134522</v>
      </c>
      <c r="O305" s="125">
        <v>0.701640257929151</v>
      </c>
      <c r="P305" s="125">
        <v>0.803674486979613</v>
      </c>
      <c r="Q305" s="125">
        <v>0.745859473762923</v>
      </c>
      <c r="R305" s="125">
        <v>0.709430096632874</v>
      </c>
      <c r="S305" s="125">
        <v>0.810459948625684</v>
      </c>
      <c r="T305" s="125">
        <v>0.48103908340236</v>
      </c>
      <c r="U305" s="125">
        <v>0.851897232287167</v>
      </c>
      <c r="V305" s="125">
        <v>0.55593531808312</v>
      </c>
      <c r="W305" s="125">
        <v>0.398481740477514</v>
      </c>
      <c r="X305" s="125">
        <v>0.568613543685295</v>
      </c>
    </row>
    <row r="306">
      <c r="A306" s="125" t="s">
        <v>523</v>
      </c>
      <c r="B306" s="122"/>
      <c r="C306" s="122"/>
      <c r="D306" s="122"/>
      <c r="E306" s="122"/>
      <c r="F306" s="124">
        <f t="shared" si="345"/>
        <v>0.6597036183</v>
      </c>
      <c r="G306" s="124">
        <f>(H306*'Vecmap(FT) Coverage'!C305*'Dataset lengths'!$B$2+I306*'Vecmap(FT) Coverage'!D305*'Dataset lengths'!$C$2+J306*'Vecmap(FT) Coverage'!E305*'Dataset lengths'!$D$2+M306*'Vecmap(FT) Coverage'!H305*'Dataset lengths'!$G$2+N306*'Vecmap(FT) Coverage'!I305*'Dataset lengths'!$H$2+S306*'Vecmap(FT) Coverage'!N305*'Dataset lengths'!$M$2+T306*'Vecmap(FT) Coverage'!O305*'Dataset lengths'!$N$2+U306*'Vecmap(FT) Coverage'!P305*'Dataset lengths'!$O$2+V306*'Vecmap(FT) Coverage'!Q305*'Dataset lengths'!$P$2+W306*'Vecmap(FT) Coverage'!R305*'Dataset lengths'!$Q$2+X306*'Vecmap(FT) Coverage'!S305*'Dataset lengths'!$R$2)/('Vecmap(FT) Coverage'!C305*'Dataset lengths'!$B$2+'Vecmap(FT) Coverage'!D305*'Dataset lengths'!$C$2+'Vecmap(FT) Coverage'!E305*'Dataset lengths'!$D$2+'Vecmap(FT) Coverage'!H305*'Dataset lengths'!$G$2+'Vecmap(FT) Coverage'!I305*'Dataset lengths'!$H$2+'Vecmap(FT) Coverage'!N305*'Dataset lengths'!$M$2+'Vecmap(FT) Coverage'!O305*'Dataset lengths'!$N$2+'Vecmap(FT) Coverage'!P305*'Dataset lengths'!$O$2+'Vecmap(FT) Coverage'!Q305*'Dataset lengths'!$P$2+'Vecmap(FT) Coverage'!R305*'Dataset lengths'!$Q$2+'Vecmap(FT) Coverage'!S305*'Dataset lengths'!$R$2)</f>
        <v>0.6000849309</v>
      </c>
      <c r="H306" s="125">
        <v>0.520330473485114</v>
      </c>
      <c r="I306" s="125">
        <v>0.656746447036392</v>
      </c>
      <c r="J306" s="125">
        <v>0.715100992047199</v>
      </c>
      <c r="K306" s="125">
        <v>0.793142163314908</v>
      </c>
      <c r="L306" s="125">
        <v>0.795294127158184</v>
      </c>
      <c r="M306" s="125">
        <v>0.794038443125793</v>
      </c>
      <c r="N306" s="125">
        <v>0.749097545543102</v>
      </c>
      <c r="O306" s="125">
        <v>0.682176434495642</v>
      </c>
      <c r="P306" s="125">
        <v>0.810574011713743</v>
      </c>
      <c r="Q306" s="125">
        <v>0.743966278457714</v>
      </c>
      <c r="R306" s="125">
        <v>0.682557255817852</v>
      </c>
      <c r="S306" s="125">
        <v>0.863568318368165</v>
      </c>
      <c r="T306" s="125">
        <v>0.402871966916163</v>
      </c>
      <c r="U306" s="125">
        <v>0.881495542604355</v>
      </c>
      <c r="V306" s="125">
        <v>0.729932680127164</v>
      </c>
      <c r="W306" s="125">
        <v>0.493350109319139</v>
      </c>
      <c r="X306" s="125">
        <v>0.450207283248022</v>
      </c>
    </row>
    <row r="307">
      <c r="A307" s="125" t="s">
        <v>536</v>
      </c>
      <c r="B307" s="122"/>
      <c r="C307" s="122"/>
      <c r="D307" s="122"/>
      <c r="E307" s="122"/>
      <c r="F307" s="124">
        <f t="shared" si="345"/>
        <v>0.6616732103</v>
      </c>
      <c r="G307" s="124">
        <f>(H307*'Vecmap(FT) Coverage'!C306*'Dataset lengths'!$B$2+I307*'Vecmap(FT) Coverage'!D306*'Dataset lengths'!$C$2+J307*'Vecmap(FT) Coverage'!E306*'Dataset lengths'!$D$2+M307*'Vecmap(FT) Coverage'!H306*'Dataset lengths'!$G$2+N307*'Vecmap(FT) Coverage'!I306*'Dataset lengths'!$H$2+S307*'Vecmap(FT) Coverage'!N306*'Dataset lengths'!$M$2+T307*'Vecmap(FT) Coverage'!O306*'Dataset lengths'!$N$2+U307*'Vecmap(FT) Coverage'!P306*'Dataset lengths'!$O$2+V307*'Vecmap(FT) Coverage'!Q306*'Dataset lengths'!$P$2+W307*'Vecmap(FT) Coverage'!R306*'Dataset lengths'!$Q$2+X307*'Vecmap(FT) Coverage'!S306*'Dataset lengths'!$R$2)/('Vecmap(FT) Coverage'!C306*'Dataset lengths'!$B$2+'Vecmap(FT) Coverage'!D306*'Dataset lengths'!$C$2+'Vecmap(FT) Coverage'!E306*'Dataset lengths'!$D$2+'Vecmap(FT) Coverage'!H306*'Dataset lengths'!$G$2+'Vecmap(FT) Coverage'!I306*'Dataset lengths'!$H$2+'Vecmap(FT) Coverage'!N306*'Dataset lengths'!$M$2+'Vecmap(FT) Coverage'!O306*'Dataset lengths'!$N$2+'Vecmap(FT) Coverage'!P306*'Dataset lengths'!$O$2+'Vecmap(FT) Coverage'!Q306*'Dataset lengths'!$P$2+'Vecmap(FT) Coverage'!R306*'Dataset lengths'!$Q$2+'Vecmap(FT) Coverage'!S306*'Dataset lengths'!$R$2)</f>
        <v>0.6184074421</v>
      </c>
      <c r="H307" s="125">
        <v>0.530920674699731</v>
      </c>
      <c r="I307" s="125">
        <v>0.706090826982176</v>
      </c>
      <c r="J307" s="125">
        <v>0.718437080558589</v>
      </c>
      <c r="K307" s="125">
        <v>0.800694589448106</v>
      </c>
      <c r="L307" s="125">
        <v>0.800864795919578</v>
      </c>
      <c r="M307" s="125">
        <v>0.800938019274284</v>
      </c>
      <c r="N307" s="125">
        <v>0.719777448637826</v>
      </c>
      <c r="O307" s="125">
        <v>0.632448842141563</v>
      </c>
      <c r="P307" s="125">
        <v>0.787022094191635</v>
      </c>
      <c r="Q307" s="125">
        <v>0.74452921086705</v>
      </c>
      <c r="R307" s="125">
        <v>0.634703227771652</v>
      </c>
      <c r="S307" s="125">
        <v>0.828927673906506</v>
      </c>
      <c r="T307" s="125">
        <v>0.401630737542692</v>
      </c>
      <c r="U307" s="125">
        <v>0.852564863346954</v>
      </c>
      <c r="V307" s="125">
        <v>0.696810125931279</v>
      </c>
      <c r="W307" s="125">
        <v>0.503903482814128</v>
      </c>
      <c r="X307" s="125">
        <v>0.518404380016121</v>
      </c>
    </row>
    <row r="308">
      <c r="A308" s="125" t="s">
        <v>537</v>
      </c>
      <c r="B308" s="122"/>
      <c r="C308" s="122"/>
      <c r="D308" s="122"/>
      <c r="E308" s="122"/>
      <c r="F308" s="124">
        <f t="shared" si="345"/>
        <v>0.6197258454</v>
      </c>
      <c r="G308" s="124">
        <f>(H308*'Vecmap(FT) Coverage'!C307*'Dataset lengths'!$B$2+I308*'Vecmap(FT) Coverage'!D307*'Dataset lengths'!$C$2+J308*'Vecmap(FT) Coverage'!E307*'Dataset lengths'!$D$2+M308*'Vecmap(FT) Coverage'!H307*'Dataset lengths'!$G$2+N308*'Vecmap(FT) Coverage'!I307*'Dataset lengths'!$H$2+S308*'Vecmap(FT) Coverage'!N307*'Dataset lengths'!$M$2+T308*'Vecmap(FT) Coverage'!O307*'Dataset lengths'!$N$2+U308*'Vecmap(FT) Coverage'!P307*'Dataset lengths'!$O$2+V308*'Vecmap(FT) Coverage'!Q307*'Dataset lengths'!$P$2+W308*'Vecmap(FT) Coverage'!R307*'Dataset lengths'!$Q$2+X308*'Vecmap(FT) Coverage'!S307*'Dataset lengths'!$R$2)/('Vecmap(FT) Coverage'!C307*'Dataset lengths'!$B$2+'Vecmap(FT) Coverage'!D307*'Dataset lengths'!$C$2+'Vecmap(FT) Coverage'!E307*'Dataset lengths'!$D$2+'Vecmap(FT) Coverage'!H307*'Dataset lengths'!$G$2+'Vecmap(FT) Coverage'!I307*'Dataset lengths'!$H$2+'Vecmap(FT) Coverage'!N307*'Dataset lengths'!$M$2+'Vecmap(FT) Coverage'!O307*'Dataset lengths'!$N$2+'Vecmap(FT) Coverage'!P307*'Dataset lengths'!$O$2+'Vecmap(FT) Coverage'!Q307*'Dataset lengths'!$P$2+'Vecmap(FT) Coverage'!R307*'Dataset lengths'!$Q$2+'Vecmap(FT) Coverage'!S307*'Dataset lengths'!$R$2)</f>
        <v>0.5595026721</v>
      </c>
      <c r="H308" s="125">
        <v>0.461109746346314</v>
      </c>
      <c r="I308" s="125">
        <v>0.706235445389418</v>
      </c>
      <c r="J308" s="125">
        <v>0.688268131983368</v>
      </c>
      <c r="K308" s="125">
        <v>0.78433971382747</v>
      </c>
      <c r="L308" s="125">
        <v>0.792417418977763</v>
      </c>
      <c r="M308" s="125">
        <v>0.786915604244538</v>
      </c>
      <c r="N308" s="125">
        <v>0.706160985294744</v>
      </c>
      <c r="O308" s="125">
        <v>0.62638521492254</v>
      </c>
      <c r="P308" s="125">
        <v>0.785291295440886</v>
      </c>
      <c r="Q308" s="125">
        <v>0.698281632809522</v>
      </c>
      <c r="R308" s="125">
        <v>0.632407320499831</v>
      </c>
      <c r="S308" s="125">
        <v>0.799182615791479</v>
      </c>
      <c r="T308" s="125">
        <v>0.424605836111036</v>
      </c>
      <c r="U308" s="125">
        <v>0.803160164922776</v>
      </c>
      <c r="V308" s="125">
        <v>0.555500358872916</v>
      </c>
      <c r="W308" s="125">
        <v>0.350191194661918</v>
      </c>
      <c r="X308" s="125">
        <v>0.535654215563031</v>
      </c>
    </row>
    <row r="309">
      <c r="A309" s="125" t="s">
        <v>522</v>
      </c>
      <c r="B309" s="122"/>
      <c r="C309" s="122"/>
      <c r="D309" s="122"/>
      <c r="E309" s="122"/>
      <c r="F309" s="124">
        <f t="shared" si="345"/>
        <v>0.6769080053</v>
      </c>
      <c r="G309" s="124">
        <f>(H309*'Vecmap(FT) Coverage'!C308*'Dataset lengths'!$B$2+I309*'Vecmap(FT) Coverage'!D308*'Dataset lengths'!$C$2+J309*'Vecmap(FT) Coverage'!E308*'Dataset lengths'!$D$2+M309*'Vecmap(FT) Coverage'!H308*'Dataset lengths'!$G$2+N309*'Vecmap(FT) Coverage'!I308*'Dataset lengths'!$H$2+S309*'Vecmap(FT) Coverage'!N308*'Dataset lengths'!$M$2+T309*'Vecmap(FT) Coverage'!O308*'Dataset lengths'!$N$2+U309*'Vecmap(FT) Coverage'!P308*'Dataset lengths'!$O$2+V309*'Vecmap(FT) Coverage'!Q308*'Dataset lengths'!$P$2+W309*'Vecmap(FT) Coverage'!R308*'Dataset lengths'!$Q$2+X309*'Vecmap(FT) Coverage'!S308*'Dataset lengths'!$R$2)/('Vecmap(FT) Coverage'!C308*'Dataset lengths'!$B$2+'Vecmap(FT) Coverage'!D308*'Dataset lengths'!$C$2+'Vecmap(FT) Coverage'!E308*'Dataset lengths'!$D$2+'Vecmap(FT) Coverage'!H308*'Dataset lengths'!$G$2+'Vecmap(FT) Coverage'!I308*'Dataset lengths'!$H$2+'Vecmap(FT) Coverage'!N308*'Dataset lengths'!$M$2+'Vecmap(FT) Coverage'!O308*'Dataset lengths'!$N$2+'Vecmap(FT) Coverage'!P308*'Dataset lengths'!$O$2+'Vecmap(FT) Coverage'!Q308*'Dataset lengths'!$P$2+'Vecmap(FT) Coverage'!R308*'Dataset lengths'!$Q$2+'Vecmap(FT) Coverage'!S308*'Dataset lengths'!$R$2)</f>
        <v>0.62428848</v>
      </c>
      <c r="H309" s="125">
        <v>0.552566333867398</v>
      </c>
      <c r="I309" s="125">
        <v>0.676101907263153</v>
      </c>
      <c r="J309" s="125">
        <v>0.741197447745834</v>
      </c>
      <c r="K309" s="125">
        <v>0.810734196107259</v>
      </c>
      <c r="L309" s="125">
        <v>0.815253966657742</v>
      </c>
      <c r="M309" s="125">
        <v>0.812181143042299</v>
      </c>
      <c r="N309" s="125">
        <v>0.781605211475258</v>
      </c>
      <c r="O309" s="125">
        <v>0.701597139135545</v>
      </c>
      <c r="P309" s="125">
        <v>0.847699752509442</v>
      </c>
      <c r="Q309" s="125">
        <v>0.78258411189584</v>
      </c>
      <c r="R309" s="125">
        <v>0.698165825019611</v>
      </c>
      <c r="S309" s="125">
        <v>0.892395454043199</v>
      </c>
      <c r="T309" s="125">
        <v>0.336867933699198</v>
      </c>
      <c r="U309" s="125">
        <v>0.896628513292841</v>
      </c>
      <c r="V309" s="125">
        <v>0.758426611784279</v>
      </c>
      <c r="W309" s="125">
        <v>0.525358640702506</v>
      </c>
      <c r="X309" s="125">
        <v>0.472658861775964</v>
      </c>
    </row>
    <row r="310">
      <c r="A310" s="125" t="s">
        <v>526</v>
      </c>
      <c r="B310" s="122"/>
      <c r="C310" s="122"/>
      <c r="D310" s="122"/>
      <c r="E310" s="122"/>
      <c r="F310" s="124">
        <f t="shared" si="345"/>
        <v>0.7068755248</v>
      </c>
      <c r="G310" s="124">
        <f>(H310*'Vecmap(FT) Coverage'!C309*'Dataset lengths'!$B$2+I310*'Vecmap(FT) Coverage'!D309*'Dataset lengths'!$C$2+J310*'Vecmap(FT) Coverage'!E309*'Dataset lengths'!$D$2+M310*'Vecmap(FT) Coverage'!H309*'Dataset lengths'!$G$2+N310*'Vecmap(FT) Coverage'!I309*'Dataset lengths'!$H$2+S310*'Vecmap(FT) Coverage'!N309*'Dataset lengths'!$M$2+T310*'Vecmap(FT) Coverage'!O309*'Dataset lengths'!$N$2+U310*'Vecmap(FT) Coverage'!P309*'Dataset lengths'!$O$2+V310*'Vecmap(FT) Coverage'!Q309*'Dataset lengths'!$P$2+W310*'Vecmap(FT) Coverage'!R309*'Dataset lengths'!$Q$2+X310*'Vecmap(FT) Coverage'!S309*'Dataset lengths'!$R$2)/('Vecmap(FT) Coverage'!C309*'Dataset lengths'!$B$2+'Vecmap(FT) Coverage'!D309*'Dataset lengths'!$C$2+'Vecmap(FT) Coverage'!E309*'Dataset lengths'!$D$2+'Vecmap(FT) Coverage'!H309*'Dataset lengths'!$G$2+'Vecmap(FT) Coverage'!I309*'Dataset lengths'!$H$2+'Vecmap(FT) Coverage'!N309*'Dataset lengths'!$M$2+'Vecmap(FT) Coverage'!O309*'Dataset lengths'!$N$2+'Vecmap(FT) Coverage'!P309*'Dataset lengths'!$O$2+'Vecmap(FT) Coverage'!Q309*'Dataset lengths'!$P$2+'Vecmap(FT) Coverage'!R309*'Dataset lengths'!$Q$2+'Vecmap(FT) Coverage'!S309*'Dataset lengths'!$R$2)</f>
        <v>0.6480681462</v>
      </c>
      <c r="H310" s="125">
        <v>0.546492292772322</v>
      </c>
      <c r="I310" s="125">
        <v>0.703186454015276</v>
      </c>
      <c r="J310" s="125">
        <v>0.765647800765948</v>
      </c>
      <c r="K310" s="125">
        <v>0.830729964830343</v>
      </c>
      <c r="L310" s="125">
        <v>0.82794488954658</v>
      </c>
      <c r="M310" s="125">
        <v>0.830178198695412</v>
      </c>
      <c r="N310" s="125">
        <v>0.781230636648666</v>
      </c>
      <c r="O310" s="125">
        <v>0.724152767543583</v>
      </c>
      <c r="P310" s="125">
        <v>0.834721272361885</v>
      </c>
      <c r="Q310" s="125">
        <v>0.755621995040318</v>
      </c>
      <c r="R310" s="125">
        <v>0.748197252219713</v>
      </c>
      <c r="S310" s="125">
        <v>0.895018089586038</v>
      </c>
      <c r="T310" s="125">
        <v>0.518387069413093</v>
      </c>
      <c r="U310" s="125">
        <v>0.903304823890703</v>
      </c>
      <c r="V310" s="125">
        <v>0.747322841757759</v>
      </c>
      <c r="W310" s="125">
        <v>0.520650821322964</v>
      </c>
      <c r="X310" s="125">
        <v>0.56421174428936</v>
      </c>
    </row>
    <row r="311">
      <c r="A311" s="125" t="s">
        <v>538</v>
      </c>
      <c r="B311" s="122"/>
      <c r="C311" s="122"/>
      <c r="D311" s="122"/>
      <c r="E311" s="122"/>
      <c r="F311" s="124">
        <f t="shared" si="345"/>
        <v>0.6602204316</v>
      </c>
      <c r="G311" s="124">
        <f>(H311*'Vecmap(FT) Coverage'!C310*'Dataset lengths'!$B$2+I311*'Vecmap(FT) Coverage'!D310*'Dataset lengths'!$C$2+J311*'Vecmap(FT) Coverage'!E310*'Dataset lengths'!$D$2+M311*'Vecmap(FT) Coverage'!H310*'Dataset lengths'!$G$2+N311*'Vecmap(FT) Coverage'!I310*'Dataset lengths'!$H$2+S311*'Vecmap(FT) Coverage'!N310*'Dataset lengths'!$M$2+T311*'Vecmap(FT) Coverage'!O310*'Dataset lengths'!$N$2+U311*'Vecmap(FT) Coverage'!P310*'Dataset lengths'!$O$2+V311*'Vecmap(FT) Coverage'!Q310*'Dataset lengths'!$P$2+W311*'Vecmap(FT) Coverage'!R310*'Dataset lengths'!$Q$2+X311*'Vecmap(FT) Coverage'!S310*'Dataset lengths'!$R$2)/('Vecmap(FT) Coverage'!C310*'Dataset lengths'!$B$2+'Vecmap(FT) Coverage'!D310*'Dataset lengths'!$C$2+'Vecmap(FT) Coverage'!E310*'Dataset lengths'!$D$2+'Vecmap(FT) Coverage'!H310*'Dataset lengths'!$G$2+'Vecmap(FT) Coverage'!I310*'Dataset lengths'!$H$2+'Vecmap(FT) Coverage'!N310*'Dataset lengths'!$M$2+'Vecmap(FT) Coverage'!O310*'Dataset lengths'!$N$2+'Vecmap(FT) Coverage'!P310*'Dataset lengths'!$O$2+'Vecmap(FT) Coverage'!Q310*'Dataset lengths'!$P$2+'Vecmap(FT) Coverage'!R310*'Dataset lengths'!$Q$2+'Vecmap(FT) Coverage'!S310*'Dataset lengths'!$R$2)</f>
        <v>0.6038838041</v>
      </c>
      <c r="H311" s="125">
        <v>0.495522820979804</v>
      </c>
      <c r="I311" s="125">
        <v>0.743625440842022</v>
      </c>
      <c r="J311" s="125">
        <v>0.74399892632554</v>
      </c>
      <c r="K311" s="125">
        <v>0.824646198238312</v>
      </c>
      <c r="L311" s="125">
        <v>0.831376376656973</v>
      </c>
      <c r="M311" s="125">
        <v>0.826835263097048</v>
      </c>
      <c r="N311" s="125">
        <v>0.739736857879138</v>
      </c>
      <c r="O311" s="125">
        <v>0.672978633400548</v>
      </c>
      <c r="P311" s="125">
        <v>0.790617105935835</v>
      </c>
      <c r="Q311" s="125">
        <v>0.694857127319391</v>
      </c>
      <c r="R311" s="125">
        <v>0.736632210003379</v>
      </c>
      <c r="S311" s="125">
        <v>0.807815457786656</v>
      </c>
      <c r="T311" s="125">
        <v>0.496164504908295</v>
      </c>
      <c r="U311" s="125">
        <v>0.813174630819569</v>
      </c>
      <c r="V311" s="125">
        <v>0.610915256489868</v>
      </c>
      <c r="W311" s="125">
        <v>0.393735522231041</v>
      </c>
      <c r="X311" s="125">
        <v>0.590900066266281</v>
      </c>
    </row>
    <row r="312">
      <c r="A312" s="125" t="s">
        <v>539</v>
      </c>
      <c r="B312" s="122"/>
      <c r="C312" s="122"/>
      <c r="D312" s="122"/>
      <c r="E312" s="122"/>
      <c r="F312" s="124">
        <f t="shared" si="345"/>
        <v>0.6264576308</v>
      </c>
      <c r="G312" s="124">
        <f>(H312*'Vecmap(FT) Coverage'!C311*'Dataset lengths'!$B$2+I312*'Vecmap(FT) Coverage'!D311*'Dataset lengths'!$C$2+J312*'Vecmap(FT) Coverage'!E311*'Dataset lengths'!$D$2+M312*'Vecmap(FT) Coverage'!H311*'Dataset lengths'!$G$2+N312*'Vecmap(FT) Coverage'!I311*'Dataset lengths'!$H$2+S312*'Vecmap(FT) Coverage'!N311*'Dataset lengths'!$M$2+T312*'Vecmap(FT) Coverage'!O311*'Dataset lengths'!$N$2+U312*'Vecmap(FT) Coverage'!P311*'Dataset lengths'!$O$2+V312*'Vecmap(FT) Coverage'!Q311*'Dataset lengths'!$P$2+W312*'Vecmap(FT) Coverage'!R311*'Dataset lengths'!$Q$2+X312*'Vecmap(FT) Coverage'!S311*'Dataset lengths'!$R$2)/('Vecmap(FT) Coverage'!C311*'Dataset lengths'!$B$2+'Vecmap(FT) Coverage'!D311*'Dataset lengths'!$C$2+'Vecmap(FT) Coverage'!E311*'Dataset lengths'!$D$2+'Vecmap(FT) Coverage'!H311*'Dataset lengths'!$G$2+'Vecmap(FT) Coverage'!I311*'Dataset lengths'!$H$2+'Vecmap(FT) Coverage'!N311*'Dataset lengths'!$M$2+'Vecmap(FT) Coverage'!O311*'Dataset lengths'!$N$2+'Vecmap(FT) Coverage'!P311*'Dataset lengths'!$O$2+'Vecmap(FT) Coverage'!Q311*'Dataset lengths'!$P$2+'Vecmap(FT) Coverage'!R311*'Dataset lengths'!$Q$2+'Vecmap(FT) Coverage'!S311*'Dataset lengths'!$R$2)</f>
        <v>0.5819663815</v>
      </c>
      <c r="H312" s="125">
        <v>0.532740453290591</v>
      </c>
      <c r="I312" s="125">
        <v>0.57518008971601</v>
      </c>
      <c r="J312" s="125">
        <v>0.674820044253855</v>
      </c>
      <c r="K312" s="125">
        <v>0.746579266677823</v>
      </c>
      <c r="L312" s="125">
        <v>0.747274670820958</v>
      </c>
      <c r="M312" s="125">
        <v>0.747424033812353</v>
      </c>
      <c r="N312" s="125">
        <v>0.734480260822487</v>
      </c>
      <c r="O312" s="125">
        <v>0.630720715883062</v>
      </c>
      <c r="P312" s="125">
        <v>0.805891602163436</v>
      </c>
      <c r="Q312" s="125">
        <v>0.74984021008609</v>
      </c>
      <c r="R312" s="125">
        <v>0.642244994389801</v>
      </c>
      <c r="S312" s="125">
        <v>0.831462888264583</v>
      </c>
      <c r="T312" s="125">
        <v>0.27105696529603</v>
      </c>
      <c r="U312" s="125">
        <v>0.877489756245638</v>
      </c>
      <c r="V312" s="125">
        <v>0.749883356353675</v>
      </c>
      <c r="W312" s="125">
        <v>0.537221901765166</v>
      </c>
      <c r="X312" s="125">
        <v>0.359274188853846</v>
      </c>
    </row>
    <row r="313">
      <c r="A313" s="125" t="s">
        <v>540</v>
      </c>
      <c r="B313" s="122"/>
      <c r="C313" s="122"/>
      <c r="D313" s="122"/>
      <c r="E313" s="122"/>
      <c r="F313" s="124">
        <f t="shared" si="345"/>
        <v>0.6602157037</v>
      </c>
      <c r="G313" s="124">
        <f>(H313*'Vecmap(FT) Coverage'!C312*'Dataset lengths'!$B$2+I313*'Vecmap(FT) Coverage'!D312*'Dataset lengths'!$C$2+J313*'Vecmap(FT) Coverage'!E312*'Dataset lengths'!$D$2+M313*'Vecmap(FT) Coverage'!H312*'Dataset lengths'!$G$2+N313*'Vecmap(FT) Coverage'!I312*'Dataset lengths'!$H$2+S313*'Vecmap(FT) Coverage'!N312*'Dataset lengths'!$M$2+T313*'Vecmap(FT) Coverage'!O312*'Dataset lengths'!$N$2+U313*'Vecmap(FT) Coverage'!P312*'Dataset lengths'!$O$2+V313*'Vecmap(FT) Coverage'!Q312*'Dataset lengths'!$P$2+W313*'Vecmap(FT) Coverage'!R312*'Dataset lengths'!$Q$2+X313*'Vecmap(FT) Coverage'!S312*'Dataset lengths'!$R$2)/('Vecmap(FT) Coverage'!C312*'Dataset lengths'!$B$2+'Vecmap(FT) Coverage'!D312*'Dataset lengths'!$C$2+'Vecmap(FT) Coverage'!E312*'Dataset lengths'!$D$2+'Vecmap(FT) Coverage'!H312*'Dataset lengths'!$G$2+'Vecmap(FT) Coverage'!I312*'Dataset lengths'!$H$2+'Vecmap(FT) Coverage'!N312*'Dataset lengths'!$M$2+'Vecmap(FT) Coverage'!O312*'Dataset lengths'!$N$2+'Vecmap(FT) Coverage'!P312*'Dataset lengths'!$O$2+'Vecmap(FT) Coverage'!Q312*'Dataset lengths'!$P$2+'Vecmap(FT) Coverage'!R312*'Dataset lengths'!$Q$2+'Vecmap(FT) Coverage'!S312*'Dataset lengths'!$R$2)</f>
        <v>0.6082584517</v>
      </c>
      <c r="H313" s="125">
        <v>0.518654841492955</v>
      </c>
      <c r="I313" s="125">
        <v>0.673325781833666</v>
      </c>
      <c r="J313" s="125">
        <v>0.742548360279884</v>
      </c>
      <c r="K313" s="125">
        <v>0.802725504789807</v>
      </c>
      <c r="L313" s="125">
        <v>0.810038427714783</v>
      </c>
      <c r="M313" s="125">
        <v>0.805111362098105</v>
      </c>
      <c r="N313" s="125">
        <v>0.778046341400315</v>
      </c>
      <c r="O313" s="125">
        <v>0.726947990207311</v>
      </c>
      <c r="P313" s="125">
        <v>0.836444181023012</v>
      </c>
      <c r="Q313" s="125">
        <v>0.764990798709993</v>
      </c>
      <c r="R313" s="125">
        <v>0.73619342994653</v>
      </c>
      <c r="S313" s="125">
        <v>0.848881559328269</v>
      </c>
      <c r="T313" s="125">
        <v>0.380172773652303</v>
      </c>
      <c r="U313" s="125">
        <v>0.823411640402957</v>
      </c>
      <c r="V313" s="125">
        <v>0.730490741000633</v>
      </c>
      <c r="W313" s="125">
        <v>0.491948644208501</v>
      </c>
      <c r="X313" s="125">
        <v>0.469780694765775</v>
      </c>
    </row>
    <row r="314">
      <c r="A314" s="125" t="s">
        <v>541</v>
      </c>
      <c r="B314" s="122"/>
      <c r="C314" s="122"/>
      <c r="D314" s="122"/>
      <c r="E314" s="122"/>
      <c r="F314" s="124">
        <f t="shared" si="345"/>
        <v>0.6772787386</v>
      </c>
      <c r="G314" s="124">
        <f>(H314*'Vecmap(FT) Coverage'!C313*'Dataset lengths'!$B$2+I314*'Vecmap(FT) Coverage'!D313*'Dataset lengths'!$C$2+J314*'Vecmap(FT) Coverage'!E313*'Dataset lengths'!$D$2+M314*'Vecmap(FT) Coverage'!H313*'Dataset lengths'!$G$2+N314*'Vecmap(FT) Coverage'!I313*'Dataset lengths'!$H$2+S314*'Vecmap(FT) Coverage'!N313*'Dataset lengths'!$M$2+T314*'Vecmap(FT) Coverage'!O313*'Dataset lengths'!$N$2+U314*'Vecmap(FT) Coverage'!P313*'Dataset lengths'!$O$2+V314*'Vecmap(FT) Coverage'!Q313*'Dataset lengths'!$P$2+W314*'Vecmap(FT) Coverage'!R313*'Dataset lengths'!$Q$2+X314*'Vecmap(FT) Coverage'!S313*'Dataset lengths'!$R$2)/('Vecmap(FT) Coverage'!C313*'Dataset lengths'!$B$2+'Vecmap(FT) Coverage'!D313*'Dataset lengths'!$C$2+'Vecmap(FT) Coverage'!E313*'Dataset lengths'!$D$2+'Vecmap(FT) Coverage'!H313*'Dataset lengths'!$G$2+'Vecmap(FT) Coverage'!I313*'Dataset lengths'!$H$2+'Vecmap(FT) Coverage'!N313*'Dataset lengths'!$M$2+'Vecmap(FT) Coverage'!O313*'Dataset lengths'!$N$2+'Vecmap(FT) Coverage'!P313*'Dataset lengths'!$O$2+'Vecmap(FT) Coverage'!Q313*'Dataset lengths'!$P$2+'Vecmap(FT) Coverage'!R313*'Dataset lengths'!$Q$2+'Vecmap(FT) Coverage'!S313*'Dataset lengths'!$R$2)</f>
        <v>0.6272411814</v>
      </c>
      <c r="H314" s="125">
        <v>0.540723040608909</v>
      </c>
      <c r="I314" s="125">
        <v>0.695946241731223</v>
      </c>
      <c r="J314" s="125">
        <v>0.764220786568345</v>
      </c>
      <c r="K314" s="125">
        <v>0.821152961702016</v>
      </c>
      <c r="L314" s="125">
        <v>0.822406199214306</v>
      </c>
      <c r="M314" s="125">
        <v>0.821891640288337</v>
      </c>
      <c r="N314" s="125">
        <v>0.778123275195726</v>
      </c>
      <c r="O314" s="125">
        <v>0.715184433419676</v>
      </c>
      <c r="P314" s="125">
        <v>0.822710404114354</v>
      </c>
      <c r="Q314" s="125">
        <v>0.781076257227974</v>
      </c>
      <c r="R314" s="125">
        <v>0.729097193847642</v>
      </c>
      <c r="S314" s="125">
        <v>0.823835389894161</v>
      </c>
      <c r="T314" s="125">
        <v>0.416672078919052</v>
      </c>
      <c r="U314" s="125">
        <v>0.883053348410523</v>
      </c>
      <c r="V314" s="125">
        <v>0.705424506767325</v>
      </c>
      <c r="W314" s="125">
        <v>0.490667479560973</v>
      </c>
      <c r="X314" s="125">
        <v>0.529508336910185</v>
      </c>
    </row>
    <row r="315">
      <c r="A315" s="125" t="s">
        <v>542</v>
      </c>
      <c r="B315" s="122"/>
      <c r="C315" s="122"/>
      <c r="D315" s="122"/>
      <c r="E315" s="122"/>
      <c r="F315" s="124">
        <f t="shared" si="345"/>
        <v>0.6285889203</v>
      </c>
      <c r="G315" s="124">
        <f>(H315*'Vecmap(FT) Coverage'!C314*'Dataset lengths'!$B$2+I315*'Vecmap(FT) Coverage'!D314*'Dataset lengths'!$C$2+J315*'Vecmap(FT) Coverage'!E314*'Dataset lengths'!$D$2+M315*'Vecmap(FT) Coverage'!H314*'Dataset lengths'!$G$2+N315*'Vecmap(FT) Coverage'!I314*'Dataset lengths'!$H$2+S315*'Vecmap(FT) Coverage'!N314*'Dataset lengths'!$M$2+T315*'Vecmap(FT) Coverage'!O314*'Dataset lengths'!$N$2+U315*'Vecmap(FT) Coverage'!P314*'Dataset lengths'!$O$2+V315*'Vecmap(FT) Coverage'!Q314*'Dataset lengths'!$P$2+W315*'Vecmap(FT) Coverage'!R314*'Dataset lengths'!$Q$2+X315*'Vecmap(FT) Coverage'!S314*'Dataset lengths'!$R$2)/('Vecmap(FT) Coverage'!C314*'Dataset lengths'!$B$2+'Vecmap(FT) Coverage'!D314*'Dataset lengths'!$C$2+'Vecmap(FT) Coverage'!E314*'Dataset lengths'!$D$2+'Vecmap(FT) Coverage'!H314*'Dataset lengths'!$G$2+'Vecmap(FT) Coverage'!I314*'Dataset lengths'!$H$2+'Vecmap(FT) Coverage'!N314*'Dataset lengths'!$M$2+'Vecmap(FT) Coverage'!O314*'Dataset lengths'!$N$2+'Vecmap(FT) Coverage'!P314*'Dataset lengths'!$O$2+'Vecmap(FT) Coverage'!Q314*'Dataset lengths'!$P$2+'Vecmap(FT) Coverage'!R314*'Dataset lengths'!$Q$2+'Vecmap(FT) Coverage'!S314*'Dataset lengths'!$R$2)</f>
        <v>0.5645439285</v>
      </c>
      <c r="H315" s="125">
        <v>0.433208617079269</v>
      </c>
      <c r="I315" s="125">
        <v>0.700734467945161</v>
      </c>
      <c r="J315" s="125">
        <v>0.708741155208329</v>
      </c>
      <c r="K315" s="125">
        <v>0.812480099482861</v>
      </c>
      <c r="L315" s="125">
        <v>0.811918054717265</v>
      </c>
      <c r="M315" s="125">
        <v>0.812500503439977</v>
      </c>
      <c r="N315" s="125">
        <v>0.726735455677027</v>
      </c>
      <c r="O315" s="125">
        <v>0.66477818874885</v>
      </c>
      <c r="P315" s="125">
        <v>0.80061169764447</v>
      </c>
      <c r="Q315" s="125">
        <v>0.718791807080652</v>
      </c>
      <c r="R315" s="125">
        <v>0.682144727559276</v>
      </c>
      <c r="S315" s="125">
        <v>0.797281205022921</v>
      </c>
      <c r="T315" s="125">
        <v>0.482141161714453</v>
      </c>
      <c r="U315" s="125">
        <v>0.814732436625737</v>
      </c>
      <c r="V315" s="125">
        <v>0.564008051600799</v>
      </c>
      <c r="W315" s="125">
        <v>0.350322221467829</v>
      </c>
      <c r="X315" s="125">
        <v>0.524072847668869</v>
      </c>
    </row>
    <row r="316">
      <c r="A316" s="125" t="s">
        <v>543</v>
      </c>
      <c r="B316" s="122"/>
      <c r="C316" s="122"/>
      <c r="D316" s="122"/>
      <c r="E316" s="122"/>
      <c r="F316" s="124">
        <f t="shared" si="345"/>
        <v>0.6434074473</v>
      </c>
      <c r="G316" s="124">
        <f>(H316*'Vecmap(FT) Coverage'!C315*'Dataset lengths'!$B$2+I316*'Vecmap(FT) Coverage'!D315*'Dataset lengths'!$C$2+J316*'Vecmap(FT) Coverage'!E315*'Dataset lengths'!$D$2+M316*'Vecmap(FT) Coverage'!H315*'Dataset lengths'!$G$2+N316*'Vecmap(FT) Coverage'!I315*'Dataset lengths'!$H$2+S316*'Vecmap(FT) Coverage'!N315*'Dataset lengths'!$M$2+T316*'Vecmap(FT) Coverage'!O315*'Dataset lengths'!$N$2+U316*'Vecmap(FT) Coverage'!P315*'Dataset lengths'!$O$2+V316*'Vecmap(FT) Coverage'!Q315*'Dataset lengths'!$P$2+W316*'Vecmap(FT) Coverage'!R315*'Dataset lengths'!$Q$2+X316*'Vecmap(FT) Coverage'!S315*'Dataset lengths'!$R$2)/('Vecmap(FT) Coverage'!C315*'Dataset lengths'!$B$2+'Vecmap(FT) Coverage'!D315*'Dataset lengths'!$C$2+'Vecmap(FT) Coverage'!E315*'Dataset lengths'!$D$2+'Vecmap(FT) Coverage'!H315*'Dataset lengths'!$G$2+'Vecmap(FT) Coverage'!I315*'Dataset lengths'!$H$2+'Vecmap(FT) Coverage'!N315*'Dataset lengths'!$M$2+'Vecmap(FT) Coverage'!O315*'Dataset lengths'!$N$2+'Vecmap(FT) Coverage'!P315*'Dataset lengths'!$O$2+'Vecmap(FT) Coverage'!Q315*'Dataset lengths'!$P$2+'Vecmap(FT) Coverage'!R315*'Dataset lengths'!$Q$2+'Vecmap(FT) Coverage'!S315*'Dataset lengths'!$R$2)</f>
        <v>0.5754906793</v>
      </c>
      <c r="H316" s="125">
        <v>0.469305442181941</v>
      </c>
      <c r="I316" s="125">
        <v>0.676419954731668</v>
      </c>
      <c r="J316" s="125">
        <v>0.732445625520839</v>
      </c>
      <c r="K316" s="125">
        <v>0.804141465131683</v>
      </c>
      <c r="L316" s="125">
        <v>0.795663955770336</v>
      </c>
      <c r="M316" s="125">
        <v>0.801378682218243</v>
      </c>
      <c r="N316" s="125">
        <v>0.722484999888019</v>
      </c>
      <c r="O316" s="125">
        <v>0.645506712629424</v>
      </c>
      <c r="P316" s="125">
        <v>0.819694955316944</v>
      </c>
      <c r="Q316" s="125">
        <v>0.718694634224278</v>
      </c>
      <c r="R316" s="125">
        <v>0.678857252364114</v>
      </c>
      <c r="S316" s="125">
        <v>0.835790236910267</v>
      </c>
      <c r="T316" s="125">
        <v>0.468003186287419</v>
      </c>
      <c r="U316" s="125">
        <v>0.832758475239964</v>
      </c>
      <c r="V316" s="125">
        <v>0.657154976804788</v>
      </c>
      <c r="W316" s="125">
        <v>0.40775747653622</v>
      </c>
      <c r="X316" s="125">
        <v>0.473982864209649</v>
      </c>
    </row>
    <row r="317">
      <c r="A317" s="125" t="s">
        <v>544</v>
      </c>
      <c r="B317" s="122"/>
      <c r="C317" s="122"/>
      <c r="D317" s="122"/>
      <c r="E317" s="122"/>
      <c r="F317" s="124">
        <f t="shared" si="345"/>
        <v>0.6524804975</v>
      </c>
      <c r="G317" s="124">
        <f>(H317*'Vecmap(FT) Coverage'!C316*'Dataset lengths'!$B$2+I317*'Vecmap(FT) Coverage'!D316*'Dataset lengths'!$C$2+J317*'Vecmap(FT) Coverage'!E316*'Dataset lengths'!$D$2+M317*'Vecmap(FT) Coverage'!H316*'Dataset lengths'!$G$2+N317*'Vecmap(FT) Coverage'!I316*'Dataset lengths'!$H$2+S317*'Vecmap(FT) Coverage'!N316*'Dataset lengths'!$M$2+T317*'Vecmap(FT) Coverage'!O316*'Dataset lengths'!$N$2+U317*'Vecmap(FT) Coverage'!P316*'Dataset lengths'!$O$2+V317*'Vecmap(FT) Coverage'!Q316*'Dataset lengths'!$P$2+W317*'Vecmap(FT) Coverage'!R316*'Dataset lengths'!$Q$2+X317*'Vecmap(FT) Coverage'!S316*'Dataset lengths'!$R$2)/('Vecmap(FT) Coverage'!C316*'Dataset lengths'!$B$2+'Vecmap(FT) Coverage'!D316*'Dataset lengths'!$C$2+'Vecmap(FT) Coverage'!E316*'Dataset lengths'!$D$2+'Vecmap(FT) Coverage'!H316*'Dataset lengths'!$G$2+'Vecmap(FT) Coverage'!I316*'Dataset lengths'!$H$2+'Vecmap(FT) Coverage'!N316*'Dataset lengths'!$M$2+'Vecmap(FT) Coverage'!O316*'Dataset lengths'!$N$2+'Vecmap(FT) Coverage'!P316*'Dataset lengths'!$O$2+'Vecmap(FT) Coverage'!Q316*'Dataset lengths'!$P$2+'Vecmap(FT) Coverage'!R316*'Dataset lengths'!$Q$2+'Vecmap(FT) Coverage'!S316*'Dataset lengths'!$R$2)</f>
        <v>0.5850434303</v>
      </c>
      <c r="H317" s="125">
        <v>0.480931402185634</v>
      </c>
      <c r="I317" s="125">
        <v>0.685019420163284</v>
      </c>
      <c r="J317" s="125">
        <v>0.718821005792611</v>
      </c>
      <c r="K317" s="125">
        <v>0.806099543459535</v>
      </c>
      <c r="L317" s="125">
        <v>0.806695193386257</v>
      </c>
      <c r="M317" s="125">
        <v>0.80619391406082</v>
      </c>
      <c r="N317" s="125">
        <v>0.729747195515459</v>
      </c>
      <c r="O317" s="125">
        <v>0.651279381728119</v>
      </c>
      <c r="P317" s="125">
        <v>0.809394801955669</v>
      </c>
      <c r="Q317" s="125">
        <v>0.760365035667795</v>
      </c>
      <c r="R317" s="125">
        <v>0.637064389513465</v>
      </c>
      <c r="S317" s="125">
        <v>0.852378406718721</v>
      </c>
      <c r="T317" s="125">
        <v>0.481923963798931</v>
      </c>
      <c r="U317" s="125">
        <v>0.842995484823352</v>
      </c>
      <c r="V317" s="125">
        <v>0.655902075432</v>
      </c>
      <c r="W317" s="125">
        <v>0.407487376227269</v>
      </c>
      <c r="X317" s="125">
        <v>0.515885228274788</v>
      </c>
    </row>
    <row r="318">
      <c r="A318" s="125" t="s">
        <v>545</v>
      </c>
      <c r="B318" s="122"/>
      <c r="C318" s="122"/>
      <c r="D318" s="122"/>
      <c r="E318" s="122"/>
      <c r="F318" s="124">
        <f t="shared" si="345"/>
        <v>0.6047102699</v>
      </c>
      <c r="G318" s="124">
        <f>(H318*'Vecmap(FT) Coverage'!C317*'Dataset lengths'!$B$2+I318*'Vecmap(FT) Coverage'!D317*'Dataset lengths'!$C$2+J318*'Vecmap(FT) Coverage'!E317*'Dataset lengths'!$D$2+M318*'Vecmap(FT) Coverage'!H317*'Dataset lengths'!$G$2+N318*'Vecmap(FT) Coverage'!I317*'Dataset lengths'!$H$2+S318*'Vecmap(FT) Coverage'!N317*'Dataset lengths'!$M$2+T318*'Vecmap(FT) Coverage'!O317*'Dataset lengths'!$N$2+U318*'Vecmap(FT) Coverage'!P317*'Dataset lengths'!$O$2+V318*'Vecmap(FT) Coverage'!Q317*'Dataset lengths'!$P$2+W318*'Vecmap(FT) Coverage'!R317*'Dataset lengths'!$Q$2+X318*'Vecmap(FT) Coverage'!S317*'Dataset lengths'!$R$2)/('Vecmap(FT) Coverage'!C317*'Dataset lengths'!$B$2+'Vecmap(FT) Coverage'!D317*'Dataset lengths'!$C$2+'Vecmap(FT) Coverage'!E317*'Dataset lengths'!$D$2+'Vecmap(FT) Coverage'!H317*'Dataset lengths'!$G$2+'Vecmap(FT) Coverage'!I317*'Dataset lengths'!$H$2+'Vecmap(FT) Coverage'!N317*'Dataset lengths'!$M$2+'Vecmap(FT) Coverage'!O317*'Dataset lengths'!$N$2+'Vecmap(FT) Coverage'!P317*'Dataset lengths'!$O$2+'Vecmap(FT) Coverage'!Q317*'Dataset lengths'!$P$2+'Vecmap(FT) Coverage'!R317*'Dataset lengths'!$Q$2+'Vecmap(FT) Coverage'!S317*'Dataset lengths'!$R$2)</f>
        <v>0.5338972789</v>
      </c>
      <c r="H318" s="125">
        <v>0.425423882281779</v>
      </c>
      <c r="I318" s="125">
        <v>0.687128991201454</v>
      </c>
      <c r="J318" s="125">
        <v>0.693104299097022</v>
      </c>
      <c r="K318" s="125">
        <v>0.78961122696649</v>
      </c>
      <c r="L318" s="125">
        <v>0.787256953996068</v>
      </c>
      <c r="M318" s="125">
        <v>0.788569775891275</v>
      </c>
      <c r="N318" s="125">
        <v>0.688354358250548</v>
      </c>
      <c r="O318" s="125">
        <v>0.604693462170737</v>
      </c>
      <c r="P318" s="125">
        <v>0.783987996091482</v>
      </c>
      <c r="Q318" s="125">
        <v>0.705046874086014</v>
      </c>
      <c r="R318" s="125">
        <v>0.619919715087045</v>
      </c>
      <c r="S318" s="125">
        <v>0.791292853866773</v>
      </c>
      <c r="T318" s="125">
        <v>0.433058454990101</v>
      </c>
      <c r="U318" s="125">
        <v>0.772449136172612</v>
      </c>
      <c r="V318" s="125">
        <v>0.575226716513033</v>
      </c>
      <c r="W318" s="125">
        <v>0.300479498672023</v>
      </c>
      <c r="X318" s="125">
        <v>0.496725001770094</v>
      </c>
    </row>
    <row r="319">
      <c r="A319" s="125" t="s">
        <v>546</v>
      </c>
      <c r="B319" s="122"/>
      <c r="C319" s="122"/>
      <c r="D319" s="122"/>
      <c r="E319" s="122"/>
      <c r="F319" s="124">
        <f t="shared" si="345"/>
        <v>0.6590219286</v>
      </c>
      <c r="G319" s="124">
        <f>(H319*'Vecmap(FT) Coverage'!C318*'Dataset lengths'!$B$2+I319*'Vecmap(FT) Coverage'!D318*'Dataset lengths'!$C$2+J319*'Vecmap(FT) Coverage'!E318*'Dataset lengths'!$D$2+M319*'Vecmap(FT) Coverage'!H318*'Dataset lengths'!$G$2+N319*'Vecmap(FT) Coverage'!I318*'Dataset lengths'!$H$2+S319*'Vecmap(FT) Coverage'!N318*'Dataset lengths'!$M$2+T319*'Vecmap(FT) Coverage'!O318*'Dataset lengths'!$N$2+U319*'Vecmap(FT) Coverage'!P318*'Dataset lengths'!$O$2+V319*'Vecmap(FT) Coverage'!Q318*'Dataset lengths'!$P$2+W319*'Vecmap(FT) Coverage'!R318*'Dataset lengths'!$Q$2+X319*'Vecmap(FT) Coverage'!S318*'Dataset lengths'!$R$2)/('Vecmap(FT) Coverage'!C318*'Dataset lengths'!$B$2+'Vecmap(FT) Coverage'!D318*'Dataset lengths'!$C$2+'Vecmap(FT) Coverage'!E318*'Dataset lengths'!$D$2+'Vecmap(FT) Coverage'!H318*'Dataset lengths'!$G$2+'Vecmap(FT) Coverage'!I318*'Dataset lengths'!$H$2+'Vecmap(FT) Coverage'!N318*'Dataset lengths'!$M$2+'Vecmap(FT) Coverage'!O318*'Dataset lengths'!$N$2+'Vecmap(FT) Coverage'!P318*'Dataset lengths'!$O$2+'Vecmap(FT) Coverage'!Q318*'Dataset lengths'!$P$2+'Vecmap(FT) Coverage'!R318*'Dataset lengths'!$Q$2+'Vecmap(FT) Coverage'!S318*'Dataset lengths'!$R$2)</f>
        <v>0.5981005431</v>
      </c>
      <c r="H319" s="125">
        <v>0.498303793548538</v>
      </c>
      <c r="I319" s="125">
        <v>0.691831423285817</v>
      </c>
      <c r="J319" s="125">
        <v>0.757345100108108</v>
      </c>
      <c r="K319" s="125">
        <v>0.824880157895941</v>
      </c>
      <c r="L319" s="125">
        <v>0.822113315161611</v>
      </c>
      <c r="M319" s="125">
        <v>0.824112904359479</v>
      </c>
      <c r="N319" s="125">
        <v>0.746753520116969</v>
      </c>
      <c r="O319" s="125">
        <v>0.667868118993221</v>
      </c>
      <c r="P319" s="125">
        <v>0.840949422197258</v>
      </c>
      <c r="Q319" s="125">
        <v>0.745949945042995</v>
      </c>
      <c r="R319" s="125">
        <v>0.685251440372043</v>
      </c>
      <c r="S319" s="125">
        <v>0.853121486789192</v>
      </c>
      <c r="T319" s="125">
        <v>0.391686274266779</v>
      </c>
      <c r="U319" s="125">
        <v>0.860798979750983</v>
      </c>
      <c r="V319" s="125">
        <v>0.701307440029234</v>
      </c>
      <c r="W319" s="125">
        <v>0.437608322920988</v>
      </c>
      <c r="X319" s="125">
        <v>0.48637196917194</v>
      </c>
    </row>
    <row r="320">
      <c r="A320" s="125" t="s">
        <v>547</v>
      </c>
      <c r="B320" s="122"/>
      <c r="C320" s="122"/>
      <c r="D320" s="122"/>
      <c r="E320" s="122"/>
      <c r="F320" s="124">
        <f t="shared" si="345"/>
        <v>0.6680926372</v>
      </c>
      <c r="G320" s="124">
        <f>(H320*'Vecmap(FT) Coverage'!C319*'Dataset lengths'!$B$2+I320*'Vecmap(FT) Coverage'!D319*'Dataset lengths'!$C$2+J320*'Vecmap(FT) Coverage'!E319*'Dataset lengths'!$D$2+M320*'Vecmap(FT) Coverage'!H319*'Dataset lengths'!$G$2+N320*'Vecmap(FT) Coverage'!I319*'Dataset lengths'!$H$2+S320*'Vecmap(FT) Coverage'!N319*'Dataset lengths'!$M$2+T320*'Vecmap(FT) Coverage'!O319*'Dataset lengths'!$N$2+U320*'Vecmap(FT) Coverage'!P319*'Dataset lengths'!$O$2+V320*'Vecmap(FT) Coverage'!Q319*'Dataset lengths'!$P$2+W320*'Vecmap(FT) Coverage'!R319*'Dataset lengths'!$Q$2+X320*'Vecmap(FT) Coverage'!S319*'Dataset lengths'!$R$2)/('Vecmap(FT) Coverage'!C319*'Dataset lengths'!$B$2+'Vecmap(FT) Coverage'!D319*'Dataset lengths'!$C$2+'Vecmap(FT) Coverage'!E319*'Dataset lengths'!$D$2+'Vecmap(FT) Coverage'!H319*'Dataset lengths'!$G$2+'Vecmap(FT) Coverage'!I319*'Dataset lengths'!$H$2+'Vecmap(FT) Coverage'!N319*'Dataset lengths'!$M$2+'Vecmap(FT) Coverage'!O319*'Dataset lengths'!$N$2+'Vecmap(FT) Coverage'!P319*'Dataset lengths'!$O$2+'Vecmap(FT) Coverage'!Q319*'Dataset lengths'!$P$2+'Vecmap(FT) Coverage'!R319*'Dataset lengths'!$Q$2+'Vecmap(FT) Coverage'!S319*'Dataset lengths'!$R$2)</f>
        <v>0.6053823317</v>
      </c>
      <c r="H320" s="125">
        <v>0.499295042140387</v>
      </c>
      <c r="I320" s="125">
        <v>0.702538936782888</v>
      </c>
      <c r="J320" s="125">
        <v>0.754326444425926</v>
      </c>
      <c r="K320" s="125">
        <v>0.830343882218061</v>
      </c>
      <c r="L320" s="125">
        <v>0.82916310684361</v>
      </c>
      <c r="M320" s="125">
        <v>0.830385729291204</v>
      </c>
      <c r="N320" s="125">
        <v>0.751133290157838</v>
      </c>
      <c r="O320" s="125">
        <v>0.680221090942141</v>
      </c>
      <c r="P320" s="125">
        <v>0.827455934381637</v>
      </c>
      <c r="Q320" s="125">
        <v>0.756181576661504</v>
      </c>
      <c r="R320" s="125">
        <v>0.680616122848407</v>
      </c>
      <c r="S320" s="125">
        <v>0.846280779081621</v>
      </c>
      <c r="T320" s="125">
        <v>0.47928138916008</v>
      </c>
      <c r="U320" s="125">
        <v>0.831423213120391</v>
      </c>
      <c r="V320" s="125">
        <v>0.697318946139442</v>
      </c>
      <c r="W320" s="125">
        <v>0.425595181430138</v>
      </c>
      <c r="X320" s="125">
        <v>0.531440057491594</v>
      </c>
    </row>
    <row r="321">
      <c r="A321" s="125" t="s">
        <v>548</v>
      </c>
      <c r="B321" s="122"/>
      <c r="C321" s="122"/>
      <c r="D321" s="122"/>
      <c r="E321" s="122"/>
      <c r="F321" s="124">
        <f t="shared" si="345"/>
        <v>0.6313762601</v>
      </c>
      <c r="G321" s="124">
        <f>(H321*'Vecmap(FT) Coverage'!C320*'Dataset lengths'!$B$2+I321*'Vecmap(FT) Coverage'!D320*'Dataset lengths'!$C$2+J321*'Vecmap(FT) Coverage'!E320*'Dataset lengths'!$D$2+M321*'Vecmap(FT) Coverage'!H320*'Dataset lengths'!$G$2+N321*'Vecmap(FT) Coverage'!I320*'Dataset lengths'!$H$2+S321*'Vecmap(FT) Coverage'!N320*'Dataset lengths'!$M$2+T321*'Vecmap(FT) Coverage'!O320*'Dataset lengths'!$N$2+U321*'Vecmap(FT) Coverage'!P320*'Dataset lengths'!$O$2+V321*'Vecmap(FT) Coverage'!Q320*'Dataset lengths'!$P$2+W321*'Vecmap(FT) Coverage'!R320*'Dataset lengths'!$Q$2+X321*'Vecmap(FT) Coverage'!S320*'Dataset lengths'!$R$2)/('Vecmap(FT) Coverage'!C320*'Dataset lengths'!$B$2+'Vecmap(FT) Coverage'!D320*'Dataset lengths'!$C$2+'Vecmap(FT) Coverage'!E320*'Dataset lengths'!$D$2+'Vecmap(FT) Coverage'!H320*'Dataset lengths'!$G$2+'Vecmap(FT) Coverage'!I320*'Dataset lengths'!$H$2+'Vecmap(FT) Coverage'!N320*'Dataset lengths'!$M$2+'Vecmap(FT) Coverage'!O320*'Dataset lengths'!$N$2+'Vecmap(FT) Coverage'!P320*'Dataset lengths'!$O$2+'Vecmap(FT) Coverage'!Q320*'Dataset lengths'!$P$2+'Vecmap(FT) Coverage'!R320*'Dataset lengths'!$Q$2+'Vecmap(FT) Coverage'!S320*'Dataset lengths'!$R$2)</f>
        <v>0.5659398885</v>
      </c>
      <c r="H321" s="125">
        <v>0.448104054482597</v>
      </c>
      <c r="I321" s="125">
        <v>0.713324629545963</v>
      </c>
      <c r="J321" s="125">
        <v>0.730905656712339</v>
      </c>
      <c r="K321" s="125">
        <v>0.81835980134993</v>
      </c>
      <c r="L321" s="125">
        <v>0.816633474556452</v>
      </c>
      <c r="M321" s="125">
        <v>0.817830932371199</v>
      </c>
      <c r="N321" s="125">
        <v>0.711663252148443</v>
      </c>
      <c r="O321" s="125">
        <v>0.638796303506319</v>
      </c>
      <c r="P321" s="125">
        <v>0.77708058126773</v>
      </c>
      <c r="Q321" s="125">
        <v>0.706973577272732</v>
      </c>
      <c r="R321" s="125">
        <v>0.677072880132928</v>
      </c>
      <c r="S321" s="125">
        <v>0.794265174148656</v>
      </c>
      <c r="T321" s="125">
        <v>0.451266880241362</v>
      </c>
      <c r="U321" s="125">
        <v>0.783798864188977</v>
      </c>
      <c r="V321" s="125">
        <v>0.625594445936112</v>
      </c>
      <c r="W321" s="125">
        <v>0.336514403939967</v>
      </c>
      <c r="X321" s="125">
        <v>0.531870567279733</v>
      </c>
    </row>
    <row r="322">
      <c r="A322" s="125" t="s">
        <v>549</v>
      </c>
      <c r="B322" s="122"/>
      <c r="C322" s="122"/>
      <c r="D322" s="122"/>
      <c r="E322" s="122"/>
      <c r="F322" s="124">
        <f t="shared" si="345"/>
        <v>0.6572434105</v>
      </c>
      <c r="G322" s="124">
        <f>(H322*'Vecmap(FT) Coverage'!C321*'Dataset lengths'!$B$2+I322*'Vecmap(FT) Coverage'!D321*'Dataset lengths'!$C$2+J322*'Vecmap(FT) Coverage'!E321*'Dataset lengths'!$D$2+M322*'Vecmap(FT) Coverage'!H321*'Dataset lengths'!$G$2+N322*'Vecmap(FT) Coverage'!I321*'Dataset lengths'!$H$2+S322*'Vecmap(FT) Coverage'!N321*'Dataset lengths'!$M$2+T322*'Vecmap(FT) Coverage'!O321*'Dataset lengths'!$N$2+U322*'Vecmap(FT) Coverage'!P321*'Dataset lengths'!$O$2+V322*'Vecmap(FT) Coverage'!Q321*'Dataset lengths'!$P$2+W322*'Vecmap(FT) Coverage'!R321*'Dataset lengths'!$Q$2+X322*'Vecmap(FT) Coverage'!S321*'Dataset lengths'!$R$2)/('Vecmap(FT) Coverage'!C321*'Dataset lengths'!$B$2+'Vecmap(FT) Coverage'!D321*'Dataset lengths'!$C$2+'Vecmap(FT) Coverage'!E321*'Dataset lengths'!$D$2+'Vecmap(FT) Coverage'!H321*'Dataset lengths'!$G$2+'Vecmap(FT) Coverage'!I321*'Dataset lengths'!$H$2+'Vecmap(FT) Coverage'!N321*'Dataset lengths'!$M$2+'Vecmap(FT) Coverage'!O321*'Dataset lengths'!$N$2+'Vecmap(FT) Coverage'!P321*'Dataset lengths'!$O$2+'Vecmap(FT) Coverage'!Q321*'Dataset lengths'!$P$2+'Vecmap(FT) Coverage'!R321*'Dataset lengths'!$Q$2+'Vecmap(FT) Coverage'!S321*'Dataset lengths'!$R$2)</f>
        <v>0.592738917</v>
      </c>
      <c r="H322" s="125">
        <v>0.501502353132579</v>
      </c>
      <c r="I322" s="125">
        <v>0.661476546458399</v>
      </c>
      <c r="J322" s="125">
        <v>0.73234467593755</v>
      </c>
      <c r="K322" s="125">
        <v>0.797356701830387</v>
      </c>
      <c r="L322" s="125">
        <v>0.800360541467147</v>
      </c>
      <c r="M322" s="125">
        <v>0.79887041046919</v>
      </c>
      <c r="N322" s="125">
        <v>0.738621727067997</v>
      </c>
      <c r="O322" s="125">
        <v>0.640013753270119</v>
      </c>
      <c r="P322" s="125">
        <v>0.829881061019135</v>
      </c>
      <c r="Q322" s="125">
        <v>0.753175919690225</v>
      </c>
      <c r="R322" s="125">
        <v>0.654488833104338</v>
      </c>
      <c r="S322" s="125">
        <v>0.858607166132962</v>
      </c>
      <c r="T322" s="125">
        <v>0.426598828095131</v>
      </c>
      <c r="U322" s="125">
        <v>0.853455038093335</v>
      </c>
      <c r="V322" s="125">
        <v>0.735759492188383</v>
      </c>
      <c r="W322" s="125">
        <v>0.462273497783425</v>
      </c>
      <c r="X322" s="125">
        <v>0.460167779734613</v>
      </c>
    </row>
    <row r="323">
      <c r="A323" s="125" t="s">
        <v>550</v>
      </c>
      <c r="B323" s="122"/>
      <c r="C323" s="122"/>
      <c r="D323" s="122"/>
      <c r="E323" s="122"/>
      <c r="F323" s="124">
        <f t="shared" si="345"/>
        <v>0.6377420439</v>
      </c>
      <c r="G323" s="124">
        <f>(H323*'Vecmap(FT) Coverage'!C322*'Dataset lengths'!$B$2+I323*'Vecmap(FT) Coverage'!D322*'Dataset lengths'!$C$2+J323*'Vecmap(FT) Coverage'!E322*'Dataset lengths'!$D$2+M323*'Vecmap(FT) Coverage'!H322*'Dataset lengths'!$G$2+N323*'Vecmap(FT) Coverage'!I322*'Dataset lengths'!$H$2+S323*'Vecmap(FT) Coverage'!N322*'Dataset lengths'!$M$2+T323*'Vecmap(FT) Coverage'!O322*'Dataset lengths'!$N$2+U323*'Vecmap(FT) Coverage'!P322*'Dataset lengths'!$O$2+V323*'Vecmap(FT) Coverage'!Q322*'Dataset lengths'!$P$2+W323*'Vecmap(FT) Coverage'!R322*'Dataset lengths'!$Q$2+X323*'Vecmap(FT) Coverage'!S322*'Dataset lengths'!$R$2)/('Vecmap(FT) Coverage'!C322*'Dataset lengths'!$B$2+'Vecmap(FT) Coverage'!D322*'Dataset lengths'!$C$2+'Vecmap(FT) Coverage'!E322*'Dataset lengths'!$D$2+'Vecmap(FT) Coverage'!H322*'Dataset lengths'!$G$2+'Vecmap(FT) Coverage'!I322*'Dataset lengths'!$H$2+'Vecmap(FT) Coverage'!N322*'Dataset lengths'!$M$2+'Vecmap(FT) Coverage'!O322*'Dataset lengths'!$N$2+'Vecmap(FT) Coverage'!P322*'Dataset lengths'!$O$2+'Vecmap(FT) Coverage'!Q322*'Dataset lengths'!$P$2+'Vecmap(FT) Coverage'!R322*'Dataset lengths'!$Q$2+'Vecmap(FT) Coverage'!S322*'Dataset lengths'!$R$2)</f>
        <v>0.5725200595</v>
      </c>
      <c r="H323" s="125">
        <v>0.460735857078717</v>
      </c>
      <c r="I323" s="125">
        <v>0.684617863024265</v>
      </c>
      <c r="J323" s="125">
        <v>0.746759297177127</v>
      </c>
      <c r="K323" s="125">
        <v>0.805656496326135</v>
      </c>
      <c r="L323" s="125">
        <v>0.802815450086138</v>
      </c>
      <c r="M323" s="125">
        <v>0.80468392326593</v>
      </c>
      <c r="N323" s="125">
        <v>0.727802025440001</v>
      </c>
      <c r="O323" s="125">
        <v>0.654152593166368</v>
      </c>
      <c r="P323" s="125">
        <v>0.817134979874995</v>
      </c>
      <c r="Q323" s="125">
        <v>0.733602290707247</v>
      </c>
      <c r="R323" s="125">
        <v>0.692103909772681</v>
      </c>
      <c r="S323" s="125">
        <v>0.821475017905606</v>
      </c>
      <c r="T323" s="125">
        <v>0.387149251142542</v>
      </c>
      <c r="U323" s="125">
        <v>0.812506999759783</v>
      </c>
      <c r="V323" s="125">
        <v>0.697157546180939</v>
      </c>
      <c r="W323" s="125">
        <v>0.392091996522237</v>
      </c>
      <c r="X323" s="125">
        <v>0.480182705629989</v>
      </c>
    </row>
    <row r="324">
      <c r="A324" s="125" t="s">
        <v>551</v>
      </c>
      <c r="B324" s="122"/>
      <c r="C324" s="122"/>
      <c r="D324" s="122"/>
      <c r="E324" s="122"/>
      <c r="F324" s="124">
        <f t="shared" si="345"/>
        <v>0.6490093937</v>
      </c>
      <c r="G324" s="124">
        <f>(H324*'Vecmap(FT) Coverage'!C323*'Dataset lengths'!$B$2+I324*'Vecmap(FT) Coverage'!D323*'Dataset lengths'!$C$2+J324*'Vecmap(FT) Coverage'!E323*'Dataset lengths'!$D$2+M324*'Vecmap(FT) Coverage'!H323*'Dataset lengths'!$G$2+N324*'Vecmap(FT) Coverage'!I323*'Dataset lengths'!$H$2+S324*'Vecmap(FT) Coverage'!N323*'Dataset lengths'!$M$2+T324*'Vecmap(FT) Coverage'!O323*'Dataset lengths'!$N$2+U324*'Vecmap(FT) Coverage'!P323*'Dataset lengths'!$O$2+V324*'Vecmap(FT) Coverage'!Q323*'Dataset lengths'!$P$2+W324*'Vecmap(FT) Coverage'!R323*'Dataset lengths'!$Q$2+X324*'Vecmap(FT) Coverage'!S323*'Dataset lengths'!$R$2)/('Vecmap(FT) Coverage'!C323*'Dataset lengths'!$B$2+'Vecmap(FT) Coverage'!D323*'Dataset lengths'!$C$2+'Vecmap(FT) Coverage'!E323*'Dataset lengths'!$D$2+'Vecmap(FT) Coverage'!H323*'Dataset lengths'!$G$2+'Vecmap(FT) Coverage'!I323*'Dataset lengths'!$H$2+'Vecmap(FT) Coverage'!N323*'Dataset lengths'!$M$2+'Vecmap(FT) Coverage'!O323*'Dataset lengths'!$N$2+'Vecmap(FT) Coverage'!P323*'Dataset lengths'!$O$2+'Vecmap(FT) Coverage'!Q323*'Dataset lengths'!$P$2+'Vecmap(FT) Coverage'!R323*'Dataset lengths'!$Q$2+'Vecmap(FT) Coverage'!S323*'Dataset lengths'!$R$2)</f>
        <v>0.5792325813</v>
      </c>
      <c r="H324" s="125">
        <v>0.480062466363992</v>
      </c>
      <c r="I324" s="125">
        <v>0.680084227082411</v>
      </c>
      <c r="J324" s="125">
        <v>0.747558043899428</v>
      </c>
      <c r="K324" s="125">
        <v>0.812610042810195</v>
      </c>
      <c r="L324" s="125">
        <v>0.80957759142231</v>
      </c>
      <c r="M324" s="125">
        <v>0.811762601292331</v>
      </c>
      <c r="N324" s="125">
        <v>0.73444097548015</v>
      </c>
      <c r="O324" s="125">
        <v>0.654860866219592</v>
      </c>
      <c r="P324" s="125">
        <v>0.802386967809453</v>
      </c>
      <c r="Q324" s="125">
        <v>0.763374043427226</v>
      </c>
      <c r="R324" s="125">
        <v>0.655731668239721</v>
      </c>
      <c r="S324" s="125">
        <v>0.840292427925473</v>
      </c>
      <c r="T324" s="125">
        <v>0.402242495179511</v>
      </c>
      <c r="U324" s="125">
        <v>0.851897232287167</v>
      </c>
      <c r="V324" s="125">
        <v>0.697461196950326</v>
      </c>
      <c r="W324" s="125">
        <v>0.382782848272304</v>
      </c>
      <c r="X324" s="125">
        <v>0.510518815682995</v>
      </c>
    </row>
    <row r="325">
      <c r="A325" s="125" t="s">
        <v>552</v>
      </c>
      <c r="B325" s="122"/>
      <c r="C325" s="122"/>
      <c r="D325" s="122"/>
      <c r="E325" s="122"/>
      <c r="F325" s="124">
        <f t="shared" si="345"/>
        <v>0.6646045137</v>
      </c>
      <c r="G325" s="124">
        <f>(H325*'Vecmap(FT) Coverage'!C324*'Dataset lengths'!$B$2+I325*'Vecmap(FT) Coverage'!D324*'Dataset lengths'!$C$2+J325*'Vecmap(FT) Coverage'!E324*'Dataset lengths'!$D$2+M325*'Vecmap(FT) Coverage'!H324*'Dataset lengths'!$G$2+N325*'Vecmap(FT) Coverage'!I324*'Dataset lengths'!$H$2+S325*'Vecmap(FT) Coverage'!N324*'Dataset lengths'!$M$2+T325*'Vecmap(FT) Coverage'!O324*'Dataset lengths'!$N$2+U325*'Vecmap(FT) Coverage'!P324*'Dataset lengths'!$O$2+V325*'Vecmap(FT) Coverage'!Q324*'Dataset lengths'!$P$2+W325*'Vecmap(FT) Coverage'!R324*'Dataset lengths'!$Q$2+X325*'Vecmap(FT) Coverage'!S324*'Dataset lengths'!$R$2)/('Vecmap(FT) Coverage'!C324*'Dataset lengths'!$B$2+'Vecmap(FT) Coverage'!D324*'Dataset lengths'!$C$2+'Vecmap(FT) Coverage'!E324*'Dataset lengths'!$D$2+'Vecmap(FT) Coverage'!H324*'Dataset lengths'!$G$2+'Vecmap(FT) Coverage'!I324*'Dataset lengths'!$H$2+'Vecmap(FT) Coverage'!N324*'Dataset lengths'!$M$2+'Vecmap(FT) Coverage'!O324*'Dataset lengths'!$N$2+'Vecmap(FT) Coverage'!P324*'Dataset lengths'!$O$2+'Vecmap(FT) Coverage'!Q324*'Dataset lengths'!$P$2+'Vecmap(FT) Coverage'!R324*'Dataset lengths'!$Q$2+'Vecmap(FT) Coverage'!S324*'Dataset lengths'!$R$2)</f>
        <v>0.6111099765</v>
      </c>
      <c r="H325" s="125">
        <v>0.515969370860376</v>
      </c>
      <c r="I325" s="125">
        <v>0.667997407963703</v>
      </c>
      <c r="J325" s="125">
        <v>0.725161820488502</v>
      </c>
      <c r="K325" s="125">
        <v>0.807124251697055</v>
      </c>
      <c r="L325" s="125">
        <v>0.811219252817103</v>
      </c>
      <c r="M325" s="125">
        <v>0.808617218464105</v>
      </c>
      <c r="N325" s="125">
        <v>0.775260355872885</v>
      </c>
      <c r="O325" s="125">
        <v>0.711470592979135</v>
      </c>
      <c r="P325" s="125">
        <v>0.819780311741038</v>
      </c>
      <c r="Q325" s="125">
        <v>0.779829764035871</v>
      </c>
      <c r="R325" s="125">
        <v>0.705584583211566</v>
      </c>
      <c r="S325" s="125">
        <v>0.856050096478695</v>
      </c>
      <c r="T325" s="125">
        <v>0.378014872139755</v>
      </c>
      <c r="U325" s="125">
        <v>0.899299037531986</v>
      </c>
      <c r="V325" s="125">
        <v>0.694766638321077</v>
      </c>
      <c r="W325" s="125">
        <v>0.482498473487934</v>
      </c>
      <c r="X325" s="125">
        <v>0.507014358999122</v>
      </c>
    </row>
    <row r="326">
      <c r="A326" s="125" t="s">
        <v>553</v>
      </c>
      <c r="B326" s="122"/>
      <c r="C326" s="122"/>
      <c r="D326" s="122"/>
      <c r="E326" s="122"/>
      <c r="F326" s="124">
        <f t="shared" si="345"/>
        <v>0.6730171054</v>
      </c>
      <c r="G326" s="124">
        <f>(H326*'Vecmap(FT) Coverage'!C325*'Dataset lengths'!$B$2+I326*'Vecmap(FT) Coverage'!D325*'Dataset lengths'!$C$2+J326*'Vecmap(FT) Coverage'!E325*'Dataset lengths'!$D$2+M326*'Vecmap(FT) Coverage'!H325*'Dataset lengths'!$G$2+N326*'Vecmap(FT) Coverage'!I325*'Dataset lengths'!$H$2+S326*'Vecmap(FT) Coverage'!N325*'Dataset lengths'!$M$2+T326*'Vecmap(FT) Coverage'!O325*'Dataset lengths'!$N$2+U326*'Vecmap(FT) Coverage'!P325*'Dataset lengths'!$O$2+V326*'Vecmap(FT) Coverage'!Q325*'Dataset lengths'!$P$2+W326*'Vecmap(FT) Coverage'!R325*'Dataset lengths'!$Q$2+X326*'Vecmap(FT) Coverage'!S325*'Dataset lengths'!$R$2)/('Vecmap(FT) Coverage'!C325*'Dataset lengths'!$B$2+'Vecmap(FT) Coverage'!D325*'Dataset lengths'!$C$2+'Vecmap(FT) Coverage'!E325*'Dataset lengths'!$D$2+'Vecmap(FT) Coverage'!H325*'Dataset lengths'!$G$2+'Vecmap(FT) Coverage'!I325*'Dataset lengths'!$H$2+'Vecmap(FT) Coverage'!N325*'Dataset lengths'!$M$2+'Vecmap(FT) Coverage'!O325*'Dataset lengths'!$N$2+'Vecmap(FT) Coverage'!P325*'Dataset lengths'!$O$2+'Vecmap(FT) Coverage'!Q325*'Dataset lengths'!$P$2+'Vecmap(FT) Coverage'!R325*'Dataset lengths'!$Q$2+'Vecmap(FT) Coverage'!S325*'Dataset lengths'!$R$2)</f>
        <v>0.6247854259</v>
      </c>
      <c r="H326" s="125">
        <v>0.515935934049155</v>
      </c>
      <c r="I326" s="125">
        <v>0.698766279540641</v>
      </c>
      <c r="J326" s="125">
        <v>0.735851086596339</v>
      </c>
      <c r="K326" s="125">
        <v>0.818875843044255</v>
      </c>
      <c r="L326" s="125">
        <v>0.819009403417787</v>
      </c>
      <c r="M326" s="125">
        <v>0.819274504074923</v>
      </c>
      <c r="N326" s="125">
        <v>0.766428792663528</v>
      </c>
      <c r="O326" s="125">
        <v>0.70330126884804</v>
      </c>
      <c r="P326" s="125">
        <v>0.807544934579713</v>
      </c>
      <c r="Q326" s="125">
        <v>0.759349746858099</v>
      </c>
      <c r="R326" s="125">
        <v>0.712005773069147</v>
      </c>
      <c r="S326" s="125">
        <v>0.84350515646545</v>
      </c>
      <c r="T326" s="125">
        <v>0.473155603505635</v>
      </c>
      <c r="U326" s="125">
        <v>0.856793193392266</v>
      </c>
      <c r="V326" s="125">
        <v>0.654416648695267</v>
      </c>
      <c r="W326" s="125">
        <v>0.483710121743874</v>
      </c>
      <c r="X326" s="125">
        <v>0.555350839131269</v>
      </c>
    </row>
    <row r="327">
      <c r="A327" s="125" t="s">
        <v>554</v>
      </c>
      <c r="B327" s="122"/>
      <c r="C327" s="122"/>
      <c r="D327" s="122"/>
      <c r="E327" s="122"/>
      <c r="F327" s="124">
        <f t="shared" si="345"/>
        <v>0.6430656042</v>
      </c>
      <c r="G327" s="124">
        <f>(H327*'Vecmap(FT) Coverage'!C326*'Dataset lengths'!$B$2+I327*'Vecmap(FT) Coverage'!D326*'Dataset lengths'!$C$2+J327*'Vecmap(FT) Coverage'!E326*'Dataset lengths'!$D$2+M327*'Vecmap(FT) Coverage'!H326*'Dataset lengths'!$G$2+N327*'Vecmap(FT) Coverage'!I326*'Dataset lengths'!$H$2+S327*'Vecmap(FT) Coverage'!N326*'Dataset lengths'!$M$2+T327*'Vecmap(FT) Coverage'!O326*'Dataset lengths'!$N$2+U327*'Vecmap(FT) Coverage'!P326*'Dataset lengths'!$O$2+V327*'Vecmap(FT) Coverage'!Q326*'Dataset lengths'!$P$2+W327*'Vecmap(FT) Coverage'!R326*'Dataset lengths'!$Q$2+X327*'Vecmap(FT) Coverage'!S326*'Dataset lengths'!$R$2)/('Vecmap(FT) Coverage'!C326*'Dataset lengths'!$B$2+'Vecmap(FT) Coverage'!D326*'Dataset lengths'!$C$2+'Vecmap(FT) Coverage'!E326*'Dataset lengths'!$D$2+'Vecmap(FT) Coverage'!H326*'Dataset lengths'!$G$2+'Vecmap(FT) Coverage'!I326*'Dataset lengths'!$H$2+'Vecmap(FT) Coverage'!N326*'Dataset lengths'!$M$2+'Vecmap(FT) Coverage'!O326*'Dataset lengths'!$N$2+'Vecmap(FT) Coverage'!P326*'Dataset lengths'!$O$2+'Vecmap(FT) Coverage'!Q326*'Dataset lengths'!$P$2+'Vecmap(FT) Coverage'!R326*'Dataset lengths'!$Q$2+'Vecmap(FT) Coverage'!S326*'Dataset lengths'!$R$2)</f>
        <v>0.5867390392</v>
      </c>
      <c r="H327" s="125">
        <v>0.473455259787174</v>
      </c>
      <c r="I327" s="125">
        <v>0.731958708363691</v>
      </c>
      <c r="J327" s="125">
        <v>0.706301110436878</v>
      </c>
      <c r="K327" s="125">
        <v>0.804561505067105</v>
      </c>
      <c r="L327" s="125">
        <v>0.817011147726948</v>
      </c>
      <c r="M327" s="125">
        <v>0.808736804949721</v>
      </c>
      <c r="N327" s="125">
        <v>0.738119884101124</v>
      </c>
      <c r="O327" s="125">
        <v>0.668510026598896</v>
      </c>
      <c r="P327" s="125">
        <v>0.785776894593085</v>
      </c>
      <c r="Q327" s="125">
        <v>0.715997249762873</v>
      </c>
      <c r="R327" s="125">
        <v>0.695713157009532</v>
      </c>
      <c r="S327" s="125">
        <v>0.795270517773411</v>
      </c>
      <c r="T327" s="125">
        <v>0.483094419232577</v>
      </c>
      <c r="U327" s="125">
        <v>0.816290242431904</v>
      </c>
      <c r="V327" s="125">
        <v>0.565575546113042</v>
      </c>
      <c r="W327" s="125">
        <v>0.383002541099028</v>
      </c>
      <c r="X327" s="125">
        <v>0.57191661188931</v>
      </c>
    </row>
    <row r="328">
      <c r="A328" s="125" t="s">
        <v>555</v>
      </c>
      <c r="B328" s="122"/>
      <c r="C328" s="122"/>
      <c r="D328" s="122"/>
      <c r="E328" s="122"/>
      <c r="F328" s="124">
        <f t="shared" si="345"/>
        <v>0.6543149397</v>
      </c>
      <c r="G328" s="124">
        <f>(H328*'Vecmap(FT) Coverage'!C327*'Dataset lengths'!$B$2+I328*'Vecmap(FT) Coverage'!D327*'Dataset lengths'!$C$2+J328*'Vecmap(FT) Coverage'!E327*'Dataset lengths'!$D$2+M328*'Vecmap(FT) Coverage'!H327*'Dataset lengths'!$G$2+N328*'Vecmap(FT) Coverage'!I327*'Dataset lengths'!$H$2+S328*'Vecmap(FT) Coverage'!N327*'Dataset lengths'!$M$2+T328*'Vecmap(FT) Coverage'!O327*'Dataset lengths'!$N$2+U328*'Vecmap(FT) Coverage'!P327*'Dataset lengths'!$O$2+V328*'Vecmap(FT) Coverage'!Q327*'Dataset lengths'!$P$2+W328*'Vecmap(FT) Coverage'!R327*'Dataset lengths'!$Q$2+X328*'Vecmap(FT) Coverage'!S327*'Dataset lengths'!$R$2)/('Vecmap(FT) Coverage'!C327*'Dataset lengths'!$B$2+'Vecmap(FT) Coverage'!D327*'Dataset lengths'!$C$2+'Vecmap(FT) Coverage'!E327*'Dataset lengths'!$D$2+'Vecmap(FT) Coverage'!H327*'Dataset lengths'!$G$2+'Vecmap(FT) Coverage'!I327*'Dataset lengths'!$H$2+'Vecmap(FT) Coverage'!N327*'Dataset lengths'!$M$2+'Vecmap(FT) Coverage'!O327*'Dataset lengths'!$N$2+'Vecmap(FT) Coverage'!P327*'Dataset lengths'!$O$2+'Vecmap(FT) Coverage'!Q327*'Dataset lengths'!$P$2+'Vecmap(FT) Coverage'!R327*'Dataset lengths'!$Q$2+'Vecmap(FT) Coverage'!S327*'Dataset lengths'!$R$2)</f>
        <v>0.60944232</v>
      </c>
      <c r="H328" s="125">
        <v>0.538012925674323</v>
      </c>
      <c r="I328" s="125">
        <v>0.651764803287731</v>
      </c>
      <c r="J328" s="125">
        <v>0.71382364139987</v>
      </c>
      <c r="K328" s="125">
        <v>0.788704314729239</v>
      </c>
      <c r="L328" s="125">
        <v>0.79110975450934</v>
      </c>
      <c r="M328" s="125">
        <v>0.789789415730716</v>
      </c>
      <c r="N328" s="125">
        <v>0.742659523660117</v>
      </c>
      <c r="O328" s="125">
        <v>0.653112492875398</v>
      </c>
      <c r="P328" s="125">
        <v>0.797495829524597</v>
      </c>
      <c r="Q328" s="125">
        <v>0.750264084787168</v>
      </c>
      <c r="R328" s="125">
        <v>0.664823791058736</v>
      </c>
      <c r="S328" s="125">
        <v>0.838631425415009</v>
      </c>
      <c r="T328" s="125">
        <v>0.347084280095974</v>
      </c>
      <c r="U328" s="125">
        <v>0.868142921408631</v>
      </c>
      <c r="V328" s="125">
        <v>0.727076721539412</v>
      </c>
      <c r="W328" s="125">
        <v>0.521280911128316</v>
      </c>
      <c r="X328" s="125">
        <v>0.459197767020966</v>
      </c>
    </row>
    <row r="329">
      <c r="A329" s="125" t="s">
        <v>556</v>
      </c>
      <c r="B329" s="122"/>
      <c r="C329" s="122"/>
      <c r="D329" s="122"/>
      <c r="E329" s="122"/>
      <c r="F329" s="124">
        <f t="shared" si="345"/>
        <v>0.6497070643</v>
      </c>
      <c r="G329" s="124">
        <f>(H329*'Vecmap(FT) Coverage'!C328*'Dataset lengths'!$B$2+I329*'Vecmap(FT) Coverage'!D328*'Dataset lengths'!$C$2+J329*'Vecmap(FT) Coverage'!E328*'Dataset lengths'!$D$2+M329*'Vecmap(FT) Coverage'!H328*'Dataset lengths'!$G$2+N329*'Vecmap(FT) Coverage'!I328*'Dataset lengths'!$H$2+S329*'Vecmap(FT) Coverage'!N328*'Dataset lengths'!$M$2+T329*'Vecmap(FT) Coverage'!O328*'Dataset lengths'!$N$2+U329*'Vecmap(FT) Coverage'!P328*'Dataset lengths'!$O$2+V329*'Vecmap(FT) Coverage'!Q328*'Dataset lengths'!$P$2+W329*'Vecmap(FT) Coverage'!R328*'Dataset lengths'!$Q$2+X329*'Vecmap(FT) Coverage'!S328*'Dataset lengths'!$R$2)/('Vecmap(FT) Coverage'!C328*'Dataset lengths'!$B$2+'Vecmap(FT) Coverage'!D328*'Dataset lengths'!$C$2+'Vecmap(FT) Coverage'!E328*'Dataset lengths'!$D$2+'Vecmap(FT) Coverage'!H328*'Dataset lengths'!$G$2+'Vecmap(FT) Coverage'!I328*'Dataset lengths'!$H$2+'Vecmap(FT) Coverage'!N328*'Dataset lengths'!$M$2+'Vecmap(FT) Coverage'!O328*'Dataset lengths'!$N$2+'Vecmap(FT) Coverage'!P328*'Dataset lengths'!$O$2+'Vecmap(FT) Coverage'!Q328*'Dataset lengths'!$P$2+'Vecmap(FT) Coverage'!R328*'Dataset lengths'!$Q$2+'Vecmap(FT) Coverage'!S328*'Dataset lengths'!$R$2)</f>
        <v>0.5933743198</v>
      </c>
      <c r="H329" s="125">
        <v>0.495886515510501</v>
      </c>
      <c r="I329" s="125">
        <v>0.686096923358692</v>
      </c>
      <c r="J329" s="125">
        <v>0.719647114028214</v>
      </c>
      <c r="K329" s="125">
        <v>0.794576497099468</v>
      </c>
      <c r="L329" s="125">
        <v>0.801505979028533</v>
      </c>
      <c r="M329" s="125">
        <v>0.796829676235286</v>
      </c>
      <c r="N329" s="125">
        <v>0.760415270729689</v>
      </c>
      <c r="O329" s="125">
        <v>0.698534954897494</v>
      </c>
      <c r="P329" s="125">
        <v>0.823467135437205</v>
      </c>
      <c r="Q329" s="125">
        <v>0.749657592131871</v>
      </c>
      <c r="R329" s="125">
        <v>0.698211578153744</v>
      </c>
      <c r="S329" s="125">
        <v>0.832883482516954</v>
      </c>
      <c r="T329" s="125">
        <v>0.392064359527133</v>
      </c>
      <c r="U329" s="125">
        <v>0.827639970448269</v>
      </c>
      <c r="V329" s="125">
        <v>0.690110659857136</v>
      </c>
      <c r="W329" s="125">
        <v>0.44938904082244</v>
      </c>
      <c r="X329" s="125">
        <v>0.49581469470434</v>
      </c>
    </row>
    <row r="330">
      <c r="A330" s="125" t="s">
        <v>557</v>
      </c>
      <c r="B330" s="122"/>
      <c r="C330" s="122"/>
      <c r="D330" s="122"/>
      <c r="E330" s="122"/>
      <c r="F330" s="124">
        <f t="shared" si="345"/>
        <v>0.6535317173</v>
      </c>
      <c r="G330" s="124">
        <f>(H330*'Vecmap(FT) Coverage'!C329*'Dataset lengths'!$B$2+I330*'Vecmap(FT) Coverage'!D329*'Dataset lengths'!$C$2+J330*'Vecmap(FT) Coverage'!E329*'Dataset lengths'!$D$2+M330*'Vecmap(FT) Coverage'!H329*'Dataset lengths'!$G$2+N330*'Vecmap(FT) Coverage'!I329*'Dataset lengths'!$H$2+S330*'Vecmap(FT) Coverage'!N329*'Dataset lengths'!$M$2+T330*'Vecmap(FT) Coverage'!O329*'Dataset lengths'!$N$2+U330*'Vecmap(FT) Coverage'!P329*'Dataset lengths'!$O$2+V330*'Vecmap(FT) Coverage'!Q329*'Dataset lengths'!$P$2+W330*'Vecmap(FT) Coverage'!R329*'Dataset lengths'!$Q$2+X330*'Vecmap(FT) Coverage'!S329*'Dataset lengths'!$R$2)/('Vecmap(FT) Coverage'!C329*'Dataset lengths'!$B$2+'Vecmap(FT) Coverage'!D329*'Dataset lengths'!$C$2+'Vecmap(FT) Coverage'!E329*'Dataset lengths'!$D$2+'Vecmap(FT) Coverage'!H329*'Dataset lengths'!$G$2+'Vecmap(FT) Coverage'!I329*'Dataset lengths'!$H$2+'Vecmap(FT) Coverage'!N329*'Dataset lengths'!$M$2+'Vecmap(FT) Coverage'!O329*'Dataset lengths'!$N$2+'Vecmap(FT) Coverage'!P329*'Dataset lengths'!$O$2+'Vecmap(FT) Coverage'!Q329*'Dataset lengths'!$P$2+'Vecmap(FT) Coverage'!R329*'Dataset lengths'!$Q$2+'Vecmap(FT) Coverage'!S329*'Dataset lengths'!$R$2)</f>
        <v>0.6058553402</v>
      </c>
      <c r="H330" s="125">
        <v>0.516362698734928</v>
      </c>
      <c r="I330" s="125">
        <v>0.708479545684023</v>
      </c>
      <c r="J330" s="125">
        <v>0.72909971828458</v>
      </c>
      <c r="K330" s="125">
        <v>0.803401639070127</v>
      </c>
      <c r="L330" s="125">
        <v>0.807234811371793</v>
      </c>
      <c r="M330" s="125">
        <v>0.804878721005541</v>
      </c>
      <c r="N330" s="125">
        <v>0.739446719257083</v>
      </c>
      <c r="O330" s="125">
        <v>0.655584887006132</v>
      </c>
      <c r="P330" s="125">
        <v>0.797645023946543</v>
      </c>
      <c r="Q330" s="125">
        <v>0.754442517611232</v>
      </c>
      <c r="R330" s="125">
        <v>0.670300666229868</v>
      </c>
      <c r="S330" s="125">
        <v>0.802460910220027</v>
      </c>
      <c r="T330" s="125">
        <v>0.407658365424888</v>
      </c>
      <c r="U330" s="125">
        <v>0.832758475239964</v>
      </c>
      <c r="V330" s="125">
        <v>0.660090267575533</v>
      </c>
      <c r="W330" s="125">
        <v>0.454509348934725</v>
      </c>
      <c r="X330" s="125">
        <v>0.533104120481338</v>
      </c>
    </row>
    <row r="331">
      <c r="A331" s="125" t="s">
        <v>558</v>
      </c>
      <c r="B331" s="122"/>
      <c r="C331" s="122"/>
      <c r="D331" s="122"/>
      <c r="E331" s="122"/>
      <c r="F331" s="124">
        <f t="shared" si="345"/>
        <v>0.677922164</v>
      </c>
      <c r="G331" s="124">
        <f>(H331*'Vecmap(FT) Coverage'!C330*'Dataset lengths'!$B$2+I331*'Vecmap(FT) Coverage'!D330*'Dataset lengths'!$C$2+J331*'Vecmap(FT) Coverage'!E330*'Dataset lengths'!$D$2+M331*'Vecmap(FT) Coverage'!H330*'Dataset lengths'!$G$2+N331*'Vecmap(FT) Coverage'!I330*'Dataset lengths'!$H$2+S331*'Vecmap(FT) Coverage'!N330*'Dataset lengths'!$M$2+T331*'Vecmap(FT) Coverage'!O330*'Dataset lengths'!$N$2+U331*'Vecmap(FT) Coverage'!P330*'Dataset lengths'!$O$2+V331*'Vecmap(FT) Coverage'!Q330*'Dataset lengths'!$P$2+W331*'Vecmap(FT) Coverage'!R330*'Dataset lengths'!$Q$2+X331*'Vecmap(FT) Coverage'!S330*'Dataset lengths'!$R$2)/('Vecmap(FT) Coverage'!C330*'Dataset lengths'!$B$2+'Vecmap(FT) Coverage'!D330*'Dataset lengths'!$C$2+'Vecmap(FT) Coverage'!E330*'Dataset lengths'!$D$2+'Vecmap(FT) Coverage'!H330*'Dataset lengths'!$G$2+'Vecmap(FT) Coverage'!I330*'Dataset lengths'!$H$2+'Vecmap(FT) Coverage'!N330*'Dataset lengths'!$M$2+'Vecmap(FT) Coverage'!O330*'Dataset lengths'!$N$2+'Vecmap(FT) Coverage'!P330*'Dataset lengths'!$O$2+'Vecmap(FT) Coverage'!Q330*'Dataset lengths'!$P$2+'Vecmap(FT) Coverage'!R330*'Dataset lengths'!$Q$2+'Vecmap(FT) Coverage'!S330*'Dataset lengths'!$R$2)</f>
        <v>0.6233023747</v>
      </c>
      <c r="H331" s="125">
        <v>0.547048802636845</v>
      </c>
      <c r="I331" s="125">
        <v>0.644133948502446</v>
      </c>
      <c r="J331" s="125">
        <v>0.733349458782507</v>
      </c>
      <c r="K331" s="125">
        <v>0.800020555795457</v>
      </c>
      <c r="L331" s="125">
        <v>0.799574399082645</v>
      </c>
      <c r="M331" s="125">
        <v>0.800173897859302</v>
      </c>
      <c r="N331" s="125">
        <v>0.772890549440843</v>
      </c>
      <c r="O331" s="125">
        <v>0.686011382504309</v>
      </c>
      <c r="P331" s="125">
        <v>0.844208029211204</v>
      </c>
      <c r="Q331" s="125">
        <v>0.771471222993667</v>
      </c>
      <c r="R331" s="125">
        <v>0.700496234654876</v>
      </c>
      <c r="S331" s="125">
        <v>0.891608663380347</v>
      </c>
      <c r="T331" s="125">
        <v>0.352323174262037</v>
      </c>
      <c r="U331" s="125">
        <v>0.928007173102792</v>
      </c>
      <c r="V331" s="125">
        <v>0.772673577612836</v>
      </c>
      <c r="W331" s="125">
        <v>0.531727843030647</v>
      </c>
      <c r="X331" s="125">
        <v>0.483206715433895</v>
      </c>
    </row>
    <row r="332">
      <c r="A332" s="125" t="s">
        <v>559</v>
      </c>
      <c r="B332" s="122"/>
      <c r="C332" s="122"/>
      <c r="D332" s="122"/>
      <c r="E332" s="122"/>
      <c r="F332" s="124">
        <f t="shared" si="345"/>
        <v>0.6746139753</v>
      </c>
      <c r="G332" s="124">
        <f>(H332*'Vecmap(FT) Coverage'!C331*'Dataset lengths'!$B$2+I332*'Vecmap(FT) Coverage'!D331*'Dataset lengths'!$C$2+J332*'Vecmap(FT) Coverage'!E331*'Dataset lengths'!$D$2+M332*'Vecmap(FT) Coverage'!H331*'Dataset lengths'!$G$2+N332*'Vecmap(FT) Coverage'!I331*'Dataset lengths'!$H$2+S332*'Vecmap(FT) Coverage'!N331*'Dataset lengths'!$M$2+T332*'Vecmap(FT) Coverage'!O331*'Dataset lengths'!$N$2+U332*'Vecmap(FT) Coverage'!P331*'Dataset lengths'!$O$2+V332*'Vecmap(FT) Coverage'!Q331*'Dataset lengths'!$P$2+W332*'Vecmap(FT) Coverage'!R331*'Dataset lengths'!$Q$2+X332*'Vecmap(FT) Coverage'!S331*'Dataset lengths'!$R$2)/('Vecmap(FT) Coverage'!C331*'Dataset lengths'!$B$2+'Vecmap(FT) Coverage'!D331*'Dataset lengths'!$C$2+'Vecmap(FT) Coverage'!E331*'Dataset lengths'!$D$2+'Vecmap(FT) Coverage'!H331*'Dataset lengths'!$G$2+'Vecmap(FT) Coverage'!I331*'Dataset lengths'!$H$2+'Vecmap(FT) Coverage'!N331*'Dataset lengths'!$M$2+'Vecmap(FT) Coverage'!O331*'Dataset lengths'!$N$2+'Vecmap(FT) Coverage'!P331*'Dataset lengths'!$O$2+'Vecmap(FT) Coverage'!Q331*'Dataset lengths'!$P$2+'Vecmap(FT) Coverage'!R331*'Dataset lengths'!$Q$2+'Vecmap(FT) Coverage'!S331*'Dataset lengths'!$R$2)</f>
        <v>0.6199881399</v>
      </c>
      <c r="H332" s="125">
        <v>0.522782802770181</v>
      </c>
      <c r="I332" s="125">
        <v>0.716322855162961</v>
      </c>
      <c r="J332" s="125">
        <v>0.754045602711398</v>
      </c>
      <c r="K332" s="125">
        <v>0.811388142953993</v>
      </c>
      <c r="L332" s="125">
        <v>0.818606924157284</v>
      </c>
      <c r="M332" s="125">
        <v>0.813430000162877</v>
      </c>
      <c r="N332" s="125">
        <v>0.774160639102314</v>
      </c>
      <c r="O332" s="125">
        <v>0.712724412507976</v>
      </c>
      <c r="P332" s="125">
        <v>0.829937008927365</v>
      </c>
      <c r="Q332" s="125">
        <v>0.751698222115716</v>
      </c>
      <c r="R332" s="125">
        <v>0.735403625844201</v>
      </c>
      <c r="S332" s="125">
        <v>0.866562493946239</v>
      </c>
      <c r="T332" s="125">
        <v>0.399589865081608</v>
      </c>
      <c r="U332" s="125">
        <v>0.848113989615046</v>
      </c>
      <c r="V332" s="125">
        <v>0.716675998789763</v>
      </c>
      <c r="W332" s="125">
        <v>0.481541456300879</v>
      </c>
      <c r="X332" s="125">
        <v>0.527528024447603</v>
      </c>
    </row>
    <row r="333">
      <c r="A333" s="125" t="s">
        <v>560</v>
      </c>
      <c r="B333" s="122"/>
      <c r="C333" s="122"/>
      <c r="D333" s="122"/>
      <c r="E333" s="122"/>
      <c r="F333" s="124">
        <f t="shared" si="345"/>
        <v>0.6889728407</v>
      </c>
      <c r="G333" s="124">
        <f>(H333*'Vecmap(FT) Coverage'!C332*'Dataset lengths'!$B$2+I333*'Vecmap(FT) Coverage'!D332*'Dataset lengths'!$C$2+J333*'Vecmap(FT) Coverage'!E332*'Dataset lengths'!$D$2+M333*'Vecmap(FT) Coverage'!H332*'Dataset lengths'!$G$2+N333*'Vecmap(FT) Coverage'!I332*'Dataset lengths'!$H$2+S333*'Vecmap(FT) Coverage'!N332*'Dataset lengths'!$M$2+T333*'Vecmap(FT) Coverage'!O332*'Dataset lengths'!$N$2+U333*'Vecmap(FT) Coverage'!P332*'Dataset lengths'!$O$2+V333*'Vecmap(FT) Coverage'!Q332*'Dataset lengths'!$P$2+W333*'Vecmap(FT) Coverage'!R332*'Dataset lengths'!$Q$2+X333*'Vecmap(FT) Coverage'!S332*'Dataset lengths'!$R$2)/('Vecmap(FT) Coverage'!C332*'Dataset lengths'!$B$2+'Vecmap(FT) Coverage'!D332*'Dataset lengths'!$C$2+'Vecmap(FT) Coverage'!E332*'Dataset lengths'!$D$2+'Vecmap(FT) Coverage'!H332*'Dataset lengths'!$G$2+'Vecmap(FT) Coverage'!I332*'Dataset lengths'!$H$2+'Vecmap(FT) Coverage'!N332*'Dataset lengths'!$M$2+'Vecmap(FT) Coverage'!O332*'Dataset lengths'!$N$2+'Vecmap(FT) Coverage'!P332*'Dataset lengths'!$O$2+'Vecmap(FT) Coverage'!Q332*'Dataset lengths'!$P$2+'Vecmap(FT) Coverage'!R332*'Dataset lengths'!$Q$2+'Vecmap(FT) Coverage'!S332*'Dataset lengths'!$R$2)</f>
        <v>0.6359445979</v>
      </c>
      <c r="H333" s="125">
        <v>0.532639005427603</v>
      </c>
      <c r="I333" s="125">
        <v>0.715660869689787</v>
      </c>
      <c r="J333" s="125">
        <v>0.770737814646556</v>
      </c>
      <c r="K333" s="125">
        <v>0.830625990512602</v>
      </c>
      <c r="L333" s="125">
        <v>0.832780126461693</v>
      </c>
      <c r="M333" s="125">
        <v>0.831675463747325</v>
      </c>
      <c r="N333" s="125">
        <v>0.770766822028164</v>
      </c>
      <c r="O333" s="125">
        <v>0.711736429715364</v>
      </c>
      <c r="P333" s="125">
        <v>0.8106916457772</v>
      </c>
      <c r="Q333" s="125">
        <v>0.741967533325753</v>
      </c>
      <c r="R333" s="125">
        <v>0.760077316015324</v>
      </c>
      <c r="S333" s="125">
        <v>0.841319626846418</v>
      </c>
      <c r="T333" s="125">
        <v>0.527020686555092</v>
      </c>
      <c r="U333" s="125">
        <v>0.842327853763565</v>
      </c>
      <c r="V333" s="125">
        <v>0.690471758069381</v>
      </c>
      <c r="W333" s="125">
        <v>0.478677534199137</v>
      </c>
      <c r="X333" s="125">
        <v>0.577403812569389</v>
      </c>
    </row>
    <row r="334">
      <c r="A334" s="125" t="s">
        <v>561</v>
      </c>
      <c r="B334" s="122"/>
      <c r="C334" s="122"/>
      <c r="D334" s="122"/>
      <c r="E334" s="122"/>
      <c r="F334" s="124">
        <f t="shared" si="345"/>
        <v>0.6604200547</v>
      </c>
      <c r="G334" s="124">
        <f>(H334*'Vecmap(FT) Coverage'!C333*'Dataset lengths'!$B$2+I334*'Vecmap(FT) Coverage'!D333*'Dataset lengths'!$C$2+J334*'Vecmap(FT) Coverage'!E333*'Dataset lengths'!$D$2+M334*'Vecmap(FT) Coverage'!H333*'Dataset lengths'!$G$2+N334*'Vecmap(FT) Coverage'!I333*'Dataset lengths'!$H$2+S334*'Vecmap(FT) Coverage'!N333*'Dataset lengths'!$M$2+T334*'Vecmap(FT) Coverage'!O333*'Dataset lengths'!$N$2+U334*'Vecmap(FT) Coverage'!P333*'Dataset lengths'!$O$2+V334*'Vecmap(FT) Coverage'!Q333*'Dataset lengths'!$P$2+W334*'Vecmap(FT) Coverage'!R333*'Dataset lengths'!$Q$2+X334*'Vecmap(FT) Coverage'!S333*'Dataset lengths'!$R$2)/('Vecmap(FT) Coverage'!C333*'Dataset lengths'!$B$2+'Vecmap(FT) Coverage'!D333*'Dataset lengths'!$C$2+'Vecmap(FT) Coverage'!E333*'Dataset lengths'!$D$2+'Vecmap(FT) Coverage'!H333*'Dataset lengths'!$G$2+'Vecmap(FT) Coverage'!I333*'Dataset lengths'!$H$2+'Vecmap(FT) Coverage'!N333*'Dataset lengths'!$M$2+'Vecmap(FT) Coverage'!O333*'Dataset lengths'!$N$2+'Vecmap(FT) Coverage'!P333*'Dataset lengths'!$O$2+'Vecmap(FT) Coverage'!Q333*'Dataset lengths'!$P$2+'Vecmap(FT) Coverage'!R333*'Dataset lengths'!$Q$2+'Vecmap(FT) Coverage'!S333*'Dataset lengths'!$R$2)</f>
        <v>0.610505898</v>
      </c>
      <c r="H334" s="125">
        <v>0.528874246766284</v>
      </c>
      <c r="I334" s="125">
        <v>0.644616223195325</v>
      </c>
      <c r="J334" s="125">
        <v>0.739846770861181</v>
      </c>
      <c r="K334" s="125">
        <v>0.798468312732022</v>
      </c>
      <c r="L334" s="125">
        <v>0.807100342938136</v>
      </c>
      <c r="M334" s="125">
        <v>0.801556559848015</v>
      </c>
      <c r="N334" s="125">
        <v>0.780495673369103</v>
      </c>
      <c r="O334" s="125">
        <v>0.712775030222209</v>
      </c>
      <c r="P334" s="125">
        <v>0.831593927748016</v>
      </c>
      <c r="Q334" s="125">
        <v>0.7827298711804</v>
      </c>
      <c r="R334" s="125">
        <v>0.723955591643026</v>
      </c>
      <c r="S334" s="125">
        <v>0.838981110154054</v>
      </c>
      <c r="T334" s="125">
        <v>0.349523734461975</v>
      </c>
      <c r="U334" s="125">
        <v>0.869033096155013</v>
      </c>
      <c r="V334" s="125">
        <v>0.747790628078167</v>
      </c>
      <c r="W334" s="125">
        <v>0.513975427481676</v>
      </c>
      <c r="X334" s="125">
        <v>0.449927131472282</v>
      </c>
    </row>
    <row r="335">
      <c r="A335" s="125" t="s">
        <v>562</v>
      </c>
      <c r="B335" s="122"/>
      <c r="C335" s="122"/>
      <c r="D335" s="122"/>
      <c r="E335" s="122"/>
      <c r="F335" s="124">
        <f t="shared" si="345"/>
        <v>0.6544571132</v>
      </c>
      <c r="G335" s="124">
        <f>(H335*'Vecmap(FT) Coverage'!C334*'Dataset lengths'!$B$2+I335*'Vecmap(FT) Coverage'!D334*'Dataset lengths'!$C$2+J335*'Vecmap(FT) Coverage'!E334*'Dataset lengths'!$D$2+M335*'Vecmap(FT) Coverage'!H334*'Dataset lengths'!$G$2+N335*'Vecmap(FT) Coverage'!I334*'Dataset lengths'!$H$2+S335*'Vecmap(FT) Coverage'!N334*'Dataset lengths'!$M$2+T335*'Vecmap(FT) Coverage'!O334*'Dataset lengths'!$N$2+U335*'Vecmap(FT) Coverage'!P334*'Dataset lengths'!$O$2+V335*'Vecmap(FT) Coverage'!Q334*'Dataset lengths'!$P$2+W335*'Vecmap(FT) Coverage'!R334*'Dataset lengths'!$Q$2+X335*'Vecmap(FT) Coverage'!S334*'Dataset lengths'!$R$2)/('Vecmap(FT) Coverage'!C334*'Dataset lengths'!$B$2+'Vecmap(FT) Coverage'!D334*'Dataset lengths'!$C$2+'Vecmap(FT) Coverage'!E334*'Dataset lengths'!$D$2+'Vecmap(FT) Coverage'!H334*'Dataset lengths'!$G$2+'Vecmap(FT) Coverage'!I334*'Dataset lengths'!$H$2+'Vecmap(FT) Coverage'!N334*'Dataset lengths'!$M$2+'Vecmap(FT) Coverage'!O334*'Dataset lengths'!$N$2+'Vecmap(FT) Coverage'!P334*'Dataset lengths'!$O$2+'Vecmap(FT) Coverage'!Q334*'Dataset lengths'!$P$2+'Vecmap(FT) Coverage'!R334*'Dataset lengths'!$Q$2+'Vecmap(FT) Coverage'!S334*'Dataset lengths'!$R$2)</f>
        <v>0.5911599747</v>
      </c>
      <c r="H335" s="125">
        <v>0.476772196274874</v>
      </c>
      <c r="I335" s="125">
        <v>0.688145575488287</v>
      </c>
      <c r="J335" s="125">
        <v>0.732252903589105</v>
      </c>
      <c r="K335" s="125">
        <v>0.817252862844417</v>
      </c>
      <c r="L335" s="125">
        <v>0.812156836591163</v>
      </c>
      <c r="M335" s="125">
        <v>0.815772767232626</v>
      </c>
      <c r="N335" s="125">
        <v>0.746183337023321</v>
      </c>
      <c r="O335" s="125">
        <v>0.677022426348678</v>
      </c>
      <c r="P335" s="125">
        <v>0.824842880154957</v>
      </c>
      <c r="Q335" s="125">
        <v>0.749515183635461</v>
      </c>
      <c r="R335" s="125">
        <v>0.687425089269049</v>
      </c>
      <c r="S335" s="125">
        <v>0.839527492558812</v>
      </c>
      <c r="T335" s="125">
        <v>0.428068936208526</v>
      </c>
      <c r="U335" s="125">
        <v>0.881272998917759</v>
      </c>
      <c r="V335" s="125">
        <v>0.661241952025192</v>
      </c>
      <c r="W335" s="125">
        <v>0.422003797383805</v>
      </c>
      <c r="X335" s="125">
        <v>0.507786288970248</v>
      </c>
    </row>
    <row r="336">
      <c r="A336" s="125" t="s">
        <v>563</v>
      </c>
      <c r="B336" s="122"/>
      <c r="C336" s="122"/>
      <c r="D336" s="122"/>
      <c r="E336" s="122"/>
      <c r="F336" s="124">
        <f t="shared" si="345"/>
        <v>0.6602234817</v>
      </c>
      <c r="G336" s="124">
        <f>(H336*'Vecmap(FT) Coverage'!C335*'Dataset lengths'!$B$2+I336*'Vecmap(FT) Coverage'!D335*'Dataset lengths'!$C$2+J336*'Vecmap(FT) Coverage'!E335*'Dataset lengths'!$D$2+M336*'Vecmap(FT) Coverage'!H335*'Dataset lengths'!$G$2+N336*'Vecmap(FT) Coverage'!I335*'Dataset lengths'!$H$2+S336*'Vecmap(FT) Coverage'!N335*'Dataset lengths'!$M$2+T336*'Vecmap(FT) Coverage'!O335*'Dataset lengths'!$N$2+U336*'Vecmap(FT) Coverage'!P335*'Dataset lengths'!$O$2+V336*'Vecmap(FT) Coverage'!Q335*'Dataset lengths'!$P$2+W336*'Vecmap(FT) Coverage'!R335*'Dataset lengths'!$Q$2+X336*'Vecmap(FT) Coverage'!S335*'Dataset lengths'!$R$2)/('Vecmap(FT) Coverage'!C335*'Dataset lengths'!$B$2+'Vecmap(FT) Coverage'!D335*'Dataset lengths'!$C$2+'Vecmap(FT) Coverage'!E335*'Dataset lengths'!$D$2+'Vecmap(FT) Coverage'!H335*'Dataset lengths'!$G$2+'Vecmap(FT) Coverage'!I335*'Dataset lengths'!$H$2+'Vecmap(FT) Coverage'!N335*'Dataset lengths'!$M$2+'Vecmap(FT) Coverage'!O335*'Dataset lengths'!$N$2+'Vecmap(FT) Coverage'!P335*'Dataset lengths'!$O$2+'Vecmap(FT) Coverage'!Q335*'Dataset lengths'!$P$2+'Vecmap(FT) Coverage'!R335*'Dataset lengths'!$Q$2+'Vecmap(FT) Coverage'!S335*'Dataset lengths'!$R$2)</f>
        <v>0.5983269181</v>
      </c>
      <c r="H336" s="125">
        <v>0.481451490239229</v>
      </c>
      <c r="I336" s="125">
        <v>0.706816967137517</v>
      </c>
      <c r="J336" s="125">
        <v>0.727831335405965</v>
      </c>
      <c r="K336" s="125">
        <v>0.820341426213535</v>
      </c>
      <c r="L336" s="125">
        <v>0.819977615180548</v>
      </c>
      <c r="M336" s="125">
        <v>0.820391961637632</v>
      </c>
      <c r="N336" s="125">
        <v>0.750617260817343</v>
      </c>
      <c r="O336" s="125">
        <v>0.6860698740852</v>
      </c>
      <c r="P336" s="125">
        <v>0.80838128407966</v>
      </c>
      <c r="Q336" s="125">
        <v>0.76164336134733</v>
      </c>
      <c r="R336" s="125">
        <v>0.683412314390173</v>
      </c>
      <c r="S336" s="125">
        <v>0.829954872827451</v>
      </c>
      <c r="T336" s="125">
        <v>0.494833162129817</v>
      </c>
      <c r="U336" s="125">
        <v>0.851007057540786</v>
      </c>
      <c r="V336" s="125">
        <v>0.641534743532695</v>
      </c>
      <c r="W336" s="125">
        <v>0.419386609261669</v>
      </c>
      <c r="X336" s="125">
        <v>0.538632838604964</v>
      </c>
    </row>
    <row r="337">
      <c r="A337" s="125" t="s">
        <v>564</v>
      </c>
      <c r="B337" s="122"/>
      <c r="C337" s="122"/>
      <c r="D337" s="122"/>
      <c r="E337" s="122"/>
      <c r="F337" s="124">
        <f t="shared" si="345"/>
        <v>0.6266544964</v>
      </c>
      <c r="G337" s="124">
        <f>(H337*'Vecmap(FT) Coverage'!C336*'Dataset lengths'!$B$2+I337*'Vecmap(FT) Coverage'!D336*'Dataset lengths'!$C$2+J337*'Vecmap(FT) Coverage'!E336*'Dataset lengths'!$D$2+M337*'Vecmap(FT) Coverage'!H336*'Dataset lengths'!$G$2+N337*'Vecmap(FT) Coverage'!I336*'Dataset lengths'!$H$2+S337*'Vecmap(FT) Coverage'!N336*'Dataset lengths'!$M$2+T337*'Vecmap(FT) Coverage'!O336*'Dataset lengths'!$N$2+U337*'Vecmap(FT) Coverage'!P336*'Dataset lengths'!$O$2+V337*'Vecmap(FT) Coverage'!Q336*'Dataset lengths'!$P$2+W337*'Vecmap(FT) Coverage'!R336*'Dataset lengths'!$Q$2+X337*'Vecmap(FT) Coverage'!S336*'Dataset lengths'!$R$2)/('Vecmap(FT) Coverage'!C336*'Dataset lengths'!$B$2+'Vecmap(FT) Coverage'!D336*'Dataset lengths'!$C$2+'Vecmap(FT) Coverage'!E336*'Dataset lengths'!$D$2+'Vecmap(FT) Coverage'!H336*'Dataset lengths'!$G$2+'Vecmap(FT) Coverage'!I336*'Dataset lengths'!$H$2+'Vecmap(FT) Coverage'!N336*'Dataset lengths'!$M$2+'Vecmap(FT) Coverage'!O336*'Dataset lengths'!$N$2+'Vecmap(FT) Coverage'!P336*'Dataset lengths'!$O$2+'Vecmap(FT) Coverage'!Q336*'Dataset lengths'!$P$2+'Vecmap(FT) Coverage'!R336*'Dataset lengths'!$Q$2+'Vecmap(FT) Coverage'!S336*'Dataset lengths'!$R$2)</f>
        <v>0.5634325492</v>
      </c>
      <c r="H337" s="125">
        <v>0.440441620419024</v>
      </c>
      <c r="I337" s="125">
        <v>0.716329962368961</v>
      </c>
      <c r="J337" s="125">
        <v>0.705330274196701</v>
      </c>
      <c r="K337" s="125">
        <v>0.808141491525799</v>
      </c>
      <c r="L337" s="125">
        <v>0.809542161867675</v>
      </c>
      <c r="M337" s="125">
        <v>0.808644771123629</v>
      </c>
      <c r="N337" s="125">
        <v>0.712163185411174</v>
      </c>
      <c r="O337" s="125">
        <v>0.639092885817119</v>
      </c>
      <c r="P337" s="125">
        <v>0.7770246333595</v>
      </c>
      <c r="Q337" s="125">
        <v>0.711659654501645</v>
      </c>
      <c r="R337" s="125">
        <v>0.665265571321103</v>
      </c>
      <c r="S337" s="125">
        <v>0.785894595707763</v>
      </c>
      <c r="T337" s="125">
        <v>0.484270907941655</v>
      </c>
      <c r="U337" s="125">
        <v>0.775342204098352</v>
      </c>
      <c r="V337" s="125">
        <v>0.586513771238191</v>
      </c>
      <c r="W337" s="125">
        <v>0.341105132001047</v>
      </c>
      <c r="X337" s="125">
        <v>0.537163035769562</v>
      </c>
    </row>
    <row r="338">
      <c r="A338" s="125" t="s">
        <v>565</v>
      </c>
      <c r="B338" s="122"/>
      <c r="C338" s="122"/>
      <c r="D338" s="122"/>
      <c r="E338" s="122"/>
      <c r="F338" s="124">
        <f t="shared" si="345"/>
        <v>0.6588269375</v>
      </c>
      <c r="G338" s="124">
        <f>(H338*'Vecmap(FT) Coverage'!C337*'Dataset lengths'!$B$2+I338*'Vecmap(FT) Coverage'!D337*'Dataset lengths'!$C$2+J338*'Vecmap(FT) Coverage'!E337*'Dataset lengths'!$D$2+M338*'Vecmap(FT) Coverage'!H337*'Dataset lengths'!$G$2+N338*'Vecmap(FT) Coverage'!I337*'Dataset lengths'!$H$2+S338*'Vecmap(FT) Coverage'!N337*'Dataset lengths'!$M$2+T338*'Vecmap(FT) Coverage'!O337*'Dataset lengths'!$N$2+U338*'Vecmap(FT) Coverage'!P337*'Dataset lengths'!$O$2+V338*'Vecmap(FT) Coverage'!Q337*'Dataset lengths'!$P$2+W338*'Vecmap(FT) Coverage'!R337*'Dataset lengths'!$Q$2+X338*'Vecmap(FT) Coverage'!S337*'Dataset lengths'!$R$2)/('Vecmap(FT) Coverage'!C337*'Dataset lengths'!$B$2+'Vecmap(FT) Coverage'!D337*'Dataset lengths'!$C$2+'Vecmap(FT) Coverage'!E337*'Dataset lengths'!$D$2+'Vecmap(FT) Coverage'!H337*'Dataset lengths'!$G$2+'Vecmap(FT) Coverage'!I337*'Dataset lengths'!$H$2+'Vecmap(FT) Coverage'!N337*'Dataset lengths'!$M$2+'Vecmap(FT) Coverage'!O337*'Dataset lengths'!$N$2+'Vecmap(FT) Coverage'!P337*'Dataset lengths'!$O$2+'Vecmap(FT) Coverage'!Q337*'Dataset lengths'!$P$2+'Vecmap(FT) Coverage'!R337*'Dataset lengths'!$Q$2+'Vecmap(FT) Coverage'!S337*'Dataset lengths'!$R$2)</f>
        <v>0.595439461</v>
      </c>
      <c r="H338" s="125">
        <v>0.496776924071963</v>
      </c>
      <c r="I338" s="125">
        <v>0.674608378687941</v>
      </c>
      <c r="J338" s="125">
        <v>0.730267806161564</v>
      </c>
      <c r="K338" s="125">
        <v>0.803609851034292</v>
      </c>
      <c r="L338" s="125">
        <v>0.801939410383438</v>
      </c>
      <c r="M338" s="125">
        <v>0.803348675423118</v>
      </c>
      <c r="N338" s="125">
        <v>0.743302275511137</v>
      </c>
      <c r="O338" s="125">
        <v>0.660285960347223</v>
      </c>
      <c r="P338" s="125">
        <v>0.823110646842459</v>
      </c>
      <c r="Q338" s="125">
        <v>0.750309320427204</v>
      </c>
      <c r="R338" s="125">
        <v>0.673783904835008</v>
      </c>
      <c r="S338" s="125">
        <v>0.850804825393018</v>
      </c>
      <c r="T338" s="125">
        <v>0.455415762646194</v>
      </c>
      <c r="U338" s="125">
        <v>0.866585115602463</v>
      </c>
      <c r="V338" s="125">
        <v>0.684119712244897</v>
      </c>
      <c r="W338" s="125">
        <v>0.449497957878336</v>
      </c>
      <c r="X338" s="125">
        <v>0.492368878482532</v>
      </c>
    </row>
    <row r="339">
      <c r="A339" s="125" t="s">
        <v>566</v>
      </c>
      <c r="B339" s="122"/>
      <c r="C339" s="122"/>
      <c r="D339" s="122"/>
      <c r="E339" s="122"/>
      <c r="F339" s="124">
        <f t="shared" si="345"/>
        <v>0.6347799411</v>
      </c>
      <c r="G339" s="124">
        <f>(H339*'Vecmap(FT) Coverage'!C338*'Dataset lengths'!$B$2+I339*'Vecmap(FT) Coverage'!D338*'Dataset lengths'!$C$2+J339*'Vecmap(FT) Coverage'!E338*'Dataset lengths'!$D$2+M339*'Vecmap(FT) Coverage'!H338*'Dataset lengths'!$G$2+N339*'Vecmap(FT) Coverage'!I338*'Dataset lengths'!$H$2+S339*'Vecmap(FT) Coverage'!N338*'Dataset lengths'!$M$2+T339*'Vecmap(FT) Coverage'!O338*'Dataset lengths'!$N$2+U339*'Vecmap(FT) Coverage'!P338*'Dataset lengths'!$O$2+V339*'Vecmap(FT) Coverage'!Q338*'Dataset lengths'!$P$2+W339*'Vecmap(FT) Coverage'!R338*'Dataset lengths'!$Q$2+X339*'Vecmap(FT) Coverage'!S338*'Dataset lengths'!$R$2)/('Vecmap(FT) Coverage'!C338*'Dataset lengths'!$B$2+'Vecmap(FT) Coverage'!D338*'Dataset lengths'!$C$2+'Vecmap(FT) Coverage'!E338*'Dataset lengths'!$D$2+'Vecmap(FT) Coverage'!H338*'Dataset lengths'!$G$2+'Vecmap(FT) Coverage'!I338*'Dataset lengths'!$H$2+'Vecmap(FT) Coverage'!N338*'Dataset lengths'!$M$2+'Vecmap(FT) Coverage'!O338*'Dataset lengths'!$N$2+'Vecmap(FT) Coverage'!P338*'Dataset lengths'!$O$2+'Vecmap(FT) Coverage'!Q338*'Dataset lengths'!$P$2+'Vecmap(FT) Coverage'!R338*'Dataset lengths'!$Q$2+'Vecmap(FT) Coverage'!S338*'Dataset lengths'!$R$2)</f>
        <v>0.5681029548</v>
      </c>
      <c r="H339" s="125">
        <v>0.454575166738146</v>
      </c>
      <c r="I339" s="125">
        <v>0.6856575457306</v>
      </c>
      <c r="J339" s="125">
        <v>0.723001530826027</v>
      </c>
      <c r="K339" s="125">
        <v>0.800179427016506</v>
      </c>
      <c r="L339" s="125">
        <v>0.795135675482362</v>
      </c>
      <c r="M339" s="125">
        <v>0.798440227051983</v>
      </c>
      <c r="N339" s="125">
        <v>0.729158733825029</v>
      </c>
      <c r="O339" s="125">
        <v>0.653181857891198</v>
      </c>
      <c r="P339" s="125">
        <v>0.821956541915001</v>
      </c>
      <c r="Q339" s="125">
        <v>0.726434954852657</v>
      </c>
      <c r="R339" s="125">
        <v>0.68482616124002</v>
      </c>
      <c r="S339" s="125">
        <v>0.817956315218965</v>
      </c>
      <c r="T339" s="125">
        <v>0.424290094696805</v>
      </c>
      <c r="U339" s="125">
        <v>0.808946300774256</v>
      </c>
      <c r="V339" s="125">
        <v>0.663542585331992</v>
      </c>
      <c r="W339" s="125">
        <v>0.379979113963343</v>
      </c>
      <c r="X339" s="125">
        <v>0.497031737485114</v>
      </c>
    </row>
    <row r="340">
      <c r="A340" s="125" t="s">
        <v>567</v>
      </c>
      <c r="B340" s="122"/>
      <c r="C340" s="122"/>
      <c r="D340" s="122"/>
      <c r="E340" s="122"/>
      <c r="F340" s="124">
        <f t="shared" si="345"/>
        <v>0.6392661843</v>
      </c>
      <c r="G340" s="124">
        <f>(H340*'Vecmap(FT) Coverage'!C339*'Dataset lengths'!$B$2+I340*'Vecmap(FT) Coverage'!D339*'Dataset lengths'!$C$2+J340*'Vecmap(FT) Coverage'!E339*'Dataset lengths'!$D$2+M340*'Vecmap(FT) Coverage'!H339*'Dataset lengths'!$G$2+N340*'Vecmap(FT) Coverage'!I339*'Dataset lengths'!$H$2+S340*'Vecmap(FT) Coverage'!N339*'Dataset lengths'!$M$2+T340*'Vecmap(FT) Coverage'!O339*'Dataset lengths'!$N$2+U340*'Vecmap(FT) Coverage'!P339*'Dataset lengths'!$O$2+V340*'Vecmap(FT) Coverage'!Q339*'Dataset lengths'!$P$2+W340*'Vecmap(FT) Coverage'!R339*'Dataset lengths'!$Q$2+X340*'Vecmap(FT) Coverage'!S339*'Dataset lengths'!$R$2)/('Vecmap(FT) Coverage'!C339*'Dataset lengths'!$B$2+'Vecmap(FT) Coverage'!D339*'Dataset lengths'!$C$2+'Vecmap(FT) Coverage'!E339*'Dataset lengths'!$D$2+'Vecmap(FT) Coverage'!H339*'Dataset lengths'!$G$2+'Vecmap(FT) Coverage'!I339*'Dataset lengths'!$H$2+'Vecmap(FT) Coverage'!N339*'Dataset lengths'!$M$2+'Vecmap(FT) Coverage'!O339*'Dataset lengths'!$N$2+'Vecmap(FT) Coverage'!P339*'Dataset lengths'!$O$2+'Vecmap(FT) Coverage'!Q339*'Dataset lengths'!$P$2+'Vecmap(FT) Coverage'!R339*'Dataset lengths'!$Q$2+'Vecmap(FT) Coverage'!S339*'Dataset lengths'!$R$2)</f>
        <v>0.5755667701</v>
      </c>
      <c r="H340" s="125">
        <v>0.473928544730461</v>
      </c>
      <c r="I340" s="125">
        <v>0.686019251750259</v>
      </c>
      <c r="J340" s="125">
        <v>0.72317506042355</v>
      </c>
      <c r="K340" s="125">
        <v>0.803791689618037</v>
      </c>
      <c r="L340" s="125">
        <v>0.804090481912083</v>
      </c>
      <c r="M340" s="125">
        <v>0.803669260826874</v>
      </c>
      <c r="N340" s="125">
        <v>0.725820570985857</v>
      </c>
      <c r="O340" s="125">
        <v>0.642516518029393</v>
      </c>
      <c r="P340" s="125">
        <v>0.792718738898825</v>
      </c>
      <c r="Q340" s="125">
        <v>0.755288591619313</v>
      </c>
      <c r="R340" s="125">
        <v>0.641644203235038</v>
      </c>
      <c r="S340" s="125">
        <v>0.813257426538046</v>
      </c>
      <c r="T340" s="125">
        <v>0.421637464598902</v>
      </c>
      <c r="U340" s="125">
        <v>0.830310494687414</v>
      </c>
      <c r="V340" s="125">
        <v>0.652159784868738</v>
      </c>
      <c r="W340" s="125">
        <v>0.380765708152368</v>
      </c>
      <c r="X340" s="125">
        <v>0.521184459635362</v>
      </c>
    </row>
    <row r="341">
      <c r="A341" s="125" t="s">
        <v>568</v>
      </c>
      <c r="B341" s="122"/>
      <c r="C341" s="122"/>
      <c r="D341" s="122"/>
      <c r="E341" s="122"/>
      <c r="F341" s="124">
        <f t="shared" si="345"/>
        <v>0.6769968402</v>
      </c>
      <c r="G341" s="124">
        <f>(H341*'Vecmap(FT) Coverage'!C340*'Dataset lengths'!$B$2+I341*'Vecmap(FT) Coverage'!D340*'Dataset lengths'!$C$2+J341*'Vecmap(FT) Coverage'!E340*'Dataset lengths'!$D$2+M341*'Vecmap(FT) Coverage'!H340*'Dataset lengths'!$G$2+N341*'Vecmap(FT) Coverage'!I340*'Dataset lengths'!$H$2+S341*'Vecmap(FT) Coverage'!N340*'Dataset lengths'!$M$2+T341*'Vecmap(FT) Coverage'!O340*'Dataset lengths'!$N$2+U341*'Vecmap(FT) Coverage'!P340*'Dataset lengths'!$O$2+V341*'Vecmap(FT) Coverage'!Q340*'Dataset lengths'!$P$2+W341*'Vecmap(FT) Coverage'!R340*'Dataset lengths'!$Q$2+X341*'Vecmap(FT) Coverage'!S340*'Dataset lengths'!$R$2)/('Vecmap(FT) Coverage'!C340*'Dataset lengths'!$B$2+'Vecmap(FT) Coverage'!D340*'Dataset lengths'!$C$2+'Vecmap(FT) Coverage'!E340*'Dataset lengths'!$D$2+'Vecmap(FT) Coverage'!H340*'Dataset lengths'!$G$2+'Vecmap(FT) Coverage'!I340*'Dataset lengths'!$H$2+'Vecmap(FT) Coverage'!N340*'Dataset lengths'!$M$2+'Vecmap(FT) Coverage'!O340*'Dataset lengths'!$N$2+'Vecmap(FT) Coverage'!P340*'Dataset lengths'!$O$2+'Vecmap(FT) Coverage'!Q340*'Dataset lengths'!$P$2+'Vecmap(FT) Coverage'!R340*'Dataset lengths'!$Q$2+'Vecmap(FT) Coverage'!S340*'Dataset lengths'!$R$2)</f>
        <v>0.6120198241</v>
      </c>
      <c r="H341" s="125">
        <v>0.514203617153307</v>
      </c>
      <c r="I341" s="125">
        <v>0.688895893378894</v>
      </c>
      <c r="J341" s="125">
        <v>0.750735108342834</v>
      </c>
      <c r="K341" s="125">
        <v>0.822380347947563</v>
      </c>
      <c r="L341" s="125">
        <v>0.820286902048229</v>
      </c>
      <c r="M341" s="125">
        <v>0.82193904245279</v>
      </c>
      <c r="N341" s="125">
        <v>0.758710586968609</v>
      </c>
      <c r="O341" s="125">
        <v>0.670097923041671</v>
      </c>
      <c r="P341" s="125">
        <v>0.845773853360763</v>
      </c>
      <c r="Q341" s="125">
        <v>0.760827444432607</v>
      </c>
      <c r="R341" s="125">
        <v>0.676628099665045</v>
      </c>
      <c r="S341" s="125">
        <v>0.879260421032816</v>
      </c>
      <c r="T341" s="125">
        <v>0.450076313889612</v>
      </c>
      <c r="U341" s="125">
        <v>0.876377037812661</v>
      </c>
      <c r="V341" s="125">
        <v>0.738623657553686</v>
      </c>
      <c r="W341" s="125">
        <v>0.468010933263872</v>
      </c>
      <c r="X341" s="125">
        <v>0.500132630824361</v>
      </c>
    </row>
    <row r="342">
      <c r="A342" s="125" t="s">
        <v>570</v>
      </c>
      <c r="B342" s="122"/>
      <c r="C342" s="122"/>
      <c r="D342" s="122"/>
      <c r="E342" s="122"/>
      <c r="F342" s="124">
        <f t="shared" si="345"/>
        <v>0.6567678072</v>
      </c>
      <c r="G342" s="124">
        <f>(H342*'Vecmap(FT) Coverage'!C341*'Dataset lengths'!$B$2+I342*'Vecmap(FT) Coverage'!D341*'Dataset lengths'!$C$2+J342*'Vecmap(FT) Coverage'!E341*'Dataset lengths'!$D$2+M342*'Vecmap(FT) Coverage'!H341*'Dataset lengths'!$G$2+N342*'Vecmap(FT) Coverage'!I341*'Dataset lengths'!$H$2+S342*'Vecmap(FT) Coverage'!N341*'Dataset lengths'!$M$2+T342*'Vecmap(FT) Coverage'!O341*'Dataset lengths'!$N$2+U342*'Vecmap(FT) Coverage'!P341*'Dataset lengths'!$O$2+V342*'Vecmap(FT) Coverage'!Q341*'Dataset lengths'!$P$2+W342*'Vecmap(FT) Coverage'!R341*'Dataset lengths'!$Q$2+X342*'Vecmap(FT) Coverage'!S341*'Dataset lengths'!$R$2)/('Vecmap(FT) Coverage'!C341*'Dataset lengths'!$B$2+'Vecmap(FT) Coverage'!D341*'Dataset lengths'!$C$2+'Vecmap(FT) Coverage'!E341*'Dataset lengths'!$D$2+'Vecmap(FT) Coverage'!H341*'Dataset lengths'!$G$2+'Vecmap(FT) Coverage'!I341*'Dataset lengths'!$H$2+'Vecmap(FT) Coverage'!N341*'Dataset lengths'!$M$2+'Vecmap(FT) Coverage'!O341*'Dataset lengths'!$N$2+'Vecmap(FT) Coverage'!P341*'Dataset lengths'!$O$2+'Vecmap(FT) Coverage'!Q341*'Dataset lengths'!$P$2+'Vecmap(FT) Coverage'!R341*'Dataset lengths'!$Q$2+'Vecmap(FT) Coverage'!S341*'Dataset lengths'!$R$2)</f>
        <v>0.5927657104</v>
      </c>
      <c r="H342" s="125">
        <v>0.477130209677099</v>
      </c>
      <c r="I342" s="125">
        <v>0.711892273708111</v>
      </c>
      <c r="J342" s="125">
        <v>0.751910357343156</v>
      </c>
      <c r="K342" s="125">
        <v>0.81785325224201</v>
      </c>
      <c r="L342" s="125">
        <v>0.815628326747743</v>
      </c>
      <c r="M342" s="125">
        <v>0.817201867791115</v>
      </c>
      <c r="N342" s="125">
        <v>0.744002045671523</v>
      </c>
      <c r="O342" s="125">
        <v>0.670345762368395</v>
      </c>
      <c r="P342" s="125">
        <v>0.819974694858093</v>
      </c>
      <c r="Q342" s="125">
        <v>0.74069590922252</v>
      </c>
      <c r="R342" s="125">
        <v>0.701683565988196</v>
      </c>
      <c r="S342" s="125">
        <v>0.836839291127402</v>
      </c>
      <c r="T342" s="125">
        <v>0.41252922978965</v>
      </c>
      <c r="U342" s="125">
        <v>0.837431892658467</v>
      </c>
      <c r="V342" s="125">
        <v>0.704103215581612</v>
      </c>
      <c r="W342" s="125">
        <v>0.413283262553788</v>
      </c>
      <c r="X342" s="125">
        <v>0.518122232855616</v>
      </c>
    </row>
    <row r="343">
      <c r="A343" s="125" t="s">
        <v>571</v>
      </c>
      <c r="B343" s="122"/>
      <c r="C343" s="122"/>
      <c r="D343" s="122"/>
      <c r="E343" s="122"/>
      <c r="F343" s="124">
        <f t="shared" si="345"/>
        <v>0.6637869437</v>
      </c>
      <c r="G343" s="124">
        <f>(H343*'Vecmap(FT) Coverage'!C342*'Dataset lengths'!$B$2+I343*'Vecmap(FT) Coverage'!D342*'Dataset lengths'!$C$2+J343*'Vecmap(FT) Coverage'!E342*'Dataset lengths'!$D$2+M343*'Vecmap(FT) Coverage'!H342*'Dataset lengths'!$G$2+N343*'Vecmap(FT) Coverage'!I342*'Dataset lengths'!$H$2+S343*'Vecmap(FT) Coverage'!N342*'Dataset lengths'!$M$2+T343*'Vecmap(FT) Coverage'!O342*'Dataset lengths'!$N$2+U343*'Vecmap(FT) Coverage'!P342*'Dataset lengths'!$O$2+V343*'Vecmap(FT) Coverage'!Q342*'Dataset lengths'!$P$2+W343*'Vecmap(FT) Coverage'!R342*'Dataset lengths'!$Q$2+X343*'Vecmap(FT) Coverage'!S342*'Dataset lengths'!$R$2)/('Vecmap(FT) Coverage'!C342*'Dataset lengths'!$B$2+'Vecmap(FT) Coverage'!D342*'Dataset lengths'!$C$2+'Vecmap(FT) Coverage'!E342*'Dataset lengths'!$D$2+'Vecmap(FT) Coverage'!H342*'Dataset lengths'!$G$2+'Vecmap(FT) Coverage'!I342*'Dataset lengths'!$H$2+'Vecmap(FT) Coverage'!N342*'Dataset lengths'!$M$2+'Vecmap(FT) Coverage'!O342*'Dataset lengths'!$N$2+'Vecmap(FT) Coverage'!P342*'Dataset lengths'!$O$2+'Vecmap(FT) Coverage'!Q342*'Dataset lengths'!$P$2+'Vecmap(FT) Coverage'!R342*'Dataset lengths'!$Q$2+'Vecmap(FT) Coverage'!S342*'Dataset lengths'!$R$2)</f>
        <v>0.5999118814</v>
      </c>
      <c r="H343" s="125">
        <v>0.490509989407183</v>
      </c>
      <c r="I343" s="125">
        <v>0.710226903044961</v>
      </c>
      <c r="J343" s="125">
        <v>0.752938037454509</v>
      </c>
      <c r="K343" s="125">
        <v>0.826884308990431</v>
      </c>
      <c r="L343" s="125">
        <v>0.825461657690535</v>
      </c>
      <c r="M343" s="125">
        <v>0.826749393304184</v>
      </c>
      <c r="N343" s="125">
        <v>0.743079249348909</v>
      </c>
      <c r="O343" s="125">
        <v>0.673825636485372</v>
      </c>
      <c r="P343" s="125">
        <v>0.795148886502446</v>
      </c>
      <c r="Q343" s="125">
        <v>0.740555176120186</v>
      </c>
      <c r="R343" s="125">
        <v>0.699719931477374</v>
      </c>
      <c r="S343" s="125">
        <v>0.829452201015074</v>
      </c>
      <c r="T343" s="125">
        <v>0.490642046796967</v>
      </c>
      <c r="U343" s="125">
        <v>0.821186203537003</v>
      </c>
      <c r="V343" s="125">
        <v>0.684896620519726</v>
      </c>
      <c r="W343" s="125">
        <v>0.405974595774679</v>
      </c>
      <c r="X343" s="125">
        <v>0.546001140590917</v>
      </c>
    </row>
    <row r="344">
      <c r="A344" s="125" t="s">
        <v>572</v>
      </c>
      <c r="B344" s="122"/>
      <c r="C344" s="122"/>
      <c r="D344" s="122"/>
      <c r="E344" s="122"/>
      <c r="F344" s="124">
        <f t="shared" si="345"/>
        <v>0.6547373316</v>
      </c>
      <c r="G344" s="124">
        <f>(H344*'Vecmap(FT) Coverage'!C343*'Dataset lengths'!$B$2+I344*'Vecmap(FT) Coverage'!D343*'Dataset lengths'!$C$2+J344*'Vecmap(FT) Coverage'!E343*'Dataset lengths'!$D$2+M344*'Vecmap(FT) Coverage'!H343*'Dataset lengths'!$G$2+N344*'Vecmap(FT) Coverage'!I343*'Dataset lengths'!$H$2+S344*'Vecmap(FT) Coverage'!N343*'Dataset lengths'!$M$2+T344*'Vecmap(FT) Coverage'!O343*'Dataset lengths'!$N$2+U344*'Vecmap(FT) Coverage'!P343*'Dataset lengths'!$O$2+V344*'Vecmap(FT) Coverage'!Q343*'Dataset lengths'!$P$2+W344*'Vecmap(FT) Coverage'!R343*'Dataset lengths'!$Q$2+X344*'Vecmap(FT) Coverage'!S343*'Dataset lengths'!$R$2)/('Vecmap(FT) Coverage'!C343*'Dataset lengths'!$B$2+'Vecmap(FT) Coverage'!D343*'Dataset lengths'!$C$2+'Vecmap(FT) Coverage'!E343*'Dataset lengths'!$D$2+'Vecmap(FT) Coverage'!H343*'Dataset lengths'!$G$2+'Vecmap(FT) Coverage'!I343*'Dataset lengths'!$H$2+'Vecmap(FT) Coverage'!N343*'Dataset lengths'!$M$2+'Vecmap(FT) Coverage'!O343*'Dataset lengths'!$N$2+'Vecmap(FT) Coverage'!P343*'Dataset lengths'!$O$2+'Vecmap(FT) Coverage'!Q343*'Dataset lengths'!$P$2+'Vecmap(FT) Coverage'!R343*'Dataset lengths'!$Q$2+'Vecmap(FT) Coverage'!S343*'Dataset lengths'!$R$2)</f>
        <v>0.5927411422</v>
      </c>
      <c r="H344" s="125">
        <v>0.486019021240805</v>
      </c>
      <c r="I344" s="125">
        <v>0.667676822207331</v>
      </c>
      <c r="J344" s="125">
        <v>0.74952474758238</v>
      </c>
      <c r="K344" s="125">
        <v>0.808677314452835</v>
      </c>
      <c r="L344" s="125">
        <v>0.81071416409259</v>
      </c>
      <c r="M344" s="125">
        <v>0.809304518305121</v>
      </c>
      <c r="N344" s="125">
        <v>0.754029356488276</v>
      </c>
      <c r="O344" s="125">
        <v>0.670399004704847</v>
      </c>
      <c r="P344" s="125">
        <v>0.832375046620609</v>
      </c>
      <c r="Q344" s="125">
        <v>0.761152470883236</v>
      </c>
      <c r="R344" s="125">
        <v>0.698723863245757</v>
      </c>
      <c r="S344" s="125">
        <v>0.842215693990221</v>
      </c>
      <c r="T344" s="125">
        <v>0.405625151604585</v>
      </c>
      <c r="U344" s="125">
        <v>0.838989698464635</v>
      </c>
      <c r="V344" s="125">
        <v>0.718995781244182</v>
      </c>
      <c r="W344" s="125">
        <v>0.432064020356338</v>
      </c>
      <c r="X344" s="125">
        <v>0.497665836494813</v>
      </c>
    </row>
    <row r="345">
      <c r="A345" s="125" t="s">
        <v>574</v>
      </c>
      <c r="B345" s="122"/>
      <c r="C345" s="122"/>
      <c r="D345" s="122"/>
      <c r="E345" s="122"/>
      <c r="F345" s="124">
        <f t="shared" si="345"/>
        <v>0.6715743682</v>
      </c>
      <c r="G345" s="124">
        <f>(H345*'Vecmap(FT) Coverage'!C344*'Dataset lengths'!$B$2+I345*'Vecmap(FT) Coverage'!D344*'Dataset lengths'!$C$2+J345*'Vecmap(FT) Coverage'!E344*'Dataset lengths'!$D$2+M345*'Vecmap(FT) Coverage'!H344*'Dataset lengths'!$G$2+N345*'Vecmap(FT) Coverage'!I344*'Dataset lengths'!$H$2+S345*'Vecmap(FT) Coverage'!N344*'Dataset lengths'!$M$2+T345*'Vecmap(FT) Coverage'!O344*'Dataset lengths'!$N$2+U345*'Vecmap(FT) Coverage'!P344*'Dataset lengths'!$O$2+V345*'Vecmap(FT) Coverage'!Q344*'Dataset lengths'!$P$2+W345*'Vecmap(FT) Coverage'!R344*'Dataset lengths'!$Q$2+X345*'Vecmap(FT) Coverage'!S344*'Dataset lengths'!$R$2)/('Vecmap(FT) Coverage'!C344*'Dataset lengths'!$B$2+'Vecmap(FT) Coverage'!D344*'Dataset lengths'!$C$2+'Vecmap(FT) Coverage'!E344*'Dataset lengths'!$D$2+'Vecmap(FT) Coverage'!H344*'Dataset lengths'!$G$2+'Vecmap(FT) Coverage'!I344*'Dataset lengths'!$H$2+'Vecmap(FT) Coverage'!N344*'Dataset lengths'!$M$2+'Vecmap(FT) Coverage'!O344*'Dataset lengths'!$N$2+'Vecmap(FT) Coverage'!P344*'Dataset lengths'!$O$2+'Vecmap(FT) Coverage'!Q344*'Dataset lengths'!$P$2+'Vecmap(FT) Coverage'!R344*'Dataset lengths'!$Q$2+'Vecmap(FT) Coverage'!S344*'Dataset lengths'!$R$2)</f>
        <v>0.6215643514</v>
      </c>
      <c r="H345" s="125">
        <v>0.533265199388081</v>
      </c>
      <c r="I345" s="125">
        <v>0.667990808415274</v>
      </c>
      <c r="J345" s="125">
        <v>0.729502966769145</v>
      </c>
      <c r="K345" s="125">
        <v>0.804890712508348</v>
      </c>
      <c r="L345" s="125">
        <v>0.806449437237841</v>
      </c>
      <c r="M345" s="125">
        <v>0.805813130951327</v>
      </c>
      <c r="N345" s="125">
        <v>0.770952608959634</v>
      </c>
      <c r="O345" s="125">
        <v>0.695583379738692</v>
      </c>
      <c r="P345" s="125">
        <v>0.814721329731493</v>
      </c>
      <c r="Q345" s="125">
        <v>0.775229131904804</v>
      </c>
      <c r="R345" s="125">
        <v>0.704939539025429</v>
      </c>
      <c r="S345" s="125">
        <v>0.856334215329169</v>
      </c>
      <c r="T345" s="125">
        <v>0.391257911711167</v>
      </c>
      <c r="U345" s="125">
        <v>0.893735445367101</v>
      </c>
      <c r="V345" s="125">
        <v>0.720232269061868</v>
      </c>
      <c r="W345" s="125">
        <v>0.512551203261723</v>
      </c>
      <c r="X345" s="125">
        <v>0.505682291192797</v>
      </c>
    </row>
    <row r="346">
      <c r="A346" s="125" t="s">
        <v>575</v>
      </c>
      <c r="B346" s="122"/>
      <c r="C346" s="122"/>
      <c r="D346" s="122"/>
      <c r="E346" s="122"/>
      <c r="F346" s="124">
        <f t="shared" si="345"/>
        <v>0.6616831543</v>
      </c>
      <c r="G346" s="124">
        <f>(H346*'Vecmap(FT) Coverage'!C345*'Dataset lengths'!$B$2+I346*'Vecmap(FT) Coverage'!D345*'Dataset lengths'!$C$2+J346*'Vecmap(FT) Coverage'!E345*'Dataset lengths'!$D$2+M346*'Vecmap(FT) Coverage'!H345*'Dataset lengths'!$G$2+N346*'Vecmap(FT) Coverage'!I345*'Dataset lengths'!$H$2+S346*'Vecmap(FT) Coverage'!N345*'Dataset lengths'!$M$2+T346*'Vecmap(FT) Coverage'!O345*'Dataset lengths'!$N$2+U346*'Vecmap(FT) Coverage'!P345*'Dataset lengths'!$O$2+V346*'Vecmap(FT) Coverage'!Q345*'Dataset lengths'!$P$2+W346*'Vecmap(FT) Coverage'!R345*'Dataset lengths'!$Q$2+X346*'Vecmap(FT) Coverage'!S345*'Dataset lengths'!$R$2)/('Vecmap(FT) Coverage'!C345*'Dataset lengths'!$B$2+'Vecmap(FT) Coverage'!D345*'Dataset lengths'!$C$2+'Vecmap(FT) Coverage'!E345*'Dataset lengths'!$D$2+'Vecmap(FT) Coverage'!H345*'Dataset lengths'!$G$2+'Vecmap(FT) Coverage'!I345*'Dataset lengths'!$H$2+'Vecmap(FT) Coverage'!N345*'Dataset lengths'!$M$2+'Vecmap(FT) Coverage'!O345*'Dataset lengths'!$N$2+'Vecmap(FT) Coverage'!P345*'Dataset lengths'!$O$2+'Vecmap(FT) Coverage'!Q345*'Dataset lengths'!$P$2+'Vecmap(FT) Coverage'!R345*'Dataset lengths'!$Q$2+'Vecmap(FT) Coverage'!S345*'Dataset lengths'!$R$2)</f>
        <v>0.605871751</v>
      </c>
      <c r="H346" s="125">
        <v>0.50023561795497</v>
      </c>
      <c r="I346" s="125">
        <v>0.708596814583028</v>
      </c>
      <c r="J346" s="125">
        <v>0.726949037880844</v>
      </c>
      <c r="K346" s="125">
        <v>0.803769359195661</v>
      </c>
      <c r="L346" s="125">
        <v>0.811440917108446</v>
      </c>
      <c r="M346" s="125">
        <v>0.806222541592046</v>
      </c>
      <c r="N346" s="125">
        <v>0.768133885646924</v>
      </c>
      <c r="O346" s="125">
        <v>0.708592507242478</v>
      </c>
      <c r="P346" s="125">
        <v>0.81468761753038</v>
      </c>
      <c r="Q346" s="125">
        <v>0.758811945359893</v>
      </c>
      <c r="R346" s="125">
        <v>0.712041775535351</v>
      </c>
      <c r="S346" s="125">
        <v>0.842477957544505</v>
      </c>
      <c r="T346" s="125">
        <v>0.400780431433358</v>
      </c>
      <c r="U346" s="125">
        <v>0.858350999198434</v>
      </c>
      <c r="V346" s="125">
        <v>0.678736066171433</v>
      </c>
      <c r="W346" s="125">
        <v>0.453273594349818</v>
      </c>
      <c r="X346" s="125">
        <v>0.534757751141498</v>
      </c>
    </row>
    <row r="347">
      <c r="A347" s="125" t="s">
        <v>576</v>
      </c>
      <c r="B347" s="122"/>
      <c r="C347" s="122"/>
      <c r="D347" s="122"/>
      <c r="E347" s="122"/>
      <c r="F347" s="124">
        <f t="shared" si="345"/>
        <v>0.6626411096</v>
      </c>
      <c r="G347" s="124">
        <f>(H347*'Vecmap(FT) Coverage'!C346*'Dataset lengths'!$B$2+I347*'Vecmap(FT) Coverage'!D346*'Dataset lengths'!$C$2+J347*'Vecmap(FT) Coverage'!E346*'Dataset lengths'!$D$2+M347*'Vecmap(FT) Coverage'!H346*'Dataset lengths'!$G$2+N347*'Vecmap(FT) Coverage'!I346*'Dataset lengths'!$H$2+S347*'Vecmap(FT) Coverage'!N346*'Dataset lengths'!$M$2+T347*'Vecmap(FT) Coverage'!O346*'Dataset lengths'!$N$2+U347*'Vecmap(FT) Coverage'!P346*'Dataset lengths'!$O$2+V347*'Vecmap(FT) Coverage'!Q346*'Dataset lengths'!$P$2+W347*'Vecmap(FT) Coverage'!R346*'Dataset lengths'!$Q$2+X347*'Vecmap(FT) Coverage'!S346*'Dataset lengths'!$R$2)/('Vecmap(FT) Coverage'!C346*'Dataset lengths'!$B$2+'Vecmap(FT) Coverage'!D346*'Dataset lengths'!$C$2+'Vecmap(FT) Coverage'!E346*'Dataset lengths'!$D$2+'Vecmap(FT) Coverage'!H346*'Dataset lengths'!$G$2+'Vecmap(FT) Coverage'!I346*'Dataset lengths'!$H$2+'Vecmap(FT) Coverage'!N346*'Dataset lengths'!$M$2+'Vecmap(FT) Coverage'!O346*'Dataset lengths'!$N$2+'Vecmap(FT) Coverage'!P346*'Dataset lengths'!$O$2+'Vecmap(FT) Coverage'!Q346*'Dataset lengths'!$P$2+'Vecmap(FT) Coverage'!R346*'Dataset lengths'!$Q$2+'Vecmap(FT) Coverage'!S346*'Dataset lengths'!$R$2)</f>
        <v>0.6165031886</v>
      </c>
      <c r="H347" s="125">
        <v>0.509332254105054</v>
      </c>
      <c r="I347" s="125">
        <v>0.717874256701319</v>
      </c>
      <c r="J347" s="125">
        <v>0.736295665366787</v>
      </c>
      <c r="K347" s="125">
        <v>0.817363905774274</v>
      </c>
      <c r="L347" s="125">
        <v>0.821821770614692</v>
      </c>
      <c r="M347" s="125">
        <v>0.819228824285843</v>
      </c>
      <c r="N347" s="125">
        <v>0.758894464195938</v>
      </c>
      <c r="O347" s="125">
        <v>0.695380158989699</v>
      </c>
      <c r="P347" s="125">
        <v>0.7930630337187</v>
      </c>
      <c r="Q347" s="125">
        <v>0.747689004093268</v>
      </c>
      <c r="R347" s="125">
        <v>0.719630045339012</v>
      </c>
      <c r="S347" s="125">
        <v>0.802439054923836</v>
      </c>
      <c r="T347" s="125">
        <v>0.482183394642471</v>
      </c>
      <c r="U347" s="125">
        <v>0.807833582341279</v>
      </c>
      <c r="V347" s="125">
        <v>0.636060822906169</v>
      </c>
      <c r="W347" s="125">
        <v>0.453789116213985</v>
      </c>
      <c r="X347" s="125">
        <v>0.565120770014776</v>
      </c>
    </row>
    <row r="348">
      <c r="A348" s="125" t="s">
        <v>578</v>
      </c>
      <c r="B348" s="122"/>
      <c r="C348" s="122"/>
      <c r="D348" s="122"/>
      <c r="E348" s="122"/>
      <c r="F348" s="124">
        <f t="shared" si="345"/>
        <v>0.6545419505</v>
      </c>
      <c r="G348" s="124">
        <f>(H348*'Vecmap(FT) Coverage'!C347*'Dataset lengths'!$B$2+I348*'Vecmap(FT) Coverage'!D347*'Dataset lengths'!$C$2+J348*'Vecmap(FT) Coverage'!E347*'Dataset lengths'!$D$2+M348*'Vecmap(FT) Coverage'!H347*'Dataset lengths'!$G$2+N348*'Vecmap(FT) Coverage'!I347*'Dataset lengths'!$H$2+S348*'Vecmap(FT) Coverage'!N347*'Dataset lengths'!$M$2+T348*'Vecmap(FT) Coverage'!O347*'Dataset lengths'!$N$2+U348*'Vecmap(FT) Coverage'!P347*'Dataset lengths'!$O$2+V348*'Vecmap(FT) Coverage'!Q347*'Dataset lengths'!$P$2+W348*'Vecmap(FT) Coverage'!R347*'Dataset lengths'!$Q$2+X348*'Vecmap(FT) Coverage'!S347*'Dataset lengths'!$R$2)/('Vecmap(FT) Coverage'!C347*'Dataset lengths'!$B$2+'Vecmap(FT) Coverage'!D347*'Dataset lengths'!$C$2+'Vecmap(FT) Coverage'!E347*'Dataset lengths'!$D$2+'Vecmap(FT) Coverage'!H347*'Dataset lengths'!$G$2+'Vecmap(FT) Coverage'!I347*'Dataset lengths'!$H$2+'Vecmap(FT) Coverage'!N347*'Dataset lengths'!$M$2+'Vecmap(FT) Coverage'!O347*'Dataset lengths'!$N$2+'Vecmap(FT) Coverage'!P347*'Dataset lengths'!$O$2+'Vecmap(FT) Coverage'!Q347*'Dataset lengths'!$P$2+'Vecmap(FT) Coverage'!R347*'Dataset lengths'!$Q$2+'Vecmap(FT) Coverage'!S347*'Dataset lengths'!$R$2)</f>
        <v>0.6096458142</v>
      </c>
      <c r="H348" s="125">
        <v>0.517639851320785</v>
      </c>
      <c r="I348" s="125">
        <v>0.678545009325767</v>
      </c>
      <c r="J348" s="125">
        <v>0.731747029792206</v>
      </c>
      <c r="K348" s="125">
        <v>0.798325626847185</v>
      </c>
      <c r="L348" s="125">
        <v>0.803807165514147</v>
      </c>
      <c r="M348" s="125">
        <v>0.800339759977071</v>
      </c>
      <c r="N348" s="125">
        <v>0.762809630500692</v>
      </c>
      <c r="O348" s="125">
        <v>0.690165034639626</v>
      </c>
      <c r="P348" s="125">
        <v>0.811891656680641</v>
      </c>
      <c r="Q348" s="125">
        <v>0.765228704668701</v>
      </c>
      <c r="R348" s="125">
        <v>0.697502029548993</v>
      </c>
      <c r="S348" s="125">
        <v>0.826217617178906</v>
      </c>
      <c r="T348" s="125">
        <v>0.360711438203169</v>
      </c>
      <c r="U348" s="125">
        <v>0.825414533582316</v>
      </c>
      <c r="V348" s="125">
        <v>0.708983512631947</v>
      </c>
      <c r="W348" s="125">
        <v>0.490445414877558</v>
      </c>
      <c r="X348" s="125">
        <v>0.497107657702259</v>
      </c>
    </row>
    <row r="349">
      <c r="A349" s="125" t="s">
        <v>579</v>
      </c>
      <c r="B349" s="122"/>
      <c r="C349" s="122"/>
      <c r="D349" s="122"/>
      <c r="E349" s="122"/>
      <c r="F349" s="124">
        <f t="shared" si="345"/>
        <v>0.6835836122</v>
      </c>
      <c r="G349" s="124">
        <f>(H349*'Vecmap(FT) Coverage'!C348*'Dataset lengths'!$B$2+I349*'Vecmap(FT) Coverage'!D348*'Dataset lengths'!$C$2+J349*'Vecmap(FT) Coverage'!E348*'Dataset lengths'!$D$2+M349*'Vecmap(FT) Coverage'!H348*'Dataset lengths'!$G$2+N349*'Vecmap(FT) Coverage'!I348*'Dataset lengths'!$H$2+S349*'Vecmap(FT) Coverage'!N348*'Dataset lengths'!$M$2+T349*'Vecmap(FT) Coverage'!O348*'Dataset lengths'!$N$2+U349*'Vecmap(FT) Coverage'!P348*'Dataset lengths'!$O$2+V349*'Vecmap(FT) Coverage'!Q348*'Dataset lengths'!$P$2+W349*'Vecmap(FT) Coverage'!R348*'Dataset lengths'!$Q$2+X349*'Vecmap(FT) Coverage'!S348*'Dataset lengths'!$R$2)/('Vecmap(FT) Coverage'!C348*'Dataset lengths'!$B$2+'Vecmap(FT) Coverage'!D348*'Dataset lengths'!$C$2+'Vecmap(FT) Coverage'!E348*'Dataset lengths'!$D$2+'Vecmap(FT) Coverage'!H348*'Dataset lengths'!$G$2+'Vecmap(FT) Coverage'!I348*'Dataset lengths'!$H$2+'Vecmap(FT) Coverage'!N348*'Dataset lengths'!$M$2+'Vecmap(FT) Coverage'!O348*'Dataset lengths'!$N$2+'Vecmap(FT) Coverage'!P348*'Dataset lengths'!$O$2+'Vecmap(FT) Coverage'!Q348*'Dataset lengths'!$P$2+'Vecmap(FT) Coverage'!R348*'Dataset lengths'!$Q$2+'Vecmap(FT) Coverage'!S348*'Dataset lengths'!$R$2)</f>
        <v>0.6284294087</v>
      </c>
      <c r="H349" s="125">
        <v>0.530739823437309</v>
      </c>
      <c r="I349" s="125">
        <v>0.684880321988706</v>
      </c>
      <c r="J349" s="125">
        <v>0.756000366824909</v>
      </c>
      <c r="K349" s="125">
        <v>0.811630664920058</v>
      </c>
      <c r="L349" s="125">
        <v>0.816241174615729</v>
      </c>
      <c r="M349" s="125">
        <v>0.813382921649175</v>
      </c>
      <c r="N349" s="125">
        <v>0.783543970401098</v>
      </c>
      <c r="O349" s="125">
        <v>0.714486283909299</v>
      </c>
      <c r="P349" s="125">
        <v>0.837035220463798</v>
      </c>
      <c r="Q349" s="125">
        <v>0.769072058677684</v>
      </c>
      <c r="R349" s="125">
        <v>0.741479042015958</v>
      </c>
      <c r="S349" s="125">
        <v>0.880047211695667</v>
      </c>
      <c r="T349" s="125">
        <v>0.423714922439033</v>
      </c>
      <c r="U349" s="125">
        <v>0.88171808629095</v>
      </c>
      <c r="V349" s="125">
        <v>0.73311417422444</v>
      </c>
      <c r="W349" s="125">
        <v>0.506888984711901</v>
      </c>
      <c r="X349" s="125">
        <v>0.525388950252003</v>
      </c>
    </row>
    <row r="350">
      <c r="A350" s="125" t="s">
        <v>584</v>
      </c>
      <c r="B350" s="122"/>
      <c r="C350" s="122"/>
      <c r="D350" s="122"/>
      <c r="E350" s="122"/>
      <c r="F350" s="124">
        <f t="shared" si="345"/>
        <v>0.6677425896</v>
      </c>
      <c r="G350" s="124">
        <f>(H350*'Vecmap(FT) Coverage'!C349*'Dataset lengths'!$B$2+I350*'Vecmap(FT) Coverage'!D349*'Dataset lengths'!$C$2+J350*'Vecmap(FT) Coverage'!E349*'Dataset lengths'!$D$2+M350*'Vecmap(FT) Coverage'!H349*'Dataset lengths'!$G$2+N350*'Vecmap(FT) Coverage'!I349*'Dataset lengths'!$H$2+S350*'Vecmap(FT) Coverage'!N349*'Dataset lengths'!$M$2+T350*'Vecmap(FT) Coverage'!O349*'Dataset lengths'!$N$2+U350*'Vecmap(FT) Coverage'!P349*'Dataset lengths'!$O$2+V350*'Vecmap(FT) Coverage'!Q349*'Dataset lengths'!$P$2+W350*'Vecmap(FT) Coverage'!R349*'Dataset lengths'!$Q$2+X350*'Vecmap(FT) Coverage'!S349*'Dataset lengths'!$R$2)/('Vecmap(FT) Coverage'!C349*'Dataset lengths'!$B$2+'Vecmap(FT) Coverage'!D349*'Dataset lengths'!$C$2+'Vecmap(FT) Coverage'!E349*'Dataset lengths'!$D$2+'Vecmap(FT) Coverage'!H349*'Dataset lengths'!$G$2+'Vecmap(FT) Coverage'!I349*'Dataset lengths'!$H$2+'Vecmap(FT) Coverage'!N349*'Dataset lengths'!$M$2+'Vecmap(FT) Coverage'!O349*'Dataset lengths'!$N$2+'Vecmap(FT) Coverage'!P349*'Dataset lengths'!$O$2+'Vecmap(FT) Coverage'!Q349*'Dataset lengths'!$P$2+'Vecmap(FT) Coverage'!R349*'Dataset lengths'!$Q$2+'Vecmap(FT) Coverage'!S349*'Dataset lengths'!$R$2)</f>
        <v>0.6072956879</v>
      </c>
      <c r="H350" s="125">
        <v>0.500446102561247</v>
      </c>
      <c r="I350" s="125">
        <v>0.69290740350851</v>
      </c>
      <c r="J350" s="125">
        <v>0.736442344024701</v>
      </c>
      <c r="K350" s="125">
        <v>0.816530556017644</v>
      </c>
      <c r="L350" s="125">
        <v>0.813395760641283</v>
      </c>
      <c r="M350" s="125">
        <v>0.815968448343171</v>
      </c>
      <c r="N350" s="125">
        <v>0.759259354094385</v>
      </c>
      <c r="O350" s="125">
        <v>0.683197412539013</v>
      </c>
      <c r="P350" s="125">
        <v>0.826565788816084</v>
      </c>
      <c r="Q350" s="125">
        <v>0.767991429499047</v>
      </c>
      <c r="R350" s="125">
        <v>0.68919521052403</v>
      </c>
      <c r="S350" s="125">
        <v>0.840357993814044</v>
      </c>
      <c r="T350" s="125">
        <v>0.466587377652905</v>
      </c>
      <c r="U350" s="125">
        <v>0.86769783403544</v>
      </c>
      <c r="V350" s="125">
        <v>0.691710981479583</v>
      </c>
      <c r="W350" s="125">
        <v>0.4563983579797</v>
      </c>
      <c r="X350" s="125">
        <v>0.517392288340887</v>
      </c>
    </row>
    <row r="351">
      <c r="A351" s="125" t="s">
        <v>586</v>
      </c>
      <c r="B351" s="122"/>
      <c r="C351" s="122"/>
      <c r="D351" s="122"/>
      <c r="E351" s="122"/>
      <c r="F351" s="124">
        <f t="shared" si="345"/>
        <v>0.6451319983</v>
      </c>
      <c r="G351" s="124">
        <f>(H351*'Vecmap(FT) Coverage'!C350*'Dataset lengths'!$B$2+I351*'Vecmap(FT) Coverage'!D350*'Dataset lengths'!$C$2+J351*'Vecmap(FT) Coverage'!E350*'Dataset lengths'!$D$2+M351*'Vecmap(FT) Coverage'!H350*'Dataset lengths'!$G$2+N351*'Vecmap(FT) Coverage'!I350*'Dataset lengths'!$H$2+S351*'Vecmap(FT) Coverage'!N350*'Dataset lengths'!$M$2+T351*'Vecmap(FT) Coverage'!O350*'Dataset lengths'!$N$2+U351*'Vecmap(FT) Coverage'!P350*'Dataset lengths'!$O$2+V351*'Vecmap(FT) Coverage'!Q350*'Dataset lengths'!$P$2+W351*'Vecmap(FT) Coverage'!R350*'Dataset lengths'!$Q$2+X351*'Vecmap(FT) Coverage'!S350*'Dataset lengths'!$R$2)/('Vecmap(FT) Coverage'!C350*'Dataset lengths'!$B$2+'Vecmap(FT) Coverage'!D350*'Dataset lengths'!$C$2+'Vecmap(FT) Coverage'!E350*'Dataset lengths'!$D$2+'Vecmap(FT) Coverage'!H350*'Dataset lengths'!$G$2+'Vecmap(FT) Coverage'!I350*'Dataset lengths'!$H$2+'Vecmap(FT) Coverage'!N350*'Dataset lengths'!$M$2+'Vecmap(FT) Coverage'!O350*'Dataset lengths'!$N$2+'Vecmap(FT) Coverage'!P350*'Dataset lengths'!$O$2+'Vecmap(FT) Coverage'!Q350*'Dataset lengths'!$P$2+'Vecmap(FT) Coverage'!R350*'Dataset lengths'!$Q$2+'Vecmap(FT) Coverage'!S350*'Dataset lengths'!$R$2)</f>
        <v>0.5848948824</v>
      </c>
      <c r="H351" s="125">
        <v>0.464255189786395</v>
      </c>
      <c r="I351" s="125">
        <v>0.709300935634633</v>
      </c>
      <c r="J351" s="125">
        <v>0.726774460952668</v>
      </c>
      <c r="K351" s="125">
        <v>0.810844893629972</v>
      </c>
      <c r="L351" s="125">
        <v>0.807548479668389</v>
      </c>
      <c r="M351" s="125">
        <v>0.809862725822047</v>
      </c>
      <c r="N351" s="125">
        <v>0.736772860644242</v>
      </c>
      <c r="O351" s="125">
        <v>0.665894028138153</v>
      </c>
      <c r="P351" s="125">
        <v>0.806940266802307</v>
      </c>
      <c r="Q351" s="125">
        <v>0.735895905196479</v>
      </c>
      <c r="R351" s="125">
        <v>0.687038062757367</v>
      </c>
      <c r="S351" s="125">
        <v>0.816644997447545</v>
      </c>
      <c r="T351" s="125">
        <v>0.427590296357653</v>
      </c>
      <c r="U351" s="125">
        <v>0.814732436625737</v>
      </c>
      <c r="V351" s="125">
        <v>0.66325261252519</v>
      </c>
      <c r="W351" s="125">
        <v>0.401084280750372</v>
      </c>
      <c r="X351" s="125">
        <v>0.526181185284795</v>
      </c>
    </row>
    <row r="352">
      <c r="A352" s="125" t="s">
        <v>587</v>
      </c>
      <c r="B352" s="122"/>
      <c r="C352" s="122"/>
      <c r="D352" s="122"/>
      <c r="E352" s="122"/>
      <c r="F352" s="124">
        <f t="shared" si="345"/>
        <v>0.6510449618</v>
      </c>
      <c r="G352" s="124">
        <f>(H352*'Vecmap(FT) Coverage'!C351*'Dataset lengths'!$B$2+I352*'Vecmap(FT) Coverage'!D351*'Dataset lengths'!$C$2+J352*'Vecmap(FT) Coverage'!E351*'Dataset lengths'!$D$2+M352*'Vecmap(FT) Coverage'!H351*'Dataset lengths'!$G$2+N352*'Vecmap(FT) Coverage'!I351*'Dataset lengths'!$H$2+S352*'Vecmap(FT) Coverage'!N351*'Dataset lengths'!$M$2+T352*'Vecmap(FT) Coverage'!O351*'Dataset lengths'!$N$2+U352*'Vecmap(FT) Coverage'!P351*'Dataset lengths'!$O$2+V352*'Vecmap(FT) Coverage'!Q351*'Dataset lengths'!$P$2+W352*'Vecmap(FT) Coverage'!R351*'Dataset lengths'!$Q$2+X352*'Vecmap(FT) Coverage'!S351*'Dataset lengths'!$R$2)/('Vecmap(FT) Coverage'!C351*'Dataset lengths'!$B$2+'Vecmap(FT) Coverage'!D351*'Dataset lengths'!$C$2+'Vecmap(FT) Coverage'!E351*'Dataset lengths'!$D$2+'Vecmap(FT) Coverage'!H351*'Dataset lengths'!$G$2+'Vecmap(FT) Coverage'!I351*'Dataset lengths'!$H$2+'Vecmap(FT) Coverage'!N351*'Dataset lengths'!$M$2+'Vecmap(FT) Coverage'!O351*'Dataset lengths'!$N$2+'Vecmap(FT) Coverage'!P351*'Dataset lengths'!$O$2+'Vecmap(FT) Coverage'!Q351*'Dataset lengths'!$P$2+'Vecmap(FT) Coverage'!R351*'Dataset lengths'!$Q$2+'Vecmap(FT) Coverage'!S351*'Dataset lengths'!$R$2)</f>
        <v>0.5920441327</v>
      </c>
      <c r="H352" s="125">
        <v>0.476646519361854</v>
      </c>
      <c r="I352" s="125">
        <v>0.712454250639709</v>
      </c>
      <c r="J352" s="125">
        <v>0.729211664839723</v>
      </c>
      <c r="K352" s="125">
        <v>0.817234757684558</v>
      </c>
      <c r="L352" s="125">
        <v>0.817525839583329</v>
      </c>
      <c r="M352" s="125">
        <v>0.817451908223507</v>
      </c>
      <c r="N352" s="125">
        <v>0.737846387186588</v>
      </c>
      <c r="O352" s="125">
        <v>0.665573824227379</v>
      </c>
      <c r="P352" s="125">
        <v>0.786355740259001</v>
      </c>
      <c r="Q352" s="125">
        <v>0.747032249615708</v>
      </c>
      <c r="R352" s="125">
        <v>0.684437634625579</v>
      </c>
      <c r="S352" s="125">
        <v>0.808055866044749</v>
      </c>
      <c r="T352" s="125">
        <v>0.48657360806455</v>
      </c>
      <c r="U352" s="125">
        <v>0.802937621236181</v>
      </c>
      <c r="V352" s="125">
        <v>0.64376698702657</v>
      </c>
      <c r="W352" s="125">
        <v>0.39995000669593</v>
      </c>
      <c r="X352" s="125">
        <v>0.546599760842147</v>
      </c>
    </row>
    <row r="353">
      <c r="A353" s="125" t="s">
        <v>588</v>
      </c>
      <c r="B353" s="122"/>
      <c r="C353" s="122"/>
      <c r="D353" s="122"/>
      <c r="E353" s="122"/>
      <c r="F353" s="124">
        <f t="shared" si="345"/>
        <v>0.6470089056</v>
      </c>
      <c r="G353" s="124">
        <f>(H353*'Vecmap(FT) Coverage'!C352*'Dataset lengths'!$B$2+I353*'Vecmap(FT) Coverage'!D352*'Dataset lengths'!$C$2+J353*'Vecmap(FT) Coverage'!E352*'Dataset lengths'!$D$2+M353*'Vecmap(FT) Coverage'!H352*'Dataset lengths'!$G$2+N353*'Vecmap(FT) Coverage'!I352*'Dataset lengths'!$H$2+S353*'Vecmap(FT) Coverage'!N352*'Dataset lengths'!$M$2+T353*'Vecmap(FT) Coverage'!O352*'Dataset lengths'!$N$2+U353*'Vecmap(FT) Coverage'!P352*'Dataset lengths'!$O$2+V353*'Vecmap(FT) Coverage'!Q352*'Dataset lengths'!$P$2+W353*'Vecmap(FT) Coverage'!R352*'Dataset lengths'!$Q$2+X353*'Vecmap(FT) Coverage'!S352*'Dataset lengths'!$R$2)/('Vecmap(FT) Coverage'!C352*'Dataset lengths'!$B$2+'Vecmap(FT) Coverage'!D352*'Dataset lengths'!$C$2+'Vecmap(FT) Coverage'!E352*'Dataset lengths'!$D$2+'Vecmap(FT) Coverage'!H352*'Dataset lengths'!$G$2+'Vecmap(FT) Coverage'!I352*'Dataset lengths'!$H$2+'Vecmap(FT) Coverage'!N352*'Dataset lengths'!$M$2+'Vecmap(FT) Coverage'!O352*'Dataset lengths'!$N$2+'Vecmap(FT) Coverage'!P352*'Dataset lengths'!$O$2+'Vecmap(FT) Coverage'!Q352*'Dataset lengths'!$P$2+'Vecmap(FT) Coverage'!R352*'Dataset lengths'!$Q$2+'Vecmap(FT) Coverage'!S352*'Dataset lengths'!$R$2)</f>
        <v>0.5884394096</v>
      </c>
      <c r="H353" s="125">
        <v>0.479665130405157</v>
      </c>
      <c r="I353" s="125">
        <v>0.677331707729996</v>
      </c>
      <c r="J353" s="125">
        <v>0.734994226114445</v>
      </c>
      <c r="K353" s="125">
        <v>0.803792785695547</v>
      </c>
      <c r="L353" s="125">
        <v>0.802991307438471</v>
      </c>
      <c r="M353" s="125">
        <v>0.803630593898352</v>
      </c>
      <c r="N353" s="125">
        <v>0.747749703641588</v>
      </c>
      <c r="O353" s="125">
        <v>0.668321428745126</v>
      </c>
      <c r="P353" s="125">
        <v>0.820173381660396</v>
      </c>
      <c r="Q353" s="125">
        <v>0.757352677120214</v>
      </c>
      <c r="R353" s="125">
        <v>0.685776476337503</v>
      </c>
      <c r="S353" s="125">
        <v>0.820404108392281</v>
      </c>
      <c r="T353" s="125">
        <v>0.406186246219684</v>
      </c>
      <c r="U353" s="125">
        <v>0.825637077268911</v>
      </c>
      <c r="V353" s="125">
        <v>0.689306395657137</v>
      </c>
      <c r="W353" s="125">
        <v>0.422506827898307</v>
      </c>
      <c r="X353" s="125">
        <v>0.509685944749969</v>
      </c>
    </row>
    <row r="354">
      <c r="A354" s="125" t="s">
        <v>590</v>
      </c>
      <c r="B354" s="122"/>
      <c r="C354" s="122"/>
      <c r="D354" s="122"/>
      <c r="E354" s="122"/>
      <c r="F354" s="124">
        <f t="shared" si="345"/>
        <v>0.6735003597</v>
      </c>
      <c r="G354" s="124">
        <f>(H354*'Vecmap(FT) Coverage'!C353*'Dataset lengths'!$B$2+I354*'Vecmap(FT) Coverage'!D353*'Dataset lengths'!$C$2+J354*'Vecmap(FT) Coverage'!E353*'Dataset lengths'!$D$2+M354*'Vecmap(FT) Coverage'!H353*'Dataset lengths'!$G$2+N354*'Vecmap(FT) Coverage'!I353*'Dataset lengths'!$H$2+S354*'Vecmap(FT) Coverage'!N353*'Dataset lengths'!$M$2+T354*'Vecmap(FT) Coverage'!O353*'Dataset lengths'!$N$2+U354*'Vecmap(FT) Coverage'!P353*'Dataset lengths'!$O$2+V354*'Vecmap(FT) Coverage'!Q353*'Dataset lengths'!$P$2+W354*'Vecmap(FT) Coverage'!R353*'Dataset lengths'!$Q$2+X354*'Vecmap(FT) Coverage'!S353*'Dataset lengths'!$R$2)/('Vecmap(FT) Coverage'!C353*'Dataset lengths'!$B$2+'Vecmap(FT) Coverage'!D353*'Dataset lengths'!$C$2+'Vecmap(FT) Coverage'!E353*'Dataset lengths'!$D$2+'Vecmap(FT) Coverage'!H353*'Dataset lengths'!$G$2+'Vecmap(FT) Coverage'!I353*'Dataset lengths'!$H$2+'Vecmap(FT) Coverage'!N353*'Dataset lengths'!$M$2+'Vecmap(FT) Coverage'!O353*'Dataset lengths'!$N$2+'Vecmap(FT) Coverage'!P353*'Dataset lengths'!$O$2+'Vecmap(FT) Coverage'!Q353*'Dataset lengths'!$P$2+'Vecmap(FT) Coverage'!R353*'Dataset lengths'!$Q$2+'Vecmap(FT) Coverage'!S353*'Dataset lengths'!$R$2)</f>
        <v>0.6083738145</v>
      </c>
      <c r="H354" s="125">
        <v>0.496356364093239</v>
      </c>
      <c r="I354" s="125">
        <v>0.700169952725706</v>
      </c>
      <c r="J354" s="125">
        <v>0.757271786962417</v>
      </c>
      <c r="K354" s="125">
        <v>0.82052137873372</v>
      </c>
      <c r="L354" s="125">
        <v>0.819336816196869</v>
      </c>
      <c r="M354" s="125">
        <v>0.820434753426072</v>
      </c>
      <c r="N354" s="125">
        <v>0.762403954778083</v>
      </c>
      <c r="O354" s="125">
        <v>0.684453856690073</v>
      </c>
      <c r="P354" s="125">
        <v>0.827718459181793</v>
      </c>
      <c r="Q354" s="125">
        <v>0.761611528859898</v>
      </c>
      <c r="R354" s="125">
        <v>0.709174329112557</v>
      </c>
      <c r="S354" s="125">
        <v>0.856137517663456</v>
      </c>
      <c r="T354" s="125">
        <v>0.46325097633947</v>
      </c>
      <c r="U354" s="125">
        <v>0.859241173944815</v>
      </c>
      <c r="V354" s="125">
        <v>0.721761465278873</v>
      </c>
      <c r="W354" s="125">
        <v>0.445594669820112</v>
      </c>
      <c r="X354" s="125">
        <v>0.525881341215898</v>
      </c>
    </row>
    <row r="355">
      <c r="A355" s="125" t="s">
        <v>591</v>
      </c>
      <c r="B355" s="122"/>
      <c r="C355" s="122"/>
      <c r="D355" s="122"/>
      <c r="E355" s="122"/>
      <c r="F355" s="124">
        <f t="shared" si="345"/>
        <v>0.6684742935</v>
      </c>
      <c r="G355" s="124">
        <f>(H355*'Vecmap(FT) Coverage'!C354*'Dataset lengths'!$B$2+I355*'Vecmap(FT) Coverage'!D354*'Dataset lengths'!$C$2+J355*'Vecmap(FT) Coverage'!E354*'Dataset lengths'!$D$2+M355*'Vecmap(FT) Coverage'!H354*'Dataset lengths'!$G$2+N355*'Vecmap(FT) Coverage'!I354*'Dataset lengths'!$H$2+S355*'Vecmap(FT) Coverage'!N354*'Dataset lengths'!$M$2+T355*'Vecmap(FT) Coverage'!O354*'Dataset lengths'!$N$2+U355*'Vecmap(FT) Coverage'!P354*'Dataset lengths'!$O$2+V355*'Vecmap(FT) Coverage'!Q354*'Dataset lengths'!$P$2+W355*'Vecmap(FT) Coverage'!R354*'Dataset lengths'!$Q$2+X355*'Vecmap(FT) Coverage'!S354*'Dataset lengths'!$R$2)/('Vecmap(FT) Coverage'!C354*'Dataset lengths'!$B$2+'Vecmap(FT) Coverage'!D354*'Dataset lengths'!$C$2+'Vecmap(FT) Coverage'!E354*'Dataset lengths'!$D$2+'Vecmap(FT) Coverage'!H354*'Dataset lengths'!$G$2+'Vecmap(FT) Coverage'!I354*'Dataset lengths'!$H$2+'Vecmap(FT) Coverage'!N354*'Dataset lengths'!$M$2+'Vecmap(FT) Coverage'!O354*'Dataset lengths'!$N$2+'Vecmap(FT) Coverage'!P354*'Dataset lengths'!$O$2+'Vecmap(FT) Coverage'!Q354*'Dataset lengths'!$P$2+'Vecmap(FT) Coverage'!R354*'Dataset lengths'!$Q$2+'Vecmap(FT) Coverage'!S354*'Dataset lengths'!$R$2)</f>
        <v>0.6189881081</v>
      </c>
      <c r="H355" s="125">
        <v>0.5171353743342</v>
      </c>
      <c r="I355" s="125">
        <v>0.698567023943846</v>
      </c>
      <c r="J355" s="125">
        <v>0.738463495809962</v>
      </c>
      <c r="K355" s="125">
        <v>0.807735065156798</v>
      </c>
      <c r="L355" s="125">
        <v>0.811589201468403</v>
      </c>
      <c r="M355" s="125">
        <v>0.809296128281838</v>
      </c>
      <c r="N355" s="125">
        <v>0.773017953988562</v>
      </c>
      <c r="O355" s="125">
        <v>0.709909692650617</v>
      </c>
      <c r="P355" s="125">
        <v>0.813123227942571</v>
      </c>
      <c r="Q355" s="125">
        <v>0.765930694786296</v>
      </c>
      <c r="R355" s="125">
        <v>0.721371664641582</v>
      </c>
      <c r="S355" s="125">
        <v>0.838303595972154</v>
      </c>
      <c r="T355" s="125">
        <v>0.402759345774781</v>
      </c>
      <c r="U355" s="125">
        <v>0.858573542885029</v>
      </c>
      <c r="V355" s="125">
        <v>0.6988727626891</v>
      </c>
      <c r="W355" s="125">
        <v>0.487685926557388</v>
      </c>
      <c r="X355" s="125">
        <v>0.530542078769784</v>
      </c>
    </row>
    <row r="356">
      <c r="A356" s="125" t="s">
        <v>592</v>
      </c>
      <c r="B356" s="122"/>
      <c r="C356" s="122"/>
      <c r="D356" s="122"/>
      <c r="E356" s="122"/>
      <c r="F356" s="124">
        <f t="shared" si="345"/>
        <v>0.6595886584</v>
      </c>
      <c r="G356" s="124">
        <f>(H356*'Vecmap(FT) Coverage'!C355*'Dataset lengths'!$B$2+I356*'Vecmap(FT) Coverage'!D355*'Dataset lengths'!$C$2+J356*'Vecmap(FT) Coverage'!E355*'Dataset lengths'!$D$2+M356*'Vecmap(FT) Coverage'!H355*'Dataset lengths'!$G$2+N356*'Vecmap(FT) Coverage'!I355*'Dataset lengths'!$H$2+S356*'Vecmap(FT) Coverage'!N355*'Dataset lengths'!$M$2+T356*'Vecmap(FT) Coverage'!O355*'Dataset lengths'!$N$2+U356*'Vecmap(FT) Coverage'!P355*'Dataset lengths'!$O$2+V356*'Vecmap(FT) Coverage'!Q355*'Dataset lengths'!$P$2+W356*'Vecmap(FT) Coverage'!R355*'Dataset lengths'!$Q$2+X356*'Vecmap(FT) Coverage'!S355*'Dataset lengths'!$R$2)/('Vecmap(FT) Coverage'!C355*'Dataset lengths'!$B$2+'Vecmap(FT) Coverage'!D355*'Dataset lengths'!$C$2+'Vecmap(FT) Coverage'!E355*'Dataset lengths'!$D$2+'Vecmap(FT) Coverage'!H355*'Dataset lengths'!$G$2+'Vecmap(FT) Coverage'!I355*'Dataset lengths'!$H$2+'Vecmap(FT) Coverage'!N355*'Dataset lengths'!$M$2+'Vecmap(FT) Coverage'!O355*'Dataset lengths'!$N$2+'Vecmap(FT) Coverage'!P355*'Dataset lengths'!$O$2+'Vecmap(FT) Coverage'!Q355*'Dataset lengths'!$P$2+'Vecmap(FT) Coverage'!R355*'Dataset lengths'!$Q$2+'Vecmap(FT) Coverage'!S355*'Dataset lengths'!$R$2)</f>
        <v>0.6012666603</v>
      </c>
      <c r="H356" s="125">
        <v>0.485485097472848</v>
      </c>
      <c r="I356" s="125">
        <v>0.702615339247392</v>
      </c>
      <c r="J356" s="125">
        <v>0.739076315158137</v>
      </c>
      <c r="K356" s="125">
        <v>0.813672410802983</v>
      </c>
      <c r="L356" s="125">
        <v>0.81104790293479</v>
      </c>
      <c r="M356" s="125">
        <v>0.813244783442743</v>
      </c>
      <c r="N356" s="125">
        <v>0.756611685709768</v>
      </c>
      <c r="O356" s="125">
        <v>0.684439233794851</v>
      </c>
      <c r="P356" s="125">
        <v>0.813207149804915</v>
      </c>
      <c r="Q356" s="125">
        <v>0.759326291341043</v>
      </c>
      <c r="R356" s="125">
        <v>0.70216584902504</v>
      </c>
      <c r="S356" s="125">
        <v>0.823551271043687</v>
      </c>
      <c r="T356" s="125">
        <v>0.442898727218334</v>
      </c>
      <c r="U356" s="125">
        <v>0.837209348971871</v>
      </c>
      <c r="V356" s="125">
        <v>0.686841626799316</v>
      </c>
      <c r="W356" s="125">
        <v>0.435280728581648</v>
      </c>
      <c r="X356" s="125">
        <v>0.532660318792154</v>
      </c>
    </row>
  </sheetData>
  <mergeCells count="2">
    <mergeCell ref="B1:C1"/>
    <mergeCell ref="D1:E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1" t="s">
        <v>140</v>
      </c>
      <c r="C1" s="4" t="s">
        <v>107</v>
      </c>
      <c r="D1" s="4" t="s">
        <v>108</v>
      </c>
      <c r="E1" s="4" t="s">
        <v>109</v>
      </c>
      <c r="F1" s="4" t="s">
        <v>110</v>
      </c>
      <c r="G1" s="4" t="s">
        <v>111</v>
      </c>
      <c r="H1" s="4" t="s">
        <v>112</v>
      </c>
      <c r="I1" s="4" t="s">
        <v>113</v>
      </c>
      <c r="J1" s="4" t="s">
        <v>114</v>
      </c>
      <c r="K1" s="4" t="s">
        <v>115</v>
      </c>
      <c r="L1" s="4" t="s">
        <v>116</v>
      </c>
      <c r="M1" s="4" t="s">
        <v>117</v>
      </c>
      <c r="N1" s="4" t="s">
        <v>14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19</v>
      </c>
    </row>
    <row r="2">
      <c r="A2" s="111" t="s">
        <v>531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</row>
    <row r="3">
      <c r="A3" s="112" t="s">
        <v>135</v>
      </c>
      <c r="C3" s="55">
        <v>1.0</v>
      </c>
      <c r="D3" s="55">
        <v>1.0</v>
      </c>
      <c r="E3" s="55">
        <v>1.0</v>
      </c>
      <c r="F3" s="55">
        <v>1.0</v>
      </c>
      <c r="G3" s="55">
        <v>1.0</v>
      </c>
      <c r="H3" s="55">
        <v>1.0</v>
      </c>
      <c r="I3" s="55">
        <v>1.0</v>
      </c>
      <c r="J3" s="55">
        <v>1.0</v>
      </c>
      <c r="K3" s="55">
        <v>1.0</v>
      </c>
      <c r="L3" s="55">
        <v>1.0</v>
      </c>
      <c r="M3" s="55">
        <v>1.0</v>
      </c>
      <c r="N3" s="55">
        <v>1.0</v>
      </c>
      <c r="O3" s="55">
        <v>1.0</v>
      </c>
      <c r="P3" s="55">
        <v>1.0</v>
      </c>
      <c r="Q3" s="55">
        <v>1.0</v>
      </c>
      <c r="R3" s="55">
        <v>1.0</v>
      </c>
      <c r="S3" s="55">
        <v>0.982792527040314</v>
      </c>
    </row>
    <row r="4">
      <c r="A4" s="112" t="s">
        <v>139</v>
      </c>
      <c r="C4" s="55">
        <v>1.0</v>
      </c>
      <c r="D4" s="55">
        <v>1.0</v>
      </c>
      <c r="E4" s="55">
        <v>1.0</v>
      </c>
      <c r="F4" s="55">
        <v>1.0</v>
      </c>
      <c r="G4" s="55">
        <v>1.0</v>
      </c>
      <c r="H4" s="55">
        <v>1.0</v>
      </c>
      <c r="I4" s="55">
        <v>1.0</v>
      </c>
      <c r="J4" s="55">
        <v>1.0</v>
      </c>
      <c r="K4" s="55">
        <v>1.0</v>
      </c>
      <c r="L4" s="55">
        <v>1.0</v>
      </c>
      <c r="M4" s="55">
        <v>1.0</v>
      </c>
      <c r="N4" s="55">
        <v>1.0</v>
      </c>
      <c r="O4" s="55">
        <v>1.0</v>
      </c>
      <c r="P4" s="55">
        <v>1.0</v>
      </c>
      <c r="Q4" s="55">
        <v>1.0</v>
      </c>
      <c r="R4" s="55">
        <v>1.0</v>
      </c>
      <c r="S4" s="55">
        <v>0.984759095378564</v>
      </c>
    </row>
    <row r="5">
      <c r="A5" s="112" t="s">
        <v>141</v>
      </c>
      <c r="C5" s="55">
        <v>1.0</v>
      </c>
      <c r="D5" s="55">
        <v>1.0</v>
      </c>
      <c r="E5" s="55">
        <v>1.0</v>
      </c>
      <c r="F5" s="55">
        <v>1.0</v>
      </c>
      <c r="G5" s="55">
        <v>1.0</v>
      </c>
      <c r="H5" s="55">
        <v>1.0</v>
      </c>
      <c r="I5" s="55">
        <v>1.0</v>
      </c>
      <c r="J5" s="55">
        <v>1.0</v>
      </c>
      <c r="K5" s="55">
        <v>1.0</v>
      </c>
      <c r="L5" s="55">
        <v>1.0</v>
      </c>
      <c r="M5" s="55">
        <v>1.0</v>
      </c>
      <c r="N5" s="55">
        <v>1.0</v>
      </c>
      <c r="O5" s="55">
        <v>1.0</v>
      </c>
      <c r="P5" s="55">
        <v>1.0</v>
      </c>
      <c r="Q5" s="55">
        <v>1.0</v>
      </c>
      <c r="R5" s="55">
        <v>1.0</v>
      </c>
      <c r="S5" s="55">
        <v>0.998525073746312</v>
      </c>
    </row>
    <row r="6">
      <c r="A6" s="112" t="s">
        <v>142</v>
      </c>
      <c r="C6" s="55">
        <v>1.0</v>
      </c>
      <c r="D6" s="55">
        <v>1.0</v>
      </c>
      <c r="E6" s="55">
        <v>1.0</v>
      </c>
      <c r="F6" s="55">
        <v>1.0</v>
      </c>
      <c r="G6" s="55">
        <v>1.0</v>
      </c>
      <c r="H6" s="55">
        <v>1.0</v>
      </c>
      <c r="I6" s="55">
        <v>1.0</v>
      </c>
      <c r="J6" s="55">
        <v>1.0</v>
      </c>
      <c r="K6" s="55">
        <v>1.0</v>
      </c>
      <c r="L6" s="55">
        <v>1.0</v>
      </c>
      <c r="M6" s="55">
        <v>1.0</v>
      </c>
      <c r="N6" s="55">
        <v>1.0</v>
      </c>
      <c r="O6" s="55">
        <v>1.0</v>
      </c>
      <c r="P6" s="55">
        <v>1.0</v>
      </c>
      <c r="Q6" s="55">
        <v>1.0</v>
      </c>
      <c r="R6" s="55">
        <v>1.0</v>
      </c>
      <c r="S6" s="55">
        <v>0.99803343166175</v>
      </c>
    </row>
    <row r="7">
      <c r="A7" s="112" t="s">
        <v>143</v>
      </c>
      <c r="C7" s="55">
        <v>1.0</v>
      </c>
      <c r="D7" s="55">
        <v>1.0</v>
      </c>
      <c r="E7" s="55">
        <v>1.0</v>
      </c>
      <c r="F7" s="55">
        <v>1.0</v>
      </c>
      <c r="G7" s="55">
        <v>1.0</v>
      </c>
      <c r="H7" s="55">
        <v>1.0</v>
      </c>
      <c r="I7" s="55">
        <v>1.0</v>
      </c>
      <c r="J7" s="55">
        <v>1.0</v>
      </c>
      <c r="K7" s="55">
        <v>1.0</v>
      </c>
      <c r="L7" s="55">
        <v>1.0</v>
      </c>
      <c r="M7" s="55">
        <v>1.0</v>
      </c>
      <c r="N7" s="55">
        <v>1.0</v>
      </c>
      <c r="O7" s="55">
        <v>1.0</v>
      </c>
      <c r="P7" s="55">
        <v>1.0</v>
      </c>
      <c r="Q7" s="55">
        <v>1.0</v>
      </c>
      <c r="R7" s="55">
        <v>1.0</v>
      </c>
      <c r="S7" s="55">
        <v>0.987708947885939</v>
      </c>
    </row>
    <row r="8">
      <c r="A8" s="112" t="s">
        <v>146</v>
      </c>
      <c r="C8" s="55">
        <v>1.0</v>
      </c>
      <c r="D8" s="55">
        <v>1.0</v>
      </c>
      <c r="E8" s="55">
        <v>1.0</v>
      </c>
      <c r="F8" s="55">
        <v>1.0</v>
      </c>
      <c r="G8" s="55">
        <v>1.0</v>
      </c>
      <c r="H8" s="55">
        <v>1.0</v>
      </c>
      <c r="I8" s="55">
        <v>1.0</v>
      </c>
      <c r="J8" s="55">
        <v>1.0</v>
      </c>
      <c r="K8" s="55">
        <v>1.0</v>
      </c>
      <c r="L8" s="55">
        <v>1.0</v>
      </c>
      <c r="M8" s="55">
        <v>1.0</v>
      </c>
      <c r="N8" s="55">
        <v>1.0</v>
      </c>
      <c r="O8" s="55">
        <v>1.0</v>
      </c>
      <c r="P8" s="55">
        <v>1.0</v>
      </c>
      <c r="Q8" s="55">
        <v>1.0</v>
      </c>
      <c r="R8" s="55">
        <v>1.0</v>
      </c>
      <c r="S8" s="55">
        <v>0.981317600786627</v>
      </c>
    </row>
    <row r="9">
      <c r="A9" s="112" t="s">
        <v>147</v>
      </c>
      <c r="C9" s="55">
        <v>1.0</v>
      </c>
      <c r="D9" s="55">
        <v>1.0</v>
      </c>
      <c r="E9" s="55">
        <v>1.0</v>
      </c>
      <c r="F9" s="55">
        <v>1.0</v>
      </c>
      <c r="G9" s="55">
        <v>1.0</v>
      </c>
      <c r="H9" s="55">
        <v>1.0</v>
      </c>
      <c r="I9" s="55">
        <v>1.0</v>
      </c>
      <c r="J9" s="55">
        <v>1.0</v>
      </c>
      <c r="K9" s="55">
        <v>1.0</v>
      </c>
      <c r="L9" s="55">
        <v>1.0</v>
      </c>
      <c r="M9" s="55">
        <v>1.0</v>
      </c>
      <c r="N9" s="55">
        <v>1.0</v>
      </c>
      <c r="O9" s="55">
        <v>1.0</v>
      </c>
      <c r="P9" s="55">
        <v>1.0</v>
      </c>
      <c r="Q9" s="55">
        <v>1.0</v>
      </c>
      <c r="R9" s="55">
        <v>1.0</v>
      </c>
      <c r="S9" s="55">
        <v>0.984759095378564</v>
      </c>
    </row>
    <row r="10">
      <c r="A10" s="112" t="s">
        <v>148</v>
      </c>
      <c r="C10" s="55">
        <v>1.0</v>
      </c>
      <c r="D10" s="55">
        <v>0.989547038327526</v>
      </c>
      <c r="E10" s="55">
        <v>1.0</v>
      </c>
      <c r="F10" s="55">
        <v>1.0</v>
      </c>
      <c r="G10" s="55">
        <v>1.0</v>
      </c>
      <c r="H10" s="55">
        <v>1.0</v>
      </c>
      <c r="I10" s="55">
        <v>1.0</v>
      </c>
      <c r="J10" s="55">
        <v>1.0</v>
      </c>
      <c r="K10" s="55">
        <v>1.0</v>
      </c>
      <c r="L10" s="55">
        <v>1.0</v>
      </c>
      <c r="M10" s="55">
        <v>1.0</v>
      </c>
      <c r="N10" s="55">
        <v>1.0</v>
      </c>
      <c r="O10" s="55">
        <v>0.965277777777777</v>
      </c>
      <c r="P10" s="55">
        <v>1.0</v>
      </c>
      <c r="Q10" s="55">
        <v>1.0</v>
      </c>
      <c r="R10" s="55">
        <v>1.0</v>
      </c>
      <c r="S10" s="55">
        <v>0.973451327433628</v>
      </c>
    </row>
    <row r="11">
      <c r="A11" s="112" t="s">
        <v>149</v>
      </c>
      <c r="C11" s="55">
        <v>1.0</v>
      </c>
      <c r="D11" s="55">
        <v>1.0</v>
      </c>
      <c r="E11" s="55">
        <v>1.0</v>
      </c>
      <c r="F11" s="55">
        <v>1.0</v>
      </c>
      <c r="G11" s="55">
        <v>1.0</v>
      </c>
      <c r="H11" s="55">
        <v>1.0</v>
      </c>
      <c r="I11" s="55">
        <v>1.0</v>
      </c>
      <c r="J11" s="55">
        <v>1.0</v>
      </c>
      <c r="K11" s="55">
        <v>1.0</v>
      </c>
      <c r="L11" s="55">
        <v>1.0</v>
      </c>
      <c r="M11" s="55">
        <v>1.0</v>
      </c>
      <c r="N11" s="55">
        <v>1.0</v>
      </c>
      <c r="O11" s="55">
        <v>1.0</v>
      </c>
      <c r="P11" s="55">
        <v>1.0</v>
      </c>
      <c r="Q11" s="55">
        <v>1.0</v>
      </c>
      <c r="R11" s="55">
        <v>1.0</v>
      </c>
      <c r="S11" s="55">
        <v>0.978367748279252</v>
      </c>
    </row>
    <row r="12">
      <c r="A12" s="112" t="s">
        <v>152</v>
      </c>
      <c r="C12" s="55">
        <v>1.0</v>
      </c>
      <c r="D12" s="55">
        <v>1.0</v>
      </c>
      <c r="E12" s="55">
        <v>1.0</v>
      </c>
      <c r="F12" s="55">
        <v>1.0</v>
      </c>
      <c r="G12" s="55">
        <v>1.0</v>
      </c>
      <c r="H12" s="55">
        <v>1.0</v>
      </c>
      <c r="I12" s="55">
        <v>1.0</v>
      </c>
      <c r="J12" s="55">
        <v>1.0</v>
      </c>
      <c r="K12" s="55">
        <v>1.0</v>
      </c>
      <c r="L12" s="55">
        <v>1.0</v>
      </c>
      <c r="M12" s="55">
        <v>1.0</v>
      </c>
      <c r="N12" s="55">
        <v>1.0</v>
      </c>
      <c r="O12" s="55">
        <v>1.0</v>
      </c>
      <c r="P12" s="55">
        <v>1.0</v>
      </c>
      <c r="Q12" s="55">
        <v>1.0</v>
      </c>
      <c r="R12" s="55">
        <v>1.0</v>
      </c>
      <c r="S12" s="55">
        <v>0.998525073746312</v>
      </c>
    </row>
    <row r="13">
      <c r="A13" s="112" t="s">
        <v>153</v>
      </c>
      <c r="C13" s="55">
        <v>1.0</v>
      </c>
      <c r="D13" s="55">
        <v>1.0</v>
      </c>
      <c r="E13" s="55">
        <v>1.0</v>
      </c>
      <c r="F13" s="55">
        <v>1.0</v>
      </c>
      <c r="G13" s="55">
        <v>1.0</v>
      </c>
      <c r="H13" s="55">
        <v>1.0</v>
      </c>
      <c r="I13" s="55">
        <v>1.0</v>
      </c>
      <c r="J13" s="55">
        <v>1.0</v>
      </c>
      <c r="K13" s="55">
        <v>1.0</v>
      </c>
      <c r="L13" s="55">
        <v>1.0</v>
      </c>
      <c r="M13" s="55">
        <v>1.0</v>
      </c>
      <c r="N13" s="55">
        <v>1.0</v>
      </c>
      <c r="O13" s="55">
        <v>1.0</v>
      </c>
      <c r="P13" s="55">
        <v>1.0</v>
      </c>
      <c r="Q13" s="55">
        <v>1.0</v>
      </c>
      <c r="R13" s="55">
        <v>1.0</v>
      </c>
      <c r="S13" s="55">
        <v>0.998525073746312</v>
      </c>
    </row>
    <row r="14">
      <c r="A14" s="112" t="s">
        <v>155</v>
      </c>
      <c r="C14" s="55">
        <v>1.0</v>
      </c>
      <c r="D14" s="55">
        <v>1.0</v>
      </c>
      <c r="E14" s="55">
        <v>1.0</v>
      </c>
      <c r="F14" s="55">
        <v>1.0</v>
      </c>
      <c r="G14" s="55">
        <v>1.0</v>
      </c>
      <c r="H14" s="55">
        <v>1.0</v>
      </c>
      <c r="I14" s="55">
        <v>1.0</v>
      </c>
      <c r="J14" s="55">
        <v>1.0</v>
      </c>
      <c r="K14" s="55">
        <v>1.0</v>
      </c>
      <c r="L14" s="55">
        <v>1.0</v>
      </c>
      <c r="M14" s="55">
        <v>1.0</v>
      </c>
      <c r="N14" s="55">
        <v>1.0</v>
      </c>
      <c r="O14" s="55">
        <v>1.0</v>
      </c>
      <c r="P14" s="55">
        <v>1.0</v>
      </c>
      <c r="Q14" s="55">
        <v>1.0</v>
      </c>
      <c r="R14" s="55">
        <v>1.0</v>
      </c>
      <c r="S14" s="55">
        <v>0.988692232055064</v>
      </c>
    </row>
    <row r="15">
      <c r="A15" s="112" t="s">
        <v>158</v>
      </c>
      <c r="C15" s="55">
        <v>1.0</v>
      </c>
      <c r="D15" s="55">
        <v>1.0</v>
      </c>
      <c r="E15" s="55">
        <v>1.0</v>
      </c>
      <c r="F15" s="55">
        <v>1.0</v>
      </c>
      <c r="G15" s="55">
        <v>1.0</v>
      </c>
      <c r="H15" s="55">
        <v>1.0</v>
      </c>
      <c r="I15" s="55">
        <v>1.0</v>
      </c>
      <c r="J15" s="55">
        <v>1.0</v>
      </c>
      <c r="K15" s="55">
        <v>1.0</v>
      </c>
      <c r="L15" s="55">
        <v>1.0</v>
      </c>
      <c r="M15" s="55">
        <v>1.0</v>
      </c>
      <c r="N15" s="55">
        <v>1.0</v>
      </c>
      <c r="O15" s="55">
        <v>1.0</v>
      </c>
      <c r="P15" s="55">
        <v>1.0</v>
      </c>
      <c r="Q15" s="55">
        <v>1.0</v>
      </c>
      <c r="R15" s="55">
        <v>1.0</v>
      </c>
      <c r="S15" s="55">
        <v>0.918879056047197</v>
      </c>
    </row>
    <row r="16">
      <c r="A16" s="112" t="s">
        <v>159</v>
      </c>
      <c r="C16" s="55">
        <v>1.0</v>
      </c>
      <c r="D16" s="55">
        <v>1.0</v>
      </c>
      <c r="E16" s="55">
        <v>1.0</v>
      </c>
      <c r="F16" s="55">
        <v>1.0</v>
      </c>
      <c r="G16" s="55">
        <v>1.0</v>
      </c>
      <c r="H16" s="55">
        <v>1.0</v>
      </c>
      <c r="I16" s="55">
        <v>1.0</v>
      </c>
      <c r="J16" s="55">
        <v>1.0</v>
      </c>
      <c r="K16" s="55">
        <v>1.0</v>
      </c>
      <c r="L16" s="55">
        <v>1.0</v>
      </c>
      <c r="M16" s="55">
        <v>1.0</v>
      </c>
      <c r="N16" s="55">
        <v>1.0</v>
      </c>
      <c r="O16" s="55">
        <v>1.0</v>
      </c>
      <c r="P16" s="55">
        <v>1.0</v>
      </c>
      <c r="Q16" s="55">
        <v>1.0</v>
      </c>
      <c r="R16" s="55">
        <v>1.0</v>
      </c>
      <c r="S16" s="55">
        <v>0.998525073746312</v>
      </c>
    </row>
    <row r="17">
      <c r="A17" s="112" t="s">
        <v>162</v>
      </c>
      <c r="C17" s="55">
        <v>1.0</v>
      </c>
      <c r="D17" s="55">
        <v>1.0</v>
      </c>
      <c r="E17" s="55">
        <v>1.0</v>
      </c>
      <c r="F17" s="55">
        <v>1.0</v>
      </c>
      <c r="G17" s="55">
        <v>1.0</v>
      </c>
      <c r="H17" s="55">
        <v>1.0</v>
      </c>
      <c r="I17" s="55">
        <v>1.0</v>
      </c>
      <c r="J17" s="55">
        <v>1.0</v>
      </c>
      <c r="K17" s="55">
        <v>1.0</v>
      </c>
      <c r="L17" s="55">
        <v>1.0</v>
      </c>
      <c r="M17" s="55">
        <v>1.0</v>
      </c>
      <c r="N17" s="55">
        <v>1.0</v>
      </c>
      <c r="O17" s="55">
        <v>1.0</v>
      </c>
      <c r="P17" s="55">
        <v>1.0</v>
      </c>
      <c r="Q17" s="55">
        <v>1.0</v>
      </c>
      <c r="R17" s="55">
        <v>1.0</v>
      </c>
      <c r="S17" s="55">
        <v>0.99803343166175</v>
      </c>
    </row>
    <row r="18">
      <c r="A18" s="112" t="s">
        <v>294</v>
      </c>
      <c r="C18" s="55">
        <v>1.0</v>
      </c>
      <c r="D18" s="55">
        <v>1.0</v>
      </c>
      <c r="E18" s="55">
        <v>1.0</v>
      </c>
      <c r="F18" s="55">
        <v>1.0</v>
      </c>
      <c r="G18" s="55">
        <v>1.0</v>
      </c>
      <c r="H18" s="55">
        <v>1.0</v>
      </c>
      <c r="I18" s="55">
        <v>1.0</v>
      </c>
      <c r="J18" s="55">
        <v>1.0</v>
      </c>
      <c r="K18" s="55">
        <v>1.0</v>
      </c>
      <c r="L18" s="55">
        <v>1.0</v>
      </c>
      <c r="M18" s="55">
        <v>1.0</v>
      </c>
      <c r="N18" s="55">
        <v>1.0</v>
      </c>
      <c r="O18" s="55">
        <v>1.0</v>
      </c>
      <c r="P18" s="55">
        <v>1.0</v>
      </c>
      <c r="Q18" s="55">
        <v>1.0</v>
      </c>
      <c r="R18" s="55">
        <v>1.0</v>
      </c>
      <c r="S18" s="55">
        <v>0.985250737463126</v>
      </c>
    </row>
    <row r="19">
      <c r="A19" s="112" t="s">
        <v>295</v>
      </c>
      <c r="C19" s="55">
        <v>1.0</v>
      </c>
      <c r="D19" s="55">
        <v>1.0</v>
      </c>
      <c r="E19" s="55">
        <v>1.0</v>
      </c>
      <c r="F19" s="55">
        <v>1.0</v>
      </c>
      <c r="G19" s="55">
        <v>1.0</v>
      </c>
      <c r="H19" s="55">
        <v>1.0</v>
      </c>
      <c r="I19" s="55">
        <v>1.0</v>
      </c>
      <c r="J19" s="55">
        <v>1.0</v>
      </c>
      <c r="K19" s="55">
        <v>1.0</v>
      </c>
      <c r="L19" s="55">
        <v>1.0</v>
      </c>
      <c r="M19" s="55">
        <v>1.0</v>
      </c>
      <c r="N19" s="55">
        <v>1.0</v>
      </c>
      <c r="O19" s="55">
        <v>1.0</v>
      </c>
      <c r="P19" s="55">
        <v>1.0</v>
      </c>
      <c r="Q19" s="55">
        <v>1.0</v>
      </c>
      <c r="R19" s="55">
        <v>1.0</v>
      </c>
      <c r="S19" s="55">
        <v>0.998525073746312</v>
      </c>
    </row>
    <row r="20">
      <c r="A20" s="112" t="s">
        <v>296</v>
      </c>
      <c r="C20" s="55">
        <v>1.0</v>
      </c>
      <c r="D20" s="55">
        <v>1.0</v>
      </c>
      <c r="E20" s="55">
        <v>1.0</v>
      </c>
      <c r="F20" s="55">
        <v>1.0</v>
      </c>
      <c r="G20" s="55">
        <v>1.0</v>
      </c>
      <c r="H20" s="55">
        <v>1.0</v>
      </c>
      <c r="I20" s="55">
        <v>1.0</v>
      </c>
      <c r="J20" s="55">
        <v>1.0</v>
      </c>
      <c r="K20" s="55">
        <v>1.0</v>
      </c>
      <c r="L20" s="55">
        <v>1.0</v>
      </c>
      <c r="M20" s="55">
        <v>1.0</v>
      </c>
      <c r="N20" s="55">
        <v>1.0</v>
      </c>
      <c r="O20" s="55">
        <v>1.0</v>
      </c>
      <c r="P20" s="55">
        <v>1.0</v>
      </c>
      <c r="Q20" s="55">
        <v>1.0</v>
      </c>
      <c r="R20" s="55">
        <v>1.0</v>
      </c>
      <c r="S20" s="55">
        <v>0.99803343166175</v>
      </c>
    </row>
    <row r="21">
      <c r="A21" s="112" t="s">
        <v>297</v>
      </c>
      <c r="C21" s="55">
        <v>1.0</v>
      </c>
      <c r="D21" s="55">
        <v>1.0</v>
      </c>
      <c r="E21" s="55">
        <v>1.0</v>
      </c>
      <c r="F21" s="55">
        <v>1.0</v>
      </c>
      <c r="G21" s="55">
        <v>1.0</v>
      </c>
      <c r="H21" s="55">
        <v>1.0</v>
      </c>
      <c r="I21" s="55">
        <v>1.0</v>
      </c>
      <c r="J21" s="55">
        <v>1.0</v>
      </c>
      <c r="K21" s="55">
        <v>1.0</v>
      </c>
      <c r="L21" s="55">
        <v>1.0</v>
      </c>
      <c r="M21" s="55">
        <v>1.0</v>
      </c>
      <c r="N21" s="55">
        <v>1.0</v>
      </c>
      <c r="O21" s="55">
        <v>1.0</v>
      </c>
      <c r="P21" s="55">
        <v>1.0</v>
      </c>
      <c r="Q21" s="55">
        <v>1.0</v>
      </c>
      <c r="R21" s="55">
        <v>1.0</v>
      </c>
      <c r="S21" s="55">
        <v>0.987708947885939</v>
      </c>
    </row>
    <row r="22">
      <c r="A22" s="112" t="s">
        <v>187</v>
      </c>
      <c r="C22" s="55">
        <v>1.0</v>
      </c>
      <c r="D22" s="55">
        <v>1.0</v>
      </c>
      <c r="E22" s="55">
        <v>1.0</v>
      </c>
      <c r="F22" s="55">
        <v>1.0</v>
      </c>
      <c r="G22" s="55">
        <v>1.0</v>
      </c>
      <c r="H22" s="55">
        <v>1.0</v>
      </c>
      <c r="I22" s="55">
        <v>1.0</v>
      </c>
      <c r="J22" s="55">
        <v>1.0</v>
      </c>
      <c r="K22" s="55">
        <v>1.0</v>
      </c>
      <c r="L22" s="55">
        <v>1.0</v>
      </c>
      <c r="M22" s="55">
        <v>1.0</v>
      </c>
      <c r="N22" s="55">
        <v>1.0</v>
      </c>
      <c r="O22" s="55">
        <v>1.0</v>
      </c>
      <c r="P22" s="55">
        <v>1.0</v>
      </c>
      <c r="Q22" s="55">
        <v>1.0</v>
      </c>
      <c r="R22" s="55">
        <v>1.0</v>
      </c>
      <c r="S22" s="55">
        <v>0.998525073746312</v>
      </c>
    </row>
    <row r="23">
      <c r="A23" s="112" t="s">
        <v>182</v>
      </c>
      <c r="C23" s="55">
        <v>1.0</v>
      </c>
      <c r="D23" s="55">
        <v>1.0</v>
      </c>
      <c r="E23" s="55">
        <v>1.0</v>
      </c>
      <c r="F23" s="55">
        <v>1.0</v>
      </c>
      <c r="G23" s="55">
        <v>1.0</v>
      </c>
      <c r="H23" s="55">
        <v>1.0</v>
      </c>
      <c r="I23" s="55">
        <v>1.0</v>
      </c>
      <c r="J23" s="55">
        <v>1.0</v>
      </c>
      <c r="K23" s="55">
        <v>1.0</v>
      </c>
      <c r="L23" s="55">
        <v>1.0</v>
      </c>
      <c r="M23" s="55">
        <v>1.0</v>
      </c>
      <c r="N23" s="55">
        <v>1.0</v>
      </c>
      <c r="O23" s="55">
        <v>1.0</v>
      </c>
      <c r="P23" s="55">
        <v>1.0</v>
      </c>
      <c r="Q23" s="55">
        <v>1.0</v>
      </c>
      <c r="R23" s="55">
        <v>1.0</v>
      </c>
      <c r="S23" s="55">
        <v>0.998525073746312</v>
      </c>
    </row>
    <row r="24">
      <c r="A24" s="112" t="s">
        <v>300</v>
      </c>
      <c r="C24" s="55">
        <v>1.0</v>
      </c>
      <c r="D24" s="55">
        <v>1.0</v>
      </c>
      <c r="E24" s="55">
        <v>1.0</v>
      </c>
      <c r="F24" s="55">
        <v>1.0</v>
      </c>
      <c r="G24" s="55">
        <v>1.0</v>
      </c>
      <c r="H24" s="55">
        <v>1.0</v>
      </c>
      <c r="I24" s="55">
        <v>1.0</v>
      </c>
      <c r="J24" s="55">
        <v>1.0</v>
      </c>
      <c r="K24" s="55">
        <v>1.0</v>
      </c>
      <c r="L24" s="55">
        <v>1.0</v>
      </c>
      <c r="M24" s="55">
        <v>1.0</v>
      </c>
      <c r="N24" s="55">
        <v>1.0</v>
      </c>
      <c r="O24" s="55">
        <v>1.0</v>
      </c>
      <c r="P24" s="55">
        <v>1.0</v>
      </c>
      <c r="Q24" s="55">
        <v>1.0</v>
      </c>
      <c r="R24" s="55">
        <v>1.0</v>
      </c>
      <c r="S24" s="55">
        <v>0.988692232055064</v>
      </c>
    </row>
    <row r="25">
      <c r="A25" s="112" t="s">
        <v>303</v>
      </c>
      <c r="C25" s="55">
        <v>1.0</v>
      </c>
      <c r="D25" s="55">
        <v>1.0</v>
      </c>
      <c r="E25" s="55">
        <v>1.0</v>
      </c>
      <c r="F25" s="55">
        <v>1.0</v>
      </c>
      <c r="G25" s="55">
        <v>1.0</v>
      </c>
      <c r="H25" s="55">
        <v>1.0</v>
      </c>
      <c r="I25" s="55">
        <v>1.0</v>
      </c>
      <c r="J25" s="55">
        <v>1.0</v>
      </c>
      <c r="K25" s="55">
        <v>1.0</v>
      </c>
      <c r="L25" s="55">
        <v>1.0</v>
      </c>
      <c r="M25" s="55">
        <v>1.0</v>
      </c>
      <c r="N25" s="55">
        <v>1.0</v>
      </c>
      <c r="O25" s="55">
        <v>1.0</v>
      </c>
      <c r="P25" s="55">
        <v>1.0</v>
      </c>
      <c r="Q25" s="55">
        <v>1.0</v>
      </c>
      <c r="R25" s="55">
        <v>1.0</v>
      </c>
      <c r="S25" s="55">
        <v>0.998525073746312</v>
      </c>
    </row>
    <row r="26">
      <c r="A26" s="112" t="s">
        <v>304</v>
      </c>
      <c r="C26" s="55">
        <v>1.0</v>
      </c>
      <c r="D26" s="55">
        <v>1.0</v>
      </c>
      <c r="E26" s="55">
        <v>1.0</v>
      </c>
      <c r="F26" s="55">
        <v>1.0</v>
      </c>
      <c r="G26" s="55">
        <v>1.0</v>
      </c>
      <c r="H26" s="55">
        <v>1.0</v>
      </c>
      <c r="I26" s="55">
        <v>1.0</v>
      </c>
      <c r="J26" s="55">
        <v>1.0</v>
      </c>
      <c r="K26" s="55">
        <v>1.0</v>
      </c>
      <c r="L26" s="55">
        <v>1.0</v>
      </c>
      <c r="M26" s="55">
        <v>1.0</v>
      </c>
      <c r="N26" s="55">
        <v>1.0</v>
      </c>
      <c r="O26" s="55">
        <v>1.0</v>
      </c>
      <c r="P26" s="55">
        <v>1.0</v>
      </c>
      <c r="Q26" s="55">
        <v>1.0</v>
      </c>
      <c r="R26" s="55">
        <v>1.0</v>
      </c>
      <c r="S26" s="55">
        <v>0.998525073746312</v>
      </c>
    </row>
    <row r="27">
      <c r="A27" s="112" t="s">
        <v>307</v>
      </c>
      <c r="C27" s="55">
        <v>1.0</v>
      </c>
      <c r="D27" s="55">
        <v>1.0</v>
      </c>
      <c r="E27" s="55">
        <v>1.0</v>
      </c>
      <c r="F27" s="55">
        <v>1.0</v>
      </c>
      <c r="G27" s="55">
        <v>1.0</v>
      </c>
      <c r="H27" s="55">
        <v>1.0</v>
      </c>
      <c r="I27" s="55">
        <v>1.0</v>
      </c>
      <c r="J27" s="55">
        <v>1.0</v>
      </c>
      <c r="K27" s="55">
        <v>1.0</v>
      </c>
      <c r="L27" s="55">
        <v>1.0</v>
      </c>
      <c r="M27" s="55">
        <v>1.0</v>
      </c>
      <c r="N27" s="55">
        <v>1.0</v>
      </c>
      <c r="O27" s="55">
        <v>1.0</v>
      </c>
      <c r="P27" s="55">
        <v>1.0</v>
      </c>
      <c r="Q27" s="55">
        <v>1.0</v>
      </c>
      <c r="R27" s="55">
        <v>1.0</v>
      </c>
      <c r="S27" s="55">
        <v>0.99803343166175</v>
      </c>
    </row>
    <row r="28">
      <c r="A28" s="112" t="s">
        <v>313</v>
      </c>
      <c r="C28" s="55">
        <v>1.0</v>
      </c>
      <c r="D28" s="55">
        <v>1.0</v>
      </c>
      <c r="E28" s="55">
        <v>1.0</v>
      </c>
      <c r="F28" s="55">
        <v>1.0</v>
      </c>
      <c r="G28" s="55">
        <v>1.0</v>
      </c>
      <c r="H28" s="55">
        <v>1.0</v>
      </c>
      <c r="I28" s="55">
        <v>1.0</v>
      </c>
      <c r="J28" s="55">
        <v>1.0</v>
      </c>
      <c r="K28" s="55">
        <v>1.0</v>
      </c>
      <c r="L28" s="55">
        <v>1.0</v>
      </c>
      <c r="M28" s="55">
        <v>1.0</v>
      </c>
      <c r="N28" s="55">
        <v>1.0</v>
      </c>
      <c r="O28" s="55">
        <v>1.0</v>
      </c>
      <c r="P28" s="55">
        <v>1.0</v>
      </c>
      <c r="Q28" s="55">
        <v>1.0</v>
      </c>
      <c r="R28" s="55">
        <v>1.0</v>
      </c>
      <c r="S28" s="55">
        <v>0.998525073746312</v>
      </c>
    </row>
    <row r="29">
      <c r="A29" s="112" t="s">
        <v>179</v>
      </c>
      <c r="C29" s="55">
        <v>1.0</v>
      </c>
      <c r="D29" s="55">
        <v>1.0</v>
      </c>
      <c r="E29" s="55">
        <v>1.0</v>
      </c>
      <c r="F29" s="55">
        <v>1.0</v>
      </c>
      <c r="G29" s="55">
        <v>1.0</v>
      </c>
      <c r="H29" s="55">
        <v>1.0</v>
      </c>
      <c r="I29" s="55">
        <v>1.0</v>
      </c>
      <c r="J29" s="55">
        <v>1.0</v>
      </c>
      <c r="K29" s="55">
        <v>1.0</v>
      </c>
      <c r="L29" s="55">
        <v>1.0</v>
      </c>
      <c r="M29" s="55">
        <v>1.0</v>
      </c>
      <c r="N29" s="55">
        <v>1.0</v>
      </c>
      <c r="O29" s="55">
        <v>1.0</v>
      </c>
      <c r="P29" s="55">
        <v>1.0</v>
      </c>
      <c r="Q29" s="55">
        <v>1.0</v>
      </c>
      <c r="R29" s="55">
        <v>1.0</v>
      </c>
      <c r="S29" s="55">
        <v>0.998525073746312</v>
      </c>
    </row>
    <row r="30">
      <c r="A30" s="112" t="s">
        <v>314</v>
      </c>
      <c r="C30" s="55">
        <v>1.0</v>
      </c>
      <c r="D30" s="55">
        <v>1.0</v>
      </c>
      <c r="E30" s="55">
        <v>1.0</v>
      </c>
      <c r="F30" s="55">
        <v>1.0</v>
      </c>
      <c r="G30" s="55">
        <v>1.0</v>
      </c>
      <c r="H30" s="55">
        <v>1.0</v>
      </c>
      <c r="I30" s="55">
        <v>1.0</v>
      </c>
      <c r="J30" s="55">
        <v>1.0</v>
      </c>
      <c r="K30" s="55">
        <v>1.0</v>
      </c>
      <c r="L30" s="55">
        <v>1.0</v>
      </c>
      <c r="M30" s="55">
        <v>1.0</v>
      </c>
      <c r="N30" s="55">
        <v>1.0</v>
      </c>
      <c r="O30" s="55">
        <v>1.0</v>
      </c>
      <c r="P30" s="55">
        <v>1.0</v>
      </c>
      <c r="Q30" s="55">
        <v>1.0</v>
      </c>
      <c r="R30" s="55">
        <v>1.0</v>
      </c>
      <c r="S30" s="55">
        <v>0.988692232055064</v>
      </c>
    </row>
    <row r="31">
      <c r="A31" s="112" t="s">
        <v>317</v>
      </c>
      <c r="C31" s="55">
        <v>1.0</v>
      </c>
      <c r="D31" s="55">
        <v>1.0</v>
      </c>
      <c r="E31" s="55">
        <v>1.0</v>
      </c>
      <c r="F31" s="55">
        <v>1.0</v>
      </c>
      <c r="G31" s="55">
        <v>1.0</v>
      </c>
      <c r="H31" s="55">
        <v>1.0</v>
      </c>
      <c r="I31" s="55">
        <v>1.0</v>
      </c>
      <c r="J31" s="55">
        <v>1.0</v>
      </c>
      <c r="K31" s="55">
        <v>1.0</v>
      </c>
      <c r="L31" s="55">
        <v>1.0</v>
      </c>
      <c r="M31" s="55">
        <v>1.0</v>
      </c>
      <c r="N31" s="55">
        <v>1.0</v>
      </c>
      <c r="O31" s="55">
        <v>1.0</v>
      </c>
      <c r="P31" s="55">
        <v>1.0</v>
      </c>
      <c r="Q31" s="55">
        <v>1.0</v>
      </c>
      <c r="R31" s="55">
        <v>1.0</v>
      </c>
      <c r="S31" s="55">
        <v>0.984759095378564</v>
      </c>
    </row>
    <row r="32">
      <c r="A32" s="112" t="s">
        <v>318</v>
      </c>
      <c r="C32" s="55">
        <v>1.0</v>
      </c>
      <c r="D32" s="55">
        <v>1.0</v>
      </c>
      <c r="E32" s="55">
        <v>1.0</v>
      </c>
      <c r="F32" s="55">
        <v>1.0</v>
      </c>
      <c r="G32" s="55">
        <v>1.0</v>
      </c>
      <c r="H32" s="55">
        <v>1.0</v>
      </c>
      <c r="I32" s="55">
        <v>1.0</v>
      </c>
      <c r="J32" s="55">
        <v>1.0</v>
      </c>
      <c r="K32" s="55">
        <v>1.0</v>
      </c>
      <c r="L32" s="55">
        <v>1.0</v>
      </c>
      <c r="M32" s="55">
        <v>1.0</v>
      </c>
      <c r="N32" s="55">
        <v>1.0</v>
      </c>
      <c r="O32" s="55">
        <v>1.0</v>
      </c>
      <c r="P32" s="55">
        <v>1.0</v>
      </c>
      <c r="Q32" s="55">
        <v>1.0</v>
      </c>
      <c r="R32" s="55">
        <v>1.0</v>
      </c>
      <c r="S32" s="55">
        <v>0.998525073746312</v>
      </c>
    </row>
    <row r="33">
      <c r="A33" s="112" t="s">
        <v>321</v>
      </c>
      <c r="C33" s="55">
        <v>1.0</v>
      </c>
      <c r="D33" s="55">
        <v>1.0</v>
      </c>
      <c r="E33" s="55">
        <v>1.0</v>
      </c>
      <c r="F33" s="55">
        <v>1.0</v>
      </c>
      <c r="G33" s="55">
        <v>1.0</v>
      </c>
      <c r="H33" s="55">
        <v>1.0</v>
      </c>
      <c r="I33" s="55">
        <v>1.0</v>
      </c>
      <c r="J33" s="55">
        <v>1.0</v>
      </c>
      <c r="K33" s="55">
        <v>1.0</v>
      </c>
      <c r="L33" s="55">
        <v>1.0</v>
      </c>
      <c r="M33" s="55">
        <v>1.0</v>
      </c>
      <c r="N33" s="55">
        <v>1.0</v>
      </c>
      <c r="O33" s="55">
        <v>1.0</v>
      </c>
      <c r="P33" s="55">
        <v>1.0</v>
      </c>
      <c r="Q33" s="55">
        <v>1.0</v>
      </c>
      <c r="R33" s="55">
        <v>1.0</v>
      </c>
      <c r="S33" s="55">
        <v>0.99803343166175</v>
      </c>
    </row>
    <row r="34">
      <c r="A34" s="112" t="s">
        <v>170</v>
      </c>
      <c r="C34" s="55">
        <v>1.0</v>
      </c>
      <c r="D34" s="55">
        <v>1.0</v>
      </c>
      <c r="E34" s="55">
        <v>1.0</v>
      </c>
      <c r="F34" s="55">
        <v>1.0</v>
      </c>
      <c r="G34" s="55">
        <v>1.0</v>
      </c>
      <c r="H34" s="55">
        <v>1.0</v>
      </c>
      <c r="I34" s="55">
        <v>1.0</v>
      </c>
      <c r="J34" s="55">
        <v>1.0</v>
      </c>
      <c r="K34" s="55">
        <v>1.0</v>
      </c>
      <c r="L34" s="55">
        <v>1.0</v>
      </c>
      <c r="M34" s="55">
        <v>1.0</v>
      </c>
      <c r="N34" s="55">
        <v>1.0</v>
      </c>
      <c r="O34" s="55">
        <v>1.0</v>
      </c>
      <c r="P34" s="55">
        <v>1.0</v>
      </c>
      <c r="Q34" s="55">
        <v>1.0</v>
      </c>
      <c r="R34" s="55">
        <v>1.0</v>
      </c>
      <c r="S34" s="55">
        <v>0.998525073746312</v>
      </c>
    </row>
    <row r="35">
      <c r="A35" s="112" t="s">
        <v>185</v>
      </c>
      <c r="C35" s="55">
        <v>1.0</v>
      </c>
      <c r="D35" s="55">
        <v>1.0</v>
      </c>
      <c r="E35" s="55">
        <v>1.0</v>
      </c>
      <c r="F35" s="55">
        <v>1.0</v>
      </c>
      <c r="G35" s="55">
        <v>1.0</v>
      </c>
      <c r="H35" s="55">
        <v>1.0</v>
      </c>
      <c r="I35" s="55">
        <v>1.0</v>
      </c>
      <c r="J35" s="55">
        <v>1.0</v>
      </c>
      <c r="K35" s="55">
        <v>1.0</v>
      </c>
      <c r="L35" s="55">
        <v>1.0</v>
      </c>
      <c r="M35" s="55">
        <v>1.0</v>
      </c>
      <c r="N35" s="55">
        <v>1.0</v>
      </c>
      <c r="O35" s="55">
        <v>1.0</v>
      </c>
      <c r="P35" s="55">
        <v>1.0</v>
      </c>
      <c r="Q35" s="55">
        <v>1.0</v>
      </c>
      <c r="R35" s="55">
        <v>1.0</v>
      </c>
      <c r="S35" s="55">
        <v>0.998525073746312</v>
      </c>
    </row>
    <row r="36">
      <c r="A36" s="112" t="s">
        <v>172</v>
      </c>
      <c r="C36" s="55">
        <v>1.0</v>
      </c>
      <c r="D36" s="55">
        <v>1.0</v>
      </c>
      <c r="E36" s="55">
        <v>1.0</v>
      </c>
      <c r="F36" s="55">
        <v>1.0</v>
      </c>
      <c r="G36" s="55">
        <v>1.0</v>
      </c>
      <c r="H36" s="55">
        <v>1.0</v>
      </c>
      <c r="I36" s="55">
        <v>1.0</v>
      </c>
      <c r="J36" s="55">
        <v>1.0</v>
      </c>
      <c r="K36" s="55">
        <v>1.0</v>
      </c>
      <c r="L36" s="55">
        <v>1.0</v>
      </c>
      <c r="M36" s="55">
        <v>1.0</v>
      </c>
      <c r="N36" s="55">
        <v>1.0</v>
      </c>
      <c r="O36" s="55">
        <v>1.0</v>
      </c>
      <c r="P36" s="55">
        <v>1.0</v>
      </c>
      <c r="Q36" s="55">
        <v>1.0</v>
      </c>
      <c r="R36" s="55">
        <v>1.0</v>
      </c>
      <c r="S36" s="55">
        <v>0.998525073746312</v>
      </c>
    </row>
    <row r="37">
      <c r="A37" s="112" t="s">
        <v>332</v>
      </c>
      <c r="C37" s="55">
        <v>1.0</v>
      </c>
      <c r="D37" s="55">
        <v>1.0</v>
      </c>
      <c r="E37" s="55">
        <v>1.0</v>
      </c>
      <c r="F37" s="55">
        <v>1.0</v>
      </c>
      <c r="G37" s="55">
        <v>1.0</v>
      </c>
      <c r="H37" s="55">
        <v>1.0</v>
      </c>
      <c r="I37" s="55">
        <v>1.0</v>
      </c>
      <c r="J37" s="55">
        <v>1.0</v>
      </c>
      <c r="K37" s="55">
        <v>1.0</v>
      </c>
      <c r="L37" s="55">
        <v>1.0</v>
      </c>
      <c r="M37" s="55">
        <v>1.0</v>
      </c>
      <c r="N37" s="55">
        <v>1.0</v>
      </c>
      <c r="O37" s="55">
        <v>1.0</v>
      </c>
      <c r="P37" s="55">
        <v>1.0</v>
      </c>
      <c r="Q37" s="55">
        <v>1.0</v>
      </c>
      <c r="R37" s="55">
        <v>1.0</v>
      </c>
      <c r="S37" s="55">
        <v>0.998525073746312</v>
      </c>
    </row>
    <row r="38">
      <c r="A38" s="112" t="s">
        <v>342</v>
      </c>
      <c r="C38" s="55">
        <v>1.0</v>
      </c>
      <c r="D38" s="55">
        <v>1.0</v>
      </c>
      <c r="E38" s="55">
        <v>1.0</v>
      </c>
      <c r="F38" s="55">
        <v>1.0</v>
      </c>
      <c r="G38" s="55">
        <v>1.0</v>
      </c>
      <c r="H38" s="55">
        <v>1.0</v>
      </c>
      <c r="I38" s="55">
        <v>1.0</v>
      </c>
      <c r="J38" s="55">
        <v>1.0</v>
      </c>
      <c r="K38" s="55">
        <v>1.0</v>
      </c>
      <c r="L38" s="55">
        <v>1.0</v>
      </c>
      <c r="M38" s="55">
        <v>1.0</v>
      </c>
      <c r="N38" s="55">
        <v>1.0</v>
      </c>
      <c r="O38" s="55">
        <v>1.0</v>
      </c>
      <c r="P38" s="55">
        <v>1.0</v>
      </c>
      <c r="Q38" s="55">
        <v>1.0</v>
      </c>
      <c r="R38" s="55">
        <v>1.0</v>
      </c>
      <c r="S38" s="55">
        <v>0.998525073746312</v>
      </c>
    </row>
    <row r="39">
      <c r="A39" s="112" t="s">
        <v>343</v>
      </c>
      <c r="C39" s="55">
        <v>1.0</v>
      </c>
      <c r="D39" s="55">
        <v>1.0</v>
      </c>
      <c r="E39" s="55">
        <v>1.0</v>
      </c>
      <c r="F39" s="55">
        <v>1.0</v>
      </c>
      <c r="G39" s="55">
        <v>1.0</v>
      </c>
      <c r="H39" s="55">
        <v>1.0</v>
      </c>
      <c r="I39" s="55">
        <v>1.0</v>
      </c>
      <c r="J39" s="55">
        <v>1.0</v>
      </c>
      <c r="K39" s="55">
        <v>1.0</v>
      </c>
      <c r="L39" s="55">
        <v>1.0</v>
      </c>
      <c r="M39" s="55">
        <v>1.0</v>
      </c>
      <c r="N39" s="55">
        <v>1.0</v>
      </c>
      <c r="O39" s="55">
        <v>1.0</v>
      </c>
      <c r="P39" s="55">
        <v>1.0</v>
      </c>
      <c r="Q39" s="55">
        <v>1.0</v>
      </c>
      <c r="R39" s="55">
        <v>1.0</v>
      </c>
      <c r="S39" s="55">
        <v>0.998525073746312</v>
      </c>
    </row>
    <row r="40">
      <c r="A40" s="112" t="s">
        <v>344</v>
      </c>
      <c r="C40" s="55">
        <v>1.0</v>
      </c>
      <c r="D40" s="55">
        <v>1.0</v>
      </c>
      <c r="E40" s="55">
        <v>1.0</v>
      </c>
      <c r="F40" s="55">
        <v>1.0</v>
      </c>
      <c r="G40" s="55">
        <v>1.0</v>
      </c>
      <c r="H40" s="55">
        <v>1.0</v>
      </c>
      <c r="I40" s="55">
        <v>1.0</v>
      </c>
      <c r="J40" s="55">
        <v>1.0</v>
      </c>
      <c r="K40" s="55">
        <v>1.0</v>
      </c>
      <c r="L40" s="55">
        <v>1.0</v>
      </c>
      <c r="M40" s="55">
        <v>1.0</v>
      </c>
      <c r="N40" s="55">
        <v>1.0</v>
      </c>
      <c r="O40" s="55">
        <v>1.0</v>
      </c>
      <c r="P40" s="55">
        <v>1.0</v>
      </c>
      <c r="Q40" s="55">
        <v>1.0</v>
      </c>
      <c r="R40" s="55">
        <v>1.0</v>
      </c>
      <c r="S40" s="55">
        <v>0.988692232055064</v>
      </c>
    </row>
    <row r="41">
      <c r="A41" s="112" t="s">
        <v>347</v>
      </c>
      <c r="C41" s="55">
        <v>1.0</v>
      </c>
      <c r="D41" s="55">
        <v>1.0</v>
      </c>
      <c r="E41" s="55">
        <v>1.0</v>
      </c>
      <c r="F41" s="55">
        <v>1.0</v>
      </c>
      <c r="G41" s="55">
        <v>1.0</v>
      </c>
      <c r="H41" s="55">
        <v>1.0</v>
      </c>
      <c r="I41" s="55">
        <v>1.0</v>
      </c>
      <c r="J41" s="55">
        <v>1.0</v>
      </c>
      <c r="K41" s="55">
        <v>1.0</v>
      </c>
      <c r="L41" s="55">
        <v>1.0</v>
      </c>
      <c r="M41" s="55">
        <v>1.0</v>
      </c>
      <c r="N41" s="55">
        <v>1.0</v>
      </c>
      <c r="O41" s="55">
        <v>1.0</v>
      </c>
      <c r="P41" s="55">
        <v>1.0</v>
      </c>
      <c r="Q41" s="55">
        <v>1.0</v>
      </c>
      <c r="R41" s="55">
        <v>1.0</v>
      </c>
      <c r="S41" s="55">
        <v>0.998525073746312</v>
      </c>
    </row>
    <row r="42">
      <c r="A42" s="112" t="s">
        <v>348</v>
      </c>
      <c r="C42" s="55">
        <v>1.0</v>
      </c>
      <c r="D42" s="55">
        <v>1.0</v>
      </c>
      <c r="E42" s="55">
        <v>1.0</v>
      </c>
      <c r="F42" s="55">
        <v>1.0</v>
      </c>
      <c r="G42" s="55">
        <v>1.0</v>
      </c>
      <c r="H42" s="55">
        <v>1.0</v>
      </c>
      <c r="I42" s="55">
        <v>1.0</v>
      </c>
      <c r="J42" s="55">
        <v>1.0</v>
      </c>
      <c r="K42" s="55">
        <v>1.0</v>
      </c>
      <c r="L42" s="55">
        <v>1.0</v>
      </c>
      <c r="M42" s="55">
        <v>1.0</v>
      </c>
      <c r="N42" s="55">
        <v>1.0</v>
      </c>
      <c r="O42" s="55">
        <v>1.0</v>
      </c>
      <c r="P42" s="55">
        <v>1.0</v>
      </c>
      <c r="Q42" s="55">
        <v>1.0</v>
      </c>
      <c r="R42" s="55">
        <v>1.0</v>
      </c>
      <c r="S42" s="55">
        <v>0.998525073746312</v>
      </c>
    </row>
    <row r="43">
      <c r="A43" s="112" t="s">
        <v>351</v>
      </c>
      <c r="C43" s="55">
        <v>1.0</v>
      </c>
      <c r="D43" s="55">
        <v>1.0</v>
      </c>
      <c r="E43" s="55">
        <v>1.0</v>
      </c>
      <c r="F43" s="55">
        <v>1.0</v>
      </c>
      <c r="G43" s="55">
        <v>1.0</v>
      </c>
      <c r="H43" s="55">
        <v>1.0</v>
      </c>
      <c r="I43" s="55">
        <v>1.0</v>
      </c>
      <c r="J43" s="55">
        <v>1.0</v>
      </c>
      <c r="K43" s="55">
        <v>1.0</v>
      </c>
      <c r="L43" s="55">
        <v>1.0</v>
      </c>
      <c r="M43" s="55">
        <v>1.0</v>
      </c>
      <c r="N43" s="55">
        <v>1.0</v>
      </c>
      <c r="O43" s="55">
        <v>1.0</v>
      </c>
      <c r="P43" s="55">
        <v>1.0</v>
      </c>
      <c r="Q43" s="55">
        <v>1.0</v>
      </c>
      <c r="R43" s="55">
        <v>1.0</v>
      </c>
      <c r="S43" s="55">
        <v>0.99803343166175</v>
      </c>
    </row>
    <row r="44">
      <c r="A44" s="112" t="s">
        <v>193</v>
      </c>
      <c r="C44" s="55">
        <v>1.0</v>
      </c>
      <c r="D44" s="55">
        <v>1.0</v>
      </c>
      <c r="E44" s="55">
        <v>1.0</v>
      </c>
      <c r="F44" s="55">
        <v>1.0</v>
      </c>
      <c r="G44" s="55">
        <v>1.0</v>
      </c>
      <c r="H44" s="55">
        <v>1.0</v>
      </c>
      <c r="I44" s="55">
        <v>1.0</v>
      </c>
      <c r="J44" s="55">
        <v>1.0</v>
      </c>
      <c r="K44" s="55">
        <v>1.0</v>
      </c>
      <c r="L44" s="55">
        <v>1.0</v>
      </c>
      <c r="M44" s="55">
        <v>1.0</v>
      </c>
      <c r="N44" s="55">
        <v>1.0</v>
      </c>
      <c r="O44" s="55">
        <v>1.0</v>
      </c>
      <c r="P44" s="55">
        <v>1.0</v>
      </c>
      <c r="Q44" s="55">
        <v>1.0</v>
      </c>
      <c r="R44" s="55">
        <v>1.0</v>
      </c>
      <c r="S44" s="55">
        <v>0.998525073746312</v>
      </c>
    </row>
    <row r="45">
      <c r="A45" s="112" t="s">
        <v>357</v>
      </c>
      <c r="C45" s="55">
        <v>1.0</v>
      </c>
      <c r="D45" s="55">
        <v>1.0</v>
      </c>
      <c r="E45" s="55">
        <v>1.0</v>
      </c>
      <c r="F45" s="55">
        <v>1.0</v>
      </c>
      <c r="G45" s="55">
        <v>1.0</v>
      </c>
      <c r="H45" s="55">
        <v>1.0</v>
      </c>
      <c r="I45" s="55">
        <v>1.0</v>
      </c>
      <c r="J45" s="55">
        <v>1.0</v>
      </c>
      <c r="K45" s="55">
        <v>1.0</v>
      </c>
      <c r="L45" s="55">
        <v>1.0</v>
      </c>
      <c r="M45" s="55">
        <v>1.0</v>
      </c>
      <c r="N45" s="55">
        <v>1.0</v>
      </c>
      <c r="O45" s="55">
        <v>1.0</v>
      </c>
      <c r="P45" s="55">
        <v>1.0</v>
      </c>
      <c r="Q45" s="55">
        <v>1.0</v>
      </c>
      <c r="R45" s="55">
        <v>1.0</v>
      </c>
      <c r="S45" s="55">
        <v>0.998525073746312</v>
      </c>
    </row>
    <row r="46">
      <c r="A46" s="112" t="s">
        <v>360</v>
      </c>
      <c r="C46" s="55">
        <v>1.0</v>
      </c>
      <c r="D46" s="55">
        <v>1.0</v>
      </c>
      <c r="E46" s="55">
        <v>1.0</v>
      </c>
      <c r="F46" s="55">
        <v>1.0</v>
      </c>
      <c r="G46" s="55">
        <v>1.0</v>
      </c>
      <c r="H46" s="55">
        <v>1.0</v>
      </c>
      <c r="I46" s="55">
        <v>1.0</v>
      </c>
      <c r="J46" s="55">
        <v>1.0</v>
      </c>
      <c r="K46" s="55">
        <v>1.0</v>
      </c>
      <c r="L46" s="55">
        <v>1.0</v>
      </c>
      <c r="M46" s="55">
        <v>1.0</v>
      </c>
      <c r="N46" s="55">
        <v>1.0</v>
      </c>
      <c r="O46" s="55">
        <v>1.0</v>
      </c>
      <c r="P46" s="55">
        <v>1.0</v>
      </c>
      <c r="Q46" s="55">
        <v>1.0</v>
      </c>
      <c r="R46" s="55">
        <v>1.0</v>
      </c>
      <c r="S46" s="55">
        <v>0.998525073746312</v>
      </c>
    </row>
    <row r="47">
      <c r="A47" s="112" t="s">
        <v>366</v>
      </c>
      <c r="C47" s="55">
        <v>1.0</v>
      </c>
      <c r="D47" s="55">
        <v>1.0</v>
      </c>
      <c r="E47" s="55">
        <v>1.0</v>
      </c>
      <c r="F47" s="55">
        <v>1.0</v>
      </c>
      <c r="G47" s="55">
        <v>1.0</v>
      </c>
      <c r="H47" s="55">
        <v>1.0</v>
      </c>
      <c r="I47" s="55">
        <v>1.0</v>
      </c>
      <c r="J47" s="55">
        <v>1.0</v>
      </c>
      <c r="K47" s="55">
        <v>1.0</v>
      </c>
      <c r="L47" s="55">
        <v>1.0</v>
      </c>
      <c r="M47" s="55">
        <v>1.0</v>
      </c>
      <c r="N47" s="55">
        <v>1.0</v>
      </c>
      <c r="O47" s="55">
        <v>1.0</v>
      </c>
      <c r="P47" s="55">
        <v>1.0</v>
      </c>
      <c r="Q47" s="55">
        <v>1.0</v>
      </c>
      <c r="R47" s="55">
        <v>1.0</v>
      </c>
      <c r="S47" s="55">
        <v>0.998525073746312</v>
      </c>
    </row>
    <row r="48">
      <c r="A48" s="112" t="s">
        <v>376</v>
      </c>
      <c r="C48" s="55">
        <v>1.0</v>
      </c>
      <c r="D48" s="55">
        <v>1.0</v>
      </c>
      <c r="E48" s="55">
        <v>1.0</v>
      </c>
      <c r="F48" s="55">
        <v>1.0</v>
      </c>
      <c r="G48" s="55">
        <v>1.0</v>
      </c>
      <c r="H48" s="55">
        <v>1.0</v>
      </c>
      <c r="I48" s="55">
        <v>1.0</v>
      </c>
      <c r="J48" s="55">
        <v>1.0</v>
      </c>
      <c r="K48" s="55">
        <v>1.0</v>
      </c>
      <c r="L48" s="55">
        <v>1.0</v>
      </c>
      <c r="M48" s="55">
        <v>1.0</v>
      </c>
      <c r="N48" s="55">
        <v>1.0</v>
      </c>
      <c r="O48" s="55">
        <v>1.0</v>
      </c>
      <c r="P48" s="55">
        <v>1.0</v>
      </c>
      <c r="Q48" s="55">
        <v>1.0</v>
      </c>
      <c r="R48" s="55">
        <v>1.0</v>
      </c>
      <c r="S48" s="55">
        <v>0.998525073746312</v>
      </c>
    </row>
    <row r="49">
      <c r="A49" s="112" t="s">
        <v>377</v>
      </c>
      <c r="C49" s="55">
        <v>1.0</v>
      </c>
      <c r="D49" s="55">
        <v>1.0</v>
      </c>
      <c r="E49" s="55">
        <v>1.0</v>
      </c>
      <c r="F49" s="55">
        <v>1.0</v>
      </c>
      <c r="G49" s="55">
        <v>1.0</v>
      </c>
      <c r="H49" s="55">
        <v>1.0</v>
      </c>
      <c r="I49" s="55">
        <v>1.0</v>
      </c>
      <c r="J49" s="55">
        <v>1.0</v>
      </c>
      <c r="K49" s="55">
        <v>1.0</v>
      </c>
      <c r="L49" s="55">
        <v>1.0</v>
      </c>
      <c r="M49" s="55">
        <v>1.0</v>
      </c>
      <c r="N49" s="55">
        <v>1.0</v>
      </c>
      <c r="O49" s="55">
        <v>1.0</v>
      </c>
      <c r="P49" s="55">
        <v>1.0</v>
      </c>
      <c r="Q49" s="55">
        <v>1.0</v>
      </c>
      <c r="R49" s="55">
        <v>1.0</v>
      </c>
      <c r="S49" s="55">
        <v>0.998525073746312</v>
      </c>
    </row>
    <row r="50">
      <c r="A50" s="112" t="s">
        <v>380</v>
      </c>
      <c r="C50" s="55">
        <v>1.0</v>
      </c>
      <c r="D50" s="55">
        <v>1.0</v>
      </c>
      <c r="E50" s="55">
        <v>1.0</v>
      </c>
      <c r="F50" s="55">
        <v>1.0</v>
      </c>
      <c r="G50" s="55">
        <v>1.0</v>
      </c>
      <c r="H50" s="55">
        <v>1.0</v>
      </c>
      <c r="I50" s="55">
        <v>1.0</v>
      </c>
      <c r="J50" s="55">
        <v>1.0</v>
      </c>
      <c r="K50" s="55">
        <v>1.0</v>
      </c>
      <c r="L50" s="55">
        <v>1.0</v>
      </c>
      <c r="M50" s="55">
        <v>1.0</v>
      </c>
      <c r="N50" s="55">
        <v>1.0</v>
      </c>
      <c r="O50" s="55">
        <v>1.0</v>
      </c>
      <c r="P50" s="55">
        <v>1.0</v>
      </c>
      <c r="Q50" s="55">
        <v>1.0</v>
      </c>
      <c r="R50" s="55">
        <v>1.0</v>
      </c>
      <c r="S50" s="55">
        <v>0.998525073746312</v>
      </c>
    </row>
    <row r="51">
      <c r="A51" s="112" t="s">
        <v>386</v>
      </c>
      <c r="C51" s="55">
        <v>1.0</v>
      </c>
      <c r="D51" s="55">
        <v>1.0</v>
      </c>
      <c r="E51" s="55">
        <v>1.0</v>
      </c>
      <c r="F51" s="55">
        <v>1.0</v>
      </c>
      <c r="G51" s="55">
        <v>1.0</v>
      </c>
      <c r="H51" s="55">
        <v>1.0</v>
      </c>
      <c r="I51" s="55">
        <v>1.0</v>
      </c>
      <c r="J51" s="55">
        <v>1.0</v>
      </c>
      <c r="K51" s="55">
        <v>1.0</v>
      </c>
      <c r="L51" s="55">
        <v>1.0</v>
      </c>
      <c r="M51" s="55">
        <v>1.0</v>
      </c>
      <c r="N51" s="55">
        <v>1.0</v>
      </c>
      <c r="O51" s="55">
        <v>1.0</v>
      </c>
      <c r="P51" s="55">
        <v>1.0</v>
      </c>
      <c r="Q51" s="55">
        <v>1.0</v>
      </c>
      <c r="R51" s="55">
        <v>1.0</v>
      </c>
      <c r="S51" s="55">
        <v>0.998525073746312</v>
      </c>
    </row>
    <row r="52">
      <c r="A52" s="112" t="s">
        <v>198</v>
      </c>
      <c r="C52" s="55">
        <v>1.0</v>
      </c>
      <c r="D52" s="55">
        <v>1.0</v>
      </c>
      <c r="E52" s="55">
        <v>1.0</v>
      </c>
      <c r="F52" s="55">
        <v>1.0</v>
      </c>
      <c r="G52" s="55">
        <v>1.0</v>
      </c>
      <c r="H52" s="55">
        <v>1.0</v>
      </c>
      <c r="I52" s="55">
        <v>1.0</v>
      </c>
      <c r="J52" s="55">
        <v>1.0</v>
      </c>
      <c r="K52" s="55">
        <v>1.0</v>
      </c>
      <c r="L52" s="55">
        <v>1.0</v>
      </c>
      <c r="M52" s="55">
        <v>1.0</v>
      </c>
      <c r="N52" s="55">
        <v>1.0</v>
      </c>
      <c r="O52" s="55">
        <v>1.0</v>
      </c>
      <c r="P52" s="55">
        <v>1.0</v>
      </c>
      <c r="Q52" s="55">
        <v>1.0</v>
      </c>
      <c r="R52" s="55">
        <v>1.0</v>
      </c>
      <c r="S52" s="55">
        <v>0.998525073746312</v>
      </c>
    </row>
    <row r="53">
      <c r="A53" s="112" t="s">
        <v>199</v>
      </c>
      <c r="C53" s="55">
        <v>1.0</v>
      </c>
      <c r="D53" s="55">
        <v>1.0</v>
      </c>
      <c r="E53" s="55">
        <v>1.0</v>
      </c>
      <c r="F53" s="55">
        <v>1.0</v>
      </c>
      <c r="G53" s="55">
        <v>1.0</v>
      </c>
      <c r="H53" s="55">
        <v>1.0</v>
      </c>
      <c r="I53" s="55">
        <v>1.0</v>
      </c>
      <c r="J53" s="55">
        <v>1.0</v>
      </c>
      <c r="K53" s="55">
        <v>1.0</v>
      </c>
      <c r="L53" s="55">
        <v>1.0</v>
      </c>
      <c r="M53" s="55">
        <v>1.0</v>
      </c>
      <c r="N53" s="55">
        <v>1.0</v>
      </c>
      <c r="O53" s="55">
        <v>1.0</v>
      </c>
      <c r="P53" s="55">
        <v>1.0</v>
      </c>
      <c r="Q53" s="55">
        <v>1.0</v>
      </c>
      <c r="R53" s="55">
        <v>1.0</v>
      </c>
      <c r="S53" s="55">
        <v>0.998525073746312</v>
      </c>
    </row>
    <row r="54">
      <c r="A54" s="112" t="s">
        <v>409</v>
      </c>
      <c r="C54" s="55">
        <v>1.0</v>
      </c>
      <c r="D54" s="55">
        <v>1.0</v>
      </c>
      <c r="E54" s="55">
        <v>1.0</v>
      </c>
      <c r="F54" s="55">
        <v>1.0</v>
      </c>
      <c r="G54" s="55">
        <v>1.0</v>
      </c>
      <c r="H54" s="55">
        <v>1.0</v>
      </c>
      <c r="I54" s="55">
        <v>1.0</v>
      </c>
      <c r="J54" s="55">
        <v>1.0</v>
      </c>
      <c r="K54" s="55">
        <v>1.0</v>
      </c>
      <c r="L54" s="55">
        <v>1.0</v>
      </c>
      <c r="M54" s="55">
        <v>1.0</v>
      </c>
      <c r="N54" s="55">
        <v>1.0</v>
      </c>
      <c r="O54" s="55">
        <v>1.0</v>
      </c>
      <c r="P54" s="55">
        <v>1.0</v>
      </c>
      <c r="Q54" s="55">
        <v>1.0</v>
      </c>
      <c r="R54" s="55">
        <v>1.0</v>
      </c>
      <c r="S54" s="55">
        <v>0.998525073746312</v>
      </c>
    </row>
    <row r="55">
      <c r="A55" s="112" t="s">
        <v>412</v>
      </c>
      <c r="C55" s="55">
        <v>1.0</v>
      </c>
      <c r="D55" s="55">
        <v>1.0</v>
      </c>
      <c r="E55" s="55">
        <v>1.0</v>
      </c>
      <c r="F55" s="55">
        <v>1.0</v>
      </c>
      <c r="G55" s="55">
        <v>1.0</v>
      </c>
      <c r="H55" s="55">
        <v>1.0</v>
      </c>
      <c r="I55" s="55">
        <v>1.0</v>
      </c>
      <c r="J55" s="55">
        <v>1.0</v>
      </c>
      <c r="K55" s="55">
        <v>1.0</v>
      </c>
      <c r="L55" s="55">
        <v>1.0</v>
      </c>
      <c r="M55" s="55">
        <v>1.0</v>
      </c>
      <c r="N55" s="55">
        <v>1.0</v>
      </c>
      <c r="O55" s="55">
        <v>1.0</v>
      </c>
      <c r="P55" s="55">
        <v>1.0</v>
      </c>
      <c r="Q55" s="55">
        <v>1.0</v>
      </c>
      <c r="R55" s="55">
        <v>1.0</v>
      </c>
      <c r="S55" s="55">
        <v>0.998525073746312</v>
      </c>
    </row>
    <row r="56">
      <c r="A56" s="112" t="s">
        <v>416</v>
      </c>
      <c r="C56" s="55">
        <v>1.0</v>
      </c>
      <c r="D56" s="55">
        <v>1.0</v>
      </c>
      <c r="E56" s="55">
        <v>1.0</v>
      </c>
      <c r="F56" s="55">
        <v>1.0</v>
      </c>
      <c r="G56" s="55">
        <v>1.0</v>
      </c>
      <c r="H56" s="55">
        <v>1.0</v>
      </c>
      <c r="I56" s="55">
        <v>1.0</v>
      </c>
      <c r="J56" s="55">
        <v>1.0</v>
      </c>
      <c r="K56" s="55">
        <v>1.0</v>
      </c>
      <c r="L56" s="55">
        <v>1.0</v>
      </c>
      <c r="M56" s="55">
        <v>1.0</v>
      </c>
      <c r="N56" s="55">
        <v>1.0</v>
      </c>
      <c r="O56" s="55">
        <v>1.0</v>
      </c>
      <c r="P56" s="55">
        <v>1.0</v>
      </c>
      <c r="Q56" s="55">
        <v>1.0</v>
      </c>
      <c r="R56" s="55">
        <v>1.0</v>
      </c>
      <c r="S56" s="55">
        <v>0.998525073746312</v>
      </c>
    </row>
    <row r="57">
      <c r="A57" s="112" t="s">
        <v>203</v>
      </c>
      <c r="C57" s="55">
        <v>1.0</v>
      </c>
      <c r="D57" s="55">
        <v>1.0</v>
      </c>
      <c r="E57" s="55">
        <v>1.0</v>
      </c>
      <c r="F57" s="55">
        <v>1.0</v>
      </c>
      <c r="G57" s="55">
        <v>1.0</v>
      </c>
      <c r="H57" s="55">
        <v>1.0</v>
      </c>
      <c r="I57" s="55">
        <v>1.0</v>
      </c>
      <c r="J57" s="55">
        <v>1.0</v>
      </c>
      <c r="K57" s="55">
        <v>1.0</v>
      </c>
      <c r="L57" s="55">
        <v>1.0</v>
      </c>
      <c r="M57" s="55">
        <v>1.0</v>
      </c>
      <c r="N57" s="55">
        <v>1.0</v>
      </c>
      <c r="O57" s="55">
        <v>1.0</v>
      </c>
      <c r="P57" s="55">
        <v>1.0</v>
      </c>
      <c r="Q57" s="55">
        <v>1.0</v>
      </c>
      <c r="R57" s="55">
        <v>1.0</v>
      </c>
      <c r="S57" s="55">
        <v>0.998525073746312</v>
      </c>
    </row>
    <row r="58">
      <c r="A58" s="112" t="s">
        <v>196</v>
      </c>
      <c r="C58" s="55">
        <v>1.0</v>
      </c>
      <c r="D58" s="55">
        <v>1.0</v>
      </c>
      <c r="E58" s="55">
        <v>1.0</v>
      </c>
      <c r="F58" s="55">
        <v>1.0</v>
      </c>
      <c r="G58" s="55">
        <v>1.0</v>
      </c>
      <c r="H58" s="55">
        <v>1.0</v>
      </c>
      <c r="I58" s="55">
        <v>1.0</v>
      </c>
      <c r="J58" s="55">
        <v>1.0</v>
      </c>
      <c r="K58" s="55">
        <v>1.0</v>
      </c>
      <c r="L58" s="55">
        <v>1.0</v>
      </c>
      <c r="M58" s="55">
        <v>1.0</v>
      </c>
      <c r="N58" s="55">
        <v>1.0</v>
      </c>
      <c r="O58" s="55">
        <v>1.0</v>
      </c>
      <c r="P58" s="55">
        <v>1.0</v>
      </c>
      <c r="Q58" s="55">
        <v>1.0</v>
      </c>
      <c r="R58" s="55">
        <v>1.0</v>
      </c>
      <c r="S58" s="55">
        <v>0.998525073746312</v>
      </c>
    </row>
    <row r="59">
      <c r="A59" s="112" t="s">
        <v>457</v>
      </c>
      <c r="C59" s="55">
        <v>1.0</v>
      </c>
      <c r="D59" s="55">
        <v>1.0</v>
      </c>
      <c r="E59" s="55">
        <v>1.0</v>
      </c>
      <c r="F59" s="55">
        <v>1.0</v>
      </c>
      <c r="G59" s="55">
        <v>1.0</v>
      </c>
      <c r="H59" s="55">
        <v>1.0</v>
      </c>
      <c r="I59" s="55">
        <v>1.0</v>
      </c>
      <c r="J59" s="55">
        <v>1.0</v>
      </c>
      <c r="K59" s="55">
        <v>1.0</v>
      </c>
      <c r="L59" s="55">
        <v>1.0</v>
      </c>
      <c r="M59" s="55">
        <v>1.0</v>
      </c>
      <c r="N59" s="55">
        <v>1.0</v>
      </c>
      <c r="O59" s="55">
        <v>1.0</v>
      </c>
      <c r="P59" s="55">
        <v>1.0</v>
      </c>
      <c r="Q59" s="55">
        <v>1.0</v>
      </c>
      <c r="R59" s="55">
        <v>1.0</v>
      </c>
      <c r="S59" s="55">
        <v>0.998525073746312</v>
      </c>
    </row>
    <row r="60">
      <c r="A60" s="111" t="s">
        <v>569</v>
      </c>
    </row>
    <row r="61">
      <c r="A61" s="112" t="s">
        <v>135</v>
      </c>
      <c r="C61" s="55">
        <v>1.0</v>
      </c>
      <c r="D61" s="55">
        <v>1.0</v>
      </c>
      <c r="E61" s="55">
        <v>1.0</v>
      </c>
      <c r="F61" s="55">
        <v>1.0</v>
      </c>
      <c r="G61" s="55">
        <v>1.0</v>
      </c>
      <c r="H61" s="55">
        <v>1.0</v>
      </c>
      <c r="I61" s="55">
        <v>1.0</v>
      </c>
      <c r="J61" s="55">
        <v>1.0</v>
      </c>
      <c r="K61" s="55">
        <v>1.0</v>
      </c>
      <c r="L61" s="55">
        <v>1.0</v>
      </c>
      <c r="M61" s="55">
        <v>1.0</v>
      </c>
      <c r="N61" s="55">
        <v>1.0</v>
      </c>
      <c r="O61" s="55">
        <v>1.0</v>
      </c>
      <c r="P61" s="55">
        <v>1.0</v>
      </c>
      <c r="Q61" s="55">
        <v>1.0</v>
      </c>
      <c r="R61" s="55">
        <v>1.0</v>
      </c>
      <c r="S61" s="55">
        <v>0.982792527040314</v>
      </c>
    </row>
    <row r="62">
      <c r="A62" s="112" t="s">
        <v>139</v>
      </c>
      <c r="C62" s="55">
        <v>1.0</v>
      </c>
      <c r="D62" s="55">
        <v>1.0</v>
      </c>
      <c r="E62" s="55">
        <v>1.0</v>
      </c>
      <c r="F62" s="55">
        <v>1.0</v>
      </c>
      <c r="G62" s="55">
        <v>1.0</v>
      </c>
      <c r="H62" s="55">
        <v>1.0</v>
      </c>
      <c r="I62" s="55">
        <v>1.0</v>
      </c>
      <c r="J62" s="55">
        <v>1.0</v>
      </c>
      <c r="K62" s="55">
        <v>1.0</v>
      </c>
      <c r="L62" s="55">
        <v>1.0</v>
      </c>
      <c r="M62" s="55">
        <v>1.0</v>
      </c>
      <c r="N62" s="55">
        <v>1.0</v>
      </c>
      <c r="O62" s="55">
        <v>1.0</v>
      </c>
      <c r="P62" s="55">
        <v>1.0</v>
      </c>
      <c r="Q62" s="55">
        <v>1.0</v>
      </c>
      <c r="R62" s="55">
        <v>1.0</v>
      </c>
      <c r="S62" s="55">
        <v>0.984759095378564</v>
      </c>
    </row>
    <row r="63">
      <c r="A63" s="112" t="s">
        <v>141</v>
      </c>
      <c r="C63" s="55">
        <v>1.0</v>
      </c>
      <c r="D63" s="55">
        <v>1.0</v>
      </c>
      <c r="E63" s="55">
        <v>1.0</v>
      </c>
      <c r="F63" s="55">
        <v>1.0</v>
      </c>
      <c r="G63" s="55">
        <v>1.0</v>
      </c>
      <c r="H63" s="55">
        <v>1.0</v>
      </c>
      <c r="I63" s="55">
        <v>1.0</v>
      </c>
      <c r="J63" s="55">
        <v>1.0</v>
      </c>
      <c r="K63" s="55">
        <v>1.0</v>
      </c>
      <c r="L63" s="55">
        <v>1.0</v>
      </c>
      <c r="M63" s="55">
        <v>1.0</v>
      </c>
      <c r="N63" s="55">
        <v>1.0</v>
      </c>
      <c r="O63" s="55">
        <v>1.0</v>
      </c>
      <c r="P63" s="55">
        <v>1.0</v>
      </c>
      <c r="Q63" s="55">
        <v>1.0</v>
      </c>
      <c r="R63" s="55">
        <v>1.0</v>
      </c>
      <c r="S63" s="55">
        <v>0.998525073746312</v>
      </c>
    </row>
    <row r="64">
      <c r="A64" s="112" t="s">
        <v>142</v>
      </c>
      <c r="C64" s="55">
        <v>1.0</v>
      </c>
      <c r="D64" s="55">
        <v>1.0</v>
      </c>
      <c r="E64" s="55">
        <v>1.0</v>
      </c>
      <c r="F64" s="55">
        <v>1.0</v>
      </c>
      <c r="G64" s="55">
        <v>1.0</v>
      </c>
      <c r="H64" s="55">
        <v>1.0</v>
      </c>
      <c r="I64" s="55">
        <v>1.0</v>
      </c>
      <c r="J64" s="55">
        <v>1.0</v>
      </c>
      <c r="K64" s="55">
        <v>1.0</v>
      </c>
      <c r="L64" s="55">
        <v>1.0</v>
      </c>
      <c r="M64" s="55">
        <v>1.0</v>
      </c>
      <c r="N64" s="55">
        <v>1.0</v>
      </c>
      <c r="O64" s="55">
        <v>1.0</v>
      </c>
      <c r="P64" s="55">
        <v>1.0</v>
      </c>
      <c r="Q64" s="55">
        <v>1.0</v>
      </c>
      <c r="R64" s="55">
        <v>1.0</v>
      </c>
      <c r="S64" s="55">
        <v>0.99803343166175</v>
      </c>
    </row>
    <row r="65">
      <c r="A65" s="112" t="s">
        <v>143</v>
      </c>
      <c r="C65" s="55">
        <v>1.0</v>
      </c>
      <c r="D65" s="55">
        <v>1.0</v>
      </c>
      <c r="E65" s="55">
        <v>1.0</v>
      </c>
      <c r="F65" s="55">
        <v>1.0</v>
      </c>
      <c r="G65" s="55">
        <v>1.0</v>
      </c>
      <c r="H65" s="55">
        <v>1.0</v>
      </c>
      <c r="I65" s="55">
        <v>1.0</v>
      </c>
      <c r="J65" s="55">
        <v>1.0</v>
      </c>
      <c r="K65" s="55">
        <v>1.0</v>
      </c>
      <c r="L65" s="55">
        <v>1.0</v>
      </c>
      <c r="M65" s="55">
        <v>1.0</v>
      </c>
      <c r="N65" s="55">
        <v>1.0</v>
      </c>
      <c r="O65" s="55">
        <v>1.0</v>
      </c>
      <c r="P65" s="55">
        <v>1.0</v>
      </c>
      <c r="Q65" s="55">
        <v>1.0</v>
      </c>
      <c r="R65" s="55">
        <v>1.0</v>
      </c>
      <c r="S65" s="55">
        <v>0.987708947885939</v>
      </c>
    </row>
    <row r="66">
      <c r="A66" s="112" t="s">
        <v>146</v>
      </c>
      <c r="C66" s="55">
        <v>1.0</v>
      </c>
      <c r="D66" s="55">
        <v>1.0</v>
      </c>
      <c r="E66" s="55">
        <v>1.0</v>
      </c>
      <c r="F66" s="55">
        <v>1.0</v>
      </c>
      <c r="G66" s="55">
        <v>1.0</v>
      </c>
      <c r="H66" s="55">
        <v>1.0</v>
      </c>
      <c r="I66" s="55">
        <v>1.0</v>
      </c>
      <c r="J66" s="55">
        <v>1.0</v>
      </c>
      <c r="K66" s="55">
        <v>1.0</v>
      </c>
      <c r="L66" s="55">
        <v>1.0</v>
      </c>
      <c r="M66" s="55">
        <v>1.0</v>
      </c>
      <c r="N66" s="55">
        <v>1.0</v>
      </c>
      <c r="O66" s="55">
        <v>1.0</v>
      </c>
      <c r="P66" s="55">
        <v>1.0</v>
      </c>
      <c r="Q66" s="55">
        <v>1.0</v>
      </c>
      <c r="R66" s="55">
        <v>1.0</v>
      </c>
      <c r="S66" s="55">
        <v>0.981317600786627</v>
      </c>
    </row>
    <row r="67">
      <c r="A67" s="112" t="s">
        <v>147</v>
      </c>
      <c r="C67" s="55">
        <v>1.0</v>
      </c>
      <c r="D67" s="55">
        <v>1.0</v>
      </c>
      <c r="E67" s="55">
        <v>1.0</v>
      </c>
      <c r="F67" s="55">
        <v>1.0</v>
      </c>
      <c r="G67" s="55">
        <v>1.0</v>
      </c>
      <c r="H67" s="55">
        <v>1.0</v>
      </c>
      <c r="I67" s="55">
        <v>1.0</v>
      </c>
      <c r="J67" s="55">
        <v>1.0</v>
      </c>
      <c r="K67" s="55">
        <v>1.0</v>
      </c>
      <c r="L67" s="55">
        <v>1.0</v>
      </c>
      <c r="M67" s="55">
        <v>1.0</v>
      </c>
      <c r="N67" s="55">
        <v>1.0</v>
      </c>
      <c r="O67" s="55">
        <v>1.0</v>
      </c>
      <c r="P67" s="55">
        <v>1.0</v>
      </c>
      <c r="Q67" s="55">
        <v>1.0</v>
      </c>
      <c r="R67" s="55">
        <v>1.0</v>
      </c>
      <c r="S67" s="55">
        <v>0.984759095378564</v>
      </c>
    </row>
    <row r="68">
      <c r="A68" s="112" t="s">
        <v>148</v>
      </c>
      <c r="C68" s="55">
        <v>1.0</v>
      </c>
      <c r="D68" s="55">
        <v>0.989547038327526</v>
      </c>
      <c r="E68" s="55">
        <v>1.0</v>
      </c>
      <c r="F68" s="55">
        <v>1.0</v>
      </c>
      <c r="G68" s="55">
        <v>1.0</v>
      </c>
      <c r="H68" s="55">
        <v>1.0</v>
      </c>
      <c r="I68" s="55">
        <v>1.0</v>
      </c>
      <c r="J68" s="55">
        <v>1.0</v>
      </c>
      <c r="K68" s="55">
        <v>1.0</v>
      </c>
      <c r="L68" s="55">
        <v>1.0</v>
      </c>
      <c r="M68" s="55">
        <v>1.0</v>
      </c>
      <c r="N68" s="55">
        <v>1.0</v>
      </c>
      <c r="O68" s="55">
        <v>0.965277777777777</v>
      </c>
      <c r="P68" s="55">
        <v>1.0</v>
      </c>
      <c r="Q68" s="55">
        <v>1.0</v>
      </c>
      <c r="R68" s="55">
        <v>1.0</v>
      </c>
      <c r="S68" s="55">
        <v>0.973451327433628</v>
      </c>
    </row>
    <row r="69">
      <c r="A69" s="112" t="s">
        <v>149</v>
      </c>
      <c r="C69" s="55">
        <v>1.0</v>
      </c>
      <c r="D69" s="55">
        <v>1.0</v>
      </c>
      <c r="E69" s="55">
        <v>1.0</v>
      </c>
      <c r="F69" s="55">
        <v>1.0</v>
      </c>
      <c r="G69" s="55">
        <v>1.0</v>
      </c>
      <c r="H69" s="55">
        <v>1.0</v>
      </c>
      <c r="I69" s="55">
        <v>1.0</v>
      </c>
      <c r="J69" s="55">
        <v>1.0</v>
      </c>
      <c r="K69" s="55">
        <v>1.0</v>
      </c>
      <c r="L69" s="55">
        <v>1.0</v>
      </c>
      <c r="M69" s="55">
        <v>1.0</v>
      </c>
      <c r="N69" s="55">
        <v>1.0</v>
      </c>
      <c r="O69" s="55">
        <v>1.0</v>
      </c>
      <c r="P69" s="55">
        <v>1.0</v>
      </c>
      <c r="Q69" s="55">
        <v>1.0</v>
      </c>
      <c r="R69" s="55">
        <v>1.0</v>
      </c>
      <c r="S69" s="55">
        <v>0.978367748279252</v>
      </c>
    </row>
    <row r="70">
      <c r="A70" s="112" t="s">
        <v>152</v>
      </c>
      <c r="C70" s="55">
        <v>1.0</v>
      </c>
      <c r="D70" s="55">
        <v>1.0</v>
      </c>
      <c r="E70" s="55">
        <v>1.0</v>
      </c>
      <c r="F70" s="55">
        <v>1.0</v>
      </c>
      <c r="G70" s="55">
        <v>1.0</v>
      </c>
      <c r="H70" s="55">
        <v>1.0</v>
      </c>
      <c r="I70" s="55">
        <v>1.0</v>
      </c>
      <c r="J70" s="55">
        <v>1.0</v>
      </c>
      <c r="K70" s="55">
        <v>1.0</v>
      </c>
      <c r="L70" s="55">
        <v>1.0</v>
      </c>
      <c r="M70" s="55">
        <v>1.0</v>
      </c>
      <c r="N70" s="55">
        <v>1.0</v>
      </c>
      <c r="O70" s="55">
        <v>1.0</v>
      </c>
      <c r="P70" s="55">
        <v>1.0</v>
      </c>
      <c r="Q70" s="55">
        <v>1.0</v>
      </c>
      <c r="R70" s="55">
        <v>1.0</v>
      </c>
      <c r="S70" s="55">
        <v>0.998525073746312</v>
      </c>
    </row>
    <row r="71">
      <c r="A71" s="112" t="s">
        <v>153</v>
      </c>
      <c r="C71" s="55">
        <v>1.0</v>
      </c>
      <c r="D71" s="55">
        <v>1.0</v>
      </c>
      <c r="E71" s="55">
        <v>1.0</v>
      </c>
      <c r="F71" s="55">
        <v>1.0</v>
      </c>
      <c r="G71" s="55">
        <v>1.0</v>
      </c>
      <c r="H71" s="55">
        <v>1.0</v>
      </c>
      <c r="I71" s="55">
        <v>1.0</v>
      </c>
      <c r="J71" s="55">
        <v>1.0</v>
      </c>
      <c r="K71" s="55">
        <v>1.0</v>
      </c>
      <c r="L71" s="55">
        <v>1.0</v>
      </c>
      <c r="M71" s="55">
        <v>1.0</v>
      </c>
      <c r="N71" s="55">
        <v>1.0</v>
      </c>
      <c r="O71" s="55">
        <v>1.0</v>
      </c>
      <c r="P71" s="55">
        <v>1.0</v>
      </c>
      <c r="Q71" s="55">
        <v>1.0</v>
      </c>
      <c r="R71" s="55">
        <v>1.0</v>
      </c>
      <c r="S71" s="55">
        <v>0.998525073746312</v>
      </c>
    </row>
    <row r="72">
      <c r="A72" s="112" t="s">
        <v>155</v>
      </c>
      <c r="C72" s="55">
        <v>1.0</v>
      </c>
      <c r="D72" s="55">
        <v>1.0</v>
      </c>
      <c r="E72" s="55">
        <v>1.0</v>
      </c>
      <c r="F72" s="55">
        <v>1.0</v>
      </c>
      <c r="G72" s="55">
        <v>1.0</v>
      </c>
      <c r="H72" s="55">
        <v>1.0</v>
      </c>
      <c r="I72" s="55">
        <v>1.0</v>
      </c>
      <c r="J72" s="55">
        <v>1.0</v>
      </c>
      <c r="K72" s="55">
        <v>1.0</v>
      </c>
      <c r="L72" s="55">
        <v>1.0</v>
      </c>
      <c r="M72" s="55">
        <v>1.0</v>
      </c>
      <c r="N72" s="55">
        <v>1.0</v>
      </c>
      <c r="O72" s="55">
        <v>1.0</v>
      </c>
      <c r="P72" s="55">
        <v>1.0</v>
      </c>
      <c r="Q72" s="55">
        <v>1.0</v>
      </c>
      <c r="R72" s="55">
        <v>1.0</v>
      </c>
      <c r="S72" s="55">
        <v>0.988692232055064</v>
      </c>
    </row>
    <row r="73">
      <c r="A73" s="112" t="s">
        <v>158</v>
      </c>
      <c r="C73" s="55">
        <v>1.0</v>
      </c>
      <c r="D73" s="55">
        <v>1.0</v>
      </c>
      <c r="E73" s="55">
        <v>1.0</v>
      </c>
      <c r="F73" s="55">
        <v>1.0</v>
      </c>
      <c r="G73" s="55">
        <v>1.0</v>
      </c>
      <c r="H73" s="55">
        <v>1.0</v>
      </c>
      <c r="I73" s="55">
        <v>1.0</v>
      </c>
      <c r="J73" s="55">
        <v>1.0</v>
      </c>
      <c r="K73" s="55">
        <v>1.0</v>
      </c>
      <c r="L73" s="55">
        <v>1.0</v>
      </c>
      <c r="M73" s="55">
        <v>1.0</v>
      </c>
      <c r="N73" s="55">
        <v>1.0</v>
      </c>
      <c r="O73" s="55">
        <v>1.0</v>
      </c>
      <c r="P73" s="55">
        <v>1.0</v>
      </c>
      <c r="Q73" s="55">
        <v>1.0</v>
      </c>
      <c r="R73" s="55">
        <v>1.0</v>
      </c>
      <c r="S73" s="55">
        <v>0.918879056047197</v>
      </c>
    </row>
    <row r="74">
      <c r="A74" s="112" t="s">
        <v>159</v>
      </c>
      <c r="C74" s="55">
        <v>1.0</v>
      </c>
      <c r="D74" s="55">
        <v>1.0</v>
      </c>
      <c r="E74" s="55">
        <v>1.0</v>
      </c>
      <c r="F74" s="55">
        <v>1.0</v>
      </c>
      <c r="G74" s="55">
        <v>1.0</v>
      </c>
      <c r="H74" s="55">
        <v>1.0</v>
      </c>
      <c r="I74" s="55">
        <v>1.0</v>
      </c>
      <c r="J74" s="55">
        <v>1.0</v>
      </c>
      <c r="K74" s="55">
        <v>1.0</v>
      </c>
      <c r="L74" s="55">
        <v>1.0</v>
      </c>
      <c r="M74" s="55">
        <v>1.0</v>
      </c>
      <c r="N74" s="55">
        <v>1.0</v>
      </c>
      <c r="O74" s="55">
        <v>1.0</v>
      </c>
      <c r="P74" s="55">
        <v>1.0</v>
      </c>
      <c r="Q74" s="55">
        <v>1.0</v>
      </c>
      <c r="R74" s="55">
        <v>1.0</v>
      </c>
      <c r="S74" s="55">
        <v>0.998525073746312</v>
      </c>
    </row>
    <row r="75">
      <c r="A75" s="112" t="s">
        <v>162</v>
      </c>
      <c r="C75" s="55">
        <v>1.0</v>
      </c>
      <c r="D75" s="55">
        <v>1.0</v>
      </c>
      <c r="E75" s="55">
        <v>1.0</v>
      </c>
      <c r="F75" s="55">
        <v>1.0</v>
      </c>
      <c r="G75" s="55">
        <v>1.0</v>
      </c>
      <c r="H75" s="55">
        <v>1.0</v>
      </c>
      <c r="I75" s="55">
        <v>1.0</v>
      </c>
      <c r="J75" s="55">
        <v>1.0</v>
      </c>
      <c r="K75" s="55">
        <v>1.0</v>
      </c>
      <c r="L75" s="55">
        <v>1.0</v>
      </c>
      <c r="M75" s="55">
        <v>1.0</v>
      </c>
      <c r="N75" s="55">
        <v>1.0</v>
      </c>
      <c r="O75" s="55">
        <v>1.0</v>
      </c>
      <c r="P75" s="55">
        <v>1.0</v>
      </c>
      <c r="Q75" s="55">
        <v>1.0</v>
      </c>
      <c r="R75" s="55">
        <v>1.0</v>
      </c>
      <c r="S75" s="55">
        <v>0.99803343166175</v>
      </c>
    </row>
    <row r="76">
      <c r="A76" s="112" t="s">
        <v>294</v>
      </c>
      <c r="C76" s="55">
        <v>1.0</v>
      </c>
      <c r="D76" s="55">
        <v>1.0</v>
      </c>
      <c r="E76" s="55">
        <v>1.0</v>
      </c>
      <c r="F76" s="55">
        <v>1.0</v>
      </c>
      <c r="G76" s="55">
        <v>1.0</v>
      </c>
      <c r="H76" s="55">
        <v>1.0</v>
      </c>
      <c r="I76" s="55">
        <v>1.0</v>
      </c>
      <c r="J76" s="55">
        <v>1.0</v>
      </c>
      <c r="K76" s="55">
        <v>1.0</v>
      </c>
      <c r="L76" s="55">
        <v>1.0</v>
      </c>
      <c r="M76" s="55">
        <v>1.0</v>
      </c>
      <c r="N76" s="55">
        <v>1.0</v>
      </c>
      <c r="O76" s="55">
        <v>1.0</v>
      </c>
      <c r="P76" s="55">
        <v>1.0</v>
      </c>
      <c r="Q76" s="55">
        <v>1.0</v>
      </c>
      <c r="R76" s="55">
        <v>1.0</v>
      </c>
      <c r="S76" s="55">
        <v>0.985250737463126</v>
      </c>
    </row>
    <row r="77">
      <c r="A77" s="112" t="s">
        <v>295</v>
      </c>
      <c r="C77" s="55">
        <v>1.0</v>
      </c>
      <c r="D77" s="55">
        <v>1.0</v>
      </c>
      <c r="E77" s="55">
        <v>1.0</v>
      </c>
      <c r="F77" s="55">
        <v>1.0</v>
      </c>
      <c r="G77" s="55">
        <v>1.0</v>
      </c>
      <c r="H77" s="55">
        <v>1.0</v>
      </c>
      <c r="I77" s="55">
        <v>1.0</v>
      </c>
      <c r="J77" s="55">
        <v>1.0</v>
      </c>
      <c r="K77" s="55">
        <v>1.0</v>
      </c>
      <c r="L77" s="55">
        <v>1.0</v>
      </c>
      <c r="M77" s="55">
        <v>1.0</v>
      </c>
      <c r="N77" s="55">
        <v>1.0</v>
      </c>
      <c r="O77" s="55">
        <v>1.0</v>
      </c>
      <c r="P77" s="55">
        <v>1.0</v>
      </c>
      <c r="Q77" s="55">
        <v>1.0</v>
      </c>
      <c r="R77" s="55">
        <v>1.0</v>
      </c>
      <c r="S77" s="55">
        <v>0.998525073746312</v>
      </c>
    </row>
    <row r="78">
      <c r="A78" s="112" t="s">
        <v>296</v>
      </c>
      <c r="C78" s="55">
        <v>1.0</v>
      </c>
      <c r="D78" s="55">
        <v>1.0</v>
      </c>
      <c r="E78" s="55">
        <v>1.0</v>
      </c>
      <c r="F78" s="55">
        <v>1.0</v>
      </c>
      <c r="G78" s="55">
        <v>1.0</v>
      </c>
      <c r="H78" s="55">
        <v>1.0</v>
      </c>
      <c r="I78" s="55">
        <v>1.0</v>
      </c>
      <c r="J78" s="55">
        <v>1.0</v>
      </c>
      <c r="K78" s="55">
        <v>1.0</v>
      </c>
      <c r="L78" s="55">
        <v>1.0</v>
      </c>
      <c r="M78" s="55">
        <v>1.0</v>
      </c>
      <c r="N78" s="55">
        <v>1.0</v>
      </c>
      <c r="O78" s="55">
        <v>1.0</v>
      </c>
      <c r="P78" s="55">
        <v>1.0</v>
      </c>
      <c r="Q78" s="55">
        <v>1.0</v>
      </c>
      <c r="R78" s="55">
        <v>1.0</v>
      </c>
      <c r="S78" s="55">
        <v>0.99803343166175</v>
      </c>
    </row>
    <row r="79">
      <c r="A79" s="112" t="s">
        <v>297</v>
      </c>
      <c r="C79" s="55">
        <v>1.0</v>
      </c>
      <c r="D79" s="55">
        <v>1.0</v>
      </c>
      <c r="E79" s="55">
        <v>1.0</v>
      </c>
      <c r="F79" s="55">
        <v>1.0</v>
      </c>
      <c r="G79" s="55">
        <v>1.0</v>
      </c>
      <c r="H79" s="55">
        <v>1.0</v>
      </c>
      <c r="I79" s="55">
        <v>1.0</v>
      </c>
      <c r="J79" s="55">
        <v>1.0</v>
      </c>
      <c r="K79" s="55">
        <v>1.0</v>
      </c>
      <c r="L79" s="55">
        <v>1.0</v>
      </c>
      <c r="M79" s="55">
        <v>1.0</v>
      </c>
      <c r="N79" s="55">
        <v>1.0</v>
      </c>
      <c r="O79" s="55">
        <v>1.0</v>
      </c>
      <c r="P79" s="55">
        <v>1.0</v>
      </c>
      <c r="Q79" s="55">
        <v>1.0</v>
      </c>
      <c r="R79" s="55">
        <v>1.0</v>
      </c>
      <c r="S79" s="55">
        <v>0.987708947885939</v>
      </c>
    </row>
    <row r="80">
      <c r="A80" s="112" t="s">
        <v>187</v>
      </c>
      <c r="C80" s="55">
        <v>1.0</v>
      </c>
      <c r="D80" s="55">
        <v>1.0</v>
      </c>
      <c r="E80" s="55">
        <v>1.0</v>
      </c>
      <c r="F80" s="55">
        <v>1.0</v>
      </c>
      <c r="G80" s="55">
        <v>1.0</v>
      </c>
      <c r="H80" s="55">
        <v>1.0</v>
      </c>
      <c r="I80" s="55">
        <v>1.0</v>
      </c>
      <c r="J80" s="55">
        <v>1.0</v>
      </c>
      <c r="K80" s="55">
        <v>1.0</v>
      </c>
      <c r="L80" s="55">
        <v>1.0</v>
      </c>
      <c r="M80" s="55">
        <v>1.0</v>
      </c>
      <c r="N80" s="55">
        <v>1.0</v>
      </c>
      <c r="O80" s="55">
        <v>1.0</v>
      </c>
      <c r="P80" s="55">
        <v>1.0</v>
      </c>
      <c r="Q80" s="55">
        <v>1.0</v>
      </c>
      <c r="R80" s="55">
        <v>1.0</v>
      </c>
      <c r="S80" s="55">
        <v>0.998525073746312</v>
      </c>
    </row>
    <row r="81">
      <c r="A81" s="112" t="s">
        <v>182</v>
      </c>
      <c r="C81" s="55">
        <v>1.0</v>
      </c>
      <c r="D81" s="55">
        <v>1.0</v>
      </c>
      <c r="E81" s="55">
        <v>1.0</v>
      </c>
      <c r="F81" s="55">
        <v>1.0</v>
      </c>
      <c r="G81" s="55">
        <v>1.0</v>
      </c>
      <c r="H81" s="55">
        <v>1.0</v>
      </c>
      <c r="I81" s="55">
        <v>1.0</v>
      </c>
      <c r="J81" s="55">
        <v>1.0</v>
      </c>
      <c r="K81" s="55">
        <v>1.0</v>
      </c>
      <c r="L81" s="55">
        <v>1.0</v>
      </c>
      <c r="M81" s="55">
        <v>1.0</v>
      </c>
      <c r="N81" s="55">
        <v>1.0</v>
      </c>
      <c r="O81" s="55">
        <v>1.0</v>
      </c>
      <c r="P81" s="55">
        <v>1.0</v>
      </c>
      <c r="Q81" s="55">
        <v>1.0</v>
      </c>
      <c r="R81" s="55">
        <v>1.0</v>
      </c>
      <c r="S81" s="55">
        <v>0.998525073746312</v>
      </c>
    </row>
    <row r="82">
      <c r="A82" s="112" t="s">
        <v>300</v>
      </c>
      <c r="C82" s="55">
        <v>1.0</v>
      </c>
      <c r="D82" s="55">
        <v>1.0</v>
      </c>
      <c r="E82" s="55">
        <v>1.0</v>
      </c>
      <c r="F82" s="55">
        <v>1.0</v>
      </c>
      <c r="G82" s="55">
        <v>1.0</v>
      </c>
      <c r="H82" s="55">
        <v>1.0</v>
      </c>
      <c r="I82" s="55">
        <v>1.0</v>
      </c>
      <c r="J82" s="55">
        <v>1.0</v>
      </c>
      <c r="K82" s="55">
        <v>1.0</v>
      </c>
      <c r="L82" s="55">
        <v>1.0</v>
      </c>
      <c r="M82" s="55">
        <v>1.0</v>
      </c>
      <c r="N82" s="55">
        <v>1.0</v>
      </c>
      <c r="O82" s="55">
        <v>1.0</v>
      </c>
      <c r="P82" s="55">
        <v>1.0</v>
      </c>
      <c r="Q82" s="55">
        <v>1.0</v>
      </c>
      <c r="R82" s="55">
        <v>1.0</v>
      </c>
      <c r="S82" s="55">
        <v>0.988692232055064</v>
      </c>
    </row>
    <row r="83">
      <c r="A83" s="112" t="s">
        <v>303</v>
      </c>
      <c r="C83" s="55">
        <v>1.0</v>
      </c>
      <c r="D83" s="55">
        <v>1.0</v>
      </c>
      <c r="E83" s="55">
        <v>1.0</v>
      </c>
      <c r="F83" s="55">
        <v>1.0</v>
      </c>
      <c r="G83" s="55">
        <v>1.0</v>
      </c>
      <c r="H83" s="55">
        <v>1.0</v>
      </c>
      <c r="I83" s="55">
        <v>1.0</v>
      </c>
      <c r="J83" s="55">
        <v>1.0</v>
      </c>
      <c r="K83" s="55">
        <v>1.0</v>
      </c>
      <c r="L83" s="55">
        <v>1.0</v>
      </c>
      <c r="M83" s="55">
        <v>1.0</v>
      </c>
      <c r="N83" s="55">
        <v>1.0</v>
      </c>
      <c r="O83" s="55">
        <v>1.0</v>
      </c>
      <c r="P83" s="55">
        <v>1.0</v>
      </c>
      <c r="Q83" s="55">
        <v>1.0</v>
      </c>
      <c r="R83" s="55">
        <v>1.0</v>
      </c>
      <c r="S83" s="55">
        <v>0.998525073746312</v>
      </c>
    </row>
    <row r="84">
      <c r="A84" s="112" t="s">
        <v>304</v>
      </c>
      <c r="C84" s="55">
        <v>1.0</v>
      </c>
      <c r="D84" s="55">
        <v>1.0</v>
      </c>
      <c r="E84" s="55">
        <v>1.0</v>
      </c>
      <c r="F84" s="55">
        <v>1.0</v>
      </c>
      <c r="G84" s="55">
        <v>1.0</v>
      </c>
      <c r="H84" s="55">
        <v>1.0</v>
      </c>
      <c r="I84" s="55">
        <v>1.0</v>
      </c>
      <c r="J84" s="55">
        <v>1.0</v>
      </c>
      <c r="K84" s="55">
        <v>1.0</v>
      </c>
      <c r="L84" s="55">
        <v>1.0</v>
      </c>
      <c r="M84" s="55">
        <v>1.0</v>
      </c>
      <c r="N84" s="55">
        <v>1.0</v>
      </c>
      <c r="O84" s="55">
        <v>1.0</v>
      </c>
      <c r="P84" s="55">
        <v>1.0</v>
      </c>
      <c r="Q84" s="55">
        <v>1.0</v>
      </c>
      <c r="R84" s="55">
        <v>1.0</v>
      </c>
      <c r="S84" s="55">
        <v>0.998525073746312</v>
      </c>
    </row>
    <row r="85">
      <c r="A85" s="112" t="s">
        <v>307</v>
      </c>
      <c r="C85" s="55">
        <v>1.0</v>
      </c>
      <c r="D85" s="55">
        <v>1.0</v>
      </c>
      <c r="E85" s="55">
        <v>1.0</v>
      </c>
      <c r="F85" s="55">
        <v>1.0</v>
      </c>
      <c r="G85" s="55">
        <v>1.0</v>
      </c>
      <c r="H85" s="55">
        <v>1.0</v>
      </c>
      <c r="I85" s="55">
        <v>1.0</v>
      </c>
      <c r="J85" s="55">
        <v>1.0</v>
      </c>
      <c r="K85" s="55">
        <v>1.0</v>
      </c>
      <c r="L85" s="55">
        <v>1.0</v>
      </c>
      <c r="M85" s="55">
        <v>1.0</v>
      </c>
      <c r="N85" s="55">
        <v>1.0</v>
      </c>
      <c r="O85" s="55">
        <v>1.0</v>
      </c>
      <c r="P85" s="55">
        <v>1.0</v>
      </c>
      <c r="Q85" s="55">
        <v>1.0</v>
      </c>
      <c r="R85" s="55">
        <v>1.0</v>
      </c>
      <c r="S85" s="55">
        <v>0.99803343166175</v>
      </c>
    </row>
    <row r="86">
      <c r="A86" s="112" t="s">
        <v>313</v>
      </c>
      <c r="C86" s="55">
        <v>1.0</v>
      </c>
      <c r="D86" s="55">
        <v>1.0</v>
      </c>
      <c r="E86" s="55">
        <v>1.0</v>
      </c>
      <c r="F86" s="55">
        <v>1.0</v>
      </c>
      <c r="G86" s="55">
        <v>1.0</v>
      </c>
      <c r="H86" s="55">
        <v>1.0</v>
      </c>
      <c r="I86" s="55">
        <v>1.0</v>
      </c>
      <c r="J86" s="55">
        <v>1.0</v>
      </c>
      <c r="K86" s="55">
        <v>1.0</v>
      </c>
      <c r="L86" s="55">
        <v>1.0</v>
      </c>
      <c r="M86" s="55">
        <v>1.0</v>
      </c>
      <c r="N86" s="55">
        <v>1.0</v>
      </c>
      <c r="O86" s="55">
        <v>1.0</v>
      </c>
      <c r="P86" s="55">
        <v>1.0</v>
      </c>
      <c r="Q86" s="55">
        <v>1.0</v>
      </c>
      <c r="R86" s="55">
        <v>1.0</v>
      </c>
      <c r="S86" s="55">
        <v>0.998525073746312</v>
      </c>
    </row>
    <row r="87">
      <c r="A87" s="112" t="s">
        <v>179</v>
      </c>
      <c r="C87" s="55">
        <v>1.0</v>
      </c>
      <c r="D87" s="55">
        <v>1.0</v>
      </c>
      <c r="E87" s="55">
        <v>1.0</v>
      </c>
      <c r="F87" s="55">
        <v>1.0</v>
      </c>
      <c r="G87" s="55">
        <v>1.0</v>
      </c>
      <c r="H87" s="55">
        <v>1.0</v>
      </c>
      <c r="I87" s="55">
        <v>1.0</v>
      </c>
      <c r="J87" s="55">
        <v>1.0</v>
      </c>
      <c r="K87" s="55">
        <v>1.0</v>
      </c>
      <c r="L87" s="55">
        <v>1.0</v>
      </c>
      <c r="M87" s="55">
        <v>1.0</v>
      </c>
      <c r="N87" s="55">
        <v>1.0</v>
      </c>
      <c r="O87" s="55">
        <v>1.0</v>
      </c>
      <c r="P87" s="55">
        <v>1.0</v>
      </c>
      <c r="Q87" s="55">
        <v>1.0</v>
      </c>
      <c r="R87" s="55">
        <v>1.0</v>
      </c>
      <c r="S87" s="55">
        <v>0.998525073746312</v>
      </c>
    </row>
    <row r="88">
      <c r="A88" s="112" t="s">
        <v>314</v>
      </c>
      <c r="C88" s="55">
        <v>1.0</v>
      </c>
      <c r="D88" s="55">
        <v>1.0</v>
      </c>
      <c r="E88" s="55">
        <v>1.0</v>
      </c>
      <c r="F88" s="55">
        <v>1.0</v>
      </c>
      <c r="G88" s="55">
        <v>1.0</v>
      </c>
      <c r="H88" s="55">
        <v>1.0</v>
      </c>
      <c r="I88" s="55">
        <v>1.0</v>
      </c>
      <c r="J88" s="55">
        <v>1.0</v>
      </c>
      <c r="K88" s="55">
        <v>1.0</v>
      </c>
      <c r="L88" s="55">
        <v>1.0</v>
      </c>
      <c r="M88" s="55">
        <v>1.0</v>
      </c>
      <c r="N88" s="55">
        <v>1.0</v>
      </c>
      <c r="O88" s="55">
        <v>1.0</v>
      </c>
      <c r="P88" s="55">
        <v>1.0</v>
      </c>
      <c r="Q88" s="55">
        <v>1.0</v>
      </c>
      <c r="R88" s="55">
        <v>1.0</v>
      </c>
      <c r="S88" s="55">
        <v>0.988692232055064</v>
      </c>
    </row>
    <row r="89">
      <c r="A89" s="112" t="s">
        <v>317</v>
      </c>
      <c r="C89" s="55">
        <v>1.0</v>
      </c>
      <c r="D89" s="55">
        <v>1.0</v>
      </c>
      <c r="E89" s="55">
        <v>1.0</v>
      </c>
      <c r="F89" s="55">
        <v>1.0</v>
      </c>
      <c r="G89" s="55">
        <v>1.0</v>
      </c>
      <c r="H89" s="55">
        <v>1.0</v>
      </c>
      <c r="I89" s="55">
        <v>1.0</v>
      </c>
      <c r="J89" s="55">
        <v>1.0</v>
      </c>
      <c r="K89" s="55">
        <v>1.0</v>
      </c>
      <c r="L89" s="55">
        <v>1.0</v>
      </c>
      <c r="M89" s="55">
        <v>1.0</v>
      </c>
      <c r="N89" s="55">
        <v>1.0</v>
      </c>
      <c r="O89" s="55">
        <v>1.0</v>
      </c>
      <c r="P89" s="55">
        <v>1.0</v>
      </c>
      <c r="Q89" s="55">
        <v>1.0</v>
      </c>
      <c r="R89" s="55">
        <v>1.0</v>
      </c>
      <c r="S89" s="55">
        <v>0.984759095378564</v>
      </c>
    </row>
    <row r="90">
      <c r="A90" s="112" t="s">
        <v>318</v>
      </c>
      <c r="C90" s="55">
        <v>1.0</v>
      </c>
      <c r="D90" s="55">
        <v>1.0</v>
      </c>
      <c r="E90" s="55">
        <v>1.0</v>
      </c>
      <c r="F90" s="55">
        <v>1.0</v>
      </c>
      <c r="G90" s="55">
        <v>1.0</v>
      </c>
      <c r="H90" s="55">
        <v>1.0</v>
      </c>
      <c r="I90" s="55">
        <v>1.0</v>
      </c>
      <c r="J90" s="55">
        <v>1.0</v>
      </c>
      <c r="K90" s="55">
        <v>1.0</v>
      </c>
      <c r="L90" s="55">
        <v>1.0</v>
      </c>
      <c r="M90" s="55">
        <v>1.0</v>
      </c>
      <c r="N90" s="55">
        <v>1.0</v>
      </c>
      <c r="O90" s="55">
        <v>1.0</v>
      </c>
      <c r="P90" s="55">
        <v>1.0</v>
      </c>
      <c r="Q90" s="55">
        <v>1.0</v>
      </c>
      <c r="R90" s="55">
        <v>1.0</v>
      </c>
      <c r="S90" s="55">
        <v>0.998525073746312</v>
      </c>
    </row>
    <row r="91">
      <c r="A91" s="112" t="s">
        <v>321</v>
      </c>
      <c r="C91" s="55">
        <v>1.0</v>
      </c>
      <c r="D91" s="55">
        <v>1.0</v>
      </c>
      <c r="E91" s="55">
        <v>1.0</v>
      </c>
      <c r="F91" s="55">
        <v>1.0</v>
      </c>
      <c r="G91" s="55">
        <v>1.0</v>
      </c>
      <c r="H91" s="55">
        <v>1.0</v>
      </c>
      <c r="I91" s="55">
        <v>1.0</v>
      </c>
      <c r="J91" s="55">
        <v>1.0</v>
      </c>
      <c r="K91" s="55">
        <v>1.0</v>
      </c>
      <c r="L91" s="55">
        <v>1.0</v>
      </c>
      <c r="M91" s="55">
        <v>1.0</v>
      </c>
      <c r="N91" s="55">
        <v>1.0</v>
      </c>
      <c r="O91" s="55">
        <v>1.0</v>
      </c>
      <c r="P91" s="55">
        <v>1.0</v>
      </c>
      <c r="Q91" s="55">
        <v>1.0</v>
      </c>
      <c r="R91" s="55">
        <v>1.0</v>
      </c>
      <c r="S91" s="55">
        <v>0.99803343166175</v>
      </c>
    </row>
    <row r="92">
      <c r="A92" s="112" t="s">
        <v>170</v>
      </c>
      <c r="C92" s="55">
        <v>1.0</v>
      </c>
      <c r="D92" s="55">
        <v>1.0</v>
      </c>
      <c r="E92" s="55">
        <v>1.0</v>
      </c>
      <c r="F92" s="55">
        <v>1.0</v>
      </c>
      <c r="G92" s="55">
        <v>1.0</v>
      </c>
      <c r="H92" s="55">
        <v>1.0</v>
      </c>
      <c r="I92" s="55">
        <v>1.0</v>
      </c>
      <c r="J92" s="55">
        <v>1.0</v>
      </c>
      <c r="K92" s="55">
        <v>1.0</v>
      </c>
      <c r="L92" s="55">
        <v>1.0</v>
      </c>
      <c r="M92" s="55">
        <v>1.0</v>
      </c>
      <c r="N92" s="55">
        <v>1.0</v>
      </c>
      <c r="O92" s="55">
        <v>1.0</v>
      </c>
      <c r="P92" s="55">
        <v>1.0</v>
      </c>
      <c r="Q92" s="55">
        <v>1.0</v>
      </c>
      <c r="R92" s="55">
        <v>1.0</v>
      </c>
      <c r="S92" s="55">
        <v>0.998525073746312</v>
      </c>
    </row>
    <row r="93">
      <c r="A93" s="112" t="s">
        <v>185</v>
      </c>
      <c r="C93" s="55">
        <v>1.0</v>
      </c>
      <c r="D93" s="55">
        <v>1.0</v>
      </c>
      <c r="E93" s="55">
        <v>1.0</v>
      </c>
      <c r="F93" s="55">
        <v>1.0</v>
      </c>
      <c r="G93" s="55">
        <v>1.0</v>
      </c>
      <c r="H93" s="55">
        <v>1.0</v>
      </c>
      <c r="I93" s="55">
        <v>1.0</v>
      </c>
      <c r="J93" s="55">
        <v>1.0</v>
      </c>
      <c r="K93" s="55">
        <v>1.0</v>
      </c>
      <c r="L93" s="55">
        <v>1.0</v>
      </c>
      <c r="M93" s="55">
        <v>1.0</v>
      </c>
      <c r="N93" s="55">
        <v>1.0</v>
      </c>
      <c r="O93" s="55">
        <v>1.0</v>
      </c>
      <c r="P93" s="55">
        <v>1.0</v>
      </c>
      <c r="Q93" s="55">
        <v>1.0</v>
      </c>
      <c r="R93" s="55">
        <v>1.0</v>
      </c>
      <c r="S93" s="55">
        <v>0.998525073746312</v>
      </c>
    </row>
    <row r="94">
      <c r="A94" s="112" t="s">
        <v>172</v>
      </c>
      <c r="C94" s="55">
        <v>1.0</v>
      </c>
      <c r="D94" s="55">
        <v>1.0</v>
      </c>
      <c r="E94" s="55">
        <v>1.0</v>
      </c>
      <c r="F94" s="55">
        <v>1.0</v>
      </c>
      <c r="G94" s="55">
        <v>1.0</v>
      </c>
      <c r="H94" s="55">
        <v>1.0</v>
      </c>
      <c r="I94" s="55">
        <v>1.0</v>
      </c>
      <c r="J94" s="55">
        <v>1.0</v>
      </c>
      <c r="K94" s="55">
        <v>1.0</v>
      </c>
      <c r="L94" s="55">
        <v>1.0</v>
      </c>
      <c r="M94" s="55">
        <v>1.0</v>
      </c>
      <c r="N94" s="55">
        <v>1.0</v>
      </c>
      <c r="O94" s="55">
        <v>1.0</v>
      </c>
      <c r="P94" s="55">
        <v>1.0</v>
      </c>
      <c r="Q94" s="55">
        <v>1.0</v>
      </c>
      <c r="R94" s="55">
        <v>1.0</v>
      </c>
      <c r="S94" s="55">
        <v>0.998525073746312</v>
      </c>
    </row>
    <row r="95">
      <c r="A95" s="112" t="s">
        <v>332</v>
      </c>
      <c r="C95" s="55">
        <v>1.0</v>
      </c>
      <c r="D95" s="55">
        <v>1.0</v>
      </c>
      <c r="E95" s="55">
        <v>1.0</v>
      </c>
      <c r="F95" s="55">
        <v>1.0</v>
      </c>
      <c r="G95" s="55">
        <v>1.0</v>
      </c>
      <c r="H95" s="55">
        <v>1.0</v>
      </c>
      <c r="I95" s="55">
        <v>1.0</v>
      </c>
      <c r="J95" s="55">
        <v>1.0</v>
      </c>
      <c r="K95" s="55">
        <v>1.0</v>
      </c>
      <c r="L95" s="55">
        <v>1.0</v>
      </c>
      <c r="M95" s="55">
        <v>1.0</v>
      </c>
      <c r="N95" s="55">
        <v>1.0</v>
      </c>
      <c r="O95" s="55">
        <v>1.0</v>
      </c>
      <c r="P95" s="55">
        <v>1.0</v>
      </c>
      <c r="Q95" s="55">
        <v>1.0</v>
      </c>
      <c r="R95" s="55">
        <v>1.0</v>
      </c>
      <c r="S95" s="55">
        <v>0.998525073746312</v>
      </c>
    </row>
    <row r="96">
      <c r="A96" s="112" t="s">
        <v>342</v>
      </c>
      <c r="C96" s="55">
        <v>1.0</v>
      </c>
      <c r="D96" s="55">
        <v>1.0</v>
      </c>
      <c r="E96" s="55">
        <v>1.0</v>
      </c>
      <c r="F96" s="55">
        <v>1.0</v>
      </c>
      <c r="G96" s="55">
        <v>1.0</v>
      </c>
      <c r="H96" s="55">
        <v>1.0</v>
      </c>
      <c r="I96" s="55">
        <v>1.0</v>
      </c>
      <c r="J96" s="55">
        <v>1.0</v>
      </c>
      <c r="K96" s="55">
        <v>1.0</v>
      </c>
      <c r="L96" s="55">
        <v>1.0</v>
      </c>
      <c r="M96" s="55">
        <v>1.0</v>
      </c>
      <c r="N96" s="55">
        <v>1.0</v>
      </c>
      <c r="O96" s="55">
        <v>1.0</v>
      </c>
      <c r="P96" s="55">
        <v>1.0</v>
      </c>
      <c r="Q96" s="55">
        <v>1.0</v>
      </c>
      <c r="R96" s="55">
        <v>1.0</v>
      </c>
      <c r="S96" s="55">
        <v>0.998525073746312</v>
      </c>
    </row>
    <row r="97">
      <c r="A97" s="112" t="s">
        <v>343</v>
      </c>
      <c r="C97" s="55">
        <v>1.0</v>
      </c>
      <c r="D97" s="55">
        <v>1.0</v>
      </c>
      <c r="E97" s="55">
        <v>1.0</v>
      </c>
      <c r="F97" s="55">
        <v>1.0</v>
      </c>
      <c r="G97" s="55">
        <v>1.0</v>
      </c>
      <c r="H97" s="55">
        <v>1.0</v>
      </c>
      <c r="I97" s="55">
        <v>1.0</v>
      </c>
      <c r="J97" s="55">
        <v>1.0</v>
      </c>
      <c r="K97" s="55">
        <v>1.0</v>
      </c>
      <c r="L97" s="55">
        <v>1.0</v>
      </c>
      <c r="M97" s="55">
        <v>1.0</v>
      </c>
      <c r="N97" s="55">
        <v>1.0</v>
      </c>
      <c r="O97" s="55">
        <v>1.0</v>
      </c>
      <c r="P97" s="55">
        <v>1.0</v>
      </c>
      <c r="Q97" s="55">
        <v>1.0</v>
      </c>
      <c r="R97" s="55">
        <v>1.0</v>
      </c>
      <c r="S97" s="55">
        <v>0.998525073746312</v>
      </c>
    </row>
    <row r="98">
      <c r="A98" s="112" t="s">
        <v>344</v>
      </c>
      <c r="C98" s="55">
        <v>1.0</v>
      </c>
      <c r="D98" s="55">
        <v>1.0</v>
      </c>
      <c r="E98" s="55">
        <v>1.0</v>
      </c>
      <c r="F98" s="55">
        <v>1.0</v>
      </c>
      <c r="G98" s="55">
        <v>1.0</v>
      </c>
      <c r="H98" s="55">
        <v>1.0</v>
      </c>
      <c r="I98" s="55">
        <v>1.0</v>
      </c>
      <c r="J98" s="55">
        <v>1.0</v>
      </c>
      <c r="K98" s="55">
        <v>1.0</v>
      </c>
      <c r="L98" s="55">
        <v>1.0</v>
      </c>
      <c r="M98" s="55">
        <v>1.0</v>
      </c>
      <c r="N98" s="55">
        <v>1.0</v>
      </c>
      <c r="O98" s="55">
        <v>1.0</v>
      </c>
      <c r="P98" s="55">
        <v>1.0</v>
      </c>
      <c r="Q98" s="55">
        <v>1.0</v>
      </c>
      <c r="R98" s="55">
        <v>1.0</v>
      </c>
      <c r="S98" s="55">
        <v>0.988692232055064</v>
      </c>
    </row>
    <row r="99">
      <c r="A99" s="112" t="s">
        <v>347</v>
      </c>
      <c r="C99" s="55">
        <v>1.0</v>
      </c>
      <c r="D99" s="55">
        <v>1.0</v>
      </c>
      <c r="E99" s="55">
        <v>1.0</v>
      </c>
      <c r="F99" s="55">
        <v>1.0</v>
      </c>
      <c r="G99" s="55">
        <v>1.0</v>
      </c>
      <c r="H99" s="55">
        <v>1.0</v>
      </c>
      <c r="I99" s="55">
        <v>1.0</v>
      </c>
      <c r="J99" s="55">
        <v>1.0</v>
      </c>
      <c r="K99" s="55">
        <v>1.0</v>
      </c>
      <c r="L99" s="55">
        <v>1.0</v>
      </c>
      <c r="M99" s="55">
        <v>1.0</v>
      </c>
      <c r="N99" s="55">
        <v>1.0</v>
      </c>
      <c r="O99" s="55">
        <v>1.0</v>
      </c>
      <c r="P99" s="55">
        <v>1.0</v>
      </c>
      <c r="Q99" s="55">
        <v>1.0</v>
      </c>
      <c r="R99" s="55">
        <v>1.0</v>
      </c>
      <c r="S99" s="55">
        <v>0.998525073746312</v>
      </c>
    </row>
    <row r="100">
      <c r="A100" s="112" t="s">
        <v>348</v>
      </c>
      <c r="C100" s="55">
        <v>1.0</v>
      </c>
      <c r="D100" s="55">
        <v>1.0</v>
      </c>
      <c r="E100" s="55">
        <v>1.0</v>
      </c>
      <c r="F100" s="55">
        <v>1.0</v>
      </c>
      <c r="G100" s="55">
        <v>1.0</v>
      </c>
      <c r="H100" s="55">
        <v>1.0</v>
      </c>
      <c r="I100" s="55">
        <v>1.0</v>
      </c>
      <c r="J100" s="55">
        <v>1.0</v>
      </c>
      <c r="K100" s="55">
        <v>1.0</v>
      </c>
      <c r="L100" s="55">
        <v>1.0</v>
      </c>
      <c r="M100" s="55">
        <v>1.0</v>
      </c>
      <c r="N100" s="55">
        <v>1.0</v>
      </c>
      <c r="O100" s="55">
        <v>1.0</v>
      </c>
      <c r="P100" s="55">
        <v>1.0</v>
      </c>
      <c r="Q100" s="55">
        <v>1.0</v>
      </c>
      <c r="R100" s="55">
        <v>1.0</v>
      </c>
      <c r="S100" s="55">
        <v>0.998525073746312</v>
      </c>
    </row>
    <row r="101">
      <c r="A101" s="112" t="s">
        <v>351</v>
      </c>
      <c r="C101" s="55">
        <v>1.0</v>
      </c>
      <c r="D101" s="55">
        <v>1.0</v>
      </c>
      <c r="E101" s="55">
        <v>1.0</v>
      </c>
      <c r="F101" s="55">
        <v>1.0</v>
      </c>
      <c r="G101" s="55">
        <v>1.0</v>
      </c>
      <c r="H101" s="55">
        <v>1.0</v>
      </c>
      <c r="I101" s="55">
        <v>1.0</v>
      </c>
      <c r="J101" s="55">
        <v>1.0</v>
      </c>
      <c r="K101" s="55">
        <v>1.0</v>
      </c>
      <c r="L101" s="55">
        <v>1.0</v>
      </c>
      <c r="M101" s="55">
        <v>1.0</v>
      </c>
      <c r="N101" s="55">
        <v>1.0</v>
      </c>
      <c r="O101" s="55">
        <v>1.0</v>
      </c>
      <c r="P101" s="55">
        <v>1.0</v>
      </c>
      <c r="Q101" s="55">
        <v>1.0</v>
      </c>
      <c r="R101" s="55">
        <v>1.0</v>
      </c>
      <c r="S101" s="55">
        <v>0.99803343166175</v>
      </c>
    </row>
    <row r="102">
      <c r="A102" s="112" t="s">
        <v>193</v>
      </c>
      <c r="C102" s="55">
        <v>1.0</v>
      </c>
      <c r="D102" s="55">
        <v>1.0</v>
      </c>
      <c r="E102" s="55">
        <v>1.0</v>
      </c>
      <c r="F102" s="55">
        <v>1.0</v>
      </c>
      <c r="G102" s="55">
        <v>1.0</v>
      </c>
      <c r="H102" s="55">
        <v>1.0</v>
      </c>
      <c r="I102" s="55">
        <v>1.0</v>
      </c>
      <c r="J102" s="55">
        <v>1.0</v>
      </c>
      <c r="K102" s="55">
        <v>1.0</v>
      </c>
      <c r="L102" s="55">
        <v>1.0</v>
      </c>
      <c r="M102" s="55">
        <v>1.0</v>
      </c>
      <c r="N102" s="55">
        <v>1.0</v>
      </c>
      <c r="O102" s="55">
        <v>1.0</v>
      </c>
      <c r="P102" s="55">
        <v>1.0</v>
      </c>
      <c r="Q102" s="55">
        <v>1.0</v>
      </c>
      <c r="R102" s="55">
        <v>1.0</v>
      </c>
      <c r="S102" s="55">
        <v>0.998525073746312</v>
      </c>
    </row>
    <row r="103">
      <c r="A103" s="112" t="s">
        <v>357</v>
      </c>
      <c r="C103" s="55">
        <v>1.0</v>
      </c>
      <c r="D103" s="55">
        <v>1.0</v>
      </c>
      <c r="E103" s="55">
        <v>1.0</v>
      </c>
      <c r="F103" s="55">
        <v>1.0</v>
      </c>
      <c r="G103" s="55">
        <v>1.0</v>
      </c>
      <c r="H103" s="55">
        <v>1.0</v>
      </c>
      <c r="I103" s="55">
        <v>1.0</v>
      </c>
      <c r="J103" s="55">
        <v>1.0</v>
      </c>
      <c r="K103" s="55">
        <v>1.0</v>
      </c>
      <c r="L103" s="55">
        <v>1.0</v>
      </c>
      <c r="M103" s="55">
        <v>1.0</v>
      </c>
      <c r="N103" s="55">
        <v>1.0</v>
      </c>
      <c r="O103" s="55">
        <v>1.0</v>
      </c>
      <c r="P103" s="55">
        <v>1.0</v>
      </c>
      <c r="Q103" s="55">
        <v>1.0</v>
      </c>
      <c r="R103" s="55">
        <v>1.0</v>
      </c>
      <c r="S103" s="55">
        <v>0.998525073746312</v>
      </c>
    </row>
    <row r="104">
      <c r="A104" s="112" t="s">
        <v>360</v>
      </c>
      <c r="C104" s="55">
        <v>1.0</v>
      </c>
      <c r="D104" s="55">
        <v>1.0</v>
      </c>
      <c r="E104" s="55">
        <v>1.0</v>
      </c>
      <c r="F104" s="55">
        <v>1.0</v>
      </c>
      <c r="G104" s="55">
        <v>1.0</v>
      </c>
      <c r="H104" s="55">
        <v>1.0</v>
      </c>
      <c r="I104" s="55">
        <v>1.0</v>
      </c>
      <c r="J104" s="55">
        <v>1.0</v>
      </c>
      <c r="K104" s="55">
        <v>1.0</v>
      </c>
      <c r="L104" s="55">
        <v>1.0</v>
      </c>
      <c r="M104" s="55">
        <v>1.0</v>
      </c>
      <c r="N104" s="55">
        <v>1.0</v>
      </c>
      <c r="O104" s="55">
        <v>1.0</v>
      </c>
      <c r="P104" s="55">
        <v>1.0</v>
      </c>
      <c r="Q104" s="55">
        <v>1.0</v>
      </c>
      <c r="R104" s="55">
        <v>1.0</v>
      </c>
      <c r="S104" s="55">
        <v>0.998525073746312</v>
      </c>
    </row>
    <row r="105">
      <c r="A105" s="112" t="s">
        <v>366</v>
      </c>
      <c r="C105" s="55">
        <v>1.0</v>
      </c>
      <c r="D105" s="55">
        <v>1.0</v>
      </c>
      <c r="E105" s="55">
        <v>1.0</v>
      </c>
      <c r="F105" s="55">
        <v>1.0</v>
      </c>
      <c r="G105" s="55">
        <v>1.0</v>
      </c>
      <c r="H105" s="55">
        <v>1.0</v>
      </c>
      <c r="I105" s="55">
        <v>1.0</v>
      </c>
      <c r="J105" s="55">
        <v>1.0</v>
      </c>
      <c r="K105" s="55">
        <v>1.0</v>
      </c>
      <c r="L105" s="55">
        <v>1.0</v>
      </c>
      <c r="M105" s="55">
        <v>1.0</v>
      </c>
      <c r="N105" s="55">
        <v>1.0</v>
      </c>
      <c r="O105" s="55">
        <v>1.0</v>
      </c>
      <c r="P105" s="55">
        <v>1.0</v>
      </c>
      <c r="Q105" s="55">
        <v>1.0</v>
      </c>
      <c r="R105" s="55">
        <v>1.0</v>
      </c>
      <c r="S105" s="55">
        <v>0.998525073746312</v>
      </c>
    </row>
    <row r="106">
      <c r="A106" s="112" t="s">
        <v>376</v>
      </c>
      <c r="C106" s="55">
        <v>1.0</v>
      </c>
      <c r="D106" s="55">
        <v>1.0</v>
      </c>
      <c r="E106" s="55">
        <v>1.0</v>
      </c>
      <c r="F106" s="55">
        <v>1.0</v>
      </c>
      <c r="G106" s="55">
        <v>1.0</v>
      </c>
      <c r="H106" s="55">
        <v>1.0</v>
      </c>
      <c r="I106" s="55">
        <v>1.0</v>
      </c>
      <c r="J106" s="55">
        <v>1.0</v>
      </c>
      <c r="K106" s="55">
        <v>1.0</v>
      </c>
      <c r="L106" s="55">
        <v>1.0</v>
      </c>
      <c r="M106" s="55">
        <v>1.0</v>
      </c>
      <c r="N106" s="55">
        <v>1.0</v>
      </c>
      <c r="O106" s="55">
        <v>1.0</v>
      </c>
      <c r="P106" s="55">
        <v>1.0</v>
      </c>
      <c r="Q106" s="55">
        <v>1.0</v>
      </c>
      <c r="R106" s="55">
        <v>1.0</v>
      </c>
      <c r="S106" s="55">
        <v>0.998525073746312</v>
      </c>
    </row>
    <row r="107">
      <c r="A107" s="112" t="s">
        <v>377</v>
      </c>
      <c r="C107" s="55">
        <v>1.0</v>
      </c>
      <c r="D107" s="55">
        <v>1.0</v>
      </c>
      <c r="E107" s="55">
        <v>1.0</v>
      </c>
      <c r="F107" s="55">
        <v>1.0</v>
      </c>
      <c r="G107" s="55">
        <v>1.0</v>
      </c>
      <c r="H107" s="55">
        <v>1.0</v>
      </c>
      <c r="I107" s="55">
        <v>1.0</v>
      </c>
      <c r="J107" s="55">
        <v>1.0</v>
      </c>
      <c r="K107" s="55">
        <v>1.0</v>
      </c>
      <c r="L107" s="55">
        <v>1.0</v>
      </c>
      <c r="M107" s="55">
        <v>1.0</v>
      </c>
      <c r="N107" s="55">
        <v>1.0</v>
      </c>
      <c r="O107" s="55">
        <v>1.0</v>
      </c>
      <c r="P107" s="55">
        <v>1.0</v>
      </c>
      <c r="Q107" s="55">
        <v>1.0</v>
      </c>
      <c r="R107" s="55">
        <v>1.0</v>
      </c>
      <c r="S107" s="55">
        <v>0.998525073746312</v>
      </c>
    </row>
    <row r="108">
      <c r="A108" s="112" t="s">
        <v>380</v>
      </c>
      <c r="C108" s="55">
        <v>1.0</v>
      </c>
      <c r="D108" s="55">
        <v>1.0</v>
      </c>
      <c r="E108" s="55">
        <v>1.0</v>
      </c>
      <c r="F108" s="55">
        <v>1.0</v>
      </c>
      <c r="G108" s="55">
        <v>1.0</v>
      </c>
      <c r="H108" s="55">
        <v>1.0</v>
      </c>
      <c r="I108" s="55">
        <v>1.0</v>
      </c>
      <c r="J108" s="55">
        <v>1.0</v>
      </c>
      <c r="K108" s="55">
        <v>1.0</v>
      </c>
      <c r="L108" s="55">
        <v>1.0</v>
      </c>
      <c r="M108" s="55">
        <v>1.0</v>
      </c>
      <c r="N108" s="55">
        <v>1.0</v>
      </c>
      <c r="O108" s="55">
        <v>1.0</v>
      </c>
      <c r="P108" s="55">
        <v>1.0</v>
      </c>
      <c r="Q108" s="55">
        <v>1.0</v>
      </c>
      <c r="R108" s="55">
        <v>1.0</v>
      </c>
      <c r="S108" s="55">
        <v>0.998525073746312</v>
      </c>
    </row>
    <row r="109">
      <c r="A109" s="112" t="s">
        <v>386</v>
      </c>
      <c r="C109" s="55">
        <v>1.0</v>
      </c>
      <c r="D109" s="55">
        <v>1.0</v>
      </c>
      <c r="E109" s="55">
        <v>1.0</v>
      </c>
      <c r="F109" s="55">
        <v>1.0</v>
      </c>
      <c r="G109" s="55">
        <v>1.0</v>
      </c>
      <c r="H109" s="55">
        <v>1.0</v>
      </c>
      <c r="I109" s="55">
        <v>1.0</v>
      </c>
      <c r="J109" s="55">
        <v>1.0</v>
      </c>
      <c r="K109" s="55">
        <v>1.0</v>
      </c>
      <c r="L109" s="55">
        <v>1.0</v>
      </c>
      <c r="M109" s="55">
        <v>1.0</v>
      </c>
      <c r="N109" s="55">
        <v>1.0</v>
      </c>
      <c r="O109" s="55">
        <v>1.0</v>
      </c>
      <c r="P109" s="55">
        <v>1.0</v>
      </c>
      <c r="Q109" s="55">
        <v>1.0</v>
      </c>
      <c r="R109" s="55">
        <v>1.0</v>
      </c>
      <c r="S109" s="55">
        <v>0.998525073746312</v>
      </c>
    </row>
    <row r="110">
      <c r="A110" s="112" t="s">
        <v>198</v>
      </c>
      <c r="C110" s="55">
        <v>1.0</v>
      </c>
      <c r="D110" s="55">
        <v>1.0</v>
      </c>
      <c r="E110" s="55">
        <v>1.0</v>
      </c>
      <c r="F110" s="55">
        <v>1.0</v>
      </c>
      <c r="G110" s="55">
        <v>1.0</v>
      </c>
      <c r="H110" s="55">
        <v>1.0</v>
      </c>
      <c r="I110" s="55">
        <v>1.0</v>
      </c>
      <c r="J110" s="55">
        <v>1.0</v>
      </c>
      <c r="K110" s="55">
        <v>1.0</v>
      </c>
      <c r="L110" s="55">
        <v>1.0</v>
      </c>
      <c r="M110" s="55">
        <v>1.0</v>
      </c>
      <c r="N110" s="55">
        <v>1.0</v>
      </c>
      <c r="O110" s="55">
        <v>1.0</v>
      </c>
      <c r="P110" s="55">
        <v>1.0</v>
      </c>
      <c r="Q110" s="55">
        <v>1.0</v>
      </c>
      <c r="R110" s="55">
        <v>1.0</v>
      </c>
      <c r="S110" s="55">
        <v>0.998525073746312</v>
      </c>
    </row>
    <row r="111">
      <c r="A111" s="112" t="s">
        <v>199</v>
      </c>
      <c r="C111" s="55">
        <v>1.0</v>
      </c>
      <c r="D111" s="55">
        <v>1.0</v>
      </c>
      <c r="E111" s="55">
        <v>1.0</v>
      </c>
      <c r="F111" s="55">
        <v>1.0</v>
      </c>
      <c r="G111" s="55">
        <v>1.0</v>
      </c>
      <c r="H111" s="55">
        <v>1.0</v>
      </c>
      <c r="I111" s="55">
        <v>1.0</v>
      </c>
      <c r="J111" s="55">
        <v>1.0</v>
      </c>
      <c r="K111" s="55">
        <v>1.0</v>
      </c>
      <c r="L111" s="55">
        <v>1.0</v>
      </c>
      <c r="M111" s="55">
        <v>1.0</v>
      </c>
      <c r="N111" s="55">
        <v>1.0</v>
      </c>
      <c r="O111" s="55">
        <v>1.0</v>
      </c>
      <c r="P111" s="55">
        <v>1.0</v>
      </c>
      <c r="Q111" s="55">
        <v>1.0</v>
      </c>
      <c r="R111" s="55">
        <v>1.0</v>
      </c>
      <c r="S111" s="55">
        <v>0.998525073746312</v>
      </c>
    </row>
    <row r="112">
      <c r="A112" s="112" t="s">
        <v>409</v>
      </c>
      <c r="C112" s="55">
        <v>1.0</v>
      </c>
      <c r="D112" s="55">
        <v>1.0</v>
      </c>
      <c r="E112" s="55">
        <v>1.0</v>
      </c>
      <c r="F112" s="55">
        <v>1.0</v>
      </c>
      <c r="G112" s="55">
        <v>1.0</v>
      </c>
      <c r="H112" s="55">
        <v>1.0</v>
      </c>
      <c r="I112" s="55">
        <v>1.0</v>
      </c>
      <c r="J112" s="55">
        <v>1.0</v>
      </c>
      <c r="K112" s="55">
        <v>1.0</v>
      </c>
      <c r="L112" s="55">
        <v>1.0</v>
      </c>
      <c r="M112" s="55">
        <v>1.0</v>
      </c>
      <c r="N112" s="55">
        <v>1.0</v>
      </c>
      <c r="O112" s="55">
        <v>1.0</v>
      </c>
      <c r="P112" s="55">
        <v>1.0</v>
      </c>
      <c r="Q112" s="55">
        <v>1.0</v>
      </c>
      <c r="R112" s="55">
        <v>1.0</v>
      </c>
      <c r="S112" s="55">
        <v>0.998525073746312</v>
      </c>
    </row>
    <row r="113">
      <c r="A113" s="112" t="s">
        <v>412</v>
      </c>
      <c r="C113" s="55">
        <v>1.0</v>
      </c>
      <c r="D113" s="55">
        <v>1.0</v>
      </c>
      <c r="E113" s="55">
        <v>1.0</v>
      </c>
      <c r="F113" s="55">
        <v>1.0</v>
      </c>
      <c r="G113" s="55">
        <v>1.0</v>
      </c>
      <c r="H113" s="55">
        <v>1.0</v>
      </c>
      <c r="I113" s="55">
        <v>1.0</v>
      </c>
      <c r="J113" s="55">
        <v>1.0</v>
      </c>
      <c r="K113" s="55">
        <v>1.0</v>
      </c>
      <c r="L113" s="55">
        <v>1.0</v>
      </c>
      <c r="M113" s="55">
        <v>1.0</v>
      </c>
      <c r="N113" s="55">
        <v>1.0</v>
      </c>
      <c r="O113" s="55">
        <v>1.0</v>
      </c>
      <c r="P113" s="55">
        <v>1.0</v>
      </c>
      <c r="Q113" s="55">
        <v>1.0</v>
      </c>
      <c r="R113" s="55">
        <v>1.0</v>
      </c>
      <c r="S113" s="55">
        <v>0.998525073746312</v>
      </c>
    </row>
    <row r="114">
      <c r="A114" s="112" t="s">
        <v>416</v>
      </c>
      <c r="C114" s="55">
        <v>1.0</v>
      </c>
      <c r="D114" s="55">
        <v>1.0</v>
      </c>
      <c r="E114" s="55">
        <v>1.0</v>
      </c>
      <c r="F114" s="55">
        <v>1.0</v>
      </c>
      <c r="G114" s="55">
        <v>1.0</v>
      </c>
      <c r="H114" s="55">
        <v>1.0</v>
      </c>
      <c r="I114" s="55">
        <v>1.0</v>
      </c>
      <c r="J114" s="55">
        <v>1.0</v>
      </c>
      <c r="K114" s="55">
        <v>1.0</v>
      </c>
      <c r="L114" s="55">
        <v>1.0</v>
      </c>
      <c r="M114" s="55">
        <v>1.0</v>
      </c>
      <c r="N114" s="55">
        <v>1.0</v>
      </c>
      <c r="O114" s="55">
        <v>1.0</v>
      </c>
      <c r="P114" s="55">
        <v>1.0</v>
      </c>
      <c r="Q114" s="55">
        <v>1.0</v>
      </c>
      <c r="R114" s="55">
        <v>1.0</v>
      </c>
      <c r="S114" s="55">
        <v>0.998525073746312</v>
      </c>
    </row>
    <row r="115">
      <c r="A115" s="112" t="s">
        <v>203</v>
      </c>
      <c r="C115" s="55">
        <v>1.0</v>
      </c>
      <c r="D115" s="55">
        <v>1.0</v>
      </c>
      <c r="E115" s="55">
        <v>1.0</v>
      </c>
      <c r="F115" s="55">
        <v>1.0</v>
      </c>
      <c r="G115" s="55">
        <v>1.0</v>
      </c>
      <c r="H115" s="55">
        <v>1.0</v>
      </c>
      <c r="I115" s="55">
        <v>1.0</v>
      </c>
      <c r="J115" s="55">
        <v>1.0</v>
      </c>
      <c r="K115" s="55">
        <v>1.0</v>
      </c>
      <c r="L115" s="55">
        <v>1.0</v>
      </c>
      <c r="M115" s="55">
        <v>1.0</v>
      </c>
      <c r="N115" s="55">
        <v>1.0</v>
      </c>
      <c r="O115" s="55">
        <v>1.0</v>
      </c>
      <c r="P115" s="55">
        <v>1.0</v>
      </c>
      <c r="Q115" s="55">
        <v>1.0</v>
      </c>
      <c r="R115" s="55">
        <v>1.0</v>
      </c>
      <c r="S115" s="55">
        <v>0.998525073746312</v>
      </c>
    </row>
    <row r="116">
      <c r="A116" s="112" t="s">
        <v>196</v>
      </c>
      <c r="C116" s="55">
        <v>1.0</v>
      </c>
      <c r="D116" s="55">
        <v>1.0</v>
      </c>
      <c r="E116" s="55">
        <v>1.0</v>
      </c>
      <c r="F116" s="55">
        <v>1.0</v>
      </c>
      <c r="G116" s="55">
        <v>1.0</v>
      </c>
      <c r="H116" s="55">
        <v>1.0</v>
      </c>
      <c r="I116" s="55">
        <v>1.0</v>
      </c>
      <c r="J116" s="55">
        <v>1.0</v>
      </c>
      <c r="K116" s="55">
        <v>1.0</v>
      </c>
      <c r="L116" s="55">
        <v>1.0</v>
      </c>
      <c r="M116" s="55">
        <v>1.0</v>
      </c>
      <c r="N116" s="55">
        <v>1.0</v>
      </c>
      <c r="O116" s="55">
        <v>1.0</v>
      </c>
      <c r="P116" s="55">
        <v>1.0</v>
      </c>
      <c r="Q116" s="55">
        <v>1.0</v>
      </c>
      <c r="R116" s="55">
        <v>1.0</v>
      </c>
      <c r="S116" s="55">
        <v>0.998525073746312</v>
      </c>
    </row>
    <row r="117">
      <c r="A117" s="112" t="s">
        <v>457</v>
      </c>
      <c r="C117" s="55">
        <v>1.0</v>
      </c>
      <c r="D117" s="55">
        <v>1.0</v>
      </c>
      <c r="E117" s="55">
        <v>1.0</v>
      </c>
      <c r="F117" s="55">
        <v>1.0</v>
      </c>
      <c r="G117" s="55">
        <v>1.0</v>
      </c>
      <c r="H117" s="55">
        <v>1.0</v>
      </c>
      <c r="I117" s="55">
        <v>1.0</v>
      </c>
      <c r="J117" s="55">
        <v>1.0</v>
      </c>
      <c r="K117" s="55">
        <v>1.0</v>
      </c>
      <c r="L117" s="55">
        <v>1.0</v>
      </c>
      <c r="M117" s="55">
        <v>1.0</v>
      </c>
      <c r="N117" s="55">
        <v>1.0</v>
      </c>
      <c r="O117" s="55">
        <v>1.0</v>
      </c>
      <c r="P117" s="55">
        <v>1.0</v>
      </c>
      <c r="Q117" s="55">
        <v>1.0</v>
      </c>
      <c r="R117" s="55">
        <v>1.0</v>
      </c>
      <c r="S117" s="55">
        <v>0.998525073746312</v>
      </c>
    </row>
    <row r="118">
      <c r="A118" s="111" t="s">
        <v>573</v>
      </c>
    </row>
    <row r="119">
      <c r="A119" s="112" t="s">
        <v>135</v>
      </c>
      <c r="C119" s="55">
        <v>1.0</v>
      </c>
      <c r="D119" s="55">
        <v>1.0</v>
      </c>
      <c r="E119" s="55">
        <v>1.0</v>
      </c>
      <c r="F119" s="55">
        <v>1.0</v>
      </c>
      <c r="G119" s="55">
        <v>1.0</v>
      </c>
      <c r="H119" s="55">
        <v>1.0</v>
      </c>
      <c r="I119" s="55">
        <v>1.0</v>
      </c>
      <c r="J119" s="55">
        <v>1.0</v>
      </c>
      <c r="K119" s="55">
        <v>1.0</v>
      </c>
      <c r="L119" s="55">
        <v>1.0</v>
      </c>
      <c r="M119" s="55">
        <v>1.0</v>
      </c>
      <c r="N119" s="55">
        <v>1.0</v>
      </c>
      <c r="O119" s="55">
        <v>1.0</v>
      </c>
      <c r="P119" s="55">
        <v>1.0</v>
      </c>
      <c r="Q119" s="55">
        <v>1.0</v>
      </c>
      <c r="R119" s="55">
        <v>1.0</v>
      </c>
      <c r="S119" s="55">
        <v>0.982792527040314</v>
      </c>
    </row>
    <row r="120">
      <c r="A120" s="112" t="s">
        <v>139</v>
      </c>
      <c r="C120" s="55">
        <v>1.0</v>
      </c>
      <c r="D120" s="55">
        <v>1.0</v>
      </c>
      <c r="E120" s="55">
        <v>1.0</v>
      </c>
      <c r="F120" s="55">
        <v>1.0</v>
      </c>
      <c r="G120" s="55">
        <v>1.0</v>
      </c>
      <c r="H120" s="55">
        <v>1.0</v>
      </c>
      <c r="I120" s="55">
        <v>1.0</v>
      </c>
      <c r="J120" s="55">
        <v>1.0</v>
      </c>
      <c r="K120" s="55">
        <v>1.0</v>
      </c>
      <c r="L120" s="55">
        <v>1.0</v>
      </c>
      <c r="M120" s="55">
        <v>1.0</v>
      </c>
      <c r="N120" s="55">
        <v>1.0</v>
      </c>
      <c r="O120" s="55">
        <v>1.0</v>
      </c>
      <c r="P120" s="55">
        <v>1.0</v>
      </c>
      <c r="Q120" s="55">
        <v>1.0</v>
      </c>
      <c r="R120" s="55">
        <v>1.0</v>
      </c>
      <c r="S120" s="55">
        <v>0.984759095378564</v>
      </c>
    </row>
    <row r="121">
      <c r="A121" s="112" t="s">
        <v>141</v>
      </c>
      <c r="C121" s="55">
        <v>1.0</v>
      </c>
      <c r="D121" s="55">
        <v>1.0</v>
      </c>
      <c r="E121" s="55">
        <v>1.0</v>
      </c>
      <c r="F121" s="55">
        <v>1.0</v>
      </c>
      <c r="G121" s="55">
        <v>1.0</v>
      </c>
      <c r="H121" s="55">
        <v>1.0</v>
      </c>
      <c r="I121" s="55">
        <v>1.0</v>
      </c>
      <c r="J121" s="55">
        <v>1.0</v>
      </c>
      <c r="K121" s="55">
        <v>1.0</v>
      </c>
      <c r="L121" s="55">
        <v>1.0</v>
      </c>
      <c r="M121" s="55">
        <v>1.0</v>
      </c>
      <c r="N121" s="55">
        <v>1.0</v>
      </c>
      <c r="O121" s="55">
        <v>1.0</v>
      </c>
      <c r="P121" s="55">
        <v>1.0</v>
      </c>
      <c r="Q121" s="55">
        <v>1.0</v>
      </c>
      <c r="R121" s="55">
        <v>1.0</v>
      </c>
      <c r="S121" s="55">
        <v>0.998525073746312</v>
      </c>
    </row>
    <row r="122">
      <c r="A122" s="112" t="s">
        <v>142</v>
      </c>
      <c r="C122" s="55">
        <v>1.0</v>
      </c>
      <c r="D122" s="55">
        <v>1.0</v>
      </c>
      <c r="E122" s="55">
        <v>1.0</v>
      </c>
      <c r="F122" s="55">
        <v>1.0</v>
      </c>
      <c r="G122" s="55">
        <v>1.0</v>
      </c>
      <c r="H122" s="55">
        <v>1.0</v>
      </c>
      <c r="I122" s="55">
        <v>1.0</v>
      </c>
      <c r="J122" s="55">
        <v>1.0</v>
      </c>
      <c r="K122" s="55">
        <v>1.0</v>
      </c>
      <c r="L122" s="55">
        <v>1.0</v>
      </c>
      <c r="M122" s="55">
        <v>1.0</v>
      </c>
      <c r="N122" s="55">
        <v>1.0</v>
      </c>
      <c r="O122" s="55">
        <v>1.0</v>
      </c>
      <c r="P122" s="55">
        <v>1.0</v>
      </c>
      <c r="Q122" s="55">
        <v>1.0</v>
      </c>
      <c r="R122" s="55">
        <v>1.0</v>
      </c>
      <c r="S122" s="55">
        <v>0.99803343166175</v>
      </c>
    </row>
    <row r="123">
      <c r="A123" s="112" t="s">
        <v>143</v>
      </c>
      <c r="C123" s="55">
        <v>1.0</v>
      </c>
      <c r="D123" s="55">
        <v>1.0</v>
      </c>
      <c r="E123" s="55">
        <v>1.0</v>
      </c>
      <c r="F123" s="55">
        <v>1.0</v>
      </c>
      <c r="G123" s="55">
        <v>1.0</v>
      </c>
      <c r="H123" s="55">
        <v>1.0</v>
      </c>
      <c r="I123" s="55">
        <v>1.0</v>
      </c>
      <c r="J123" s="55">
        <v>1.0</v>
      </c>
      <c r="K123" s="55">
        <v>1.0</v>
      </c>
      <c r="L123" s="55">
        <v>1.0</v>
      </c>
      <c r="M123" s="55">
        <v>1.0</v>
      </c>
      <c r="N123" s="55">
        <v>1.0</v>
      </c>
      <c r="O123" s="55">
        <v>1.0</v>
      </c>
      <c r="P123" s="55">
        <v>1.0</v>
      </c>
      <c r="Q123" s="55">
        <v>1.0</v>
      </c>
      <c r="R123" s="55">
        <v>1.0</v>
      </c>
      <c r="S123" s="55">
        <v>0.987708947885939</v>
      </c>
    </row>
    <row r="124">
      <c r="A124" s="112" t="s">
        <v>146</v>
      </c>
      <c r="C124" s="55">
        <v>1.0</v>
      </c>
      <c r="D124" s="55">
        <v>1.0</v>
      </c>
      <c r="E124" s="55">
        <v>1.0</v>
      </c>
      <c r="F124" s="55">
        <v>1.0</v>
      </c>
      <c r="G124" s="55">
        <v>1.0</v>
      </c>
      <c r="H124" s="55">
        <v>1.0</v>
      </c>
      <c r="I124" s="55">
        <v>1.0</v>
      </c>
      <c r="J124" s="55">
        <v>1.0</v>
      </c>
      <c r="K124" s="55">
        <v>1.0</v>
      </c>
      <c r="L124" s="55">
        <v>1.0</v>
      </c>
      <c r="M124" s="55">
        <v>1.0</v>
      </c>
      <c r="N124" s="55">
        <v>1.0</v>
      </c>
      <c r="O124" s="55">
        <v>1.0</v>
      </c>
      <c r="P124" s="55">
        <v>1.0</v>
      </c>
      <c r="Q124" s="55">
        <v>1.0</v>
      </c>
      <c r="R124" s="55">
        <v>1.0</v>
      </c>
      <c r="S124" s="55">
        <v>0.981317600786627</v>
      </c>
    </row>
    <row r="125">
      <c r="A125" s="112" t="s">
        <v>147</v>
      </c>
      <c r="C125" s="55">
        <v>1.0</v>
      </c>
      <c r="D125" s="55">
        <v>1.0</v>
      </c>
      <c r="E125" s="55">
        <v>1.0</v>
      </c>
      <c r="F125" s="55">
        <v>1.0</v>
      </c>
      <c r="G125" s="55">
        <v>1.0</v>
      </c>
      <c r="H125" s="55">
        <v>1.0</v>
      </c>
      <c r="I125" s="55">
        <v>1.0</v>
      </c>
      <c r="J125" s="55">
        <v>1.0</v>
      </c>
      <c r="K125" s="55">
        <v>1.0</v>
      </c>
      <c r="L125" s="55">
        <v>1.0</v>
      </c>
      <c r="M125" s="55">
        <v>1.0</v>
      </c>
      <c r="N125" s="55">
        <v>1.0</v>
      </c>
      <c r="O125" s="55">
        <v>1.0</v>
      </c>
      <c r="P125" s="55">
        <v>1.0</v>
      </c>
      <c r="Q125" s="55">
        <v>1.0</v>
      </c>
      <c r="R125" s="55">
        <v>1.0</v>
      </c>
      <c r="S125" s="55">
        <v>0.984759095378564</v>
      </c>
    </row>
    <row r="126">
      <c r="A126" s="112" t="s">
        <v>148</v>
      </c>
      <c r="C126" s="55">
        <v>1.0</v>
      </c>
      <c r="D126" s="55">
        <v>0.989547038327526</v>
      </c>
      <c r="E126" s="55">
        <v>1.0</v>
      </c>
      <c r="F126" s="55">
        <v>1.0</v>
      </c>
      <c r="G126" s="55">
        <v>1.0</v>
      </c>
      <c r="H126" s="55">
        <v>1.0</v>
      </c>
      <c r="I126" s="55">
        <v>1.0</v>
      </c>
      <c r="J126" s="55">
        <v>1.0</v>
      </c>
      <c r="K126" s="55">
        <v>1.0</v>
      </c>
      <c r="L126" s="55">
        <v>1.0</v>
      </c>
      <c r="M126" s="55">
        <v>1.0</v>
      </c>
      <c r="N126" s="55">
        <v>1.0</v>
      </c>
      <c r="O126" s="55">
        <v>0.965277777777777</v>
      </c>
      <c r="P126" s="55">
        <v>1.0</v>
      </c>
      <c r="Q126" s="55">
        <v>1.0</v>
      </c>
      <c r="R126" s="55">
        <v>1.0</v>
      </c>
      <c r="S126" s="55">
        <v>0.973451327433628</v>
      </c>
    </row>
    <row r="127">
      <c r="A127" s="112" t="s">
        <v>149</v>
      </c>
      <c r="C127" s="55">
        <v>1.0</v>
      </c>
      <c r="D127" s="55">
        <v>1.0</v>
      </c>
      <c r="E127" s="55">
        <v>1.0</v>
      </c>
      <c r="F127" s="55">
        <v>1.0</v>
      </c>
      <c r="G127" s="55">
        <v>1.0</v>
      </c>
      <c r="H127" s="55">
        <v>1.0</v>
      </c>
      <c r="I127" s="55">
        <v>1.0</v>
      </c>
      <c r="J127" s="55">
        <v>1.0</v>
      </c>
      <c r="K127" s="55">
        <v>1.0</v>
      </c>
      <c r="L127" s="55">
        <v>1.0</v>
      </c>
      <c r="M127" s="55">
        <v>1.0</v>
      </c>
      <c r="N127" s="55">
        <v>1.0</v>
      </c>
      <c r="O127" s="55">
        <v>1.0</v>
      </c>
      <c r="P127" s="55">
        <v>1.0</v>
      </c>
      <c r="Q127" s="55">
        <v>1.0</v>
      </c>
      <c r="R127" s="55">
        <v>1.0</v>
      </c>
      <c r="S127" s="55">
        <v>0.978367748279252</v>
      </c>
    </row>
    <row r="128">
      <c r="A128" s="112" t="s">
        <v>152</v>
      </c>
      <c r="C128" s="55">
        <v>1.0</v>
      </c>
      <c r="D128" s="55">
        <v>1.0</v>
      </c>
      <c r="E128" s="55">
        <v>1.0</v>
      </c>
      <c r="F128" s="55">
        <v>1.0</v>
      </c>
      <c r="G128" s="55">
        <v>1.0</v>
      </c>
      <c r="H128" s="55">
        <v>1.0</v>
      </c>
      <c r="I128" s="55">
        <v>1.0</v>
      </c>
      <c r="J128" s="55">
        <v>1.0</v>
      </c>
      <c r="K128" s="55">
        <v>1.0</v>
      </c>
      <c r="L128" s="55">
        <v>1.0</v>
      </c>
      <c r="M128" s="55">
        <v>1.0</v>
      </c>
      <c r="N128" s="55">
        <v>1.0</v>
      </c>
      <c r="O128" s="55">
        <v>1.0</v>
      </c>
      <c r="P128" s="55">
        <v>1.0</v>
      </c>
      <c r="Q128" s="55">
        <v>1.0</v>
      </c>
      <c r="R128" s="55">
        <v>1.0</v>
      </c>
      <c r="S128" s="55">
        <v>0.998525073746312</v>
      </c>
    </row>
    <row r="129">
      <c r="A129" s="112" t="s">
        <v>153</v>
      </c>
      <c r="C129" s="55">
        <v>1.0</v>
      </c>
      <c r="D129" s="55">
        <v>1.0</v>
      </c>
      <c r="E129" s="55">
        <v>1.0</v>
      </c>
      <c r="F129" s="55">
        <v>1.0</v>
      </c>
      <c r="G129" s="55">
        <v>1.0</v>
      </c>
      <c r="H129" s="55">
        <v>1.0</v>
      </c>
      <c r="I129" s="55">
        <v>1.0</v>
      </c>
      <c r="J129" s="55">
        <v>1.0</v>
      </c>
      <c r="K129" s="55">
        <v>1.0</v>
      </c>
      <c r="L129" s="55">
        <v>1.0</v>
      </c>
      <c r="M129" s="55">
        <v>1.0</v>
      </c>
      <c r="N129" s="55">
        <v>1.0</v>
      </c>
      <c r="O129" s="55">
        <v>1.0</v>
      </c>
      <c r="P129" s="55">
        <v>1.0</v>
      </c>
      <c r="Q129" s="55">
        <v>1.0</v>
      </c>
      <c r="R129" s="55">
        <v>1.0</v>
      </c>
      <c r="S129" s="55">
        <v>0.998525073746312</v>
      </c>
    </row>
    <row r="130">
      <c r="A130" s="112" t="s">
        <v>155</v>
      </c>
      <c r="C130" s="55">
        <v>1.0</v>
      </c>
      <c r="D130" s="55">
        <v>1.0</v>
      </c>
      <c r="E130" s="55">
        <v>1.0</v>
      </c>
      <c r="F130" s="55">
        <v>1.0</v>
      </c>
      <c r="G130" s="55">
        <v>1.0</v>
      </c>
      <c r="H130" s="55">
        <v>1.0</v>
      </c>
      <c r="I130" s="55">
        <v>1.0</v>
      </c>
      <c r="J130" s="55">
        <v>1.0</v>
      </c>
      <c r="K130" s="55">
        <v>1.0</v>
      </c>
      <c r="L130" s="55">
        <v>1.0</v>
      </c>
      <c r="M130" s="55">
        <v>1.0</v>
      </c>
      <c r="N130" s="55">
        <v>1.0</v>
      </c>
      <c r="O130" s="55">
        <v>1.0</v>
      </c>
      <c r="P130" s="55">
        <v>1.0</v>
      </c>
      <c r="Q130" s="55">
        <v>1.0</v>
      </c>
      <c r="R130" s="55">
        <v>1.0</v>
      </c>
      <c r="S130" s="55">
        <v>0.988692232055064</v>
      </c>
    </row>
    <row r="131">
      <c r="A131" s="112" t="s">
        <v>158</v>
      </c>
      <c r="C131" s="55">
        <v>1.0</v>
      </c>
      <c r="D131" s="55">
        <v>1.0</v>
      </c>
      <c r="E131" s="55">
        <v>1.0</v>
      </c>
      <c r="F131" s="55">
        <v>1.0</v>
      </c>
      <c r="G131" s="55">
        <v>1.0</v>
      </c>
      <c r="H131" s="55">
        <v>1.0</v>
      </c>
      <c r="I131" s="55">
        <v>1.0</v>
      </c>
      <c r="J131" s="55">
        <v>1.0</v>
      </c>
      <c r="K131" s="55">
        <v>1.0</v>
      </c>
      <c r="L131" s="55">
        <v>1.0</v>
      </c>
      <c r="M131" s="55">
        <v>1.0</v>
      </c>
      <c r="N131" s="55">
        <v>1.0</v>
      </c>
      <c r="O131" s="55">
        <v>1.0</v>
      </c>
      <c r="P131" s="55">
        <v>1.0</v>
      </c>
      <c r="Q131" s="55">
        <v>1.0</v>
      </c>
      <c r="R131" s="55">
        <v>1.0</v>
      </c>
      <c r="S131" s="55">
        <v>0.918879056047197</v>
      </c>
    </row>
    <row r="132">
      <c r="A132" s="112" t="s">
        <v>159</v>
      </c>
      <c r="C132" s="55">
        <v>1.0</v>
      </c>
      <c r="D132" s="55">
        <v>1.0</v>
      </c>
      <c r="E132" s="55">
        <v>1.0</v>
      </c>
      <c r="F132" s="55">
        <v>1.0</v>
      </c>
      <c r="G132" s="55">
        <v>1.0</v>
      </c>
      <c r="H132" s="55">
        <v>1.0</v>
      </c>
      <c r="I132" s="55">
        <v>1.0</v>
      </c>
      <c r="J132" s="55">
        <v>1.0</v>
      </c>
      <c r="K132" s="55">
        <v>1.0</v>
      </c>
      <c r="L132" s="55">
        <v>1.0</v>
      </c>
      <c r="M132" s="55">
        <v>1.0</v>
      </c>
      <c r="N132" s="55">
        <v>1.0</v>
      </c>
      <c r="O132" s="55">
        <v>1.0</v>
      </c>
      <c r="P132" s="55">
        <v>1.0</v>
      </c>
      <c r="Q132" s="55">
        <v>1.0</v>
      </c>
      <c r="R132" s="55">
        <v>1.0</v>
      </c>
      <c r="S132" s="55">
        <v>0.998525073746312</v>
      </c>
    </row>
    <row r="133">
      <c r="A133" s="112" t="s">
        <v>162</v>
      </c>
      <c r="C133" s="55">
        <v>1.0</v>
      </c>
      <c r="D133" s="55">
        <v>1.0</v>
      </c>
      <c r="E133" s="55">
        <v>1.0</v>
      </c>
      <c r="F133" s="55">
        <v>1.0</v>
      </c>
      <c r="G133" s="55">
        <v>1.0</v>
      </c>
      <c r="H133" s="55">
        <v>1.0</v>
      </c>
      <c r="I133" s="55">
        <v>1.0</v>
      </c>
      <c r="J133" s="55">
        <v>1.0</v>
      </c>
      <c r="K133" s="55">
        <v>1.0</v>
      </c>
      <c r="L133" s="55">
        <v>1.0</v>
      </c>
      <c r="M133" s="55">
        <v>1.0</v>
      </c>
      <c r="N133" s="55">
        <v>1.0</v>
      </c>
      <c r="O133" s="55">
        <v>1.0</v>
      </c>
      <c r="P133" s="55">
        <v>1.0</v>
      </c>
      <c r="Q133" s="55">
        <v>1.0</v>
      </c>
      <c r="R133" s="55">
        <v>1.0</v>
      </c>
      <c r="S133" s="55">
        <v>0.99803343166175</v>
      </c>
    </row>
    <row r="134">
      <c r="A134" s="112" t="s">
        <v>294</v>
      </c>
      <c r="C134" s="55">
        <v>1.0</v>
      </c>
      <c r="D134" s="55">
        <v>1.0</v>
      </c>
      <c r="E134" s="55">
        <v>1.0</v>
      </c>
      <c r="F134" s="55">
        <v>1.0</v>
      </c>
      <c r="G134" s="55">
        <v>1.0</v>
      </c>
      <c r="H134" s="55">
        <v>1.0</v>
      </c>
      <c r="I134" s="55">
        <v>1.0</v>
      </c>
      <c r="J134" s="55">
        <v>1.0</v>
      </c>
      <c r="K134" s="55">
        <v>1.0</v>
      </c>
      <c r="L134" s="55">
        <v>1.0</v>
      </c>
      <c r="M134" s="55">
        <v>1.0</v>
      </c>
      <c r="N134" s="55">
        <v>1.0</v>
      </c>
      <c r="O134" s="55">
        <v>1.0</v>
      </c>
      <c r="P134" s="55">
        <v>1.0</v>
      </c>
      <c r="Q134" s="55">
        <v>1.0</v>
      </c>
      <c r="R134" s="55">
        <v>1.0</v>
      </c>
      <c r="S134" s="55">
        <v>0.985250737463126</v>
      </c>
    </row>
    <row r="135">
      <c r="A135" s="112" t="s">
        <v>295</v>
      </c>
      <c r="C135" s="55">
        <v>1.0</v>
      </c>
      <c r="D135" s="55">
        <v>1.0</v>
      </c>
      <c r="E135" s="55">
        <v>1.0</v>
      </c>
      <c r="F135" s="55">
        <v>1.0</v>
      </c>
      <c r="G135" s="55">
        <v>1.0</v>
      </c>
      <c r="H135" s="55">
        <v>1.0</v>
      </c>
      <c r="I135" s="55">
        <v>1.0</v>
      </c>
      <c r="J135" s="55">
        <v>1.0</v>
      </c>
      <c r="K135" s="55">
        <v>1.0</v>
      </c>
      <c r="L135" s="55">
        <v>1.0</v>
      </c>
      <c r="M135" s="55">
        <v>1.0</v>
      </c>
      <c r="N135" s="55">
        <v>1.0</v>
      </c>
      <c r="O135" s="55">
        <v>1.0</v>
      </c>
      <c r="P135" s="55">
        <v>1.0</v>
      </c>
      <c r="Q135" s="55">
        <v>1.0</v>
      </c>
      <c r="R135" s="55">
        <v>1.0</v>
      </c>
      <c r="S135" s="55">
        <v>0.998525073746312</v>
      </c>
    </row>
    <row r="136">
      <c r="A136" s="112" t="s">
        <v>296</v>
      </c>
      <c r="C136" s="55">
        <v>1.0</v>
      </c>
      <c r="D136" s="55">
        <v>1.0</v>
      </c>
      <c r="E136" s="55">
        <v>1.0</v>
      </c>
      <c r="F136" s="55">
        <v>1.0</v>
      </c>
      <c r="G136" s="55">
        <v>1.0</v>
      </c>
      <c r="H136" s="55">
        <v>1.0</v>
      </c>
      <c r="I136" s="55">
        <v>1.0</v>
      </c>
      <c r="J136" s="55">
        <v>1.0</v>
      </c>
      <c r="K136" s="55">
        <v>1.0</v>
      </c>
      <c r="L136" s="55">
        <v>1.0</v>
      </c>
      <c r="M136" s="55">
        <v>1.0</v>
      </c>
      <c r="N136" s="55">
        <v>1.0</v>
      </c>
      <c r="O136" s="55">
        <v>1.0</v>
      </c>
      <c r="P136" s="55">
        <v>1.0</v>
      </c>
      <c r="Q136" s="55">
        <v>1.0</v>
      </c>
      <c r="R136" s="55">
        <v>1.0</v>
      </c>
      <c r="S136" s="55">
        <v>0.99803343166175</v>
      </c>
    </row>
    <row r="137">
      <c r="A137" s="112" t="s">
        <v>297</v>
      </c>
      <c r="C137" s="55">
        <v>1.0</v>
      </c>
      <c r="D137" s="55">
        <v>1.0</v>
      </c>
      <c r="E137" s="55">
        <v>1.0</v>
      </c>
      <c r="F137" s="55">
        <v>1.0</v>
      </c>
      <c r="G137" s="55">
        <v>1.0</v>
      </c>
      <c r="H137" s="55">
        <v>1.0</v>
      </c>
      <c r="I137" s="55">
        <v>1.0</v>
      </c>
      <c r="J137" s="55">
        <v>1.0</v>
      </c>
      <c r="K137" s="55">
        <v>1.0</v>
      </c>
      <c r="L137" s="55">
        <v>1.0</v>
      </c>
      <c r="M137" s="55">
        <v>1.0</v>
      </c>
      <c r="N137" s="55">
        <v>1.0</v>
      </c>
      <c r="O137" s="55">
        <v>1.0</v>
      </c>
      <c r="P137" s="55">
        <v>1.0</v>
      </c>
      <c r="Q137" s="55">
        <v>1.0</v>
      </c>
      <c r="R137" s="55">
        <v>1.0</v>
      </c>
      <c r="S137" s="55">
        <v>0.987708947885939</v>
      </c>
    </row>
    <row r="138">
      <c r="A138" s="112" t="s">
        <v>187</v>
      </c>
      <c r="C138" s="55">
        <v>1.0</v>
      </c>
      <c r="D138" s="55">
        <v>1.0</v>
      </c>
      <c r="E138" s="55">
        <v>1.0</v>
      </c>
      <c r="F138" s="55">
        <v>1.0</v>
      </c>
      <c r="G138" s="55">
        <v>1.0</v>
      </c>
      <c r="H138" s="55">
        <v>1.0</v>
      </c>
      <c r="I138" s="55">
        <v>1.0</v>
      </c>
      <c r="J138" s="55">
        <v>1.0</v>
      </c>
      <c r="K138" s="55">
        <v>1.0</v>
      </c>
      <c r="L138" s="55">
        <v>1.0</v>
      </c>
      <c r="M138" s="55">
        <v>1.0</v>
      </c>
      <c r="N138" s="55">
        <v>1.0</v>
      </c>
      <c r="O138" s="55">
        <v>1.0</v>
      </c>
      <c r="P138" s="55">
        <v>1.0</v>
      </c>
      <c r="Q138" s="55">
        <v>1.0</v>
      </c>
      <c r="R138" s="55">
        <v>1.0</v>
      </c>
      <c r="S138" s="55">
        <v>0.998525073746312</v>
      </c>
    </row>
    <row r="139">
      <c r="A139" s="112" t="s">
        <v>182</v>
      </c>
      <c r="C139" s="55">
        <v>1.0</v>
      </c>
      <c r="D139" s="55">
        <v>1.0</v>
      </c>
      <c r="E139" s="55">
        <v>1.0</v>
      </c>
      <c r="F139" s="55">
        <v>1.0</v>
      </c>
      <c r="G139" s="55">
        <v>1.0</v>
      </c>
      <c r="H139" s="55">
        <v>1.0</v>
      </c>
      <c r="I139" s="55">
        <v>1.0</v>
      </c>
      <c r="J139" s="55">
        <v>1.0</v>
      </c>
      <c r="K139" s="55">
        <v>1.0</v>
      </c>
      <c r="L139" s="55">
        <v>1.0</v>
      </c>
      <c r="M139" s="55">
        <v>1.0</v>
      </c>
      <c r="N139" s="55">
        <v>1.0</v>
      </c>
      <c r="O139" s="55">
        <v>1.0</v>
      </c>
      <c r="P139" s="55">
        <v>1.0</v>
      </c>
      <c r="Q139" s="55">
        <v>1.0</v>
      </c>
      <c r="R139" s="55">
        <v>1.0</v>
      </c>
      <c r="S139" s="55">
        <v>0.998525073746312</v>
      </c>
    </row>
    <row r="140">
      <c r="A140" s="112" t="s">
        <v>300</v>
      </c>
      <c r="C140" s="55">
        <v>1.0</v>
      </c>
      <c r="D140" s="55">
        <v>1.0</v>
      </c>
      <c r="E140" s="55">
        <v>1.0</v>
      </c>
      <c r="F140" s="55">
        <v>1.0</v>
      </c>
      <c r="G140" s="55">
        <v>1.0</v>
      </c>
      <c r="H140" s="55">
        <v>1.0</v>
      </c>
      <c r="I140" s="55">
        <v>1.0</v>
      </c>
      <c r="J140" s="55">
        <v>1.0</v>
      </c>
      <c r="K140" s="55">
        <v>1.0</v>
      </c>
      <c r="L140" s="55">
        <v>1.0</v>
      </c>
      <c r="M140" s="55">
        <v>1.0</v>
      </c>
      <c r="N140" s="55">
        <v>1.0</v>
      </c>
      <c r="O140" s="55">
        <v>1.0</v>
      </c>
      <c r="P140" s="55">
        <v>1.0</v>
      </c>
      <c r="Q140" s="55">
        <v>1.0</v>
      </c>
      <c r="R140" s="55">
        <v>1.0</v>
      </c>
      <c r="S140" s="55">
        <v>0.988692232055064</v>
      </c>
    </row>
    <row r="141">
      <c r="A141" s="112" t="s">
        <v>303</v>
      </c>
      <c r="C141" s="55">
        <v>1.0</v>
      </c>
      <c r="D141" s="55">
        <v>1.0</v>
      </c>
      <c r="E141" s="55">
        <v>1.0</v>
      </c>
      <c r="F141" s="55">
        <v>1.0</v>
      </c>
      <c r="G141" s="55">
        <v>1.0</v>
      </c>
      <c r="H141" s="55">
        <v>1.0</v>
      </c>
      <c r="I141" s="55">
        <v>1.0</v>
      </c>
      <c r="J141" s="55">
        <v>1.0</v>
      </c>
      <c r="K141" s="55">
        <v>1.0</v>
      </c>
      <c r="L141" s="55">
        <v>1.0</v>
      </c>
      <c r="M141" s="55">
        <v>1.0</v>
      </c>
      <c r="N141" s="55">
        <v>1.0</v>
      </c>
      <c r="O141" s="55">
        <v>1.0</v>
      </c>
      <c r="P141" s="55">
        <v>1.0</v>
      </c>
      <c r="Q141" s="55">
        <v>1.0</v>
      </c>
      <c r="R141" s="55">
        <v>1.0</v>
      </c>
      <c r="S141" s="55">
        <v>0.998525073746312</v>
      </c>
    </row>
    <row r="142">
      <c r="A142" s="112" t="s">
        <v>304</v>
      </c>
      <c r="C142" s="55">
        <v>1.0</v>
      </c>
      <c r="D142" s="55">
        <v>1.0</v>
      </c>
      <c r="E142" s="55">
        <v>1.0</v>
      </c>
      <c r="F142" s="55">
        <v>1.0</v>
      </c>
      <c r="G142" s="55">
        <v>1.0</v>
      </c>
      <c r="H142" s="55">
        <v>1.0</v>
      </c>
      <c r="I142" s="55">
        <v>1.0</v>
      </c>
      <c r="J142" s="55">
        <v>1.0</v>
      </c>
      <c r="K142" s="55">
        <v>1.0</v>
      </c>
      <c r="L142" s="55">
        <v>1.0</v>
      </c>
      <c r="M142" s="55">
        <v>1.0</v>
      </c>
      <c r="N142" s="55">
        <v>1.0</v>
      </c>
      <c r="O142" s="55">
        <v>1.0</v>
      </c>
      <c r="P142" s="55">
        <v>1.0</v>
      </c>
      <c r="Q142" s="55">
        <v>1.0</v>
      </c>
      <c r="R142" s="55">
        <v>1.0</v>
      </c>
      <c r="S142" s="55">
        <v>0.998525073746312</v>
      </c>
    </row>
    <row r="143">
      <c r="A143" s="112" t="s">
        <v>307</v>
      </c>
      <c r="C143" s="55">
        <v>1.0</v>
      </c>
      <c r="D143" s="55">
        <v>1.0</v>
      </c>
      <c r="E143" s="55">
        <v>1.0</v>
      </c>
      <c r="F143" s="55">
        <v>1.0</v>
      </c>
      <c r="G143" s="55">
        <v>1.0</v>
      </c>
      <c r="H143" s="55">
        <v>1.0</v>
      </c>
      <c r="I143" s="55">
        <v>1.0</v>
      </c>
      <c r="J143" s="55">
        <v>1.0</v>
      </c>
      <c r="K143" s="55">
        <v>1.0</v>
      </c>
      <c r="L143" s="55">
        <v>1.0</v>
      </c>
      <c r="M143" s="55">
        <v>1.0</v>
      </c>
      <c r="N143" s="55">
        <v>1.0</v>
      </c>
      <c r="O143" s="55">
        <v>1.0</v>
      </c>
      <c r="P143" s="55">
        <v>1.0</v>
      </c>
      <c r="Q143" s="55">
        <v>1.0</v>
      </c>
      <c r="R143" s="55">
        <v>1.0</v>
      </c>
      <c r="S143" s="55">
        <v>0.99803343166175</v>
      </c>
    </row>
    <row r="144">
      <c r="A144" s="112" t="s">
        <v>313</v>
      </c>
      <c r="C144" s="55">
        <v>1.0</v>
      </c>
      <c r="D144" s="55">
        <v>1.0</v>
      </c>
      <c r="E144" s="55">
        <v>1.0</v>
      </c>
      <c r="F144" s="55">
        <v>1.0</v>
      </c>
      <c r="G144" s="55">
        <v>1.0</v>
      </c>
      <c r="H144" s="55">
        <v>1.0</v>
      </c>
      <c r="I144" s="55">
        <v>1.0</v>
      </c>
      <c r="J144" s="55">
        <v>1.0</v>
      </c>
      <c r="K144" s="55">
        <v>1.0</v>
      </c>
      <c r="L144" s="55">
        <v>1.0</v>
      </c>
      <c r="M144" s="55">
        <v>1.0</v>
      </c>
      <c r="N144" s="55">
        <v>1.0</v>
      </c>
      <c r="O144" s="55">
        <v>1.0</v>
      </c>
      <c r="P144" s="55">
        <v>1.0</v>
      </c>
      <c r="Q144" s="55">
        <v>1.0</v>
      </c>
      <c r="R144" s="55">
        <v>1.0</v>
      </c>
      <c r="S144" s="55">
        <v>0.998525073746312</v>
      </c>
    </row>
    <row r="145">
      <c r="A145" s="112" t="s">
        <v>179</v>
      </c>
      <c r="C145" s="55">
        <v>1.0</v>
      </c>
      <c r="D145" s="55">
        <v>1.0</v>
      </c>
      <c r="E145" s="55">
        <v>1.0</v>
      </c>
      <c r="F145" s="55">
        <v>1.0</v>
      </c>
      <c r="G145" s="55">
        <v>1.0</v>
      </c>
      <c r="H145" s="55">
        <v>1.0</v>
      </c>
      <c r="I145" s="55">
        <v>1.0</v>
      </c>
      <c r="J145" s="55">
        <v>1.0</v>
      </c>
      <c r="K145" s="55">
        <v>1.0</v>
      </c>
      <c r="L145" s="55">
        <v>1.0</v>
      </c>
      <c r="M145" s="55">
        <v>1.0</v>
      </c>
      <c r="N145" s="55">
        <v>1.0</v>
      </c>
      <c r="O145" s="55">
        <v>1.0</v>
      </c>
      <c r="P145" s="55">
        <v>1.0</v>
      </c>
      <c r="Q145" s="55">
        <v>1.0</v>
      </c>
      <c r="R145" s="55">
        <v>1.0</v>
      </c>
      <c r="S145" s="55">
        <v>0.998525073746312</v>
      </c>
    </row>
    <row r="146">
      <c r="A146" s="112" t="s">
        <v>314</v>
      </c>
      <c r="C146" s="55">
        <v>1.0</v>
      </c>
      <c r="D146" s="55">
        <v>1.0</v>
      </c>
      <c r="E146" s="55">
        <v>1.0</v>
      </c>
      <c r="F146" s="55">
        <v>1.0</v>
      </c>
      <c r="G146" s="55">
        <v>1.0</v>
      </c>
      <c r="H146" s="55">
        <v>1.0</v>
      </c>
      <c r="I146" s="55">
        <v>1.0</v>
      </c>
      <c r="J146" s="55">
        <v>1.0</v>
      </c>
      <c r="K146" s="55">
        <v>1.0</v>
      </c>
      <c r="L146" s="55">
        <v>1.0</v>
      </c>
      <c r="M146" s="55">
        <v>1.0</v>
      </c>
      <c r="N146" s="55">
        <v>1.0</v>
      </c>
      <c r="O146" s="55">
        <v>1.0</v>
      </c>
      <c r="P146" s="55">
        <v>1.0</v>
      </c>
      <c r="Q146" s="55">
        <v>1.0</v>
      </c>
      <c r="R146" s="55">
        <v>1.0</v>
      </c>
      <c r="S146" s="55">
        <v>0.988692232055064</v>
      </c>
    </row>
    <row r="147">
      <c r="A147" s="112" t="s">
        <v>317</v>
      </c>
      <c r="C147" s="55">
        <v>1.0</v>
      </c>
      <c r="D147" s="55">
        <v>1.0</v>
      </c>
      <c r="E147" s="55">
        <v>1.0</v>
      </c>
      <c r="F147" s="55">
        <v>1.0</v>
      </c>
      <c r="G147" s="55">
        <v>1.0</v>
      </c>
      <c r="H147" s="55">
        <v>1.0</v>
      </c>
      <c r="I147" s="55">
        <v>1.0</v>
      </c>
      <c r="J147" s="55">
        <v>1.0</v>
      </c>
      <c r="K147" s="55">
        <v>1.0</v>
      </c>
      <c r="L147" s="55">
        <v>1.0</v>
      </c>
      <c r="M147" s="55">
        <v>1.0</v>
      </c>
      <c r="N147" s="55">
        <v>1.0</v>
      </c>
      <c r="O147" s="55">
        <v>1.0</v>
      </c>
      <c r="P147" s="55">
        <v>1.0</v>
      </c>
      <c r="Q147" s="55">
        <v>1.0</v>
      </c>
      <c r="R147" s="55">
        <v>1.0</v>
      </c>
      <c r="S147" s="55">
        <v>0.984759095378564</v>
      </c>
    </row>
    <row r="148">
      <c r="A148" s="112" t="s">
        <v>318</v>
      </c>
      <c r="C148" s="55">
        <v>1.0</v>
      </c>
      <c r="D148" s="55">
        <v>1.0</v>
      </c>
      <c r="E148" s="55">
        <v>1.0</v>
      </c>
      <c r="F148" s="55">
        <v>1.0</v>
      </c>
      <c r="G148" s="55">
        <v>1.0</v>
      </c>
      <c r="H148" s="55">
        <v>1.0</v>
      </c>
      <c r="I148" s="55">
        <v>1.0</v>
      </c>
      <c r="J148" s="55">
        <v>1.0</v>
      </c>
      <c r="K148" s="55">
        <v>1.0</v>
      </c>
      <c r="L148" s="55">
        <v>1.0</v>
      </c>
      <c r="M148" s="55">
        <v>1.0</v>
      </c>
      <c r="N148" s="55">
        <v>1.0</v>
      </c>
      <c r="O148" s="55">
        <v>1.0</v>
      </c>
      <c r="P148" s="55">
        <v>1.0</v>
      </c>
      <c r="Q148" s="55">
        <v>1.0</v>
      </c>
      <c r="R148" s="55">
        <v>1.0</v>
      </c>
      <c r="S148" s="55">
        <v>0.998525073746312</v>
      </c>
    </row>
    <row r="149">
      <c r="A149" s="112" t="s">
        <v>321</v>
      </c>
      <c r="C149" s="55">
        <v>1.0</v>
      </c>
      <c r="D149" s="55">
        <v>1.0</v>
      </c>
      <c r="E149" s="55">
        <v>1.0</v>
      </c>
      <c r="F149" s="55">
        <v>1.0</v>
      </c>
      <c r="G149" s="55">
        <v>1.0</v>
      </c>
      <c r="H149" s="55">
        <v>1.0</v>
      </c>
      <c r="I149" s="55">
        <v>1.0</v>
      </c>
      <c r="J149" s="55">
        <v>1.0</v>
      </c>
      <c r="K149" s="55">
        <v>1.0</v>
      </c>
      <c r="L149" s="55">
        <v>1.0</v>
      </c>
      <c r="M149" s="55">
        <v>1.0</v>
      </c>
      <c r="N149" s="55">
        <v>1.0</v>
      </c>
      <c r="O149" s="55">
        <v>1.0</v>
      </c>
      <c r="P149" s="55">
        <v>1.0</v>
      </c>
      <c r="Q149" s="55">
        <v>1.0</v>
      </c>
      <c r="R149" s="55">
        <v>1.0</v>
      </c>
      <c r="S149" s="55">
        <v>0.99803343166175</v>
      </c>
    </row>
    <row r="150">
      <c r="A150" s="112" t="s">
        <v>170</v>
      </c>
      <c r="C150" s="55">
        <v>1.0</v>
      </c>
      <c r="D150" s="55">
        <v>1.0</v>
      </c>
      <c r="E150" s="55">
        <v>1.0</v>
      </c>
      <c r="F150" s="55">
        <v>1.0</v>
      </c>
      <c r="G150" s="55">
        <v>1.0</v>
      </c>
      <c r="H150" s="55">
        <v>1.0</v>
      </c>
      <c r="I150" s="55">
        <v>1.0</v>
      </c>
      <c r="J150" s="55">
        <v>1.0</v>
      </c>
      <c r="K150" s="55">
        <v>1.0</v>
      </c>
      <c r="L150" s="55">
        <v>1.0</v>
      </c>
      <c r="M150" s="55">
        <v>1.0</v>
      </c>
      <c r="N150" s="55">
        <v>1.0</v>
      </c>
      <c r="O150" s="55">
        <v>1.0</v>
      </c>
      <c r="P150" s="55">
        <v>1.0</v>
      </c>
      <c r="Q150" s="55">
        <v>1.0</v>
      </c>
      <c r="R150" s="55">
        <v>1.0</v>
      </c>
      <c r="S150" s="55">
        <v>0.998525073746312</v>
      </c>
    </row>
    <row r="151">
      <c r="A151" s="112" t="s">
        <v>185</v>
      </c>
      <c r="C151" s="55">
        <v>1.0</v>
      </c>
      <c r="D151" s="55">
        <v>1.0</v>
      </c>
      <c r="E151" s="55">
        <v>1.0</v>
      </c>
      <c r="F151" s="55">
        <v>1.0</v>
      </c>
      <c r="G151" s="55">
        <v>1.0</v>
      </c>
      <c r="H151" s="55">
        <v>1.0</v>
      </c>
      <c r="I151" s="55">
        <v>1.0</v>
      </c>
      <c r="J151" s="55">
        <v>1.0</v>
      </c>
      <c r="K151" s="55">
        <v>1.0</v>
      </c>
      <c r="L151" s="55">
        <v>1.0</v>
      </c>
      <c r="M151" s="55">
        <v>1.0</v>
      </c>
      <c r="N151" s="55">
        <v>1.0</v>
      </c>
      <c r="O151" s="55">
        <v>1.0</v>
      </c>
      <c r="P151" s="55">
        <v>1.0</v>
      </c>
      <c r="Q151" s="55">
        <v>1.0</v>
      </c>
      <c r="R151" s="55">
        <v>1.0</v>
      </c>
      <c r="S151" s="55">
        <v>0.998525073746312</v>
      </c>
    </row>
    <row r="152">
      <c r="A152" s="112" t="s">
        <v>172</v>
      </c>
      <c r="C152" s="55">
        <v>1.0</v>
      </c>
      <c r="D152" s="55">
        <v>1.0</v>
      </c>
      <c r="E152" s="55">
        <v>1.0</v>
      </c>
      <c r="F152" s="55">
        <v>1.0</v>
      </c>
      <c r="G152" s="55">
        <v>1.0</v>
      </c>
      <c r="H152" s="55">
        <v>1.0</v>
      </c>
      <c r="I152" s="55">
        <v>1.0</v>
      </c>
      <c r="J152" s="55">
        <v>1.0</v>
      </c>
      <c r="K152" s="55">
        <v>1.0</v>
      </c>
      <c r="L152" s="55">
        <v>1.0</v>
      </c>
      <c r="M152" s="55">
        <v>1.0</v>
      </c>
      <c r="N152" s="55">
        <v>1.0</v>
      </c>
      <c r="O152" s="55">
        <v>1.0</v>
      </c>
      <c r="P152" s="55">
        <v>1.0</v>
      </c>
      <c r="Q152" s="55">
        <v>1.0</v>
      </c>
      <c r="R152" s="55">
        <v>1.0</v>
      </c>
      <c r="S152" s="55">
        <v>0.998525073746312</v>
      </c>
    </row>
    <row r="153">
      <c r="A153" s="112" t="s">
        <v>332</v>
      </c>
      <c r="C153" s="55">
        <v>1.0</v>
      </c>
      <c r="D153" s="55">
        <v>1.0</v>
      </c>
      <c r="E153" s="55">
        <v>1.0</v>
      </c>
      <c r="F153" s="55">
        <v>1.0</v>
      </c>
      <c r="G153" s="55">
        <v>1.0</v>
      </c>
      <c r="H153" s="55">
        <v>1.0</v>
      </c>
      <c r="I153" s="55">
        <v>1.0</v>
      </c>
      <c r="J153" s="55">
        <v>1.0</v>
      </c>
      <c r="K153" s="55">
        <v>1.0</v>
      </c>
      <c r="L153" s="55">
        <v>1.0</v>
      </c>
      <c r="M153" s="55">
        <v>1.0</v>
      </c>
      <c r="N153" s="55">
        <v>1.0</v>
      </c>
      <c r="O153" s="55">
        <v>1.0</v>
      </c>
      <c r="P153" s="55">
        <v>1.0</v>
      </c>
      <c r="Q153" s="55">
        <v>1.0</v>
      </c>
      <c r="R153" s="55">
        <v>1.0</v>
      </c>
      <c r="S153" s="55">
        <v>0.998525073746312</v>
      </c>
    </row>
    <row r="154">
      <c r="A154" s="112" t="s">
        <v>342</v>
      </c>
      <c r="C154" s="55">
        <v>1.0</v>
      </c>
      <c r="D154" s="55">
        <v>1.0</v>
      </c>
      <c r="E154" s="55">
        <v>1.0</v>
      </c>
      <c r="F154" s="55">
        <v>1.0</v>
      </c>
      <c r="G154" s="55">
        <v>1.0</v>
      </c>
      <c r="H154" s="55">
        <v>1.0</v>
      </c>
      <c r="I154" s="55">
        <v>1.0</v>
      </c>
      <c r="J154" s="55">
        <v>1.0</v>
      </c>
      <c r="K154" s="55">
        <v>1.0</v>
      </c>
      <c r="L154" s="55">
        <v>1.0</v>
      </c>
      <c r="M154" s="55">
        <v>1.0</v>
      </c>
      <c r="N154" s="55">
        <v>1.0</v>
      </c>
      <c r="O154" s="55">
        <v>1.0</v>
      </c>
      <c r="P154" s="55">
        <v>1.0</v>
      </c>
      <c r="Q154" s="55">
        <v>1.0</v>
      </c>
      <c r="R154" s="55">
        <v>1.0</v>
      </c>
      <c r="S154" s="55">
        <v>0.998525073746312</v>
      </c>
    </row>
    <row r="155">
      <c r="A155" s="112" t="s">
        <v>343</v>
      </c>
      <c r="C155" s="55">
        <v>1.0</v>
      </c>
      <c r="D155" s="55">
        <v>1.0</v>
      </c>
      <c r="E155" s="55">
        <v>1.0</v>
      </c>
      <c r="F155" s="55">
        <v>1.0</v>
      </c>
      <c r="G155" s="55">
        <v>1.0</v>
      </c>
      <c r="H155" s="55">
        <v>1.0</v>
      </c>
      <c r="I155" s="55">
        <v>1.0</v>
      </c>
      <c r="J155" s="55">
        <v>1.0</v>
      </c>
      <c r="K155" s="55">
        <v>1.0</v>
      </c>
      <c r="L155" s="55">
        <v>1.0</v>
      </c>
      <c r="M155" s="55">
        <v>1.0</v>
      </c>
      <c r="N155" s="55">
        <v>1.0</v>
      </c>
      <c r="O155" s="55">
        <v>1.0</v>
      </c>
      <c r="P155" s="55">
        <v>1.0</v>
      </c>
      <c r="Q155" s="55">
        <v>1.0</v>
      </c>
      <c r="R155" s="55">
        <v>1.0</v>
      </c>
      <c r="S155" s="55">
        <v>0.998525073746312</v>
      </c>
    </row>
    <row r="156">
      <c r="A156" s="112" t="s">
        <v>344</v>
      </c>
      <c r="C156" s="55">
        <v>1.0</v>
      </c>
      <c r="D156" s="55">
        <v>1.0</v>
      </c>
      <c r="E156" s="55">
        <v>1.0</v>
      </c>
      <c r="F156" s="55">
        <v>1.0</v>
      </c>
      <c r="G156" s="55">
        <v>1.0</v>
      </c>
      <c r="H156" s="55">
        <v>1.0</v>
      </c>
      <c r="I156" s="55">
        <v>1.0</v>
      </c>
      <c r="J156" s="55">
        <v>1.0</v>
      </c>
      <c r="K156" s="55">
        <v>1.0</v>
      </c>
      <c r="L156" s="55">
        <v>1.0</v>
      </c>
      <c r="M156" s="55">
        <v>1.0</v>
      </c>
      <c r="N156" s="55">
        <v>1.0</v>
      </c>
      <c r="O156" s="55">
        <v>1.0</v>
      </c>
      <c r="P156" s="55">
        <v>1.0</v>
      </c>
      <c r="Q156" s="55">
        <v>1.0</v>
      </c>
      <c r="R156" s="55">
        <v>1.0</v>
      </c>
      <c r="S156" s="55">
        <v>0.988692232055064</v>
      </c>
    </row>
    <row r="157">
      <c r="A157" s="112" t="s">
        <v>347</v>
      </c>
      <c r="C157" s="55">
        <v>1.0</v>
      </c>
      <c r="D157" s="55">
        <v>1.0</v>
      </c>
      <c r="E157" s="55">
        <v>1.0</v>
      </c>
      <c r="F157" s="55">
        <v>1.0</v>
      </c>
      <c r="G157" s="55">
        <v>1.0</v>
      </c>
      <c r="H157" s="55">
        <v>1.0</v>
      </c>
      <c r="I157" s="55">
        <v>1.0</v>
      </c>
      <c r="J157" s="55">
        <v>1.0</v>
      </c>
      <c r="K157" s="55">
        <v>1.0</v>
      </c>
      <c r="L157" s="55">
        <v>1.0</v>
      </c>
      <c r="M157" s="55">
        <v>1.0</v>
      </c>
      <c r="N157" s="55">
        <v>1.0</v>
      </c>
      <c r="O157" s="55">
        <v>1.0</v>
      </c>
      <c r="P157" s="55">
        <v>1.0</v>
      </c>
      <c r="Q157" s="55">
        <v>1.0</v>
      </c>
      <c r="R157" s="55">
        <v>1.0</v>
      </c>
      <c r="S157" s="55">
        <v>0.998525073746312</v>
      </c>
    </row>
    <row r="158">
      <c r="A158" s="112" t="s">
        <v>348</v>
      </c>
      <c r="C158" s="55">
        <v>1.0</v>
      </c>
      <c r="D158" s="55">
        <v>1.0</v>
      </c>
      <c r="E158" s="55">
        <v>1.0</v>
      </c>
      <c r="F158" s="55">
        <v>1.0</v>
      </c>
      <c r="G158" s="55">
        <v>1.0</v>
      </c>
      <c r="H158" s="55">
        <v>1.0</v>
      </c>
      <c r="I158" s="55">
        <v>1.0</v>
      </c>
      <c r="J158" s="55">
        <v>1.0</v>
      </c>
      <c r="K158" s="55">
        <v>1.0</v>
      </c>
      <c r="L158" s="55">
        <v>1.0</v>
      </c>
      <c r="M158" s="55">
        <v>1.0</v>
      </c>
      <c r="N158" s="55">
        <v>1.0</v>
      </c>
      <c r="O158" s="55">
        <v>1.0</v>
      </c>
      <c r="P158" s="55">
        <v>1.0</v>
      </c>
      <c r="Q158" s="55">
        <v>1.0</v>
      </c>
      <c r="R158" s="55">
        <v>1.0</v>
      </c>
      <c r="S158" s="55">
        <v>0.998525073746312</v>
      </c>
    </row>
    <row r="159">
      <c r="A159" s="112" t="s">
        <v>351</v>
      </c>
      <c r="C159" s="55">
        <v>1.0</v>
      </c>
      <c r="D159" s="55">
        <v>1.0</v>
      </c>
      <c r="E159" s="55">
        <v>1.0</v>
      </c>
      <c r="F159" s="55">
        <v>1.0</v>
      </c>
      <c r="G159" s="55">
        <v>1.0</v>
      </c>
      <c r="H159" s="55">
        <v>1.0</v>
      </c>
      <c r="I159" s="55">
        <v>1.0</v>
      </c>
      <c r="J159" s="55">
        <v>1.0</v>
      </c>
      <c r="K159" s="55">
        <v>1.0</v>
      </c>
      <c r="L159" s="55">
        <v>1.0</v>
      </c>
      <c r="M159" s="55">
        <v>1.0</v>
      </c>
      <c r="N159" s="55">
        <v>1.0</v>
      </c>
      <c r="O159" s="55">
        <v>1.0</v>
      </c>
      <c r="P159" s="55">
        <v>1.0</v>
      </c>
      <c r="Q159" s="55">
        <v>1.0</v>
      </c>
      <c r="R159" s="55">
        <v>1.0</v>
      </c>
      <c r="S159" s="55">
        <v>0.99803343166175</v>
      </c>
    </row>
    <row r="160">
      <c r="A160" s="112" t="s">
        <v>193</v>
      </c>
      <c r="C160" s="55">
        <v>1.0</v>
      </c>
      <c r="D160" s="55">
        <v>1.0</v>
      </c>
      <c r="E160" s="55">
        <v>1.0</v>
      </c>
      <c r="F160" s="55">
        <v>1.0</v>
      </c>
      <c r="G160" s="55">
        <v>1.0</v>
      </c>
      <c r="H160" s="55">
        <v>1.0</v>
      </c>
      <c r="I160" s="55">
        <v>1.0</v>
      </c>
      <c r="J160" s="55">
        <v>1.0</v>
      </c>
      <c r="K160" s="55">
        <v>1.0</v>
      </c>
      <c r="L160" s="55">
        <v>1.0</v>
      </c>
      <c r="M160" s="55">
        <v>1.0</v>
      </c>
      <c r="N160" s="55">
        <v>1.0</v>
      </c>
      <c r="O160" s="55">
        <v>1.0</v>
      </c>
      <c r="P160" s="55">
        <v>1.0</v>
      </c>
      <c r="Q160" s="55">
        <v>1.0</v>
      </c>
      <c r="R160" s="55">
        <v>1.0</v>
      </c>
      <c r="S160" s="55">
        <v>0.998525073746312</v>
      </c>
    </row>
    <row r="161">
      <c r="A161" s="112" t="s">
        <v>357</v>
      </c>
      <c r="C161" s="55">
        <v>1.0</v>
      </c>
      <c r="D161" s="55">
        <v>1.0</v>
      </c>
      <c r="E161" s="55">
        <v>1.0</v>
      </c>
      <c r="F161" s="55">
        <v>1.0</v>
      </c>
      <c r="G161" s="55">
        <v>1.0</v>
      </c>
      <c r="H161" s="55">
        <v>1.0</v>
      </c>
      <c r="I161" s="55">
        <v>1.0</v>
      </c>
      <c r="J161" s="55">
        <v>1.0</v>
      </c>
      <c r="K161" s="55">
        <v>1.0</v>
      </c>
      <c r="L161" s="55">
        <v>1.0</v>
      </c>
      <c r="M161" s="55">
        <v>1.0</v>
      </c>
      <c r="N161" s="55">
        <v>1.0</v>
      </c>
      <c r="O161" s="55">
        <v>1.0</v>
      </c>
      <c r="P161" s="55">
        <v>1.0</v>
      </c>
      <c r="Q161" s="55">
        <v>1.0</v>
      </c>
      <c r="R161" s="55">
        <v>1.0</v>
      </c>
      <c r="S161" s="55">
        <v>0.998525073746312</v>
      </c>
    </row>
    <row r="162">
      <c r="A162" s="112" t="s">
        <v>360</v>
      </c>
      <c r="C162" s="55">
        <v>1.0</v>
      </c>
      <c r="D162" s="55">
        <v>1.0</v>
      </c>
      <c r="E162" s="55">
        <v>1.0</v>
      </c>
      <c r="F162" s="55">
        <v>1.0</v>
      </c>
      <c r="G162" s="55">
        <v>1.0</v>
      </c>
      <c r="H162" s="55">
        <v>1.0</v>
      </c>
      <c r="I162" s="55">
        <v>1.0</v>
      </c>
      <c r="J162" s="55">
        <v>1.0</v>
      </c>
      <c r="K162" s="55">
        <v>1.0</v>
      </c>
      <c r="L162" s="55">
        <v>1.0</v>
      </c>
      <c r="M162" s="55">
        <v>1.0</v>
      </c>
      <c r="N162" s="55">
        <v>1.0</v>
      </c>
      <c r="O162" s="55">
        <v>1.0</v>
      </c>
      <c r="P162" s="55">
        <v>1.0</v>
      </c>
      <c r="Q162" s="55">
        <v>1.0</v>
      </c>
      <c r="R162" s="55">
        <v>1.0</v>
      </c>
      <c r="S162" s="55">
        <v>0.998525073746312</v>
      </c>
    </row>
    <row r="163">
      <c r="A163" s="112" t="s">
        <v>366</v>
      </c>
      <c r="C163" s="55">
        <v>1.0</v>
      </c>
      <c r="D163" s="55">
        <v>1.0</v>
      </c>
      <c r="E163" s="55">
        <v>1.0</v>
      </c>
      <c r="F163" s="55">
        <v>1.0</v>
      </c>
      <c r="G163" s="55">
        <v>1.0</v>
      </c>
      <c r="H163" s="55">
        <v>1.0</v>
      </c>
      <c r="I163" s="55">
        <v>1.0</v>
      </c>
      <c r="J163" s="55">
        <v>1.0</v>
      </c>
      <c r="K163" s="55">
        <v>1.0</v>
      </c>
      <c r="L163" s="55">
        <v>1.0</v>
      </c>
      <c r="M163" s="55">
        <v>1.0</v>
      </c>
      <c r="N163" s="55">
        <v>1.0</v>
      </c>
      <c r="O163" s="55">
        <v>1.0</v>
      </c>
      <c r="P163" s="55">
        <v>1.0</v>
      </c>
      <c r="Q163" s="55">
        <v>1.0</v>
      </c>
      <c r="R163" s="55">
        <v>1.0</v>
      </c>
      <c r="S163" s="55">
        <v>0.998525073746312</v>
      </c>
    </row>
    <row r="164">
      <c r="A164" s="112" t="s">
        <v>376</v>
      </c>
      <c r="C164" s="55">
        <v>1.0</v>
      </c>
      <c r="D164" s="55">
        <v>1.0</v>
      </c>
      <c r="E164" s="55">
        <v>1.0</v>
      </c>
      <c r="F164" s="55">
        <v>1.0</v>
      </c>
      <c r="G164" s="55">
        <v>1.0</v>
      </c>
      <c r="H164" s="55">
        <v>1.0</v>
      </c>
      <c r="I164" s="55">
        <v>1.0</v>
      </c>
      <c r="J164" s="55">
        <v>1.0</v>
      </c>
      <c r="K164" s="55">
        <v>1.0</v>
      </c>
      <c r="L164" s="55">
        <v>1.0</v>
      </c>
      <c r="M164" s="55">
        <v>1.0</v>
      </c>
      <c r="N164" s="55">
        <v>1.0</v>
      </c>
      <c r="O164" s="55">
        <v>1.0</v>
      </c>
      <c r="P164" s="55">
        <v>1.0</v>
      </c>
      <c r="Q164" s="55">
        <v>1.0</v>
      </c>
      <c r="R164" s="55">
        <v>1.0</v>
      </c>
      <c r="S164" s="55">
        <v>0.998525073746312</v>
      </c>
    </row>
    <row r="165">
      <c r="A165" s="112" t="s">
        <v>377</v>
      </c>
      <c r="C165" s="55">
        <v>1.0</v>
      </c>
      <c r="D165" s="55">
        <v>1.0</v>
      </c>
      <c r="E165" s="55">
        <v>1.0</v>
      </c>
      <c r="F165" s="55">
        <v>1.0</v>
      </c>
      <c r="G165" s="55">
        <v>1.0</v>
      </c>
      <c r="H165" s="55">
        <v>1.0</v>
      </c>
      <c r="I165" s="55">
        <v>1.0</v>
      </c>
      <c r="J165" s="55">
        <v>1.0</v>
      </c>
      <c r="K165" s="55">
        <v>1.0</v>
      </c>
      <c r="L165" s="55">
        <v>1.0</v>
      </c>
      <c r="M165" s="55">
        <v>1.0</v>
      </c>
      <c r="N165" s="55">
        <v>1.0</v>
      </c>
      <c r="O165" s="55">
        <v>1.0</v>
      </c>
      <c r="P165" s="55">
        <v>1.0</v>
      </c>
      <c r="Q165" s="55">
        <v>1.0</v>
      </c>
      <c r="R165" s="55">
        <v>1.0</v>
      </c>
      <c r="S165" s="55">
        <v>0.998525073746312</v>
      </c>
    </row>
    <row r="166">
      <c r="A166" s="112" t="s">
        <v>380</v>
      </c>
      <c r="C166" s="55">
        <v>1.0</v>
      </c>
      <c r="D166" s="55">
        <v>1.0</v>
      </c>
      <c r="E166" s="55">
        <v>1.0</v>
      </c>
      <c r="F166" s="55">
        <v>1.0</v>
      </c>
      <c r="G166" s="55">
        <v>1.0</v>
      </c>
      <c r="H166" s="55">
        <v>1.0</v>
      </c>
      <c r="I166" s="55">
        <v>1.0</v>
      </c>
      <c r="J166" s="55">
        <v>1.0</v>
      </c>
      <c r="K166" s="55">
        <v>1.0</v>
      </c>
      <c r="L166" s="55">
        <v>1.0</v>
      </c>
      <c r="M166" s="55">
        <v>1.0</v>
      </c>
      <c r="N166" s="55">
        <v>1.0</v>
      </c>
      <c r="O166" s="55">
        <v>1.0</v>
      </c>
      <c r="P166" s="55">
        <v>1.0</v>
      </c>
      <c r="Q166" s="55">
        <v>1.0</v>
      </c>
      <c r="R166" s="55">
        <v>1.0</v>
      </c>
      <c r="S166" s="55">
        <v>0.998525073746312</v>
      </c>
    </row>
    <row r="167">
      <c r="A167" s="112" t="s">
        <v>386</v>
      </c>
      <c r="C167" s="55">
        <v>1.0</v>
      </c>
      <c r="D167" s="55">
        <v>1.0</v>
      </c>
      <c r="E167" s="55">
        <v>1.0</v>
      </c>
      <c r="F167" s="55">
        <v>1.0</v>
      </c>
      <c r="G167" s="55">
        <v>1.0</v>
      </c>
      <c r="H167" s="55">
        <v>1.0</v>
      </c>
      <c r="I167" s="55">
        <v>1.0</v>
      </c>
      <c r="J167" s="55">
        <v>1.0</v>
      </c>
      <c r="K167" s="55">
        <v>1.0</v>
      </c>
      <c r="L167" s="55">
        <v>1.0</v>
      </c>
      <c r="M167" s="55">
        <v>1.0</v>
      </c>
      <c r="N167" s="55">
        <v>1.0</v>
      </c>
      <c r="O167" s="55">
        <v>1.0</v>
      </c>
      <c r="P167" s="55">
        <v>1.0</v>
      </c>
      <c r="Q167" s="55">
        <v>1.0</v>
      </c>
      <c r="R167" s="55">
        <v>1.0</v>
      </c>
      <c r="S167" s="55">
        <v>0.998525073746312</v>
      </c>
    </row>
    <row r="168">
      <c r="A168" s="112" t="s">
        <v>198</v>
      </c>
      <c r="C168" s="55">
        <v>1.0</v>
      </c>
      <c r="D168" s="55">
        <v>1.0</v>
      </c>
      <c r="E168" s="55">
        <v>1.0</v>
      </c>
      <c r="F168" s="55">
        <v>1.0</v>
      </c>
      <c r="G168" s="55">
        <v>1.0</v>
      </c>
      <c r="H168" s="55">
        <v>1.0</v>
      </c>
      <c r="I168" s="55">
        <v>1.0</v>
      </c>
      <c r="J168" s="55">
        <v>1.0</v>
      </c>
      <c r="K168" s="55">
        <v>1.0</v>
      </c>
      <c r="L168" s="55">
        <v>1.0</v>
      </c>
      <c r="M168" s="55">
        <v>1.0</v>
      </c>
      <c r="N168" s="55">
        <v>1.0</v>
      </c>
      <c r="O168" s="55">
        <v>1.0</v>
      </c>
      <c r="P168" s="55">
        <v>1.0</v>
      </c>
      <c r="Q168" s="55">
        <v>1.0</v>
      </c>
      <c r="R168" s="55">
        <v>1.0</v>
      </c>
      <c r="S168" s="55">
        <v>0.998525073746312</v>
      </c>
    </row>
    <row r="169">
      <c r="A169" s="112" t="s">
        <v>199</v>
      </c>
      <c r="C169" s="55">
        <v>1.0</v>
      </c>
      <c r="D169" s="55">
        <v>1.0</v>
      </c>
      <c r="E169" s="55">
        <v>1.0</v>
      </c>
      <c r="F169" s="55">
        <v>1.0</v>
      </c>
      <c r="G169" s="55">
        <v>1.0</v>
      </c>
      <c r="H169" s="55">
        <v>1.0</v>
      </c>
      <c r="I169" s="55">
        <v>1.0</v>
      </c>
      <c r="J169" s="55">
        <v>1.0</v>
      </c>
      <c r="K169" s="55">
        <v>1.0</v>
      </c>
      <c r="L169" s="55">
        <v>1.0</v>
      </c>
      <c r="M169" s="55">
        <v>1.0</v>
      </c>
      <c r="N169" s="55">
        <v>1.0</v>
      </c>
      <c r="O169" s="55">
        <v>1.0</v>
      </c>
      <c r="P169" s="55">
        <v>1.0</v>
      </c>
      <c r="Q169" s="55">
        <v>1.0</v>
      </c>
      <c r="R169" s="55">
        <v>1.0</v>
      </c>
      <c r="S169" s="55">
        <v>0.998525073746312</v>
      </c>
    </row>
    <row r="170">
      <c r="A170" s="112" t="s">
        <v>409</v>
      </c>
      <c r="C170" s="55">
        <v>1.0</v>
      </c>
      <c r="D170" s="55">
        <v>1.0</v>
      </c>
      <c r="E170" s="55">
        <v>1.0</v>
      </c>
      <c r="F170" s="55">
        <v>1.0</v>
      </c>
      <c r="G170" s="55">
        <v>1.0</v>
      </c>
      <c r="H170" s="55">
        <v>1.0</v>
      </c>
      <c r="I170" s="55">
        <v>1.0</v>
      </c>
      <c r="J170" s="55">
        <v>1.0</v>
      </c>
      <c r="K170" s="55">
        <v>1.0</v>
      </c>
      <c r="L170" s="55">
        <v>1.0</v>
      </c>
      <c r="M170" s="55">
        <v>1.0</v>
      </c>
      <c r="N170" s="55">
        <v>1.0</v>
      </c>
      <c r="O170" s="55">
        <v>1.0</v>
      </c>
      <c r="P170" s="55">
        <v>1.0</v>
      </c>
      <c r="Q170" s="55">
        <v>1.0</v>
      </c>
      <c r="R170" s="55">
        <v>1.0</v>
      </c>
      <c r="S170" s="55">
        <v>0.998525073746312</v>
      </c>
    </row>
    <row r="171">
      <c r="A171" s="112" t="s">
        <v>412</v>
      </c>
      <c r="C171" s="55">
        <v>1.0</v>
      </c>
      <c r="D171" s="55">
        <v>1.0</v>
      </c>
      <c r="E171" s="55">
        <v>1.0</v>
      </c>
      <c r="F171" s="55">
        <v>1.0</v>
      </c>
      <c r="G171" s="55">
        <v>1.0</v>
      </c>
      <c r="H171" s="55">
        <v>1.0</v>
      </c>
      <c r="I171" s="55">
        <v>1.0</v>
      </c>
      <c r="J171" s="55">
        <v>1.0</v>
      </c>
      <c r="K171" s="55">
        <v>1.0</v>
      </c>
      <c r="L171" s="55">
        <v>1.0</v>
      </c>
      <c r="M171" s="55">
        <v>1.0</v>
      </c>
      <c r="N171" s="55">
        <v>1.0</v>
      </c>
      <c r="O171" s="55">
        <v>1.0</v>
      </c>
      <c r="P171" s="55">
        <v>1.0</v>
      </c>
      <c r="Q171" s="55">
        <v>1.0</v>
      </c>
      <c r="R171" s="55">
        <v>1.0</v>
      </c>
      <c r="S171" s="55">
        <v>0.998525073746312</v>
      </c>
    </row>
    <row r="172">
      <c r="A172" s="112" t="s">
        <v>416</v>
      </c>
      <c r="C172" s="55">
        <v>1.0</v>
      </c>
      <c r="D172" s="55">
        <v>1.0</v>
      </c>
      <c r="E172" s="55">
        <v>1.0</v>
      </c>
      <c r="F172" s="55">
        <v>1.0</v>
      </c>
      <c r="G172" s="55">
        <v>1.0</v>
      </c>
      <c r="H172" s="55">
        <v>1.0</v>
      </c>
      <c r="I172" s="55">
        <v>1.0</v>
      </c>
      <c r="J172" s="55">
        <v>1.0</v>
      </c>
      <c r="K172" s="55">
        <v>1.0</v>
      </c>
      <c r="L172" s="55">
        <v>1.0</v>
      </c>
      <c r="M172" s="55">
        <v>1.0</v>
      </c>
      <c r="N172" s="55">
        <v>1.0</v>
      </c>
      <c r="O172" s="55">
        <v>1.0</v>
      </c>
      <c r="P172" s="55">
        <v>1.0</v>
      </c>
      <c r="Q172" s="55">
        <v>1.0</v>
      </c>
      <c r="R172" s="55">
        <v>1.0</v>
      </c>
      <c r="S172" s="55">
        <v>0.998525073746312</v>
      </c>
    </row>
    <row r="173">
      <c r="A173" s="112" t="s">
        <v>203</v>
      </c>
      <c r="C173" s="55">
        <v>1.0</v>
      </c>
      <c r="D173" s="55">
        <v>1.0</v>
      </c>
      <c r="E173" s="55">
        <v>1.0</v>
      </c>
      <c r="F173" s="55">
        <v>1.0</v>
      </c>
      <c r="G173" s="55">
        <v>1.0</v>
      </c>
      <c r="H173" s="55">
        <v>1.0</v>
      </c>
      <c r="I173" s="55">
        <v>1.0</v>
      </c>
      <c r="J173" s="55">
        <v>1.0</v>
      </c>
      <c r="K173" s="55">
        <v>1.0</v>
      </c>
      <c r="L173" s="55">
        <v>1.0</v>
      </c>
      <c r="M173" s="55">
        <v>1.0</v>
      </c>
      <c r="N173" s="55">
        <v>1.0</v>
      </c>
      <c r="O173" s="55">
        <v>1.0</v>
      </c>
      <c r="P173" s="55">
        <v>1.0</v>
      </c>
      <c r="Q173" s="55">
        <v>1.0</v>
      </c>
      <c r="R173" s="55">
        <v>1.0</v>
      </c>
      <c r="S173" s="55">
        <v>0.998525073746312</v>
      </c>
    </row>
    <row r="174">
      <c r="A174" s="112" t="s">
        <v>196</v>
      </c>
      <c r="C174" s="55">
        <v>1.0</v>
      </c>
      <c r="D174" s="55">
        <v>1.0</v>
      </c>
      <c r="E174" s="55">
        <v>1.0</v>
      </c>
      <c r="F174" s="55">
        <v>1.0</v>
      </c>
      <c r="G174" s="55">
        <v>1.0</v>
      </c>
      <c r="H174" s="55">
        <v>1.0</v>
      </c>
      <c r="I174" s="55">
        <v>1.0</v>
      </c>
      <c r="J174" s="55">
        <v>1.0</v>
      </c>
      <c r="K174" s="55">
        <v>1.0</v>
      </c>
      <c r="L174" s="55">
        <v>1.0</v>
      </c>
      <c r="M174" s="55">
        <v>1.0</v>
      </c>
      <c r="N174" s="55">
        <v>1.0</v>
      </c>
      <c r="O174" s="55">
        <v>1.0</v>
      </c>
      <c r="P174" s="55">
        <v>1.0</v>
      </c>
      <c r="Q174" s="55">
        <v>1.0</v>
      </c>
      <c r="R174" s="55">
        <v>1.0</v>
      </c>
      <c r="S174" s="55">
        <v>0.998525073746312</v>
      </c>
    </row>
    <row r="175">
      <c r="A175" s="112" t="s">
        <v>457</v>
      </c>
      <c r="C175" s="55">
        <v>1.0</v>
      </c>
      <c r="D175" s="55">
        <v>1.0</v>
      </c>
      <c r="E175" s="55">
        <v>1.0</v>
      </c>
      <c r="F175" s="55">
        <v>1.0</v>
      </c>
      <c r="G175" s="55">
        <v>1.0</v>
      </c>
      <c r="H175" s="55">
        <v>1.0</v>
      </c>
      <c r="I175" s="55">
        <v>1.0</v>
      </c>
      <c r="J175" s="55">
        <v>1.0</v>
      </c>
      <c r="K175" s="55">
        <v>1.0</v>
      </c>
      <c r="L175" s="55">
        <v>1.0</v>
      </c>
      <c r="M175" s="55">
        <v>1.0</v>
      </c>
      <c r="N175" s="55">
        <v>1.0</v>
      </c>
      <c r="O175" s="55">
        <v>1.0</v>
      </c>
      <c r="P175" s="55">
        <v>1.0</v>
      </c>
      <c r="Q175" s="55">
        <v>1.0</v>
      </c>
      <c r="R175" s="55">
        <v>1.0</v>
      </c>
      <c r="S175" s="55">
        <v>0.998525073746312</v>
      </c>
    </row>
    <row r="176">
      <c r="A176" s="111" t="s">
        <v>577</v>
      </c>
    </row>
    <row r="177">
      <c r="A177" s="112" t="s">
        <v>135</v>
      </c>
      <c r="C177" s="55">
        <v>1.0</v>
      </c>
      <c r="D177" s="55">
        <v>1.0</v>
      </c>
      <c r="E177" s="55">
        <v>1.0</v>
      </c>
      <c r="F177" s="55">
        <v>1.0</v>
      </c>
      <c r="G177" s="55">
        <v>1.0</v>
      </c>
      <c r="H177" s="55">
        <v>1.0</v>
      </c>
      <c r="I177" s="55">
        <v>1.0</v>
      </c>
      <c r="J177" s="55">
        <v>1.0</v>
      </c>
      <c r="K177" s="55">
        <v>1.0</v>
      </c>
      <c r="L177" s="55">
        <v>1.0</v>
      </c>
      <c r="M177" s="55">
        <v>1.0</v>
      </c>
      <c r="N177" s="55">
        <v>1.0</v>
      </c>
      <c r="O177" s="55">
        <v>1.0</v>
      </c>
      <c r="P177" s="55">
        <v>1.0</v>
      </c>
      <c r="Q177" s="55">
        <v>1.0</v>
      </c>
      <c r="R177" s="55">
        <v>1.0</v>
      </c>
      <c r="S177" s="55">
        <v>0.982792527040314</v>
      </c>
    </row>
    <row r="178">
      <c r="A178" s="112" t="s">
        <v>139</v>
      </c>
      <c r="C178" s="55">
        <v>1.0</v>
      </c>
      <c r="D178" s="55">
        <v>1.0</v>
      </c>
      <c r="E178" s="55">
        <v>1.0</v>
      </c>
      <c r="F178" s="55">
        <v>1.0</v>
      </c>
      <c r="G178" s="55">
        <v>1.0</v>
      </c>
      <c r="H178" s="55">
        <v>1.0</v>
      </c>
      <c r="I178" s="55">
        <v>1.0</v>
      </c>
      <c r="J178" s="55">
        <v>1.0</v>
      </c>
      <c r="K178" s="55">
        <v>1.0</v>
      </c>
      <c r="L178" s="55">
        <v>1.0</v>
      </c>
      <c r="M178" s="55">
        <v>1.0</v>
      </c>
      <c r="N178" s="55">
        <v>1.0</v>
      </c>
      <c r="O178" s="55">
        <v>1.0</v>
      </c>
      <c r="P178" s="55">
        <v>1.0</v>
      </c>
      <c r="Q178" s="55">
        <v>1.0</v>
      </c>
      <c r="R178" s="55">
        <v>1.0</v>
      </c>
      <c r="S178" s="55">
        <v>0.984759095378564</v>
      </c>
    </row>
    <row r="179">
      <c r="A179" s="112" t="s">
        <v>141</v>
      </c>
      <c r="C179" s="55">
        <v>1.0</v>
      </c>
      <c r="D179" s="55">
        <v>1.0</v>
      </c>
      <c r="E179" s="55">
        <v>1.0</v>
      </c>
      <c r="F179" s="55">
        <v>1.0</v>
      </c>
      <c r="G179" s="55">
        <v>1.0</v>
      </c>
      <c r="H179" s="55">
        <v>1.0</v>
      </c>
      <c r="I179" s="55">
        <v>1.0</v>
      </c>
      <c r="J179" s="55">
        <v>1.0</v>
      </c>
      <c r="K179" s="55">
        <v>1.0</v>
      </c>
      <c r="L179" s="55">
        <v>1.0</v>
      </c>
      <c r="M179" s="55">
        <v>1.0</v>
      </c>
      <c r="N179" s="55">
        <v>1.0</v>
      </c>
      <c r="O179" s="55">
        <v>1.0</v>
      </c>
      <c r="P179" s="55">
        <v>1.0</v>
      </c>
      <c r="Q179" s="55">
        <v>1.0</v>
      </c>
      <c r="R179" s="55">
        <v>1.0</v>
      </c>
      <c r="S179" s="55">
        <v>0.998525073746312</v>
      </c>
    </row>
    <row r="180">
      <c r="A180" s="112" t="s">
        <v>142</v>
      </c>
      <c r="C180" s="55">
        <v>1.0</v>
      </c>
      <c r="D180" s="55">
        <v>1.0</v>
      </c>
      <c r="E180" s="55">
        <v>1.0</v>
      </c>
      <c r="F180" s="55">
        <v>1.0</v>
      </c>
      <c r="G180" s="55">
        <v>1.0</v>
      </c>
      <c r="H180" s="55">
        <v>1.0</v>
      </c>
      <c r="I180" s="55">
        <v>1.0</v>
      </c>
      <c r="J180" s="55">
        <v>1.0</v>
      </c>
      <c r="K180" s="55">
        <v>1.0</v>
      </c>
      <c r="L180" s="55">
        <v>1.0</v>
      </c>
      <c r="M180" s="55">
        <v>1.0</v>
      </c>
      <c r="N180" s="55">
        <v>1.0</v>
      </c>
      <c r="O180" s="55">
        <v>1.0</v>
      </c>
      <c r="P180" s="55">
        <v>1.0</v>
      </c>
      <c r="Q180" s="55">
        <v>1.0</v>
      </c>
      <c r="R180" s="55">
        <v>1.0</v>
      </c>
      <c r="S180" s="55">
        <v>0.99803343166175</v>
      </c>
    </row>
    <row r="181">
      <c r="A181" s="112" t="s">
        <v>143</v>
      </c>
      <c r="C181" s="55">
        <v>1.0</v>
      </c>
      <c r="D181" s="55">
        <v>1.0</v>
      </c>
      <c r="E181" s="55">
        <v>1.0</v>
      </c>
      <c r="F181" s="55">
        <v>1.0</v>
      </c>
      <c r="G181" s="55">
        <v>1.0</v>
      </c>
      <c r="H181" s="55">
        <v>1.0</v>
      </c>
      <c r="I181" s="55">
        <v>1.0</v>
      </c>
      <c r="J181" s="55">
        <v>1.0</v>
      </c>
      <c r="K181" s="55">
        <v>1.0</v>
      </c>
      <c r="L181" s="55">
        <v>1.0</v>
      </c>
      <c r="M181" s="55">
        <v>1.0</v>
      </c>
      <c r="N181" s="55">
        <v>1.0</v>
      </c>
      <c r="O181" s="55">
        <v>1.0</v>
      </c>
      <c r="P181" s="55">
        <v>1.0</v>
      </c>
      <c r="Q181" s="55">
        <v>1.0</v>
      </c>
      <c r="R181" s="55">
        <v>1.0</v>
      </c>
      <c r="S181" s="55">
        <v>0.987708947885939</v>
      </c>
    </row>
    <row r="182">
      <c r="A182" s="112" t="s">
        <v>146</v>
      </c>
      <c r="C182" s="55">
        <v>1.0</v>
      </c>
      <c r="D182" s="55">
        <v>1.0</v>
      </c>
      <c r="E182" s="55">
        <v>1.0</v>
      </c>
      <c r="F182" s="55">
        <v>1.0</v>
      </c>
      <c r="G182" s="55">
        <v>1.0</v>
      </c>
      <c r="H182" s="55">
        <v>1.0</v>
      </c>
      <c r="I182" s="55">
        <v>1.0</v>
      </c>
      <c r="J182" s="55">
        <v>1.0</v>
      </c>
      <c r="K182" s="55">
        <v>1.0</v>
      </c>
      <c r="L182" s="55">
        <v>1.0</v>
      </c>
      <c r="M182" s="55">
        <v>1.0</v>
      </c>
      <c r="N182" s="55">
        <v>1.0</v>
      </c>
      <c r="O182" s="55">
        <v>1.0</v>
      </c>
      <c r="P182" s="55">
        <v>1.0</v>
      </c>
      <c r="Q182" s="55">
        <v>1.0</v>
      </c>
      <c r="R182" s="55">
        <v>1.0</v>
      </c>
      <c r="S182" s="55">
        <v>0.981317600786627</v>
      </c>
    </row>
    <row r="183">
      <c r="A183" s="112" t="s">
        <v>147</v>
      </c>
      <c r="C183" s="55">
        <v>1.0</v>
      </c>
      <c r="D183" s="55">
        <v>1.0</v>
      </c>
      <c r="E183" s="55">
        <v>1.0</v>
      </c>
      <c r="F183" s="55">
        <v>1.0</v>
      </c>
      <c r="G183" s="55">
        <v>1.0</v>
      </c>
      <c r="H183" s="55">
        <v>1.0</v>
      </c>
      <c r="I183" s="55">
        <v>1.0</v>
      </c>
      <c r="J183" s="55">
        <v>1.0</v>
      </c>
      <c r="K183" s="55">
        <v>1.0</v>
      </c>
      <c r="L183" s="55">
        <v>1.0</v>
      </c>
      <c r="M183" s="55">
        <v>1.0</v>
      </c>
      <c r="N183" s="55">
        <v>1.0</v>
      </c>
      <c r="O183" s="55">
        <v>1.0</v>
      </c>
      <c r="P183" s="55">
        <v>1.0</v>
      </c>
      <c r="Q183" s="55">
        <v>1.0</v>
      </c>
      <c r="R183" s="55">
        <v>1.0</v>
      </c>
      <c r="S183" s="55">
        <v>0.984759095378564</v>
      </c>
    </row>
    <row r="184">
      <c r="A184" s="112" t="s">
        <v>148</v>
      </c>
      <c r="C184" s="55">
        <v>1.0</v>
      </c>
      <c r="D184" s="55">
        <v>0.989547038327526</v>
      </c>
      <c r="E184" s="55">
        <v>1.0</v>
      </c>
      <c r="F184" s="55">
        <v>1.0</v>
      </c>
      <c r="G184" s="55">
        <v>1.0</v>
      </c>
      <c r="H184" s="55">
        <v>1.0</v>
      </c>
      <c r="I184" s="55">
        <v>1.0</v>
      </c>
      <c r="J184" s="55">
        <v>1.0</v>
      </c>
      <c r="K184" s="55">
        <v>1.0</v>
      </c>
      <c r="L184" s="55">
        <v>1.0</v>
      </c>
      <c r="M184" s="55">
        <v>1.0</v>
      </c>
      <c r="N184" s="55">
        <v>1.0</v>
      </c>
      <c r="O184" s="55">
        <v>0.965277777777777</v>
      </c>
      <c r="P184" s="55">
        <v>1.0</v>
      </c>
      <c r="Q184" s="55">
        <v>1.0</v>
      </c>
      <c r="R184" s="55">
        <v>1.0</v>
      </c>
      <c r="S184" s="55">
        <v>0.973451327433628</v>
      </c>
    </row>
    <row r="185">
      <c r="A185" s="112" t="s">
        <v>149</v>
      </c>
      <c r="C185" s="55">
        <v>1.0</v>
      </c>
      <c r="D185" s="55">
        <v>1.0</v>
      </c>
      <c r="E185" s="55">
        <v>1.0</v>
      </c>
      <c r="F185" s="55">
        <v>1.0</v>
      </c>
      <c r="G185" s="55">
        <v>1.0</v>
      </c>
      <c r="H185" s="55">
        <v>1.0</v>
      </c>
      <c r="I185" s="55">
        <v>1.0</v>
      </c>
      <c r="J185" s="55">
        <v>1.0</v>
      </c>
      <c r="K185" s="55">
        <v>1.0</v>
      </c>
      <c r="L185" s="55">
        <v>1.0</v>
      </c>
      <c r="M185" s="55">
        <v>1.0</v>
      </c>
      <c r="N185" s="55">
        <v>1.0</v>
      </c>
      <c r="O185" s="55">
        <v>1.0</v>
      </c>
      <c r="P185" s="55">
        <v>1.0</v>
      </c>
      <c r="Q185" s="55">
        <v>1.0</v>
      </c>
      <c r="R185" s="55">
        <v>1.0</v>
      </c>
      <c r="S185" s="55">
        <v>0.978367748279252</v>
      </c>
    </row>
    <row r="186">
      <c r="A186" s="112" t="s">
        <v>152</v>
      </c>
      <c r="C186" s="55">
        <v>1.0</v>
      </c>
      <c r="D186" s="55">
        <v>1.0</v>
      </c>
      <c r="E186" s="55">
        <v>1.0</v>
      </c>
      <c r="F186" s="55">
        <v>1.0</v>
      </c>
      <c r="G186" s="55">
        <v>1.0</v>
      </c>
      <c r="H186" s="55">
        <v>1.0</v>
      </c>
      <c r="I186" s="55">
        <v>1.0</v>
      </c>
      <c r="J186" s="55">
        <v>1.0</v>
      </c>
      <c r="K186" s="55">
        <v>1.0</v>
      </c>
      <c r="L186" s="55">
        <v>1.0</v>
      </c>
      <c r="M186" s="55">
        <v>1.0</v>
      </c>
      <c r="N186" s="55">
        <v>1.0</v>
      </c>
      <c r="O186" s="55">
        <v>1.0</v>
      </c>
      <c r="P186" s="55">
        <v>1.0</v>
      </c>
      <c r="Q186" s="55">
        <v>1.0</v>
      </c>
      <c r="R186" s="55">
        <v>1.0</v>
      </c>
      <c r="S186" s="55">
        <v>0.998525073746312</v>
      </c>
    </row>
    <row r="187">
      <c r="A187" s="112" t="s">
        <v>153</v>
      </c>
      <c r="C187" s="55">
        <v>1.0</v>
      </c>
      <c r="D187" s="55">
        <v>1.0</v>
      </c>
      <c r="E187" s="55">
        <v>1.0</v>
      </c>
      <c r="F187" s="55">
        <v>1.0</v>
      </c>
      <c r="G187" s="55">
        <v>1.0</v>
      </c>
      <c r="H187" s="55">
        <v>1.0</v>
      </c>
      <c r="I187" s="55">
        <v>1.0</v>
      </c>
      <c r="J187" s="55">
        <v>1.0</v>
      </c>
      <c r="K187" s="55">
        <v>1.0</v>
      </c>
      <c r="L187" s="55">
        <v>1.0</v>
      </c>
      <c r="M187" s="55">
        <v>1.0</v>
      </c>
      <c r="N187" s="55">
        <v>1.0</v>
      </c>
      <c r="O187" s="55">
        <v>1.0</v>
      </c>
      <c r="P187" s="55">
        <v>1.0</v>
      </c>
      <c r="Q187" s="55">
        <v>1.0</v>
      </c>
      <c r="R187" s="55">
        <v>1.0</v>
      </c>
      <c r="S187" s="55">
        <v>0.998525073746312</v>
      </c>
    </row>
    <row r="188">
      <c r="A188" s="112" t="s">
        <v>155</v>
      </c>
      <c r="C188" s="55">
        <v>1.0</v>
      </c>
      <c r="D188" s="55">
        <v>1.0</v>
      </c>
      <c r="E188" s="55">
        <v>1.0</v>
      </c>
      <c r="F188" s="55">
        <v>1.0</v>
      </c>
      <c r="G188" s="55">
        <v>1.0</v>
      </c>
      <c r="H188" s="55">
        <v>1.0</v>
      </c>
      <c r="I188" s="55">
        <v>1.0</v>
      </c>
      <c r="J188" s="55">
        <v>1.0</v>
      </c>
      <c r="K188" s="55">
        <v>1.0</v>
      </c>
      <c r="L188" s="55">
        <v>1.0</v>
      </c>
      <c r="M188" s="55">
        <v>1.0</v>
      </c>
      <c r="N188" s="55">
        <v>1.0</v>
      </c>
      <c r="O188" s="55">
        <v>1.0</v>
      </c>
      <c r="P188" s="55">
        <v>1.0</v>
      </c>
      <c r="Q188" s="55">
        <v>1.0</v>
      </c>
      <c r="R188" s="55">
        <v>1.0</v>
      </c>
      <c r="S188" s="55">
        <v>0.988692232055064</v>
      </c>
    </row>
    <row r="189">
      <c r="A189" s="112" t="s">
        <v>158</v>
      </c>
      <c r="C189" s="55">
        <v>1.0</v>
      </c>
      <c r="D189" s="55">
        <v>1.0</v>
      </c>
      <c r="E189" s="55">
        <v>1.0</v>
      </c>
      <c r="F189" s="55">
        <v>1.0</v>
      </c>
      <c r="G189" s="55">
        <v>1.0</v>
      </c>
      <c r="H189" s="55">
        <v>1.0</v>
      </c>
      <c r="I189" s="55">
        <v>1.0</v>
      </c>
      <c r="J189" s="55">
        <v>1.0</v>
      </c>
      <c r="K189" s="55">
        <v>1.0</v>
      </c>
      <c r="L189" s="55">
        <v>1.0</v>
      </c>
      <c r="M189" s="55">
        <v>1.0</v>
      </c>
      <c r="N189" s="55">
        <v>1.0</v>
      </c>
      <c r="O189" s="55">
        <v>1.0</v>
      </c>
      <c r="P189" s="55">
        <v>1.0</v>
      </c>
      <c r="Q189" s="55">
        <v>1.0</v>
      </c>
      <c r="R189" s="55">
        <v>1.0</v>
      </c>
      <c r="S189" s="55">
        <v>0.918879056047197</v>
      </c>
    </row>
    <row r="190">
      <c r="A190" s="112" t="s">
        <v>159</v>
      </c>
      <c r="C190" s="55">
        <v>1.0</v>
      </c>
      <c r="D190" s="55">
        <v>1.0</v>
      </c>
      <c r="E190" s="55">
        <v>1.0</v>
      </c>
      <c r="F190" s="55">
        <v>1.0</v>
      </c>
      <c r="G190" s="55">
        <v>1.0</v>
      </c>
      <c r="H190" s="55">
        <v>1.0</v>
      </c>
      <c r="I190" s="55">
        <v>1.0</v>
      </c>
      <c r="J190" s="55">
        <v>1.0</v>
      </c>
      <c r="K190" s="55">
        <v>1.0</v>
      </c>
      <c r="L190" s="55">
        <v>1.0</v>
      </c>
      <c r="M190" s="55">
        <v>1.0</v>
      </c>
      <c r="N190" s="55">
        <v>1.0</v>
      </c>
      <c r="O190" s="55">
        <v>1.0</v>
      </c>
      <c r="P190" s="55">
        <v>1.0</v>
      </c>
      <c r="Q190" s="55">
        <v>1.0</v>
      </c>
      <c r="R190" s="55">
        <v>1.0</v>
      </c>
      <c r="S190" s="55">
        <v>0.998525073746312</v>
      </c>
    </row>
    <row r="191">
      <c r="A191" s="112" t="s">
        <v>162</v>
      </c>
      <c r="C191" s="55">
        <v>1.0</v>
      </c>
      <c r="D191" s="55">
        <v>1.0</v>
      </c>
      <c r="E191" s="55">
        <v>1.0</v>
      </c>
      <c r="F191" s="55">
        <v>1.0</v>
      </c>
      <c r="G191" s="55">
        <v>1.0</v>
      </c>
      <c r="H191" s="55">
        <v>1.0</v>
      </c>
      <c r="I191" s="55">
        <v>1.0</v>
      </c>
      <c r="J191" s="55">
        <v>1.0</v>
      </c>
      <c r="K191" s="55">
        <v>1.0</v>
      </c>
      <c r="L191" s="55">
        <v>1.0</v>
      </c>
      <c r="M191" s="55">
        <v>1.0</v>
      </c>
      <c r="N191" s="55">
        <v>1.0</v>
      </c>
      <c r="O191" s="55">
        <v>1.0</v>
      </c>
      <c r="P191" s="55">
        <v>1.0</v>
      </c>
      <c r="Q191" s="55">
        <v>1.0</v>
      </c>
      <c r="R191" s="55">
        <v>1.0</v>
      </c>
      <c r="S191" s="55">
        <v>0.99803343166175</v>
      </c>
    </row>
    <row r="192">
      <c r="A192" s="112" t="s">
        <v>294</v>
      </c>
      <c r="C192" s="55">
        <v>1.0</v>
      </c>
      <c r="D192" s="55">
        <v>1.0</v>
      </c>
      <c r="E192" s="55">
        <v>1.0</v>
      </c>
      <c r="F192" s="55">
        <v>1.0</v>
      </c>
      <c r="G192" s="55">
        <v>1.0</v>
      </c>
      <c r="H192" s="55">
        <v>1.0</v>
      </c>
      <c r="I192" s="55">
        <v>1.0</v>
      </c>
      <c r="J192" s="55">
        <v>1.0</v>
      </c>
      <c r="K192" s="55">
        <v>1.0</v>
      </c>
      <c r="L192" s="55">
        <v>1.0</v>
      </c>
      <c r="M192" s="55">
        <v>1.0</v>
      </c>
      <c r="N192" s="55">
        <v>1.0</v>
      </c>
      <c r="O192" s="55">
        <v>1.0</v>
      </c>
      <c r="P192" s="55">
        <v>1.0</v>
      </c>
      <c r="Q192" s="55">
        <v>1.0</v>
      </c>
      <c r="R192" s="55">
        <v>1.0</v>
      </c>
      <c r="S192" s="55">
        <v>0.985250737463126</v>
      </c>
    </row>
    <row r="193">
      <c r="A193" s="112" t="s">
        <v>295</v>
      </c>
      <c r="C193" s="55">
        <v>1.0</v>
      </c>
      <c r="D193" s="55">
        <v>1.0</v>
      </c>
      <c r="E193" s="55">
        <v>1.0</v>
      </c>
      <c r="F193" s="55">
        <v>1.0</v>
      </c>
      <c r="G193" s="55">
        <v>1.0</v>
      </c>
      <c r="H193" s="55">
        <v>1.0</v>
      </c>
      <c r="I193" s="55">
        <v>1.0</v>
      </c>
      <c r="J193" s="55">
        <v>1.0</v>
      </c>
      <c r="K193" s="55">
        <v>1.0</v>
      </c>
      <c r="L193" s="55">
        <v>1.0</v>
      </c>
      <c r="M193" s="55">
        <v>1.0</v>
      </c>
      <c r="N193" s="55">
        <v>1.0</v>
      </c>
      <c r="O193" s="55">
        <v>1.0</v>
      </c>
      <c r="P193" s="55">
        <v>1.0</v>
      </c>
      <c r="Q193" s="55">
        <v>1.0</v>
      </c>
      <c r="R193" s="55">
        <v>1.0</v>
      </c>
      <c r="S193" s="55">
        <v>0.998525073746312</v>
      </c>
    </row>
    <row r="194">
      <c r="A194" s="112" t="s">
        <v>296</v>
      </c>
      <c r="C194" s="55">
        <v>1.0</v>
      </c>
      <c r="D194" s="55">
        <v>1.0</v>
      </c>
      <c r="E194" s="55">
        <v>1.0</v>
      </c>
      <c r="F194" s="55">
        <v>1.0</v>
      </c>
      <c r="G194" s="55">
        <v>1.0</v>
      </c>
      <c r="H194" s="55">
        <v>1.0</v>
      </c>
      <c r="I194" s="55">
        <v>1.0</v>
      </c>
      <c r="J194" s="55">
        <v>1.0</v>
      </c>
      <c r="K194" s="55">
        <v>1.0</v>
      </c>
      <c r="L194" s="55">
        <v>1.0</v>
      </c>
      <c r="M194" s="55">
        <v>1.0</v>
      </c>
      <c r="N194" s="55">
        <v>1.0</v>
      </c>
      <c r="O194" s="55">
        <v>1.0</v>
      </c>
      <c r="P194" s="55">
        <v>1.0</v>
      </c>
      <c r="Q194" s="55">
        <v>1.0</v>
      </c>
      <c r="R194" s="55">
        <v>1.0</v>
      </c>
      <c r="S194" s="55">
        <v>0.99803343166175</v>
      </c>
    </row>
    <row r="195">
      <c r="A195" s="112" t="s">
        <v>297</v>
      </c>
      <c r="C195" s="55">
        <v>1.0</v>
      </c>
      <c r="D195" s="55">
        <v>1.0</v>
      </c>
      <c r="E195" s="55">
        <v>1.0</v>
      </c>
      <c r="F195" s="55">
        <v>1.0</v>
      </c>
      <c r="G195" s="55">
        <v>1.0</v>
      </c>
      <c r="H195" s="55">
        <v>1.0</v>
      </c>
      <c r="I195" s="55">
        <v>1.0</v>
      </c>
      <c r="J195" s="55">
        <v>1.0</v>
      </c>
      <c r="K195" s="55">
        <v>1.0</v>
      </c>
      <c r="L195" s="55">
        <v>1.0</v>
      </c>
      <c r="M195" s="55">
        <v>1.0</v>
      </c>
      <c r="N195" s="55">
        <v>1.0</v>
      </c>
      <c r="O195" s="55">
        <v>1.0</v>
      </c>
      <c r="P195" s="55">
        <v>1.0</v>
      </c>
      <c r="Q195" s="55">
        <v>1.0</v>
      </c>
      <c r="R195" s="55">
        <v>1.0</v>
      </c>
      <c r="S195" s="55">
        <v>0.987708947885939</v>
      </c>
    </row>
    <row r="196">
      <c r="A196" s="112" t="s">
        <v>187</v>
      </c>
      <c r="C196" s="55">
        <v>1.0</v>
      </c>
      <c r="D196" s="55">
        <v>1.0</v>
      </c>
      <c r="E196" s="55">
        <v>1.0</v>
      </c>
      <c r="F196" s="55">
        <v>1.0</v>
      </c>
      <c r="G196" s="55">
        <v>1.0</v>
      </c>
      <c r="H196" s="55">
        <v>1.0</v>
      </c>
      <c r="I196" s="55">
        <v>1.0</v>
      </c>
      <c r="J196" s="55">
        <v>1.0</v>
      </c>
      <c r="K196" s="55">
        <v>1.0</v>
      </c>
      <c r="L196" s="55">
        <v>1.0</v>
      </c>
      <c r="M196" s="55">
        <v>1.0</v>
      </c>
      <c r="N196" s="55">
        <v>1.0</v>
      </c>
      <c r="O196" s="55">
        <v>1.0</v>
      </c>
      <c r="P196" s="55">
        <v>1.0</v>
      </c>
      <c r="Q196" s="55">
        <v>1.0</v>
      </c>
      <c r="R196" s="55">
        <v>1.0</v>
      </c>
      <c r="S196" s="55">
        <v>0.998525073746312</v>
      </c>
    </row>
    <row r="197">
      <c r="A197" s="112" t="s">
        <v>182</v>
      </c>
      <c r="C197" s="55">
        <v>1.0</v>
      </c>
      <c r="D197" s="55">
        <v>1.0</v>
      </c>
      <c r="E197" s="55">
        <v>1.0</v>
      </c>
      <c r="F197" s="55">
        <v>1.0</v>
      </c>
      <c r="G197" s="55">
        <v>1.0</v>
      </c>
      <c r="H197" s="55">
        <v>1.0</v>
      </c>
      <c r="I197" s="55">
        <v>1.0</v>
      </c>
      <c r="J197" s="55">
        <v>1.0</v>
      </c>
      <c r="K197" s="55">
        <v>1.0</v>
      </c>
      <c r="L197" s="55">
        <v>1.0</v>
      </c>
      <c r="M197" s="55">
        <v>1.0</v>
      </c>
      <c r="N197" s="55">
        <v>1.0</v>
      </c>
      <c r="O197" s="55">
        <v>1.0</v>
      </c>
      <c r="P197" s="55">
        <v>1.0</v>
      </c>
      <c r="Q197" s="55">
        <v>1.0</v>
      </c>
      <c r="R197" s="55">
        <v>1.0</v>
      </c>
      <c r="S197" s="55">
        <v>0.998525073746312</v>
      </c>
    </row>
    <row r="198">
      <c r="A198" s="112" t="s">
        <v>300</v>
      </c>
      <c r="C198" s="55">
        <v>1.0</v>
      </c>
      <c r="D198" s="55">
        <v>1.0</v>
      </c>
      <c r="E198" s="55">
        <v>1.0</v>
      </c>
      <c r="F198" s="55">
        <v>1.0</v>
      </c>
      <c r="G198" s="55">
        <v>1.0</v>
      </c>
      <c r="H198" s="55">
        <v>1.0</v>
      </c>
      <c r="I198" s="55">
        <v>1.0</v>
      </c>
      <c r="J198" s="55">
        <v>1.0</v>
      </c>
      <c r="K198" s="55">
        <v>1.0</v>
      </c>
      <c r="L198" s="55">
        <v>1.0</v>
      </c>
      <c r="M198" s="55">
        <v>1.0</v>
      </c>
      <c r="N198" s="55">
        <v>1.0</v>
      </c>
      <c r="O198" s="55">
        <v>1.0</v>
      </c>
      <c r="P198" s="55">
        <v>1.0</v>
      </c>
      <c r="Q198" s="55">
        <v>1.0</v>
      </c>
      <c r="R198" s="55">
        <v>1.0</v>
      </c>
      <c r="S198" s="55">
        <v>0.988692232055064</v>
      </c>
    </row>
    <row r="199">
      <c r="A199" s="112" t="s">
        <v>303</v>
      </c>
      <c r="C199" s="55">
        <v>1.0</v>
      </c>
      <c r="D199" s="55">
        <v>1.0</v>
      </c>
      <c r="E199" s="55">
        <v>1.0</v>
      </c>
      <c r="F199" s="55">
        <v>1.0</v>
      </c>
      <c r="G199" s="55">
        <v>1.0</v>
      </c>
      <c r="H199" s="55">
        <v>1.0</v>
      </c>
      <c r="I199" s="55">
        <v>1.0</v>
      </c>
      <c r="J199" s="55">
        <v>1.0</v>
      </c>
      <c r="K199" s="55">
        <v>1.0</v>
      </c>
      <c r="L199" s="55">
        <v>1.0</v>
      </c>
      <c r="M199" s="55">
        <v>1.0</v>
      </c>
      <c r="N199" s="55">
        <v>1.0</v>
      </c>
      <c r="O199" s="55">
        <v>1.0</v>
      </c>
      <c r="P199" s="55">
        <v>1.0</v>
      </c>
      <c r="Q199" s="55">
        <v>1.0</v>
      </c>
      <c r="R199" s="55">
        <v>1.0</v>
      </c>
      <c r="S199" s="55">
        <v>0.998525073746312</v>
      </c>
    </row>
    <row r="200">
      <c r="A200" s="112" t="s">
        <v>304</v>
      </c>
      <c r="C200" s="55">
        <v>1.0</v>
      </c>
      <c r="D200" s="55">
        <v>1.0</v>
      </c>
      <c r="E200" s="55">
        <v>1.0</v>
      </c>
      <c r="F200" s="55">
        <v>1.0</v>
      </c>
      <c r="G200" s="55">
        <v>1.0</v>
      </c>
      <c r="H200" s="55">
        <v>1.0</v>
      </c>
      <c r="I200" s="55">
        <v>1.0</v>
      </c>
      <c r="J200" s="55">
        <v>1.0</v>
      </c>
      <c r="K200" s="55">
        <v>1.0</v>
      </c>
      <c r="L200" s="55">
        <v>1.0</v>
      </c>
      <c r="M200" s="55">
        <v>1.0</v>
      </c>
      <c r="N200" s="55">
        <v>1.0</v>
      </c>
      <c r="O200" s="55">
        <v>1.0</v>
      </c>
      <c r="P200" s="55">
        <v>1.0</v>
      </c>
      <c r="Q200" s="55">
        <v>1.0</v>
      </c>
      <c r="R200" s="55">
        <v>1.0</v>
      </c>
      <c r="S200" s="55">
        <v>0.998525073746312</v>
      </c>
    </row>
    <row r="201">
      <c r="A201" s="112" t="s">
        <v>307</v>
      </c>
      <c r="C201" s="55">
        <v>1.0</v>
      </c>
      <c r="D201" s="55">
        <v>1.0</v>
      </c>
      <c r="E201" s="55">
        <v>1.0</v>
      </c>
      <c r="F201" s="55">
        <v>1.0</v>
      </c>
      <c r="G201" s="55">
        <v>1.0</v>
      </c>
      <c r="H201" s="55">
        <v>1.0</v>
      </c>
      <c r="I201" s="55">
        <v>1.0</v>
      </c>
      <c r="J201" s="55">
        <v>1.0</v>
      </c>
      <c r="K201" s="55">
        <v>1.0</v>
      </c>
      <c r="L201" s="55">
        <v>1.0</v>
      </c>
      <c r="M201" s="55">
        <v>1.0</v>
      </c>
      <c r="N201" s="55">
        <v>1.0</v>
      </c>
      <c r="O201" s="55">
        <v>1.0</v>
      </c>
      <c r="P201" s="55">
        <v>1.0</v>
      </c>
      <c r="Q201" s="55">
        <v>1.0</v>
      </c>
      <c r="R201" s="55">
        <v>1.0</v>
      </c>
      <c r="S201" s="55">
        <v>0.99803343166175</v>
      </c>
    </row>
    <row r="202">
      <c r="A202" s="112" t="s">
        <v>313</v>
      </c>
      <c r="C202" s="55">
        <v>1.0</v>
      </c>
      <c r="D202" s="55">
        <v>1.0</v>
      </c>
      <c r="E202" s="55">
        <v>1.0</v>
      </c>
      <c r="F202" s="55">
        <v>1.0</v>
      </c>
      <c r="G202" s="55">
        <v>1.0</v>
      </c>
      <c r="H202" s="55">
        <v>1.0</v>
      </c>
      <c r="I202" s="55">
        <v>1.0</v>
      </c>
      <c r="J202" s="55">
        <v>1.0</v>
      </c>
      <c r="K202" s="55">
        <v>1.0</v>
      </c>
      <c r="L202" s="55">
        <v>1.0</v>
      </c>
      <c r="M202" s="55">
        <v>1.0</v>
      </c>
      <c r="N202" s="55">
        <v>1.0</v>
      </c>
      <c r="O202" s="55">
        <v>1.0</v>
      </c>
      <c r="P202" s="55">
        <v>1.0</v>
      </c>
      <c r="Q202" s="55">
        <v>1.0</v>
      </c>
      <c r="R202" s="55">
        <v>1.0</v>
      </c>
      <c r="S202" s="55">
        <v>0.998525073746312</v>
      </c>
    </row>
    <row r="203">
      <c r="A203" s="112" t="s">
        <v>179</v>
      </c>
      <c r="C203" s="55">
        <v>1.0</v>
      </c>
      <c r="D203" s="55">
        <v>1.0</v>
      </c>
      <c r="E203" s="55">
        <v>1.0</v>
      </c>
      <c r="F203" s="55">
        <v>1.0</v>
      </c>
      <c r="G203" s="55">
        <v>1.0</v>
      </c>
      <c r="H203" s="55">
        <v>1.0</v>
      </c>
      <c r="I203" s="55">
        <v>1.0</v>
      </c>
      <c r="J203" s="55">
        <v>1.0</v>
      </c>
      <c r="K203" s="55">
        <v>1.0</v>
      </c>
      <c r="L203" s="55">
        <v>1.0</v>
      </c>
      <c r="M203" s="55">
        <v>1.0</v>
      </c>
      <c r="N203" s="55">
        <v>1.0</v>
      </c>
      <c r="O203" s="55">
        <v>1.0</v>
      </c>
      <c r="P203" s="55">
        <v>1.0</v>
      </c>
      <c r="Q203" s="55">
        <v>1.0</v>
      </c>
      <c r="R203" s="55">
        <v>1.0</v>
      </c>
      <c r="S203" s="55">
        <v>0.998525073746312</v>
      </c>
    </row>
    <row r="204">
      <c r="A204" s="112" t="s">
        <v>314</v>
      </c>
      <c r="C204" s="55">
        <v>1.0</v>
      </c>
      <c r="D204" s="55">
        <v>1.0</v>
      </c>
      <c r="E204" s="55">
        <v>1.0</v>
      </c>
      <c r="F204" s="55">
        <v>1.0</v>
      </c>
      <c r="G204" s="55">
        <v>1.0</v>
      </c>
      <c r="H204" s="55">
        <v>1.0</v>
      </c>
      <c r="I204" s="55">
        <v>1.0</v>
      </c>
      <c r="J204" s="55">
        <v>1.0</v>
      </c>
      <c r="K204" s="55">
        <v>1.0</v>
      </c>
      <c r="L204" s="55">
        <v>1.0</v>
      </c>
      <c r="M204" s="55">
        <v>1.0</v>
      </c>
      <c r="N204" s="55">
        <v>1.0</v>
      </c>
      <c r="O204" s="55">
        <v>1.0</v>
      </c>
      <c r="P204" s="55">
        <v>1.0</v>
      </c>
      <c r="Q204" s="55">
        <v>1.0</v>
      </c>
      <c r="R204" s="55">
        <v>1.0</v>
      </c>
      <c r="S204" s="55">
        <v>0.988692232055064</v>
      </c>
    </row>
    <row r="205">
      <c r="A205" s="112" t="s">
        <v>317</v>
      </c>
      <c r="C205" s="55">
        <v>1.0</v>
      </c>
      <c r="D205" s="55">
        <v>1.0</v>
      </c>
      <c r="E205" s="55">
        <v>1.0</v>
      </c>
      <c r="F205" s="55">
        <v>1.0</v>
      </c>
      <c r="G205" s="55">
        <v>1.0</v>
      </c>
      <c r="H205" s="55">
        <v>1.0</v>
      </c>
      <c r="I205" s="55">
        <v>1.0</v>
      </c>
      <c r="J205" s="55">
        <v>1.0</v>
      </c>
      <c r="K205" s="55">
        <v>1.0</v>
      </c>
      <c r="L205" s="55">
        <v>1.0</v>
      </c>
      <c r="M205" s="55">
        <v>1.0</v>
      </c>
      <c r="N205" s="55">
        <v>1.0</v>
      </c>
      <c r="O205" s="55">
        <v>1.0</v>
      </c>
      <c r="P205" s="55">
        <v>1.0</v>
      </c>
      <c r="Q205" s="55">
        <v>1.0</v>
      </c>
      <c r="R205" s="55">
        <v>1.0</v>
      </c>
      <c r="S205" s="55">
        <v>0.984759095378564</v>
      </c>
    </row>
    <row r="206">
      <c r="A206" s="112" t="s">
        <v>318</v>
      </c>
      <c r="C206" s="55">
        <v>1.0</v>
      </c>
      <c r="D206" s="55">
        <v>1.0</v>
      </c>
      <c r="E206" s="55">
        <v>1.0</v>
      </c>
      <c r="F206" s="55">
        <v>1.0</v>
      </c>
      <c r="G206" s="55">
        <v>1.0</v>
      </c>
      <c r="H206" s="55">
        <v>1.0</v>
      </c>
      <c r="I206" s="55">
        <v>1.0</v>
      </c>
      <c r="J206" s="55">
        <v>1.0</v>
      </c>
      <c r="K206" s="55">
        <v>1.0</v>
      </c>
      <c r="L206" s="55">
        <v>1.0</v>
      </c>
      <c r="M206" s="55">
        <v>1.0</v>
      </c>
      <c r="N206" s="55">
        <v>1.0</v>
      </c>
      <c r="O206" s="55">
        <v>1.0</v>
      </c>
      <c r="P206" s="55">
        <v>1.0</v>
      </c>
      <c r="Q206" s="55">
        <v>1.0</v>
      </c>
      <c r="R206" s="55">
        <v>1.0</v>
      </c>
      <c r="S206" s="55">
        <v>0.998525073746312</v>
      </c>
    </row>
    <row r="207">
      <c r="A207" s="112" t="s">
        <v>321</v>
      </c>
      <c r="C207" s="55">
        <v>1.0</v>
      </c>
      <c r="D207" s="55">
        <v>1.0</v>
      </c>
      <c r="E207" s="55">
        <v>1.0</v>
      </c>
      <c r="F207" s="55">
        <v>1.0</v>
      </c>
      <c r="G207" s="55">
        <v>1.0</v>
      </c>
      <c r="H207" s="55">
        <v>1.0</v>
      </c>
      <c r="I207" s="55">
        <v>1.0</v>
      </c>
      <c r="J207" s="55">
        <v>1.0</v>
      </c>
      <c r="K207" s="55">
        <v>1.0</v>
      </c>
      <c r="L207" s="55">
        <v>1.0</v>
      </c>
      <c r="M207" s="55">
        <v>1.0</v>
      </c>
      <c r="N207" s="55">
        <v>1.0</v>
      </c>
      <c r="O207" s="55">
        <v>1.0</v>
      </c>
      <c r="P207" s="55">
        <v>1.0</v>
      </c>
      <c r="Q207" s="55">
        <v>1.0</v>
      </c>
      <c r="R207" s="55">
        <v>1.0</v>
      </c>
      <c r="S207" s="55">
        <v>0.99803343166175</v>
      </c>
    </row>
    <row r="208">
      <c r="A208" s="112" t="s">
        <v>170</v>
      </c>
      <c r="C208" s="55">
        <v>1.0</v>
      </c>
      <c r="D208" s="55">
        <v>1.0</v>
      </c>
      <c r="E208" s="55">
        <v>1.0</v>
      </c>
      <c r="F208" s="55">
        <v>1.0</v>
      </c>
      <c r="G208" s="55">
        <v>1.0</v>
      </c>
      <c r="H208" s="55">
        <v>1.0</v>
      </c>
      <c r="I208" s="55">
        <v>1.0</v>
      </c>
      <c r="J208" s="55">
        <v>1.0</v>
      </c>
      <c r="K208" s="55">
        <v>1.0</v>
      </c>
      <c r="L208" s="55">
        <v>1.0</v>
      </c>
      <c r="M208" s="55">
        <v>1.0</v>
      </c>
      <c r="N208" s="55">
        <v>1.0</v>
      </c>
      <c r="O208" s="55">
        <v>1.0</v>
      </c>
      <c r="P208" s="55">
        <v>1.0</v>
      </c>
      <c r="Q208" s="55">
        <v>1.0</v>
      </c>
      <c r="R208" s="55">
        <v>1.0</v>
      </c>
      <c r="S208" s="55">
        <v>0.998525073746312</v>
      </c>
    </row>
    <row r="209">
      <c r="A209" s="112" t="s">
        <v>185</v>
      </c>
      <c r="C209" s="55">
        <v>1.0</v>
      </c>
      <c r="D209" s="55">
        <v>1.0</v>
      </c>
      <c r="E209" s="55">
        <v>1.0</v>
      </c>
      <c r="F209" s="55">
        <v>1.0</v>
      </c>
      <c r="G209" s="55">
        <v>1.0</v>
      </c>
      <c r="H209" s="55">
        <v>1.0</v>
      </c>
      <c r="I209" s="55">
        <v>1.0</v>
      </c>
      <c r="J209" s="55">
        <v>1.0</v>
      </c>
      <c r="K209" s="55">
        <v>1.0</v>
      </c>
      <c r="L209" s="55">
        <v>1.0</v>
      </c>
      <c r="M209" s="55">
        <v>1.0</v>
      </c>
      <c r="N209" s="55">
        <v>1.0</v>
      </c>
      <c r="O209" s="55">
        <v>1.0</v>
      </c>
      <c r="P209" s="55">
        <v>1.0</v>
      </c>
      <c r="Q209" s="55">
        <v>1.0</v>
      </c>
      <c r="R209" s="55">
        <v>1.0</v>
      </c>
      <c r="S209" s="55">
        <v>0.998525073746312</v>
      </c>
    </row>
    <row r="210">
      <c r="A210" s="112" t="s">
        <v>172</v>
      </c>
      <c r="C210" s="55">
        <v>1.0</v>
      </c>
      <c r="D210" s="55">
        <v>1.0</v>
      </c>
      <c r="E210" s="55">
        <v>1.0</v>
      </c>
      <c r="F210" s="55">
        <v>1.0</v>
      </c>
      <c r="G210" s="55">
        <v>1.0</v>
      </c>
      <c r="H210" s="55">
        <v>1.0</v>
      </c>
      <c r="I210" s="55">
        <v>1.0</v>
      </c>
      <c r="J210" s="55">
        <v>1.0</v>
      </c>
      <c r="K210" s="55">
        <v>1.0</v>
      </c>
      <c r="L210" s="55">
        <v>1.0</v>
      </c>
      <c r="M210" s="55">
        <v>1.0</v>
      </c>
      <c r="N210" s="55">
        <v>1.0</v>
      </c>
      <c r="O210" s="55">
        <v>1.0</v>
      </c>
      <c r="P210" s="55">
        <v>1.0</v>
      </c>
      <c r="Q210" s="55">
        <v>1.0</v>
      </c>
      <c r="R210" s="55">
        <v>1.0</v>
      </c>
      <c r="S210" s="55">
        <v>0.998525073746312</v>
      </c>
    </row>
    <row r="211">
      <c r="A211" s="112" t="s">
        <v>332</v>
      </c>
      <c r="C211" s="55">
        <v>1.0</v>
      </c>
      <c r="D211" s="55">
        <v>1.0</v>
      </c>
      <c r="E211" s="55">
        <v>1.0</v>
      </c>
      <c r="F211" s="55">
        <v>1.0</v>
      </c>
      <c r="G211" s="55">
        <v>1.0</v>
      </c>
      <c r="H211" s="55">
        <v>1.0</v>
      </c>
      <c r="I211" s="55">
        <v>1.0</v>
      </c>
      <c r="J211" s="55">
        <v>1.0</v>
      </c>
      <c r="K211" s="55">
        <v>1.0</v>
      </c>
      <c r="L211" s="55">
        <v>1.0</v>
      </c>
      <c r="M211" s="55">
        <v>1.0</v>
      </c>
      <c r="N211" s="55">
        <v>1.0</v>
      </c>
      <c r="O211" s="55">
        <v>1.0</v>
      </c>
      <c r="P211" s="55">
        <v>1.0</v>
      </c>
      <c r="Q211" s="55">
        <v>1.0</v>
      </c>
      <c r="R211" s="55">
        <v>1.0</v>
      </c>
      <c r="S211" s="55">
        <v>0.998525073746312</v>
      </c>
    </row>
    <row r="212">
      <c r="A212" s="112" t="s">
        <v>342</v>
      </c>
      <c r="C212" s="55">
        <v>1.0</v>
      </c>
      <c r="D212" s="55">
        <v>1.0</v>
      </c>
      <c r="E212" s="55">
        <v>1.0</v>
      </c>
      <c r="F212" s="55">
        <v>1.0</v>
      </c>
      <c r="G212" s="55">
        <v>1.0</v>
      </c>
      <c r="H212" s="55">
        <v>1.0</v>
      </c>
      <c r="I212" s="55">
        <v>1.0</v>
      </c>
      <c r="J212" s="55">
        <v>1.0</v>
      </c>
      <c r="K212" s="55">
        <v>1.0</v>
      </c>
      <c r="L212" s="55">
        <v>1.0</v>
      </c>
      <c r="M212" s="55">
        <v>1.0</v>
      </c>
      <c r="N212" s="55">
        <v>1.0</v>
      </c>
      <c r="O212" s="55">
        <v>1.0</v>
      </c>
      <c r="P212" s="55">
        <v>1.0</v>
      </c>
      <c r="Q212" s="55">
        <v>1.0</v>
      </c>
      <c r="R212" s="55">
        <v>1.0</v>
      </c>
      <c r="S212" s="55">
        <v>0.998525073746312</v>
      </c>
    </row>
    <row r="213">
      <c r="A213" s="112" t="s">
        <v>343</v>
      </c>
      <c r="C213" s="55">
        <v>1.0</v>
      </c>
      <c r="D213" s="55">
        <v>1.0</v>
      </c>
      <c r="E213" s="55">
        <v>1.0</v>
      </c>
      <c r="F213" s="55">
        <v>1.0</v>
      </c>
      <c r="G213" s="55">
        <v>1.0</v>
      </c>
      <c r="H213" s="55">
        <v>1.0</v>
      </c>
      <c r="I213" s="55">
        <v>1.0</v>
      </c>
      <c r="J213" s="55">
        <v>1.0</v>
      </c>
      <c r="K213" s="55">
        <v>1.0</v>
      </c>
      <c r="L213" s="55">
        <v>1.0</v>
      </c>
      <c r="M213" s="55">
        <v>1.0</v>
      </c>
      <c r="N213" s="55">
        <v>1.0</v>
      </c>
      <c r="O213" s="55">
        <v>1.0</v>
      </c>
      <c r="P213" s="55">
        <v>1.0</v>
      </c>
      <c r="Q213" s="55">
        <v>1.0</v>
      </c>
      <c r="R213" s="55">
        <v>1.0</v>
      </c>
      <c r="S213" s="55">
        <v>0.998525073746312</v>
      </c>
    </row>
    <row r="214">
      <c r="A214" s="112" t="s">
        <v>344</v>
      </c>
      <c r="C214" s="55">
        <v>1.0</v>
      </c>
      <c r="D214" s="55">
        <v>1.0</v>
      </c>
      <c r="E214" s="55">
        <v>1.0</v>
      </c>
      <c r="F214" s="55">
        <v>1.0</v>
      </c>
      <c r="G214" s="55">
        <v>1.0</v>
      </c>
      <c r="H214" s="55">
        <v>1.0</v>
      </c>
      <c r="I214" s="55">
        <v>1.0</v>
      </c>
      <c r="J214" s="55">
        <v>1.0</v>
      </c>
      <c r="K214" s="55">
        <v>1.0</v>
      </c>
      <c r="L214" s="55">
        <v>1.0</v>
      </c>
      <c r="M214" s="55">
        <v>1.0</v>
      </c>
      <c r="N214" s="55">
        <v>1.0</v>
      </c>
      <c r="O214" s="55">
        <v>1.0</v>
      </c>
      <c r="P214" s="55">
        <v>1.0</v>
      </c>
      <c r="Q214" s="55">
        <v>1.0</v>
      </c>
      <c r="R214" s="55">
        <v>1.0</v>
      </c>
      <c r="S214" s="55">
        <v>0.988692232055064</v>
      </c>
    </row>
    <row r="215">
      <c r="A215" s="112" t="s">
        <v>347</v>
      </c>
      <c r="C215" s="55">
        <v>1.0</v>
      </c>
      <c r="D215" s="55">
        <v>1.0</v>
      </c>
      <c r="E215" s="55">
        <v>1.0</v>
      </c>
      <c r="F215" s="55">
        <v>1.0</v>
      </c>
      <c r="G215" s="55">
        <v>1.0</v>
      </c>
      <c r="H215" s="55">
        <v>1.0</v>
      </c>
      <c r="I215" s="55">
        <v>1.0</v>
      </c>
      <c r="J215" s="55">
        <v>1.0</v>
      </c>
      <c r="K215" s="55">
        <v>1.0</v>
      </c>
      <c r="L215" s="55">
        <v>1.0</v>
      </c>
      <c r="M215" s="55">
        <v>1.0</v>
      </c>
      <c r="N215" s="55">
        <v>1.0</v>
      </c>
      <c r="O215" s="55">
        <v>1.0</v>
      </c>
      <c r="P215" s="55">
        <v>1.0</v>
      </c>
      <c r="Q215" s="55">
        <v>1.0</v>
      </c>
      <c r="R215" s="55">
        <v>1.0</v>
      </c>
      <c r="S215" s="55">
        <v>0.998525073746312</v>
      </c>
    </row>
    <row r="216">
      <c r="A216" s="112" t="s">
        <v>348</v>
      </c>
      <c r="C216" s="55">
        <v>1.0</v>
      </c>
      <c r="D216" s="55">
        <v>1.0</v>
      </c>
      <c r="E216" s="55">
        <v>1.0</v>
      </c>
      <c r="F216" s="55">
        <v>1.0</v>
      </c>
      <c r="G216" s="55">
        <v>1.0</v>
      </c>
      <c r="H216" s="55">
        <v>1.0</v>
      </c>
      <c r="I216" s="55">
        <v>1.0</v>
      </c>
      <c r="J216" s="55">
        <v>1.0</v>
      </c>
      <c r="K216" s="55">
        <v>1.0</v>
      </c>
      <c r="L216" s="55">
        <v>1.0</v>
      </c>
      <c r="M216" s="55">
        <v>1.0</v>
      </c>
      <c r="N216" s="55">
        <v>1.0</v>
      </c>
      <c r="O216" s="55">
        <v>1.0</v>
      </c>
      <c r="P216" s="55">
        <v>1.0</v>
      </c>
      <c r="Q216" s="55">
        <v>1.0</v>
      </c>
      <c r="R216" s="55">
        <v>1.0</v>
      </c>
      <c r="S216" s="55">
        <v>0.998525073746312</v>
      </c>
    </row>
    <row r="217">
      <c r="A217" s="112" t="s">
        <v>351</v>
      </c>
      <c r="C217" s="55">
        <v>1.0</v>
      </c>
      <c r="D217" s="55">
        <v>1.0</v>
      </c>
      <c r="E217" s="55">
        <v>1.0</v>
      </c>
      <c r="F217" s="55">
        <v>1.0</v>
      </c>
      <c r="G217" s="55">
        <v>1.0</v>
      </c>
      <c r="H217" s="55">
        <v>1.0</v>
      </c>
      <c r="I217" s="55">
        <v>1.0</v>
      </c>
      <c r="J217" s="55">
        <v>1.0</v>
      </c>
      <c r="K217" s="55">
        <v>1.0</v>
      </c>
      <c r="L217" s="55">
        <v>1.0</v>
      </c>
      <c r="M217" s="55">
        <v>1.0</v>
      </c>
      <c r="N217" s="55">
        <v>1.0</v>
      </c>
      <c r="O217" s="55">
        <v>1.0</v>
      </c>
      <c r="P217" s="55">
        <v>1.0</v>
      </c>
      <c r="Q217" s="55">
        <v>1.0</v>
      </c>
      <c r="R217" s="55">
        <v>1.0</v>
      </c>
      <c r="S217" s="55">
        <v>0.99803343166175</v>
      </c>
    </row>
    <row r="218">
      <c r="A218" s="112" t="s">
        <v>193</v>
      </c>
      <c r="C218" s="55">
        <v>1.0</v>
      </c>
      <c r="D218" s="55">
        <v>1.0</v>
      </c>
      <c r="E218" s="55">
        <v>1.0</v>
      </c>
      <c r="F218" s="55">
        <v>1.0</v>
      </c>
      <c r="G218" s="55">
        <v>1.0</v>
      </c>
      <c r="H218" s="55">
        <v>1.0</v>
      </c>
      <c r="I218" s="55">
        <v>1.0</v>
      </c>
      <c r="J218" s="55">
        <v>1.0</v>
      </c>
      <c r="K218" s="55">
        <v>1.0</v>
      </c>
      <c r="L218" s="55">
        <v>1.0</v>
      </c>
      <c r="M218" s="55">
        <v>1.0</v>
      </c>
      <c r="N218" s="55">
        <v>1.0</v>
      </c>
      <c r="O218" s="55">
        <v>1.0</v>
      </c>
      <c r="P218" s="55">
        <v>1.0</v>
      </c>
      <c r="Q218" s="55">
        <v>1.0</v>
      </c>
      <c r="R218" s="55">
        <v>1.0</v>
      </c>
      <c r="S218" s="55">
        <v>0.998525073746312</v>
      </c>
    </row>
    <row r="219">
      <c r="A219" s="112" t="s">
        <v>357</v>
      </c>
      <c r="C219" s="55">
        <v>1.0</v>
      </c>
      <c r="D219" s="55">
        <v>1.0</v>
      </c>
      <c r="E219" s="55">
        <v>1.0</v>
      </c>
      <c r="F219" s="55">
        <v>1.0</v>
      </c>
      <c r="G219" s="55">
        <v>1.0</v>
      </c>
      <c r="H219" s="55">
        <v>1.0</v>
      </c>
      <c r="I219" s="55">
        <v>1.0</v>
      </c>
      <c r="J219" s="55">
        <v>1.0</v>
      </c>
      <c r="K219" s="55">
        <v>1.0</v>
      </c>
      <c r="L219" s="55">
        <v>1.0</v>
      </c>
      <c r="M219" s="55">
        <v>1.0</v>
      </c>
      <c r="N219" s="55">
        <v>1.0</v>
      </c>
      <c r="O219" s="55">
        <v>1.0</v>
      </c>
      <c r="P219" s="55">
        <v>1.0</v>
      </c>
      <c r="Q219" s="55">
        <v>1.0</v>
      </c>
      <c r="R219" s="55">
        <v>1.0</v>
      </c>
      <c r="S219" s="55">
        <v>0.998525073746312</v>
      </c>
    </row>
    <row r="220">
      <c r="A220" s="112" t="s">
        <v>360</v>
      </c>
      <c r="C220" s="55">
        <v>1.0</v>
      </c>
      <c r="D220" s="55">
        <v>1.0</v>
      </c>
      <c r="E220" s="55">
        <v>1.0</v>
      </c>
      <c r="F220" s="55">
        <v>1.0</v>
      </c>
      <c r="G220" s="55">
        <v>1.0</v>
      </c>
      <c r="H220" s="55">
        <v>1.0</v>
      </c>
      <c r="I220" s="55">
        <v>1.0</v>
      </c>
      <c r="J220" s="55">
        <v>1.0</v>
      </c>
      <c r="K220" s="55">
        <v>1.0</v>
      </c>
      <c r="L220" s="55">
        <v>1.0</v>
      </c>
      <c r="M220" s="55">
        <v>1.0</v>
      </c>
      <c r="N220" s="55">
        <v>1.0</v>
      </c>
      <c r="O220" s="55">
        <v>1.0</v>
      </c>
      <c r="P220" s="55">
        <v>1.0</v>
      </c>
      <c r="Q220" s="55">
        <v>1.0</v>
      </c>
      <c r="R220" s="55">
        <v>1.0</v>
      </c>
      <c r="S220" s="55">
        <v>0.998525073746312</v>
      </c>
    </row>
    <row r="221">
      <c r="A221" s="112" t="s">
        <v>366</v>
      </c>
      <c r="C221" s="55">
        <v>1.0</v>
      </c>
      <c r="D221" s="55">
        <v>1.0</v>
      </c>
      <c r="E221" s="55">
        <v>1.0</v>
      </c>
      <c r="F221" s="55">
        <v>1.0</v>
      </c>
      <c r="G221" s="55">
        <v>1.0</v>
      </c>
      <c r="H221" s="55">
        <v>1.0</v>
      </c>
      <c r="I221" s="55">
        <v>1.0</v>
      </c>
      <c r="J221" s="55">
        <v>1.0</v>
      </c>
      <c r="K221" s="55">
        <v>1.0</v>
      </c>
      <c r="L221" s="55">
        <v>1.0</v>
      </c>
      <c r="M221" s="55">
        <v>1.0</v>
      </c>
      <c r="N221" s="55">
        <v>1.0</v>
      </c>
      <c r="O221" s="55">
        <v>1.0</v>
      </c>
      <c r="P221" s="55">
        <v>1.0</v>
      </c>
      <c r="Q221" s="55">
        <v>1.0</v>
      </c>
      <c r="R221" s="55">
        <v>1.0</v>
      </c>
      <c r="S221" s="55">
        <v>0.998525073746312</v>
      </c>
    </row>
    <row r="222">
      <c r="A222" s="112" t="s">
        <v>376</v>
      </c>
      <c r="C222" s="55">
        <v>1.0</v>
      </c>
      <c r="D222" s="55">
        <v>1.0</v>
      </c>
      <c r="E222" s="55">
        <v>1.0</v>
      </c>
      <c r="F222" s="55">
        <v>1.0</v>
      </c>
      <c r="G222" s="55">
        <v>1.0</v>
      </c>
      <c r="H222" s="55">
        <v>1.0</v>
      </c>
      <c r="I222" s="55">
        <v>1.0</v>
      </c>
      <c r="J222" s="55">
        <v>1.0</v>
      </c>
      <c r="K222" s="55">
        <v>1.0</v>
      </c>
      <c r="L222" s="55">
        <v>1.0</v>
      </c>
      <c r="M222" s="55">
        <v>1.0</v>
      </c>
      <c r="N222" s="55">
        <v>1.0</v>
      </c>
      <c r="O222" s="55">
        <v>1.0</v>
      </c>
      <c r="P222" s="55">
        <v>1.0</v>
      </c>
      <c r="Q222" s="55">
        <v>1.0</v>
      </c>
      <c r="R222" s="55">
        <v>1.0</v>
      </c>
      <c r="S222" s="55">
        <v>0.998525073746312</v>
      </c>
    </row>
    <row r="223">
      <c r="A223" s="112" t="s">
        <v>377</v>
      </c>
      <c r="C223" s="55">
        <v>1.0</v>
      </c>
      <c r="D223" s="55">
        <v>1.0</v>
      </c>
      <c r="E223" s="55">
        <v>1.0</v>
      </c>
      <c r="F223" s="55">
        <v>1.0</v>
      </c>
      <c r="G223" s="55">
        <v>1.0</v>
      </c>
      <c r="H223" s="55">
        <v>1.0</v>
      </c>
      <c r="I223" s="55">
        <v>1.0</v>
      </c>
      <c r="J223" s="55">
        <v>1.0</v>
      </c>
      <c r="K223" s="55">
        <v>1.0</v>
      </c>
      <c r="L223" s="55">
        <v>1.0</v>
      </c>
      <c r="M223" s="55">
        <v>1.0</v>
      </c>
      <c r="N223" s="55">
        <v>1.0</v>
      </c>
      <c r="O223" s="55">
        <v>1.0</v>
      </c>
      <c r="P223" s="55">
        <v>1.0</v>
      </c>
      <c r="Q223" s="55">
        <v>1.0</v>
      </c>
      <c r="R223" s="55">
        <v>1.0</v>
      </c>
      <c r="S223" s="55">
        <v>0.998525073746312</v>
      </c>
    </row>
    <row r="224">
      <c r="A224" s="112" t="s">
        <v>380</v>
      </c>
      <c r="C224" s="55">
        <v>1.0</v>
      </c>
      <c r="D224" s="55">
        <v>1.0</v>
      </c>
      <c r="E224" s="55">
        <v>1.0</v>
      </c>
      <c r="F224" s="55">
        <v>1.0</v>
      </c>
      <c r="G224" s="55">
        <v>1.0</v>
      </c>
      <c r="H224" s="55">
        <v>1.0</v>
      </c>
      <c r="I224" s="55">
        <v>1.0</v>
      </c>
      <c r="J224" s="55">
        <v>1.0</v>
      </c>
      <c r="K224" s="55">
        <v>1.0</v>
      </c>
      <c r="L224" s="55">
        <v>1.0</v>
      </c>
      <c r="M224" s="55">
        <v>1.0</v>
      </c>
      <c r="N224" s="55">
        <v>1.0</v>
      </c>
      <c r="O224" s="55">
        <v>1.0</v>
      </c>
      <c r="P224" s="55">
        <v>1.0</v>
      </c>
      <c r="Q224" s="55">
        <v>1.0</v>
      </c>
      <c r="R224" s="55">
        <v>1.0</v>
      </c>
      <c r="S224" s="55">
        <v>0.998525073746312</v>
      </c>
    </row>
    <row r="225">
      <c r="A225" s="112" t="s">
        <v>386</v>
      </c>
      <c r="C225" s="55">
        <v>1.0</v>
      </c>
      <c r="D225" s="55">
        <v>1.0</v>
      </c>
      <c r="E225" s="55">
        <v>1.0</v>
      </c>
      <c r="F225" s="55">
        <v>1.0</v>
      </c>
      <c r="G225" s="55">
        <v>1.0</v>
      </c>
      <c r="H225" s="55">
        <v>1.0</v>
      </c>
      <c r="I225" s="55">
        <v>1.0</v>
      </c>
      <c r="J225" s="55">
        <v>1.0</v>
      </c>
      <c r="K225" s="55">
        <v>1.0</v>
      </c>
      <c r="L225" s="55">
        <v>1.0</v>
      </c>
      <c r="M225" s="55">
        <v>1.0</v>
      </c>
      <c r="N225" s="55">
        <v>1.0</v>
      </c>
      <c r="O225" s="55">
        <v>1.0</v>
      </c>
      <c r="P225" s="55">
        <v>1.0</v>
      </c>
      <c r="Q225" s="55">
        <v>1.0</v>
      </c>
      <c r="R225" s="55">
        <v>1.0</v>
      </c>
      <c r="S225" s="55">
        <v>0.998525073746312</v>
      </c>
    </row>
    <row r="226">
      <c r="A226" s="112" t="s">
        <v>198</v>
      </c>
      <c r="C226" s="55">
        <v>1.0</v>
      </c>
      <c r="D226" s="55">
        <v>1.0</v>
      </c>
      <c r="E226" s="55">
        <v>1.0</v>
      </c>
      <c r="F226" s="55">
        <v>1.0</v>
      </c>
      <c r="G226" s="55">
        <v>1.0</v>
      </c>
      <c r="H226" s="55">
        <v>1.0</v>
      </c>
      <c r="I226" s="55">
        <v>1.0</v>
      </c>
      <c r="J226" s="55">
        <v>1.0</v>
      </c>
      <c r="K226" s="55">
        <v>1.0</v>
      </c>
      <c r="L226" s="55">
        <v>1.0</v>
      </c>
      <c r="M226" s="55">
        <v>1.0</v>
      </c>
      <c r="N226" s="55">
        <v>1.0</v>
      </c>
      <c r="O226" s="55">
        <v>1.0</v>
      </c>
      <c r="P226" s="55">
        <v>1.0</v>
      </c>
      <c r="Q226" s="55">
        <v>1.0</v>
      </c>
      <c r="R226" s="55">
        <v>1.0</v>
      </c>
      <c r="S226" s="55">
        <v>0.998525073746312</v>
      </c>
    </row>
    <row r="227">
      <c r="A227" s="112" t="s">
        <v>199</v>
      </c>
      <c r="C227" s="55">
        <v>1.0</v>
      </c>
      <c r="D227" s="55">
        <v>1.0</v>
      </c>
      <c r="E227" s="55">
        <v>1.0</v>
      </c>
      <c r="F227" s="55">
        <v>1.0</v>
      </c>
      <c r="G227" s="55">
        <v>1.0</v>
      </c>
      <c r="H227" s="55">
        <v>1.0</v>
      </c>
      <c r="I227" s="55">
        <v>1.0</v>
      </c>
      <c r="J227" s="55">
        <v>1.0</v>
      </c>
      <c r="K227" s="55">
        <v>1.0</v>
      </c>
      <c r="L227" s="55">
        <v>1.0</v>
      </c>
      <c r="M227" s="55">
        <v>1.0</v>
      </c>
      <c r="N227" s="55">
        <v>1.0</v>
      </c>
      <c r="O227" s="55">
        <v>1.0</v>
      </c>
      <c r="P227" s="55">
        <v>1.0</v>
      </c>
      <c r="Q227" s="55">
        <v>1.0</v>
      </c>
      <c r="R227" s="55">
        <v>1.0</v>
      </c>
      <c r="S227" s="55">
        <v>0.998525073746312</v>
      </c>
    </row>
    <row r="228">
      <c r="A228" s="112" t="s">
        <v>409</v>
      </c>
      <c r="C228" s="55">
        <v>1.0</v>
      </c>
      <c r="D228" s="55">
        <v>1.0</v>
      </c>
      <c r="E228" s="55">
        <v>1.0</v>
      </c>
      <c r="F228" s="55">
        <v>1.0</v>
      </c>
      <c r="G228" s="55">
        <v>1.0</v>
      </c>
      <c r="H228" s="55">
        <v>1.0</v>
      </c>
      <c r="I228" s="55">
        <v>1.0</v>
      </c>
      <c r="J228" s="55">
        <v>1.0</v>
      </c>
      <c r="K228" s="55">
        <v>1.0</v>
      </c>
      <c r="L228" s="55">
        <v>1.0</v>
      </c>
      <c r="M228" s="55">
        <v>1.0</v>
      </c>
      <c r="N228" s="55">
        <v>1.0</v>
      </c>
      <c r="O228" s="55">
        <v>1.0</v>
      </c>
      <c r="P228" s="55">
        <v>1.0</v>
      </c>
      <c r="Q228" s="55">
        <v>1.0</v>
      </c>
      <c r="R228" s="55">
        <v>1.0</v>
      </c>
      <c r="S228" s="55">
        <v>0.998525073746312</v>
      </c>
    </row>
    <row r="229">
      <c r="A229" s="112" t="s">
        <v>412</v>
      </c>
      <c r="C229" s="55">
        <v>1.0</v>
      </c>
      <c r="D229" s="55">
        <v>1.0</v>
      </c>
      <c r="E229" s="55">
        <v>1.0</v>
      </c>
      <c r="F229" s="55">
        <v>1.0</v>
      </c>
      <c r="G229" s="55">
        <v>1.0</v>
      </c>
      <c r="H229" s="55">
        <v>1.0</v>
      </c>
      <c r="I229" s="55">
        <v>1.0</v>
      </c>
      <c r="J229" s="55">
        <v>1.0</v>
      </c>
      <c r="K229" s="55">
        <v>1.0</v>
      </c>
      <c r="L229" s="55">
        <v>1.0</v>
      </c>
      <c r="M229" s="55">
        <v>1.0</v>
      </c>
      <c r="N229" s="55">
        <v>1.0</v>
      </c>
      <c r="O229" s="55">
        <v>1.0</v>
      </c>
      <c r="P229" s="55">
        <v>1.0</v>
      </c>
      <c r="Q229" s="55">
        <v>1.0</v>
      </c>
      <c r="R229" s="55">
        <v>1.0</v>
      </c>
      <c r="S229" s="55">
        <v>0.998525073746312</v>
      </c>
    </row>
    <row r="230">
      <c r="A230" s="112" t="s">
        <v>416</v>
      </c>
      <c r="C230" s="55">
        <v>1.0</v>
      </c>
      <c r="D230" s="55">
        <v>1.0</v>
      </c>
      <c r="E230" s="55">
        <v>1.0</v>
      </c>
      <c r="F230" s="55">
        <v>1.0</v>
      </c>
      <c r="G230" s="55">
        <v>1.0</v>
      </c>
      <c r="H230" s="55">
        <v>1.0</v>
      </c>
      <c r="I230" s="55">
        <v>1.0</v>
      </c>
      <c r="J230" s="55">
        <v>1.0</v>
      </c>
      <c r="K230" s="55">
        <v>1.0</v>
      </c>
      <c r="L230" s="55">
        <v>1.0</v>
      </c>
      <c r="M230" s="55">
        <v>1.0</v>
      </c>
      <c r="N230" s="55">
        <v>1.0</v>
      </c>
      <c r="O230" s="55">
        <v>1.0</v>
      </c>
      <c r="P230" s="55">
        <v>1.0</v>
      </c>
      <c r="Q230" s="55">
        <v>1.0</v>
      </c>
      <c r="R230" s="55">
        <v>1.0</v>
      </c>
      <c r="S230" s="55">
        <v>0.998525073746312</v>
      </c>
    </row>
    <row r="231">
      <c r="A231" s="112" t="s">
        <v>203</v>
      </c>
      <c r="C231" s="55">
        <v>1.0</v>
      </c>
      <c r="D231" s="55">
        <v>1.0</v>
      </c>
      <c r="E231" s="55">
        <v>1.0</v>
      </c>
      <c r="F231" s="55">
        <v>1.0</v>
      </c>
      <c r="G231" s="55">
        <v>1.0</v>
      </c>
      <c r="H231" s="55">
        <v>1.0</v>
      </c>
      <c r="I231" s="55">
        <v>1.0</v>
      </c>
      <c r="J231" s="55">
        <v>1.0</v>
      </c>
      <c r="K231" s="55">
        <v>1.0</v>
      </c>
      <c r="L231" s="55">
        <v>1.0</v>
      </c>
      <c r="M231" s="55">
        <v>1.0</v>
      </c>
      <c r="N231" s="55">
        <v>1.0</v>
      </c>
      <c r="O231" s="55">
        <v>1.0</v>
      </c>
      <c r="P231" s="55">
        <v>1.0</v>
      </c>
      <c r="Q231" s="55">
        <v>1.0</v>
      </c>
      <c r="R231" s="55">
        <v>1.0</v>
      </c>
      <c r="S231" s="55">
        <v>0.998525073746312</v>
      </c>
    </row>
    <row r="232">
      <c r="A232" s="112" t="s">
        <v>196</v>
      </c>
      <c r="C232" s="55">
        <v>1.0</v>
      </c>
      <c r="D232" s="55">
        <v>1.0</v>
      </c>
      <c r="E232" s="55">
        <v>1.0</v>
      </c>
      <c r="F232" s="55">
        <v>1.0</v>
      </c>
      <c r="G232" s="55">
        <v>1.0</v>
      </c>
      <c r="H232" s="55">
        <v>1.0</v>
      </c>
      <c r="I232" s="55">
        <v>1.0</v>
      </c>
      <c r="J232" s="55">
        <v>1.0</v>
      </c>
      <c r="K232" s="55">
        <v>1.0</v>
      </c>
      <c r="L232" s="55">
        <v>1.0</v>
      </c>
      <c r="M232" s="55">
        <v>1.0</v>
      </c>
      <c r="N232" s="55">
        <v>1.0</v>
      </c>
      <c r="O232" s="55">
        <v>1.0</v>
      </c>
      <c r="P232" s="55">
        <v>1.0</v>
      </c>
      <c r="Q232" s="55">
        <v>1.0</v>
      </c>
      <c r="R232" s="55">
        <v>1.0</v>
      </c>
      <c r="S232" s="55">
        <v>0.998525073746312</v>
      </c>
    </row>
    <row r="233">
      <c r="A233" s="112" t="s">
        <v>457</v>
      </c>
      <c r="C233" s="55">
        <v>1.0</v>
      </c>
      <c r="D233" s="55">
        <v>1.0</v>
      </c>
      <c r="E233" s="55">
        <v>1.0</v>
      </c>
      <c r="F233" s="55">
        <v>1.0</v>
      </c>
      <c r="G233" s="55">
        <v>1.0</v>
      </c>
      <c r="H233" s="55">
        <v>1.0</v>
      </c>
      <c r="I233" s="55">
        <v>1.0</v>
      </c>
      <c r="J233" s="55">
        <v>1.0</v>
      </c>
      <c r="K233" s="55">
        <v>1.0</v>
      </c>
      <c r="L233" s="55">
        <v>1.0</v>
      </c>
      <c r="M233" s="55">
        <v>1.0</v>
      </c>
      <c r="N233" s="55">
        <v>1.0</v>
      </c>
      <c r="O233" s="55">
        <v>1.0</v>
      </c>
      <c r="P233" s="55">
        <v>1.0</v>
      </c>
      <c r="Q233" s="55">
        <v>1.0</v>
      </c>
      <c r="R233" s="55">
        <v>1.0</v>
      </c>
      <c r="S233" s="55">
        <v>0.998525073746312</v>
      </c>
    </row>
    <row r="234">
      <c r="A234" s="111"/>
      <c r="E234" s="10"/>
      <c r="F234" s="100"/>
    </row>
    <row r="235">
      <c r="A235" s="55"/>
      <c r="B235" s="55"/>
      <c r="C235" s="55"/>
      <c r="D235" s="55"/>
      <c r="E235" s="87"/>
      <c r="F235" s="87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</row>
    <row r="236">
      <c r="A236" s="55"/>
      <c r="B236" s="55"/>
      <c r="C236" s="55"/>
      <c r="D236" s="55"/>
      <c r="E236" s="87"/>
      <c r="F236" s="87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</row>
    <row r="237">
      <c r="A237" s="55"/>
      <c r="B237" s="55"/>
      <c r="C237" s="55"/>
      <c r="D237" s="55"/>
      <c r="E237" s="87"/>
      <c r="F237" s="87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</row>
    <row r="238">
      <c r="A238" s="55"/>
      <c r="B238" s="55"/>
      <c r="C238" s="55"/>
      <c r="D238" s="55"/>
      <c r="E238" s="87"/>
      <c r="F238" s="87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</row>
    <row r="239">
      <c r="A239" s="55"/>
      <c r="B239" s="55"/>
      <c r="C239" s="55"/>
      <c r="D239" s="55"/>
      <c r="E239" s="87"/>
      <c r="F239" s="87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</row>
    <row r="240">
      <c r="A240" s="111"/>
    </row>
    <row r="241">
      <c r="A241" s="112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</row>
    <row r="242">
      <c r="A242" s="112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</row>
    <row r="243">
      <c r="A243" s="112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</row>
    <row r="244">
      <c r="A244" s="112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</row>
    <row r="245">
      <c r="A245" s="112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</row>
    <row r="246">
      <c r="A246" s="112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</row>
    <row r="247">
      <c r="A247" s="112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</row>
    <row r="248">
      <c r="A248" s="112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</row>
    <row r="249">
      <c r="A249" s="112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</row>
    <row r="250">
      <c r="A250" s="112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</row>
    <row r="251">
      <c r="A251" s="112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</row>
    <row r="252">
      <c r="A252" s="112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</row>
    <row r="253">
      <c r="A253" s="112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</row>
    <row r="254">
      <c r="A254" s="112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</row>
    <row r="255">
      <c r="A255" s="112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</row>
    <row r="256">
      <c r="A256" s="112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</row>
    <row r="257">
      <c r="A257" s="112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</row>
    <row r="258">
      <c r="A258" s="112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</row>
    <row r="259">
      <c r="A259" s="112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</row>
    <row r="260">
      <c r="A260" s="112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</row>
    <row r="261">
      <c r="A261" s="112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</row>
    <row r="262">
      <c r="A262" s="112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</row>
    <row r="263">
      <c r="A263" s="112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</row>
    <row r="264">
      <c r="A264" s="112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</row>
    <row r="265">
      <c r="A265" s="112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</row>
    <row r="266">
      <c r="A266" s="112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</row>
    <row r="267">
      <c r="A267" s="112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</row>
    <row r="268">
      <c r="A268" s="112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</row>
    <row r="269">
      <c r="A269" s="112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</row>
    <row r="270">
      <c r="A270" s="112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</row>
    <row r="271">
      <c r="A271" s="112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</row>
    <row r="272">
      <c r="A272" s="112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</row>
    <row r="273">
      <c r="A273" s="112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</row>
    <row r="274">
      <c r="A274" s="112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</row>
    <row r="275">
      <c r="A275" s="112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</row>
    <row r="276">
      <c r="A276" s="112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</row>
    <row r="277">
      <c r="A277" s="112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</row>
    <row r="278">
      <c r="A278" s="112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</row>
    <row r="279">
      <c r="A279" s="112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</row>
    <row r="280">
      <c r="A280" s="112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</row>
    <row r="281">
      <c r="A281" s="112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</row>
    <row r="282">
      <c r="A282" s="112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</row>
    <row r="283">
      <c r="A283" s="112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</row>
    <row r="284">
      <c r="A284" s="112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</row>
    <row r="285">
      <c r="A285" s="112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</row>
    <row r="286">
      <c r="A286" s="112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</row>
    <row r="287">
      <c r="A287" s="112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</row>
    <row r="288">
      <c r="A288" s="112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</row>
    <row r="289">
      <c r="A289" s="112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</row>
    <row r="290">
      <c r="A290" s="112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</row>
    <row r="291">
      <c r="A291" s="112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</row>
    <row r="292">
      <c r="A292" s="112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</row>
    <row r="293">
      <c r="A293" s="112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</row>
    <row r="294">
      <c r="A294" s="112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</row>
    <row r="295">
      <c r="A295" s="112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</row>
    <row r="296">
      <c r="A296" s="112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</row>
    <row r="297">
      <c r="A297" s="112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133</v>
      </c>
      <c r="B1" s="2" t="s">
        <v>71</v>
      </c>
      <c r="C1" s="3" t="s">
        <v>72</v>
      </c>
      <c r="D1" s="4" t="s">
        <v>107</v>
      </c>
      <c r="E1" s="4" t="s">
        <v>108</v>
      </c>
      <c r="F1" s="4" t="s">
        <v>109</v>
      </c>
      <c r="G1" s="4" t="s">
        <v>110</v>
      </c>
      <c r="H1" s="4" t="s">
        <v>111</v>
      </c>
      <c r="I1" s="4" t="s">
        <v>112</v>
      </c>
      <c r="J1" s="4" t="s">
        <v>113</v>
      </c>
      <c r="K1" s="4" t="s">
        <v>114</v>
      </c>
      <c r="L1" s="4" t="s">
        <v>115</v>
      </c>
      <c r="M1" s="4" t="s">
        <v>116</v>
      </c>
      <c r="N1" s="4" t="s">
        <v>117</v>
      </c>
      <c r="O1" s="4" t="s">
        <v>14</v>
      </c>
      <c r="P1" s="4" t="s">
        <v>118</v>
      </c>
      <c r="Q1" s="4" t="s">
        <v>119</v>
      </c>
      <c r="R1" s="4" t="s">
        <v>120</v>
      </c>
      <c r="S1" s="4" t="s">
        <v>121</v>
      </c>
      <c r="T1" s="4" t="s">
        <v>19</v>
      </c>
    </row>
    <row r="2">
      <c r="A2" s="111" t="s">
        <v>531</v>
      </c>
      <c r="B2" s="10"/>
      <c r="C2" s="100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</row>
    <row r="3">
      <c r="A3" s="112" t="s">
        <v>135</v>
      </c>
      <c r="B3" s="10">
        <f t="shared" ref="B3:B59" si="1">AVERAGE(D3,E3,F3,I3,J3,O3,P3,Q3,R3,S3,T3)</f>
        <v>0.641789052</v>
      </c>
      <c r="C3" s="10">
        <f>(D3*'Dataset lengths'!$B$2+E3*'Dataset lengths'!$C$2+F3*'Dataset lengths'!$D$2+I3*'Dataset lengths'!$G$2+J3*'Dataset lengths'!$H$2+O3*'Dataset lengths'!$M$2+P3*'Dataset lengths'!$N$2+Q3*'Dataset lengths'!$O$2+R3*'Dataset lengths'!$P$2+S3*'Dataset lengths'!$Q$2+T3*'Dataset lengths'!$R$2)/'Dataset lengths'!$A$7</f>
        <v>0.5735200599</v>
      </c>
      <c r="D3" s="55">
        <f>'Vecmap(jointcHYB)'!H4*'Vecmap(jointcHYB) Coverage'!C3</f>
        <v>0.4472176721</v>
      </c>
      <c r="E3" s="55">
        <f>'Vecmap(jointcHYB)'!I4*'Vecmap(jointcHYB) Coverage'!D3</f>
        <v>0.7072649749</v>
      </c>
      <c r="F3" s="55">
        <f>'Vecmap(jointcHYB)'!J4*'Vecmap(jointcHYB) Coverage'!E3</f>
        <v>0.7370694463</v>
      </c>
      <c r="G3" s="55">
        <f>'Vecmap(jointcHYB)'!K4*'Vecmap(jointcHYB) Coverage'!F3</f>
        <v>0.8256630776</v>
      </c>
      <c r="H3" s="55">
        <f>'Vecmap(jointcHYB)'!L4*'Vecmap(jointcHYB) Coverage'!G3</f>
        <v>0.8266424948</v>
      </c>
      <c r="I3" s="55">
        <f>'Vecmap(jointcHYB)'!M4*'Vecmap(jointcHYB) Coverage'!H3</f>
        <v>0.8261625696</v>
      </c>
      <c r="J3" s="55">
        <f>'Vecmap(jointcHYB)'!N4*'Vecmap(jointcHYB) Coverage'!I3</f>
        <v>0.7605691383</v>
      </c>
      <c r="K3" s="55">
        <f>'Vecmap(jointcHYB)'!O4*'Vecmap(jointcHYB) Coverage'!J3</f>
        <v>0.7019113439</v>
      </c>
      <c r="L3" s="55">
        <f>'Vecmap(jointcHYB)'!P4*'Vecmap(jointcHYB) Coverage'!K3</f>
        <v>0.8207091905</v>
      </c>
      <c r="M3" s="55">
        <f>'Vecmap(jointcHYB)'!Q4*'Vecmap(jointcHYB) Coverage'!L3</f>
        <v>0.7507248182</v>
      </c>
      <c r="N3" s="55">
        <f>'Vecmap(jointcHYB)'!R4*'Vecmap(jointcHYB) Coverage'!M3</f>
        <v>0.701246286</v>
      </c>
      <c r="O3" s="55">
        <f>'Vecmap(jointcHYB)'!S4*'Vecmap(jointcHYB) Coverage'!N3</f>
        <v>0.8458218179</v>
      </c>
      <c r="P3" s="55">
        <f>'Vecmap(jointcHYB)'!T4*'Vecmap(jointcHYB) Coverage'!O3</f>
        <v>0.4271961224</v>
      </c>
      <c r="Q3" s="55">
        <f>'Vecmap(jointcHYB)'!U4*'Vecmap(jointcHYB) Coverage'!P3</f>
        <v>0.8409925916</v>
      </c>
      <c r="R3" s="55">
        <f>'Vecmap(jointcHYB)'!V4*'Vecmap(jointcHYB) Coverage'!Q3</f>
        <v>0.5905788617</v>
      </c>
      <c r="S3" s="55">
        <f>'Vecmap(jointcHYB)'!W4*'Vecmap(jointcHYB) Coverage'!R3</f>
        <v>0.355596124</v>
      </c>
      <c r="T3" s="55">
        <f>'Vecmap(jointcHYB)'!X4*'Vecmap(jointcHYB) Coverage'!S3</f>
        <v>0.5212102526</v>
      </c>
    </row>
    <row r="4">
      <c r="A4" s="112" t="s">
        <v>139</v>
      </c>
      <c r="B4" s="10">
        <f t="shared" si="1"/>
        <v>0.6678254051</v>
      </c>
      <c r="C4" s="10">
        <f>(D4*'Dataset lengths'!$B$2+E4*'Dataset lengths'!$C$2+F4*'Dataset lengths'!$D$2+I4*'Dataset lengths'!$G$2+J4*'Dataset lengths'!$H$2+O4*'Dataset lengths'!$M$2+P4*'Dataset lengths'!$N$2+Q4*'Dataset lengths'!$O$2+R4*'Dataset lengths'!$P$2+S4*'Dataset lengths'!$Q$2+T4*'Dataset lengths'!$R$2)/'Dataset lengths'!$A$7</f>
        <v>0.6028311623</v>
      </c>
      <c r="D4" s="55">
        <f>'Vecmap(jointcHYB)'!H5*'Vecmap(jointcHYB) Coverage'!C4</f>
        <v>0.478973441</v>
      </c>
      <c r="E4" s="55">
        <f>'Vecmap(jointcHYB)'!I5*'Vecmap(jointcHYB) Coverage'!D4</f>
        <v>0.7408015956</v>
      </c>
      <c r="F4" s="55">
        <f>'Vecmap(jointcHYB)'!J5*'Vecmap(jointcHYB) Coverage'!E4</f>
        <v>0.7702116226</v>
      </c>
      <c r="G4" s="55">
        <f>'Vecmap(jointcHYB)'!K5*'Vecmap(jointcHYB) Coverage'!F4</f>
        <v>0.8507367727</v>
      </c>
      <c r="H4" s="55">
        <f>'Vecmap(jointcHYB)'!L5*'Vecmap(jointcHYB) Coverage'!G4</f>
        <v>0.8519469933</v>
      </c>
      <c r="I4" s="55">
        <f>'Vecmap(jointcHYB)'!M5*'Vecmap(jointcHYB) Coverage'!H4</f>
        <v>0.8512964079</v>
      </c>
      <c r="J4" s="55">
        <f>'Vecmap(jointcHYB)'!N5*'Vecmap(jointcHYB) Coverage'!I4</f>
        <v>0.7972300015</v>
      </c>
      <c r="K4" s="55">
        <f>'Vecmap(jointcHYB)'!O5*'Vecmap(jointcHYB) Coverage'!J4</f>
        <v>0.7425686168</v>
      </c>
      <c r="L4" s="55">
        <f>'Vecmap(jointcHYB)'!P5*'Vecmap(jointcHYB) Coverage'!K4</f>
        <v>0.8463103795</v>
      </c>
      <c r="M4" s="55">
        <f>'Vecmap(jointcHYB)'!Q5*'Vecmap(jointcHYB) Coverage'!L4</f>
        <v>0.7766632692</v>
      </c>
      <c r="N4" s="55">
        <f>'Vecmap(jointcHYB)'!R5*'Vecmap(jointcHYB) Coverage'!M4</f>
        <v>0.7523277852</v>
      </c>
      <c r="O4" s="55">
        <f>'Vecmap(jointcHYB)'!S5*'Vecmap(jointcHYB) Coverage'!N4</f>
        <v>0.8513730631</v>
      </c>
      <c r="P4" s="55">
        <f>'Vecmap(jointcHYB)'!T5*'Vecmap(jointcHYB) Coverage'!O4</f>
        <v>0.4349026262</v>
      </c>
      <c r="Q4" s="55">
        <f>'Vecmap(jointcHYB)'!U5*'Vecmap(jointcHYB) Coverage'!P4</f>
        <v>0.8443307469</v>
      </c>
      <c r="R4" s="55">
        <f>'Vecmap(jointcHYB)'!V5*'Vecmap(jointcHYB) Coverage'!Q4</f>
        <v>0.6369909244</v>
      </c>
      <c r="S4" s="55">
        <f>'Vecmap(jointcHYB)'!W5*'Vecmap(jointcHYB) Coverage'!R4</f>
        <v>0.383068805</v>
      </c>
      <c r="T4" s="55">
        <f>'Vecmap(jointcHYB)'!X5*'Vecmap(jointcHYB) Coverage'!S4</f>
        <v>0.5569002217</v>
      </c>
    </row>
    <row r="5">
      <c r="A5" s="112" t="s">
        <v>141</v>
      </c>
      <c r="B5" s="10">
        <f t="shared" si="1"/>
        <v>0.6857240091</v>
      </c>
      <c r="C5" s="10">
        <f>(D5*'Dataset lengths'!$B$2+E5*'Dataset lengths'!$C$2+F5*'Dataset lengths'!$D$2+I5*'Dataset lengths'!$G$2+J5*'Dataset lengths'!$H$2+O5*'Dataset lengths'!$M$2+P5*'Dataset lengths'!$N$2+Q5*'Dataset lengths'!$O$2+R5*'Dataset lengths'!$P$2+S5*'Dataset lengths'!$Q$2+T5*'Dataset lengths'!$R$2)/'Dataset lengths'!$A$7</f>
        <v>0.6185595319</v>
      </c>
      <c r="D5" s="55">
        <f>'Vecmap(jointcHYB)'!H6*'Vecmap(jointcHYB) Coverage'!C5</f>
        <v>0.5312134273</v>
      </c>
      <c r="E5" s="55">
        <f>'Vecmap(jointcHYB)'!I6*'Vecmap(jointcHYB) Coverage'!D5</f>
        <v>0.7254101795</v>
      </c>
      <c r="F5" s="55">
        <f>'Vecmap(jointcHYB)'!J6*'Vecmap(jointcHYB) Coverage'!E5</f>
        <v>0.77539443</v>
      </c>
      <c r="G5" s="55">
        <f>'Vecmap(jointcHYB)'!K6*'Vecmap(jointcHYB) Coverage'!F5</f>
        <v>0.8397473637</v>
      </c>
      <c r="H5" s="55">
        <f>'Vecmap(jointcHYB)'!L6*'Vecmap(jointcHYB) Coverage'!G5</f>
        <v>0.8498321316</v>
      </c>
      <c r="I5" s="55">
        <f>'Vecmap(jointcHYB)'!M6*'Vecmap(jointcHYB) Coverage'!H5</f>
        <v>0.8431569163</v>
      </c>
      <c r="J5" s="55">
        <f>'Vecmap(jointcHYB)'!N6*'Vecmap(jointcHYB) Coverage'!I5</f>
        <v>0.8025850848</v>
      </c>
      <c r="K5" s="55">
        <f>'Vecmap(jointcHYB)'!O6*'Vecmap(jointcHYB) Coverage'!J5</f>
        <v>0.7376230787</v>
      </c>
      <c r="L5" s="55">
        <f>'Vecmap(jointcHYB)'!P6*'Vecmap(jointcHYB) Coverage'!K5</f>
        <v>0.8537543204</v>
      </c>
      <c r="M5" s="55">
        <f>'Vecmap(jointcHYB)'!Q6*'Vecmap(jointcHYB) Coverage'!L5</f>
        <v>0.8095646581</v>
      </c>
      <c r="N5" s="55">
        <f>'Vecmap(jointcHYB)'!R6*'Vecmap(jointcHYB) Coverage'!M5</f>
        <v>0.7320651472</v>
      </c>
      <c r="O5" s="55">
        <f>'Vecmap(jointcHYB)'!S6*'Vecmap(jointcHYB) Coverage'!N5</f>
        <v>0.8819486225</v>
      </c>
      <c r="P5" s="55">
        <f>'Vecmap(jointcHYB)'!T6*'Vecmap(jointcHYB) Coverage'!O5</f>
        <v>0.4136091861</v>
      </c>
      <c r="Q5" s="55">
        <f>'Vecmap(jointcHYB)'!U6*'Vecmap(jointcHYB) Coverage'!P5</f>
        <v>0.867697834</v>
      </c>
      <c r="R5" s="55">
        <f>'Vecmap(jointcHYB)'!V6*'Vecmap(jointcHYB) Coverage'!Q5</f>
        <v>0.7697109309</v>
      </c>
      <c r="S5" s="55">
        <f>'Vecmap(jointcHYB)'!W6*'Vecmap(jointcHYB) Coverage'!R5</f>
        <v>0.4837147798</v>
      </c>
      <c r="T5" s="55">
        <f>'Vecmap(jointcHYB)'!X6*'Vecmap(jointcHYB) Coverage'!S5</f>
        <v>0.4485227093</v>
      </c>
    </row>
    <row r="6">
      <c r="A6" s="112" t="s">
        <v>142</v>
      </c>
      <c r="B6" s="10">
        <f t="shared" si="1"/>
        <v>0.7084433094</v>
      </c>
      <c r="C6" s="10">
        <f>(D6*'Dataset lengths'!$B$2+E6*'Dataset lengths'!$C$2+F6*'Dataset lengths'!$D$2+I6*'Dataset lengths'!$G$2+J6*'Dataset lengths'!$H$2+O6*'Dataset lengths'!$M$2+P6*'Dataset lengths'!$N$2+Q6*'Dataset lengths'!$O$2+R6*'Dataset lengths'!$P$2+S6*'Dataset lengths'!$Q$2+T6*'Dataset lengths'!$R$2)/'Dataset lengths'!$A$7</f>
        <v>0.6394576871</v>
      </c>
      <c r="D6" s="55">
        <f>'Vecmap(jointcHYB)'!H7*'Vecmap(jointcHYB) Coverage'!C6</f>
        <v>0.54190096</v>
      </c>
      <c r="E6" s="55">
        <f>'Vecmap(jointcHYB)'!I7*'Vecmap(jointcHYB) Coverage'!D6</f>
        <v>0.7515644438</v>
      </c>
      <c r="F6" s="55">
        <f>'Vecmap(jointcHYB)'!J7*'Vecmap(jointcHYB) Coverage'!E6</f>
        <v>0.784815143</v>
      </c>
      <c r="G6" s="55">
        <f>'Vecmap(jointcHYB)'!K7*'Vecmap(jointcHYB) Coverage'!F6</f>
        <v>0.8530397553</v>
      </c>
      <c r="H6" s="55">
        <f>'Vecmap(jointcHYB)'!L7*'Vecmap(jointcHYB) Coverage'!G6</f>
        <v>0.8592893259</v>
      </c>
      <c r="I6" s="55">
        <f>'Vecmap(jointcHYB)'!M7*'Vecmap(jointcHYB) Coverage'!H6</f>
        <v>0.8553301501</v>
      </c>
      <c r="J6" s="55">
        <f>'Vecmap(jointcHYB)'!N7*'Vecmap(jointcHYB) Coverage'!I6</f>
        <v>0.8225503595</v>
      </c>
      <c r="K6" s="55">
        <f>'Vecmap(jointcHYB)'!O7*'Vecmap(jointcHYB) Coverage'!J6</f>
        <v>0.7700750326</v>
      </c>
      <c r="L6" s="55">
        <f>'Vecmap(jointcHYB)'!P7*'Vecmap(jointcHYB) Coverage'!K6</f>
        <v>0.8664408672</v>
      </c>
      <c r="M6" s="55">
        <f>'Vecmap(jointcHYB)'!Q7*'Vecmap(jointcHYB) Coverage'!L6</f>
        <v>0.8301803822</v>
      </c>
      <c r="N6" s="55">
        <f>'Vecmap(jointcHYB)'!R7*'Vecmap(jointcHYB) Coverage'!M6</f>
        <v>0.7561327958</v>
      </c>
      <c r="O6" s="55">
        <f>'Vecmap(jointcHYB)'!S7*'Vecmap(jointcHYB) Coverage'!N6</f>
        <v>0.8883522242</v>
      </c>
      <c r="P6" s="55">
        <f>'Vecmap(jointcHYB)'!T7*'Vecmap(jointcHYB) Coverage'!O6</f>
        <v>0.4440390163</v>
      </c>
      <c r="Q6" s="55">
        <f>'Vecmap(jointcHYB)'!U7*'Vecmap(jointcHYB) Coverage'!P6</f>
        <v>0.897518688</v>
      </c>
      <c r="R6" s="55">
        <f>'Vecmap(jointcHYB)'!V7*'Vecmap(jointcHYB) Coverage'!Q6</f>
        <v>0.8065019147</v>
      </c>
      <c r="S6" s="55">
        <f>'Vecmap(jointcHYB)'!W7*'Vecmap(jointcHYB) Coverage'!R6</f>
        <v>0.4963239491</v>
      </c>
      <c r="T6" s="55">
        <f>'Vecmap(jointcHYB)'!X7*'Vecmap(jointcHYB) Coverage'!S6</f>
        <v>0.5039795542</v>
      </c>
    </row>
    <row r="7">
      <c r="A7" s="112" t="s">
        <v>143</v>
      </c>
      <c r="B7" s="10">
        <f t="shared" si="1"/>
        <v>0.640338257</v>
      </c>
      <c r="C7" s="10">
        <f>(D7*'Dataset lengths'!$B$2+E7*'Dataset lengths'!$C$2+F7*'Dataset lengths'!$D$2+I7*'Dataset lengths'!$G$2+J7*'Dataset lengths'!$H$2+O7*'Dataset lengths'!$M$2+P7*'Dataset lengths'!$N$2+Q7*'Dataset lengths'!$O$2+R7*'Dataset lengths'!$P$2+S7*'Dataset lengths'!$Q$2+T7*'Dataset lengths'!$R$2)/'Dataset lengths'!$A$7</f>
        <v>0.5771836514</v>
      </c>
      <c r="D7" s="55">
        <f>'Vecmap(jointcHYB)'!H8*'Vecmap(jointcHYB) Coverage'!C7</f>
        <v>0.4618468306</v>
      </c>
      <c r="E7" s="55">
        <f>'Vecmap(jointcHYB)'!I8*'Vecmap(jointcHYB) Coverage'!D7</f>
        <v>0.7294067138</v>
      </c>
      <c r="F7" s="55">
        <f>'Vecmap(jointcHYB)'!J8*'Vecmap(jointcHYB) Coverage'!E7</f>
        <v>0.7539979753</v>
      </c>
      <c r="G7" s="55">
        <f>'Vecmap(jointcHYB)'!K8*'Vecmap(jointcHYB) Coverage'!F7</f>
        <v>0.8298223811</v>
      </c>
      <c r="H7" s="55">
        <f>'Vecmap(jointcHYB)'!L8*'Vecmap(jointcHYB) Coverage'!G7</f>
        <v>0.8306923396</v>
      </c>
      <c r="I7" s="55">
        <f>'Vecmap(jointcHYB)'!M8*'Vecmap(jointcHYB) Coverage'!H7</f>
        <v>0.8302238106</v>
      </c>
      <c r="J7" s="55">
        <f>'Vecmap(jointcHYB)'!N8*'Vecmap(jointcHYB) Coverage'!I7</f>
        <v>0.775555678</v>
      </c>
      <c r="K7" s="55">
        <f>'Vecmap(jointcHYB)'!O8*'Vecmap(jointcHYB) Coverage'!J7</f>
        <v>0.7291957917</v>
      </c>
      <c r="L7" s="55">
        <f>'Vecmap(jointcHYB)'!P8*'Vecmap(jointcHYB) Coverage'!K7</f>
        <v>0.8247905187</v>
      </c>
      <c r="M7" s="55">
        <f>'Vecmap(jointcHYB)'!Q8*'Vecmap(jointcHYB) Coverage'!L7</f>
        <v>0.7552249266</v>
      </c>
      <c r="N7" s="55">
        <f>'Vecmap(jointcHYB)'!R8*'Vecmap(jointcHYB) Coverage'!M7</f>
        <v>0.7369697331</v>
      </c>
      <c r="O7" s="55">
        <f>'Vecmap(jointcHYB)'!S8*'Vecmap(jointcHYB) Coverage'!N7</f>
        <v>0.776474963</v>
      </c>
      <c r="P7" s="55">
        <f>'Vecmap(jointcHYB)'!T8*'Vecmap(jointcHYB) Coverage'!O7</f>
        <v>0.399390767</v>
      </c>
      <c r="Q7" s="55">
        <f>'Vecmap(jointcHYB)'!U8*'Vecmap(jointcHYB) Coverage'!P7</f>
        <v>0.8093913881</v>
      </c>
      <c r="R7" s="55">
        <f>'Vecmap(jointcHYB)'!V8*'Vecmap(jointcHYB) Coverage'!Q7</f>
        <v>0.6284230486</v>
      </c>
      <c r="S7" s="55">
        <f>'Vecmap(jointcHYB)'!W8*'Vecmap(jointcHYB) Coverage'!R7</f>
        <v>0.3487813103</v>
      </c>
      <c r="T7" s="55">
        <f>'Vecmap(jointcHYB)'!X8*'Vecmap(jointcHYB) Coverage'!S7</f>
        <v>0.5302283413</v>
      </c>
    </row>
    <row r="8">
      <c r="A8" s="112" t="s">
        <v>146</v>
      </c>
      <c r="B8" s="10">
        <f t="shared" si="1"/>
        <v>0.6631848392</v>
      </c>
      <c r="C8" s="10">
        <f>(D8*'Dataset lengths'!$B$2+E8*'Dataset lengths'!$C$2+F8*'Dataset lengths'!$D$2+I8*'Dataset lengths'!$G$2+J8*'Dataset lengths'!$H$2+O8*'Dataset lengths'!$M$2+P8*'Dataset lengths'!$N$2+Q8*'Dataset lengths'!$O$2+R8*'Dataset lengths'!$P$2+S8*'Dataset lengths'!$Q$2+T8*'Dataset lengths'!$R$2)/'Dataset lengths'!$A$7</f>
        <v>0.6014770914</v>
      </c>
      <c r="D8" s="55">
        <f>'Vecmap(jointcHYB)'!H9*'Vecmap(jointcHYB) Coverage'!C8</f>
        <v>0.481772468</v>
      </c>
      <c r="E8" s="55">
        <f>'Vecmap(jointcHYB)'!I9*'Vecmap(jointcHYB) Coverage'!D8</f>
        <v>0.7277662183</v>
      </c>
      <c r="F8" s="55">
        <f>'Vecmap(jointcHYB)'!J9*'Vecmap(jointcHYB) Coverage'!E8</f>
        <v>0.7470214702</v>
      </c>
      <c r="G8" s="55">
        <f>'Vecmap(jointcHYB)'!K9*'Vecmap(jointcHYB) Coverage'!F8</f>
        <v>0.8283062666</v>
      </c>
      <c r="H8" s="55">
        <f>'Vecmap(jointcHYB)'!L9*'Vecmap(jointcHYB) Coverage'!G8</f>
        <v>0.8314779958</v>
      </c>
      <c r="I8" s="55">
        <f>'Vecmap(jointcHYB)'!M9*'Vecmap(jointcHYB) Coverage'!H8</f>
        <v>0.8294073833</v>
      </c>
      <c r="J8" s="55">
        <f>'Vecmap(jointcHYB)'!N9*'Vecmap(jointcHYB) Coverage'!I8</f>
        <v>0.7512900223</v>
      </c>
      <c r="K8" s="55">
        <f>'Vecmap(jointcHYB)'!O9*'Vecmap(jointcHYB) Coverage'!J8</f>
        <v>0.6920266417</v>
      </c>
      <c r="L8" s="55">
        <f>'Vecmap(jointcHYB)'!P9*'Vecmap(jointcHYB) Coverage'!K8</f>
        <v>0.8188306319</v>
      </c>
      <c r="M8" s="55">
        <f>'Vecmap(jointcHYB)'!Q9*'Vecmap(jointcHYB) Coverage'!L8</f>
        <v>0.7253442733</v>
      </c>
      <c r="N8" s="55">
        <f>'Vecmap(jointcHYB)'!R9*'Vecmap(jointcHYB) Coverage'!M8</f>
        <v>0.7021583485</v>
      </c>
      <c r="O8" s="55">
        <f>'Vecmap(jointcHYB)'!S9*'Vecmap(jointcHYB) Coverage'!N8</f>
        <v>0.8505644171</v>
      </c>
      <c r="P8" s="55">
        <f>'Vecmap(jointcHYB)'!T9*'Vecmap(jointcHYB) Coverage'!O8</f>
        <v>0.4791949122</v>
      </c>
      <c r="Q8" s="55">
        <f>'Vecmap(jointcHYB)'!U9*'Vecmap(jointcHYB) Coverage'!P8</f>
        <v>0.8681429214</v>
      </c>
      <c r="R8" s="55">
        <f>'Vecmap(jointcHYB)'!V9*'Vecmap(jointcHYB) Coverage'!Q8</f>
        <v>0.5912244616</v>
      </c>
      <c r="S8" s="55">
        <f>'Vecmap(jointcHYB)'!W9*'Vecmap(jointcHYB) Coverage'!R8</f>
        <v>0.4007799823</v>
      </c>
      <c r="T8" s="55">
        <f>'Vecmap(jointcHYB)'!X9*'Vecmap(jointcHYB) Coverage'!S8</f>
        <v>0.5678689744</v>
      </c>
    </row>
    <row r="9">
      <c r="A9" s="112" t="s">
        <v>147</v>
      </c>
      <c r="B9" s="10">
        <f t="shared" si="1"/>
        <v>0.6797490545</v>
      </c>
      <c r="C9" s="10">
        <f>(D9*'Dataset lengths'!$B$2+E9*'Dataset lengths'!$C$2+F9*'Dataset lengths'!$D$2+I9*'Dataset lengths'!$G$2+J9*'Dataset lengths'!$H$2+O9*'Dataset lengths'!$M$2+P9*'Dataset lengths'!$N$2+Q9*'Dataset lengths'!$O$2+R9*'Dataset lengths'!$P$2+S9*'Dataset lengths'!$Q$2+T9*'Dataset lengths'!$R$2)/'Dataset lengths'!$A$7</f>
        <v>0.6195332584</v>
      </c>
      <c r="D9" s="55">
        <f>'Vecmap(jointcHYB)'!H10*'Vecmap(jointcHYB) Coverage'!C9</f>
        <v>0.5429815179</v>
      </c>
      <c r="E9" s="55">
        <f>'Vecmap(jointcHYB)'!I10*'Vecmap(jointcHYB) Coverage'!D9</f>
        <v>0.6997425051</v>
      </c>
      <c r="F9" s="55">
        <f>'Vecmap(jointcHYB)'!J10*'Vecmap(jointcHYB) Coverage'!E9</f>
        <v>0.7439770109</v>
      </c>
      <c r="G9" s="55">
        <f>'Vecmap(jointcHYB)'!K10*'Vecmap(jointcHYB) Coverage'!F9</f>
        <v>0.8150585914</v>
      </c>
      <c r="H9" s="55">
        <f>'Vecmap(jointcHYB)'!L10*'Vecmap(jointcHYB) Coverage'!G9</f>
        <v>0.8198781267</v>
      </c>
      <c r="I9" s="55">
        <f>'Vecmap(jointcHYB)'!M10*'Vecmap(jointcHYB) Coverage'!H9</f>
        <v>0.8168471906</v>
      </c>
      <c r="J9" s="55">
        <f>'Vecmap(jointcHYB)'!N10*'Vecmap(jointcHYB) Coverage'!I9</f>
        <v>0.7774708384</v>
      </c>
      <c r="K9" s="55">
        <f>'Vecmap(jointcHYB)'!O10*'Vecmap(jointcHYB) Coverage'!J9</f>
        <v>0.7153164144</v>
      </c>
      <c r="L9" s="55">
        <f>'Vecmap(jointcHYB)'!P10*'Vecmap(jointcHYB) Coverage'!K9</f>
        <v>0.8390866438</v>
      </c>
      <c r="M9" s="55">
        <f>'Vecmap(jointcHYB)'!Q10*'Vecmap(jointcHYB) Coverage'!L9</f>
        <v>0.7729036849</v>
      </c>
      <c r="N9" s="55">
        <f>'Vecmap(jointcHYB)'!R10*'Vecmap(jointcHYB) Coverage'!M9</f>
        <v>0.701858328</v>
      </c>
      <c r="O9" s="55">
        <f>'Vecmap(jointcHYB)'!S10*'Vecmap(jointcHYB) Coverage'!N9</f>
        <v>0.8894231338</v>
      </c>
      <c r="P9" s="55">
        <f>'Vecmap(jointcHYB)'!T10*'Vecmap(jointcHYB) Coverage'!O9</f>
        <v>0.4422491446</v>
      </c>
      <c r="Q9" s="55">
        <f>'Vecmap(jointcHYB)'!U10*'Vecmap(jointcHYB) Coverage'!P9</f>
        <v>0.8672527467</v>
      </c>
      <c r="R9" s="55">
        <f>'Vecmap(jointcHYB)'!V10*'Vecmap(jointcHYB) Coverage'!Q9</f>
        <v>0.7268715521</v>
      </c>
      <c r="S9" s="55">
        <f>'Vecmap(jointcHYB)'!W10*'Vecmap(jointcHYB) Coverage'!R9</f>
        <v>0.5123263748</v>
      </c>
      <c r="T9" s="55">
        <f>'Vecmap(jointcHYB)'!X10*'Vecmap(jointcHYB) Coverage'!S9</f>
        <v>0.458097585</v>
      </c>
    </row>
    <row r="10">
      <c r="A10" s="112" t="s">
        <v>148</v>
      </c>
      <c r="B10" s="10">
        <f t="shared" si="1"/>
        <v>0.6968664351</v>
      </c>
      <c r="C10" s="10">
        <f>(D10*'Dataset lengths'!$B$2+E10*'Dataset lengths'!$C$2+F10*'Dataset lengths'!$D$2+I10*'Dataset lengths'!$G$2+J10*'Dataset lengths'!$H$2+O10*'Dataset lengths'!$M$2+P10*'Dataset lengths'!$N$2+Q10*'Dataset lengths'!$O$2+R10*'Dataset lengths'!$P$2+S10*'Dataset lengths'!$Q$2+T10*'Dataset lengths'!$R$2)/'Dataset lengths'!$A$7</f>
        <v>0.6395253834</v>
      </c>
      <c r="D10" s="55">
        <f>'Vecmap(jointcHYB)'!H11*'Vecmap(jointcHYB) Coverage'!C10</f>
        <v>0.5550249866</v>
      </c>
      <c r="E10" s="55">
        <f>'Vecmap(jointcHYB)'!I11*'Vecmap(jointcHYB) Coverage'!D10</f>
        <v>0.7327596425</v>
      </c>
      <c r="F10" s="55">
        <f>'Vecmap(jointcHYB)'!J11*'Vecmap(jointcHYB) Coverage'!E10</f>
        <v>0.7605906076</v>
      </c>
      <c r="G10" s="55">
        <f>'Vecmap(jointcHYB)'!K11*'Vecmap(jointcHYB) Coverage'!F10</f>
        <v>0.8253905617</v>
      </c>
      <c r="H10" s="55">
        <f>'Vecmap(jointcHYB)'!L11*'Vecmap(jointcHYB) Coverage'!G10</f>
        <v>0.8287418295</v>
      </c>
      <c r="I10" s="55">
        <f>'Vecmap(jointcHYB)'!M11*'Vecmap(jointcHYB) Coverage'!H10</f>
        <v>0.8267344482</v>
      </c>
      <c r="J10" s="55">
        <f>'Vecmap(jointcHYB)'!N11*'Vecmap(jointcHYB) Coverage'!I10</f>
        <v>0.7790332492</v>
      </c>
      <c r="K10" s="55">
        <f>'Vecmap(jointcHYB)'!O11*'Vecmap(jointcHYB) Coverage'!J10</f>
        <v>0.7200129884</v>
      </c>
      <c r="L10" s="55">
        <f>'Vecmap(jointcHYB)'!P11*'Vecmap(jointcHYB) Coverage'!K10</f>
        <v>0.8405807398</v>
      </c>
      <c r="M10" s="55">
        <f>'Vecmap(jointcHYB)'!Q11*'Vecmap(jointcHYB) Coverage'!L10</f>
        <v>0.7788965695</v>
      </c>
      <c r="N10" s="55">
        <f>'Vecmap(jointcHYB)'!R11*'Vecmap(jointcHYB) Coverage'!M10</f>
        <v>0.7020278396</v>
      </c>
      <c r="O10" s="55">
        <f>'Vecmap(jointcHYB)'!S11*'Vecmap(jointcHYB) Coverage'!N10</f>
        <v>0.88656009</v>
      </c>
      <c r="P10" s="55">
        <f>'Vecmap(jointcHYB)'!T11*'Vecmap(jointcHYB) Coverage'!O10</f>
        <v>0.4430549535</v>
      </c>
      <c r="Q10" s="55">
        <f>'Vecmap(jointcHYB)'!U11*'Vecmap(jointcHYB) Coverage'!P10</f>
        <v>0.8859464163</v>
      </c>
      <c r="R10" s="55">
        <f>'Vecmap(jointcHYB)'!V11*'Vecmap(jointcHYB) Coverage'!Q10</f>
        <v>0.761184089</v>
      </c>
      <c r="S10" s="55">
        <f>'Vecmap(jointcHYB)'!W11*'Vecmap(jointcHYB) Coverage'!R10</f>
        <v>0.5301092463</v>
      </c>
      <c r="T10" s="55">
        <f>'Vecmap(jointcHYB)'!X11*'Vecmap(jointcHYB) Coverage'!S10</f>
        <v>0.5045330571</v>
      </c>
    </row>
    <row r="11">
      <c r="A11" s="112" t="s">
        <v>149</v>
      </c>
      <c r="B11" s="10">
        <f t="shared" si="1"/>
        <v>0.640716186</v>
      </c>
      <c r="C11" s="10">
        <f>(D11*'Dataset lengths'!$B$2+E11*'Dataset lengths'!$C$2+F11*'Dataset lengths'!$D$2+I11*'Dataset lengths'!$G$2+J11*'Dataset lengths'!$H$2+O11*'Dataset lengths'!$M$2+P11*'Dataset lengths'!$N$2+Q11*'Dataset lengths'!$O$2+R11*'Dataset lengths'!$P$2+S11*'Dataset lengths'!$Q$2+T11*'Dataset lengths'!$R$2)/'Dataset lengths'!$A$7</f>
        <v>0.5784713929</v>
      </c>
      <c r="D11" s="55">
        <f>'Vecmap(jointcHYB)'!H12*'Vecmap(jointcHYB) Coverage'!C11</f>
        <v>0.4671850436</v>
      </c>
      <c r="E11" s="55">
        <f>'Vecmap(jointcHYB)'!I12*'Vecmap(jointcHYB) Coverage'!D11</f>
        <v>0.7180011711</v>
      </c>
      <c r="F11" s="55">
        <f>'Vecmap(jointcHYB)'!J12*'Vecmap(jointcHYB) Coverage'!E11</f>
        <v>0.7383096953</v>
      </c>
      <c r="G11" s="55">
        <f>'Vecmap(jointcHYB)'!K12*'Vecmap(jointcHYB) Coverage'!F11</f>
        <v>0.8148902539</v>
      </c>
      <c r="H11" s="55">
        <f>'Vecmap(jointcHYB)'!L12*'Vecmap(jointcHYB) Coverage'!G11</f>
        <v>0.8163016143</v>
      </c>
      <c r="I11" s="55">
        <f>'Vecmap(jointcHYB)'!M12*'Vecmap(jointcHYB) Coverage'!H11</f>
        <v>0.8154647529</v>
      </c>
      <c r="J11" s="55">
        <f>'Vecmap(jointcHYB)'!N12*'Vecmap(jointcHYB) Coverage'!I11</f>
        <v>0.7415731748</v>
      </c>
      <c r="K11" s="55">
        <f>'Vecmap(jointcHYB)'!O12*'Vecmap(jointcHYB) Coverage'!J11</f>
        <v>0.6834501262</v>
      </c>
      <c r="L11" s="55">
        <f>'Vecmap(jointcHYB)'!P12*'Vecmap(jointcHYB) Coverage'!K11</f>
        <v>0.8129969865</v>
      </c>
      <c r="M11" s="55">
        <f>'Vecmap(jointcHYB)'!Q12*'Vecmap(jointcHYB) Coverage'!L11</f>
        <v>0.7288776794</v>
      </c>
      <c r="N11" s="55">
        <f>'Vecmap(jointcHYB)'!R12*'Vecmap(jointcHYB) Coverage'!M11</f>
        <v>0.6962944468</v>
      </c>
      <c r="O11" s="55">
        <f>'Vecmap(jointcHYB)'!S12*'Vecmap(jointcHYB) Coverage'!N11</f>
        <v>0.8139349407</v>
      </c>
      <c r="P11" s="55">
        <f>'Vecmap(jointcHYB)'!T12*'Vecmap(jointcHYB) Coverage'!O11</f>
        <v>0.4554760954</v>
      </c>
      <c r="Q11" s="55">
        <f>'Vecmap(jointcHYB)'!U12*'Vecmap(jointcHYB) Coverage'!P11</f>
        <v>0.822298922</v>
      </c>
      <c r="R11" s="55">
        <f>'Vecmap(jointcHYB)'!V12*'Vecmap(jointcHYB) Coverage'!Q11</f>
        <v>0.5710932362</v>
      </c>
      <c r="S11" s="55">
        <f>'Vecmap(jointcHYB)'!W12*'Vecmap(jointcHYB) Coverage'!R11</f>
        <v>0.3661763085</v>
      </c>
      <c r="T11" s="55">
        <f>'Vecmap(jointcHYB)'!X12*'Vecmap(jointcHYB) Coverage'!S11</f>
        <v>0.538364706</v>
      </c>
    </row>
    <row r="12">
      <c r="A12" s="112" t="s">
        <v>152</v>
      </c>
      <c r="B12" s="10">
        <f t="shared" si="1"/>
        <v>0.7045620774</v>
      </c>
      <c r="C12" s="10">
        <f>(D12*'Dataset lengths'!$B$2+E12*'Dataset lengths'!$C$2+F12*'Dataset lengths'!$D$2+I12*'Dataset lengths'!$G$2+J12*'Dataset lengths'!$H$2+O12*'Dataset lengths'!$M$2+P12*'Dataset lengths'!$N$2+Q12*'Dataset lengths'!$O$2+R12*'Dataset lengths'!$P$2+S12*'Dataset lengths'!$Q$2+T12*'Dataset lengths'!$R$2)/'Dataset lengths'!$A$7</f>
        <v>0.6480626286</v>
      </c>
      <c r="D12" s="55">
        <f>'Vecmap(jointcHYB)'!H13*'Vecmap(jointcHYB) Coverage'!C12</f>
        <v>0.5730299332</v>
      </c>
      <c r="E12" s="55">
        <f>'Vecmap(jointcHYB)'!I13*'Vecmap(jointcHYB) Coverage'!D12</f>
        <v>0.717857504</v>
      </c>
      <c r="F12" s="55">
        <f>'Vecmap(jointcHYB)'!J13*'Vecmap(jointcHYB) Coverage'!E12</f>
        <v>0.7802649758</v>
      </c>
      <c r="G12" s="55">
        <f>'Vecmap(jointcHYB)'!K13*'Vecmap(jointcHYB) Coverage'!F12</f>
        <v>0.8479102926</v>
      </c>
      <c r="H12" s="55">
        <f>'Vecmap(jointcHYB)'!L13*'Vecmap(jointcHYB) Coverage'!G12</f>
        <v>0.8516199887</v>
      </c>
      <c r="I12" s="55">
        <f>'Vecmap(jointcHYB)'!M13*'Vecmap(jointcHYB) Coverage'!H12</f>
        <v>0.8493491305</v>
      </c>
      <c r="J12" s="55">
        <f>'Vecmap(jointcHYB)'!N13*'Vecmap(jointcHYB) Coverage'!I12</f>
        <v>0.809869924</v>
      </c>
      <c r="K12" s="55">
        <f>'Vecmap(jointcHYB)'!O13*'Vecmap(jointcHYB) Coverage'!J12</f>
        <v>0.7518290339</v>
      </c>
      <c r="L12" s="55">
        <f>'Vecmap(jointcHYB)'!P13*'Vecmap(jointcHYB) Coverage'!K12</f>
        <v>0.8615733992</v>
      </c>
      <c r="M12" s="55">
        <f>'Vecmap(jointcHYB)'!Q13*'Vecmap(jointcHYB) Coverage'!L12</f>
        <v>0.7994871627</v>
      </c>
      <c r="N12" s="55">
        <f>'Vecmap(jointcHYB)'!R13*'Vecmap(jointcHYB) Coverage'!M12</f>
        <v>0.746661147</v>
      </c>
      <c r="O12" s="55">
        <f>'Vecmap(jointcHYB)'!S13*'Vecmap(jointcHYB) Coverage'!N12</f>
        <v>0.9122182077</v>
      </c>
      <c r="P12" s="55">
        <f>'Vecmap(jointcHYB)'!T13*'Vecmap(jointcHYB) Coverage'!O12</f>
        <v>0.4205635416</v>
      </c>
      <c r="Q12" s="55">
        <f>'Vecmap(jointcHYB)'!U13*'Vecmap(jointcHYB) Coverage'!P12</f>
        <v>0.8888394843</v>
      </c>
      <c r="R12" s="55">
        <f>'Vecmap(jointcHYB)'!V13*'Vecmap(jointcHYB) Coverage'!Q12</f>
        <v>0.7750617499</v>
      </c>
      <c r="S12" s="55">
        <f>'Vecmap(jointcHYB)'!W13*'Vecmap(jointcHYB) Coverage'!R12</f>
        <v>0.5383444936</v>
      </c>
      <c r="T12" s="55">
        <f>'Vecmap(jointcHYB)'!X13*'Vecmap(jointcHYB) Coverage'!S12</f>
        <v>0.4847839069</v>
      </c>
    </row>
    <row r="13">
      <c r="A13" s="112" t="s">
        <v>153</v>
      </c>
      <c r="B13" s="10">
        <f t="shared" si="1"/>
        <v>0.727131816</v>
      </c>
      <c r="C13" s="10">
        <f>(D13*'Dataset lengths'!$B$2+E13*'Dataset lengths'!$C$2+F13*'Dataset lengths'!$D$2+I13*'Dataset lengths'!$G$2+J13*'Dataset lengths'!$H$2+O13*'Dataset lengths'!$M$2+P13*'Dataset lengths'!$N$2+Q13*'Dataset lengths'!$O$2+R13*'Dataset lengths'!$P$2+S13*'Dataset lengths'!$Q$2+T13*'Dataset lengths'!$R$2)/'Dataset lengths'!$A$7</f>
        <v>0.6683418203</v>
      </c>
      <c r="D13" s="55">
        <f>'Vecmap(jointcHYB)'!H14*'Vecmap(jointcHYB) Coverage'!C13</f>
        <v>0.5785496369</v>
      </c>
      <c r="E13" s="55">
        <f>'Vecmap(jointcHYB)'!I14*'Vecmap(jointcHYB) Coverage'!D13</f>
        <v>0.7548637103</v>
      </c>
      <c r="F13" s="55">
        <f>'Vecmap(jointcHYB)'!J14*'Vecmap(jointcHYB) Coverage'!E13</f>
        <v>0.7919372664</v>
      </c>
      <c r="G13" s="55">
        <f>'Vecmap(jointcHYB)'!K14*'Vecmap(jointcHYB) Coverage'!F13</f>
        <v>0.8583456647</v>
      </c>
      <c r="H13" s="55">
        <f>'Vecmap(jointcHYB)'!L14*'Vecmap(jointcHYB) Coverage'!G13</f>
        <v>0.8635182211</v>
      </c>
      <c r="I13" s="55">
        <f>'Vecmap(jointcHYB)'!M14*'Vecmap(jointcHYB) Coverage'!H13</f>
        <v>0.8602268003</v>
      </c>
      <c r="J13" s="55">
        <f>'Vecmap(jointcHYB)'!N14*'Vecmap(jointcHYB) Coverage'!I13</f>
        <v>0.8180550524</v>
      </c>
      <c r="K13" s="55">
        <f>'Vecmap(jointcHYB)'!O14*'Vecmap(jointcHYB) Coverage'!J13</f>
        <v>0.7704109843</v>
      </c>
      <c r="L13" s="55">
        <f>'Vecmap(jointcHYB)'!P14*'Vecmap(jointcHYB) Coverage'!K13</f>
        <v>0.8667700991</v>
      </c>
      <c r="M13" s="55">
        <f>'Vecmap(jointcHYB)'!Q14*'Vecmap(jointcHYB) Coverage'!L13</f>
        <v>0.8067231897</v>
      </c>
      <c r="N13" s="55">
        <f>'Vecmap(jointcHYB)'!R14*'Vecmap(jointcHYB) Coverage'!M13</f>
        <v>0.7633055372</v>
      </c>
      <c r="O13" s="55">
        <f>'Vecmap(jointcHYB)'!S14*'Vecmap(jointcHYB) Coverage'!N13</f>
        <v>0.9045251434</v>
      </c>
      <c r="P13" s="55">
        <f>'Vecmap(jointcHYB)'!T14*'Vecmap(jointcHYB) Coverage'!O13</f>
        <v>0.5009750365</v>
      </c>
      <c r="Q13" s="55">
        <f>'Vecmap(jointcHYB)'!U14*'Vecmap(jointcHYB) Coverage'!P13</f>
        <v>0.8926227269</v>
      </c>
      <c r="R13" s="55">
        <f>'Vecmap(jointcHYB)'!V14*'Vecmap(jointcHYB) Coverage'!Q13</f>
        <v>0.8041438339</v>
      </c>
      <c r="S13" s="55">
        <f>'Vecmap(jointcHYB)'!W14*'Vecmap(jointcHYB) Coverage'!R13</f>
        <v>0.5469279607</v>
      </c>
      <c r="T13" s="55">
        <f>'Vecmap(jointcHYB)'!X14*'Vecmap(jointcHYB) Coverage'!S13</f>
        <v>0.5456228079</v>
      </c>
    </row>
    <row r="14">
      <c r="A14" s="112" t="s">
        <v>155</v>
      </c>
      <c r="B14" s="10">
        <f t="shared" si="1"/>
        <v>0.6703526878</v>
      </c>
      <c r="C14" s="10">
        <f>(D14*'Dataset lengths'!$B$2+E14*'Dataset lengths'!$C$2+F14*'Dataset lengths'!$D$2+I14*'Dataset lengths'!$G$2+J14*'Dataset lengths'!$H$2+O14*'Dataset lengths'!$M$2+P14*'Dataset lengths'!$N$2+Q14*'Dataset lengths'!$O$2+R14*'Dataset lengths'!$P$2+S14*'Dataset lengths'!$Q$2+T14*'Dataset lengths'!$R$2)/'Dataset lengths'!$A$7</f>
        <v>0.6082723815</v>
      </c>
      <c r="D14" s="55">
        <f>'Vecmap(jointcHYB)'!H15*'Vecmap(jointcHYB) Coverage'!C14</f>
        <v>0.4954381758</v>
      </c>
      <c r="E14" s="55">
        <f>'Vecmap(jointcHYB)'!I15*'Vecmap(jointcHYB) Coverage'!D14</f>
        <v>0.7429731009</v>
      </c>
      <c r="F14" s="55">
        <f>'Vecmap(jointcHYB)'!J15*'Vecmap(jointcHYB) Coverage'!E14</f>
        <v>0.7765104132</v>
      </c>
      <c r="G14" s="55">
        <f>'Vecmap(jointcHYB)'!K15*'Vecmap(jointcHYB) Coverage'!F14</f>
        <v>0.8425810962</v>
      </c>
      <c r="H14" s="55">
        <f>'Vecmap(jointcHYB)'!L15*'Vecmap(jointcHYB) Coverage'!G14</f>
        <v>0.8417880502</v>
      </c>
      <c r="I14" s="55">
        <f>'Vecmap(jointcHYB)'!M15*'Vecmap(jointcHYB) Coverage'!H14</f>
        <v>0.8422614096</v>
      </c>
      <c r="J14" s="55">
        <f>'Vecmap(jointcHYB)'!N15*'Vecmap(jointcHYB) Coverage'!I14</f>
        <v>0.780664955</v>
      </c>
      <c r="K14" s="55">
        <f>'Vecmap(jointcHYB)'!O15*'Vecmap(jointcHYB) Coverage'!J14</f>
        <v>0.7253608437</v>
      </c>
      <c r="L14" s="55">
        <f>'Vecmap(jointcHYB)'!P15*'Vecmap(jointcHYB) Coverage'!K14</f>
        <v>0.8398720663</v>
      </c>
      <c r="M14" s="55">
        <f>'Vecmap(jointcHYB)'!Q15*'Vecmap(jointcHYB) Coverage'!L14</f>
        <v>0.7449782165</v>
      </c>
      <c r="N14" s="55">
        <f>'Vecmap(jointcHYB)'!R15*'Vecmap(jointcHYB) Coverage'!M14</f>
        <v>0.7479384845</v>
      </c>
      <c r="O14" s="55">
        <f>'Vecmap(jointcHYB)'!S15*'Vecmap(jointcHYB) Coverage'!N14</f>
        <v>0.8335391414</v>
      </c>
      <c r="P14" s="55">
        <f>'Vecmap(jointcHYB)'!T15*'Vecmap(jointcHYB) Coverage'!O14</f>
        <v>0.4689302996</v>
      </c>
      <c r="Q14" s="55">
        <f>'Vecmap(jointcHYB)'!U15*'Vecmap(jointcHYB) Coverage'!P14</f>
        <v>0.8454434654</v>
      </c>
      <c r="R14" s="55">
        <f>'Vecmap(jointcHYB)'!V15*'Vecmap(jointcHYB) Coverage'!Q14</f>
        <v>0.6206266099</v>
      </c>
      <c r="S14" s="55">
        <f>'Vecmap(jointcHYB)'!W15*'Vecmap(jointcHYB) Coverage'!R14</f>
        <v>0.3932683891</v>
      </c>
      <c r="T14" s="55">
        <f>'Vecmap(jointcHYB)'!X15*'Vecmap(jointcHYB) Coverage'!S14</f>
        <v>0.5742236062</v>
      </c>
    </row>
    <row r="15">
      <c r="A15" s="112" t="s">
        <v>158</v>
      </c>
      <c r="B15" s="10">
        <f t="shared" si="1"/>
        <v>0.6605714168</v>
      </c>
      <c r="C15" s="10">
        <f>(D15*'Dataset lengths'!$B$2+E15*'Dataset lengths'!$C$2+F15*'Dataset lengths'!$D$2+I15*'Dataset lengths'!$G$2+J15*'Dataset lengths'!$H$2+O15*'Dataset lengths'!$M$2+P15*'Dataset lengths'!$N$2+Q15*'Dataset lengths'!$O$2+R15*'Dataset lengths'!$P$2+S15*'Dataset lengths'!$Q$2+T15*'Dataset lengths'!$R$2)/'Dataset lengths'!$A$7</f>
        <v>0.6061558697</v>
      </c>
      <c r="D15" s="55">
        <f>'Vecmap(jointcHYB)'!H16*'Vecmap(jointcHYB) Coverage'!C15</f>
        <v>0.5514477413</v>
      </c>
      <c r="E15" s="55">
        <f>'Vecmap(jointcHYB)'!I16*'Vecmap(jointcHYB) Coverage'!D15</f>
        <v>0.6644095381</v>
      </c>
      <c r="F15" s="55">
        <f>'Vecmap(jointcHYB)'!J16*'Vecmap(jointcHYB) Coverage'!E15</f>
        <v>0.7027856142</v>
      </c>
      <c r="G15" s="55">
        <f>'Vecmap(jointcHYB)'!K16*'Vecmap(jointcHYB) Coverage'!F15</f>
        <v>0.7855893645</v>
      </c>
      <c r="H15" s="55">
        <f>'Vecmap(jointcHYB)'!L16*'Vecmap(jointcHYB) Coverage'!G15</f>
        <v>0.7969265515</v>
      </c>
      <c r="I15" s="55">
        <f>'Vecmap(jointcHYB)'!M16*'Vecmap(jointcHYB) Coverage'!H15</f>
        <v>0.7894151958</v>
      </c>
      <c r="J15" s="55">
        <f>'Vecmap(jointcHYB)'!N16*'Vecmap(jointcHYB) Coverage'!I15</f>
        <v>0.769677063</v>
      </c>
      <c r="K15" s="55">
        <f>'Vecmap(jointcHYB)'!O16*'Vecmap(jointcHYB) Coverage'!J15</f>
        <v>0.6983456072</v>
      </c>
      <c r="L15" s="55">
        <f>'Vecmap(jointcHYB)'!P16*'Vecmap(jointcHYB) Coverage'!K15</f>
        <v>0.8380767123</v>
      </c>
      <c r="M15" s="55">
        <f>'Vecmap(jointcHYB)'!Q16*'Vecmap(jointcHYB) Coverage'!L15</f>
        <v>0.7853887216</v>
      </c>
      <c r="N15" s="55">
        <f>'Vecmap(jointcHYB)'!R16*'Vecmap(jointcHYB) Coverage'!M15</f>
        <v>0.6881053859</v>
      </c>
      <c r="O15" s="55">
        <f>'Vecmap(jointcHYB)'!S16*'Vecmap(jointcHYB) Coverage'!N15</f>
        <v>0.8788014598</v>
      </c>
      <c r="P15" s="55">
        <f>'Vecmap(jointcHYB)'!T16*'Vecmap(jointcHYB) Coverage'!O15</f>
        <v>0.2624756365</v>
      </c>
      <c r="Q15" s="55">
        <f>'Vecmap(jointcHYB)'!U16*'Vecmap(jointcHYB) Coverage'!P15</f>
        <v>0.900411756</v>
      </c>
      <c r="R15" s="55">
        <f>'Vecmap(jointcHYB)'!V16*'Vecmap(jointcHYB) Coverage'!Q15</f>
        <v>0.8294453291</v>
      </c>
      <c r="S15" s="55">
        <f>'Vecmap(jointcHYB)'!W16*'Vecmap(jointcHYB) Coverage'!R15</f>
        <v>0.571819056</v>
      </c>
      <c r="T15" s="55">
        <f>'Vecmap(jointcHYB)'!X16*'Vecmap(jointcHYB) Coverage'!S15</f>
        <v>0.3455971955</v>
      </c>
    </row>
    <row r="16">
      <c r="A16" s="112" t="s">
        <v>159</v>
      </c>
      <c r="B16" s="10">
        <f t="shared" si="1"/>
        <v>0.6883688332</v>
      </c>
      <c r="C16" s="10">
        <f>(D16*'Dataset lengths'!$B$2+E16*'Dataset lengths'!$C$2+F16*'Dataset lengths'!$D$2+I16*'Dataset lengths'!$G$2+J16*'Dataset lengths'!$H$2+O16*'Dataset lengths'!$M$2+P16*'Dataset lengths'!$N$2+Q16*'Dataset lengths'!$O$2+R16*'Dataset lengths'!$P$2+S16*'Dataset lengths'!$Q$2+T16*'Dataset lengths'!$R$2)/'Dataset lengths'!$A$7</f>
        <v>0.6295853693</v>
      </c>
      <c r="D16" s="55">
        <f>'Vecmap(jointcHYB)'!H17*'Vecmap(jointcHYB) Coverage'!C16</f>
        <v>0.5552697386</v>
      </c>
      <c r="E16" s="55">
        <f>'Vecmap(jointcHYB)'!I17*'Vecmap(jointcHYB) Coverage'!D16</f>
        <v>0.7203376651</v>
      </c>
      <c r="F16" s="55">
        <f>'Vecmap(jointcHYB)'!J17*'Vecmap(jointcHYB) Coverage'!E16</f>
        <v>0.7741045899</v>
      </c>
      <c r="G16" s="55">
        <f>'Vecmap(jointcHYB)'!K17*'Vecmap(jointcHYB) Coverage'!F16</f>
        <v>0.8351458908</v>
      </c>
      <c r="H16" s="55">
        <f>'Vecmap(jointcHYB)'!L17*'Vecmap(jointcHYB) Coverage'!G16</f>
        <v>0.8431501104</v>
      </c>
      <c r="I16" s="55">
        <f>'Vecmap(jointcHYB)'!M17*'Vecmap(jointcHYB) Coverage'!H16</f>
        <v>0.8377690078</v>
      </c>
      <c r="J16" s="55">
        <f>'Vecmap(jointcHYB)'!N17*'Vecmap(jointcHYB) Coverage'!I16</f>
        <v>0.798603488</v>
      </c>
      <c r="K16" s="55">
        <f>'Vecmap(jointcHYB)'!O17*'Vecmap(jointcHYB) Coverage'!J16</f>
        <v>0.7365117386</v>
      </c>
      <c r="L16" s="55">
        <f>'Vecmap(jointcHYB)'!P17*'Vecmap(jointcHYB) Coverage'!K16</f>
        <v>0.8523663819</v>
      </c>
      <c r="M16" s="55">
        <f>'Vecmap(jointcHYB)'!Q17*'Vecmap(jointcHYB) Coverage'!L16</f>
        <v>0.7887344835</v>
      </c>
      <c r="N16" s="55">
        <f>'Vecmap(jointcHYB)'!R17*'Vecmap(jointcHYB) Coverage'!M16</f>
        <v>0.7428981392</v>
      </c>
      <c r="O16" s="55">
        <f>'Vecmap(jointcHYB)'!S17*'Vecmap(jointcHYB) Coverage'!N16</f>
        <v>0.8711958167</v>
      </c>
      <c r="P16" s="55">
        <f>'Vecmap(jointcHYB)'!T17*'Vecmap(jointcHYB) Coverage'!O16</f>
        <v>0.4074371453</v>
      </c>
      <c r="Q16" s="55">
        <f>'Vecmap(jointcHYB)'!U17*'Vecmap(jointcHYB) Coverage'!P16</f>
        <v>0.871258533</v>
      </c>
      <c r="R16" s="55">
        <f>'Vecmap(jointcHYB)'!V17*'Vecmap(jointcHYB) Coverage'!Q16</f>
        <v>0.7581940864</v>
      </c>
      <c r="S16" s="55">
        <f>'Vecmap(jointcHYB)'!W17*'Vecmap(jointcHYB) Coverage'!R16</f>
        <v>0.5047579796</v>
      </c>
      <c r="T16" s="55">
        <f>'Vecmap(jointcHYB)'!X17*'Vecmap(jointcHYB) Coverage'!S16</f>
        <v>0.4731291142</v>
      </c>
    </row>
    <row r="17">
      <c r="A17" s="112" t="s">
        <v>162</v>
      </c>
      <c r="B17" s="10">
        <f t="shared" si="1"/>
        <v>0.7013469028</v>
      </c>
      <c r="C17" s="10">
        <f>(D17*'Dataset lengths'!$B$2+E17*'Dataset lengths'!$C$2+F17*'Dataset lengths'!$D$2+I17*'Dataset lengths'!$G$2+J17*'Dataset lengths'!$H$2+O17*'Dataset lengths'!$M$2+P17*'Dataset lengths'!$N$2+Q17*'Dataset lengths'!$O$2+R17*'Dataset lengths'!$P$2+S17*'Dataset lengths'!$Q$2+T17*'Dataset lengths'!$R$2)/'Dataset lengths'!$A$7</f>
        <v>0.6439740061</v>
      </c>
      <c r="D17" s="55">
        <f>'Vecmap(jointcHYB)'!H18*'Vecmap(jointcHYB) Coverage'!C17</f>
        <v>0.5543087793</v>
      </c>
      <c r="E17" s="55">
        <f>'Vecmap(jointcHYB)'!I18*'Vecmap(jointcHYB) Coverage'!D17</f>
        <v>0.7430926542</v>
      </c>
      <c r="F17" s="55">
        <f>'Vecmap(jointcHYB)'!J18*'Vecmap(jointcHYB) Coverage'!E17</f>
        <v>0.7841858152</v>
      </c>
      <c r="G17" s="55">
        <f>'Vecmap(jointcHYB)'!K18*'Vecmap(jointcHYB) Coverage'!F17</f>
        <v>0.8433730186</v>
      </c>
      <c r="H17" s="55">
        <f>'Vecmap(jointcHYB)'!L18*'Vecmap(jointcHYB) Coverage'!G17</f>
        <v>0.8469956306</v>
      </c>
      <c r="I17" s="55">
        <f>'Vecmap(jointcHYB)'!M18*'Vecmap(jointcHYB) Coverage'!H17</f>
        <v>0.8446835327</v>
      </c>
      <c r="J17" s="55">
        <f>'Vecmap(jointcHYB)'!N18*'Vecmap(jointcHYB) Coverage'!I17</f>
        <v>0.8116563158</v>
      </c>
      <c r="K17" s="55">
        <f>'Vecmap(jointcHYB)'!O18*'Vecmap(jointcHYB) Coverage'!J17</f>
        <v>0.7606732609</v>
      </c>
      <c r="L17" s="55">
        <f>'Vecmap(jointcHYB)'!P18*'Vecmap(jointcHYB) Coverage'!K17</f>
        <v>0.8625352728</v>
      </c>
      <c r="M17" s="55">
        <f>'Vecmap(jointcHYB)'!Q18*'Vecmap(jointcHYB) Coverage'!L17</f>
        <v>0.8011642322</v>
      </c>
      <c r="N17" s="55">
        <f>'Vecmap(jointcHYB)'!R18*'Vecmap(jointcHYB) Coverage'!M17</f>
        <v>0.7614026568</v>
      </c>
      <c r="O17" s="55">
        <f>'Vecmap(jointcHYB)'!S18*'Vecmap(jointcHYB) Coverage'!N17</f>
        <v>0.8765940749</v>
      </c>
      <c r="P17" s="55">
        <f>'Vecmap(jointcHYB)'!T18*'Vecmap(jointcHYB) Coverage'!O17</f>
        <v>0.4237149224</v>
      </c>
      <c r="Q17" s="55">
        <f>'Vecmap(jointcHYB)'!U18*'Vecmap(jointcHYB) Coverage'!P17</f>
        <v>0.8567931934</v>
      </c>
      <c r="R17" s="55">
        <f>'Vecmap(jointcHYB)'!V18*'Vecmap(jointcHYB) Coverage'!Q17</f>
        <v>0.7885126583</v>
      </c>
      <c r="S17" s="55">
        <f>'Vecmap(jointcHYB)'!W18*'Vecmap(jointcHYB) Coverage'!R17</f>
        <v>0.5110968872</v>
      </c>
      <c r="T17" s="55">
        <f>'Vecmap(jointcHYB)'!X18*'Vecmap(jointcHYB) Coverage'!S17</f>
        <v>0.520177098</v>
      </c>
    </row>
    <row r="18">
      <c r="A18" s="112" t="s">
        <v>294</v>
      </c>
      <c r="B18" s="10">
        <f t="shared" si="1"/>
        <v>0.6626976167</v>
      </c>
      <c r="C18" s="10">
        <f>(D18*'Dataset lengths'!$B$2+E18*'Dataset lengths'!$C$2+F18*'Dataset lengths'!$D$2+I18*'Dataset lengths'!$G$2+J18*'Dataset lengths'!$H$2+O18*'Dataset lengths'!$M$2+P18*'Dataset lengths'!$N$2+Q18*'Dataset lengths'!$O$2+R18*'Dataset lengths'!$P$2+S18*'Dataset lengths'!$Q$2+T18*'Dataset lengths'!$R$2)/'Dataset lengths'!$A$7</f>
        <v>0.5972931579</v>
      </c>
      <c r="D18" s="55">
        <f>'Vecmap(jointcHYB)'!H19*'Vecmap(jointcHYB) Coverage'!C18</f>
        <v>0.4700907559</v>
      </c>
      <c r="E18" s="55">
        <f>'Vecmap(jointcHYB)'!I19*'Vecmap(jointcHYB) Coverage'!D18</f>
        <v>0.7280395919</v>
      </c>
      <c r="F18" s="55">
        <f>'Vecmap(jointcHYB)'!J19*'Vecmap(jointcHYB) Coverage'!E18</f>
        <v>0.7596246415</v>
      </c>
      <c r="G18" s="55">
        <f>'Vecmap(jointcHYB)'!K19*'Vecmap(jointcHYB) Coverage'!F18</f>
        <v>0.8402219458</v>
      </c>
      <c r="H18" s="55">
        <f>'Vecmap(jointcHYB)'!L19*'Vecmap(jointcHYB) Coverage'!G18</f>
        <v>0.8426893342</v>
      </c>
      <c r="I18" s="55">
        <f>'Vecmap(jointcHYB)'!M19*'Vecmap(jointcHYB) Coverage'!H18</f>
        <v>0.8411826863</v>
      </c>
      <c r="J18" s="55">
        <f>'Vecmap(jointcHYB)'!N19*'Vecmap(jointcHYB) Coverage'!I18</f>
        <v>0.7800078804</v>
      </c>
      <c r="K18" s="55">
        <f>'Vecmap(jointcHYB)'!O19*'Vecmap(jointcHYB) Coverage'!J18</f>
        <v>0.7228550793</v>
      </c>
      <c r="L18" s="55">
        <f>'Vecmap(jointcHYB)'!P19*'Vecmap(jointcHYB) Coverage'!K18</f>
        <v>0.8330815683</v>
      </c>
      <c r="M18" s="55">
        <f>'Vecmap(jointcHYB)'!Q19*'Vecmap(jointcHYB) Coverage'!L18</f>
        <v>0.7612312144</v>
      </c>
      <c r="N18" s="55">
        <f>'Vecmap(jointcHYB)'!R19*'Vecmap(jointcHYB) Coverage'!M18</f>
        <v>0.7329622086</v>
      </c>
      <c r="O18" s="55">
        <f>'Vecmap(jointcHYB)'!S19*'Vecmap(jointcHYB) Coverage'!N18</f>
        <v>0.8626722512</v>
      </c>
      <c r="P18" s="55">
        <f>'Vecmap(jointcHYB)'!T19*'Vecmap(jointcHYB) Coverage'!O18</f>
        <v>0.4470093989</v>
      </c>
      <c r="Q18" s="55">
        <f>'Vecmap(jointcHYB)'!U19*'Vecmap(jointcHYB) Coverage'!P18</f>
        <v>0.848559077</v>
      </c>
      <c r="R18" s="55">
        <f>'Vecmap(jointcHYB)'!V19*'Vecmap(jointcHYB) Coverage'!Q18</f>
        <v>0.6144195505</v>
      </c>
      <c r="S18" s="55">
        <f>'Vecmap(jointcHYB)'!W19*'Vecmap(jointcHYB) Coverage'!R18</f>
        <v>0.3821578808</v>
      </c>
      <c r="T18" s="55">
        <f>'Vecmap(jointcHYB)'!X19*'Vecmap(jointcHYB) Coverage'!S18</f>
        <v>0.5559100697</v>
      </c>
    </row>
    <row r="19">
      <c r="A19" s="112" t="s">
        <v>295</v>
      </c>
      <c r="B19" s="10">
        <f t="shared" si="1"/>
        <v>0.680248302</v>
      </c>
      <c r="C19" s="10">
        <f>(D19*'Dataset lengths'!$B$2+E19*'Dataset lengths'!$C$2+F19*'Dataset lengths'!$D$2+I19*'Dataset lengths'!$G$2+J19*'Dataset lengths'!$H$2+O19*'Dataset lengths'!$M$2+P19*'Dataset lengths'!$N$2+Q19*'Dataset lengths'!$O$2+R19*'Dataset lengths'!$P$2+S19*'Dataset lengths'!$Q$2+T19*'Dataset lengths'!$R$2)/'Dataset lengths'!$A$7</f>
        <v>0.61516401</v>
      </c>
      <c r="D19" s="55">
        <f>'Vecmap(jointcHYB)'!H20*'Vecmap(jointcHYB) Coverage'!C19</f>
        <v>0.5137529484</v>
      </c>
      <c r="E19" s="55">
        <f>'Vecmap(jointcHYB)'!I20*'Vecmap(jointcHYB) Coverage'!D19</f>
        <v>0.7229698696</v>
      </c>
      <c r="F19" s="55">
        <f>'Vecmap(jointcHYB)'!J20*'Vecmap(jointcHYB) Coverage'!E19</f>
        <v>0.7689506234</v>
      </c>
      <c r="G19" s="55">
        <f>'Vecmap(jointcHYB)'!K20*'Vecmap(jointcHYB) Coverage'!F19</f>
        <v>0.8354122609</v>
      </c>
      <c r="H19" s="55">
        <f>'Vecmap(jointcHYB)'!L20*'Vecmap(jointcHYB) Coverage'!G19</f>
        <v>0.8425119763</v>
      </c>
      <c r="I19" s="55">
        <f>'Vecmap(jointcHYB)'!M20*'Vecmap(jointcHYB) Coverage'!H19</f>
        <v>0.8379482014</v>
      </c>
      <c r="J19" s="55">
        <f>'Vecmap(jointcHYB)'!N20*'Vecmap(jointcHYB) Coverage'!I19</f>
        <v>0.7964378835</v>
      </c>
      <c r="K19" s="55">
        <f>'Vecmap(jointcHYB)'!O20*'Vecmap(jointcHYB) Coverage'!J19</f>
        <v>0.739135236</v>
      </c>
      <c r="L19" s="55">
        <f>'Vecmap(jointcHYB)'!P20*'Vecmap(jointcHYB) Coverage'!K19</f>
        <v>0.8468605339</v>
      </c>
      <c r="M19" s="55">
        <f>'Vecmap(jointcHYB)'!Q20*'Vecmap(jointcHYB) Coverage'!L19</f>
        <v>0.7920534392</v>
      </c>
      <c r="N19" s="55">
        <f>'Vecmap(jointcHYB)'!R20*'Vecmap(jointcHYB) Coverage'!M19</f>
        <v>0.7295284734</v>
      </c>
      <c r="O19" s="55">
        <f>'Vecmap(jointcHYB)'!S20*'Vecmap(jointcHYB) Coverage'!N19</f>
        <v>0.8919146375</v>
      </c>
      <c r="P19" s="55">
        <f>'Vecmap(jointcHYB)'!T20*'Vecmap(jointcHYB) Coverage'!O19</f>
        <v>0.4293681015</v>
      </c>
      <c r="Q19" s="55">
        <f>'Vecmap(jointcHYB)'!U20*'Vecmap(jointcHYB) Coverage'!P19</f>
        <v>0.8596862613</v>
      </c>
      <c r="R19" s="55">
        <f>'Vecmap(jointcHYB)'!V20*'Vecmap(jointcHYB) Coverage'!Q19</f>
        <v>0.7050169035</v>
      </c>
      <c r="S19" s="55">
        <f>'Vecmap(jointcHYB)'!W20*'Vecmap(jointcHYB) Coverage'!R19</f>
        <v>0.4554061676</v>
      </c>
      <c r="T19" s="55">
        <f>'Vecmap(jointcHYB)'!X20*'Vecmap(jointcHYB) Coverage'!S19</f>
        <v>0.5012797245</v>
      </c>
    </row>
    <row r="20">
      <c r="A20" s="112" t="s">
        <v>296</v>
      </c>
      <c r="B20" s="10">
        <f t="shared" si="1"/>
        <v>0.6966828527</v>
      </c>
      <c r="C20" s="10">
        <f>(D20*'Dataset lengths'!$B$2+E20*'Dataset lengths'!$C$2+F20*'Dataset lengths'!$D$2+I20*'Dataset lengths'!$G$2+J20*'Dataset lengths'!$H$2+O20*'Dataset lengths'!$M$2+P20*'Dataset lengths'!$N$2+Q20*'Dataset lengths'!$O$2+R20*'Dataset lengths'!$P$2+S20*'Dataset lengths'!$Q$2+T20*'Dataset lengths'!$R$2)/'Dataset lengths'!$A$7</f>
        <v>0.6305073416</v>
      </c>
      <c r="D20" s="55">
        <f>'Vecmap(jointcHYB)'!H21*'Vecmap(jointcHYB) Coverage'!C20</f>
        <v>0.5238471341</v>
      </c>
      <c r="E20" s="55">
        <f>'Vecmap(jointcHYB)'!I21*'Vecmap(jointcHYB) Coverage'!D20</f>
        <v>0.7500186265</v>
      </c>
      <c r="F20" s="55">
        <f>'Vecmap(jointcHYB)'!J21*'Vecmap(jointcHYB) Coverage'!E20</f>
        <v>0.7802606948</v>
      </c>
      <c r="G20" s="55">
        <f>'Vecmap(jointcHYB)'!K21*'Vecmap(jointcHYB) Coverage'!F20</f>
        <v>0.8456100018</v>
      </c>
      <c r="H20" s="55">
        <f>'Vecmap(jointcHYB)'!L21*'Vecmap(jointcHYB) Coverage'!G20</f>
        <v>0.8503151211</v>
      </c>
      <c r="I20" s="55">
        <f>'Vecmap(jointcHYB)'!M21*'Vecmap(jointcHYB) Coverage'!H20</f>
        <v>0.8473246715</v>
      </c>
      <c r="J20" s="55">
        <f>'Vecmap(jointcHYB)'!N21*'Vecmap(jointcHYB) Coverage'!I20</f>
        <v>0.8083357365</v>
      </c>
      <c r="K20" s="55">
        <f>'Vecmap(jointcHYB)'!O21*'Vecmap(jointcHYB) Coverage'!J20</f>
        <v>0.7570989004</v>
      </c>
      <c r="L20" s="55">
        <f>'Vecmap(jointcHYB)'!P21*'Vecmap(jointcHYB) Coverage'!K20</f>
        <v>0.8573529185</v>
      </c>
      <c r="M20" s="55">
        <f>'Vecmap(jointcHYB)'!Q21*'Vecmap(jointcHYB) Coverage'!L20</f>
        <v>0.8029217206</v>
      </c>
      <c r="N20" s="55">
        <f>'Vecmap(jointcHYB)'!R21*'Vecmap(jointcHYB) Coverage'!M20</f>
        <v>0.7446134109</v>
      </c>
      <c r="O20" s="55">
        <f>'Vecmap(jointcHYB)'!S21*'Vecmap(jointcHYB) Coverage'!N20</f>
        <v>0.8970069215</v>
      </c>
      <c r="P20" s="55">
        <f>'Vecmap(jointcHYB)'!T21*'Vecmap(jointcHYB) Coverage'!O20</f>
        <v>0.4408876354</v>
      </c>
      <c r="Q20" s="55">
        <f>'Vecmap(jointcHYB)'!U21*'Vecmap(jointcHYB) Coverage'!P20</f>
        <v>0.8799377368</v>
      </c>
      <c r="R20" s="55">
        <f>'Vecmap(jointcHYB)'!V21*'Vecmap(jointcHYB) Coverage'!Q20</f>
        <v>0.7325561134</v>
      </c>
      <c r="S20" s="55">
        <f>'Vecmap(jointcHYB)'!W21*'Vecmap(jointcHYB) Coverage'!R20</f>
        <v>0.4646958084</v>
      </c>
      <c r="T20" s="55">
        <f>'Vecmap(jointcHYB)'!X21*'Vecmap(jointcHYB) Coverage'!S20</f>
        <v>0.5386403006</v>
      </c>
    </row>
    <row r="21">
      <c r="A21" s="112" t="s">
        <v>297</v>
      </c>
      <c r="B21" s="10">
        <f t="shared" si="1"/>
        <v>0.6485115919</v>
      </c>
      <c r="C21" s="10">
        <f>(D21*'Dataset lengths'!$B$2+E21*'Dataset lengths'!$C$2+F21*'Dataset lengths'!$D$2+I21*'Dataset lengths'!$G$2+J21*'Dataset lengths'!$H$2+O21*'Dataset lengths'!$M$2+P21*'Dataset lengths'!$N$2+Q21*'Dataset lengths'!$O$2+R21*'Dataset lengths'!$P$2+S21*'Dataset lengths'!$Q$2+T21*'Dataset lengths'!$R$2)/'Dataset lengths'!$A$7</f>
        <v>0.5823649303</v>
      </c>
      <c r="D21" s="55">
        <f>'Vecmap(jointcHYB)'!H22*'Vecmap(jointcHYB) Coverage'!C21</f>
        <v>0.4611330065</v>
      </c>
      <c r="E21" s="55">
        <f>'Vecmap(jointcHYB)'!I22*'Vecmap(jointcHYB) Coverage'!D21</f>
        <v>0.7266856692</v>
      </c>
      <c r="F21" s="55">
        <f>'Vecmap(jointcHYB)'!J22*'Vecmap(jointcHYB) Coverage'!E21</f>
        <v>0.7536415295</v>
      </c>
      <c r="G21" s="55">
        <f>'Vecmap(jointcHYB)'!K22*'Vecmap(jointcHYB) Coverage'!F21</f>
        <v>0.8286254908</v>
      </c>
      <c r="H21" s="55">
        <f>'Vecmap(jointcHYB)'!L22*'Vecmap(jointcHYB) Coverage'!G21</f>
        <v>0.8311588417</v>
      </c>
      <c r="I21" s="55">
        <f>'Vecmap(jointcHYB)'!M22*'Vecmap(jointcHYB) Coverage'!H21</f>
        <v>0.8296447489</v>
      </c>
      <c r="J21" s="55">
        <f>'Vecmap(jointcHYB)'!N22*'Vecmap(jointcHYB) Coverage'!I21</f>
        <v>0.7706574233</v>
      </c>
      <c r="K21" s="55">
        <f>'Vecmap(jointcHYB)'!O22*'Vecmap(jointcHYB) Coverage'!J21</f>
        <v>0.7178473001</v>
      </c>
      <c r="L21" s="55">
        <f>'Vecmap(jointcHYB)'!P22*'Vecmap(jointcHYB) Coverage'!K21</f>
        <v>0.8274157667</v>
      </c>
      <c r="M21" s="55">
        <f>'Vecmap(jointcHYB)'!Q22*'Vecmap(jointcHYB) Coverage'!L21</f>
        <v>0.7539533025</v>
      </c>
      <c r="N21" s="55">
        <f>'Vecmap(jointcHYB)'!R22*'Vecmap(jointcHYB) Coverage'!M21</f>
        <v>0.7253581877</v>
      </c>
      <c r="O21" s="55">
        <f>'Vecmap(jointcHYB)'!S22*'Vecmap(jointcHYB) Coverage'!N21</f>
        <v>0.827681922</v>
      </c>
      <c r="P21" s="55">
        <f>'Vecmap(jointcHYB)'!T22*'Vecmap(jointcHYB) Coverage'!O21</f>
        <v>0.4306190006</v>
      </c>
      <c r="Q21" s="55">
        <f>'Vecmap(jointcHYB)'!U22*'Vecmap(jointcHYB) Coverage'!P21</f>
        <v>0.8202960288</v>
      </c>
      <c r="R21" s="55">
        <f>'Vecmap(jointcHYB)'!V22*'Vecmap(jointcHYB) Coverage'!Q21</f>
        <v>0.6135824592</v>
      </c>
      <c r="S21" s="55">
        <f>'Vecmap(jointcHYB)'!W22*'Vecmap(jointcHYB) Coverage'!R21</f>
        <v>0.3594038458</v>
      </c>
      <c r="T21" s="55">
        <f>'Vecmap(jointcHYB)'!X22*'Vecmap(jointcHYB) Coverage'!S21</f>
        <v>0.5402818771</v>
      </c>
    </row>
    <row r="22">
      <c r="A22" s="112" t="s">
        <v>187</v>
      </c>
      <c r="B22" s="10">
        <f t="shared" si="1"/>
        <v>0.6961799034</v>
      </c>
      <c r="C22" s="10">
        <f>(D22*'Dataset lengths'!$B$2+E22*'Dataset lengths'!$C$2+F22*'Dataset lengths'!$D$2+I22*'Dataset lengths'!$G$2+J22*'Dataset lengths'!$H$2+O22*'Dataset lengths'!$M$2+P22*'Dataset lengths'!$N$2+Q22*'Dataset lengths'!$O$2+R22*'Dataset lengths'!$P$2+S22*'Dataset lengths'!$Q$2+T22*'Dataset lengths'!$R$2)/'Dataset lengths'!$A$7</f>
        <v>0.6338347199</v>
      </c>
      <c r="D22" s="55">
        <f>'Vecmap(jointcHYB)'!H23*'Vecmap(jointcHYB) Coverage'!C22</f>
        <v>0.5363272253</v>
      </c>
      <c r="E22" s="55">
        <f>'Vecmap(jointcHYB)'!I23*'Vecmap(jointcHYB) Coverage'!D22</f>
        <v>0.7377061536</v>
      </c>
      <c r="F22" s="55">
        <f>'Vecmap(jointcHYB)'!J23*'Vecmap(jointcHYB) Coverage'!E22</f>
        <v>0.790678079</v>
      </c>
      <c r="G22" s="55">
        <f>'Vecmap(jointcHYB)'!K23*'Vecmap(jointcHYB) Coverage'!F22</f>
        <v>0.8541303697</v>
      </c>
      <c r="H22" s="55">
        <f>'Vecmap(jointcHYB)'!L23*'Vecmap(jointcHYB) Coverage'!G22</f>
        <v>0.8600308377</v>
      </c>
      <c r="I22" s="55">
        <f>'Vecmap(jointcHYB)'!M23*'Vecmap(jointcHYB) Coverage'!H22</f>
        <v>0.8562417413</v>
      </c>
      <c r="J22" s="55">
        <f>'Vecmap(jointcHYB)'!N23*'Vecmap(jointcHYB) Coverage'!I22</f>
        <v>0.8145687511</v>
      </c>
      <c r="K22" s="55">
        <f>'Vecmap(jointcHYB)'!O23*'Vecmap(jointcHYB) Coverage'!J22</f>
        <v>0.758852148</v>
      </c>
      <c r="L22" s="55">
        <f>'Vecmap(jointcHYB)'!P23*'Vecmap(jointcHYB) Coverage'!K22</f>
        <v>0.8632389254</v>
      </c>
      <c r="M22" s="55">
        <f>'Vecmap(jointcHYB)'!Q23*'Vecmap(jointcHYB) Coverage'!L22</f>
        <v>0.8055990003</v>
      </c>
      <c r="N22" s="55">
        <f>'Vecmap(jointcHYB)'!R23*'Vecmap(jointcHYB) Coverage'!M22</f>
        <v>0.756441817</v>
      </c>
      <c r="O22" s="55">
        <f>'Vecmap(jointcHYB)'!S23*'Vecmap(jointcHYB) Coverage'!N22</f>
        <v>0.8982308181</v>
      </c>
      <c r="P22" s="55">
        <f>'Vecmap(jointcHYB)'!T23*'Vecmap(jointcHYB) Coverage'!O22</f>
        <v>0.4281574242</v>
      </c>
      <c r="Q22" s="55">
        <f>'Vecmap(jointcHYB)'!U23*'Vecmap(jointcHYB) Coverage'!P22</f>
        <v>0.8623567856</v>
      </c>
      <c r="R22" s="55">
        <f>'Vecmap(jointcHYB)'!V23*'Vecmap(jointcHYB) Coverage'!Q22</f>
        <v>0.7399285352</v>
      </c>
      <c r="S22" s="55">
        <f>'Vecmap(jointcHYB)'!W23*'Vecmap(jointcHYB) Coverage'!R22</f>
        <v>0.4732075451</v>
      </c>
      <c r="T22" s="55">
        <f>'Vecmap(jointcHYB)'!X23*'Vecmap(jointcHYB) Coverage'!S22</f>
        <v>0.5205758786</v>
      </c>
    </row>
    <row r="23">
      <c r="A23" s="112" t="s">
        <v>182</v>
      </c>
      <c r="B23" s="10">
        <f t="shared" si="1"/>
        <v>0.713954824</v>
      </c>
      <c r="C23" s="10">
        <f>(D23*'Dataset lengths'!$B$2+E23*'Dataset lengths'!$C$2+F23*'Dataset lengths'!$D$2+I23*'Dataset lengths'!$G$2+J23*'Dataset lengths'!$H$2+O23*'Dataset lengths'!$M$2+P23*'Dataset lengths'!$N$2+Q23*'Dataset lengths'!$O$2+R23*'Dataset lengths'!$P$2+S23*'Dataset lengths'!$Q$2+T23*'Dataset lengths'!$R$2)/'Dataset lengths'!$A$7</f>
        <v>0.6485653525</v>
      </c>
      <c r="D23" s="55">
        <f>'Vecmap(jointcHYB)'!H24*'Vecmap(jointcHYB) Coverage'!C23</f>
        <v>0.5436945296</v>
      </c>
      <c r="E23" s="55">
        <f>'Vecmap(jointcHYB)'!I24*'Vecmap(jointcHYB) Coverage'!D23</f>
        <v>0.763560646</v>
      </c>
      <c r="F23" s="55">
        <f>'Vecmap(jointcHYB)'!J24*'Vecmap(jointcHYB) Coverage'!E23</f>
        <v>0.8005357856</v>
      </c>
      <c r="G23" s="55">
        <f>'Vecmap(jointcHYB)'!K24*'Vecmap(jointcHYB) Coverage'!F23</f>
        <v>0.8628012048</v>
      </c>
      <c r="H23" s="55">
        <f>'Vecmap(jointcHYB)'!L24*'Vecmap(jointcHYB) Coverage'!G23</f>
        <v>0.8675142283</v>
      </c>
      <c r="I23" s="55">
        <f>'Vecmap(jointcHYB)'!M24*'Vecmap(jointcHYB) Coverage'!H23</f>
        <v>0.8646082724</v>
      </c>
      <c r="J23" s="55">
        <f>'Vecmap(jointcHYB)'!N24*'Vecmap(jointcHYB) Coverage'!I23</f>
        <v>0.8270252056</v>
      </c>
      <c r="K23" s="55">
        <f>'Vecmap(jointcHYB)'!O24*'Vecmap(jointcHYB) Coverage'!J23</f>
        <v>0.7790613642</v>
      </c>
      <c r="L23" s="55">
        <f>'Vecmap(jointcHYB)'!P24*'Vecmap(jointcHYB) Coverage'!K23</f>
        <v>0.8726769071</v>
      </c>
      <c r="M23" s="55">
        <f>'Vecmap(jointcHYB)'!Q24*'Vecmap(jointcHYB) Coverage'!L23</f>
        <v>0.8182666549</v>
      </c>
      <c r="N23" s="55">
        <f>'Vecmap(jointcHYB)'!R24*'Vecmap(jointcHYB) Coverage'!M23</f>
        <v>0.7732752201</v>
      </c>
      <c r="O23" s="55">
        <f>'Vecmap(jointcHYB)'!S24*'Vecmap(jointcHYB) Coverage'!N23</f>
        <v>0.8942312989</v>
      </c>
      <c r="P23" s="55">
        <f>'Vecmap(jointcHYB)'!T24*'Vecmap(jointcHYB) Coverage'!O23</f>
        <v>0.4661107489</v>
      </c>
      <c r="Q23" s="55">
        <f>'Vecmap(jointcHYB)'!U24*'Vecmap(jointcHYB) Coverage'!P23</f>
        <v>0.8843886105</v>
      </c>
      <c r="R23" s="55">
        <f>'Vecmap(jointcHYB)'!V24*'Vecmap(jointcHYB) Coverage'!Q23</f>
        <v>0.7682638025</v>
      </c>
      <c r="S23" s="55">
        <f>'Vecmap(jointcHYB)'!W24*'Vecmap(jointcHYB) Coverage'!R23</f>
        <v>0.4793541348</v>
      </c>
      <c r="T23" s="55">
        <f>'Vecmap(jointcHYB)'!X24*'Vecmap(jointcHYB) Coverage'!S23</f>
        <v>0.5617300297</v>
      </c>
    </row>
    <row r="24">
      <c r="A24" s="112" t="s">
        <v>300</v>
      </c>
      <c r="B24" s="10">
        <f t="shared" si="1"/>
        <v>0.6655131106</v>
      </c>
      <c r="C24" s="10">
        <f>(D24*'Dataset lengths'!$B$2+E24*'Dataset lengths'!$C$2+F24*'Dataset lengths'!$D$2+I24*'Dataset lengths'!$G$2+J24*'Dataset lengths'!$H$2+O24*'Dataset lengths'!$M$2+P24*'Dataset lengths'!$N$2+Q24*'Dataset lengths'!$O$2+R24*'Dataset lengths'!$P$2+S24*'Dataset lengths'!$Q$2+T24*'Dataset lengths'!$R$2)/'Dataset lengths'!$A$7</f>
        <v>0.5997615491</v>
      </c>
      <c r="D24" s="55">
        <f>'Vecmap(jointcHYB)'!H25*'Vecmap(jointcHYB) Coverage'!C24</f>
        <v>0.4801542491</v>
      </c>
      <c r="E24" s="55">
        <f>'Vecmap(jointcHYB)'!I25*'Vecmap(jointcHYB) Coverage'!D24</f>
        <v>0.742474835</v>
      </c>
      <c r="F24" s="55">
        <f>'Vecmap(jointcHYB)'!J25*'Vecmap(jointcHYB) Coverage'!E24</f>
        <v>0.7723318257</v>
      </c>
      <c r="G24" s="55">
        <f>'Vecmap(jointcHYB)'!K25*'Vecmap(jointcHYB) Coverage'!F24</f>
        <v>0.8451186027</v>
      </c>
      <c r="H24" s="55">
        <f>'Vecmap(jointcHYB)'!L25*'Vecmap(jointcHYB) Coverage'!G24</f>
        <v>0.8453598751</v>
      </c>
      <c r="I24" s="55">
        <f>'Vecmap(jointcHYB)'!M25*'Vecmap(jointcHYB) Coverage'!H24</f>
        <v>0.8453792624</v>
      </c>
      <c r="J24" s="55">
        <f>'Vecmap(jointcHYB)'!N25*'Vecmap(jointcHYB) Coverage'!I24</f>
        <v>0.7925205347</v>
      </c>
      <c r="K24" s="55">
        <f>'Vecmap(jointcHYB)'!O25*'Vecmap(jointcHYB) Coverage'!J24</f>
        <v>0.7410050919</v>
      </c>
      <c r="L24" s="55">
        <f>'Vecmap(jointcHYB)'!P25*'Vecmap(jointcHYB) Coverage'!K24</f>
        <v>0.8417664051</v>
      </c>
      <c r="M24" s="55">
        <f>'Vecmap(jointcHYB)'!Q25*'Vecmap(jointcHYB) Coverage'!L24</f>
        <v>0.7645434685</v>
      </c>
      <c r="N24" s="55">
        <f>'Vecmap(jointcHYB)'!R25*'Vecmap(jointcHYB) Coverage'!M24</f>
        <v>0.756807092</v>
      </c>
      <c r="O24" s="55">
        <f>'Vecmap(jointcHYB)'!S25*'Vecmap(jointcHYB) Coverage'!N24</f>
        <v>0.8252778394</v>
      </c>
      <c r="P24" s="55">
        <f>'Vecmap(jointcHYB)'!T25*'Vecmap(jointcHYB) Coverage'!O24</f>
        <v>0.4349247482</v>
      </c>
      <c r="Q24" s="55">
        <f>'Vecmap(jointcHYB)'!U25*'Vecmap(jointcHYB) Coverage'!P24</f>
        <v>0.8523423197</v>
      </c>
      <c r="R24" s="55">
        <f>'Vecmap(jointcHYB)'!V25*'Vecmap(jointcHYB) Coverage'!Q24</f>
        <v>0.6394529576</v>
      </c>
      <c r="S24" s="55">
        <f>'Vecmap(jointcHYB)'!W25*'Vecmap(jointcHYB) Coverage'!R24</f>
        <v>0.3769531248</v>
      </c>
      <c r="T24" s="55">
        <f>'Vecmap(jointcHYB)'!X25*'Vecmap(jointcHYB) Coverage'!S24</f>
        <v>0.5588325196</v>
      </c>
    </row>
    <row r="25">
      <c r="A25" s="112" t="s">
        <v>303</v>
      </c>
      <c r="B25" s="10">
        <f t="shared" si="1"/>
        <v>0.7047028839</v>
      </c>
      <c r="C25" s="10">
        <f>(D25*'Dataset lengths'!$B$2+E25*'Dataset lengths'!$C$2+F25*'Dataset lengths'!$D$2+I25*'Dataset lengths'!$G$2+J25*'Dataset lengths'!$H$2+O25*'Dataset lengths'!$M$2+P25*'Dataset lengths'!$N$2+Q25*'Dataset lengths'!$O$2+R25*'Dataset lengths'!$P$2+S25*'Dataset lengths'!$Q$2+T25*'Dataset lengths'!$R$2)/'Dataset lengths'!$A$7</f>
        <v>0.6409638895</v>
      </c>
      <c r="D25" s="55">
        <f>'Vecmap(jointcHYB)'!H26*'Vecmap(jointcHYB) Coverage'!C25</f>
        <v>0.5591768023</v>
      </c>
      <c r="E25" s="55">
        <f>'Vecmap(jointcHYB)'!I26*'Vecmap(jointcHYB) Coverage'!D25</f>
        <v>0.7400670151</v>
      </c>
      <c r="F25" s="55">
        <f>'Vecmap(jointcHYB)'!J26*'Vecmap(jointcHYB) Coverage'!E25</f>
        <v>0.7731683287</v>
      </c>
      <c r="G25" s="55">
        <f>'Vecmap(jointcHYB)'!K26*'Vecmap(jointcHYB) Coverage'!F25</f>
        <v>0.8442984786</v>
      </c>
      <c r="H25" s="55">
        <f>'Vecmap(jointcHYB)'!L26*'Vecmap(jointcHYB) Coverage'!G25</f>
        <v>0.8549853462</v>
      </c>
      <c r="I25" s="55">
        <f>'Vecmap(jointcHYB)'!M26*'Vecmap(jointcHYB) Coverage'!H25</f>
        <v>0.8480122246</v>
      </c>
      <c r="J25" s="55">
        <f>'Vecmap(jointcHYB)'!N26*'Vecmap(jointcHYB) Coverage'!I25</f>
        <v>0.817894228</v>
      </c>
      <c r="K25" s="55">
        <f>'Vecmap(jointcHYB)'!O26*'Vecmap(jointcHYB) Coverage'!J25</f>
        <v>0.7584820763</v>
      </c>
      <c r="L25" s="55">
        <f>'Vecmap(jointcHYB)'!P26*'Vecmap(jointcHYB) Coverage'!K25</f>
        <v>0.8677714232</v>
      </c>
      <c r="M25" s="55">
        <f>'Vecmap(jointcHYB)'!Q26*'Vecmap(jointcHYB) Coverage'!L25</f>
        <v>0.8245242518</v>
      </c>
      <c r="N25" s="55">
        <f>'Vecmap(jointcHYB)'!R26*'Vecmap(jointcHYB) Coverage'!M25</f>
        <v>0.7480254905</v>
      </c>
      <c r="O25" s="55">
        <f>'Vecmap(jointcHYB)'!S26*'Vecmap(jointcHYB) Coverage'!N25</f>
        <v>0.8939690354</v>
      </c>
      <c r="P25" s="55">
        <f>'Vecmap(jointcHYB)'!T26*'Vecmap(jointcHYB) Coverage'!O25</f>
        <v>0.4130641802</v>
      </c>
      <c r="Q25" s="55">
        <f>'Vecmap(jointcHYB)'!U26*'Vecmap(jointcHYB) Coverage'!P25</f>
        <v>0.8941805327</v>
      </c>
      <c r="R25" s="55">
        <f>'Vecmap(jointcHYB)'!V26*'Vecmap(jointcHYB) Coverage'!Q25</f>
        <v>0.8267015298</v>
      </c>
      <c r="S25" s="55">
        <f>'Vecmap(jointcHYB)'!W26*'Vecmap(jointcHYB) Coverage'!R25</f>
        <v>0.5422599199</v>
      </c>
      <c r="T25" s="55">
        <f>'Vecmap(jointcHYB)'!X26*'Vecmap(jointcHYB) Coverage'!S25</f>
        <v>0.4432379259</v>
      </c>
    </row>
    <row r="26">
      <c r="A26" s="112" t="s">
        <v>304</v>
      </c>
      <c r="B26" s="10">
        <f t="shared" si="1"/>
        <v>0.681969438</v>
      </c>
      <c r="C26" s="10">
        <f>(D26*'Dataset lengths'!$B$2+E26*'Dataset lengths'!$C$2+F26*'Dataset lengths'!$D$2+I26*'Dataset lengths'!$G$2+J26*'Dataset lengths'!$H$2+O26*'Dataset lengths'!$M$2+P26*'Dataset lengths'!$N$2+Q26*'Dataset lengths'!$O$2+R26*'Dataset lengths'!$P$2+S26*'Dataset lengths'!$Q$2+T26*'Dataset lengths'!$R$2)/'Dataset lengths'!$A$7</f>
        <v>0.6182621809</v>
      </c>
      <c r="D26" s="55">
        <f>'Vecmap(jointcHYB)'!H27*'Vecmap(jointcHYB) Coverage'!C26</f>
        <v>0.5222565626</v>
      </c>
      <c r="E26" s="55">
        <f>'Vecmap(jointcHYB)'!I27*'Vecmap(jointcHYB) Coverage'!D26</f>
        <v>0.7361618592</v>
      </c>
      <c r="F26" s="55">
        <f>'Vecmap(jointcHYB)'!J27*'Vecmap(jointcHYB) Coverage'!E26</f>
        <v>0.7840835695</v>
      </c>
      <c r="G26" s="55">
        <f>'Vecmap(jointcHYB)'!K27*'Vecmap(jointcHYB) Coverage'!F26</f>
        <v>0.8425500782</v>
      </c>
      <c r="H26" s="55">
        <f>'Vecmap(jointcHYB)'!L27*'Vecmap(jointcHYB) Coverage'!G26</f>
        <v>0.8495240091</v>
      </c>
      <c r="I26" s="55">
        <f>'Vecmap(jointcHYB)'!M27*'Vecmap(jointcHYB) Coverage'!H26</f>
        <v>0.8449472154</v>
      </c>
      <c r="J26" s="55">
        <f>'Vecmap(jointcHYB)'!N27*'Vecmap(jointcHYB) Coverage'!I26</f>
        <v>0.8030480516</v>
      </c>
      <c r="K26" s="55">
        <f>'Vecmap(jointcHYB)'!O27*'Vecmap(jointcHYB) Coverage'!J26</f>
        <v>0.7490585577</v>
      </c>
      <c r="L26" s="55">
        <f>'Vecmap(jointcHYB)'!P27*'Vecmap(jointcHYB) Coverage'!K26</f>
        <v>0.8501119681</v>
      </c>
      <c r="M26" s="55">
        <f>'Vecmap(jointcHYB)'!Q27*'Vecmap(jointcHYB) Coverage'!L26</f>
        <v>0.7948530227</v>
      </c>
      <c r="N26" s="55">
        <f>'Vecmap(jointcHYB)'!R27*'Vecmap(jointcHYB) Coverage'!M26</f>
        <v>0.7468306586</v>
      </c>
      <c r="O26" s="55">
        <f>'Vecmap(jointcHYB)'!S27*'Vecmap(jointcHYB) Coverage'!N26</f>
        <v>0.8557878329</v>
      </c>
      <c r="P26" s="55">
        <f>'Vecmap(jointcHYB)'!T27*'Vecmap(jointcHYB) Coverage'!O26</f>
        <v>0.4141461476</v>
      </c>
      <c r="Q26" s="55">
        <f>'Vecmap(jointcHYB)'!U27*'Vecmap(jointcHYB) Coverage'!P26</f>
        <v>0.8510070575</v>
      </c>
      <c r="R26" s="55">
        <f>'Vecmap(jointcHYB)'!V27*'Vecmap(jointcHYB) Coverage'!Q26</f>
        <v>0.7337378893</v>
      </c>
      <c r="S26" s="55">
        <f>'Vecmap(jointcHYB)'!W27*'Vecmap(jointcHYB) Coverage'!R26</f>
        <v>0.4480668594</v>
      </c>
      <c r="T26" s="55">
        <f>'Vecmap(jointcHYB)'!X27*'Vecmap(jointcHYB) Coverage'!S26</f>
        <v>0.5084207734</v>
      </c>
    </row>
    <row r="27">
      <c r="A27" s="112" t="s">
        <v>307</v>
      </c>
      <c r="B27" s="10">
        <f t="shared" si="1"/>
        <v>0.6940467627</v>
      </c>
      <c r="C27" s="10">
        <f>(D27*'Dataset lengths'!$B$2+E27*'Dataset lengths'!$C$2+F27*'Dataset lengths'!$D$2+I27*'Dataset lengths'!$G$2+J27*'Dataset lengths'!$H$2+O27*'Dataset lengths'!$M$2+P27*'Dataset lengths'!$N$2+Q27*'Dataset lengths'!$O$2+R27*'Dataset lengths'!$P$2+S27*'Dataset lengths'!$Q$2+T27*'Dataset lengths'!$R$2)/'Dataset lengths'!$A$7</f>
        <v>0.6302123366</v>
      </c>
      <c r="D27" s="55">
        <f>'Vecmap(jointcHYB)'!H28*'Vecmap(jointcHYB) Coverage'!C27</f>
        <v>0.526694553</v>
      </c>
      <c r="E27" s="55">
        <f>'Vecmap(jointcHYB)'!I28*'Vecmap(jointcHYB) Coverage'!D27</f>
        <v>0.7565328884</v>
      </c>
      <c r="F27" s="55">
        <f>'Vecmap(jointcHYB)'!J28*'Vecmap(jointcHYB) Coverage'!E27</f>
        <v>0.7919241617</v>
      </c>
      <c r="G27" s="55">
        <f>'Vecmap(jointcHYB)'!K28*'Vecmap(jointcHYB) Coverage'!F27</f>
        <v>0.8498741139</v>
      </c>
      <c r="H27" s="55">
        <f>'Vecmap(jointcHYB)'!L28*'Vecmap(jointcHYB) Coverage'!G27</f>
        <v>0.8541325761</v>
      </c>
      <c r="I27" s="55">
        <f>'Vecmap(jointcHYB)'!M28*'Vecmap(jointcHYB) Coverage'!H27</f>
        <v>0.8513796874</v>
      </c>
      <c r="J27" s="55">
        <f>'Vecmap(jointcHYB)'!N28*'Vecmap(jointcHYB) Coverage'!I27</f>
        <v>0.8160566834</v>
      </c>
      <c r="K27" s="55">
        <f>'Vecmap(jointcHYB)'!O28*'Vecmap(jointcHYB) Coverage'!J27</f>
        <v>0.7699258041</v>
      </c>
      <c r="L27" s="55">
        <f>'Vecmap(jointcHYB)'!P28*'Vecmap(jointcHYB) Coverage'!K27</f>
        <v>0.8610985592</v>
      </c>
      <c r="M27" s="55">
        <f>'Vecmap(jointcHYB)'!Q28*'Vecmap(jointcHYB) Coverage'!L27</f>
        <v>0.8046758582</v>
      </c>
      <c r="N27" s="55">
        <f>'Vecmap(jointcHYB)'!R28*'Vecmap(jointcHYB) Coverage'!M27</f>
        <v>0.7641455947</v>
      </c>
      <c r="O27" s="55">
        <f>'Vecmap(jointcHYB)'!S28*'Vecmap(jointcHYB) Coverage'!N27</f>
        <v>0.8538208563</v>
      </c>
      <c r="P27" s="55">
        <f>'Vecmap(jointcHYB)'!T28*'Vecmap(jointcHYB) Coverage'!O27</f>
        <v>0.423946198</v>
      </c>
      <c r="Q27" s="55">
        <f>'Vecmap(jointcHYB)'!U28*'Vecmap(jointcHYB) Coverage'!P27</f>
        <v>0.8567931934</v>
      </c>
      <c r="R27" s="55">
        <f>'Vecmap(jointcHYB)'!V28*'Vecmap(jointcHYB) Coverage'!Q27</f>
        <v>0.7609597705</v>
      </c>
      <c r="S27" s="55">
        <f>'Vecmap(jointcHYB)'!W28*'Vecmap(jointcHYB) Coverage'!R27</f>
        <v>0.4540606957</v>
      </c>
      <c r="T27" s="55">
        <f>'Vecmap(jointcHYB)'!X28*'Vecmap(jointcHYB) Coverage'!S27</f>
        <v>0.5423457018</v>
      </c>
    </row>
    <row r="28">
      <c r="A28" s="112" t="s">
        <v>313</v>
      </c>
      <c r="B28" s="10">
        <f t="shared" si="1"/>
        <v>0.6946975771</v>
      </c>
      <c r="C28" s="10">
        <f>(D28*'Dataset lengths'!$B$2+E28*'Dataset lengths'!$C$2+F28*'Dataset lengths'!$D$2+I28*'Dataset lengths'!$G$2+J28*'Dataset lengths'!$H$2+O28*'Dataset lengths'!$M$2+P28*'Dataset lengths'!$N$2+Q28*'Dataset lengths'!$O$2+R28*'Dataset lengths'!$P$2+S28*'Dataset lengths'!$Q$2+T28*'Dataset lengths'!$R$2)/'Dataset lengths'!$A$7</f>
        <v>0.6348587077</v>
      </c>
      <c r="D28" s="55">
        <f>'Vecmap(jointcHYB)'!H29*'Vecmap(jointcHYB) Coverage'!C28</f>
        <v>0.5427140956</v>
      </c>
      <c r="E28" s="55">
        <f>'Vecmap(jointcHYB)'!I29*'Vecmap(jointcHYB) Coverage'!D28</f>
        <v>0.7225655203</v>
      </c>
      <c r="F28" s="55">
        <f>'Vecmap(jointcHYB)'!J29*'Vecmap(jointcHYB) Coverage'!E28</f>
        <v>0.7729962916</v>
      </c>
      <c r="G28" s="55">
        <f>'Vecmap(jointcHYB)'!K29*'Vecmap(jointcHYB) Coverage'!F28</f>
        <v>0.8384978054</v>
      </c>
      <c r="H28" s="55">
        <f>'Vecmap(jointcHYB)'!L29*'Vecmap(jointcHYB) Coverage'!G28</f>
        <v>0.8451713956</v>
      </c>
      <c r="I28" s="55">
        <f>'Vecmap(jointcHYB)'!M29*'Vecmap(jointcHYB) Coverage'!H28</f>
        <v>0.8407510805</v>
      </c>
      <c r="J28" s="55">
        <f>'Vecmap(jointcHYB)'!N29*'Vecmap(jointcHYB) Coverage'!I28</f>
        <v>0.7930455669</v>
      </c>
      <c r="K28" s="55">
        <f>'Vecmap(jointcHYB)'!O29*'Vecmap(jointcHYB) Coverage'!J28</f>
        <v>0.7372395089</v>
      </c>
      <c r="L28" s="55">
        <f>'Vecmap(jointcHYB)'!P29*'Vecmap(jointcHYB) Coverage'!K28</f>
        <v>0.8467106222</v>
      </c>
      <c r="M28" s="55">
        <f>'Vecmap(jointcHYB)'!Q29*'Vecmap(jointcHYB) Coverage'!L28</f>
        <v>0.7769832695</v>
      </c>
      <c r="N28" s="55">
        <f>'Vecmap(jointcHYB)'!R29*'Vecmap(jointcHYB) Coverage'!M28</f>
        <v>0.7286771651</v>
      </c>
      <c r="O28" s="55">
        <f>'Vecmap(jointcHYB)'!S29*'Vecmap(jointcHYB) Coverage'!N28</f>
        <v>0.9012905596</v>
      </c>
      <c r="P28" s="55">
        <f>'Vecmap(jointcHYB)'!T29*'Vecmap(jointcHYB) Coverage'!O28</f>
        <v>0.4600915511</v>
      </c>
      <c r="Q28" s="55">
        <f>'Vecmap(jointcHYB)'!U29*'Vecmap(jointcHYB) Coverage'!P28</f>
        <v>0.878379931</v>
      </c>
      <c r="R28" s="55">
        <f>'Vecmap(jointcHYB)'!V29*'Vecmap(jointcHYB) Coverage'!Q28</f>
        <v>0.7117820238</v>
      </c>
      <c r="S28" s="55">
        <f>'Vecmap(jointcHYB)'!W29*'Vecmap(jointcHYB) Coverage'!R28</f>
        <v>0.4911206639</v>
      </c>
      <c r="T28" s="55">
        <f>'Vecmap(jointcHYB)'!X29*'Vecmap(jointcHYB) Coverage'!S28</f>
        <v>0.5269360634</v>
      </c>
    </row>
    <row r="29">
      <c r="A29" s="112" t="s">
        <v>179</v>
      </c>
      <c r="B29" s="10">
        <f t="shared" si="1"/>
        <v>0.7128716838</v>
      </c>
      <c r="C29" s="10">
        <f>(D29*'Dataset lengths'!$B$2+E29*'Dataset lengths'!$C$2+F29*'Dataset lengths'!$D$2+I29*'Dataset lengths'!$G$2+J29*'Dataset lengths'!$H$2+O29*'Dataset lengths'!$M$2+P29*'Dataset lengths'!$N$2+Q29*'Dataset lengths'!$O$2+R29*'Dataset lengths'!$P$2+S29*'Dataset lengths'!$Q$2+T29*'Dataset lengths'!$R$2)/'Dataset lengths'!$A$7</f>
        <v>0.6510658748</v>
      </c>
      <c r="D29" s="55">
        <f>'Vecmap(jointcHYB)'!H30*'Vecmap(jointcHYB) Coverage'!C29</f>
        <v>0.5504685712</v>
      </c>
      <c r="E29" s="55">
        <f>'Vecmap(jointcHYB)'!I30*'Vecmap(jointcHYB) Coverage'!D29</f>
        <v>0.753915406</v>
      </c>
      <c r="F29" s="55">
        <f>'Vecmap(jointcHYB)'!J30*'Vecmap(jointcHYB) Coverage'!E29</f>
        <v>0.7862620303</v>
      </c>
      <c r="G29" s="55">
        <f>'Vecmap(jointcHYB)'!K30*'Vecmap(jointcHYB) Coverage'!F29</f>
        <v>0.8482155719</v>
      </c>
      <c r="H29" s="55">
        <f>'Vecmap(jointcHYB)'!L30*'Vecmap(jointcHYB) Coverage'!G29</f>
        <v>0.85369055</v>
      </c>
      <c r="I29" s="55">
        <f>'Vecmap(jointcHYB)'!M30*'Vecmap(jointcHYB) Coverage'!H29</f>
        <v>0.8500970468</v>
      </c>
      <c r="J29" s="55">
        <f>'Vecmap(jointcHYB)'!N30*'Vecmap(jointcHYB) Coverage'!I29</f>
        <v>0.799791324</v>
      </c>
      <c r="K29" s="55">
        <f>'Vecmap(jointcHYB)'!O30*'Vecmap(jointcHYB) Coverage'!J29</f>
        <v>0.7485625041</v>
      </c>
      <c r="L29" s="55">
        <f>'Vecmap(jointcHYB)'!P30*'Vecmap(jointcHYB) Coverage'!K29</f>
        <v>0.8550855937</v>
      </c>
      <c r="M29" s="55">
        <f>'Vecmap(jointcHYB)'!Q30*'Vecmap(jointcHYB) Coverage'!L29</f>
        <v>0.7883994047</v>
      </c>
      <c r="N29" s="55">
        <f>'Vecmap(jointcHYB)'!R30*'Vecmap(jointcHYB) Coverage'!M29</f>
        <v>0.7362579344</v>
      </c>
      <c r="O29" s="55">
        <f>'Vecmap(jointcHYB)'!S30*'Vecmap(jointcHYB) Coverage'!N29</f>
        <v>0.8973128957</v>
      </c>
      <c r="P29" s="55">
        <f>'Vecmap(jointcHYB)'!T30*'Vecmap(jointcHYB) Coverage'!O29</f>
        <v>0.5034627571</v>
      </c>
      <c r="Q29" s="55">
        <f>'Vecmap(jointcHYB)'!U30*'Vecmap(jointcHYB) Coverage'!P29</f>
        <v>0.8946256201</v>
      </c>
      <c r="R29" s="55">
        <f>'Vecmap(jointcHYB)'!V30*'Vecmap(jointcHYB) Coverage'!Q29</f>
        <v>0.7376798781</v>
      </c>
      <c r="S29" s="55">
        <f>'Vecmap(jointcHYB)'!W30*'Vecmap(jointcHYB) Coverage'!R29</f>
        <v>0.5010727965</v>
      </c>
      <c r="T29" s="55">
        <f>'Vecmap(jointcHYB)'!X30*'Vecmap(jointcHYB) Coverage'!S29</f>
        <v>0.5669001959</v>
      </c>
    </row>
    <row r="30">
      <c r="A30" s="112" t="s">
        <v>314</v>
      </c>
      <c r="B30" s="10">
        <f t="shared" si="1"/>
        <v>0.665818961</v>
      </c>
      <c r="C30" s="10">
        <f>(D30*'Dataset lengths'!$B$2+E30*'Dataset lengths'!$C$2+F30*'Dataset lengths'!$D$2+I30*'Dataset lengths'!$G$2+J30*'Dataset lengths'!$H$2+O30*'Dataset lengths'!$M$2+P30*'Dataset lengths'!$N$2+Q30*'Dataset lengths'!$O$2+R30*'Dataset lengths'!$P$2+S30*'Dataset lengths'!$Q$2+T30*'Dataset lengths'!$R$2)/'Dataset lengths'!$A$7</f>
        <v>0.6008689094</v>
      </c>
      <c r="D30" s="55">
        <f>'Vecmap(jointcHYB)'!H31*'Vecmap(jointcHYB) Coverage'!C30</f>
        <v>0.4821107298</v>
      </c>
      <c r="E30" s="55">
        <f>'Vecmap(jointcHYB)'!I31*'Vecmap(jointcHYB) Coverage'!D30</f>
        <v>0.7379191159</v>
      </c>
      <c r="F30" s="55">
        <f>'Vecmap(jointcHYB)'!J31*'Vecmap(jointcHYB) Coverage'!E30</f>
        <v>0.7633638737</v>
      </c>
      <c r="G30" s="55">
        <f>'Vecmap(jointcHYB)'!K31*'Vecmap(jointcHYB) Coverage'!F30</f>
        <v>0.8330943938</v>
      </c>
      <c r="H30" s="55">
        <f>'Vecmap(jointcHYB)'!L31*'Vecmap(jointcHYB) Coverage'!G30</f>
        <v>0.8359267607</v>
      </c>
      <c r="I30" s="55">
        <f>'Vecmap(jointcHYB)'!M31*'Vecmap(jointcHYB) Coverage'!H30</f>
        <v>0.8341142604</v>
      </c>
      <c r="J30" s="55">
        <f>'Vecmap(jointcHYB)'!N31*'Vecmap(jointcHYB) Coverage'!I30</f>
        <v>0.7662975687</v>
      </c>
      <c r="K30" s="55">
        <f>'Vecmap(jointcHYB)'!O31*'Vecmap(jointcHYB) Coverage'!J30</f>
        <v>0.7115950751</v>
      </c>
      <c r="L30" s="55">
        <f>'Vecmap(jointcHYB)'!P31*'Vecmap(jointcHYB) Coverage'!K30</f>
        <v>0.8271475036</v>
      </c>
      <c r="M30" s="55">
        <f>'Vecmap(jointcHYB)'!Q31*'Vecmap(jointcHYB) Coverage'!L30</f>
        <v>0.7392533949</v>
      </c>
      <c r="N30" s="55">
        <f>'Vecmap(jointcHYB)'!R31*'Vecmap(jointcHYB) Coverage'!M30</f>
        <v>0.725172175</v>
      </c>
      <c r="O30" s="55">
        <f>'Vecmap(jointcHYB)'!S31*'Vecmap(jointcHYB) Coverage'!N30</f>
        <v>0.8525969597</v>
      </c>
      <c r="P30" s="55">
        <f>'Vecmap(jointcHYB)'!T31*'Vecmap(jointcHYB) Coverage'!O30</f>
        <v>0.4758806329</v>
      </c>
      <c r="Q30" s="55">
        <f>'Vecmap(jointcHYB)'!U31*'Vecmap(jointcHYB) Coverage'!P30</f>
        <v>0.8494492517</v>
      </c>
      <c r="R30" s="55">
        <f>'Vecmap(jointcHYB)'!V31*'Vecmap(jointcHYB) Coverage'!Q30</f>
        <v>0.6062346577</v>
      </c>
      <c r="S30" s="55">
        <f>'Vecmap(jointcHYB)'!W31*'Vecmap(jointcHYB) Coverage'!R30</f>
        <v>0.3888070588</v>
      </c>
      <c r="T30" s="55">
        <f>'Vecmap(jointcHYB)'!X31*'Vecmap(jointcHYB) Coverage'!S30</f>
        <v>0.5672344615</v>
      </c>
    </row>
    <row r="31">
      <c r="A31" s="112" t="s">
        <v>317</v>
      </c>
      <c r="B31" s="10">
        <f t="shared" si="1"/>
        <v>0.6964345518</v>
      </c>
      <c r="C31" s="10">
        <f>(D31*'Dataset lengths'!$B$2+E31*'Dataset lengths'!$C$2+F31*'Dataset lengths'!$D$2+I31*'Dataset lengths'!$G$2+J31*'Dataset lengths'!$H$2+O31*'Dataset lengths'!$M$2+P31*'Dataset lengths'!$N$2+Q31*'Dataset lengths'!$O$2+R31*'Dataset lengths'!$P$2+S31*'Dataset lengths'!$Q$2+T31*'Dataset lengths'!$R$2)/'Dataset lengths'!$A$7</f>
        <v>0.6416549716</v>
      </c>
      <c r="D31" s="55">
        <f>'Vecmap(jointcHYB)'!H32*'Vecmap(jointcHYB) Coverage'!C31</f>
        <v>0.5694910776</v>
      </c>
      <c r="E31" s="55">
        <f>'Vecmap(jointcHYB)'!I32*'Vecmap(jointcHYB) Coverage'!D31</f>
        <v>0.7267536953</v>
      </c>
      <c r="F31" s="55">
        <f>'Vecmap(jointcHYB)'!J32*'Vecmap(jointcHYB) Coverage'!E31</f>
        <v>0.753433595</v>
      </c>
      <c r="G31" s="55">
        <f>'Vecmap(jointcHYB)'!K32*'Vecmap(jointcHYB) Coverage'!F31</f>
        <v>0.8258664802</v>
      </c>
      <c r="H31" s="55">
        <f>'Vecmap(jointcHYB)'!L32*'Vecmap(jointcHYB) Coverage'!G31</f>
        <v>0.8329921696</v>
      </c>
      <c r="I31" s="55">
        <f>'Vecmap(jointcHYB)'!M32*'Vecmap(jointcHYB) Coverage'!H31</f>
        <v>0.8284663722</v>
      </c>
      <c r="J31" s="55">
        <f>'Vecmap(jointcHYB)'!N32*'Vecmap(jointcHYB) Coverage'!I31</f>
        <v>0.7953505798</v>
      </c>
      <c r="K31" s="55">
        <f>'Vecmap(jointcHYB)'!O32*'Vecmap(jointcHYB) Coverage'!J31</f>
        <v>0.7380497672</v>
      </c>
      <c r="L31" s="55">
        <f>'Vecmap(jointcHYB)'!P32*'Vecmap(jointcHYB) Coverage'!K31</f>
        <v>0.8519976995</v>
      </c>
      <c r="M31" s="55">
        <f>'Vecmap(jointcHYB)'!Q32*'Vecmap(jointcHYB) Coverage'!L31</f>
        <v>0.7966842284</v>
      </c>
      <c r="N31" s="55">
        <f>'Vecmap(jointcHYB)'!R32*'Vecmap(jointcHYB) Coverage'!M31</f>
        <v>0.7192295179</v>
      </c>
      <c r="O31" s="55">
        <f>'Vecmap(jointcHYB)'!S32*'Vecmap(jointcHYB) Coverage'!N31</f>
        <v>0.8979466993</v>
      </c>
      <c r="P31" s="55">
        <f>'Vecmap(jointcHYB)'!T32*'Vecmap(jointcHYB) Coverage'!O31</f>
        <v>0.3868797648</v>
      </c>
      <c r="Q31" s="55">
        <f>'Vecmap(jointcHYB)'!U32*'Vecmap(jointcHYB) Coverage'!P31</f>
        <v>0.8863915037</v>
      </c>
      <c r="R31" s="55">
        <f>'Vecmap(jointcHYB)'!V32*'Vecmap(jointcHYB) Coverage'!Q31</f>
        <v>0.8004945535</v>
      </c>
      <c r="S31" s="55">
        <f>'Vecmap(jointcHYB)'!W32*'Vecmap(jointcHYB) Coverage'!R31</f>
        <v>0.5621285485</v>
      </c>
      <c r="T31" s="55">
        <f>'Vecmap(jointcHYB)'!X32*'Vecmap(jointcHYB) Coverage'!S31</f>
        <v>0.4534436802</v>
      </c>
    </row>
    <row r="32">
      <c r="A32" s="112" t="s">
        <v>318</v>
      </c>
      <c r="B32" s="10">
        <f t="shared" si="1"/>
        <v>0.6850664399</v>
      </c>
      <c r="C32" s="10">
        <f>(D32*'Dataset lengths'!$B$2+E32*'Dataset lengths'!$C$2+F32*'Dataset lengths'!$D$2+I32*'Dataset lengths'!$G$2+J32*'Dataset lengths'!$H$2+O32*'Dataset lengths'!$M$2+P32*'Dataset lengths'!$N$2+Q32*'Dataset lengths'!$O$2+R32*'Dataset lengths'!$P$2+S32*'Dataset lengths'!$Q$2+T32*'Dataset lengths'!$R$2)/'Dataset lengths'!$A$7</f>
        <v>0.6212182615</v>
      </c>
      <c r="D32" s="55">
        <f>'Vecmap(jointcHYB)'!H33*'Vecmap(jointcHYB) Coverage'!C32</f>
        <v>0.5296559014</v>
      </c>
      <c r="E32" s="55">
        <f>'Vecmap(jointcHYB)'!I33*'Vecmap(jointcHYB) Coverage'!D32</f>
        <v>0.7252797115</v>
      </c>
      <c r="F32" s="55">
        <f>'Vecmap(jointcHYB)'!J33*'Vecmap(jointcHYB) Coverage'!E32</f>
        <v>0.769259874</v>
      </c>
      <c r="G32" s="55">
        <f>'Vecmap(jointcHYB)'!K33*'Vecmap(jointcHYB) Coverage'!F32</f>
        <v>0.829596893</v>
      </c>
      <c r="H32" s="55">
        <f>'Vecmap(jointcHYB)'!L33*'Vecmap(jointcHYB) Coverage'!G32</f>
        <v>0.8373614686</v>
      </c>
      <c r="I32" s="55">
        <f>'Vecmap(jointcHYB)'!M33*'Vecmap(jointcHYB) Coverage'!H32</f>
        <v>0.832206285</v>
      </c>
      <c r="J32" s="55">
        <f>'Vecmap(jointcHYB)'!N33*'Vecmap(jointcHYB) Coverage'!I32</f>
        <v>0.7908168058</v>
      </c>
      <c r="K32" s="55">
        <f>'Vecmap(jointcHYB)'!O33*'Vecmap(jointcHYB) Coverage'!J32</f>
        <v>0.7349268418</v>
      </c>
      <c r="L32" s="55">
        <f>'Vecmap(jointcHYB)'!P33*'Vecmap(jointcHYB) Coverage'!K32</f>
        <v>0.844138453</v>
      </c>
      <c r="M32" s="55">
        <f>'Vecmap(jointcHYB)'!Q33*'Vecmap(jointcHYB) Coverage'!L32</f>
        <v>0.776160651</v>
      </c>
      <c r="N32" s="55">
        <f>'Vecmap(jointcHYB)'!R33*'Vecmap(jointcHYB) Coverage'!M32</f>
        <v>0.7294099653</v>
      </c>
      <c r="O32" s="55">
        <f>'Vecmap(jointcHYB)'!S33*'Vecmap(jointcHYB) Coverage'!N32</f>
        <v>0.8863633923</v>
      </c>
      <c r="P32" s="55">
        <f>'Vecmap(jointcHYB)'!T33*'Vecmap(jointcHYB) Coverage'!O32</f>
        <v>0.4490385905</v>
      </c>
      <c r="Q32" s="55">
        <f>'Vecmap(jointcHYB)'!U33*'Vecmap(jointcHYB) Coverage'!P32</f>
        <v>0.8683654651</v>
      </c>
      <c r="R32" s="55">
        <f>'Vecmap(jointcHYB)'!V33*'Vecmap(jointcHYB) Coverage'!Q32</f>
        <v>0.70262326</v>
      </c>
      <c r="S32" s="55">
        <f>'Vecmap(jointcHYB)'!W33*'Vecmap(jointcHYB) Coverage'!R32</f>
        <v>0.4668360953</v>
      </c>
      <c r="T32" s="55">
        <f>'Vecmap(jointcHYB)'!X33*'Vecmap(jointcHYB) Coverage'!S32</f>
        <v>0.5152854575</v>
      </c>
    </row>
    <row r="33">
      <c r="A33" s="112" t="s">
        <v>321</v>
      </c>
      <c r="B33" s="10">
        <f t="shared" si="1"/>
        <v>0.6965468818</v>
      </c>
      <c r="C33" s="10">
        <f>(D33*'Dataset lengths'!$B$2+E33*'Dataset lengths'!$C$2+F33*'Dataset lengths'!$D$2+I33*'Dataset lengths'!$G$2+J33*'Dataset lengths'!$H$2+O33*'Dataset lengths'!$M$2+P33*'Dataset lengths'!$N$2+Q33*'Dataset lengths'!$O$2+R33*'Dataset lengths'!$P$2+S33*'Dataset lengths'!$Q$2+T33*'Dataset lengths'!$R$2)/'Dataset lengths'!$A$7</f>
        <v>0.6342685955</v>
      </c>
      <c r="D33" s="55">
        <f>'Vecmap(jointcHYB)'!H34*'Vecmap(jointcHYB) Coverage'!C33</f>
        <v>0.53410254</v>
      </c>
      <c r="E33" s="55">
        <f>'Vecmap(jointcHYB)'!I34*'Vecmap(jointcHYB) Coverage'!D33</f>
        <v>0.7497594673</v>
      </c>
      <c r="F33" s="55">
        <f>'Vecmap(jointcHYB)'!J34*'Vecmap(jointcHYB) Coverage'!E33</f>
        <v>0.7811887738</v>
      </c>
      <c r="G33" s="55">
        <f>'Vecmap(jointcHYB)'!K34*'Vecmap(jointcHYB) Coverage'!F33</f>
        <v>0.838262944</v>
      </c>
      <c r="H33" s="55">
        <f>'Vecmap(jointcHYB)'!L34*'Vecmap(jointcHYB) Coverage'!G33</f>
        <v>0.8433180812</v>
      </c>
      <c r="I33" s="55">
        <f>'Vecmap(jointcHYB)'!M34*'Vecmap(jointcHYB) Coverage'!H33</f>
        <v>0.840005829</v>
      </c>
      <c r="J33" s="55">
        <f>'Vecmap(jointcHYB)'!N34*'Vecmap(jointcHYB) Coverage'!I33</f>
        <v>0.795825687</v>
      </c>
      <c r="K33" s="55">
        <f>'Vecmap(jointcHYB)'!O34*'Vecmap(jointcHYB) Coverage'!J33</f>
        <v>0.7430039292</v>
      </c>
      <c r="L33" s="55">
        <f>'Vecmap(jointcHYB)'!P34*'Vecmap(jointcHYB) Coverage'!K33</f>
        <v>0.8502611625</v>
      </c>
      <c r="M33" s="55">
        <f>'Vecmap(jointcHYB)'!Q34*'Vecmap(jointcHYB) Coverage'!L33</f>
        <v>0.7816777237</v>
      </c>
      <c r="N33" s="55">
        <f>'Vecmap(jointcHYB)'!R34*'Vecmap(jointcHYB) Coverage'!M33</f>
        <v>0.7366044581</v>
      </c>
      <c r="O33" s="55">
        <f>'Vecmap(jointcHYB)'!S34*'Vecmap(jointcHYB) Coverage'!N33</f>
        <v>0.8851832063</v>
      </c>
      <c r="P33" s="55">
        <f>'Vecmap(jointcHYB)'!T34*'Vecmap(jointcHYB) Coverage'!O33</f>
        <v>0.4583057016</v>
      </c>
      <c r="Q33" s="55">
        <f>'Vecmap(jointcHYB)'!U34*'Vecmap(jointcHYB) Coverage'!P33</f>
        <v>0.8674752903</v>
      </c>
      <c r="R33" s="55">
        <f>'Vecmap(jointcHYB)'!V34*'Vecmap(jointcHYB) Coverage'!Q33</f>
        <v>0.7263627319</v>
      </c>
      <c r="S33" s="55">
        <f>'Vecmap(jointcHYB)'!W34*'Vecmap(jointcHYB) Coverage'!R33</f>
        <v>0.4755006876</v>
      </c>
      <c r="T33" s="55">
        <f>'Vecmap(jointcHYB)'!X34*'Vecmap(jointcHYB) Coverage'!S33</f>
        <v>0.5483057855</v>
      </c>
    </row>
    <row r="34">
      <c r="A34" s="112" t="s">
        <v>170</v>
      </c>
      <c r="B34" s="10">
        <f t="shared" si="1"/>
        <v>0.7117329615</v>
      </c>
      <c r="C34" s="10">
        <f>(D34*'Dataset lengths'!$B$2+E34*'Dataset lengths'!$C$2+F34*'Dataset lengths'!$D$2+I34*'Dataset lengths'!$G$2+J34*'Dataset lengths'!$H$2+O34*'Dataset lengths'!$M$2+P34*'Dataset lengths'!$N$2+Q34*'Dataset lengths'!$O$2+R34*'Dataset lengths'!$P$2+S34*'Dataset lengths'!$Q$2+T34*'Dataset lengths'!$R$2)/'Dataset lengths'!$A$7</f>
        <v>0.6555611727</v>
      </c>
      <c r="D34" s="55">
        <f>'Vecmap(jointcHYB)'!H35*'Vecmap(jointcHYB) Coverage'!C34</f>
        <v>0.5814056798</v>
      </c>
      <c r="E34" s="55">
        <f>'Vecmap(jointcHYB)'!I35*'Vecmap(jointcHYB) Coverage'!D34</f>
        <v>0.733683475</v>
      </c>
      <c r="F34" s="55">
        <f>'Vecmap(jointcHYB)'!J35*'Vecmap(jointcHYB) Coverage'!E34</f>
        <v>0.7699108424</v>
      </c>
      <c r="G34" s="55">
        <f>'Vecmap(jointcHYB)'!K35*'Vecmap(jointcHYB) Coverage'!F34</f>
        <v>0.845207661</v>
      </c>
      <c r="H34" s="55">
        <f>'Vecmap(jointcHYB)'!L35*'Vecmap(jointcHYB) Coverage'!G34</f>
        <v>0.8519094751</v>
      </c>
      <c r="I34" s="55">
        <f>'Vecmap(jointcHYB)'!M35*'Vecmap(jointcHYB) Coverage'!H34</f>
        <v>0.8476409063</v>
      </c>
      <c r="J34" s="55">
        <f>'Vecmap(jointcHYB)'!N35*'Vecmap(jointcHYB) Coverage'!I34</f>
        <v>0.8144773581</v>
      </c>
      <c r="K34" s="55">
        <f>'Vecmap(jointcHYB)'!O35*'Vecmap(jointcHYB) Coverage'!J34</f>
        <v>0.7612922968</v>
      </c>
      <c r="L34" s="55">
        <f>'Vecmap(jointcHYB)'!P35*'Vecmap(jointcHYB) Coverage'!K34</f>
        <v>0.8683882848</v>
      </c>
      <c r="M34" s="55">
        <f>'Vecmap(jointcHYB)'!Q35*'Vecmap(jointcHYB) Coverage'!L34</f>
        <v>0.8100672763</v>
      </c>
      <c r="N34" s="55">
        <f>'Vecmap(jointcHYB)'!R35*'Vecmap(jointcHYB) Coverage'!M34</f>
        <v>0.749317829</v>
      </c>
      <c r="O34" s="55">
        <f>'Vecmap(jointcHYB)'!S35*'Vecmap(jointcHYB) Coverage'!N34</f>
        <v>0.9082405438</v>
      </c>
      <c r="P34" s="55">
        <f>'Vecmap(jointcHYB)'!T35*'Vecmap(jointcHYB) Coverage'!O34</f>
        <v>0.4087161997</v>
      </c>
      <c r="Q34" s="55">
        <f>'Vecmap(jointcHYB)'!U35*'Vecmap(jointcHYB) Coverage'!P34</f>
        <v>0.8990764938</v>
      </c>
      <c r="R34" s="55">
        <f>'Vecmap(jointcHYB)'!V35*'Vecmap(jointcHYB) Coverage'!Q34</f>
        <v>0.8266495536</v>
      </c>
      <c r="S34" s="55">
        <f>'Vecmap(jointcHYB)'!W35*'Vecmap(jointcHYB) Coverage'!R34</f>
        <v>0.5694080392</v>
      </c>
      <c r="T34" s="55">
        <f>'Vecmap(jointcHYB)'!X35*'Vecmap(jointcHYB) Coverage'!S34</f>
        <v>0.4698534846</v>
      </c>
    </row>
    <row r="35">
      <c r="A35" s="112" t="s">
        <v>185</v>
      </c>
      <c r="B35" s="10">
        <f t="shared" si="1"/>
        <v>0.6995792344</v>
      </c>
      <c r="C35" s="10">
        <f>(D35*'Dataset lengths'!$B$2+E35*'Dataset lengths'!$C$2+F35*'Dataset lengths'!$D$2+I35*'Dataset lengths'!$G$2+J35*'Dataset lengths'!$H$2+O35*'Dataset lengths'!$M$2+P35*'Dataset lengths'!$N$2+Q35*'Dataset lengths'!$O$2+R35*'Dataset lengths'!$P$2+S35*'Dataset lengths'!$Q$2+T35*'Dataset lengths'!$R$2)/'Dataset lengths'!$A$7</f>
        <v>0.6400866503</v>
      </c>
      <c r="D35" s="55">
        <f>'Vecmap(jointcHYB)'!H36*'Vecmap(jointcHYB) Coverage'!C35</f>
        <v>0.551455583</v>
      </c>
      <c r="E35" s="55">
        <f>'Vecmap(jointcHYB)'!I36*'Vecmap(jointcHYB) Coverage'!D35</f>
        <v>0.7369918794</v>
      </c>
      <c r="F35" s="55">
        <f>'Vecmap(jointcHYB)'!J36*'Vecmap(jointcHYB) Coverage'!E35</f>
        <v>0.7926381925</v>
      </c>
      <c r="G35" s="55">
        <f>'Vecmap(jointcHYB)'!K36*'Vecmap(jointcHYB) Coverage'!F35</f>
        <v>0.850335615</v>
      </c>
      <c r="H35" s="55">
        <f>'Vecmap(jointcHYB)'!L36*'Vecmap(jointcHYB) Coverage'!G35</f>
        <v>0.8534748362</v>
      </c>
      <c r="I35" s="55">
        <f>'Vecmap(jointcHYB)'!M36*'Vecmap(jointcHYB) Coverage'!H35</f>
        <v>0.8515303691</v>
      </c>
      <c r="J35" s="55">
        <f>'Vecmap(jointcHYB)'!N36*'Vecmap(jointcHYB) Coverage'!I35</f>
        <v>0.8071449126</v>
      </c>
      <c r="K35" s="55">
        <f>'Vecmap(jointcHYB)'!O36*'Vecmap(jointcHYB) Coverage'!J35</f>
        <v>0.7515639471</v>
      </c>
      <c r="L35" s="55">
        <f>'Vecmap(jointcHYB)'!P36*'Vecmap(jointcHYB) Coverage'!K35</f>
        <v>0.8584094733</v>
      </c>
      <c r="M35" s="55">
        <f>'Vecmap(jointcHYB)'!Q36*'Vecmap(jointcHYB) Coverage'!L35</f>
        <v>0.7861476751</v>
      </c>
      <c r="N35" s="55">
        <f>'Vecmap(jointcHYB)'!R36*'Vecmap(jointcHYB) Coverage'!M35</f>
        <v>0.7527583147</v>
      </c>
      <c r="O35" s="55">
        <f>'Vecmap(jointcHYB)'!S36*'Vecmap(jointcHYB) Coverage'!N35</f>
        <v>0.8958923014</v>
      </c>
      <c r="P35" s="55">
        <f>'Vecmap(jointcHYB)'!T36*'Vecmap(jointcHYB) Coverage'!O35</f>
        <v>0.4334606734</v>
      </c>
      <c r="Q35" s="55">
        <f>'Vecmap(jointcHYB)'!U36*'Vecmap(jointcHYB) Coverage'!P35</f>
        <v>0.8732614262</v>
      </c>
      <c r="R35" s="55">
        <f>'Vecmap(jointcHYB)'!V36*'Vecmap(jointcHYB) Coverage'!Q35</f>
        <v>0.7335682826</v>
      </c>
      <c r="S35" s="55">
        <f>'Vecmap(jointcHYB)'!W36*'Vecmap(jointcHYB) Coverage'!R35</f>
        <v>0.4860249979</v>
      </c>
      <c r="T35" s="55">
        <f>'Vecmap(jointcHYB)'!X36*'Vecmap(jointcHYB) Coverage'!S35</f>
        <v>0.5334029602</v>
      </c>
    </row>
    <row r="36">
      <c r="A36" s="112" t="s">
        <v>172</v>
      </c>
      <c r="B36" s="10">
        <f t="shared" si="1"/>
        <v>0.7148415545</v>
      </c>
      <c r="C36" s="10">
        <f>(D36*'Dataset lengths'!$B$2+E36*'Dataset lengths'!$C$2+F36*'Dataset lengths'!$D$2+I36*'Dataset lengths'!$G$2+J36*'Dataset lengths'!$H$2+O36*'Dataset lengths'!$M$2+P36*'Dataset lengths'!$N$2+Q36*'Dataset lengths'!$O$2+R36*'Dataset lengths'!$P$2+S36*'Dataset lengths'!$Q$2+T36*'Dataset lengths'!$R$2)/'Dataset lengths'!$A$7</f>
        <v>0.6526837045</v>
      </c>
      <c r="D36" s="55">
        <f>'Vecmap(jointcHYB)'!H37*'Vecmap(jointcHYB) Coverage'!C36</f>
        <v>0.5531695686</v>
      </c>
      <c r="E36" s="55">
        <f>'Vecmap(jointcHYB)'!I37*'Vecmap(jointcHYB) Coverage'!D36</f>
        <v>0.7602862547</v>
      </c>
      <c r="F36" s="55">
        <f>'Vecmap(jointcHYB)'!J37*'Vecmap(jointcHYB) Coverage'!E36</f>
        <v>0.802847624</v>
      </c>
      <c r="G36" s="55">
        <f>'Vecmap(jointcHYB)'!K37*'Vecmap(jointcHYB) Coverage'!F36</f>
        <v>0.8573606766</v>
      </c>
      <c r="H36" s="55">
        <f>'Vecmap(jointcHYB)'!L37*'Vecmap(jointcHYB) Coverage'!G36</f>
        <v>0.8598650577</v>
      </c>
      <c r="I36" s="55">
        <f>'Vecmap(jointcHYB)'!M37*'Vecmap(jointcHYB) Coverage'!H36</f>
        <v>0.8583012602</v>
      </c>
      <c r="J36" s="55">
        <f>'Vecmap(jointcHYB)'!N37*'Vecmap(jointcHYB) Coverage'!I36</f>
        <v>0.8174848693</v>
      </c>
      <c r="K36" s="55">
        <f>'Vecmap(jointcHYB)'!O37*'Vecmap(jointcHYB) Coverage'!J36</f>
        <v>0.7700124166</v>
      </c>
      <c r="L36" s="55">
        <f>'Vecmap(jointcHYB)'!P37*'Vecmap(jointcHYB) Coverage'!K36</f>
        <v>0.8663239504</v>
      </c>
      <c r="M36" s="55">
        <f>'Vecmap(jointcHYB)'!Q37*'Vecmap(jointcHYB) Coverage'!L36</f>
        <v>0.7956538611</v>
      </c>
      <c r="N36" s="55">
        <f>'Vecmap(jointcHYB)'!R37*'Vecmap(jointcHYB) Coverage'!M36</f>
        <v>0.7710273161</v>
      </c>
      <c r="O36" s="55">
        <f>'Vecmap(jointcHYB)'!S37*'Vecmap(jointcHYB) Coverage'!N36</f>
        <v>0.8916305187</v>
      </c>
      <c r="P36" s="55">
        <f>'Vecmap(jointcHYB)'!T37*'Vecmap(jointcHYB) Coverage'!O36</f>
        <v>0.4889125078</v>
      </c>
      <c r="Q36" s="55">
        <f>'Vecmap(jointcHYB)'!U37*'Vecmap(jointcHYB) Coverage'!P36</f>
        <v>0.8692556398</v>
      </c>
      <c r="R36" s="55">
        <f>'Vecmap(jointcHYB)'!V37*'Vecmap(jointcHYB) Coverage'!Q36</f>
        <v>0.760412652</v>
      </c>
      <c r="S36" s="55">
        <f>'Vecmap(jointcHYB)'!W37*'Vecmap(jointcHYB) Coverage'!R36</f>
        <v>0.4906174065</v>
      </c>
      <c r="T36" s="55">
        <f>'Vecmap(jointcHYB)'!X37*'Vecmap(jointcHYB) Coverage'!S36</f>
        <v>0.5703387981</v>
      </c>
    </row>
    <row r="37">
      <c r="A37" s="112" t="s">
        <v>332</v>
      </c>
      <c r="B37" s="10">
        <f t="shared" si="1"/>
        <v>0.7010985384</v>
      </c>
      <c r="C37" s="10">
        <f>(D37*'Dataset lengths'!$B$2+E37*'Dataset lengths'!$C$2+F37*'Dataset lengths'!$D$2+I37*'Dataset lengths'!$G$2+J37*'Dataset lengths'!$H$2+O37*'Dataset lengths'!$M$2+P37*'Dataset lengths'!$N$2+Q37*'Dataset lengths'!$O$2+R37*'Dataset lengths'!$P$2+S37*'Dataset lengths'!$Q$2+T37*'Dataset lengths'!$R$2)/'Dataset lengths'!$A$7</f>
        <v>0.6454169538</v>
      </c>
      <c r="D37" s="55">
        <f>'Vecmap(jointcHYB)'!H38*'Vecmap(jointcHYB) Coverage'!C37</f>
        <v>0.5683585892</v>
      </c>
      <c r="E37" s="55">
        <f>'Vecmap(jointcHYB)'!I38*'Vecmap(jointcHYB) Coverage'!D37</f>
        <v>0.7325719587</v>
      </c>
      <c r="F37" s="55">
        <f>'Vecmap(jointcHYB)'!J38*'Vecmap(jointcHYB) Coverage'!E37</f>
        <v>0.7658158842</v>
      </c>
      <c r="G37" s="55">
        <f>'Vecmap(jointcHYB)'!K38*'Vecmap(jointcHYB) Coverage'!F37</f>
        <v>0.8377372289</v>
      </c>
      <c r="H37" s="55">
        <f>'Vecmap(jointcHYB)'!L38*'Vecmap(jointcHYB) Coverage'!G37</f>
        <v>0.846616649</v>
      </c>
      <c r="I37" s="55">
        <f>'Vecmap(jointcHYB)'!M38*'Vecmap(jointcHYB) Coverage'!H37</f>
        <v>0.8408250215</v>
      </c>
      <c r="J37" s="55">
        <f>'Vecmap(jointcHYB)'!N38*'Vecmap(jointcHYB) Coverage'!I37</f>
        <v>0.8116340814</v>
      </c>
      <c r="K37" s="55">
        <f>'Vecmap(jointcHYB)'!O38*'Vecmap(jointcHYB) Coverage'!J37</f>
        <v>0.7563358852</v>
      </c>
      <c r="L37" s="55">
        <f>'Vecmap(jointcHYB)'!P38*'Vecmap(jointcHYB) Coverage'!K37</f>
        <v>0.8631815429</v>
      </c>
      <c r="M37" s="55">
        <f>'Vecmap(jointcHYB)'!Q38*'Vecmap(jointcHYB) Coverage'!L37</f>
        <v>0.8072526143</v>
      </c>
      <c r="N37" s="55">
        <f>'Vecmap(jointcHYB)'!R38*'Vecmap(jointcHYB) Coverage'!M37</f>
        <v>0.7515117293</v>
      </c>
      <c r="O37" s="55">
        <f>'Vecmap(jointcHYB)'!S38*'Vecmap(jointcHYB) Coverage'!N37</f>
        <v>0.891433821</v>
      </c>
      <c r="P37" s="55">
        <f>'Vecmap(jointcHYB)'!T38*'Vecmap(jointcHYB) Coverage'!O37</f>
        <v>0.3714486574</v>
      </c>
      <c r="Q37" s="55">
        <f>'Vecmap(jointcHYB)'!U38*'Vecmap(jointcHYB) Coverage'!P37</f>
        <v>0.8926227269</v>
      </c>
      <c r="R37" s="55">
        <f>'Vecmap(jointcHYB)'!V38*'Vecmap(jointcHYB) Coverage'!Q37</f>
        <v>0.8209786703</v>
      </c>
      <c r="S37" s="55">
        <f>'Vecmap(jointcHYB)'!W38*'Vecmap(jointcHYB) Coverage'!R37</f>
        <v>0.5537882145</v>
      </c>
      <c r="T37" s="55">
        <f>'Vecmap(jointcHYB)'!X38*'Vecmap(jointcHYB) Coverage'!S37</f>
        <v>0.4626062975</v>
      </c>
    </row>
    <row r="38">
      <c r="A38" s="112" t="s">
        <v>342</v>
      </c>
      <c r="B38" s="10">
        <f t="shared" si="1"/>
        <v>0.6888441079</v>
      </c>
      <c r="C38" s="10">
        <f>(D38*'Dataset lengths'!$B$2+E38*'Dataset lengths'!$C$2+F38*'Dataset lengths'!$D$2+I38*'Dataset lengths'!$G$2+J38*'Dataset lengths'!$H$2+O38*'Dataset lengths'!$M$2+P38*'Dataset lengths'!$N$2+Q38*'Dataset lengths'!$O$2+R38*'Dataset lengths'!$P$2+S38*'Dataset lengths'!$Q$2+T38*'Dataset lengths'!$R$2)/'Dataset lengths'!$A$7</f>
        <v>0.6245627118</v>
      </c>
      <c r="D38" s="55">
        <f>'Vecmap(jointcHYB)'!H39*'Vecmap(jointcHYB) Coverage'!C38</f>
        <v>0.5179516454</v>
      </c>
      <c r="E38" s="55">
        <f>'Vecmap(jointcHYB)'!I39*'Vecmap(jointcHYB) Coverage'!D38</f>
        <v>0.7344683136</v>
      </c>
      <c r="F38" s="55">
        <f>'Vecmap(jointcHYB)'!J39*'Vecmap(jointcHYB) Coverage'!E38</f>
        <v>0.7799420968</v>
      </c>
      <c r="G38" s="55">
        <f>'Vecmap(jointcHYB)'!K39*'Vecmap(jointcHYB) Coverage'!F38</f>
        <v>0.8449616025</v>
      </c>
      <c r="H38" s="55">
        <f>'Vecmap(jointcHYB)'!L39*'Vecmap(jointcHYB) Coverage'!G38</f>
        <v>0.8513624927</v>
      </c>
      <c r="I38" s="55">
        <f>'Vecmap(jointcHYB)'!M39*'Vecmap(jointcHYB) Coverage'!H38</f>
        <v>0.8472674302</v>
      </c>
      <c r="J38" s="55">
        <f>'Vecmap(jointcHYB)'!N39*'Vecmap(jointcHYB) Coverage'!I38</f>
        <v>0.8023817013</v>
      </c>
      <c r="K38" s="55">
        <f>'Vecmap(jointcHYB)'!O39*'Vecmap(jointcHYB) Coverage'!J38</f>
        <v>0.7470102275</v>
      </c>
      <c r="L38" s="55">
        <f>'Vecmap(jointcHYB)'!P39*'Vecmap(jointcHYB) Coverage'!K38</f>
        <v>0.8528656094</v>
      </c>
      <c r="M38" s="55">
        <f>'Vecmap(jointcHYB)'!Q39*'Vecmap(jointcHYB) Coverage'!L38</f>
        <v>0.7907868413</v>
      </c>
      <c r="N38" s="55">
        <f>'Vecmap(jointcHYB)'!R39*'Vecmap(jointcHYB) Coverage'!M38</f>
        <v>0.7404439711</v>
      </c>
      <c r="O38" s="55">
        <f>'Vecmap(jointcHYB)'!S39*'Vecmap(jointcHYB) Coverage'!N38</f>
        <v>0.8954770508</v>
      </c>
      <c r="P38" s="55">
        <f>'Vecmap(jointcHYB)'!T39*'Vecmap(jointcHYB) Coverage'!O38</f>
        <v>0.4441134267</v>
      </c>
      <c r="Q38" s="55">
        <f>'Vecmap(jointcHYB)'!U39*'Vecmap(jointcHYB) Coverage'!P38</f>
        <v>0.8717036204</v>
      </c>
      <c r="R38" s="55">
        <f>'Vecmap(jointcHYB)'!V39*'Vecmap(jointcHYB) Coverage'!Q38</f>
        <v>0.6953848822</v>
      </c>
      <c r="S38" s="55">
        <f>'Vecmap(jointcHYB)'!W39*'Vecmap(jointcHYB) Coverage'!R38</f>
        <v>0.4512699299</v>
      </c>
      <c r="T38" s="55">
        <f>'Vecmap(jointcHYB)'!X39*'Vecmap(jointcHYB) Coverage'!S38</f>
        <v>0.5373250895</v>
      </c>
    </row>
    <row r="39">
      <c r="A39" s="112" t="s">
        <v>343</v>
      </c>
      <c r="B39" s="10">
        <f t="shared" si="1"/>
        <v>0.7022536172</v>
      </c>
      <c r="C39" s="10">
        <f>(D39*'Dataset lengths'!$B$2+E39*'Dataset lengths'!$C$2+F39*'Dataset lengths'!$D$2+I39*'Dataset lengths'!$G$2+J39*'Dataset lengths'!$H$2+O39*'Dataset lengths'!$M$2+P39*'Dataset lengths'!$N$2+Q39*'Dataset lengths'!$O$2+R39*'Dataset lengths'!$P$2+S39*'Dataset lengths'!$Q$2+T39*'Dataset lengths'!$R$2)/'Dataset lengths'!$A$7</f>
        <v>0.6357929383</v>
      </c>
      <c r="D39" s="55">
        <f>'Vecmap(jointcHYB)'!H40*'Vecmap(jointcHYB) Coverage'!C39</f>
        <v>0.5247080117</v>
      </c>
      <c r="E39" s="55">
        <f>'Vecmap(jointcHYB)'!I40*'Vecmap(jointcHYB) Coverage'!D39</f>
        <v>0.7554751839</v>
      </c>
      <c r="F39" s="55">
        <f>'Vecmap(jointcHYB)'!J40*'Vecmap(jointcHYB) Coverage'!E39</f>
        <v>0.7890446832</v>
      </c>
      <c r="G39" s="55">
        <f>'Vecmap(jointcHYB)'!K40*'Vecmap(jointcHYB) Coverage'!F39</f>
        <v>0.8526803049</v>
      </c>
      <c r="H39" s="55">
        <f>'Vecmap(jointcHYB)'!L40*'Vecmap(jointcHYB) Coverage'!G39</f>
        <v>0.8574205324</v>
      </c>
      <c r="I39" s="55">
        <f>'Vecmap(jointcHYB)'!M40*'Vecmap(jointcHYB) Coverage'!H39</f>
        <v>0.8544756935</v>
      </c>
      <c r="J39" s="55">
        <f>'Vecmap(jointcHYB)'!N40*'Vecmap(jointcHYB) Coverage'!I39</f>
        <v>0.8102161261</v>
      </c>
      <c r="K39" s="55">
        <f>'Vecmap(jointcHYB)'!O40*'Vecmap(jointcHYB) Coverage'!J39</f>
        <v>0.7603658051</v>
      </c>
      <c r="L39" s="55">
        <f>'Vecmap(jointcHYB)'!P40*'Vecmap(jointcHYB) Coverage'!K39</f>
        <v>0.8603604772</v>
      </c>
      <c r="M39" s="55">
        <f>'Vecmap(jointcHYB)'!Q40*'Vecmap(jointcHYB) Coverage'!L39</f>
        <v>0.793757315</v>
      </c>
      <c r="N39" s="55">
        <f>'Vecmap(jointcHYB)'!R40*'Vecmap(jointcHYB) Coverage'!M39</f>
        <v>0.7516714902</v>
      </c>
      <c r="O39" s="55">
        <f>'Vecmap(jointcHYB)'!S40*'Vecmap(jointcHYB) Coverage'!N39</f>
        <v>0.9026892985</v>
      </c>
      <c r="P39" s="55">
        <f>'Vecmap(jointcHYB)'!T40*'Vecmap(jointcHYB) Coverage'!O39</f>
        <v>0.4664244792</v>
      </c>
      <c r="Q39" s="55">
        <f>'Vecmap(jointcHYB)'!U40*'Vecmap(jointcHYB) Coverage'!P39</f>
        <v>0.88616896</v>
      </c>
      <c r="R39" s="55">
        <f>'Vecmap(jointcHYB)'!V40*'Vecmap(jointcHYB) Coverage'!Q39</f>
        <v>0.7132920708</v>
      </c>
      <c r="S39" s="55">
        <f>'Vecmap(jointcHYB)'!W40*'Vecmap(jointcHYB) Coverage'!R39</f>
        <v>0.4566387681</v>
      </c>
      <c r="T39" s="55">
        <f>'Vecmap(jointcHYB)'!X40*'Vecmap(jointcHYB) Coverage'!S39</f>
        <v>0.5656565141</v>
      </c>
    </row>
    <row r="40">
      <c r="A40" s="112" t="s">
        <v>344</v>
      </c>
      <c r="B40" s="10">
        <f t="shared" si="1"/>
        <v>0.6633146822</v>
      </c>
      <c r="C40" s="10">
        <f>(D40*'Dataset lengths'!$B$2+E40*'Dataset lengths'!$C$2+F40*'Dataset lengths'!$D$2+I40*'Dataset lengths'!$G$2+J40*'Dataset lengths'!$H$2+O40*'Dataset lengths'!$M$2+P40*'Dataset lengths'!$N$2+Q40*'Dataset lengths'!$O$2+R40*'Dataset lengths'!$P$2+S40*'Dataset lengths'!$Q$2+T40*'Dataset lengths'!$R$2)/'Dataset lengths'!$A$7</f>
        <v>0.5971999258</v>
      </c>
      <c r="D40" s="55">
        <f>'Vecmap(jointcHYB)'!H41*'Vecmap(jointcHYB) Coverage'!C40</f>
        <v>0.4738503811</v>
      </c>
      <c r="E40" s="55">
        <f>'Vecmap(jointcHYB)'!I41*'Vecmap(jointcHYB) Coverage'!D40</f>
        <v>0.7365085893</v>
      </c>
      <c r="F40" s="55">
        <f>'Vecmap(jointcHYB)'!J41*'Vecmap(jointcHYB) Coverage'!E40</f>
        <v>0.7656808964</v>
      </c>
      <c r="G40" s="55">
        <f>'Vecmap(jointcHYB)'!K41*'Vecmap(jointcHYB) Coverage'!F40</f>
        <v>0.8391134198</v>
      </c>
      <c r="H40" s="55">
        <f>'Vecmap(jointcHYB)'!L41*'Vecmap(jointcHYB) Coverage'!G40</f>
        <v>0.8412578793</v>
      </c>
      <c r="I40" s="55">
        <f>'Vecmap(jointcHYB)'!M41*'Vecmap(jointcHYB) Coverage'!H40</f>
        <v>0.8400250214</v>
      </c>
      <c r="J40" s="55">
        <f>'Vecmap(jointcHYB)'!N41*'Vecmap(jointcHYB) Coverage'!I40</f>
        <v>0.7832122275</v>
      </c>
      <c r="K40" s="55">
        <f>'Vecmap(jointcHYB)'!O41*'Vecmap(jointcHYB) Coverage'!J40</f>
        <v>0.7293577684</v>
      </c>
      <c r="L40" s="55">
        <f>'Vecmap(jointcHYB)'!P41*'Vecmap(jointcHYB) Coverage'!K40</f>
        <v>0.835368977</v>
      </c>
      <c r="M40" s="55">
        <f>'Vecmap(jointcHYB)'!Q41*'Vecmap(jointcHYB) Coverage'!L40</f>
        <v>0.7616065027</v>
      </c>
      <c r="N40" s="55">
        <f>'Vecmap(jointcHYB)'!R41*'Vecmap(jointcHYB) Coverage'!M40</f>
        <v>0.7416583043</v>
      </c>
      <c r="O40" s="55">
        <f>'Vecmap(jointcHYB)'!S41*'Vecmap(jointcHYB) Coverage'!N40</f>
        <v>0.8457999626</v>
      </c>
      <c r="P40" s="55">
        <f>'Vecmap(jointcHYB)'!T41*'Vecmap(jointcHYB) Coverage'!O40</f>
        <v>0.452204049</v>
      </c>
      <c r="Q40" s="55">
        <f>'Vecmap(jointcHYB)'!U41*'Vecmap(jointcHYB) Coverage'!P40</f>
        <v>0.8385446111</v>
      </c>
      <c r="R40" s="55">
        <f>'Vecmap(jointcHYB)'!V41*'Vecmap(jointcHYB) Coverage'!Q40</f>
        <v>0.6242758903</v>
      </c>
      <c r="S40" s="55">
        <f>'Vecmap(jointcHYB)'!W41*'Vecmap(jointcHYB) Coverage'!R40</f>
        <v>0.377569401</v>
      </c>
      <c r="T40" s="55">
        <f>'Vecmap(jointcHYB)'!X41*'Vecmap(jointcHYB) Coverage'!S40</f>
        <v>0.5587904742</v>
      </c>
    </row>
    <row r="41">
      <c r="A41" s="112" t="s">
        <v>347</v>
      </c>
      <c r="B41" s="10">
        <f t="shared" si="1"/>
        <v>0.7052677758</v>
      </c>
      <c r="C41" s="10">
        <f>(D41*'Dataset lengths'!$B$2+E41*'Dataset lengths'!$C$2+F41*'Dataset lengths'!$D$2+I41*'Dataset lengths'!$G$2+J41*'Dataset lengths'!$H$2+O41*'Dataset lengths'!$M$2+P41*'Dataset lengths'!$N$2+Q41*'Dataset lengths'!$O$2+R41*'Dataset lengths'!$P$2+S41*'Dataset lengths'!$Q$2+T41*'Dataset lengths'!$R$2)/'Dataset lengths'!$A$7</f>
        <v>0.6418148979</v>
      </c>
      <c r="D41" s="55">
        <f>'Vecmap(jointcHYB)'!H42*'Vecmap(jointcHYB) Coverage'!C41</f>
        <v>0.5508261513</v>
      </c>
      <c r="E41" s="55">
        <f>'Vecmap(jointcHYB)'!I42*'Vecmap(jointcHYB) Coverage'!D41</f>
        <v>0.7438213967</v>
      </c>
      <c r="F41" s="55">
        <f>'Vecmap(jointcHYB)'!J42*'Vecmap(jointcHYB) Coverage'!E41</f>
        <v>0.7788968346</v>
      </c>
      <c r="G41" s="55">
        <f>'Vecmap(jointcHYB)'!K42*'Vecmap(jointcHYB) Coverage'!F41</f>
        <v>0.8443100966</v>
      </c>
      <c r="H41" s="55">
        <f>'Vecmap(jointcHYB)'!L42*'Vecmap(jointcHYB) Coverage'!G41</f>
        <v>0.852497991</v>
      </c>
      <c r="I41" s="55">
        <f>'Vecmap(jointcHYB)'!M42*'Vecmap(jointcHYB) Coverage'!H41</f>
        <v>0.8472336736</v>
      </c>
      <c r="J41" s="55">
        <f>'Vecmap(jointcHYB)'!N42*'Vecmap(jointcHYB) Coverage'!I41</f>
        <v>0.813831196</v>
      </c>
      <c r="K41" s="55">
        <f>'Vecmap(jointcHYB)'!O42*'Vecmap(jointcHYB) Coverage'!J41</f>
        <v>0.7583740918</v>
      </c>
      <c r="L41" s="55">
        <f>'Vecmap(jointcHYB)'!P42*'Vecmap(jointcHYB) Coverage'!K41</f>
        <v>0.8613058534</v>
      </c>
      <c r="M41" s="55">
        <f>'Vecmap(jointcHYB)'!Q42*'Vecmap(jointcHYB) Coverage'!L41</f>
        <v>0.8137062322</v>
      </c>
      <c r="N41" s="55">
        <f>'Vecmap(jointcHYB)'!R42*'Vecmap(jointcHYB) Coverage'!M41</f>
        <v>0.7467811552</v>
      </c>
      <c r="O41" s="55">
        <f>'Vecmap(jointcHYB)'!S42*'Vecmap(jointcHYB) Coverage'!N41</f>
        <v>0.902798575</v>
      </c>
      <c r="P41" s="55">
        <f>'Vecmap(jointcHYB)'!T42*'Vecmap(jointcHYB) Coverage'!O41</f>
        <v>0.4464784706</v>
      </c>
      <c r="Q41" s="55">
        <f>'Vecmap(jointcHYB)'!U42*'Vecmap(jointcHYB) Coverage'!P41</f>
        <v>0.88194063</v>
      </c>
      <c r="R41" s="55">
        <f>'Vecmap(jointcHYB)'!V42*'Vecmap(jointcHYB) Coverage'!Q41</f>
        <v>0.7799092198</v>
      </c>
      <c r="S41" s="55">
        <f>'Vecmap(jointcHYB)'!W42*'Vecmap(jointcHYB) Coverage'!R41</f>
        <v>0.5170067301</v>
      </c>
      <c r="T41" s="55">
        <f>'Vecmap(jointcHYB)'!X42*'Vecmap(jointcHYB) Coverage'!S41</f>
        <v>0.4952026557</v>
      </c>
    </row>
    <row r="42">
      <c r="A42" s="112" t="s">
        <v>348</v>
      </c>
      <c r="B42" s="10">
        <f t="shared" si="1"/>
        <v>0.6789270533</v>
      </c>
      <c r="C42" s="10">
        <f>(D42*'Dataset lengths'!$B$2+E42*'Dataset lengths'!$C$2+F42*'Dataset lengths'!$D$2+I42*'Dataset lengths'!$G$2+J42*'Dataset lengths'!$H$2+O42*'Dataset lengths'!$M$2+P42*'Dataset lengths'!$N$2+Q42*'Dataset lengths'!$O$2+R42*'Dataset lengths'!$P$2+S42*'Dataset lengths'!$Q$2+T42*'Dataset lengths'!$R$2)/'Dataset lengths'!$A$7</f>
        <v>0.613375852</v>
      </c>
      <c r="D42" s="55">
        <f>'Vecmap(jointcHYB)'!H43*'Vecmap(jointcHYB) Coverage'!C42</f>
        <v>0.5078907821</v>
      </c>
      <c r="E42" s="55">
        <f>'Vecmap(jointcHYB)'!I43*'Vecmap(jointcHYB) Coverage'!D42</f>
        <v>0.7326478535</v>
      </c>
      <c r="F42" s="55">
        <f>'Vecmap(jointcHYB)'!J43*'Vecmap(jointcHYB) Coverage'!E42</f>
        <v>0.7762634919</v>
      </c>
      <c r="G42" s="55">
        <f>'Vecmap(jointcHYB)'!K43*'Vecmap(jointcHYB) Coverage'!F42</f>
        <v>0.836955466</v>
      </c>
      <c r="H42" s="55">
        <f>'Vecmap(jointcHYB)'!L43*'Vecmap(jointcHYB) Coverage'!G42</f>
        <v>0.8440187642</v>
      </c>
      <c r="I42" s="55">
        <f>'Vecmap(jointcHYB)'!M43*'Vecmap(jointcHYB) Coverage'!H42</f>
        <v>0.8394442263</v>
      </c>
      <c r="J42" s="55">
        <f>'Vecmap(jointcHYB)'!N43*'Vecmap(jointcHYB) Coverage'!I42</f>
        <v>0.7978752087</v>
      </c>
      <c r="K42" s="55">
        <f>'Vecmap(jointcHYB)'!O43*'Vecmap(jointcHYB) Coverage'!J42</f>
        <v>0.7457249125</v>
      </c>
      <c r="L42" s="55">
        <f>'Vecmap(jointcHYB)'!P43*'Vecmap(jointcHYB) Coverage'!K42</f>
        <v>0.845131887</v>
      </c>
      <c r="M42" s="55">
        <f>'Vecmap(jointcHYB)'!Q43*'Vecmap(jointcHYB) Coverage'!L42</f>
        <v>0.787707467</v>
      </c>
      <c r="N42" s="55">
        <f>'Vecmap(jointcHYB)'!R43*'Vecmap(jointcHYB) Coverage'!M42</f>
        <v>0.7430676508</v>
      </c>
      <c r="O42" s="55">
        <f>'Vecmap(jointcHYB)'!S43*'Vecmap(jointcHYB) Coverage'!N42</f>
        <v>0.8771623126</v>
      </c>
      <c r="P42" s="55">
        <f>'Vecmap(jointcHYB)'!T43*'Vecmap(jointcHYB) Coverage'!O42</f>
        <v>0.4351238463</v>
      </c>
      <c r="Q42" s="55">
        <f>'Vecmap(jointcHYB)'!U43*'Vecmap(jointcHYB) Coverage'!P42</f>
        <v>0.8512296012</v>
      </c>
      <c r="R42" s="55">
        <f>'Vecmap(jointcHYB)'!V43*'Vecmap(jointcHYB) Coverage'!Q42</f>
        <v>0.6903240361</v>
      </c>
      <c r="S42" s="55">
        <f>'Vecmap(jointcHYB)'!W43*'Vecmap(jointcHYB) Coverage'!R42</f>
        <v>0.4330924461</v>
      </c>
      <c r="T42" s="55">
        <f>'Vecmap(jointcHYB)'!X43*'Vecmap(jointcHYB) Coverage'!S42</f>
        <v>0.527143781</v>
      </c>
    </row>
    <row r="43">
      <c r="A43" s="112" t="s">
        <v>351</v>
      </c>
      <c r="B43" s="10">
        <f t="shared" si="1"/>
        <v>0.6892827854</v>
      </c>
      <c r="C43" s="10">
        <f>(D43*'Dataset lengths'!$B$2+E43*'Dataset lengths'!$C$2+F43*'Dataset lengths'!$D$2+I43*'Dataset lengths'!$G$2+J43*'Dataset lengths'!$H$2+O43*'Dataset lengths'!$M$2+P43*'Dataset lengths'!$N$2+Q43*'Dataset lengths'!$O$2+R43*'Dataset lengths'!$P$2+S43*'Dataset lengths'!$Q$2+T43*'Dataset lengths'!$R$2)/'Dataset lengths'!$A$7</f>
        <v>0.6228584964</v>
      </c>
      <c r="D43" s="55">
        <f>'Vecmap(jointcHYB)'!H44*'Vecmap(jointcHYB) Coverage'!C43</f>
        <v>0.5129106308</v>
      </c>
      <c r="E43" s="55">
        <f>'Vecmap(jointcHYB)'!I44*'Vecmap(jointcHYB) Coverage'!D43</f>
        <v>0.7497772353</v>
      </c>
      <c r="F43" s="55">
        <f>'Vecmap(jointcHYB)'!J44*'Vecmap(jointcHYB) Coverage'!E43</f>
        <v>0.7843227144</v>
      </c>
      <c r="G43" s="55">
        <f>'Vecmap(jointcHYB)'!K44*'Vecmap(jointcHYB) Coverage'!F43</f>
        <v>0.8438224246</v>
      </c>
      <c r="H43" s="55">
        <f>'Vecmap(jointcHYB)'!L44*'Vecmap(jointcHYB) Coverage'!G43</f>
        <v>0.8488158322</v>
      </c>
      <c r="I43" s="55">
        <f>'Vecmap(jointcHYB)'!M44*'Vecmap(jointcHYB) Coverage'!H43</f>
        <v>0.8455240923</v>
      </c>
      <c r="J43" s="55">
        <f>'Vecmap(jointcHYB)'!N44*'Vecmap(jointcHYB) Coverage'!I43</f>
        <v>0.8060005906</v>
      </c>
      <c r="K43" s="55">
        <f>'Vecmap(jointcHYB)'!O44*'Vecmap(jointcHYB) Coverage'!J43</f>
        <v>0.7590876141</v>
      </c>
      <c r="L43" s="55">
        <f>'Vecmap(jointcHYB)'!P44*'Vecmap(jointcHYB) Coverage'!K43</f>
        <v>0.8532364436</v>
      </c>
      <c r="M43" s="55">
        <f>'Vecmap(jointcHYB)'!Q44*'Vecmap(jointcHYB) Coverage'!L43</f>
        <v>0.793804226</v>
      </c>
      <c r="N43" s="55">
        <f>'Vecmap(jointcHYB)'!R44*'Vecmap(jointcHYB) Coverage'!M43</f>
        <v>0.7531123389</v>
      </c>
      <c r="O43" s="55">
        <f>'Vecmap(jointcHYB)'!S44*'Vecmap(jointcHYB) Coverage'!N43</f>
        <v>0.8751297701</v>
      </c>
      <c r="P43" s="55">
        <f>'Vecmap(jointcHYB)'!T44*'Vecmap(jointcHYB) Coverage'!O43</f>
        <v>0.4413702974</v>
      </c>
      <c r="Q43" s="55">
        <f>'Vecmap(jointcHYB)'!U44*'Vecmap(jointcHYB) Coverage'!P43</f>
        <v>0.8661400282</v>
      </c>
      <c r="R43" s="55">
        <f>'Vecmap(jointcHYB)'!V44*'Vecmap(jointcHYB) Coverage'!Q43</f>
        <v>0.7117026916</v>
      </c>
      <c r="S43" s="55">
        <f>'Vecmap(jointcHYB)'!W44*'Vecmap(jointcHYB) Coverage'!R43</f>
        <v>0.4379029266</v>
      </c>
      <c r="T43" s="55">
        <f>'Vecmap(jointcHYB)'!X44*'Vecmap(jointcHYB) Coverage'!S43</f>
        <v>0.5513296624</v>
      </c>
    </row>
    <row r="44">
      <c r="A44" s="112" t="s">
        <v>193</v>
      </c>
      <c r="B44" s="10">
        <f t="shared" si="1"/>
        <v>0.7156612968</v>
      </c>
      <c r="C44" s="10">
        <f>(D44*'Dataset lengths'!$B$2+E44*'Dataset lengths'!$C$2+F44*'Dataset lengths'!$D$2+I44*'Dataset lengths'!$G$2+J44*'Dataset lengths'!$H$2+O44*'Dataset lengths'!$M$2+P44*'Dataset lengths'!$N$2+Q44*'Dataset lengths'!$O$2+R44*'Dataset lengths'!$P$2+S44*'Dataset lengths'!$Q$2+T44*'Dataset lengths'!$R$2)/'Dataset lengths'!$A$7</f>
        <v>0.6537697223</v>
      </c>
      <c r="D44" s="55">
        <f>'Vecmap(jointcHYB)'!H45*'Vecmap(jointcHYB) Coverage'!C44</f>
        <v>0.5639184743</v>
      </c>
      <c r="E44" s="55">
        <f>'Vecmap(jointcHYB)'!I45*'Vecmap(jointcHYB) Coverage'!D44</f>
        <v>0.7524160393</v>
      </c>
      <c r="F44" s="55">
        <f>'Vecmap(jointcHYB)'!J45*'Vecmap(jointcHYB) Coverage'!E44</f>
        <v>0.7930594419</v>
      </c>
      <c r="G44" s="55">
        <f>'Vecmap(jointcHYB)'!K45*'Vecmap(jointcHYB) Coverage'!F44</f>
        <v>0.8576706715</v>
      </c>
      <c r="H44" s="55">
        <f>'Vecmap(jointcHYB)'!L45*'Vecmap(jointcHYB) Coverage'!G44</f>
        <v>0.8653562485</v>
      </c>
      <c r="I44" s="55">
        <f>'Vecmap(jointcHYB)'!M45*'Vecmap(jointcHYB) Coverage'!H44</f>
        <v>0.8604535468</v>
      </c>
      <c r="J44" s="55">
        <f>'Vecmap(jointcHYB)'!N45*'Vecmap(jointcHYB) Coverage'!I44</f>
        <v>0.8259565897</v>
      </c>
      <c r="K44" s="55">
        <f>'Vecmap(jointcHYB)'!O45*'Vecmap(jointcHYB) Coverage'!J44</f>
        <v>0.7725410527</v>
      </c>
      <c r="L44" s="55">
        <f>'Vecmap(jointcHYB)'!P45*'Vecmap(jointcHYB) Coverage'!K44</f>
        <v>0.8731675272</v>
      </c>
      <c r="M44" s="55">
        <f>'Vecmap(jointcHYB)'!Q45*'Vecmap(jointcHYB) Coverage'!L44</f>
        <v>0.8232827848</v>
      </c>
      <c r="N44" s="55">
        <f>'Vecmap(jointcHYB)'!R45*'Vecmap(jointcHYB) Coverage'!M44</f>
        <v>0.7649143974</v>
      </c>
      <c r="O44" s="55">
        <f>'Vecmap(jointcHYB)'!S45*'Vecmap(jointcHYB) Coverage'!N44</f>
        <v>0.907147779</v>
      </c>
      <c r="P44" s="55">
        <f>'Vecmap(jointcHYB)'!T45*'Vecmap(jointcHYB) Coverage'!O44</f>
        <v>0.4505469094</v>
      </c>
      <c r="Q44" s="55">
        <f>'Vecmap(jointcHYB)'!U45*'Vecmap(jointcHYB) Coverage'!P44</f>
        <v>0.8832758921</v>
      </c>
      <c r="R44" s="55">
        <f>'Vecmap(jointcHYB)'!V45*'Vecmap(jointcHYB) Coverage'!Q44</f>
        <v>0.7997367944</v>
      </c>
      <c r="S44" s="55">
        <f>'Vecmap(jointcHYB)'!W45*'Vecmap(jointcHYB) Coverage'!R44</f>
        <v>0.5261785889</v>
      </c>
      <c r="T44" s="55">
        <f>'Vecmap(jointcHYB)'!X45*'Vecmap(jointcHYB) Coverage'!S44</f>
        <v>0.5095842093</v>
      </c>
    </row>
    <row r="45">
      <c r="A45" s="112" t="s">
        <v>357</v>
      </c>
      <c r="B45" s="10">
        <f t="shared" si="1"/>
        <v>0.6895601217</v>
      </c>
      <c r="C45" s="10">
        <f>(D45*'Dataset lengths'!$B$2+E45*'Dataset lengths'!$C$2+F45*'Dataset lengths'!$D$2+I45*'Dataset lengths'!$G$2+J45*'Dataset lengths'!$H$2+O45*'Dataset lengths'!$M$2+P45*'Dataset lengths'!$N$2+Q45*'Dataset lengths'!$O$2+R45*'Dataset lengths'!$P$2+S45*'Dataset lengths'!$Q$2+T45*'Dataset lengths'!$R$2)/'Dataset lengths'!$A$7</f>
        <v>0.6266375637</v>
      </c>
      <c r="D45" s="55">
        <f>'Vecmap(jointcHYB)'!H46*'Vecmap(jointcHYB) Coverage'!C45</f>
        <v>0.5250215389</v>
      </c>
      <c r="E45" s="55">
        <f>'Vecmap(jointcHYB)'!I46*'Vecmap(jointcHYB) Coverage'!D45</f>
        <v>0.7436594539</v>
      </c>
      <c r="F45" s="55">
        <f>'Vecmap(jointcHYB)'!J46*'Vecmap(jointcHYB) Coverage'!E45</f>
        <v>0.7910894392</v>
      </c>
      <c r="G45" s="55">
        <f>'Vecmap(jointcHYB)'!K46*'Vecmap(jointcHYB) Coverage'!F45</f>
        <v>0.8509069513</v>
      </c>
      <c r="H45" s="55">
        <f>'Vecmap(jointcHYB)'!L46*'Vecmap(jointcHYB) Coverage'!G45</f>
        <v>0.8554539251</v>
      </c>
      <c r="I45" s="55">
        <f>'Vecmap(jointcHYB)'!M46*'Vecmap(jointcHYB) Coverage'!H45</f>
        <v>0.8524293934</v>
      </c>
      <c r="J45" s="55">
        <f>'Vecmap(jointcHYB)'!N46*'Vecmap(jointcHYB) Coverage'!I45</f>
        <v>0.8086313445</v>
      </c>
      <c r="K45" s="55">
        <f>'Vecmap(jointcHYB)'!O46*'Vecmap(jointcHYB) Coverage'!J45</f>
        <v>0.756163785</v>
      </c>
      <c r="L45" s="55">
        <f>'Vecmap(jointcHYB)'!P46*'Vecmap(jointcHYB) Coverage'!K45</f>
        <v>0.8559090321</v>
      </c>
      <c r="M45" s="55">
        <f>'Vecmap(jointcHYB)'!Q46*'Vecmap(jointcHYB) Coverage'!L45</f>
        <v>0.7922913452</v>
      </c>
      <c r="N45" s="55">
        <f>'Vecmap(jointcHYB)'!R46*'Vecmap(jointcHYB) Coverage'!M45</f>
        <v>0.7575683942</v>
      </c>
      <c r="O45" s="55">
        <f>'Vecmap(jointcHYB)'!S46*'Vecmap(jointcHYB) Coverage'!N45</f>
        <v>0.8748456512</v>
      </c>
      <c r="P45" s="55">
        <f>'Vecmap(jointcHYB)'!T46*'Vecmap(jointcHYB) Coverage'!O45</f>
        <v>0.4305244793</v>
      </c>
      <c r="Q45" s="55">
        <f>'Vecmap(jointcHYB)'!U46*'Vecmap(jointcHYB) Coverage'!P45</f>
        <v>0.8523423197</v>
      </c>
      <c r="R45" s="55">
        <f>'Vecmap(jointcHYB)'!V46*'Vecmap(jointcHYB) Coverage'!Q45</f>
        <v>0.7203362216</v>
      </c>
      <c r="S45" s="55">
        <f>'Vecmap(jointcHYB)'!W46*'Vecmap(jointcHYB) Coverage'!R45</f>
        <v>0.4463764934</v>
      </c>
      <c r="T45" s="55">
        <f>'Vecmap(jointcHYB)'!X46*'Vecmap(jointcHYB) Coverage'!S45</f>
        <v>0.5399050039</v>
      </c>
    </row>
    <row r="46">
      <c r="A46" s="112" t="s">
        <v>360</v>
      </c>
      <c r="B46" s="10">
        <f t="shared" si="1"/>
        <v>0.7010155797</v>
      </c>
      <c r="C46" s="10">
        <f>(D46*'Dataset lengths'!$B$2+E46*'Dataset lengths'!$C$2+F46*'Dataset lengths'!$D$2+I46*'Dataset lengths'!$G$2+J46*'Dataset lengths'!$H$2+O46*'Dataset lengths'!$M$2+P46*'Dataset lengths'!$N$2+Q46*'Dataset lengths'!$O$2+R46*'Dataset lengths'!$P$2+S46*'Dataset lengths'!$Q$2+T46*'Dataset lengths'!$R$2)/'Dataset lengths'!$A$7</f>
        <v>0.6357680687</v>
      </c>
      <c r="D46" s="55">
        <f>'Vecmap(jointcHYB)'!H47*'Vecmap(jointcHYB) Coverage'!C46</f>
        <v>0.5279756716</v>
      </c>
      <c r="E46" s="55">
        <f>'Vecmap(jointcHYB)'!I47*'Vecmap(jointcHYB) Coverage'!D46</f>
        <v>0.7600600932</v>
      </c>
      <c r="F46" s="55">
        <f>'Vecmap(jointcHYB)'!J47*'Vecmap(jointcHYB) Coverage'!E46</f>
        <v>0.7985553095</v>
      </c>
      <c r="G46" s="55">
        <f>'Vecmap(jointcHYB)'!K47*'Vecmap(jointcHYB) Coverage'!F46</f>
        <v>0.8567061398</v>
      </c>
      <c r="H46" s="55">
        <f>'Vecmap(jointcHYB)'!L47*'Vecmap(jointcHYB) Coverage'!G46</f>
        <v>0.8599521161</v>
      </c>
      <c r="I46" s="55">
        <f>'Vecmap(jointcHYB)'!M47*'Vecmap(jointcHYB) Coverage'!H46</f>
        <v>0.8579265175</v>
      </c>
      <c r="J46" s="55">
        <f>'Vecmap(jointcHYB)'!N47*'Vecmap(jointcHYB) Coverage'!I46</f>
        <v>0.8173630574</v>
      </c>
      <c r="K46" s="55">
        <f>'Vecmap(jointcHYB)'!O47*'Vecmap(jointcHYB) Coverage'!J46</f>
        <v>0.7696198481</v>
      </c>
      <c r="L46" s="55">
        <f>'Vecmap(jointcHYB)'!P47*'Vecmap(jointcHYB) Coverage'!K46</f>
        <v>0.8655514389</v>
      </c>
      <c r="M46" s="55">
        <f>'Vecmap(jointcHYB)'!Q47*'Vecmap(jointcHYB) Coverage'!L46</f>
        <v>0.7990214032</v>
      </c>
      <c r="N46" s="55">
        <f>'Vecmap(jointcHYB)'!R47*'Vecmap(jointcHYB) Coverage'!M46</f>
        <v>0.7697672298</v>
      </c>
      <c r="O46" s="55">
        <f>'Vecmap(jointcHYB)'!S47*'Vecmap(jointcHYB) Coverage'!N46</f>
        <v>0.8775557079</v>
      </c>
      <c r="P46" s="55">
        <f>'Vecmap(jointcHYB)'!T47*'Vecmap(jointcHYB) Coverage'!O46</f>
        <v>0.4563730423</v>
      </c>
      <c r="Q46" s="55">
        <f>'Vecmap(jointcHYB)'!U47*'Vecmap(jointcHYB) Coverage'!P46</f>
        <v>0.8636920477</v>
      </c>
      <c r="R46" s="55">
        <f>'Vecmap(jointcHYB)'!V47*'Vecmap(jointcHYB) Coverage'!Q46</f>
        <v>0.7362081294</v>
      </c>
      <c r="S46" s="55">
        <f>'Vecmap(jointcHYB)'!W47*'Vecmap(jointcHYB) Coverage'!R46</f>
        <v>0.4495487072</v>
      </c>
      <c r="T46" s="55">
        <f>'Vecmap(jointcHYB)'!X47*'Vecmap(jointcHYB) Coverage'!S46</f>
        <v>0.5659130925</v>
      </c>
    </row>
    <row r="47">
      <c r="A47" s="112" t="s">
        <v>366</v>
      </c>
      <c r="B47" s="10">
        <f t="shared" si="1"/>
        <v>0.7056649043</v>
      </c>
      <c r="C47" s="10">
        <f>(D47*'Dataset lengths'!$B$2+E47*'Dataset lengths'!$C$2+F47*'Dataset lengths'!$D$2+I47*'Dataset lengths'!$G$2+J47*'Dataset lengths'!$H$2+O47*'Dataset lengths'!$M$2+P47*'Dataset lengths'!$N$2+Q47*'Dataset lengths'!$O$2+R47*'Dataset lengths'!$P$2+S47*'Dataset lengths'!$Q$2+T47*'Dataset lengths'!$R$2)/'Dataset lengths'!$A$7</f>
        <v>0.6433339376</v>
      </c>
      <c r="D47" s="55">
        <f>'Vecmap(jointcHYB)'!H48*'Vecmap(jointcHYB) Coverage'!C47</f>
        <v>0.5538507443</v>
      </c>
      <c r="E47" s="55">
        <f>'Vecmap(jointcHYB)'!I48*'Vecmap(jointcHYB) Coverage'!D47</f>
        <v>0.7513555427</v>
      </c>
      <c r="F47" s="55">
        <f>'Vecmap(jointcHYB)'!J48*'Vecmap(jointcHYB) Coverage'!E47</f>
        <v>0.7887245927</v>
      </c>
      <c r="G47" s="55">
        <f>'Vecmap(jointcHYB)'!K48*'Vecmap(jointcHYB) Coverage'!F47</f>
        <v>0.8498015335</v>
      </c>
      <c r="H47" s="55">
        <f>'Vecmap(jointcHYB)'!L48*'Vecmap(jointcHYB) Coverage'!G47</f>
        <v>0.8574807501</v>
      </c>
      <c r="I47" s="55">
        <f>'Vecmap(jointcHYB)'!M48*'Vecmap(jointcHYB) Coverage'!H47</f>
        <v>0.8524867547</v>
      </c>
      <c r="J47" s="55">
        <f>'Vecmap(jointcHYB)'!N48*'Vecmap(jointcHYB) Coverage'!I47</f>
        <v>0.8194870577</v>
      </c>
      <c r="K47" s="55">
        <f>'Vecmap(jointcHYB)'!O48*'Vecmap(jointcHYB) Coverage'!J47</f>
        <v>0.765862514</v>
      </c>
      <c r="L47" s="55">
        <f>'Vecmap(jointcHYB)'!P48*'Vecmap(jointcHYB) Coverage'!K47</f>
        <v>0.8647021784</v>
      </c>
      <c r="M47" s="55">
        <f>'Vecmap(jointcHYB)'!Q48*'Vecmap(jointcHYB) Coverage'!L47</f>
        <v>0.8126909434</v>
      </c>
      <c r="N47" s="55">
        <f>'Vecmap(jointcHYB)'!R48*'Vecmap(jointcHYB) Coverage'!M47</f>
        <v>0.76013507</v>
      </c>
      <c r="O47" s="55">
        <f>'Vecmap(jointcHYB)'!S48*'Vecmap(jointcHYB) Coverage'!N47</f>
        <v>0.8827135578</v>
      </c>
      <c r="P47" s="55">
        <f>'Vecmap(jointcHYB)'!T48*'Vecmap(jointcHYB) Coverage'!O47</f>
        <v>0.4238013994</v>
      </c>
      <c r="Q47" s="55">
        <f>'Vecmap(jointcHYB)'!U48*'Vecmap(jointcHYB) Coverage'!P47</f>
        <v>0.8799377368</v>
      </c>
      <c r="R47" s="55">
        <f>'Vecmap(jointcHYB)'!V48*'Vecmap(jointcHYB) Coverage'!Q47</f>
        <v>0.7983607913</v>
      </c>
      <c r="S47" s="55">
        <f>'Vecmap(jointcHYB)'!W48*'Vecmap(jointcHYB) Coverage'!R47</f>
        <v>0.5102867891</v>
      </c>
      <c r="T47" s="55">
        <f>'Vecmap(jointcHYB)'!X48*'Vecmap(jointcHYB) Coverage'!S47</f>
        <v>0.5013089805</v>
      </c>
    </row>
    <row r="48">
      <c r="A48" s="112" t="s">
        <v>376</v>
      </c>
      <c r="B48" s="10">
        <f t="shared" si="1"/>
        <v>0.7140223579</v>
      </c>
      <c r="C48" s="10">
        <f>(D48*'Dataset lengths'!$B$2+E48*'Dataset lengths'!$C$2+F48*'Dataset lengths'!$D$2+I48*'Dataset lengths'!$G$2+J48*'Dataset lengths'!$H$2+O48*'Dataset lengths'!$M$2+P48*'Dataset lengths'!$N$2+Q48*'Dataset lengths'!$O$2+R48*'Dataset lengths'!$P$2+S48*'Dataset lengths'!$Q$2+T48*'Dataset lengths'!$R$2)/'Dataset lengths'!$A$7</f>
        <v>0.6553562131</v>
      </c>
      <c r="D48" s="55">
        <f>'Vecmap(jointcHYB)'!H49*'Vecmap(jointcHYB) Coverage'!C48</f>
        <v>0.5705556874</v>
      </c>
      <c r="E48" s="55">
        <f>'Vecmap(jointcHYB)'!I49*'Vecmap(jointcHYB) Coverage'!D48</f>
        <v>0.7428487248</v>
      </c>
      <c r="F48" s="55">
        <f>'Vecmap(jointcHYB)'!J49*'Vecmap(jointcHYB) Coverage'!E48</f>
        <v>0.7798434775</v>
      </c>
      <c r="G48" s="55">
        <f>'Vecmap(jointcHYB)'!K49*'Vecmap(jointcHYB) Coverage'!F48</f>
        <v>0.8455737952</v>
      </c>
      <c r="H48" s="55">
        <f>'Vecmap(jointcHYB)'!L49*'Vecmap(jointcHYB) Coverage'!G48</f>
        <v>0.8525597812</v>
      </c>
      <c r="I48" s="55">
        <f>'Vecmap(jointcHYB)'!M49*'Vecmap(jointcHYB) Coverage'!H48</f>
        <v>0.8481680622</v>
      </c>
      <c r="J48" s="55">
        <f>'Vecmap(jointcHYB)'!N49*'Vecmap(jointcHYB) Coverage'!I48</f>
        <v>0.8080715284</v>
      </c>
      <c r="K48" s="55">
        <f>'Vecmap(jointcHYB)'!O49*'Vecmap(jointcHYB) Coverage'!J48</f>
        <v>0.7564614921</v>
      </c>
      <c r="L48" s="55">
        <f>'Vecmap(jointcHYB)'!P49*'Vecmap(jointcHYB) Coverage'!K48</f>
        <v>0.8617713687</v>
      </c>
      <c r="M48" s="55">
        <f>'Vecmap(jointcHYB)'!Q49*'Vecmap(jointcHYB) Coverage'!L48</f>
        <v>0.8021393115</v>
      </c>
      <c r="N48" s="55">
        <f>'Vecmap(jointcHYB)'!R49*'Vecmap(jointcHYB) Coverage'!M48</f>
        <v>0.7420430807</v>
      </c>
      <c r="O48" s="55">
        <f>'Vecmap(jointcHYB)'!S49*'Vecmap(jointcHYB) Coverage'!N48</f>
        <v>0.905967593</v>
      </c>
      <c r="P48" s="55">
        <f>'Vecmap(jointcHYB)'!T49*'Vecmap(jointcHYB) Coverage'!O48</f>
        <v>0.4646768404</v>
      </c>
      <c r="Q48" s="55">
        <f>'Vecmap(jointcHYB)'!U49*'Vecmap(jointcHYB) Coverage'!P48</f>
        <v>0.8939579891</v>
      </c>
      <c r="R48" s="55">
        <f>'Vecmap(jointcHYB)'!V49*'Vecmap(jointcHYB) Coverage'!Q48</f>
        <v>0.7828718665</v>
      </c>
      <c r="S48" s="55">
        <f>'Vecmap(jointcHYB)'!W49*'Vecmap(jointcHYB) Coverage'!R48</f>
        <v>0.5422509737</v>
      </c>
      <c r="T48" s="55">
        <f>'Vecmap(jointcHYB)'!X49*'Vecmap(jointcHYB) Coverage'!S48</f>
        <v>0.5150331942</v>
      </c>
    </row>
    <row r="49">
      <c r="A49" s="112" t="s">
        <v>377</v>
      </c>
      <c r="B49" s="10">
        <f t="shared" si="1"/>
        <v>0.6916484445</v>
      </c>
      <c r="C49" s="10">
        <f>(D49*'Dataset lengths'!$B$2+E49*'Dataset lengths'!$C$2+F49*'Dataset lengths'!$D$2+I49*'Dataset lengths'!$G$2+J49*'Dataset lengths'!$H$2+O49*'Dataset lengths'!$M$2+P49*'Dataset lengths'!$N$2+Q49*'Dataset lengths'!$O$2+R49*'Dataset lengths'!$P$2+S49*'Dataset lengths'!$Q$2+T49*'Dataset lengths'!$R$2)/'Dataset lengths'!$A$7</f>
        <v>0.6282901124</v>
      </c>
      <c r="D49" s="55">
        <f>'Vecmap(jointcHYB)'!H50*'Vecmap(jointcHYB) Coverage'!C49</f>
        <v>0.5294951147</v>
      </c>
      <c r="E49" s="55">
        <f>'Vecmap(jointcHYB)'!I50*'Vecmap(jointcHYB) Coverage'!D49</f>
        <v>0.7345898976</v>
      </c>
      <c r="F49" s="55">
        <f>'Vecmap(jointcHYB)'!J50*'Vecmap(jointcHYB) Coverage'!E49</f>
        <v>0.7811251746</v>
      </c>
      <c r="G49" s="55">
        <f>'Vecmap(jointcHYB)'!K50*'Vecmap(jointcHYB) Coverage'!F49</f>
        <v>0.8403963452</v>
      </c>
      <c r="H49" s="55">
        <f>'Vecmap(jointcHYB)'!L50*'Vecmap(jointcHYB) Coverage'!G49</f>
        <v>0.8466162948</v>
      </c>
      <c r="I49" s="55">
        <f>'Vecmap(jointcHYB)'!M50*'Vecmap(jointcHYB) Coverage'!H49</f>
        <v>0.8424931051</v>
      </c>
      <c r="J49" s="55">
        <f>'Vecmap(jointcHYB)'!N50*'Vecmap(jointcHYB) Coverage'!I49</f>
        <v>0.796780539</v>
      </c>
      <c r="K49" s="55">
        <f>'Vecmap(jointcHYB)'!O50*'Vecmap(jointcHYB) Coverage'!J49</f>
        <v>0.7428978194</v>
      </c>
      <c r="L49" s="55">
        <f>'Vecmap(jointcHYB)'!P50*'Vecmap(jointcHYB) Coverage'!K49</f>
        <v>0.8500983398</v>
      </c>
      <c r="M49" s="55">
        <f>'Vecmap(jointcHYB)'!Q50*'Vecmap(jointcHYB) Coverage'!L49</f>
        <v>0.778873114</v>
      </c>
      <c r="N49" s="55">
        <f>'Vecmap(jointcHYB)'!R50*'Vecmap(jointcHYB) Coverage'!M49</f>
        <v>0.7386836005</v>
      </c>
      <c r="O49" s="55">
        <f>'Vecmap(jointcHYB)'!S50*'Vecmap(jointcHYB) Coverage'!N49</f>
        <v>0.8945372731</v>
      </c>
      <c r="P49" s="55">
        <f>'Vecmap(jointcHYB)'!T50*'Vecmap(jointcHYB) Coverage'!O49</f>
        <v>0.4572177009</v>
      </c>
      <c r="Q49" s="55">
        <f>'Vecmap(jointcHYB)'!U50*'Vecmap(jointcHYB) Coverage'!P49</f>
        <v>0.8752643194</v>
      </c>
      <c r="R49" s="55">
        <f>'Vecmap(jointcHYB)'!V50*'Vecmap(jointcHYB) Coverage'!Q49</f>
        <v>0.6922252729</v>
      </c>
      <c r="S49" s="55">
        <f>'Vecmap(jointcHYB)'!W50*'Vecmap(jointcHYB) Coverage'!R49</f>
        <v>0.4596674909</v>
      </c>
      <c r="T49" s="55">
        <f>'Vecmap(jointcHYB)'!X50*'Vecmap(jointcHYB) Coverage'!S49</f>
        <v>0.544737002</v>
      </c>
    </row>
    <row r="50">
      <c r="A50" s="112" t="s">
        <v>380</v>
      </c>
      <c r="B50" s="10">
        <f t="shared" si="1"/>
        <v>0.7040606339</v>
      </c>
      <c r="C50" s="10">
        <f>(D50*'Dataset lengths'!$B$2+E50*'Dataset lengths'!$C$2+F50*'Dataset lengths'!$D$2+I50*'Dataset lengths'!$G$2+J50*'Dataset lengths'!$H$2+O50*'Dataset lengths'!$M$2+P50*'Dataset lengths'!$N$2+Q50*'Dataset lengths'!$O$2+R50*'Dataset lengths'!$P$2+S50*'Dataset lengths'!$Q$2+T50*'Dataset lengths'!$R$2)/'Dataset lengths'!$A$7</f>
        <v>0.6387708936</v>
      </c>
      <c r="D50" s="55">
        <f>'Vecmap(jointcHYB)'!H51*'Vecmap(jointcHYB) Coverage'!C50</f>
        <v>0.532163566</v>
      </c>
      <c r="E50" s="55">
        <f>'Vecmap(jointcHYB)'!I51*'Vecmap(jointcHYB) Coverage'!D50</f>
        <v>0.7567704722</v>
      </c>
      <c r="F50" s="55">
        <f>'Vecmap(jointcHYB)'!J51*'Vecmap(jointcHYB) Coverage'!E50</f>
        <v>0.7912329104</v>
      </c>
      <c r="G50" s="55">
        <f>'Vecmap(jointcHYB)'!K51*'Vecmap(jointcHYB) Coverage'!F50</f>
        <v>0.8472903501</v>
      </c>
      <c r="H50" s="55">
        <f>'Vecmap(jointcHYB)'!L51*'Vecmap(jointcHYB) Coverage'!G50</f>
        <v>0.8523549044</v>
      </c>
      <c r="I50" s="55">
        <f>'Vecmap(jointcHYB)'!M51*'Vecmap(jointcHYB) Coverage'!H50</f>
        <v>0.8490670749</v>
      </c>
      <c r="J50" s="55">
        <f>'Vecmap(jointcHYB)'!N51*'Vecmap(jointcHYB) Coverage'!I50</f>
        <v>0.8024946466</v>
      </c>
      <c r="K50" s="55">
        <f>'Vecmap(jointcHYB)'!O51*'Vecmap(jointcHYB) Coverage'!J50</f>
        <v>0.7524341968</v>
      </c>
      <c r="L50" s="55">
        <f>'Vecmap(jointcHYB)'!P51*'Vecmap(jointcHYB) Coverage'!K50</f>
        <v>0.8556974343</v>
      </c>
      <c r="M50" s="55">
        <f>'Vecmap(jointcHYB)'!Q51*'Vecmap(jointcHYB) Coverage'!L50</f>
        <v>0.7819491375</v>
      </c>
      <c r="N50" s="55">
        <f>'Vecmap(jointcHYB)'!R51*'Vecmap(jointcHYB) Coverage'!M50</f>
        <v>0.7496883544</v>
      </c>
      <c r="O50" s="55">
        <f>'Vecmap(jointcHYB)'!S51*'Vecmap(jointcHYB) Coverage'!N50</f>
        <v>0.8918709269</v>
      </c>
      <c r="P50" s="55">
        <f>'Vecmap(jointcHYB)'!T51*'Vecmap(jointcHYB) Coverage'!O50</f>
        <v>0.4955109001</v>
      </c>
      <c r="Q50" s="55">
        <f>'Vecmap(jointcHYB)'!U51*'Vecmap(jointcHYB) Coverage'!P50</f>
        <v>0.8754868631</v>
      </c>
      <c r="R50" s="55">
        <f>'Vecmap(jointcHYB)'!V51*'Vecmap(jointcHYB) Coverage'!Q50</f>
        <v>0.7139568198</v>
      </c>
      <c r="S50" s="55">
        <f>'Vecmap(jointcHYB)'!W51*'Vecmap(jointcHYB) Coverage'!R50</f>
        <v>0.4646729812</v>
      </c>
      <c r="T50" s="55">
        <f>'Vecmap(jointcHYB)'!X51*'Vecmap(jointcHYB) Coverage'!S50</f>
        <v>0.5714398116</v>
      </c>
    </row>
    <row r="51">
      <c r="A51" s="112" t="s">
        <v>386</v>
      </c>
      <c r="B51" s="10">
        <f t="shared" si="1"/>
        <v>0.7051373585</v>
      </c>
      <c r="C51" s="10">
        <f>(D51*'Dataset lengths'!$B$2+E51*'Dataset lengths'!$C$2+F51*'Dataset lengths'!$D$2+I51*'Dataset lengths'!$G$2+J51*'Dataset lengths'!$H$2+O51*'Dataset lengths'!$M$2+P51*'Dataset lengths'!$N$2+Q51*'Dataset lengths'!$O$2+R51*'Dataset lengths'!$P$2+S51*'Dataset lengths'!$Q$2+T51*'Dataset lengths'!$R$2)/'Dataset lengths'!$A$7</f>
        <v>0.6459012321</v>
      </c>
      <c r="D51" s="55">
        <f>'Vecmap(jointcHYB)'!H52*'Vecmap(jointcHYB) Coverage'!C51</f>
        <v>0.5597536715</v>
      </c>
      <c r="E51" s="55">
        <f>'Vecmap(jointcHYB)'!I52*'Vecmap(jointcHYB) Coverage'!D51</f>
        <v>0.7433726274</v>
      </c>
      <c r="F51" s="55">
        <f>'Vecmap(jointcHYB)'!J52*'Vecmap(jointcHYB) Coverage'!E51</f>
        <v>0.7766747263</v>
      </c>
      <c r="G51" s="55">
        <f>'Vecmap(jointcHYB)'!K52*'Vecmap(jointcHYB) Coverage'!F51</f>
        <v>0.839319955</v>
      </c>
      <c r="H51" s="55">
        <f>'Vecmap(jointcHYB)'!L52*'Vecmap(jointcHYB) Coverage'!G51</f>
        <v>0.8470256223</v>
      </c>
      <c r="I51" s="55">
        <f>'Vecmap(jointcHYB)'!M52*'Vecmap(jointcHYB) Coverage'!H51</f>
        <v>0.8420424732</v>
      </c>
      <c r="J51" s="55">
        <f>'Vecmap(jointcHYB)'!N52*'Vecmap(jointcHYB) Coverage'!I51</f>
        <v>0.8080288328</v>
      </c>
      <c r="K51" s="55">
        <f>'Vecmap(jointcHYB)'!O52*'Vecmap(jointcHYB) Coverage'!J51</f>
        <v>0.7551937996</v>
      </c>
      <c r="L51" s="55">
        <f>'Vecmap(jointcHYB)'!P52*'Vecmap(jointcHYB) Coverage'!K51</f>
        <v>0.8584001486</v>
      </c>
      <c r="M51" s="55">
        <f>'Vecmap(jointcHYB)'!Q52*'Vecmap(jointcHYB) Coverage'!L51</f>
        <v>0.7977916639</v>
      </c>
      <c r="N51" s="55">
        <f>'Vecmap(jointcHYB)'!R52*'Vecmap(jointcHYB) Coverage'!M51</f>
        <v>0.7484642705</v>
      </c>
      <c r="O51" s="55">
        <f>'Vecmap(jointcHYB)'!S52*'Vecmap(jointcHYB) Coverage'!N51</f>
        <v>0.8938597589</v>
      </c>
      <c r="P51" s="55">
        <f>'Vecmap(jointcHYB)'!T52*'Vecmap(jointcHYB) Coverage'!O51</f>
        <v>0.4422571889</v>
      </c>
      <c r="Q51" s="55">
        <f>'Vecmap(jointcHYB)'!U52*'Vecmap(jointcHYB) Coverage'!P51</f>
        <v>0.8810504552</v>
      </c>
      <c r="R51" s="55">
        <f>'Vecmap(jointcHYB)'!V52*'Vecmap(jointcHYB) Coverage'!Q51</f>
        <v>0.7752395634</v>
      </c>
      <c r="S51" s="55">
        <f>'Vecmap(jointcHYB)'!W52*'Vecmap(jointcHYB) Coverage'!R51</f>
        <v>0.5264223887</v>
      </c>
      <c r="T51" s="55">
        <f>'Vecmap(jointcHYB)'!X52*'Vecmap(jointcHYB) Coverage'!S51</f>
        <v>0.5078092569</v>
      </c>
    </row>
    <row r="52">
      <c r="A52" s="112" t="s">
        <v>198</v>
      </c>
      <c r="B52" s="10">
        <f t="shared" si="1"/>
        <v>0.7164863657</v>
      </c>
      <c r="C52" s="10">
        <f>(D52*'Dataset lengths'!$B$2+E52*'Dataset lengths'!$C$2+F52*'Dataset lengths'!$D$2+I52*'Dataset lengths'!$G$2+J52*'Dataset lengths'!$H$2+O52*'Dataset lengths'!$M$2+P52*'Dataset lengths'!$N$2+Q52*'Dataset lengths'!$O$2+R52*'Dataset lengths'!$P$2+S52*'Dataset lengths'!$Q$2+T52*'Dataset lengths'!$R$2)/'Dataset lengths'!$A$7</f>
        <v>0.6573688575</v>
      </c>
      <c r="D52" s="55">
        <f>'Vecmap(jointcHYB)'!H53*'Vecmap(jointcHYB) Coverage'!C52</f>
        <v>0.571056072</v>
      </c>
      <c r="E52" s="55">
        <f>'Vecmap(jointcHYB)'!I53*'Vecmap(jointcHYB) Coverage'!D52</f>
        <v>0.7493906541</v>
      </c>
      <c r="F52" s="55">
        <f>'Vecmap(jointcHYB)'!J53*'Vecmap(jointcHYB) Coverage'!E52</f>
        <v>0.7905488463</v>
      </c>
      <c r="G52" s="55">
        <f>'Vecmap(jointcHYB)'!K53*'Vecmap(jointcHYB) Coverage'!F52</f>
        <v>0.8536641061</v>
      </c>
      <c r="H52" s="55">
        <f>'Vecmap(jointcHYB)'!L53*'Vecmap(jointcHYB) Coverage'!G52</f>
        <v>0.8590050792</v>
      </c>
      <c r="I52" s="55">
        <f>'Vecmap(jointcHYB)'!M53*'Vecmap(jointcHYB) Coverage'!H52</f>
        <v>0.8555408058</v>
      </c>
      <c r="J52" s="55">
        <f>'Vecmap(jointcHYB)'!N53*'Vecmap(jointcHYB) Coverage'!I52</f>
        <v>0.8184472238</v>
      </c>
      <c r="K52" s="55">
        <f>'Vecmap(jointcHYB)'!O53*'Vecmap(jointcHYB) Coverage'!J52</f>
        <v>0.7662359602</v>
      </c>
      <c r="L52" s="55">
        <f>'Vecmap(jointcHYB)'!P53*'Vecmap(jointcHYB) Coverage'!K52</f>
        <v>0.8675411761</v>
      </c>
      <c r="M52" s="55">
        <f>'Vecmap(jointcHYB)'!Q53*'Vecmap(jointcHYB) Coverage'!L52</f>
        <v>0.8052722985</v>
      </c>
      <c r="N52" s="55">
        <f>'Vecmap(jointcHYB)'!R53*'Vecmap(jointcHYB) Coverage'!M52</f>
        <v>0.7594210211</v>
      </c>
      <c r="O52" s="55">
        <f>'Vecmap(jointcHYB)'!S53*'Vecmap(jointcHYB) Coverage'!N52</f>
        <v>0.9018587973</v>
      </c>
      <c r="P52" s="55">
        <f>'Vecmap(jointcHYB)'!T53*'Vecmap(jointcHYB) Coverage'!O52</f>
        <v>0.4464342266</v>
      </c>
      <c r="Q52" s="55">
        <f>'Vecmap(jointcHYB)'!U53*'Vecmap(jointcHYB) Coverage'!P52</f>
        <v>0.8939579891</v>
      </c>
      <c r="R52" s="55">
        <f>'Vecmap(jointcHYB)'!V53*'Vecmap(jointcHYB) Coverage'!Q52</f>
        <v>0.7985632252</v>
      </c>
      <c r="S52" s="55">
        <f>'Vecmap(jointcHYB)'!W53*'Vecmap(jointcHYB) Coverage'!R52</f>
        <v>0.5359303243</v>
      </c>
      <c r="T52" s="55">
        <f>'Vecmap(jointcHYB)'!X53*'Vecmap(jointcHYB) Coverage'!S52</f>
        <v>0.519621858</v>
      </c>
    </row>
    <row r="53">
      <c r="A53" s="112" t="s">
        <v>199</v>
      </c>
      <c r="B53" s="10">
        <f t="shared" si="1"/>
        <v>0.708821549</v>
      </c>
      <c r="C53" s="10">
        <f>(D53*'Dataset lengths'!$B$2+E53*'Dataset lengths'!$C$2+F53*'Dataset lengths'!$D$2+I53*'Dataset lengths'!$G$2+J53*'Dataset lengths'!$H$2+O53*'Dataset lengths'!$M$2+P53*'Dataset lengths'!$N$2+Q53*'Dataset lengths'!$O$2+R53*'Dataset lengths'!$P$2+S53*'Dataset lengths'!$Q$2+T53*'Dataset lengths'!$R$2)/'Dataset lengths'!$A$7</f>
        <v>0.6465391321</v>
      </c>
      <c r="D53" s="55">
        <f>'Vecmap(jointcHYB)'!H54*'Vecmap(jointcHYB) Coverage'!C53</f>
        <v>0.5496200609</v>
      </c>
      <c r="E53" s="55">
        <f>'Vecmap(jointcHYB)'!I54*'Vecmap(jointcHYB) Coverage'!D53</f>
        <v>0.7486629269</v>
      </c>
      <c r="F53" s="55">
        <f>'Vecmap(jointcHYB)'!J54*'Vecmap(jointcHYB) Coverage'!E53</f>
        <v>0.7893631633</v>
      </c>
      <c r="G53" s="55">
        <f>'Vecmap(jointcHYB)'!K54*'Vecmap(jointcHYB) Coverage'!F53</f>
        <v>0.8518310991</v>
      </c>
      <c r="H53" s="55">
        <f>'Vecmap(jointcHYB)'!L54*'Vecmap(jointcHYB) Coverage'!G53</f>
        <v>0.859001544</v>
      </c>
      <c r="I53" s="55">
        <f>'Vecmap(jointcHYB)'!M54*'Vecmap(jointcHYB) Coverage'!H53</f>
        <v>0.8544294667</v>
      </c>
      <c r="J53" s="55">
        <f>'Vecmap(jointcHYB)'!N54*'Vecmap(jointcHYB) Coverage'!I53</f>
        <v>0.8154787251</v>
      </c>
      <c r="K53" s="55">
        <f>'Vecmap(jointcHYB)'!O54*'Vecmap(jointcHYB) Coverage'!J53</f>
        <v>0.7624182597</v>
      </c>
      <c r="L53" s="55">
        <f>'Vecmap(jointcHYB)'!P54*'Vecmap(jointcHYB) Coverage'!K53</f>
        <v>0.8649266873</v>
      </c>
      <c r="M53" s="55">
        <f>'Vecmap(jointcHYB)'!Q54*'Vecmap(jointcHYB) Coverage'!L53</f>
        <v>0.8089950241</v>
      </c>
      <c r="N53" s="55">
        <f>'Vecmap(jointcHYB)'!R54*'Vecmap(jointcHYB) Coverage'!M53</f>
        <v>0.7518275009</v>
      </c>
      <c r="O53" s="55">
        <f>'Vecmap(jointcHYB)'!S54*'Vecmap(jointcHYB) Coverage'!N53</f>
        <v>0.9041317481</v>
      </c>
      <c r="P53" s="55">
        <f>'Vecmap(jointcHYB)'!T54*'Vecmap(jointcHYB) Coverage'!O53</f>
        <v>0.4612378734</v>
      </c>
      <c r="Q53" s="55">
        <f>'Vecmap(jointcHYB)'!U54*'Vecmap(jointcHYB) Coverage'!P53</f>
        <v>0.8821631737</v>
      </c>
      <c r="R53" s="55">
        <f>'Vecmap(jointcHYB)'!V54*'Vecmap(jointcHYB) Coverage'!Q53</f>
        <v>0.7577755408</v>
      </c>
      <c r="S53" s="55">
        <f>'Vecmap(jointcHYB)'!W54*'Vecmap(jointcHYB) Coverage'!R53</f>
        <v>0.5026848095</v>
      </c>
      <c r="T53" s="55">
        <f>'Vecmap(jointcHYB)'!X54*'Vecmap(jointcHYB) Coverage'!S53</f>
        <v>0.5314895502</v>
      </c>
    </row>
    <row r="54">
      <c r="A54" s="112" t="s">
        <v>409</v>
      </c>
      <c r="B54" s="10">
        <f t="shared" si="1"/>
        <v>0.6848476081</v>
      </c>
      <c r="C54" s="10">
        <f>(D54*'Dataset lengths'!$B$2+E54*'Dataset lengths'!$C$2+F54*'Dataset lengths'!$D$2+I54*'Dataset lengths'!$G$2+J54*'Dataset lengths'!$H$2+O54*'Dataset lengths'!$M$2+P54*'Dataset lengths'!$N$2+Q54*'Dataset lengths'!$O$2+R54*'Dataset lengths'!$P$2+S54*'Dataset lengths'!$Q$2+T54*'Dataset lengths'!$R$2)/'Dataset lengths'!$A$7</f>
        <v>0.6198154186</v>
      </c>
      <c r="D54" s="55">
        <f>'Vecmap(jointcHYB)'!H55*'Vecmap(jointcHYB) Coverage'!C54</f>
        <v>0.5109828506</v>
      </c>
      <c r="E54" s="55">
        <f>'Vecmap(jointcHYB)'!I55*'Vecmap(jointcHYB) Coverage'!D54</f>
        <v>0.7383942834</v>
      </c>
      <c r="F54" s="55">
        <f>'Vecmap(jointcHYB)'!J55*'Vecmap(jointcHYB) Coverage'!E54</f>
        <v>0.7825505654</v>
      </c>
      <c r="G54" s="55">
        <f>'Vecmap(jointcHYB)'!K55*'Vecmap(jointcHYB) Coverage'!F54</f>
        <v>0.8438393684</v>
      </c>
      <c r="H54" s="55">
        <f>'Vecmap(jointcHYB)'!L55*'Vecmap(jointcHYB) Coverage'!G54</f>
        <v>0.8497334414</v>
      </c>
      <c r="I54" s="55">
        <f>'Vecmap(jointcHYB)'!M55*'Vecmap(jointcHYB) Coverage'!H54</f>
        <v>0.8459164473</v>
      </c>
      <c r="J54" s="55">
        <f>'Vecmap(jointcHYB)'!N55*'Vecmap(jointcHYB) Coverage'!I54</f>
        <v>0.8004684505</v>
      </c>
      <c r="K54" s="55">
        <f>'Vecmap(jointcHYB)'!O55*'Vecmap(jointcHYB) Coverage'!J54</f>
        <v>0.7484593939</v>
      </c>
      <c r="L54" s="55">
        <f>'Vecmap(jointcHYB)'!P55*'Vecmap(jointcHYB) Coverage'!K54</f>
        <v>0.8496435837</v>
      </c>
      <c r="M54" s="55">
        <f>'Vecmap(jointcHYB)'!Q55*'Vecmap(jointcHYB) Coverage'!L54</f>
        <v>0.7851122816</v>
      </c>
      <c r="N54" s="55">
        <f>'Vecmap(jointcHYB)'!R55*'Vecmap(jointcHYB) Coverage'!M54</f>
        <v>0.7462178666</v>
      </c>
      <c r="O54" s="55">
        <f>'Vecmap(jointcHYB)'!S55*'Vecmap(jointcHYB) Coverage'!N54</f>
        <v>0.8801783435</v>
      </c>
      <c r="P54" s="55">
        <f>'Vecmap(jointcHYB)'!T55*'Vecmap(jointcHYB) Coverage'!O54</f>
        <v>0.4453743812</v>
      </c>
      <c r="Q54" s="55">
        <f>'Vecmap(jointcHYB)'!U55*'Vecmap(jointcHYB) Coverage'!P54</f>
        <v>0.8612440671</v>
      </c>
      <c r="R54" s="55">
        <f>'Vecmap(jointcHYB)'!V55*'Vecmap(jointcHYB) Coverage'!Q54</f>
        <v>0.6880781146</v>
      </c>
      <c r="S54" s="55">
        <f>'Vecmap(jointcHYB)'!W55*'Vecmap(jointcHYB) Coverage'!R54</f>
        <v>0.4336218505</v>
      </c>
      <c r="T54" s="55">
        <f>'Vecmap(jointcHYB)'!X55*'Vecmap(jointcHYB) Coverage'!S54</f>
        <v>0.5465143344</v>
      </c>
    </row>
    <row r="55">
      <c r="A55" s="112" t="s">
        <v>412</v>
      </c>
      <c r="B55" s="10">
        <f t="shared" si="1"/>
        <v>0.6945924819</v>
      </c>
      <c r="C55" s="10">
        <f>(D55*'Dataset lengths'!$B$2+E55*'Dataset lengths'!$C$2+F55*'Dataset lengths'!$D$2+I55*'Dataset lengths'!$G$2+J55*'Dataset lengths'!$H$2+O55*'Dataset lengths'!$M$2+P55*'Dataset lengths'!$N$2+Q55*'Dataset lengths'!$O$2+R55*'Dataset lengths'!$P$2+S55*'Dataset lengths'!$Q$2+T55*'Dataset lengths'!$R$2)/'Dataset lengths'!$A$7</f>
        <v>0.627581987</v>
      </c>
      <c r="D55" s="55">
        <f>'Vecmap(jointcHYB)'!H56*'Vecmap(jointcHYB) Coverage'!C55</f>
        <v>0.514448664</v>
      </c>
      <c r="E55" s="55">
        <f>'Vecmap(jointcHYB)'!I56*'Vecmap(jointcHYB) Coverage'!D55</f>
        <v>0.7552528299</v>
      </c>
      <c r="F55" s="55">
        <f>'Vecmap(jointcHYB)'!J56*'Vecmap(jointcHYB) Coverage'!E55</f>
        <v>0.7894764321</v>
      </c>
      <c r="G55" s="55">
        <f>'Vecmap(jointcHYB)'!K56*'Vecmap(jointcHYB) Coverage'!F55</f>
        <v>0.849490453</v>
      </c>
      <c r="H55" s="55">
        <f>'Vecmap(jointcHYB)'!L56*'Vecmap(jointcHYB) Coverage'!G55</f>
        <v>0.8538754223</v>
      </c>
      <c r="I55" s="55">
        <f>'Vecmap(jointcHYB)'!M56*'Vecmap(jointcHYB) Coverage'!H55</f>
        <v>0.8511078452</v>
      </c>
      <c r="J55" s="55">
        <f>'Vecmap(jointcHYB)'!N56*'Vecmap(jointcHYB) Coverage'!I55</f>
        <v>0.8069935004</v>
      </c>
      <c r="K55" s="55">
        <f>'Vecmap(jointcHYB)'!O56*'Vecmap(jointcHYB) Coverage'!J55</f>
        <v>0.759122859</v>
      </c>
      <c r="L55" s="55">
        <f>'Vecmap(jointcHYB)'!P56*'Vecmap(jointcHYB) Coverage'!K55</f>
        <v>0.8549672423</v>
      </c>
      <c r="M55" s="55">
        <f>'Vecmap(jointcHYB)'!Q56*'Vecmap(jointcHYB) Coverage'!L55</f>
        <v>0.7868262097</v>
      </c>
      <c r="N55" s="55">
        <f>'Vecmap(jointcHYB)'!R56*'Vecmap(jointcHYB) Coverage'!M55</f>
        <v>0.7584452042</v>
      </c>
      <c r="O55" s="55">
        <f>'Vecmap(jointcHYB)'!S56*'Vecmap(jointcHYB) Coverage'!N55</f>
        <v>0.8834129273</v>
      </c>
      <c r="P55" s="55">
        <f>'Vecmap(jointcHYB)'!T56*'Vecmap(jointcHYB) Coverage'!O55</f>
        <v>0.4631001445</v>
      </c>
      <c r="Q55" s="55">
        <f>'Vecmap(jointcHYB)'!U56*'Vecmap(jointcHYB) Coverage'!P55</f>
        <v>0.8694781835</v>
      </c>
      <c r="R55" s="55">
        <f>'Vecmap(jointcHYB)'!V56*'Vecmap(jointcHYB) Coverage'!Q55</f>
        <v>0.7040430325</v>
      </c>
      <c r="S55" s="55">
        <f>'Vecmap(jointcHYB)'!W56*'Vecmap(jointcHYB) Coverage'!R55</f>
        <v>0.4365825778</v>
      </c>
      <c r="T55" s="55">
        <f>'Vecmap(jointcHYB)'!X56*'Vecmap(jointcHYB) Coverage'!S55</f>
        <v>0.5666211641</v>
      </c>
    </row>
    <row r="56">
      <c r="A56" s="112" t="s">
        <v>416</v>
      </c>
      <c r="B56" s="10">
        <f t="shared" si="1"/>
        <v>0.7033001691</v>
      </c>
      <c r="C56" s="10">
        <f>(D56*'Dataset lengths'!$B$2+E56*'Dataset lengths'!$C$2+F56*'Dataset lengths'!$D$2+I56*'Dataset lengths'!$G$2+J56*'Dataset lengths'!$H$2+O56*'Dataset lengths'!$M$2+P56*'Dataset lengths'!$N$2+Q56*'Dataset lengths'!$O$2+R56*'Dataset lengths'!$P$2+S56*'Dataset lengths'!$Q$2+T56*'Dataset lengths'!$R$2)/'Dataset lengths'!$A$7</f>
        <v>0.6379459669</v>
      </c>
      <c r="D56" s="55">
        <f>'Vecmap(jointcHYB)'!H57*'Vecmap(jointcHYB) Coverage'!C56</f>
        <v>0.5409152842</v>
      </c>
      <c r="E56" s="55">
        <f>'Vecmap(jointcHYB)'!I57*'Vecmap(jointcHYB) Coverage'!D56</f>
        <v>0.7493949691</v>
      </c>
      <c r="F56" s="55">
        <f>'Vecmap(jointcHYB)'!J57*'Vecmap(jointcHYB) Coverage'!E56</f>
        <v>0.7868413351</v>
      </c>
      <c r="G56" s="55">
        <f>'Vecmap(jointcHYB)'!K57*'Vecmap(jointcHYB) Coverage'!F56</f>
        <v>0.8454683107</v>
      </c>
      <c r="H56" s="55">
        <f>'Vecmap(jointcHYB)'!L57*'Vecmap(jointcHYB) Coverage'!G56</f>
        <v>0.8531318578</v>
      </c>
      <c r="I56" s="55">
        <f>'Vecmap(jointcHYB)'!M57*'Vecmap(jointcHYB) Coverage'!H56</f>
        <v>0.8481132565</v>
      </c>
      <c r="J56" s="55">
        <f>'Vecmap(jointcHYB)'!N57*'Vecmap(jointcHYB) Coverage'!I56</f>
        <v>0.8143086221</v>
      </c>
      <c r="K56" s="55">
        <f>'Vecmap(jointcHYB)'!O57*'Vecmap(jointcHYB) Coverage'!J56</f>
        <v>0.7627035936</v>
      </c>
      <c r="L56" s="55">
        <f>'Vecmap(jointcHYB)'!P57*'Vecmap(jointcHYB) Coverage'!K56</f>
        <v>0.860222042</v>
      </c>
      <c r="M56" s="55">
        <f>'Vecmap(jointcHYB)'!Q57*'Vecmap(jointcHYB) Coverage'!L56</f>
        <v>0.8041531352</v>
      </c>
      <c r="N56" s="55">
        <f>'Vecmap(jointcHYB)'!R57*'Vecmap(jointcHYB) Coverage'!M56</f>
        <v>0.7563900634</v>
      </c>
      <c r="O56" s="55">
        <f>'Vecmap(jointcHYB)'!S57*'Vecmap(jointcHYB) Coverage'!N56</f>
        <v>0.8942094436</v>
      </c>
      <c r="P56" s="55">
        <f>'Vecmap(jointcHYB)'!T57*'Vecmap(jointcHYB) Coverage'!O56</f>
        <v>0.448829437</v>
      </c>
      <c r="Q56" s="55">
        <f>'Vecmap(jointcHYB)'!U57*'Vecmap(jointcHYB) Coverage'!P56</f>
        <v>0.88616896</v>
      </c>
      <c r="R56" s="55">
        <f>'Vecmap(jointcHYB)'!V57*'Vecmap(jointcHYB) Coverage'!Q56</f>
        <v>0.7549715584</v>
      </c>
      <c r="S56" s="55">
        <f>'Vecmap(jointcHYB)'!W57*'Vecmap(jointcHYB) Coverage'!R56</f>
        <v>0.4885235585</v>
      </c>
      <c r="T56" s="55">
        <f>'Vecmap(jointcHYB)'!X57*'Vecmap(jointcHYB) Coverage'!S56</f>
        <v>0.5240254358</v>
      </c>
    </row>
    <row r="57">
      <c r="A57" s="112" t="s">
        <v>203</v>
      </c>
      <c r="B57" s="10">
        <f t="shared" si="1"/>
        <v>0.7106204354</v>
      </c>
      <c r="C57" s="10">
        <f>(D57*'Dataset lengths'!$B$2+E57*'Dataset lengths'!$C$2+F57*'Dataset lengths'!$D$2+I57*'Dataset lengths'!$G$2+J57*'Dataset lengths'!$H$2+O57*'Dataset lengths'!$M$2+P57*'Dataset lengths'!$N$2+Q57*'Dataset lengths'!$O$2+R57*'Dataset lengths'!$P$2+S57*'Dataset lengths'!$Q$2+T57*'Dataset lengths'!$R$2)/'Dataset lengths'!$A$7</f>
        <v>0.6476011777</v>
      </c>
      <c r="D57" s="55">
        <f>'Vecmap(jointcHYB)'!H58*'Vecmap(jointcHYB) Coverage'!C57</f>
        <v>0.5524803647</v>
      </c>
      <c r="E57" s="55">
        <f>'Vecmap(jointcHYB)'!I58*'Vecmap(jointcHYB) Coverage'!D57</f>
        <v>0.7569951106</v>
      </c>
      <c r="F57" s="55">
        <f>'Vecmap(jointcHYB)'!J58*'Vecmap(jointcHYB) Coverage'!E57</f>
        <v>0.7981708083</v>
      </c>
      <c r="G57" s="55">
        <f>'Vecmap(jointcHYB)'!K58*'Vecmap(jointcHYB) Coverage'!F57</f>
        <v>0.8564686624</v>
      </c>
      <c r="H57" s="55">
        <f>'Vecmap(jointcHYB)'!L58*'Vecmap(jointcHYB) Coverage'!G57</f>
        <v>0.8622633738</v>
      </c>
      <c r="I57" s="55">
        <f>'Vecmap(jointcHYB)'!M58*'Vecmap(jointcHYB) Coverage'!H57</f>
        <v>0.8585531707</v>
      </c>
      <c r="J57" s="55">
        <f>'Vecmap(jointcHYB)'!N58*'Vecmap(jointcHYB) Coverage'!I57</f>
        <v>0.8208871436</v>
      </c>
      <c r="K57" s="55">
        <f>'Vecmap(jointcHYB)'!O58*'Vecmap(jointcHYB) Coverage'!J57</f>
        <v>0.7689348217</v>
      </c>
      <c r="L57" s="55">
        <f>'Vecmap(jointcHYB)'!P58*'Vecmap(jointcHYB) Coverage'!K57</f>
        <v>0.866151803</v>
      </c>
      <c r="M57" s="55">
        <f>'Vecmap(jointcHYB)'!Q58*'Vecmap(jointcHYB) Coverage'!L57</f>
        <v>0.8111730364</v>
      </c>
      <c r="N57" s="55">
        <f>'Vecmap(jointcHYB)'!R58*'Vecmap(jointcHYB) Coverage'!M57</f>
        <v>0.764763637</v>
      </c>
      <c r="O57" s="55">
        <f>'Vecmap(jointcHYB)'!S58*'Vecmap(jointcHYB) Coverage'!N57</f>
        <v>0.8966135262</v>
      </c>
      <c r="P57" s="55">
        <f>'Vecmap(jointcHYB)'!T58*'Vecmap(jointcHYB) Coverage'!O57</f>
        <v>0.4450224402</v>
      </c>
      <c r="Q57" s="55">
        <f>'Vecmap(jointcHYB)'!U58*'Vecmap(jointcHYB) Coverage'!P57</f>
        <v>0.8772672126</v>
      </c>
      <c r="R57" s="55">
        <f>'Vecmap(jointcHYB)'!V58*'Vecmap(jointcHYB) Coverage'!Q57</f>
        <v>0.7796712233</v>
      </c>
      <c r="S57" s="55">
        <f>'Vecmap(jointcHYB)'!W58*'Vecmap(jointcHYB) Coverage'!R57</f>
        <v>0.4971887728</v>
      </c>
      <c r="T57" s="55">
        <f>'Vecmap(jointcHYB)'!X58*'Vecmap(jointcHYB) Coverage'!S57</f>
        <v>0.5339750167</v>
      </c>
    </row>
    <row r="58">
      <c r="A58" s="112" t="s">
        <v>196</v>
      </c>
      <c r="B58" s="10">
        <f t="shared" si="1"/>
        <v>0.711605597</v>
      </c>
      <c r="C58" s="10">
        <f>(D58*'Dataset lengths'!$B$2+E58*'Dataset lengths'!$C$2+F58*'Dataset lengths'!$D$2+I58*'Dataset lengths'!$G$2+J58*'Dataset lengths'!$H$2+O58*'Dataset lengths'!$M$2+P58*'Dataset lengths'!$N$2+Q58*'Dataset lengths'!$O$2+R58*'Dataset lengths'!$P$2+S58*'Dataset lengths'!$Q$2+T58*'Dataset lengths'!$R$2)/'Dataset lengths'!$A$7</f>
        <v>0.6497555039</v>
      </c>
      <c r="D58" s="55">
        <f>'Vecmap(jointcHYB)'!H59*'Vecmap(jointcHYB) Coverage'!C58</f>
        <v>0.5568833295</v>
      </c>
      <c r="E58" s="55">
        <f>'Vecmap(jointcHYB)'!I59*'Vecmap(jointcHYB) Coverage'!D58</f>
        <v>0.7505283147</v>
      </c>
      <c r="F58" s="55">
        <f>'Vecmap(jointcHYB)'!J59*'Vecmap(jointcHYB) Coverage'!E58</f>
        <v>0.789308545</v>
      </c>
      <c r="G58" s="55">
        <f>'Vecmap(jointcHYB)'!K59*'Vecmap(jointcHYB) Coverage'!F58</f>
        <v>0.8480753314</v>
      </c>
      <c r="H58" s="55">
        <f>'Vecmap(jointcHYB)'!L59*'Vecmap(jointcHYB) Coverage'!G58</f>
        <v>0.8544328601</v>
      </c>
      <c r="I58" s="55">
        <f>'Vecmap(jointcHYB)'!M59*'Vecmap(jointcHYB) Coverage'!H58</f>
        <v>0.8502071962</v>
      </c>
      <c r="J58" s="55">
        <f>'Vecmap(jointcHYB)'!N59*'Vecmap(jointcHYB) Coverage'!I58</f>
        <v>0.8111862558</v>
      </c>
      <c r="K58" s="55">
        <f>'Vecmap(jointcHYB)'!O59*'Vecmap(jointcHYB) Coverage'!J58</f>
        <v>0.7599649878</v>
      </c>
      <c r="L58" s="55">
        <f>'Vecmap(jointcHYB)'!P59*'Vecmap(jointcHYB) Coverage'!K58</f>
        <v>0.862114229</v>
      </c>
      <c r="M58" s="55">
        <f>'Vecmap(jointcHYB)'!Q59*'Vecmap(jointcHYB) Coverage'!L58</f>
        <v>0.7976492554</v>
      </c>
      <c r="N58" s="55">
        <f>'Vecmap(jointcHYB)'!R59*'Vecmap(jointcHYB) Coverage'!M58</f>
        <v>0.7524612943</v>
      </c>
      <c r="O58" s="55">
        <f>'Vecmap(jointcHYB)'!S59*'Vecmap(jointcHYB) Coverage'!N58</f>
        <v>0.9028422856</v>
      </c>
      <c r="P58" s="55">
        <f>'Vecmap(jointcHYB)'!T59*'Vecmap(jointcHYB) Coverage'!O58</f>
        <v>0.4714743308</v>
      </c>
      <c r="Q58" s="55">
        <f>'Vecmap(jointcHYB)'!U59*'Vecmap(jointcHYB) Coverage'!P58</f>
        <v>0.8843886105</v>
      </c>
      <c r="R58" s="55">
        <f>'Vecmap(jointcHYB)'!V59*'Vecmap(jointcHYB) Coverage'!Q58</f>
        <v>0.7620758922</v>
      </c>
      <c r="S58" s="55">
        <f>'Vecmap(jointcHYB)'!W59*'Vecmap(jointcHYB) Coverage'!R58</f>
        <v>0.5102717994</v>
      </c>
      <c r="T58" s="55">
        <f>'Vecmap(jointcHYB)'!X59*'Vecmap(jointcHYB) Coverage'!S58</f>
        <v>0.5384950068</v>
      </c>
    </row>
    <row r="59">
      <c r="A59" s="112" t="s">
        <v>457</v>
      </c>
      <c r="B59" s="10">
        <f t="shared" si="1"/>
        <v>0.7044136508</v>
      </c>
      <c r="C59" s="10">
        <f>(D59*'Dataset lengths'!$B$2+E59*'Dataset lengths'!$C$2+F59*'Dataset lengths'!$D$2+I59*'Dataset lengths'!$G$2+J59*'Dataset lengths'!$H$2+O59*'Dataset lengths'!$M$2+P59*'Dataset lengths'!$N$2+Q59*'Dataset lengths'!$O$2+R59*'Dataset lengths'!$P$2+S59*'Dataset lengths'!$Q$2+T59*'Dataset lengths'!$R$2)/'Dataset lengths'!$A$7</f>
        <v>0.6403396133</v>
      </c>
      <c r="D59" s="55">
        <f>'Vecmap(jointcHYB)'!H60*'Vecmap(jointcHYB) Coverage'!C59</f>
        <v>0.5397956265</v>
      </c>
      <c r="E59" s="55">
        <f>'Vecmap(jointcHYB)'!I60*'Vecmap(jointcHYB) Coverage'!D59</f>
        <v>0.7504087613</v>
      </c>
      <c r="F59" s="55">
        <f>'Vecmap(jointcHYB)'!J60*'Vecmap(jointcHYB) Coverage'!E59</f>
        <v>0.7922701736</v>
      </c>
      <c r="G59" s="55">
        <f>'Vecmap(jointcHYB)'!K60*'Vecmap(jointcHYB) Coverage'!F59</f>
        <v>0.8505131954</v>
      </c>
      <c r="H59" s="55">
        <f>'Vecmap(jointcHYB)'!L60*'Vecmap(jointcHYB) Coverage'!G59</f>
        <v>0.856946888</v>
      </c>
      <c r="I59" s="55">
        <f>'Vecmap(jointcHYB)'!M60*'Vecmap(jointcHYB) Coverage'!H59</f>
        <v>0.852818909</v>
      </c>
      <c r="J59" s="55">
        <f>'Vecmap(jointcHYB)'!N60*'Vecmap(jointcHYB) Coverage'!I59</f>
        <v>0.8138358339</v>
      </c>
      <c r="K59" s="55">
        <f>'Vecmap(jointcHYB)'!O60*'Vecmap(jointcHYB) Coverage'!J59</f>
        <v>0.7639577881</v>
      </c>
      <c r="L59" s="55">
        <f>'Vecmap(jointcHYB)'!P60*'Vecmap(jointcHYB) Coverage'!K59</f>
        <v>0.8609837943</v>
      </c>
      <c r="M59" s="55">
        <f>'Vecmap(jointcHYB)'!Q60*'Vecmap(jointcHYB) Coverage'!L59</f>
        <v>0.80009198</v>
      </c>
      <c r="N59" s="55">
        <f>'Vecmap(jointcHYB)'!R60*'Vecmap(jointcHYB) Coverage'!M59</f>
        <v>0.7573516293</v>
      </c>
      <c r="O59" s="55">
        <f>'Vecmap(jointcHYB)'!S60*'Vecmap(jointcHYB) Coverage'!N59</f>
        <v>0.9003726372</v>
      </c>
      <c r="P59" s="55">
        <f>'Vecmap(jointcHYB)'!T60*'Vecmap(jointcHYB) Coverage'!O59</f>
        <v>0.4572539006</v>
      </c>
      <c r="Q59" s="55">
        <f>'Vecmap(jointcHYB)'!U60*'Vecmap(jointcHYB) Coverage'!P59</f>
        <v>0.871258533</v>
      </c>
      <c r="R59" s="55">
        <f>'Vecmap(jointcHYB)'!V60*'Vecmap(jointcHYB) Coverage'!Q59</f>
        <v>0.7467073334</v>
      </c>
      <c r="S59" s="55">
        <f>'Vecmap(jointcHYB)'!W60*'Vecmap(jointcHYB) Coverage'!R59</f>
        <v>0.4794763018</v>
      </c>
      <c r="T59" s="55">
        <f>'Vecmap(jointcHYB)'!X60*'Vecmap(jointcHYB) Coverage'!S59</f>
        <v>0.5443521486</v>
      </c>
    </row>
    <row r="60">
      <c r="A60" s="111" t="s">
        <v>569</v>
      </c>
      <c r="C60" s="10">
        <f>(D60*'Dataset lengths'!$B$2+E60*'Dataset lengths'!$C$2+F60*'Dataset lengths'!$D$2+I60*'Dataset lengths'!$G$2+J60*'Dataset lengths'!$H$2+O60*'Dataset lengths'!$M$2+P60*'Dataset lengths'!$N$2+Q60*'Dataset lengths'!$O$2+R60*'Dataset lengths'!$P$2+S60*'Dataset lengths'!$Q$2+T60*'Dataset lengths'!$R$2)/'Dataset lengths'!$A$7</f>
        <v>0</v>
      </c>
      <c r="D60" s="55">
        <f>'Vecmap(jointcHYB)'!H61*'Vecmap(jointcHYB) Coverage'!C60</f>
        <v>0</v>
      </c>
      <c r="E60" s="55">
        <f>'Vecmap(jointcHYB)'!I61*'Vecmap(jointcHYB) Coverage'!D60</f>
        <v>0</v>
      </c>
      <c r="F60" s="55">
        <f>'Vecmap(jointcHYB)'!J61*'Vecmap(jointcHYB) Coverage'!E60</f>
        <v>0</v>
      </c>
      <c r="G60" s="55">
        <f>'Vecmap(jointcHYB)'!K61*'Vecmap(jointcHYB) Coverage'!F60</f>
        <v>0</v>
      </c>
      <c r="H60" s="55">
        <f>'Vecmap(jointcHYB)'!L61*'Vecmap(jointcHYB) Coverage'!G60</f>
        <v>0</v>
      </c>
      <c r="I60" s="55">
        <f>'Vecmap(jointcHYB)'!M61*'Vecmap(jointcHYB) Coverage'!H60</f>
        <v>0</v>
      </c>
      <c r="J60" s="55">
        <f>'Vecmap(jointcHYB)'!N61*'Vecmap(jointcHYB) Coverage'!I60</f>
        <v>0</v>
      </c>
      <c r="K60" s="55">
        <f>'Vecmap(jointcHYB)'!O61*'Vecmap(jointcHYB) Coverage'!J60</f>
        <v>0</v>
      </c>
      <c r="L60" s="55">
        <f>'Vecmap(jointcHYB)'!P61*'Vecmap(jointcHYB) Coverage'!K60</f>
        <v>0</v>
      </c>
      <c r="M60" s="55">
        <f>'Vecmap(jointcHYB)'!Q61*'Vecmap(jointcHYB) Coverage'!L60</f>
        <v>0</v>
      </c>
      <c r="N60" s="55">
        <f>'Vecmap(jointcHYB)'!R61*'Vecmap(jointcHYB) Coverage'!M60</f>
        <v>0</v>
      </c>
      <c r="O60" s="55">
        <f>'Vecmap(jointcHYB)'!S61*'Vecmap(jointcHYB) Coverage'!N60</f>
        <v>0</v>
      </c>
      <c r="P60" s="55">
        <f>'Vecmap(jointcHYB)'!T61*'Vecmap(jointcHYB) Coverage'!O60</f>
        <v>0</v>
      </c>
      <c r="Q60" s="55">
        <f>'Vecmap(jointcHYB)'!U61*'Vecmap(jointcHYB) Coverage'!P60</f>
        <v>0</v>
      </c>
      <c r="R60" s="55">
        <f>'Vecmap(jointcHYB)'!V61*'Vecmap(jointcHYB) Coverage'!Q60</f>
        <v>0</v>
      </c>
      <c r="S60" s="55">
        <f>'Vecmap(jointcHYB)'!W61*'Vecmap(jointcHYB) Coverage'!R60</f>
        <v>0</v>
      </c>
      <c r="T60" s="55">
        <f>'Vecmap(jointcHYB)'!X61*'Vecmap(jointcHYB) Coverage'!S60</f>
        <v>0</v>
      </c>
    </row>
    <row r="61">
      <c r="A61" s="112" t="s">
        <v>135</v>
      </c>
      <c r="B61" s="10">
        <f t="shared" ref="B61:B117" si="2">AVERAGE(D61,E61,F61,I61,J61,O61,P61,Q61,R61,S61,T61)</f>
        <v>0.6417428349</v>
      </c>
      <c r="C61" s="10">
        <f>(D61*'Dataset lengths'!$B$2+E61*'Dataset lengths'!$C$2+F61*'Dataset lengths'!$D$2+I61*'Dataset lengths'!$G$2+J61*'Dataset lengths'!$H$2+O61*'Dataset lengths'!$M$2+P61*'Dataset lengths'!$N$2+Q61*'Dataset lengths'!$O$2+R61*'Dataset lengths'!$P$2+S61*'Dataset lengths'!$Q$2+T61*'Dataset lengths'!$R$2)/'Dataset lengths'!$A$7</f>
        <v>0.5737947378</v>
      </c>
      <c r="D61" s="55">
        <f>'Vecmap(jointcHYB)'!H62*'Vecmap(jointcHYB) Coverage'!C61</f>
        <v>0.4479897579</v>
      </c>
      <c r="E61" s="55">
        <f>'Vecmap(jointcHYB)'!I62*'Vecmap(jointcHYB) Coverage'!D61</f>
        <v>0.7085366572</v>
      </c>
      <c r="F61" s="55">
        <f>'Vecmap(jointcHYB)'!J62*'Vecmap(jointcHYB) Coverage'!E61</f>
        <v>0.7365008244</v>
      </c>
      <c r="G61" s="55">
        <f>'Vecmap(jointcHYB)'!K62*'Vecmap(jointcHYB) Coverage'!F61</f>
        <v>0.8254658602</v>
      </c>
      <c r="H61" s="55">
        <f>'Vecmap(jointcHYB)'!L62*'Vecmap(jointcHYB) Coverage'!G61</f>
        <v>0.8262796765</v>
      </c>
      <c r="I61" s="55">
        <f>'Vecmap(jointcHYB)'!M62*'Vecmap(jointcHYB) Coverage'!H61</f>
        <v>0.8259428112</v>
      </c>
      <c r="J61" s="55">
        <f>'Vecmap(jointcHYB)'!N62*'Vecmap(jointcHYB) Coverage'!I61</f>
        <v>0.7592368469</v>
      </c>
      <c r="K61" s="55">
        <f>'Vecmap(jointcHYB)'!O62*'Vecmap(jointcHYB) Coverage'!J61</f>
        <v>0.7008397482</v>
      </c>
      <c r="L61" s="55">
        <f>'Vecmap(jointcHYB)'!P62*'Vecmap(jointcHYB) Coverage'!K61</f>
        <v>0.8207378817</v>
      </c>
      <c r="M61" s="55">
        <f>'Vecmap(jointcHYB)'!Q62*'Vecmap(jointcHYB) Coverage'!L61</f>
        <v>0.747990575</v>
      </c>
      <c r="N61" s="55">
        <f>'Vecmap(jointcHYB)'!R62*'Vecmap(jointcHYB) Coverage'!M61</f>
        <v>0.6996554271</v>
      </c>
      <c r="O61" s="55">
        <f>'Vecmap(jointcHYB)'!S62*'Vecmap(jointcHYB) Coverage'!N61</f>
        <v>0.8461715026</v>
      </c>
      <c r="P61" s="55">
        <f>'Vecmap(jointcHYB)'!T62*'Vecmap(jointcHYB) Coverage'!O61</f>
        <v>0.4284289216</v>
      </c>
      <c r="Q61" s="55">
        <f>'Vecmap(jointcHYB)'!U62*'Vecmap(jointcHYB) Coverage'!P61</f>
        <v>0.8409925916</v>
      </c>
      <c r="R61" s="55">
        <f>'Vecmap(jointcHYB)'!V62*'Vecmap(jointcHYB) Coverage'!Q61</f>
        <v>0.587421988</v>
      </c>
      <c r="S61" s="55">
        <f>'Vecmap(jointcHYB)'!W62*'Vecmap(jointcHYB) Coverage'!R61</f>
        <v>0.3565678813</v>
      </c>
      <c r="T61" s="55">
        <f>'Vecmap(jointcHYB)'!X62*'Vecmap(jointcHYB) Coverage'!S61</f>
        <v>0.5213814018</v>
      </c>
    </row>
    <row r="62">
      <c r="A62" s="112" t="s">
        <v>139</v>
      </c>
      <c r="B62" s="10">
        <f t="shared" si="2"/>
        <v>0.6691037162</v>
      </c>
      <c r="C62" s="10">
        <f>(D62*'Dataset lengths'!$B$2+E62*'Dataset lengths'!$C$2+F62*'Dataset lengths'!$D$2+I62*'Dataset lengths'!$G$2+J62*'Dataset lengths'!$H$2+O62*'Dataset lengths'!$M$2+P62*'Dataset lengths'!$N$2+Q62*'Dataset lengths'!$O$2+R62*'Dataset lengths'!$P$2+S62*'Dataset lengths'!$Q$2+T62*'Dataset lengths'!$R$2)/'Dataset lengths'!$A$7</f>
        <v>0.6042259746</v>
      </c>
      <c r="D62" s="55">
        <f>'Vecmap(jointcHYB)'!H63*'Vecmap(jointcHYB) Coverage'!C62</f>
        <v>0.4810969734</v>
      </c>
      <c r="E62" s="55">
        <f>'Vecmap(jointcHYB)'!I63*'Vecmap(jointcHYB) Coverage'!D62</f>
        <v>0.7413826097</v>
      </c>
      <c r="F62" s="55">
        <f>'Vecmap(jointcHYB)'!J63*'Vecmap(jointcHYB) Coverage'!E62</f>
        <v>0.7713124457</v>
      </c>
      <c r="G62" s="55">
        <f>'Vecmap(jointcHYB)'!K63*'Vecmap(jointcHYB) Coverage'!F62</f>
        <v>0.8515555748</v>
      </c>
      <c r="H62" s="55">
        <f>'Vecmap(jointcHYB)'!L63*'Vecmap(jointcHYB) Coverage'!G62</f>
        <v>0.852921021</v>
      </c>
      <c r="I62" s="55">
        <f>'Vecmap(jointcHYB)'!M63*'Vecmap(jointcHYB) Coverage'!H62</f>
        <v>0.8521447625</v>
      </c>
      <c r="J62" s="55">
        <f>'Vecmap(jointcHYB)'!N63*'Vecmap(jointcHYB) Coverage'!I62</f>
        <v>0.7979582809</v>
      </c>
      <c r="K62" s="55">
        <f>'Vecmap(jointcHYB)'!O63*'Vecmap(jointcHYB) Coverage'!J62</f>
        <v>0.7437725685</v>
      </c>
      <c r="L62" s="55">
        <f>'Vecmap(jointcHYB)'!P63*'Vecmap(jointcHYB) Coverage'!K62</f>
        <v>0.8476438046</v>
      </c>
      <c r="M62" s="55">
        <f>'Vecmap(jointcHYB)'!Q63*'Vecmap(jointcHYB) Coverage'!L62</f>
        <v>0.7763365674</v>
      </c>
      <c r="N62" s="55">
        <f>'Vecmap(jointcHYB)'!R63*'Vecmap(jointcHYB) Coverage'!M62</f>
        <v>0.7547534513</v>
      </c>
      <c r="O62" s="55">
        <f>'Vecmap(jointcHYB)'!S63*'Vecmap(jointcHYB) Coverage'!N62</f>
        <v>0.8538645669</v>
      </c>
      <c r="P62" s="55">
        <f>'Vecmap(jointcHYB)'!T63*'Vecmap(jointcHYB) Coverage'!O62</f>
        <v>0.4367789748</v>
      </c>
      <c r="Q62" s="55">
        <f>'Vecmap(jointcHYB)'!U63*'Vecmap(jointcHYB) Coverage'!P62</f>
        <v>0.8443307469</v>
      </c>
      <c r="R62" s="55">
        <f>'Vecmap(jointcHYB)'!V63*'Vecmap(jointcHYB) Coverage'!Q62</f>
        <v>0.6382438257</v>
      </c>
      <c r="S62" s="55">
        <f>'Vecmap(jointcHYB)'!W63*'Vecmap(jointcHYB) Coverage'!R62</f>
        <v>0.3851316478</v>
      </c>
      <c r="T62" s="55">
        <f>'Vecmap(jointcHYB)'!X63*'Vecmap(jointcHYB) Coverage'!S62</f>
        <v>0.5578960436</v>
      </c>
    </row>
    <row r="63">
      <c r="A63" s="112" t="s">
        <v>141</v>
      </c>
      <c r="B63" s="10">
        <f t="shared" si="2"/>
        <v>0.6859857534</v>
      </c>
      <c r="C63" s="10">
        <f>(D63*'Dataset lengths'!$B$2+E63*'Dataset lengths'!$C$2+F63*'Dataset lengths'!$D$2+I63*'Dataset lengths'!$G$2+J63*'Dataset lengths'!$H$2+O63*'Dataset lengths'!$M$2+P63*'Dataset lengths'!$N$2+Q63*'Dataset lengths'!$O$2+R63*'Dataset lengths'!$P$2+S63*'Dataset lengths'!$Q$2+T63*'Dataset lengths'!$R$2)/'Dataset lengths'!$A$7</f>
        <v>0.6190576598</v>
      </c>
      <c r="D63" s="55">
        <f>'Vecmap(jointcHYB)'!H64*'Vecmap(jointcHYB) Coverage'!C63</f>
        <v>0.5313183236</v>
      </c>
      <c r="E63" s="55">
        <f>'Vecmap(jointcHYB)'!I64*'Vecmap(jointcHYB) Coverage'!D63</f>
        <v>0.7254736367</v>
      </c>
      <c r="F63" s="55">
        <f>'Vecmap(jointcHYB)'!J64*'Vecmap(jointcHYB) Coverage'!E63</f>
        <v>0.7759566371</v>
      </c>
      <c r="G63" s="55">
        <f>'Vecmap(jointcHYB)'!K64*'Vecmap(jointcHYB) Coverage'!F63</f>
        <v>0.8404474444</v>
      </c>
      <c r="H63" s="55">
        <f>'Vecmap(jointcHYB)'!L64*'Vecmap(jointcHYB) Coverage'!G63</f>
        <v>0.8504138954</v>
      </c>
      <c r="I63" s="55">
        <f>'Vecmap(jointcHYB)'!M64*'Vecmap(jointcHYB) Coverage'!H63</f>
        <v>0.8438376641</v>
      </c>
      <c r="J63" s="55">
        <f>'Vecmap(jointcHYB)'!N64*'Vecmap(jointcHYB) Coverage'!I63</f>
        <v>0.8028273444</v>
      </c>
      <c r="K63" s="55">
        <f>'Vecmap(jointcHYB)'!O64*'Vecmap(jointcHYB) Coverage'!J63</f>
        <v>0.7380970104</v>
      </c>
      <c r="L63" s="55">
        <f>'Vecmap(jointcHYB)'!P64*'Vecmap(jointcHYB) Coverage'!K63</f>
        <v>0.8536761368</v>
      </c>
      <c r="M63" s="55">
        <f>'Vecmap(jointcHYB)'!Q64*'Vecmap(jointcHYB) Coverage'!L63</f>
        <v>0.8091525111</v>
      </c>
      <c r="N63" s="55">
        <f>'Vecmap(jointcHYB)'!R64*'Vecmap(jointcHYB) Coverage'!M63</f>
        <v>0.7324799256</v>
      </c>
      <c r="O63" s="55">
        <f>'Vecmap(jointcHYB)'!S64*'Vecmap(jointcHYB) Coverage'!N63</f>
        <v>0.8812711083</v>
      </c>
      <c r="P63" s="55">
        <f>'Vecmap(jointcHYB)'!T64*'Vecmap(jointcHYB) Coverage'!O63</f>
        <v>0.4129415036</v>
      </c>
      <c r="Q63" s="55">
        <f>'Vecmap(jointcHYB)'!U64*'Vecmap(jointcHYB) Coverage'!P63</f>
        <v>0.867697834</v>
      </c>
      <c r="R63" s="55">
        <f>'Vecmap(jointcHYB)'!V64*'Vecmap(jointcHYB) Coverage'!Q63</f>
        <v>0.7684607651</v>
      </c>
      <c r="S63" s="55">
        <f>'Vecmap(jointcHYB)'!W64*'Vecmap(jointcHYB) Coverage'!R63</f>
        <v>0.4806328745</v>
      </c>
      <c r="T63" s="55">
        <f>'Vecmap(jointcHYB)'!X64*'Vecmap(jointcHYB) Coverage'!S63</f>
        <v>0.4554255955</v>
      </c>
    </row>
    <row r="64">
      <c r="A64" s="112" t="s">
        <v>142</v>
      </c>
      <c r="B64" s="10">
        <f t="shared" si="2"/>
        <v>0.7104375286</v>
      </c>
      <c r="C64" s="10">
        <f>(D64*'Dataset lengths'!$B$2+E64*'Dataset lengths'!$C$2+F64*'Dataset lengths'!$D$2+I64*'Dataset lengths'!$G$2+J64*'Dataset lengths'!$H$2+O64*'Dataset lengths'!$M$2+P64*'Dataset lengths'!$N$2+Q64*'Dataset lengths'!$O$2+R64*'Dataset lengths'!$P$2+S64*'Dataset lengths'!$Q$2+T64*'Dataset lengths'!$R$2)/'Dataset lengths'!$A$7</f>
        <v>0.6434735248</v>
      </c>
      <c r="D64" s="55">
        <f>'Vecmap(jointcHYB)'!H65*'Vecmap(jointcHYB) Coverage'!C64</f>
        <v>0.5504624026</v>
      </c>
      <c r="E64" s="55">
        <f>'Vecmap(jointcHYB)'!I65*'Vecmap(jointcHYB) Coverage'!D64</f>
        <v>0.7487741039</v>
      </c>
      <c r="F64" s="55">
        <f>'Vecmap(jointcHYB)'!J65*'Vecmap(jointcHYB) Coverage'!E64</f>
        <v>0.78308583</v>
      </c>
      <c r="G64" s="55">
        <f>'Vecmap(jointcHYB)'!K65*'Vecmap(jointcHYB) Coverage'!F64</f>
        <v>0.8530588778</v>
      </c>
      <c r="H64" s="55">
        <f>'Vecmap(jointcHYB)'!L65*'Vecmap(jointcHYB) Coverage'!G64</f>
        <v>0.8596743875</v>
      </c>
      <c r="I64" s="55">
        <f>'Vecmap(jointcHYB)'!M65*'Vecmap(jointcHYB) Coverage'!H64</f>
        <v>0.8554958455</v>
      </c>
      <c r="J64" s="55">
        <f>'Vecmap(jointcHYB)'!N65*'Vecmap(jointcHYB) Coverage'!I64</f>
        <v>0.823713915</v>
      </c>
      <c r="K64" s="55">
        <f>'Vecmap(jointcHYB)'!O65*'Vecmap(jointcHYB) Coverage'!J64</f>
        <v>0.7717851615</v>
      </c>
      <c r="L64" s="55">
        <f>'Vecmap(jointcHYB)'!P65*'Vecmap(jointcHYB) Coverage'!K64</f>
        <v>0.8683983267</v>
      </c>
      <c r="M64" s="55">
        <f>'Vecmap(jointcHYB)'!Q65*'Vecmap(jointcHYB) Coverage'!L64</f>
        <v>0.8317452003</v>
      </c>
      <c r="N64" s="55">
        <f>'Vecmap(jointcHYB)'!R65*'Vecmap(jointcHYB) Coverage'!M64</f>
        <v>0.756982604</v>
      </c>
      <c r="O64" s="55">
        <f>'Vecmap(jointcHYB)'!S65*'Vecmap(jointcHYB) Coverage'!N64</f>
        <v>0.8927451388</v>
      </c>
      <c r="P64" s="55">
        <f>'Vecmap(jointcHYB)'!T65*'Vecmap(jointcHYB) Coverage'!O64</f>
        <v>0.4453241039</v>
      </c>
      <c r="Q64" s="55">
        <f>'Vecmap(jointcHYB)'!U65*'Vecmap(jointcHYB) Coverage'!P64</f>
        <v>0.8952932512</v>
      </c>
      <c r="R64" s="55">
        <f>'Vecmap(jointcHYB)'!V65*'Vecmap(jointcHYB) Coverage'!Q64</f>
        <v>0.8112919372</v>
      </c>
      <c r="S64" s="55">
        <f>'Vecmap(jointcHYB)'!W65*'Vecmap(jointcHYB) Coverage'!R64</f>
        <v>0.5100685085</v>
      </c>
      <c r="T64" s="55">
        <f>'Vecmap(jointcHYB)'!X65*'Vecmap(jointcHYB) Coverage'!S64</f>
        <v>0.4985577779</v>
      </c>
    </row>
    <row r="65">
      <c r="A65" s="112" t="s">
        <v>143</v>
      </c>
      <c r="B65" s="10">
        <f t="shared" si="2"/>
        <v>0.6404012597</v>
      </c>
      <c r="C65" s="10">
        <f>(D65*'Dataset lengths'!$B$2+E65*'Dataset lengths'!$C$2+F65*'Dataset lengths'!$D$2+I65*'Dataset lengths'!$G$2+J65*'Dataset lengths'!$H$2+O65*'Dataset lengths'!$M$2+P65*'Dataset lengths'!$N$2+Q65*'Dataset lengths'!$O$2+R65*'Dataset lengths'!$P$2+S65*'Dataset lengths'!$Q$2+T65*'Dataset lengths'!$R$2)/'Dataset lengths'!$A$7</f>
        <v>0.5775795179</v>
      </c>
      <c r="D65" s="55">
        <f>'Vecmap(jointcHYB)'!H66*'Vecmap(jointcHYB) Coverage'!C65</f>
        <v>0.4625339162</v>
      </c>
      <c r="E65" s="55">
        <f>'Vecmap(jointcHYB)'!I66*'Vecmap(jointcHYB) Coverage'!D65</f>
        <v>0.7296468358</v>
      </c>
      <c r="F65" s="55">
        <f>'Vecmap(jointcHYB)'!J66*'Vecmap(jointcHYB) Coverage'!E65</f>
        <v>0.7544810304</v>
      </c>
      <c r="G65" s="55">
        <f>'Vecmap(jointcHYB)'!K66*'Vecmap(jointcHYB) Coverage'!F65</f>
        <v>0.8297719931</v>
      </c>
      <c r="H65" s="55">
        <f>'Vecmap(jointcHYB)'!L66*'Vecmap(jointcHYB) Coverage'!G65</f>
        <v>0.8303269464</v>
      </c>
      <c r="I65" s="55">
        <f>'Vecmap(jointcHYB)'!M66*'Vecmap(jointcHYB) Coverage'!H65</f>
        <v>0.8300899614</v>
      </c>
      <c r="J65" s="55">
        <f>'Vecmap(jointcHYB)'!N66*'Vecmap(jointcHYB) Coverage'!I65</f>
        <v>0.7756120142</v>
      </c>
      <c r="K65" s="55">
        <f>'Vecmap(jointcHYB)'!O66*'Vecmap(jointcHYB) Coverage'!J65</f>
        <v>0.7288673389</v>
      </c>
      <c r="L65" s="55">
        <f>'Vecmap(jointcHYB)'!P66*'Vecmap(jointcHYB) Coverage'!K65</f>
        <v>0.8255508364</v>
      </c>
      <c r="M65" s="55">
        <f>'Vecmap(jointcHYB)'!Q66*'Vecmap(jointcHYB) Coverage'!L65</f>
        <v>0.7540186429</v>
      </c>
      <c r="N65" s="55">
        <f>'Vecmap(jointcHYB)'!R66*'Vecmap(jointcHYB) Coverage'!M65</f>
        <v>0.7387248534</v>
      </c>
      <c r="O65" s="55">
        <f>'Vecmap(jointcHYB)'!S66*'Vecmap(jointcHYB) Coverage'!N65</f>
        <v>0.7764968183</v>
      </c>
      <c r="P65" s="55">
        <f>'Vecmap(jointcHYB)'!T66*'Vecmap(jointcHYB) Coverage'!O65</f>
        <v>0.4020011642</v>
      </c>
      <c r="Q65" s="55">
        <f>'Vecmap(jointcHYB)'!U66*'Vecmap(jointcHYB) Coverage'!P65</f>
        <v>0.8067208639</v>
      </c>
      <c r="R65" s="55">
        <f>'Vecmap(jointcHYB)'!V66*'Vecmap(jointcHYB) Coverage'!Q65</f>
        <v>0.6265163406</v>
      </c>
      <c r="S65" s="55">
        <f>'Vecmap(jointcHYB)'!W66*'Vecmap(jointcHYB) Coverage'!R65</f>
        <v>0.3494826194</v>
      </c>
      <c r="T65" s="55">
        <f>'Vecmap(jointcHYB)'!X66*'Vecmap(jointcHYB) Coverage'!S65</f>
        <v>0.5308322925</v>
      </c>
    </row>
    <row r="66">
      <c r="A66" s="112" t="s">
        <v>146</v>
      </c>
      <c r="B66" s="10">
        <f t="shared" si="2"/>
        <v>0.6633740743</v>
      </c>
      <c r="C66" s="10">
        <f>(D66*'Dataset lengths'!$B$2+E66*'Dataset lengths'!$C$2+F66*'Dataset lengths'!$D$2+I66*'Dataset lengths'!$G$2+J66*'Dataset lengths'!$H$2+O66*'Dataset lengths'!$M$2+P66*'Dataset lengths'!$N$2+Q66*'Dataset lengths'!$O$2+R66*'Dataset lengths'!$P$2+S66*'Dataset lengths'!$Q$2+T66*'Dataset lengths'!$R$2)/'Dataset lengths'!$A$7</f>
        <v>0.6017181733</v>
      </c>
      <c r="D66" s="55">
        <f>'Vecmap(jointcHYB)'!H67*'Vecmap(jointcHYB) Coverage'!C66</f>
        <v>0.4818120794</v>
      </c>
      <c r="E66" s="55">
        <f>'Vecmap(jointcHYB)'!I67*'Vecmap(jointcHYB) Coverage'!D66</f>
        <v>0.728241132</v>
      </c>
      <c r="F66" s="55">
        <f>'Vecmap(jointcHYB)'!J67*'Vecmap(jointcHYB) Coverage'!E66</f>
        <v>0.7471992677</v>
      </c>
      <c r="G66" s="55">
        <f>'Vecmap(jointcHYB)'!K67*'Vecmap(jointcHYB) Coverage'!F66</f>
        <v>0.8286110482</v>
      </c>
      <c r="H66" s="55">
        <f>'Vecmap(jointcHYB)'!L67*'Vecmap(jointcHYB) Coverage'!G66</f>
        <v>0.8318909785</v>
      </c>
      <c r="I66" s="55">
        <f>'Vecmap(jointcHYB)'!M67*'Vecmap(jointcHYB) Coverage'!H66</f>
        <v>0.8297173105</v>
      </c>
      <c r="J66" s="55">
        <f>'Vecmap(jointcHYB)'!N67*'Vecmap(jointcHYB) Coverage'!I66</f>
        <v>0.7515130485</v>
      </c>
      <c r="K66" s="55">
        <f>'Vecmap(jointcHYB)'!O67*'Vecmap(jointcHYB) Coverage'!J66</f>
        <v>0.6918234209</v>
      </c>
      <c r="L66" s="55">
        <f>'Vecmap(jointcHYB)'!P67*'Vecmap(jointcHYB) Coverage'!K66</f>
        <v>0.8187431236</v>
      </c>
      <c r="M66" s="55">
        <f>'Vecmap(jointcHYB)'!Q67*'Vecmap(jointcHYB) Coverage'!L66</f>
        <v>0.726495269</v>
      </c>
      <c r="N66" s="55">
        <f>'Vecmap(jointcHYB)'!R67*'Vecmap(jointcHYB) Coverage'!M66</f>
        <v>0.7028108932</v>
      </c>
      <c r="O66" s="55">
        <f>'Vecmap(jointcHYB)'!S67*'Vecmap(jointcHYB) Coverage'!N66</f>
        <v>0.8521817091</v>
      </c>
      <c r="P66" s="55">
        <f>'Vecmap(jointcHYB)'!T67*'Vecmap(jointcHYB) Coverage'!O66</f>
        <v>0.4801180034</v>
      </c>
      <c r="Q66" s="55">
        <f>'Vecmap(jointcHYB)'!U67*'Vecmap(jointcHYB) Coverage'!P66</f>
        <v>0.8654723972</v>
      </c>
      <c r="R66" s="55">
        <f>'Vecmap(jointcHYB)'!V67*'Vecmap(jointcHYB) Coverage'!Q66</f>
        <v>0.5916019733</v>
      </c>
      <c r="S66" s="55">
        <f>'Vecmap(jointcHYB)'!W67*'Vecmap(jointcHYB) Coverage'!R66</f>
        <v>0.4007529031</v>
      </c>
      <c r="T66" s="55">
        <f>'Vecmap(jointcHYB)'!X67*'Vecmap(jointcHYB) Coverage'!S66</f>
        <v>0.5685049935</v>
      </c>
    </row>
    <row r="67">
      <c r="A67" s="112" t="s">
        <v>147</v>
      </c>
      <c r="B67" s="10">
        <f t="shared" si="2"/>
        <v>0.6783782031</v>
      </c>
      <c r="C67" s="10">
        <f>(D67*'Dataset lengths'!$B$2+E67*'Dataset lengths'!$C$2+F67*'Dataset lengths'!$D$2+I67*'Dataset lengths'!$G$2+J67*'Dataset lengths'!$H$2+O67*'Dataset lengths'!$M$2+P67*'Dataset lengths'!$N$2+Q67*'Dataset lengths'!$O$2+R67*'Dataset lengths'!$P$2+S67*'Dataset lengths'!$Q$2+T67*'Dataset lengths'!$R$2)/'Dataset lengths'!$A$7</f>
        <v>0.6183803254</v>
      </c>
      <c r="D67" s="55">
        <f>'Vecmap(jointcHYB)'!H68*'Vecmap(jointcHYB) Coverage'!C67</f>
        <v>0.5395715529</v>
      </c>
      <c r="E67" s="55">
        <f>'Vecmap(jointcHYB)'!I68*'Vecmap(jointcHYB) Coverage'!D67</f>
        <v>0.7011136882</v>
      </c>
      <c r="F67" s="55">
        <f>'Vecmap(jointcHYB)'!J68*'Vecmap(jointcHYB) Coverage'!E67</f>
        <v>0.7439026243</v>
      </c>
      <c r="G67" s="55">
        <f>'Vecmap(jointcHYB)'!K68*'Vecmap(jointcHYB) Coverage'!F67</f>
        <v>0.8152156419</v>
      </c>
      <c r="H67" s="55">
        <f>'Vecmap(jointcHYB)'!L68*'Vecmap(jointcHYB) Coverage'!G67</f>
        <v>0.8197940393</v>
      </c>
      <c r="I67" s="55">
        <f>'Vecmap(jointcHYB)'!M68*'Vecmap(jointcHYB) Coverage'!H67</f>
        <v>0.8169022328</v>
      </c>
      <c r="J67" s="55">
        <f>'Vecmap(jointcHYB)'!N68*'Vecmap(jointcHYB) Coverage'!I67</f>
        <v>0.775813488</v>
      </c>
      <c r="K67" s="55">
        <f>'Vecmap(jointcHYB)'!O68*'Vecmap(jointcHYB) Coverage'!J67</f>
        <v>0.7149459677</v>
      </c>
      <c r="L67" s="55">
        <f>'Vecmap(jointcHYB)'!P68*'Vecmap(jointcHYB) Coverage'!K67</f>
        <v>0.8374031856</v>
      </c>
      <c r="M67" s="55">
        <f>'Vecmap(jointcHYB)'!Q68*'Vecmap(jointcHYB) Coverage'!L67</f>
        <v>0.7704609604</v>
      </c>
      <c r="N67" s="55">
        <f>'Vecmap(jointcHYB)'!R68*'Vecmap(jointcHYB) Coverage'!M67</f>
        <v>0.6998346893</v>
      </c>
      <c r="O67" s="55">
        <f>'Vecmap(jointcHYB)'!S68*'Vecmap(jointcHYB) Coverage'!N67</f>
        <v>0.8859918523</v>
      </c>
      <c r="P67" s="55">
        <f>'Vecmap(jointcHYB)'!T68*'Vecmap(jointcHYB) Coverage'!O67</f>
        <v>0.4466574578</v>
      </c>
      <c r="Q67" s="55">
        <f>'Vecmap(jointcHYB)'!U68*'Vecmap(jointcHYB) Coverage'!P67</f>
        <v>0.8652498535</v>
      </c>
      <c r="R67" s="55">
        <f>'Vecmap(jointcHYB)'!V68*'Vecmap(jointcHYB) Coverage'!Q67</f>
        <v>0.71578146</v>
      </c>
      <c r="S67" s="55">
        <f>'Vecmap(jointcHYB)'!W68*'Vecmap(jointcHYB) Coverage'!R67</f>
        <v>0.5055102076</v>
      </c>
      <c r="T67" s="55">
        <f>'Vecmap(jointcHYB)'!X68*'Vecmap(jointcHYB) Coverage'!S67</f>
        <v>0.4656658171</v>
      </c>
    </row>
    <row r="68">
      <c r="A68" s="112" t="s">
        <v>148</v>
      </c>
      <c r="B68" s="10">
        <f t="shared" si="2"/>
        <v>0.6983170483</v>
      </c>
      <c r="C68" s="10">
        <f>(D68*'Dataset lengths'!$B$2+E68*'Dataset lengths'!$C$2+F68*'Dataset lengths'!$D$2+I68*'Dataset lengths'!$G$2+J68*'Dataset lengths'!$H$2+O68*'Dataset lengths'!$M$2+P68*'Dataset lengths'!$N$2+Q68*'Dataset lengths'!$O$2+R68*'Dataset lengths'!$P$2+S68*'Dataset lengths'!$Q$2+T68*'Dataset lengths'!$R$2)/'Dataset lengths'!$A$7</f>
        <v>0.6410764332</v>
      </c>
      <c r="D68" s="55">
        <f>'Vecmap(jointcHYB)'!H69*'Vecmap(jointcHYB) Coverage'!C68</f>
        <v>0.5577762115</v>
      </c>
      <c r="E68" s="55">
        <f>'Vecmap(jointcHYB)'!I69*'Vecmap(jointcHYB) Coverage'!D68</f>
        <v>0.7336775398</v>
      </c>
      <c r="F68" s="55">
        <f>'Vecmap(jointcHYB)'!J69*'Vecmap(jointcHYB) Coverage'!E68</f>
        <v>0.7606203518</v>
      </c>
      <c r="G68" s="55">
        <f>'Vecmap(jointcHYB)'!K69*'Vecmap(jointcHYB) Coverage'!F68</f>
        <v>0.8257513227</v>
      </c>
      <c r="H68" s="55">
        <f>'Vecmap(jointcHYB)'!L69*'Vecmap(jointcHYB) Coverage'!G68</f>
        <v>0.8295983508</v>
      </c>
      <c r="I68" s="55">
        <f>'Vecmap(jointcHYB)'!M69*'Vecmap(jointcHYB) Coverage'!H68</f>
        <v>0.8272688425</v>
      </c>
      <c r="J68" s="55">
        <f>'Vecmap(jointcHYB)'!N69*'Vecmap(jointcHYB) Coverage'!I68</f>
        <v>0.7816870559</v>
      </c>
      <c r="K68" s="55">
        <f>'Vecmap(jointcHYB)'!O69*'Vecmap(jointcHYB) Coverage'!J68</f>
        <v>0.7243484894</v>
      </c>
      <c r="L68" s="55">
        <f>'Vecmap(jointcHYB)'!P69*'Vecmap(jointcHYB) Coverage'!K68</f>
        <v>0.8419277933</v>
      </c>
      <c r="M68" s="55">
        <f>'Vecmap(jointcHYB)'!Q69*'Vecmap(jointcHYB) Coverage'!L68</f>
        <v>0.7826075674</v>
      </c>
      <c r="N68" s="55">
        <f>'Vecmap(jointcHYB)'!R69*'Vecmap(jointcHYB) Coverage'!M68</f>
        <v>0.7058748531</v>
      </c>
      <c r="O68" s="55">
        <f>'Vecmap(jointcHYB)'!S69*'Vecmap(jointcHYB) Coverage'!N68</f>
        <v>0.8880899607</v>
      </c>
      <c r="P68" s="55">
        <f>'Vecmap(jointcHYB)'!T69*'Vecmap(jointcHYB) Coverage'!O68</f>
        <v>0.4415267386</v>
      </c>
      <c r="Q68" s="55">
        <f>'Vecmap(jointcHYB)'!U69*'Vecmap(jointcHYB) Coverage'!P68</f>
        <v>0.8857238726</v>
      </c>
      <c r="R68" s="55">
        <f>'Vecmap(jointcHYB)'!V69*'Vecmap(jointcHYB) Coverage'!Q68</f>
        <v>0.7691638124</v>
      </c>
      <c r="S68" s="55">
        <f>'Vecmap(jointcHYB)'!W69*'Vecmap(jointcHYB) Coverage'!R68</f>
        <v>0.5358363184</v>
      </c>
      <c r="T68" s="55">
        <f>'Vecmap(jointcHYB)'!X69*'Vecmap(jointcHYB) Coverage'!S68</f>
        <v>0.5001168271</v>
      </c>
    </row>
    <row r="69">
      <c r="A69" s="112" t="s">
        <v>149</v>
      </c>
      <c r="B69" s="10">
        <f t="shared" si="2"/>
        <v>0.6408379033</v>
      </c>
      <c r="C69" s="10">
        <f>(D69*'Dataset lengths'!$B$2+E69*'Dataset lengths'!$C$2+F69*'Dataset lengths'!$D$2+I69*'Dataset lengths'!$G$2+J69*'Dataset lengths'!$H$2+O69*'Dataset lengths'!$M$2+P69*'Dataset lengths'!$N$2+Q69*'Dataset lengths'!$O$2+R69*'Dataset lengths'!$P$2+S69*'Dataset lengths'!$Q$2+T69*'Dataset lengths'!$R$2)/'Dataset lengths'!$A$7</f>
        <v>0.5784028807</v>
      </c>
      <c r="D69" s="55">
        <f>'Vecmap(jointcHYB)'!H70*'Vecmap(jointcHYB) Coverage'!C69</f>
        <v>0.4668787819</v>
      </c>
      <c r="E69" s="55">
        <f>'Vecmap(jointcHYB)'!I70*'Vecmap(jointcHYB) Coverage'!D69</f>
        <v>0.7181324006</v>
      </c>
      <c r="F69" s="55">
        <f>'Vecmap(jointcHYB)'!J70*'Vecmap(jointcHYB) Coverage'!E69</f>
        <v>0.7381722462</v>
      </c>
      <c r="G69" s="55">
        <f>'Vecmap(jointcHYB)'!K70*'Vecmap(jointcHYB) Coverage'!F69</f>
        <v>0.8148106213</v>
      </c>
      <c r="H69" s="55">
        <f>'Vecmap(jointcHYB)'!L70*'Vecmap(jointcHYB) Coverage'!G69</f>
        <v>0.8161738867</v>
      </c>
      <c r="I69" s="55">
        <f>'Vecmap(jointcHYB)'!M70*'Vecmap(jointcHYB) Coverage'!H69</f>
        <v>0.815391349</v>
      </c>
      <c r="J69" s="55">
        <f>'Vecmap(jointcHYB)'!N70*'Vecmap(jointcHYB) Coverage'!I69</f>
        <v>0.7415014245</v>
      </c>
      <c r="K69" s="55">
        <f>'Vecmap(jointcHYB)'!O70*'Vecmap(jointcHYB) Coverage'!J69</f>
        <v>0.6833736372</v>
      </c>
      <c r="L69" s="55">
        <f>'Vecmap(jointcHYB)'!P70*'Vecmap(jointcHYB) Coverage'!K69</f>
        <v>0.8130120494</v>
      </c>
      <c r="M69" s="55">
        <f>'Vecmap(jointcHYB)'!Q70*'Vecmap(jointcHYB) Coverage'!L69</f>
        <v>0.7291373655</v>
      </c>
      <c r="N69" s="55">
        <f>'Vecmap(jointcHYB)'!R70*'Vecmap(jointcHYB) Coverage'!M69</f>
        <v>0.6966102185</v>
      </c>
      <c r="O69" s="55">
        <f>'Vecmap(jointcHYB)'!S70*'Vecmap(jointcHYB) Coverage'!N69</f>
        <v>0.8123395041</v>
      </c>
      <c r="P69" s="55">
        <f>'Vecmap(jointcHYB)'!T70*'Vecmap(jointcHYB) Coverage'!O69</f>
        <v>0.4558461363</v>
      </c>
      <c r="Q69" s="55">
        <f>'Vecmap(jointcHYB)'!U70*'Vecmap(jointcHYB) Coverage'!P69</f>
        <v>0.8249694462</v>
      </c>
      <c r="R69" s="55">
        <f>'Vecmap(jointcHYB)'!V70*'Vecmap(jointcHYB) Coverage'!Q69</f>
        <v>0.5714926327</v>
      </c>
      <c r="S69" s="55">
        <f>'Vecmap(jointcHYB)'!W70*'Vecmap(jointcHYB) Coverage'!R69</f>
        <v>0.3660813138</v>
      </c>
      <c r="T69" s="55">
        <f>'Vecmap(jointcHYB)'!X70*'Vecmap(jointcHYB) Coverage'!S69</f>
        <v>0.5384117012</v>
      </c>
    </row>
    <row r="70">
      <c r="A70" s="112" t="s">
        <v>152</v>
      </c>
      <c r="B70" s="10">
        <f t="shared" si="2"/>
        <v>0.7059313098</v>
      </c>
      <c r="C70" s="10">
        <f>(D70*'Dataset lengths'!$B$2+E70*'Dataset lengths'!$C$2+F70*'Dataset lengths'!$D$2+I70*'Dataset lengths'!$G$2+J70*'Dataset lengths'!$H$2+O70*'Dataset lengths'!$M$2+P70*'Dataset lengths'!$N$2+Q70*'Dataset lengths'!$O$2+R70*'Dataset lengths'!$P$2+S70*'Dataset lengths'!$Q$2+T70*'Dataset lengths'!$R$2)/'Dataset lengths'!$A$7</f>
        <v>0.649796748</v>
      </c>
      <c r="D70" s="55">
        <f>'Vecmap(jointcHYB)'!H71*'Vecmap(jointcHYB) Coverage'!C70</f>
        <v>0.5713282486</v>
      </c>
      <c r="E70" s="55">
        <f>'Vecmap(jointcHYB)'!I71*'Vecmap(jointcHYB) Coverage'!D70</f>
        <v>0.7206130693</v>
      </c>
      <c r="F70" s="55">
        <f>'Vecmap(jointcHYB)'!J71*'Vecmap(jointcHYB) Coverage'!E70</f>
        <v>0.7842633438</v>
      </c>
      <c r="G70" s="55">
        <f>'Vecmap(jointcHYB)'!K71*'Vecmap(jointcHYB) Coverage'!F70</f>
        <v>0.8501058709</v>
      </c>
      <c r="H70" s="55">
        <f>'Vecmap(jointcHYB)'!L71*'Vecmap(jointcHYB) Coverage'!G70</f>
        <v>0.8536668422</v>
      </c>
      <c r="I70" s="55">
        <f>'Vecmap(jointcHYB)'!M71*'Vecmap(jointcHYB) Coverage'!H70</f>
        <v>0.8515103028</v>
      </c>
      <c r="J70" s="55">
        <f>'Vecmap(jointcHYB)'!N71*'Vecmap(jointcHYB) Coverage'!I70</f>
        <v>0.8102891041</v>
      </c>
      <c r="K70" s="55">
        <f>'Vecmap(jointcHYB)'!O71*'Vecmap(jointcHYB) Coverage'!J70</f>
        <v>0.7537120129</v>
      </c>
      <c r="L70" s="55">
        <f>'Vecmap(jointcHYB)'!P71*'Vecmap(jointcHYB) Coverage'!K70</f>
        <v>0.8615102785</v>
      </c>
      <c r="M70" s="55">
        <f>'Vecmap(jointcHYB)'!Q71*'Vecmap(jointcHYB) Coverage'!L70</f>
        <v>0.7964580502</v>
      </c>
      <c r="N70" s="55">
        <f>'Vecmap(jointcHYB)'!R71*'Vecmap(jointcHYB) Coverage'!M70</f>
        <v>0.7479617361</v>
      </c>
      <c r="O70" s="55">
        <f>'Vecmap(jointcHYB)'!S71*'Vecmap(jointcHYB) Coverage'!N70</f>
        <v>0.9116718253</v>
      </c>
      <c r="P70" s="55">
        <f>'Vecmap(jointcHYB)'!T71*'Vecmap(jointcHYB) Coverage'!O70</f>
        <v>0.4236525786</v>
      </c>
      <c r="Q70" s="55">
        <f>'Vecmap(jointcHYB)'!U71*'Vecmap(jointcHYB) Coverage'!P70</f>
        <v>0.8886169406</v>
      </c>
      <c r="R70" s="55">
        <f>'Vecmap(jointcHYB)'!V71*'Vecmap(jointcHYB) Coverage'!Q70</f>
        <v>0.7713085169</v>
      </c>
      <c r="S70" s="55">
        <f>'Vecmap(jointcHYB)'!W71*'Vecmap(jointcHYB) Coverage'!R70</f>
        <v>0.533482845</v>
      </c>
      <c r="T70" s="55">
        <f>'Vecmap(jointcHYB)'!X71*'Vecmap(jointcHYB) Coverage'!S70</f>
        <v>0.4985076328</v>
      </c>
    </row>
    <row r="71">
      <c r="A71" s="112" t="s">
        <v>153</v>
      </c>
      <c r="B71" s="10">
        <f t="shared" si="2"/>
        <v>0.7264764511</v>
      </c>
      <c r="C71" s="10">
        <f>(D71*'Dataset lengths'!$B$2+E71*'Dataset lengths'!$C$2+F71*'Dataset lengths'!$D$2+I71*'Dataset lengths'!$G$2+J71*'Dataset lengths'!$H$2+O71*'Dataset lengths'!$M$2+P71*'Dataset lengths'!$N$2+Q71*'Dataset lengths'!$O$2+R71*'Dataset lengths'!$P$2+S71*'Dataset lengths'!$Q$2+T71*'Dataset lengths'!$R$2)/'Dataset lengths'!$A$7</f>
        <v>0.6677626245</v>
      </c>
      <c r="D71" s="55">
        <f>'Vecmap(jointcHYB)'!H72*'Vecmap(jointcHYB) Coverage'!C71</f>
        <v>0.5789117487</v>
      </c>
      <c r="E71" s="55">
        <f>'Vecmap(jointcHYB)'!I72*'Vecmap(jointcHYB) Coverage'!D71</f>
        <v>0.7545794221</v>
      </c>
      <c r="F71" s="55">
        <f>'Vecmap(jointcHYB)'!J72*'Vecmap(jointcHYB) Coverage'!E71</f>
        <v>0.7903395242</v>
      </c>
      <c r="G71" s="55">
        <f>'Vecmap(jointcHYB)'!K72*'Vecmap(jointcHYB) Coverage'!F71</f>
        <v>0.8570308173</v>
      </c>
      <c r="H71" s="55">
        <f>'Vecmap(jointcHYB)'!L72*'Vecmap(jointcHYB) Coverage'!G71</f>
        <v>0.8622716505</v>
      </c>
      <c r="I71" s="55">
        <f>'Vecmap(jointcHYB)'!M72*'Vecmap(jointcHYB) Coverage'!H71</f>
        <v>0.8588902017</v>
      </c>
      <c r="J71" s="55">
        <f>'Vecmap(jointcHYB)'!N72*'Vecmap(jointcHYB) Coverage'!I71</f>
        <v>0.8172838047</v>
      </c>
      <c r="K71" s="55">
        <f>'Vecmap(jointcHYB)'!O72*'Vecmap(jointcHYB) Coverage'!J71</f>
        <v>0.7696682162</v>
      </c>
      <c r="L71" s="55">
        <f>'Vecmap(jointcHYB)'!P72*'Vecmap(jointcHYB) Coverage'!K71</f>
        <v>0.8666653761</v>
      </c>
      <c r="M71" s="55">
        <f>'Vecmap(jointcHYB)'!Q72*'Vecmap(jointcHYB) Coverage'!L71</f>
        <v>0.8081925103</v>
      </c>
      <c r="N71" s="55">
        <f>'Vecmap(jointcHYB)'!R72*'Vecmap(jointcHYB) Coverage'!M71</f>
        <v>0.761638923</v>
      </c>
      <c r="O71" s="55">
        <f>'Vecmap(jointcHYB)'!S72*'Vecmap(jointcHYB) Coverage'!N71</f>
        <v>0.9055741976</v>
      </c>
      <c r="P71" s="55">
        <f>'Vecmap(jointcHYB)'!T72*'Vecmap(jointcHYB) Coverage'!O71</f>
        <v>0.4915128496</v>
      </c>
      <c r="Q71" s="55">
        <f>'Vecmap(jointcHYB)'!U72*'Vecmap(jointcHYB) Coverage'!P71</f>
        <v>0.8981863191</v>
      </c>
      <c r="R71" s="55">
        <f>'Vecmap(jointcHYB)'!V72*'Vecmap(jointcHYB) Coverage'!Q71</f>
        <v>0.8054541827</v>
      </c>
      <c r="S71" s="55">
        <f>'Vecmap(jointcHYB)'!W72*'Vecmap(jointcHYB) Coverage'!R71</f>
        <v>0.5495145663</v>
      </c>
      <c r="T71" s="55">
        <f>'Vecmap(jointcHYB)'!X72*'Vecmap(jointcHYB) Coverage'!S71</f>
        <v>0.5409941449</v>
      </c>
    </row>
    <row r="72">
      <c r="A72" s="112" t="s">
        <v>155</v>
      </c>
      <c r="B72" s="10">
        <f t="shared" si="2"/>
        <v>0.6706194525</v>
      </c>
      <c r="C72" s="10">
        <f>(D72*'Dataset lengths'!$B$2+E72*'Dataset lengths'!$C$2+F72*'Dataset lengths'!$D$2+I72*'Dataset lengths'!$G$2+J72*'Dataset lengths'!$H$2+O72*'Dataset lengths'!$M$2+P72*'Dataset lengths'!$N$2+Q72*'Dataset lengths'!$O$2+R72*'Dataset lengths'!$P$2+S72*'Dataset lengths'!$Q$2+T72*'Dataset lengths'!$R$2)/'Dataset lengths'!$A$7</f>
        <v>0.6084062258</v>
      </c>
      <c r="D72" s="55">
        <f>'Vecmap(jointcHYB)'!H73*'Vecmap(jointcHYB) Coverage'!C72</f>
        <v>0.4954868686</v>
      </c>
      <c r="E72" s="55">
        <f>'Vecmap(jointcHYB)'!I73*'Vecmap(jointcHYB) Coverage'!D72</f>
        <v>0.7424512289</v>
      </c>
      <c r="F72" s="55">
        <f>'Vecmap(jointcHYB)'!J73*'Vecmap(jointcHYB) Coverage'!E72</f>
        <v>0.7765672178</v>
      </c>
      <c r="G72" s="55">
        <f>'Vecmap(jointcHYB)'!K73*'Vecmap(jointcHYB) Coverage'!F72</f>
        <v>0.8427584222</v>
      </c>
      <c r="H72" s="55">
        <f>'Vecmap(jointcHYB)'!L73*'Vecmap(jointcHYB) Coverage'!G72</f>
        <v>0.8421970896</v>
      </c>
      <c r="I72" s="55">
        <f>'Vecmap(jointcHYB)'!M73*'Vecmap(jointcHYB) Coverage'!H72</f>
        <v>0.8424696161</v>
      </c>
      <c r="J72" s="55">
        <f>'Vecmap(jointcHYB)'!N73*'Vecmap(jointcHYB) Coverage'!I72</f>
        <v>0.7811359699</v>
      </c>
      <c r="K72" s="55">
        <f>'Vecmap(jointcHYB)'!O73*'Vecmap(jointcHYB) Coverage'!J72</f>
        <v>0.7261321076</v>
      </c>
      <c r="L72" s="55">
        <f>'Vecmap(jointcHYB)'!P73*'Vecmap(jointcHYB) Coverage'!K72</f>
        <v>0.8404910797</v>
      </c>
      <c r="M72" s="55">
        <f>'Vecmap(jointcHYB)'!Q73*'Vecmap(jointcHYB) Coverage'!L72</f>
        <v>0.7449279547</v>
      </c>
      <c r="N72" s="55">
        <f>'Vecmap(jointcHYB)'!R73*'Vecmap(jointcHYB) Coverage'!M72</f>
        <v>0.7485572769</v>
      </c>
      <c r="O72" s="55">
        <f>'Vecmap(jointcHYB)'!S73*'Vecmap(jointcHYB) Coverage'!N72</f>
        <v>0.8367300146</v>
      </c>
      <c r="P72" s="55">
        <f>'Vecmap(jointcHYB)'!T73*'Vecmap(jointcHYB) Coverage'!O72</f>
        <v>0.4685280812</v>
      </c>
      <c r="Q72" s="55">
        <f>'Vecmap(jointcHYB)'!U73*'Vecmap(jointcHYB) Coverage'!P72</f>
        <v>0.8454434654</v>
      </c>
      <c r="R72" s="55">
        <f>'Vecmap(jointcHYB)'!V73*'Vecmap(jointcHYB) Coverage'!Q72</f>
        <v>0.620229949</v>
      </c>
      <c r="S72" s="55">
        <f>'Vecmap(jointcHYB)'!W73*'Vecmap(jointcHYB) Coverage'!R72</f>
        <v>0.3933461938</v>
      </c>
      <c r="T72" s="55">
        <f>'Vecmap(jointcHYB)'!X73*'Vecmap(jointcHYB) Coverage'!S72</f>
        <v>0.5744253724</v>
      </c>
    </row>
    <row r="73">
      <c r="A73" s="112" t="s">
        <v>158</v>
      </c>
      <c r="B73" s="10">
        <f t="shared" si="2"/>
        <v>0.6600672172</v>
      </c>
      <c r="C73" s="10">
        <f>(D73*'Dataset lengths'!$B$2+E73*'Dataset lengths'!$C$2+F73*'Dataset lengths'!$D$2+I73*'Dataset lengths'!$G$2+J73*'Dataset lengths'!$H$2+O73*'Dataset lengths'!$M$2+P73*'Dataset lengths'!$N$2+Q73*'Dataset lengths'!$O$2+R73*'Dataset lengths'!$P$2+S73*'Dataset lengths'!$Q$2+T73*'Dataset lengths'!$R$2)/'Dataset lengths'!$A$7</f>
        <v>0.6064315333</v>
      </c>
      <c r="D73" s="55">
        <f>'Vecmap(jointcHYB)'!H74*'Vecmap(jointcHYB) Coverage'!C73</f>
        <v>0.5503969974</v>
      </c>
      <c r="E73" s="55">
        <f>'Vecmap(jointcHYB)'!I74*'Vecmap(jointcHYB) Coverage'!D73</f>
        <v>0.6650989371</v>
      </c>
      <c r="F73" s="55">
        <f>'Vecmap(jointcHYB)'!J74*'Vecmap(jointcHYB) Coverage'!E73</f>
        <v>0.7031597338</v>
      </c>
      <c r="G73" s="55">
        <f>'Vecmap(jointcHYB)'!K74*'Vecmap(jointcHYB) Coverage'!F73</f>
        <v>0.7862944642</v>
      </c>
      <c r="H73" s="55">
        <f>'Vecmap(jointcHYB)'!L74*'Vecmap(jointcHYB) Coverage'!G73</f>
        <v>0.7975833217</v>
      </c>
      <c r="I73" s="55">
        <f>'Vecmap(jointcHYB)'!M74*'Vecmap(jointcHYB) Coverage'!H73</f>
        <v>0.7901839609</v>
      </c>
      <c r="J73" s="55">
        <f>'Vecmap(jointcHYB)'!N74*'Vecmap(jointcHYB) Coverage'!I73</f>
        <v>0.7670445358</v>
      </c>
      <c r="K73" s="55">
        <f>'Vecmap(jointcHYB)'!O74*'Vecmap(jointcHYB) Coverage'!J73</f>
        <v>0.69606781</v>
      </c>
      <c r="L73" s="55">
        <f>'Vecmap(jointcHYB)'!P74*'Vecmap(jointcHYB) Coverage'!K73</f>
        <v>0.8354629408</v>
      </c>
      <c r="M73" s="55">
        <f>'Vecmap(jointcHYB)'!Q74*'Vecmap(jointcHYB) Coverage'!L73</f>
        <v>0.7846967838</v>
      </c>
      <c r="N73" s="55">
        <f>'Vecmap(jointcHYB)'!R74*'Vecmap(jointcHYB) Coverage'!M73</f>
        <v>0.6833290587</v>
      </c>
      <c r="O73" s="55">
        <f>'Vecmap(jointcHYB)'!S74*'Vecmap(jointcHYB) Coverage'!N73</f>
        <v>0.8790418681</v>
      </c>
      <c r="P73" s="55">
        <f>'Vecmap(jointcHYB)'!T74*'Vecmap(jointcHYB) Coverage'!O73</f>
        <v>0.2613856248</v>
      </c>
      <c r="Q73" s="55">
        <f>'Vecmap(jointcHYB)'!U74*'Vecmap(jointcHYB) Coverage'!P73</f>
        <v>0.8957383385</v>
      </c>
      <c r="R73" s="55">
        <f>'Vecmap(jointcHYB)'!V74*'Vecmap(jointcHYB) Coverage'!Q73</f>
        <v>0.8299596205</v>
      </c>
      <c r="S73" s="55">
        <f>'Vecmap(jointcHYB)'!W74*'Vecmap(jointcHYB) Coverage'!R73</f>
        <v>0.5717153291</v>
      </c>
      <c r="T73" s="55">
        <f>'Vecmap(jointcHYB)'!X74*'Vecmap(jointcHYB) Coverage'!S73</f>
        <v>0.3470144434</v>
      </c>
    </row>
    <row r="74">
      <c r="A74" s="112" t="s">
        <v>159</v>
      </c>
      <c r="B74" s="10">
        <f t="shared" si="2"/>
        <v>0.6863035422</v>
      </c>
      <c r="C74" s="10">
        <f>(D74*'Dataset lengths'!$B$2+E74*'Dataset lengths'!$C$2+F74*'Dataset lengths'!$D$2+I74*'Dataset lengths'!$G$2+J74*'Dataset lengths'!$H$2+O74*'Dataset lengths'!$M$2+P74*'Dataset lengths'!$N$2+Q74*'Dataset lengths'!$O$2+R74*'Dataset lengths'!$P$2+S74*'Dataset lengths'!$Q$2+T74*'Dataset lengths'!$R$2)/'Dataset lengths'!$A$7</f>
        <v>0.6287996853</v>
      </c>
      <c r="D74" s="55">
        <f>'Vecmap(jointcHYB)'!H75*'Vecmap(jointcHYB) Coverage'!C74</f>
        <v>0.5527553518</v>
      </c>
      <c r="E74" s="55">
        <f>'Vecmap(jointcHYB)'!I75*'Vecmap(jointcHYB) Coverage'!D74</f>
        <v>0.7226053714</v>
      </c>
      <c r="F74" s="55">
        <f>'Vecmap(jointcHYB)'!J75*'Vecmap(jointcHYB) Coverage'!E74</f>
        <v>0.7761993036</v>
      </c>
      <c r="G74" s="55">
        <f>'Vecmap(jointcHYB)'!K75*'Vecmap(jointcHYB) Coverage'!F74</f>
        <v>0.8356780773</v>
      </c>
      <c r="H74" s="55">
        <f>'Vecmap(jointcHYB)'!L75*'Vecmap(jointcHYB) Coverage'!G74</f>
        <v>0.8432342699</v>
      </c>
      <c r="I74" s="55">
        <f>'Vecmap(jointcHYB)'!M75*'Vecmap(jointcHYB) Coverage'!H74</f>
        <v>0.8381875153</v>
      </c>
      <c r="J74" s="55">
        <f>'Vecmap(jointcHYB)'!N75*'Vecmap(jointcHYB) Coverage'!I74</f>
        <v>0.798397922</v>
      </c>
      <c r="K74" s="55">
        <f>'Vecmap(jointcHYB)'!O75*'Vecmap(jointcHYB) Coverage'!J74</f>
        <v>0.7375668368</v>
      </c>
      <c r="L74" s="55">
        <f>'Vecmap(jointcHYB)'!P75*'Vecmap(jointcHYB) Coverage'!K74</f>
        <v>0.8518707408</v>
      </c>
      <c r="M74" s="55">
        <f>'Vecmap(jointcHYB)'!Q75*'Vecmap(jointcHYB) Coverage'!L74</f>
        <v>0.7882888287</v>
      </c>
      <c r="N74" s="55">
        <f>'Vecmap(jointcHYB)'!R75*'Vecmap(jointcHYB) Coverage'!M74</f>
        <v>0.7434869296</v>
      </c>
      <c r="O74" s="55">
        <f>'Vecmap(jointcHYB)'!S75*'Vecmap(jointcHYB) Coverage'!N74</f>
        <v>0.8635901737</v>
      </c>
      <c r="P74" s="55">
        <f>'Vecmap(jointcHYB)'!T75*'Vecmap(jointcHYB) Coverage'!O74</f>
        <v>0.4098323557</v>
      </c>
      <c r="Q74" s="55">
        <f>'Vecmap(jointcHYB)'!U75*'Vecmap(jointcHYB) Coverage'!P74</f>
        <v>0.859908805</v>
      </c>
      <c r="R74" s="55">
        <f>'Vecmap(jointcHYB)'!V75*'Vecmap(jointcHYB) Coverage'!Q74</f>
        <v>0.7484198144</v>
      </c>
      <c r="S74" s="55">
        <f>'Vecmap(jointcHYB)'!W75*'Vecmap(jointcHYB) Coverage'!R74</f>
        <v>0.4970989249</v>
      </c>
      <c r="T74" s="55">
        <f>'Vecmap(jointcHYB)'!X75*'Vecmap(jointcHYB) Coverage'!S74</f>
        <v>0.4823434259</v>
      </c>
    </row>
    <row r="75">
      <c r="A75" s="112" t="s">
        <v>162</v>
      </c>
      <c r="B75" s="10">
        <f t="shared" si="2"/>
        <v>0.7027138971</v>
      </c>
      <c r="C75" s="10">
        <f>(D75*'Dataset lengths'!$B$2+E75*'Dataset lengths'!$C$2+F75*'Dataset lengths'!$D$2+I75*'Dataset lengths'!$G$2+J75*'Dataset lengths'!$H$2+O75*'Dataset lengths'!$M$2+P75*'Dataset lengths'!$N$2+Q75*'Dataset lengths'!$O$2+R75*'Dataset lengths'!$P$2+S75*'Dataset lengths'!$Q$2+T75*'Dataset lengths'!$R$2)/'Dataset lengths'!$A$7</f>
        <v>0.6449960919</v>
      </c>
      <c r="D75" s="55">
        <f>'Vecmap(jointcHYB)'!H76*'Vecmap(jointcHYB) Coverage'!C75</f>
        <v>0.5562293317</v>
      </c>
      <c r="E75" s="55">
        <f>'Vecmap(jointcHYB)'!I76*'Vecmap(jointcHYB) Coverage'!D75</f>
        <v>0.7419032125</v>
      </c>
      <c r="F75" s="55">
        <f>'Vecmap(jointcHYB)'!J76*'Vecmap(jointcHYB) Coverage'!E75</f>
        <v>0.7825995936</v>
      </c>
      <c r="G75" s="55">
        <f>'Vecmap(jointcHYB)'!K76*'Vecmap(jointcHYB) Coverage'!F75</f>
        <v>0.8431866869</v>
      </c>
      <c r="H75" s="55">
        <f>'Vecmap(jointcHYB)'!L76*'Vecmap(jointcHYB) Coverage'!G75</f>
        <v>0.8471971403</v>
      </c>
      <c r="I75" s="55">
        <f>'Vecmap(jointcHYB)'!M76*'Vecmap(jointcHYB) Coverage'!H75</f>
        <v>0.8446128141</v>
      </c>
      <c r="J75" s="55">
        <f>'Vecmap(jointcHYB)'!N76*'Vecmap(jointcHYB) Coverage'!I75</f>
        <v>0.8124073752</v>
      </c>
      <c r="K75" s="55">
        <f>'Vecmap(jointcHYB)'!O76*'Vecmap(jointcHYB) Coverage'!J75</f>
        <v>0.7623158995</v>
      </c>
      <c r="L75" s="55">
        <f>'Vecmap(jointcHYB)'!P76*'Vecmap(jointcHYB) Coverage'!K75</f>
        <v>0.863171501</v>
      </c>
      <c r="M75" s="55">
        <f>'Vecmap(jointcHYB)'!Q76*'Vecmap(jointcHYB) Coverage'!L75</f>
        <v>0.8035650719</v>
      </c>
      <c r="N75" s="55">
        <f>'Vecmap(jointcHYB)'!R76*'Vecmap(jointcHYB) Coverage'!M75</f>
        <v>0.7606188531</v>
      </c>
      <c r="O75" s="55">
        <f>'Vecmap(jointcHYB)'!S76*'Vecmap(jointcHYB) Coverage'!N75</f>
        <v>0.8788014598</v>
      </c>
      <c r="P75" s="55">
        <f>'Vecmap(jointcHYB)'!T76*'Vecmap(jointcHYB) Coverage'!O75</f>
        <v>0.4236043124</v>
      </c>
      <c r="Q75" s="55">
        <f>'Vecmap(jointcHYB)'!U76*'Vecmap(jointcHYB) Coverage'!P75</f>
        <v>0.8628018729</v>
      </c>
      <c r="R75" s="55">
        <f>'Vecmap(jointcHYB)'!V76*'Vecmap(jointcHYB) Coverage'!Q75</f>
        <v>0.7943121144</v>
      </c>
      <c r="S75" s="55">
        <f>'Vecmap(jointcHYB)'!W76*'Vecmap(jointcHYB) Coverage'!R75</f>
        <v>0.5161690819</v>
      </c>
      <c r="T75" s="55">
        <f>'Vecmap(jointcHYB)'!X76*'Vecmap(jointcHYB) Coverage'!S75</f>
        <v>0.5164116997</v>
      </c>
    </row>
    <row r="76">
      <c r="A76" s="112" t="s">
        <v>294</v>
      </c>
      <c r="B76" s="10">
        <f t="shared" si="2"/>
        <v>0.6634891725</v>
      </c>
      <c r="C76" s="10">
        <f>(D76*'Dataset lengths'!$B$2+E76*'Dataset lengths'!$C$2+F76*'Dataset lengths'!$D$2+I76*'Dataset lengths'!$G$2+J76*'Dataset lengths'!$H$2+O76*'Dataset lengths'!$M$2+P76*'Dataset lengths'!$N$2+Q76*'Dataset lengths'!$O$2+R76*'Dataset lengths'!$P$2+S76*'Dataset lengths'!$Q$2+T76*'Dataset lengths'!$R$2)/'Dataset lengths'!$A$7</f>
        <v>0.5980546569</v>
      </c>
      <c r="D76" s="55">
        <f>'Vecmap(jointcHYB)'!H77*'Vecmap(jointcHYB) Coverage'!C76</f>
        <v>0.4711679737</v>
      </c>
      <c r="E76" s="55">
        <f>'Vecmap(jointcHYB)'!I77*'Vecmap(jointcHYB) Coverage'!D76</f>
        <v>0.7291226793</v>
      </c>
      <c r="F76" s="55">
        <f>'Vecmap(jointcHYB)'!J77*'Vecmap(jointcHYB) Coverage'!E76</f>
        <v>0.7598702536</v>
      </c>
      <c r="G76" s="55">
        <f>'Vecmap(jointcHYB)'!K77*'Vecmap(jointcHYB) Coverage'!F76</f>
        <v>0.8403772047</v>
      </c>
      <c r="H76" s="55">
        <f>'Vecmap(jointcHYB)'!L77*'Vecmap(jointcHYB) Coverage'!G76</f>
        <v>0.8430071498</v>
      </c>
      <c r="I76" s="55">
        <f>'Vecmap(jointcHYB)'!M77*'Vecmap(jointcHYB) Coverage'!H76</f>
        <v>0.8413835329</v>
      </c>
      <c r="J76" s="55">
        <f>'Vecmap(jointcHYB)'!N77*'Vecmap(jointcHYB) Coverage'!I76</f>
        <v>0.7795520067</v>
      </c>
      <c r="K76" s="55">
        <f>'Vecmap(jointcHYB)'!O77*'Vecmap(jointcHYB) Coverage'!J76</f>
        <v>0.7224013946</v>
      </c>
      <c r="L76" s="55">
        <f>'Vecmap(jointcHYB)'!P77*'Vecmap(jointcHYB) Coverage'!K76</f>
        <v>0.8334961566</v>
      </c>
      <c r="M76" s="55">
        <f>'Vecmap(jointcHYB)'!Q77*'Vecmap(jointcHYB) Coverage'!L76</f>
        <v>0.7606867113</v>
      </c>
      <c r="N76" s="55">
        <f>'Vecmap(jointcHYB)'!R77*'Vecmap(jointcHYB) Coverage'!M76</f>
        <v>0.7323381659</v>
      </c>
      <c r="O76" s="55">
        <f>'Vecmap(jointcHYB)'!S77*'Vecmap(jointcHYB) Coverage'!N76</f>
        <v>0.8643113984</v>
      </c>
      <c r="P76" s="55">
        <f>'Vecmap(jointcHYB)'!T77*'Vecmap(jointcHYB) Coverage'!O76</f>
        <v>0.4511763811</v>
      </c>
      <c r="Q76" s="55">
        <f>'Vecmap(jointcHYB)'!U77*'Vecmap(jointcHYB) Coverage'!P76</f>
        <v>0.848559077</v>
      </c>
      <c r="R76" s="55">
        <f>'Vecmap(jointcHYB)'!V77*'Vecmap(jointcHYB) Coverage'!Q76</f>
        <v>0.6131009949</v>
      </c>
      <c r="S76" s="55">
        <f>'Vecmap(jointcHYB)'!W77*'Vecmap(jointcHYB) Coverage'!R76</f>
        <v>0.383422585</v>
      </c>
      <c r="T76" s="55">
        <f>'Vecmap(jointcHYB)'!X77*'Vecmap(jointcHYB) Coverage'!S76</f>
        <v>0.5567140153</v>
      </c>
    </row>
    <row r="77">
      <c r="A77" s="112" t="s">
        <v>295</v>
      </c>
      <c r="B77" s="10">
        <f t="shared" si="2"/>
        <v>0.679810474</v>
      </c>
      <c r="C77" s="10">
        <f>(D77*'Dataset lengths'!$B$2+E77*'Dataset lengths'!$C$2+F77*'Dataset lengths'!$D$2+I77*'Dataset lengths'!$G$2+J77*'Dataset lengths'!$H$2+O77*'Dataset lengths'!$M$2+P77*'Dataset lengths'!$N$2+Q77*'Dataset lengths'!$O$2+R77*'Dataset lengths'!$P$2+S77*'Dataset lengths'!$Q$2+T77*'Dataset lengths'!$R$2)/'Dataset lengths'!$A$7</f>
        <v>0.6145319376</v>
      </c>
      <c r="D77" s="55">
        <f>'Vecmap(jointcHYB)'!H78*'Vecmap(jointcHYB) Coverage'!C77</f>
        <v>0.511770036</v>
      </c>
      <c r="E77" s="55">
        <f>'Vecmap(jointcHYB)'!I78*'Vecmap(jointcHYB) Coverage'!D77</f>
        <v>0.7220860377</v>
      </c>
      <c r="F77" s="55">
        <f>'Vecmap(jointcHYB)'!J78*'Vecmap(jointcHYB) Coverage'!E77</f>
        <v>0.7685308009</v>
      </c>
      <c r="G77" s="55">
        <f>'Vecmap(jointcHYB)'!K78*'Vecmap(jointcHYB) Coverage'!F77</f>
        <v>0.8353291106</v>
      </c>
      <c r="H77" s="55">
        <f>'Vecmap(jointcHYB)'!L78*'Vecmap(jointcHYB) Coverage'!G77</f>
        <v>0.8419961981</v>
      </c>
      <c r="I77" s="55">
        <f>'Vecmap(jointcHYB)'!M78*'Vecmap(jointcHYB) Coverage'!H77</f>
        <v>0.8377449172</v>
      </c>
      <c r="J77" s="55">
        <f>'Vecmap(jointcHYB)'!N78*'Vecmap(jointcHYB) Coverage'!I77</f>
        <v>0.7958184574</v>
      </c>
      <c r="K77" s="55">
        <f>'Vecmap(jointcHYB)'!O78*'Vecmap(jointcHYB) Coverage'!J77</f>
        <v>0.7386181854</v>
      </c>
      <c r="L77" s="55">
        <f>'Vecmap(jointcHYB)'!P78*'Vecmap(jointcHYB) Coverage'!K77</f>
        <v>0.8469580841</v>
      </c>
      <c r="M77" s="55">
        <f>'Vecmap(jointcHYB)'!Q78*'Vecmap(jointcHYB) Coverage'!L77</f>
        <v>0.791083386</v>
      </c>
      <c r="N77" s="55">
        <f>'Vecmap(jointcHYB)'!R78*'Vecmap(jointcHYB) Coverage'!M77</f>
        <v>0.7296732333</v>
      </c>
      <c r="O77" s="55">
        <f>'Vecmap(jointcHYB)'!S78*'Vecmap(jointcHYB) Coverage'!N77</f>
        <v>0.8905596092</v>
      </c>
      <c r="P77" s="55">
        <f>'Vecmap(jointcHYB)'!T78*'Vecmap(jointcHYB) Coverage'!O77</f>
        <v>0.4367508196</v>
      </c>
      <c r="Q77" s="55">
        <f>'Vecmap(jointcHYB)'!U78*'Vecmap(jointcHYB) Coverage'!P77</f>
        <v>0.8596862613</v>
      </c>
      <c r="R77" s="55">
        <f>'Vecmap(jointcHYB)'!V78*'Vecmap(jointcHYB) Coverage'!Q77</f>
        <v>0.6969004005</v>
      </c>
      <c r="S77" s="55">
        <f>'Vecmap(jointcHYB)'!W78*'Vecmap(jointcHYB) Coverage'!R77</f>
        <v>0.4509759538</v>
      </c>
      <c r="T77" s="55">
        <f>'Vecmap(jointcHYB)'!X78*'Vecmap(jointcHYB) Coverage'!S77</f>
        <v>0.5070919204</v>
      </c>
    </row>
    <row r="78">
      <c r="A78" s="112" t="s">
        <v>296</v>
      </c>
      <c r="B78" s="10">
        <f t="shared" si="2"/>
        <v>0.6998315585</v>
      </c>
      <c r="C78" s="10">
        <f>(D78*'Dataset lengths'!$B$2+E78*'Dataset lengths'!$C$2+F78*'Dataset lengths'!$D$2+I78*'Dataset lengths'!$G$2+J78*'Dataset lengths'!$H$2+O78*'Dataset lengths'!$M$2+P78*'Dataset lengths'!$N$2+Q78*'Dataset lengths'!$O$2+R78*'Dataset lengths'!$P$2+S78*'Dataset lengths'!$Q$2+T78*'Dataset lengths'!$R$2)/'Dataset lengths'!$A$7</f>
        <v>0.6345024931</v>
      </c>
      <c r="D78" s="55">
        <f>'Vecmap(jointcHYB)'!H79*'Vecmap(jointcHYB) Coverage'!C78</f>
        <v>0.5311417873</v>
      </c>
      <c r="E78" s="55">
        <f>'Vecmap(jointcHYB)'!I79*'Vecmap(jointcHYB) Coverage'!D78</f>
        <v>0.7507460998</v>
      </c>
      <c r="F78" s="55">
        <f>'Vecmap(jointcHYB)'!J79*'Vecmap(jointcHYB) Coverage'!E78</f>
        <v>0.7812877858</v>
      </c>
      <c r="G78" s="55">
        <f>'Vecmap(jointcHYB)'!K79*'Vecmap(jointcHYB) Coverage'!F78</f>
        <v>0.8462471762</v>
      </c>
      <c r="H78" s="55">
        <f>'Vecmap(jointcHYB)'!L79*'Vecmap(jointcHYB) Coverage'!G78</f>
        <v>0.8508773005</v>
      </c>
      <c r="I78" s="55">
        <f>'Vecmap(jointcHYB)'!M79*'Vecmap(jointcHYB) Coverage'!H78</f>
        <v>0.8479924708</v>
      </c>
      <c r="J78" s="55">
        <f>'Vecmap(jointcHYB)'!N79*'Vecmap(jointcHYB) Coverage'!I78</f>
        <v>0.8099499952</v>
      </c>
      <c r="K78" s="55">
        <f>'Vecmap(jointcHYB)'!O79*'Vecmap(jointcHYB) Coverage'!J78</f>
        <v>0.7584337082</v>
      </c>
      <c r="L78" s="55">
        <f>'Vecmap(jointcHYB)'!P79*'Vecmap(jointcHYB) Coverage'!K78</f>
        <v>0.8591296232</v>
      </c>
      <c r="M78" s="55">
        <f>'Vecmap(jointcHYB)'!Q79*'Vecmap(jointcHYB) Coverage'!L78</f>
        <v>0.8052069581</v>
      </c>
      <c r="N78" s="55">
        <f>'Vecmap(jointcHYB)'!R79*'Vecmap(jointcHYB) Coverage'!M78</f>
        <v>0.7464661336</v>
      </c>
      <c r="O78" s="55">
        <f>'Vecmap(jointcHYB)'!S79*'Vecmap(jointcHYB) Coverage'!N78</f>
        <v>0.8985367923</v>
      </c>
      <c r="P78" s="55">
        <f>'Vecmap(jointcHYB)'!T79*'Vecmap(jointcHYB) Coverage'!O78</f>
        <v>0.4450526065</v>
      </c>
      <c r="Q78" s="55">
        <f>'Vecmap(jointcHYB)'!U79*'Vecmap(jointcHYB) Coverage'!P78</f>
        <v>0.8799377368</v>
      </c>
      <c r="R78" s="55">
        <f>'Vecmap(jointcHYB)'!V79*'Vecmap(jointcHYB) Coverage'!Q78</f>
        <v>0.7416902568</v>
      </c>
      <c r="S78" s="55">
        <f>'Vecmap(jointcHYB)'!W79*'Vecmap(jointcHYB) Coverage'!R78</f>
        <v>0.4750710317</v>
      </c>
      <c r="T78" s="55">
        <f>'Vecmap(jointcHYB)'!X79*'Vecmap(jointcHYB) Coverage'!S78</f>
        <v>0.536740581</v>
      </c>
    </row>
    <row r="79">
      <c r="A79" s="112" t="s">
        <v>297</v>
      </c>
      <c r="B79" s="10">
        <f t="shared" si="2"/>
        <v>0.6492340433</v>
      </c>
      <c r="C79" s="10">
        <f>(D79*'Dataset lengths'!$B$2+E79*'Dataset lengths'!$C$2+F79*'Dataset lengths'!$D$2+I79*'Dataset lengths'!$G$2+J79*'Dataset lengths'!$H$2+O79*'Dataset lengths'!$M$2+P79*'Dataset lengths'!$N$2+Q79*'Dataset lengths'!$O$2+R79*'Dataset lengths'!$P$2+S79*'Dataset lengths'!$Q$2+T79*'Dataset lengths'!$R$2)/'Dataset lengths'!$A$7</f>
        <v>0.5825643029</v>
      </c>
      <c r="D79" s="55">
        <f>'Vecmap(jointcHYB)'!H80*'Vecmap(jointcHYB) Coverage'!C79</f>
        <v>0.4612635882</v>
      </c>
      <c r="E79" s="55">
        <f>'Vecmap(jointcHYB)'!I80*'Vecmap(jointcHYB) Coverage'!D79</f>
        <v>0.726711052</v>
      </c>
      <c r="F79" s="55">
        <f>'Vecmap(jointcHYB)'!J80*'Vecmap(jointcHYB) Coverage'!E79</f>
        <v>0.7537165707</v>
      </c>
      <c r="G79" s="55">
        <f>'Vecmap(jointcHYB)'!K80*'Vecmap(jointcHYB) Coverage'!F79</f>
        <v>0.8284491476</v>
      </c>
      <c r="H79" s="55">
        <f>'Vecmap(jointcHYB)'!L80*'Vecmap(jointcHYB) Coverage'!G79</f>
        <v>0.8306934139</v>
      </c>
      <c r="I79" s="55">
        <f>'Vecmap(jointcHYB)'!M80*'Vecmap(jointcHYB) Coverage'!H79</f>
        <v>0.8293965459</v>
      </c>
      <c r="J79" s="55">
        <f>'Vecmap(jointcHYB)'!N80*'Vecmap(jointcHYB) Coverage'!I79</f>
        <v>0.7694764077</v>
      </c>
      <c r="K79" s="55">
        <f>'Vecmap(jointcHYB)'!O80*'Vecmap(jointcHYB) Coverage'!J79</f>
        <v>0.7165616102</v>
      </c>
      <c r="L79" s="55">
        <f>'Vecmap(jointcHYB)'!P80*'Vecmap(jointcHYB) Coverage'!K79</f>
        <v>0.8270535398</v>
      </c>
      <c r="M79" s="55">
        <f>'Vecmap(jointcHYB)'!Q80*'Vecmap(jointcHYB) Coverage'!L79</f>
        <v>0.7532312077</v>
      </c>
      <c r="N79" s="55">
        <f>'Vecmap(jointcHYB)'!R80*'Vecmap(jointcHYB) Coverage'!M79</f>
        <v>0.7235618147</v>
      </c>
      <c r="O79" s="55">
        <f>'Vecmap(jointcHYB)'!S80*'Vecmap(jointcHYB) Coverage'!N79</f>
        <v>0.8305012552</v>
      </c>
      <c r="P79" s="55">
        <f>'Vecmap(jointcHYB)'!T80*'Vecmap(jointcHYB) Coverage'!O79</f>
        <v>0.4330986768</v>
      </c>
      <c r="Q79" s="55">
        <f>'Vecmap(jointcHYB)'!U80*'Vecmap(jointcHYB) Coverage'!P79</f>
        <v>0.8234116404</v>
      </c>
      <c r="R79" s="55">
        <f>'Vecmap(jointcHYB)'!V80*'Vecmap(jointcHYB) Coverage'!Q79</f>
        <v>0.6134785067</v>
      </c>
      <c r="S79" s="55">
        <f>'Vecmap(jointcHYB)'!W80*'Vecmap(jointcHYB) Coverage'!R79</f>
        <v>0.3600203124</v>
      </c>
      <c r="T79" s="55">
        <f>'Vecmap(jointcHYB)'!X80*'Vecmap(jointcHYB) Coverage'!S79</f>
        <v>0.5404999199</v>
      </c>
    </row>
    <row r="80">
      <c r="A80" s="112" t="s">
        <v>187</v>
      </c>
      <c r="B80" s="10">
        <f t="shared" si="2"/>
        <v>0.6970213447</v>
      </c>
      <c r="C80" s="10">
        <f>(D80*'Dataset lengths'!$B$2+E80*'Dataset lengths'!$C$2+F80*'Dataset lengths'!$D$2+I80*'Dataset lengths'!$G$2+J80*'Dataset lengths'!$H$2+O80*'Dataset lengths'!$M$2+P80*'Dataset lengths'!$N$2+Q80*'Dataset lengths'!$O$2+R80*'Dataset lengths'!$P$2+S80*'Dataset lengths'!$Q$2+T80*'Dataset lengths'!$R$2)/'Dataset lengths'!$A$7</f>
        <v>0.6345521004</v>
      </c>
      <c r="D80" s="55">
        <f>'Vecmap(jointcHYB)'!H81*'Vecmap(jointcHYB) Coverage'!C80</f>
        <v>0.5360646296</v>
      </c>
      <c r="E80" s="55">
        <f>'Vecmap(jointcHYB)'!I81*'Vecmap(jointcHYB) Coverage'!D80</f>
        <v>0.7388014248</v>
      </c>
      <c r="F80" s="55">
        <f>'Vecmap(jointcHYB)'!J81*'Vecmap(jointcHYB) Coverage'!E80</f>
        <v>0.7920424446</v>
      </c>
      <c r="G80" s="55">
        <f>'Vecmap(jointcHYB)'!K81*'Vecmap(jointcHYB) Coverage'!F80</f>
        <v>0.8551641276</v>
      </c>
      <c r="H80" s="55">
        <f>'Vecmap(jointcHYB)'!L81*'Vecmap(jointcHYB) Coverage'!G80</f>
        <v>0.8607179118</v>
      </c>
      <c r="I80" s="55">
        <f>'Vecmap(jointcHYB)'!M81*'Vecmap(jointcHYB) Coverage'!H80</f>
        <v>0.8571982793</v>
      </c>
      <c r="J80" s="55">
        <f>'Vecmap(jointcHYB)'!N81*'Vecmap(jointcHYB) Coverage'!I80</f>
        <v>0.8139006274</v>
      </c>
      <c r="K80" s="55">
        <f>'Vecmap(jointcHYB)'!O81*'Vecmap(jointcHYB) Coverage'!J80</f>
        <v>0.7575057168</v>
      </c>
      <c r="L80" s="55">
        <f>'Vecmap(jointcHYB)'!P81*'Vecmap(jointcHYB) Coverage'!K80</f>
        <v>0.8638392895</v>
      </c>
      <c r="M80" s="55">
        <f>'Vecmap(jointcHYB)'!Q81*'Vecmap(jointcHYB) Coverage'!L80</f>
        <v>0.8038783706</v>
      </c>
      <c r="N80" s="55">
        <f>'Vecmap(jointcHYB)'!R81*'Vecmap(jointcHYB) Coverage'!M80</f>
        <v>0.7565918273</v>
      </c>
      <c r="O80" s="55">
        <f>'Vecmap(jointcHYB)'!S81*'Vecmap(jointcHYB) Coverage'!N80</f>
        <v>0.8985367923</v>
      </c>
      <c r="P80" s="55">
        <f>'Vecmap(jointcHYB)'!T81*'Vecmap(jointcHYB) Coverage'!O80</f>
        <v>0.4292796135</v>
      </c>
      <c r="Q80" s="55">
        <f>'Vecmap(jointcHYB)'!U81*'Vecmap(jointcHYB) Coverage'!P80</f>
        <v>0.8652498535</v>
      </c>
      <c r="R80" s="55">
        <f>'Vecmap(jointcHYB)'!V81*'Vecmap(jointcHYB) Coverage'!Q80</f>
        <v>0.7378002442</v>
      </c>
      <c r="S80" s="55">
        <f>'Vecmap(jointcHYB)'!W81*'Vecmap(jointcHYB) Coverage'!R80</f>
        <v>0.4698486594</v>
      </c>
      <c r="T80" s="55">
        <f>'Vecmap(jointcHYB)'!X81*'Vecmap(jointcHYB) Coverage'!S80</f>
        <v>0.5285122234</v>
      </c>
    </row>
    <row r="81">
      <c r="A81" s="112" t="s">
        <v>182</v>
      </c>
      <c r="B81" s="10">
        <f t="shared" si="2"/>
        <v>0.7178274456</v>
      </c>
      <c r="C81" s="10">
        <f>(D81*'Dataset lengths'!$B$2+E81*'Dataset lengths'!$C$2+F81*'Dataset lengths'!$D$2+I81*'Dataset lengths'!$G$2+J81*'Dataset lengths'!$H$2+O81*'Dataset lengths'!$M$2+P81*'Dataset lengths'!$N$2+Q81*'Dataset lengths'!$O$2+R81*'Dataset lengths'!$P$2+S81*'Dataset lengths'!$Q$2+T81*'Dataset lengths'!$R$2)/'Dataset lengths'!$A$7</f>
        <v>0.6521783619</v>
      </c>
      <c r="D81" s="55">
        <f>'Vecmap(jointcHYB)'!H82*'Vecmap(jointcHYB) Coverage'!C81</f>
        <v>0.5504866376</v>
      </c>
      <c r="E81" s="55">
        <f>'Vecmap(jointcHYB)'!I82*'Vecmap(jointcHYB) Coverage'!D81</f>
        <v>0.7631936096</v>
      </c>
      <c r="F81" s="55">
        <f>'Vecmap(jointcHYB)'!J82*'Vecmap(jointcHYB) Coverage'!E81</f>
        <v>0.8013920439</v>
      </c>
      <c r="G81" s="55">
        <f>'Vecmap(jointcHYB)'!K82*'Vecmap(jointcHYB) Coverage'!F81</f>
        <v>0.8632848338</v>
      </c>
      <c r="H81" s="55">
        <f>'Vecmap(jointcHYB)'!L82*'Vecmap(jointcHYB) Coverage'!G81</f>
        <v>0.8679145108</v>
      </c>
      <c r="I81" s="55">
        <f>'Vecmap(jointcHYB)'!M82*'Vecmap(jointcHYB) Coverage'!H81</f>
        <v>0.8650875518</v>
      </c>
      <c r="J81" s="55">
        <f>'Vecmap(jointcHYB)'!N82*'Vecmap(jointcHYB) Coverage'!I81</f>
        <v>0.8281932624</v>
      </c>
      <c r="K81" s="55">
        <f>'Vecmap(jointcHYB)'!O82*'Vecmap(jointcHYB) Coverage'!J81</f>
        <v>0.7802611915</v>
      </c>
      <c r="L81" s="55">
        <f>'Vecmap(jointcHYB)'!P82*'Vecmap(jointcHYB) Coverage'!K81</f>
        <v>0.8737693259</v>
      </c>
      <c r="M81" s="55">
        <f>'Vecmap(jointcHYB)'!Q82*'Vecmap(jointcHYB) Coverage'!L81</f>
        <v>0.81794833</v>
      </c>
      <c r="N81" s="55">
        <f>'Vecmap(jointcHYB)'!R82*'Vecmap(jointcHYB) Coverage'!M81</f>
        <v>0.7740837755</v>
      </c>
      <c r="O81" s="55">
        <f>'Vecmap(jointcHYB)'!S82*'Vecmap(jointcHYB) Coverage'!N81</f>
        <v>0.9018806526</v>
      </c>
      <c r="P81" s="55">
        <f>'Vecmap(jointcHYB)'!T82*'Vecmap(jointcHYB) Coverage'!O81</f>
        <v>0.4743220368</v>
      </c>
      <c r="Q81" s="55">
        <f>'Vecmap(jointcHYB)'!U82*'Vecmap(jointcHYB) Coverage'!P81</f>
        <v>0.8888394843</v>
      </c>
      <c r="R81" s="55">
        <f>'Vecmap(jointcHYB)'!V82*'Vecmap(jointcHYB) Coverage'!Q81</f>
        <v>0.7738963875</v>
      </c>
      <c r="S81" s="55">
        <f>'Vecmap(jointcHYB)'!W82*'Vecmap(jointcHYB) Coverage'!R81</f>
        <v>0.488510641</v>
      </c>
      <c r="T81" s="55">
        <f>'Vecmap(jointcHYB)'!X82*'Vecmap(jointcHYB) Coverage'!S81</f>
        <v>0.5602995939</v>
      </c>
    </row>
    <row r="82">
      <c r="A82" s="112" t="s">
        <v>300</v>
      </c>
      <c r="B82" s="10">
        <f t="shared" si="2"/>
        <v>0.6658158249</v>
      </c>
      <c r="C82" s="10">
        <f>(D82*'Dataset lengths'!$B$2+E82*'Dataset lengths'!$C$2+F82*'Dataset lengths'!$D$2+I82*'Dataset lengths'!$G$2+J82*'Dataset lengths'!$H$2+O82*'Dataset lengths'!$M$2+P82*'Dataset lengths'!$N$2+Q82*'Dataset lengths'!$O$2+R82*'Dataset lengths'!$P$2+S82*'Dataset lengths'!$Q$2+T82*'Dataset lengths'!$R$2)/'Dataset lengths'!$A$7</f>
        <v>0.6005070287</v>
      </c>
      <c r="D82" s="55">
        <f>'Vecmap(jointcHYB)'!H83*'Vecmap(jointcHYB) Coverage'!C82</f>
        <v>0.4814453096</v>
      </c>
      <c r="E82" s="55">
        <f>'Vecmap(jointcHYB)'!I83*'Vecmap(jointcHYB) Coverage'!D82</f>
        <v>0.7433398835</v>
      </c>
      <c r="F82" s="55">
        <f>'Vecmap(jointcHYB)'!J83*'Vecmap(jointcHYB) Coverage'!E82</f>
        <v>0.7730393238</v>
      </c>
      <c r="G82" s="55">
        <f>'Vecmap(jointcHYB)'!K83*'Vecmap(jointcHYB) Coverage'!F82</f>
        <v>0.8454515567</v>
      </c>
      <c r="H82" s="55">
        <f>'Vecmap(jointcHYB)'!L83*'Vecmap(jointcHYB) Coverage'!G82</f>
        <v>0.8457291695</v>
      </c>
      <c r="I82" s="55">
        <f>'Vecmap(jointcHYB)'!M83*'Vecmap(jointcHYB) Coverage'!H82</f>
        <v>0.8456779871</v>
      </c>
      <c r="J82" s="55">
        <f>'Vecmap(jointcHYB)'!N83*'Vecmap(jointcHYB) Coverage'!I82</f>
        <v>0.7926524407</v>
      </c>
      <c r="K82" s="55">
        <f>'Vecmap(jointcHYB)'!O83*'Vecmap(jointcHYB) Coverage'!J82</f>
        <v>0.7415723852</v>
      </c>
      <c r="L82" s="55">
        <f>'Vecmap(jointcHYB)'!P83*'Vecmap(jointcHYB) Coverage'!K82</f>
        <v>0.8420059769</v>
      </c>
      <c r="M82" s="55">
        <f>'Vecmap(jointcHYB)'!Q83*'Vecmap(jointcHYB) Coverage'!L82</f>
        <v>0.7618879689</v>
      </c>
      <c r="N82" s="55">
        <f>'Vecmap(jointcHYB)'!R83*'Vecmap(jointcHYB) Coverage'!M82</f>
        <v>0.7583897004</v>
      </c>
      <c r="O82" s="55">
        <f>'Vecmap(jointcHYB)'!S83*'Vecmap(jointcHYB) Coverage'!N82</f>
        <v>0.8267639996</v>
      </c>
      <c r="P82" s="55">
        <f>'Vecmap(jointcHYB)'!T83*'Vecmap(jointcHYB) Coverage'!O82</f>
        <v>0.4394074718</v>
      </c>
      <c r="Q82" s="55">
        <f>'Vecmap(jointcHYB)'!U83*'Vecmap(jointcHYB) Coverage'!P82</f>
        <v>0.8470012712</v>
      </c>
      <c r="R82" s="55">
        <f>'Vecmap(jointcHYB)'!V83*'Vecmap(jointcHYB) Coverage'!Q82</f>
        <v>0.637114026</v>
      </c>
      <c r="S82" s="55">
        <f>'Vecmap(jointcHYB)'!W83*'Vecmap(jointcHYB) Coverage'!R82</f>
        <v>0.3780286451</v>
      </c>
      <c r="T82" s="55">
        <f>'Vecmap(jointcHYB)'!X83*'Vecmap(jointcHYB) Coverage'!S82</f>
        <v>0.5595037155</v>
      </c>
    </row>
    <row r="83">
      <c r="A83" s="112" t="s">
        <v>303</v>
      </c>
      <c r="B83" s="10">
        <f t="shared" si="2"/>
        <v>0.7043133341</v>
      </c>
      <c r="C83" s="10">
        <f>(D83*'Dataset lengths'!$B$2+E83*'Dataset lengths'!$C$2+F83*'Dataset lengths'!$D$2+I83*'Dataset lengths'!$G$2+J83*'Dataset lengths'!$H$2+O83*'Dataset lengths'!$M$2+P83*'Dataset lengths'!$N$2+Q83*'Dataset lengths'!$O$2+R83*'Dataset lengths'!$P$2+S83*'Dataset lengths'!$Q$2+T83*'Dataset lengths'!$R$2)/'Dataset lengths'!$A$7</f>
        <v>0.6429477319</v>
      </c>
      <c r="D83" s="55">
        <f>'Vecmap(jointcHYB)'!H84*'Vecmap(jointcHYB) Coverage'!C83</f>
        <v>0.5619877332</v>
      </c>
      <c r="E83" s="55">
        <f>'Vecmap(jointcHYB)'!I84*'Vecmap(jointcHYB) Coverage'!D83</f>
        <v>0.7396111386</v>
      </c>
      <c r="F83" s="55">
        <f>'Vecmap(jointcHYB)'!J84*'Vecmap(jointcHYB) Coverage'!E83</f>
        <v>0.7722056486</v>
      </c>
      <c r="G83" s="55">
        <f>'Vecmap(jointcHYB)'!K84*'Vecmap(jointcHYB) Coverage'!F83</f>
        <v>0.844565854</v>
      </c>
      <c r="H83" s="55">
        <f>'Vecmap(jointcHYB)'!L84*'Vecmap(jointcHYB) Coverage'!G83</f>
        <v>0.8553020935</v>
      </c>
      <c r="I83" s="55">
        <f>'Vecmap(jointcHYB)'!M84*'Vecmap(jointcHYB) Coverage'!H83</f>
        <v>0.8483595619</v>
      </c>
      <c r="J83" s="55">
        <f>'Vecmap(jointcHYB)'!N84*'Vecmap(jointcHYB) Coverage'!I83</f>
        <v>0.8170261311</v>
      </c>
      <c r="K83" s="55">
        <f>'Vecmap(jointcHYB)'!O84*'Vecmap(jointcHYB) Coverage'!J83</f>
        <v>0.7582031164</v>
      </c>
      <c r="L83" s="55">
        <f>'Vecmap(jointcHYB)'!P84*'Vecmap(jointcHYB) Coverage'!K83</f>
        <v>0.8676717212</v>
      </c>
      <c r="M83" s="55">
        <f>'Vecmap(jointcHYB)'!Q84*'Vecmap(jointcHYB) Coverage'!L83</f>
        <v>0.8225255067</v>
      </c>
      <c r="N83" s="55">
        <f>'Vecmap(jointcHYB)'!R84*'Vecmap(jointcHYB) Coverage'!M83</f>
        <v>0.7492383235</v>
      </c>
      <c r="O83" s="55">
        <f>'Vecmap(jointcHYB)'!S84*'Vecmap(jointcHYB) Coverage'!N83</f>
        <v>0.8935100741</v>
      </c>
      <c r="P83" s="55">
        <f>'Vecmap(jointcHYB)'!T84*'Vecmap(jointcHYB) Coverage'!O83</f>
        <v>0.4052551107</v>
      </c>
      <c r="Q83" s="55">
        <f>'Vecmap(jointcHYB)'!U84*'Vecmap(jointcHYB) Coverage'!P83</f>
        <v>0.8910649211</v>
      </c>
      <c r="R83" s="55">
        <f>'Vecmap(jointcHYB)'!V84*'Vecmap(jointcHYB) Coverage'!Q83</f>
        <v>0.8258644385</v>
      </c>
      <c r="S83" s="55">
        <f>'Vecmap(jointcHYB)'!W84*'Vecmap(jointcHYB) Coverage'!R83</f>
        <v>0.5468717107</v>
      </c>
      <c r="T83" s="55">
        <f>'Vecmap(jointcHYB)'!X84*'Vecmap(jointcHYB) Coverage'!S83</f>
        <v>0.4456902071</v>
      </c>
    </row>
    <row r="84">
      <c r="A84" s="112" t="s">
        <v>304</v>
      </c>
      <c r="B84" s="10">
        <f t="shared" si="2"/>
        <v>0.6816162092</v>
      </c>
      <c r="C84" s="10">
        <f>(D84*'Dataset lengths'!$B$2+E84*'Dataset lengths'!$C$2+F84*'Dataset lengths'!$D$2+I84*'Dataset lengths'!$G$2+J84*'Dataset lengths'!$H$2+O84*'Dataset lengths'!$M$2+P84*'Dataset lengths'!$N$2+Q84*'Dataset lengths'!$O$2+R84*'Dataset lengths'!$P$2+S84*'Dataset lengths'!$Q$2+T84*'Dataset lengths'!$R$2)/'Dataset lengths'!$A$7</f>
        <v>0.6176059869</v>
      </c>
      <c r="D84" s="55">
        <f>'Vecmap(jointcHYB)'!H85*'Vecmap(jointcHYB) Coverage'!C84</f>
        <v>0.5208091086</v>
      </c>
      <c r="E84" s="55">
        <f>'Vecmap(jointcHYB)'!I85*'Vecmap(jointcHYB) Coverage'!D84</f>
        <v>0.736223032</v>
      </c>
      <c r="F84" s="55">
        <f>'Vecmap(jointcHYB)'!J85*'Vecmap(jointcHYB) Coverage'!E84</f>
        <v>0.7836110925</v>
      </c>
      <c r="G84" s="55">
        <f>'Vecmap(jointcHYB)'!K85*'Vecmap(jointcHYB) Coverage'!F84</f>
        <v>0.8425294861</v>
      </c>
      <c r="H84" s="55">
        <f>'Vecmap(jointcHYB)'!L85*'Vecmap(jointcHYB) Coverage'!G84</f>
        <v>0.8490889633</v>
      </c>
      <c r="I84" s="55">
        <f>'Vecmap(jointcHYB)'!M85*'Vecmap(jointcHYB) Coverage'!H84</f>
        <v>0.8448126651</v>
      </c>
      <c r="J84" s="55">
        <f>'Vecmap(jointcHYB)'!N85*'Vecmap(jointcHYB) Coverage'!I84</f>
        <v>0.803345147</v>
      </c>
      <c r="K84" s="55">
        <f>'Vecmap(jointcHYB)'!O85*'Vecmap(jointcHYB) Coverage'!J84</f>
        <v>0.7498958122</v>
      </c>
      <c r="L84" s="55">
        <f>'Vecmap(jointcHYB)'!P85*'Vecmap(jointcHYB) Coverage'!K84</f>
        <v>0.8494061637</v>
      </c>
      <c r="M84" s="55">
        <f>'Vecmap(jointcHYB)'!Q85*'Vecmap(jointcHYB) Coverage'!L84</f>
        <v>0.7941208755</v>
      </c>
      <c r="N84" s="55">
        <f>'Vecmap(jointcHYB)'!R85*'Vecmap(jointcHYB) Coverage'!M84</f>
        <v>0.749245824</v>
      </c>
      <c r="O84" s="55">
        <f>'Vecmap(jointcHYB)'!S85*'Vecmap(jointcHYB) Coverage'!N84</f>
        <v>0.8562249388</v>
      </c>
      <c r="P84" s="55">
        <f>'Vecmap(jointcHYB)'!T85*'Vecmap(jointcHYB) Coverage'!O84</f>
        <v>0.4174021052</v>
      </c>
      <c r="Q84" s="55">
        <f>'Vecmap(jointcHYB)'!U85*'Vecmap(jointcHYB) Coverage'!P84</f>
        <v>0.8518972323</v>
      </c>
      <c r="R84" s="55">
        <f>'Vecmap(jointcHYB)'!V85*'Vecmap(jointcHYB) Coverage'!Q84</f>
        <v>0.7258894744</v>
      </c>
      <c r="S84" s="55">
        <f>'Vecmap(jointcHYB)'!W85*'Vecmap(jointcHYB) Coverage'!R84</f>
        <v>0.4432755745</v>
      </c>
      <c r="T84" s="55">
        <f>'Vecmap(jointcHYB)'!X85*'Vecmap(jointcHYB) Coverage'!S84</f>
        <v>0.5142879311</v>
      </c>
    </row>
    <row r="85">
      <c r="A85" s="112" t="s">
        <v>307</v>
      </c>
      <c r="B85" s="10">
        <f t="shared" si="2"/>
        <v>0.6976090518</v>
      </c>
      <c r="C85" s="10">
        <f>(D85*'Dataset lengths'!$B$2+E85*'Dataset lengths'!$C$2+F85*'Dataset lengths'!$D$2+I85*'Dataset lengths'!$G$2+J85*'Dataset lengths'!$H$2+O85*'Dataset lengths'!$M$2+P85*'Dataset lengths'!$N$2+Q85*'Dataset lengths'!$O$2+R85*'Dataset lengths'!$P$2+S85*'Dataset lengths'!$Q$2+T85*'Dataset lengths'!$R$2)/'Dataset lengths'!$A$7</f>
        <v>0.6339807382</v>
      </c>
      <c r="D85" s="55">
        <f>'Vecmap(jointcHYB)'!H86*'Vecmap(jointcHYB) Coverage'!C85</f>
        <v>0.5331850257</v>
      </c>
      <c r="E85" s="55">
        <f>'Vecmap(jointcHYB)'!I86*'Vecmap(jointcHYB) Coverage'!D85</f>
        <v>0.7546865378</v>
      </c>
      <c r="F85" s="55">
        <f>'Vecmap(jointcHYB)'!J86*'Vecmap(jointcHYB) Coverage'!E85</f>
        <v>0.7926254805</v>
      </c>
      <c r="G85" s="55">
        <f>'Vecmap(jointcHYB)'!K86*'Vecmap(jointcHYB) Coverage'!F85</f>
        <v>0.8507736522</v>
      </c>
      <c r="H85" s="55">
        <f>'Vecmap(jointcHYB)'!L86*'Vecmap(jointcHYB) Coverage'!G85</f>
        <v>0.8550661446</v>
      </c>
      <c r="I85" s="55">
        <f>'Vecmap(jointcHYB)'!M86*'Vecmap(jointcHYB) Coverage'!H85</f>
        <v>0.8522841895</v>
      </c>
      <c r="J85" s="55">
        <f>'Vecmap(jointcHYB)'!N86*'Vecmap(jointcHYB) Coverage'!I85</f>
        <v>0.8178076093</v>
      </c>
      <c r="K85" s="55">
        <f>'Vecmap(jointcHYB)'!O86*'Vecmap(jointcHYB) Coverage'!J85</f>
        <v>0.7711050094</v>
      </c>
      <c r="L85" s="55">
        <f>'Vecmap(jointcHYB)'!P86*'Vecmap(jointcHYB) Coverage'!K85</f>
        <v>0.8632209934</v>
      </c>
      <c r="M85" s="55">
        <f>'Vecmap(jointcHYB)'!Q86*'Vecmap(jointcHYB) Coverage'!L85</f>
        <v>0.80731963</v>
      </c>
      <c r="N85" s="55">
        <f>'Vecmap(jointcHYB)'!R86*'Vecmap(jointcHYB) Coverage'!M85</f>
        <v>0.7648461427</v>
      </c>
      <c r="O85" s="55">
        <f>'Vecmap(jointcHYB)'!S86*'Vecmap(jointcHYB) Coverage'!N85</f>
        <v>0.8650326232</v>
      </c>
      <c r="P85" s="55">
        <f>'Vecmap(jointcHYB)'!T86*'Vecmap(jointcHYB) Coverage'!O85</f>
        <v>0.4266491054</v>
      </c>
      <c r="Q85" s="55">
        <f>'Vecmap(jointcHYB)'!U86*'Vecmap(jointcHYB) Coverage'!P85</f>
        <v>0.8605764361</v>
      </c>
      <c r="R85" s="55">
        <f>'Vecmap(jointcHYB)'!V86*'Vecmap(jointcHYB) Coverage'!Q85</f>
        <v>0.7660479725</v>
      </c>
      <c r="S85" s="55">
        <f>'Vecmap(jointcHYB)'!W86*'Vecmap(jointcHYB) Coverage'!R85</f>
        <v>0.4634949903</v>
      </c>
      <c r="T85" s="55">
        <f>'Vecmap(jointcHYB)'!X86*'Vecmap(jointcHYB) Coverage'!S85</f>
        <v>0.5413096</v>
      </c>
    </row>
    <row r="86">
      <c r="A86" s="112" t="s">
        <v>313</v>
      </c>
      <c r="B86" s="10">
        <f t="shared" si="2"/>
        <v>0.694069141</v>
      </c>
      <c r="C86" s="10">
        <f>(D86*'Dataset lengths'!$B$2+E86*'Dataset lengths'!$C$2+F86*'Dataset lengths'!$D$2+I86*'Dataset lengths'!$G$2+J86*'Dataset lengths'!$H$2+O86*'Dataset lengths'!$M$2+P86*'Dataset lengths'!$N$2+Q86*'Dataset lengths'!$O$2+R86*'Dataset lengths'!$P$2+S86*'Dataset lengths'!$Q$2+T86*'Dataset lengths'!$R$2)/'Dataset lengths'!$A$7</f>
        <v>0.6342843565</v>
      </c>
      <c r="D86" s="55">
        <f>'Vecmap(jointcHYB)'!H87*'Vecmap(jointcHYB) Coverage'!C86</f>
        <v>0.5392483063</v>
      </c>
      <c r="E86" s="55">
        <f>'Vecmap(jointcHYB)'!I87*'Vecmap(jointcHYB) Coverage'!D86</f>
        <v>0.7236783057</v>
      </c>
      <c r="F86" s="55">
        <f>'Vecmap(jointcHYB)'!J87*'Vecmap(jointcHYB) Coverage'!E86</f>
        <v>0.7733881357</v>
      </c>
      <c r="G86" s="55">
        <f>'Vecmap(jointcHYB)'!K87*'Vecmap(jointcHYB) Coverage'!F86</f>
        <v>0.8390329935</v>
      </c>
      <c r="H86" s="55">
        <f>'Vecmap(jointcHYB)'!L87*'Vecmap(jointcHYB) Coverage'!G86</f>
        <v>0.8457972797</v>
      </c>
      <c r="I86" s="55">
        <f>'Vecmap(jointcHYB)'!M87*'Vecmap(jointcHYB) Coverage'!H86</f>
        <v>0.8412619801</v>
      </c>
      <c r="J86" s="55">
        <f>'Vecmap(jointcHYB)'!N87*'Vecmap(jointcHYB) Coverage'!I86</f>
        <v>0.7919594909</v>
      </c>
      <c r="K86" s="55">
        <f>'Vecmap(jointcHYB)'!O87*'Vecmap(jointcHYB) Coverage'!J86</f>
        <v>0.7366879633</v>
      </c>
      <c r="L86" s="55">
        <f>'Vecmap(jointcHYB)'!P87*'Vecmap(jointcHYB) Coverage'!K86</f>
        <v>0.847246431</v>
      </c>
      <c r="M86" s="55">
        <f>'Vecmap(jointcHYB)'!Q87*'Vecmap(jointcHYB) Coverage'!L86</f>
        <v>0.7743830579</v>
      </c>
      <c r="N86" s="55">
        <f>'Vecmap(jointcHYB)'!R87*'Vecmap(jointcHYB) Coverage'!M86</f>
        <v>0.728587909</v>
      </c>
      <c r="O86" s="55">
        <f>'Vecmap(jointcHYB)'!S87*'Vecmap(jointcHYB) Coverage'!N86</f>
        <v>0.8989738982</v>
      </c>
      <c r="P86" s="55">
        <f>'Vecmap(jointcHYB)'!T87*'Vecmap(jointcHYB) Coverage'!O86</f>
        <v>0.4612861396</v>
      </c>
      <c r="Q86" s="55">
        <f>'Vecmap(jointcHYB)'!U87*'Vecmap(jointcHYB) Coverage'!P86</f>
        <v>0.878379931</v>
      </c>
      <c r="R86" s="55">
        <f>'Vecmap(jointcHYB)'!V87*'Vecmap(jointcHYB) Coverage'!Q86</f>
        <v>0.7061685879</v>
      </c>
      <c r="S86" s="55">
        <f>'Vecmap(jointcHYB)'!W87*'Vecmap(jointcHYB) Coverage'!R86</f>
        <v>0.4850523811</v>
      </c>
      <c r="T86" s="55">
        <f>'Vecmap(jointcHYB)'!X87*'Vecmap(jointcHYB) Coverage'!S86</f>
        <v>0.5353633943</v>
      </c>
    </row>
    <row r="87">
      <c r="A87" s="112" t="s">
        <v>179</v>
      </c>
      <c r="B87" s="10">
        <f t="shared" si="2"/>
        <v>0.7144145625</v>
      </c>
      <c r="C87" s="10">
        <f>(D87*'Dataset lengths'!$B$2+E87*'Dataset lengths'!$C$2+F87*'Dataset lengths'!$D$2+I87*'Dataset lengths'!$G$2+J87*'Dataset lengths'!$H$2+O87*'Dataset lengths'!$M$2+P87*'Dataset lengths'!$N$2+Q87*'Dataset lengths'!$O$2+R87*'Dataset lengths'!$P$2+S87*'Dataset lengths'!$Q$2+T87*'Dataset lengths'!$R$2)/'Dataset lengths'!$A$7</f>
        <v>0.6529601701</v>
      </c>
      <c r="D87" s="55">
        <f>'Vecmap(jointcHYB)'!H88*'Vecmap(jointcHYB) Coverage'!C87</f>
        <v>0.5536956267</v>
      </c>
      <c r="E87" s="55">
        <f>'Vecmap(jointcHYB)'!I88*'Vecmap(jointcHYB) Coverage'!D87</f>
        <v>0.75553128</v>
      </c>
      <c r="F87" s="55">
        <f>'Vecmap(jointcHYB)'!J88*'Vecmap(jointcHYB) Coverage'!E87</f>
        <v>0.7874452783</v>
      </c>
      <c r="G87" s="55">
        <f>'Vecmap(jointcHYB)'!K88*'Vecmap(jointcHYB) Coverage'!F87</f>
        <v>0.8487596514</v>
      </c>
      <c r="H87" s="55">
        <f>'Vecmap(jointcHYB)'!L88*'Vecmap(jointcHYB) Coverage'!G87</f>
        <v>0.8539555124</v>
      </c>
      <c r="I87" s="55">
        <f>'Vecmap(jointcHYB)'!M88*'Vecmap(jointcHYB) Coverage'!H87</f>
        <v>0.8505567017</v>
      </c>
      <c r="J87" s="55">
        <f>'Vecmap(jointcHYB)'!N88*'Vecmap(jointcHYB) Coverage'!I87</f>
        <v>0.8014643612</v>
      </c>
      <c r="K87" s="55">
        <f>'Vecmap(jointcHYB)'!O88*'Vecmap(jointcHYB) Coverage'!J87</f>
        <v>0.7512287453</v>
      </c>
      <c r="L87" s="55">
        <f>'Vecmap(jointcHYB)'!P88*'Vecmap(jointcHYB) Coverage'!K87</f>
        <v>0.8554743599</v>
      </c>
      <c r="M87" s="55">
        <f>'Vecmap(jointcHYB)'!Q88*'Vecmap(jointcHYB) Coverage'!L87</f>
        <v>0.790135113</v>
      </c>
      <c r="N87" s="55">
        <f>'Vecmap(jointcHYB)'!R88*'Vecmap(jointcHYB) Coverage'!M87</f>
        <v>0.7386288468</v>
      </c>
      <c r="O87" s="55">
        <f>'Vecmap(jointcHYB)'!S88*'Vecmap(jointcHYB) Coverage'!N87</f>
        <v>0.897706291</v>
      </c>
      <c r="P87" s="55">
        <f>'Vecmap(jointcHYB)'!T88*'Vecmap(jointcHYB) Coverage'!O87</f>
        <v>0.5009227481</v>
      </c>
      <c r="Q87" s="55">
        <f>'Vecmap(jointcHYB)'!U88*'Vecmap(jointcHYB) Coverage'!P87</f>
        <v>0.893290358</v>
      </c>
      <c r="R87" s="55">
        <f>'Vecmap(jointcHYB)'!V88*'Vecmap(jointcHYB) Coverage'!Q87</f>
        <v>0.7466909199</v>
      </c>
      <c r="S87" s="55">
        <f>'Vecmap(jointcHYB)'!W88*'Vecmap(jointcHYB) Coverage'!R87</f>
        <v>0.5061141718</v>
      </c>
      <c r="T87" s="55">
        <f>'Vecmap(jointcHYB)'!X88*'Vecmap(jointcHYB) Coverage'!S87</f>
        <v>0.5651424511</v>
      </c>
    </row>
    <row r="88">
      <c r="A88" s="112" t="s">
        <v>314</v>
      </c>
      <c r="B88" s="10">
        <f t="shared" si="2"/>
        <v>0.6660831436</v>
      </c>
      <c r="C88" s="10">
        <f>(D88*'Dataset lengths'!$B$2+E88*'Dataset lengths'!$C$2+F88*'Dataset lengths'!$D$2+I88*'Dataset lengths'!$G$2+J88*'Dataset lengths'!$H$2+O88*'Dataset lengths'!$M$2+P88*'Dataset lengths'!$N$2+Q88*'Dataset lengths'!$O$2+R88*'Dataset lengths'!$P$2+S88*'Dataset lengths'!$Q$2+T88*'Dataset lengths'!$R$2)/'Dataset lengths'!$A$7</f>
        <v>0.6009595886</v>
      </c>
      <c r="D88" s="55">
        <f>'Vecmap(jointcHYB)'!H89*'Vecmap(jointcHYB) Coverage'!C88</f>
        <v>0.482159531</v>
      </c>
      <c r="E88" s="55">
        <f>'Vecmap(jointcHYB)'!I89*'Vecmap(jointcHYB) Coverage'!D88</f>
        <v>0.7380003411</v>
      </c>
      <c r="F88" s="55">
        <f>'Vecmap(jointcHYB)'!J89*'Vecmap(jointcHYB) Coverage'!E88</f>
        <v>0.7632613793</v>
      </c>
      <c r="G88" s="55">
        <f>'Vecmap(jointcHYB)'!K89*'Vecmap(jointcHYB) Coverage'!F88</f>
        <v>0.8332654247</v>
      </c>
      <c r="H88" s="55">
        <f>'Vecmap(jointcHYB)'!L89*'Vecmap(jointcHYB) Coverage'!G88</f>
        <v>0.8360529758</v>
      </c>
      <c r="I88" s="55">
        <f>'Vecmap(jointcHYB)'!M89*'Vecmap(jointcHYB) Coverage'!H88</f>
        <v>0.8342784618</v>
      </c>
      <c r="J88" s="55">
        <f>'Vecmap(jointcHYB)'!N89*'Vecmap(jointcHYB) Coverage'!I88</f>
        <v>0.7664660319</v>
      </c>
      <c r="K88" s="55">
        <f>'Vecmap(jointcHYB)'!O89*'Vecmap(jointcHYB) Coverage'!J88</f>
        <v>0.7121121256</v>
      </c>
      <c r="L88" s="55">
        <f>'Vecmap(jointcHYB)'!P89*'Vecmap(jointcHYB) Coverage'!K88</f>
        <v>0.8270485188</v>
      </c>
      <c r="M88" s="55">
        <f>'Vecmap(jointcHYB)'!Q89*'Vecmap(jointcHYB) Coverage'!L88</f>
        <v>0.7395264842</v>
      </c>
      <c r="N88" s="55">
        <f>'Vecmap(jointcHYB)'!R89*'Vecmap(jointcHYB) Coverage'!M88</f>
        <v>0.7254309427</v>
      </c>
      <c r="O88" s="55">
        <f>'Vecmap(jointcHYB)'!S89*'Vecmap(jointcHYB) Coverage'!N88</f>
        <v>0.852990355</v>
      </c>
      <c r="P88" s="55">
        <f>'Vecmap(jointcHYB)'!T89*'Vecmap(jointcHYB) Coverage'!O88</f>
        <v>0.4768157906</v>
      </c>
      <c r="Q88" s="55">
        <f>'Vecmap(jointcHYB)'!U89*'Vecmap(jointcHYB) Coverage'!P88</f>
        <v>0.8512296012</v>
      </c>
      <c r="R88" s="55">
        <f>'Vecmap(jointcHYB)'!V89*'Vecmap(jointcHYB) Coverage'!Q88</f>
        <v>0.6054686918</v>
      </c>
      <c r="S88" s="55">
        <f>'Vecmap(jointcHYB)'!W89*'Vecmap(jointcHYB) Coverage'!R88</f>
        <v>0.3887756971</v>
      </c>
      <c r="T88" s="55">
        <f>'Vecmap(jointcHYB)'!X89*'Vecmap(jointcHYB) Coverage'!S88</f>
        <v>0.5674686989</v>
      </c>
    </row>
    <row r="89">
      <c r="A89" s="112" t="s">
        <v>317</v>
      </c>
      <c r="B89" s="10">
        <f t="shared" si="2"/>
        <v>0.6971696637</v>
      </c>
      <c r="C89" s="10">
        <f>(D89*'Dataset lengths'!$B$2+E89*'Dataset lengths'!$C$2+F89*'Dataset lengths'!$D$2+I89*'Dataset lengths'!$G$2+J89*'Dataset lengths'!$H$2+O89*'Dataset lengths'!$M$2+P89*'Dataset lengths'!$N$2+Q89*'Dataset lengths'!$O$2+R89*'Dataset lengths'!$P$2+S89*'Dataset lengths'!$Q$2+T89*'Dataset lengths'!$R$2)/'Dataset lengths'!$A$7</f>
        <v>0.6426020408</v>
      </c>
      <c r="D89" s="55">
        <f>'Vecmap(jointcHYB)'!H90*'Vecmap(jointcHYB) Coverage'!C89</f>
        <v>0.569280274</v>
      </c>
      <c r="E89" s="55">
        <f>'Vecmap(jointcHYB)'!I90*'Vecmap(jointcHYB) Coverage'!D89</f>
        <v>0.7271720051</v>
      </c>
      <c r="F89" s="55">
        <f>'Vecmap(jointcHYB)'!J90*'Vecmap(jointcHYB) Coverage'!E89</f>
        <v>0.7546705187</v>
      </c>
      <c r="G89" s="55">
        <f>'Vecmap(jointcHYB)'!K90*'Vecmap(jointcHYB) Coverage'!F89</f>
        <v>0.8265398931</v>
      </c>
      <c r="H89" s="55">
        <f>'Vecmap(jointcHYB)'!L90*'Vecmap(jointcHYB) Coverage'!G89</f>
        <v>0.8335679014</v>
      </c>
      <c r="I89" s="55">
        <f>'Vecmap(jointcHYB)'!M90*'Vecmap(jointcHYB) Coverage'!H89</f>
        <v>0.8290845183</v>
      </c>
      <c r="J89" s="55">
        <f>'Vecmap(jointcHYB)'!N90*'Vecmap(jointcHYB) Coverage'!I89</f>
        <v>0.7955860191</v>
      </c>
      <c r="K89" s="55">
        <f>'Vecmap(jointcHYB)'!O90*'Vecmap(jointcHYB) Coverage'!J89</f>
        <v>0.739044874</v>
      </c>
      <c r="L89" s="55">
        <f>'Vecmap(jointcHYB)'!P90*'Vecmap(jointcHYB) Coverage'!K89</f>
        <v>0.8509024116</v>
      </c>
      <c r="M89" s="55">
        <f>'Vecmap(jointcHYB)'!Q90*'Vecmap(jointcHYB) Coverage'!L89</f>
        <v>0.7977983655</v>
      </c>
      <c r="N89" s="55">
        <f>'Vecmap(jointcHYB)'!R90*'Vecmap(jointcHYB) Coverage'!M89</f>
        <v>0.7183167054</v>
      </c>
      <c r="O89" s="55">
        <f>'Vecmap(jointcHYB)'!S90*'Vecmap(jointcHYB) Coverage'!N89</f>
        <v>0.8972036192</v>
      </c>
      <c r="P89" s="55">
        <f>'Vecmap(jointcHYB)'!T90*'Vecmap(jointcHYB) Coverage'!O89</f>
        <v>0.3828636145</v>
      </c>
      <c r="Q89" s="55">
        <f>'Vecmap(jointcHYB)'!U90*'Vecmap(jointcHYB) Coverage'!P89</f>
        <v>0.8910649211</v>
      </c>
      <c r="R89" s="55">
        <f>'Vecmap(jointcHYB)'!V90*'Vecmap(jointcHYB) Coverage'!Q89</f>
        <v>0.80278698</v>
      </c>
      <c r="S89" s="55">
        <f>'Vecmap(jointcHYB)'!W90*'Vecmap(jointcHYB) Coverage'!R89</f>
        <v>0.5626858095</v>
      </c>
      <c r="T89" s="55">
        <f>'Vecmap(jointcHYB)'!X90*'Vecmap(jointcHYB) Coverage'!S89</f>
        <v>0.4564680208</v>
      </c>
    </row>
    <row r="90">
      <c r="A90" s="112" t="s">
        <v>318</v>
      </c>
      <c r="B90" s="10">
        <f t="shared" si="2"/>
        <v>0.6837185009</v>
      </c>
      <c r="C90" s="10">
        <f>(D90*'Dataset lengths'!$B$2+E90*'Dataset lengths'!$C$2+F90*'Dataset lengths'!$D$2+I90*'Dataset lengths'!$G$2+J90*'Dataset lengths'!$H$2+O90*'Dataset lengths'!$M$2+P90*'Dataset lengths'!$N$2+Q90*'Dataset lengths'!$O$2+R90*'Dataset lengths'!$P$2+S90*'Dataset lengths'!$Q$2+T90*'Dataset lengths'!$R$2)/'Dataset lengths'!$A$7</f>
        <v>0.6195255925</v>
      </c>
      <c r="D90" s="55">
        <f>'Vecmap(jointcHYB)'!H91*'Vecmap(jointcHYB) Coverage'!C90</f>
        <v>0.5256913283</v>
      </c>
      <c r="E90" s="55">
        <f>'Vecmap(jointcHYB)'!I91*'Vecmap(jointcHYB) Coverage'!D90</f>
        <v>0.7270567669</v>
      </c>
      <c r="F90" s="55">
        <f>'Vecmap(jointcHYB)'!J91*'Vecmap(jointcHYB) Coverage'!E90</f>
        <v>0.7692739344</v>
      </c>
      <c r="G90" s="55">
        <f>'Vecmap(jointcHYB)'!K91*'Vecmap(jointcHYB) Coverage'!F90</f>
        <v>0.8292370833</v>
      </c>
      <c r="H90" s="55">
        <f>'Vecmap(jointcHYB)'!L91*'Vecmap(jointcHYB) Coverage'!G90</f>
        <v>0.8366619644</v>
      </c>
      <c r="I90" s="55">
        <f>'Vecmap(jointcHYB)'!M91*'Vecmap(jointcHYB) Coverage'!H90</f>
        <v>0.8317722309</v>
      </c>
      <c r="J90" s="55">
        <f>'Vecmap(jointcHYB)'!N91*'Vecmap(jointcHYB) Coverage'!I90</f>
        <v>0.7881936908</v>
      </c>
      <c r="K90" s="55">
        <f>'Vecmap(jointcHYB)'!O91*'Vecmap(jointcHYB) Coverage'!J90</f>
        <v>0.7318234135</v>
      </c>
      <c r="L90" s="55">
        <f>'Vecmap(jointcHYB)'!P91*'Vecmap(jointcHYB) Coverage'!K90</f>
        <v>0.8425209846</v>
      </c>
      <c r="M90" s="55">
        <f>'Vecmap(jointcHYB)'!Q91*'Vecmap(jointcHYB) Coverage'!L90</f>
        <v>0.7749677704</v>
      </c>
      <c r="N90" s="55">
        <f>'Vecmap(jointcHYB)'!R91*'Vecmap(jointcHYB) Coverage'!M90</f>
        <v>0.7275738395</v>
      </c>
      <c r="O90" s="55">
        <f>'Vecmap(jointcHYB)'!S91*'Vecmap(jointcHYB) Coverage'!N90</f>
        <v>0.8852269169</v>
      </c>
      <c r="P90" s="55">
        <f>'Vecmap(jointcHYB)'!T91*'Vecmap(jointcHYB) Coverage'!O90</f>
        <v>0.4532779721</v>
      </c>
      <c r="Q90" s="55">
        <f>'Vecmap(jointcHYB)'!U91*'Vecmap(jointcHYB) Coverage'!P90</f>
        <v>0.8683654651</v>
      </c>
      <c r="R90" s="55">
        <f>'Vecmap(jointcHYB)'!V91*'Vecmap(jointcHYB) Coverage'!Q90</f>
        <v>0.6909532224</v>
      </c>
      <c r="S90" s="55">
        <f>'Vecmap(jointcHYB)'!W91*'Vecmap(jointcHYB) Coverage'!R90</f>
        <v>0.4597374341</v>
      </c>
      <c r="T90" s="55">
        <f>'Vecmap(jointcHYB)'!X91*'Vecmap(jointcHYB) Coverage'!S90</f>
        <v>0.5213545477</v>
      </c>
    </row>
    <row r="91">
      <c r="A91" s="112" t="s">
        <v>321</v>
      </c>
      <c r="B91" s="10">
        <f t="shared" si="2"/>
        <v>0.6985562139</v>
      </c>
      <c r="C91" s="10">
        <f>(D91*'Dataset lengths'!$B$2+E91*'Dataset lengths'!$C$2+F91*'Dataset lengths'!$D$2+I91*'Dataset lengths'!$G$2+J91*'Dataset lengths'!$H$2+O91*'Dataset lengths'!$M$2+P91*'Dataset lengths'!$N$2+Q91*'Dataset lengths'!$O$2+R91*'Dataset lengths'!$P$2+S91*'Dataset lengths'!$Q$2+T91*'Dataset lengths'!$R$2)/'Dataset lengths'!$A$7</f>
        <v>0.6365986724</v>
      </c>
      <c r="D91" s="55">
        <f>'Vecmap(jointcHYB)'!H92*'Vecmap(jointcHYB) Coverage'!C91</f>
        <v>0.5372956712</v>
      </c>
      <c r="E91" s="55">
        <f>'Vecmap(jointcHYB)'!I92*'Vecmap(jointcHYB) Coverage'!D91</f>
        <v>0.7506978723</v>
      </c>
      <c r="F91" s="55">
        <f>'Vecmap(jointcHYB)'!J92*'Vecmap(jointcHYB) Coverage'!E91</f>
        <v>0.7817273112</v>
      </c>
      <c r="G91" s="55">
        <f>'Vecmap(jointcHYB)'!K92*'Vecmap(jointcHYB) Coverage'!F91</f>
        <v>0.8389372867</v>
      </c>
      <c r="H91" s="55">
        <f>'Vecmap(jointcHYB)'!L92*'Vecmap(jointcHYB) Coverage'!G91</f>
        <v>0.8441727719</v>
      </c>
      <c r="I91" s="55">
        <f>'Vecmap(jointcHYB)'!M92*'Vecmap(jointcHYB) Coverage'!H91</f>
        <v>0.8407264557</v>
      </c>
      <c r="J91" s="55">
        <f>'Vecmap(jointcHYB)'!N92*'Vecmap(jointcHYB) Coverage'!I91</f>
        <v>0.7982058604</v>
      </c>
      <c r="K91" s="55">
        <f>'Vecmap(jointcHYB)'!O92*'Vecmap(jointcHYB) Coverage'!J91</f>
        <v>0.7454676995</v>
      </c>
      <c r="L91" s="55">
        <f>'Vecmap(jointcHYB)'!P92*'Vecmap(jointcHYB) Coverage'!K91</f>
        <v>0.8515185559</v>
      </c>
      <c r="M91" s="55">
        <f>'Vecmap(jointcHYB)'!Q92*'Vecmap(jointcHYB) Coverage'!L91</f>
        <v>0.7843013908</v>
      </c>
      <c r="N91" s="55">
        <f>'Vecmap(jointcHYB)'!R92*'Vecmap(jointcHYB) Coverage'!M91</f>
        <v>0.7380513072</v>
      </c>
      <c r="O91" s="55">
        <f>'Vecmap(jointcHYB)'!S92*'Vecmap(jointcHYB) Coverage'!N91</f>
        <v>0.8866256558</v>
      </c>
      <c r="P91" s="55">
        <f>'Vecmap(jointcHYB)'!T92*'Vecmap(jointcHYB) Coverage'!O91</f>
        <v>0.458227269</v>
      </c>
      <c r="Q91" s="55">
        <f>'Vecmap(jointcHYB)'!U92*'Vecmap(jointcHYB) Coverage'!P91</f>
        <v>0.8679203777</v>
      </c>
      <c r="R91" s="55">
        <f>'Vecmap(jointcHYB)'!V92*'Vecmap(jointcHYB) Coverage'!Q91</f>
        <v>0.7342412383</v>
      </c>
      <c r="S91" s="55">
        <f>'Vecmap(jointcHYB)'!W92*'Vecmap(jointcHYB) Coverage'!R91</f>
        <v>0.4815834599</v>
      </c>
      <c r="T91" s="55">
        <f>'Vecmap(jointcHYB)'!X92*'Vecmap(jointcHYB) Coverage'!S91</f>
        <v>0.5468671814</v>
      </c>
    </row>
    <row r="92">
      <c r="A92" s="112" t="s">
        <v>170</v>
      </c>
      <c r="B92" s="10">
        <f t="shared" si="2"/>
        <v>0.7124505342</v>
      </c>
      <c r="C92" s="10">
        <f>(D92*'Dataset lengths'!$B$2+E92*'Dataset lengths'!$C$2+F92*'Dataset lengths'!$D$2+I92*'Dataset lengths'!$G$2+J92*'Dataset lengths'!$H$2+O92*'Dataset lengths'!$M$2+P92*'Dataset lengths'!$N$2+Q92*'Dataset lengths'!$O$2+R92*'Dataset lengths'!$P$2+S92*'Dataset lengths'!$Q$2+T92*'Dataset lengths'!$R$2)/'Dataset lengths'!$A$7</f>
        <v>0.6567800154</v>
      </c>
      <c r="D92" s="55">
        <f>'Vecmap(jointcHYB)'!H93*'Vecmap(jointcHYB) Coverage'!C92</f>
        <v>0.5809814729</v>
      </c>
      <c r="E92" s="55">
        <f>'Vecmap(jointcHYB)'!I93*'Vecmap(jointcHYB) Coverage'!D92</f>
        <v>0.7352376686</v>
      </c>
      <c r="F92" s="55">
        <f>'Vecmap(jointcHYB)'!J93*'Vecmap(jointcHYB) Coverage'!E92</f>
        <v>0.7711534871</v>
      </c>
      <c r="G92" s="55">
        <f>'Vecmap(jointcHYB)'!K93*'Vecmap(jointcHYB) Coverage'!F92</f>
        <v>0.8462086461</v>
      </c>
      <c r="H92" s="55">
        <f>'Vecmap(jointcHYB)'!L93*'Vecmap(jointcHYB) Coverage'!G92</f>
        <v>0.8528560018</v>
      </c>
      <c r="I92" s="55">
        <f>'Vecmap(jointcHYB)'!M93*'Vecmap(jointcHYB) Coverage'!H92</f>
        <v>0.8485932141</v>
      </c>
      <c r="J92" s="55">
        <f>'Vecmap(jointcHYB)'!N93*'Vecmap(jointcHYB) Coverage'!I92</f>
        <v>0.8141674404</v>
      </c>
      <c r="K92" s="55">
        <f>'Vecmap(jointcHYB)'!O93*'Vecmap(jointcHYB) Coverage'!J92</f>
        <v>0.7607598734</v>
      </c>
      <c r="L92" s="55">
        <f>'Vecmap(jointcHYB)'!P93*'Vecmap(jointcHYB) Coverage'!K92</f>
        <v>0.868299342</v>
      </c>
      <c r="M92" s="55">
        <f>'Vecmap(jointcHYB)'!Q93*'Vecmap(jointcHYB) Coverage'!L92</f>
        <v>0.8115868587</v>
      </c>
      <c r="N92" s="55">
        <f>'Vecmap(jointcHYB)'!R93*'Vecmap(jointcHYB) Coverage'!M92</f>
        <v>0.7476257131</v>
      </c>
      <c r="O92" s="55">
        <f>'Vecmap(jointcHYB)'!S93*'Vecmap(jointcHYB) Coverage'!N92</f>
        <v>0.9094425851</v>
      </c>
      <c r="P92" s="55">
        <f>'Vecmap(jointcHYB)'!T93*'Vecmap(jointcHYB) Coverage'!O92</f>
        <v>0.3999699614</v>
      </c>
      <c r="Q92" s="55">
        <f>'Vecmap(jointcHYB)'!U93*'Vecmap(jointcHYB) Coverage'!P92</f>
        <v>0.9048626297</v>
      </c>
      <c r="R92" s="55">
        <f>'Vecmap(jointcHYB)'!V93*'Vecmap(jointcHYB) Coverage'!Q92</f>
        <v>0.8278313295</v>
      </c>
      <c r="S92" s="55">
        <f>'Vecmap(jointcHYB)'!W93*'Vecmap(jointcHYB) Coverage'!R92</f>
        <v>0.5692855456</v>
      </c>
      <c r="T92" s="55">
        <f>'Vecmap(jointcHYB)'!X93*'Vecmap(jointcHYB) Coverage'!S92</f>
        <v>0.4754305413</v>
      </c>
    </row>
    <row r="93">
      <c r="A93" s="112" t="s">
        <v>185</v>
      </c>
      <c r="B93" s="10">
        <f t="shared" si="2"/>
        <v>0.6979932889</v>
      </c>
      <c r="C93" s="10">
        <f>(D93*'Dataset lengths'!$B$2+E93*'Dataset lengths'!$C$2+F93*'Dataset lengths'!$D$2+I93*'Dataset lengths'!$G$2+J93*'Dataset lengths'!$H$2+O93*'Dataset lengths'!$M$2+P93*'Dataset lengths'!$N$2+Q93*'Dataset lengths'!$O$2+R93*'Dataset lengths'!$P$2+S93*'Dataset lengths'!$Q$2+T93*'Dataset lengths'!$R$2)/'Dataset lengths'!$A$7</f>
        <v>0.6392791955</v>
      </c>
      <c r="D93" s="55">
        <f>'Vecmap(jointcHYB)'!H94*'Vecmap(jointcHYB) Coverage'!C93</f>
        <v>0.5483462665</v>
      </c>
      <c r="E93" s="55">
        <f>'Vecmap(jointcHYB)'!I94*'Vecmap(jointcHYB) Coverage'!D93</f>
        <v>0.7377295058</v>
      </c>
      <c r="F93" s="55">
        <f>'Vecmap(jointcHYB)'!J94*'Vecmap(jointcHYB) Coverage'!E93</f>
        <v>0.7934926048</v>
      </c>
      <c r="G93" s="55">
        <f>'Vecmap(jointcHYB)'!K94*'Vecmap(jointcHYB) Coverage'!F93</f>
        <v>0.8507961679</v>
      </c>
      <c r="H93" s="55">
        <f>'Vecmap(jointcHYB)'!L94*'Vecmap(jointcHYB) Coverage'!G93</f>
        <v>0.853659922</v>
      </c>
      <c r="I93" s="55">
        <f>'Vecmap(jointcHYB)'!M94*'Vecmap(jointcHYB) Coverage'!H93</f>
        <v>0.8518550618</v>
      </c>
      <c r="J93" s="55">
        <f>'Vecmap(jointcHYB)'!N94*'Vecmap(jointcHYB) Coverage'!I93</f>
        <v>0.8062877283</v>
      </c>
      <c r="K93" s="55">
        <f>'Vecmap(jointcHYB)'!O94*'Vecmap(jointcHYB) Coverage'!J93</f>
        <v>0.7507473146</v>
      </c>
      <c r="L93" s="55">
        <f>'Vecmap(jointcHYB)'!P94*'Vecmap(jointcHYB) Coverage'!K93</f>
        <v>0.8581326028</v>
      </c>
      <c r="M93" s="55">
        <f>'Vecmap(jointcHYB)'!Q94*'Vecmap(jointcHYB) Coverage'!L93</f>
        <v>0.7833614947</v>
      </c>
      <c r="N93" s="55">
        <f>'Vecmap(jointcHYB)'!R94*'Vecmap(jointcHYB) Coverage'!M93</f>
        <v>0.752720062</v>
      </c>
      <c r="O93" s="55">
        <f>'Vecmap(jointcHYB)'!S94*'Vecmap(jointcHYB) Coverage'!N93</f>
        <v>0.8925047305</v>
      </c>
      <c r="P93" s="55">
        <f>'Vecmap(jointcHYB)'!T94*'Vecmap(jointcHYB) Coverage'!O93</f>
        <v>0.4353088667</v>
      </c>
      <c r="Q93" s="55">
        <f>'Vecmap(jointcHYB)'!U94*'Vecmap(jointcHYB) Coverage'!P93</f>
        <v>0.8652498535</v>
      </c>
      <c r="R93" s="55">
        <f>'Vecmap(jointcHYB)'!V94*'Vecmap(jointcHYB) Coverage'!Q93</f>
        <v>0.7262396302</v>
      </c>
      <c r="S93" s="55">
        <f>'Vecmap(jointcHYB)'!W94*'Vecmap(jointcHYB) Coverage'!R93</f>
        <v>0.4795845162</v>
      </c>
      <c r="T93" s="55">
        <f>'Vecmap(jointcHYB)'!X94*'Vecmap(jointcHYB) Coverage'!S93</f>
        <v>0.5413274141</v>
      </c>
    </row>
    <row r="94">
      <c r="A94" s="112" t="s">
        <v>172</v>
      </c>
      <c r="B94" s="10">
        <f t="shared" si="2"/>
        <v>0.7170397767</v>
      </c>
      <c r="C94" s="10">
        <f>(D94*'Dataset lengths'!$B$2+E94*'Dataset lengths'!$C$2+F94*'Dataset lengths'!$D$2+I94*'Dataset lengths'!$G$2+J94*'Dataset lengths'!$H$2+O94*'Dataset lengths'!$M$2+P94*'Dataset lengths'!$N$2+Q94*'Dataset lengths'!$O$2+R94*'Dataset lengths'!$P$2+S94*'Dataset lengths'!$Q$2+T94*'Dataset lengths'!$R$2)/'Dataset lengths'!$A$7</f>
        <v>0.6542034229</v>
      </c>
      <c r="D94" s="55">
        <f>'Vecmap(jointcHYB)'!H95*'Vecmap(jointcHYB) Coverage'!C94</f>
        <v>0.5561309952</v>
      </c>
      <c r="E94" s="55">
        <f>'Vecmap(jointcHYB)'!I95*'Vecmap(jointcHYB) Coverage'!D94</f>
        <v>0.7592252504</v>
      </c>
      <c r="F94" s="55">
        <f>'Vecmap(jointcHYB)'!J95*'Vecmap(jointcHYB) Coverage'!E94</f>
        <v>0.8028139654</v>
      </c>
      <c r="G94" s="55">
        <f>'Vecmap(jointcHYB)'!K95*'Vecmap(jointcHYB) Coverage'!F94</f>
        <v>0.8575268693</v>
      </c>
      <c r="H94" s="55">
        <f>'Vecmap(jointcHYB)'!L95*'Vecmap(jointcHYB) Coverage'!G94</f>
        <v>0.8602900503</v>
      </c>
      <c r="I94" s="55">
        <f>'Vecmap(jointcHYB)'!M95*'Vecmap(jointcHYB) Coverage'!H94</f>
        <v>0.8585164535</v>
      </c>
      <c r="J94" s="55">
        <f>'Vecmap(jointcHYB)'!N95*'Vecmap(jointcHYB) Coverage'!I94</f>
        <v>0.8175343852</v>
      </c>
      <c r="K94" s="55">
        <f>'Vecmap(jointcHYB)'!O95*'Vecmap(jointcHYB) Coverage'!J94</f>
        <v>0.7697019613</v>
      </c>
      <c r="L94" s="55">
        <f>'Vecmap(jointcHYB)'!P95*'Vecmap(jointcHYB) Coverage'!K94</f>
        <v>0.8675756055</v>
      </c>
      <c r="M94" s="55">
        <f>'Vecmap(jointcHYB)'!Q95*'Vecmap(jointcHYB) Coverage'!L94</f>
        <v>0.7967948044</v>
      </c>
      <c r="N94" s="55">
        <f>'Vecmap(jointcHYB)'!R95*'Vecmap(jointcHYB) Coverage'!M94</f>
        <v>0.7699202403</v>
      </c>
      <c r="O94" s="55">
        <f>'Vecmap(jointcHYB)'!S95*'Vecmap(jointcHYB) Coverage'!N94</f>
        <v>0.895936012</v>
      </c>
      <c r="P94" s="55">
        <f>'Vecmap(jointcHYB)'!T95*'Vecmap(jointcHYB) Coverage'!O94</f>
        <v>0.4860648018</v>
      </c>
      <c r="Q94" s="55">
        <f>'Vecmap(jointcHYB)'!U95*'Vecmap(jointcHYB) Coverage'!P94</f>
        <v>0.8814955426</v>
      </c>
      <c r="R94" s="55">
        <f>'Vecmap(jointcHYB)'!V95*'Vecmap(jointcHYB) Coverage'!Q94</f>
        <v>0.7658291251</v>
      </c>
      <c r="S94" s="55">
        <f>'Vecmap(jointcHYB)'!W95*'Vecmap(jointcHYB) Coverage'!R94</f>
        <v>0.4953861548</v>
      </c>
      <c r="T94" s="55">
        <f>'Vecmap(jointcHYB)'!X95*'Vecmap(jointcHYB) Coverage'!S94</f>
        <v>0.5685048574</v>
      </c>
    </row>
    <row r="95">
      <c r="A95" s="112" t="s">
        <v>332</v>
      </c>
      <c r="B95" s="10">
        <f t="shared" si="2"/>
        <v>0.7013011463</v>
      </c>
      <c r="C95" s="10">
        <f>(D95*'Dataset lengths'!$B$2+E95*'Dataset lengths'!$C$2+F95*'Dataset lengths'!$D$2+I95*'Dataset lengths'!$G$2+J95*'Dataset lengths'!$H$2+O95*'Dataset lengths'!$M$2+P95*'Dataset lengths'!$N$2+Q95*'Dataset lengths'!$O$2+R95*'Dataset lengths'!$P$2+S95*'Dataset lengths'!$Q$2+T95*'Dataset lengths'!$R$2)/'Dataset lengths'!$A$7</f>
        <v>0.6461144578</v>
      </c>
      <c r="D95" s="55">
        <f>'Vecmap(jointcHYB)'!H96*'Vecmap(jointcHYB) Coverage'!C95</f>
        <v>0.5680377559</v>
      </c>
      <c r="E95" s="55">
        <f>'Vecmap(jointcHYB)'!I96*'Vecmap(jointcHYB) Coverage'!D95</f>
        <v>0.73337355</v>
      </c>
      <c r="F95" s="55">
        <f>'Vecmap(jointcHYB)'!J96*'Vecmap(jointcHYB) Coverage'!E95</f>
        <v>0.7664407741</v>
      </c>
      <c r="G95" s="55">
        <f>'Vecmap(jointcHYB)'!K96*'Vecmap(jointcHYB) Coverage'!F95</f>
        <v>0.8383997706</v>
      </c>
      <c r="H95" s="55">
        <f>'Vecmap(jointcHYB)'!L96*'Vecmap(jointcHYB) Coverage'!G95</f>
        <v>0.8468015993</v>
      </c>
      <c r="I95" s="55">
        <f>'Vecmap(jointcHYB)'!M96*'Vecmap(jointcHYB) Coverage'!H95</f>
        <v>0.8413404038</v>
      </c>
      <c r="J95" s="55">
        <f>'Vecmap(jointcHYB)'!N96*'Vecmap(jointcHYB) Coverage'!I95</f>
        <v>0.811978783</v>
      </c>
      <c r="K95" s="55">
        <f>'Vecmap(jointcHYB)'!O96*'Vecmap(jointcHYB) Coverage'!J95</f>
        <v>0.7571480183</v>
      </c>
      <c r="L95" s="55">
        <f>'Vecmap(jointcHYB)'!P96*'Vecmap(jointcHYB) Coverage'!K95</f>
        <v>0.864583827</v>
      </c>
      <c r="M95" s="55">
        <f>'Vecmap(jointcHYB)'!Q96*'Vecmap(jointcHYB) Coverage'!L95</f>
        <v>0.8080350233</v>
      </c>
      <c r="N95" s="55">
        <f>'Vecmap(jointcHYB)'!R96*'Vecmap(jointcHYB) Coverage'!M95</f>
        <v>0.7526683085</v>
      </c>
      <c r="O95" s="55">
        <f>'Vecmap(jointcHYB)'!S96*'Vecmap(jointcHYB) Coverage'!N95</f>
        <v>0.8881992372</v>
      </c>
      <c r="P95" s="55">
        <f>'Vecmap(jointcHYB)'!T96*'Vecmap(jointcHYB) Coverage'!O95</f>
        <v>0.3683214096</v>
      </c>
      <c r="Q95" s="55">
        <f>'Vecmap(jointcHYB)'!U96*'Vecmap(jointcHYB) Coverage'!P95</f>
        <v>0.8952932512</v>
      </c>
      <c r="R95" s="55">
        <f>'Vecmap(jointcHYB)'!V96*'Vecmap(jointcHYB) Coverage'!Q95</f>
        <v>0.8216023854</v>
      </c>
      <c r="S95" s="55">
        <f>'Vecmap(jointcHYB)'!W96*'Vecmap(jointcHYB) Coverage'!R95</f>
        <v>0.5534858561</v>
      </c>
      <c r="T95" s="55">
        <f>'Vecmap(jointcHYB)'!X96*'Vecmap(jointcHYB) Coverage'!S95</f>
        <v>0.4662392028</v>
      </c>
    </row>
    <row r="96">
      <c r="A96" s="112" t="s">
        <v>342</v>
      </c>
      <c r="B96" s="10">
        <f t="shared" si="2"/>
        <v>0.6886753831</v>
      </c>
      <c r="C96" s="10">
        <f>(D96*'Dataset lengths'!$B$2+E96*'Dataset lengths'!$C$2+F96*'Dataset lengths'!$D$2+I96*'Dataset lengths'!$G$2+J96*'Dataset lengths'!$H$2+O96*'Dataset lengths'!$M$2+P96*'Dataset lengths'!$N$2+Q96*'Dataset lengths'!$O$2+R96*'Dataset lengths'!$P$2+S96*'Dataset lengths'!$Q$2+T96*'Dataset lengths'!$R$2)/'Dataset lengths'!$A$7</f>
        <v>0.6242545933</v>
      </c>
      <c r="D96" s="55">
        <f>'Vecmap(jointcHYB)'!H97*'Vecmap(jointcHYB) Coverage'!C96</f>
        <v>0.5166158038</v>
      </c>
      <c r="E96" s="55">
        <f>'Vecmap(jointcHYB)'!I97*'Vecmap(jointcHYB) Coverage'!D96</f>
        <v>0.7346437093</v>
      </c>
      <c r="F96" s="55">
        <f>'Vecmap(jointcHYB)'!J97*'Vecmap(jointcHYB) Coverage'!E96</f>
        <v>0.7798601563</v>
      </c>
      <c r="G96" s="55">
        <f>'Vecmap(jointcHYB)'!K97*'Vecmap(jointcHYB) Coverage'!F96</f>
        <v>0.8451969088</v>
      </c>
      <c r="H96" s="55">
        <f>'Vecmap(jointcHYB)'!L97*'Vecmap(jointcHYB) Coverage'!G96</f>
        <v>0.8514556071</v>
      </c>
      <c r="I96" s="55">
        <f>'Vecmap(jointcHYB)'!M97*'Vecmap(jointcHYB) Coverage'!H96</f>
        <v>0.8474605703</v>
      </c>
      <c r="J96" s="55">
        <f>'Vecmap(jointcHYB)'!N97*'Vecmap(jointcHYB) Coverage'!I96</f>
        <v>0.8013522343</v>
      </c>
      <c r="K96" s="55">
        <f>'Vecmap(jointcHYB)'!O97*'Vecmap(jointcHYB) Coverage'!J96</f>
        <v>0.7461583501</v>
      </c>
      <c r="L96" s="55">
        <f>'Vecmap(jointcHYB)'!P97*'Vecmap(jointcHYB) Coverage'!K96</f>
        <v>0.852451021</v>
      </c>
      <c r="M96" s="55">
        <f>'Vecmap(jointcHYB)'!Q97*'Vecmap(jointcHYB) Coverage'!L96</f>
        <v>0.7880760537</v>
      </c>
      <c r="N96" s="55">
        <f>'Vecmap(jointcHYB)'!R97*'Vecmap(jointcHYB) Coverage'!M96</f>
        <v>0.7397209216</v>
      </c>
      <c r="O96" s="55">
        <f>'Vecmap(jointcHYB)'!S97*'Vecmap(jointcHYB) Coverage'!N96</f>
        <v>0.8952584978</v>
      </c>
      <c r="P96" s="55">
        <f>'Vecmap(jointcHYB)'!T97*'Vecmap(jointcHYB) Coverage'!O96</f>
        <v>0.4460139084</v>
      </c>
      <c r="Q96" s="55">
        <f>'Vecmap(jointcHYB)'!U97*'Vecmap(jointcHYB) Coverage'!P96</f>
        <v>0.8717036204</v>
      </c>
      <c r="R96" s="55">
        <f>'Vecmap(jointcHYB)'!V97*'Vecmap(jointcHYB) Coverage'!Q96</f>
        <v>0.6922909271</v>
      </c>
      <c r="S96" s="55">
        <f>'Vecmap(jointcHYB)'!W97*'Vecmap(jointcHYB) Coverage'!R96</f>
        <v>0.4474931327</v>
      </c>
      <c r="T96" s="55">
        <f>'Vecmap(jointcHYB)'!X97*'Vecmap(jointcHYB) Coverage'!S96</f>
        <v>0.5427366531</v>
      </c>
    </row>
    <row r="97">
      <c r="A97" s="112" t="s">
        <v>343</v>
      </c>
      <c r="B97" s="10">
        <f t="shared" si="2"/>
        <v>0.7053002256</v>
      </c>
      <c r="C97" s="10">
        <f>(D97*'Dataset lengths'!$B$2+E97*'Dataset lengths'!$C$2+F97*'Dataset lengths'!$D$2+I97*'Dataset lengths'!$G$2+J97*'Dataset lengths'!$H$2+O97*'Dataset lengths'!$M$2+P97*'Dataset lengths'!$N$2+Q97*'Dataset lengths'!$O$2+R97*'Dataset lengths'!$P$2+S97*'Dataset lengths'!$Q$2+T97*'Dataset lengths'!$R$2)/'Dataset lengths'!$A$7</f>
        <v>0.6389599258</v>
      </c>
      <c r="D97" s="55">
        <f>'Vecmap(jointcHYB)'!H98*'Vecmap(jointcHYB) Coverage'!C97</f>
        <v>0.5298286222</v>
      </c>
      <c r="E97" s="55">
        <f>'Vecmap(jointcHYB)'!I98*'Vecmap(jointcHYB) Coverage'!D97</f>
        <v>0.7579708285</v>
      </c>
      <c r="F97" s="55">
        <f>'Vecmap(jointcHYB)'!J98*'Vecmap(jointcHYB) Coverage'!E97</f>
        <v>0.7907739701</v>
      </c>
      <c r="G97" s="55">
        <f>'Vecmap(jointcHYB)'!K98*'Vecmap(jointcHYB) Coverage'!F97</f>
        <v>0.8532936807</v>
      </c>
      <c r="H97" s="55">
        <f>'Vecmap(jointcHYB)'!L98*'Vecmap(jointcHYB) Coverage'!G97</f>
        <v>0.8581721215</v>
      </c>
      <c r="I97" s="55">
        <f>'Vecmap(jointcHYB)'!M98*'Vecmap(jointcHYB) Coverage'!H97</f>
        <v>0.8551622329</v>
      </c>
      <c r="J97" s="55">
        <f>'Vecmap(jointcHYB)'!N98*'Vecmap(jointcHYB) Coverage'!I97</f>
        <v>0.811530821</v>
      </c>
      <c r="K97" s="55">
        <f>'Vecmap(jointcHYB)'!O98*'Vecmap(jointcHYB) Coverage'!J97</f>
        <v>0.7624130105</v>
      </c>
      <c r="L97" s="55">
        <f>'Vecmap(jointcHYB)'!P98*'Vecmap(jointcHYB) Coverage'!K97</f>
        <v>0.8615482944</v>
      </c>
      <c r="M97" s="55">
        <f>'Vecmap(jointcHYB)'!Q98*'Vecmap(jointcHYB) Coverage'!L97</f>
        <v>0.7950105098</v>
      </c>
      <c r="N97" s="55">
        <f>'Vecmap(jointcHYB)'!R98*'Vecmap(jointcHYB) Coverage'!M97</f>
        <v>0.7524200415</v>
      </c>
      <c r="O97" s="55">
        <f>'Vecmap(jointcHYB)'!S98*'Vecmap(jointcHYB) Coverage'!N97</f>
        <v>0.9069510813</v>
      </c>
      <c r="P97" s="55">
        <f>'Vecmap(jointcHYB)'!T98*'Vecmap(jointcHYB) Coverage'!O97</f>
        <v>0.4687714234</v>
      </c>
      <c r="Q97" s="55">
        <f>'Vecmap(jointcHYB)'!U98*'Vecmap(jointcHYB) Coverage'!P97</f>
        <v>0.889729659</v>
      </c>
      <c r="R97" s="55">
        <f>'Vecmap(jointcHYB)'!V98*'Vecmap(jointcHYB) Coverage'!Q97</f>
        <v>0.7182517001</v>
      </c>
      <c r="S97" s="55">
        <f>'Vecmap(jointcHYB)'!W98*'Vecmap(jointcHYB) Coverage'!R97</f>
        <v>0.4637737487</v>
      </c>
      <c r="T97" s="55">
        <f>'Vecmap(jointcHYB)'!X98*'Vecmap(jointcHYB) Coverage'!S97</f>
        <v>0.5655583941</v>
      </c>
    </row>
    <row r="98">
      <c r="A98" s="112" t="s">
        <v>344</v>
      </c>
      <c r="B98" s="10">
        <f t="shared" si="2"/>
        <v>0.6636699627</v>
      </c>
      <c r="C98" s="10">
        <f>(D98*'Dataset lengths'!$B$2+E98*'Dataset lengths'!$C$2+F98*'Dataset lengths'!$D$2+I98*'Dataset lengths'!$G$2+J98*'Dataset lengths'!$H$2+O98*'Dataset lengths'!$M$2+P98*'Dataset lengths'!$N$2+Q98*'Dataset lengths'!$O$2+R98*'Dataset lengths'!$P$2+S98*'Dataset lengths'!$Q$2+T98*'Dataset lengths'!$R$2)/'Dataset lengths'!$A$7</f>
        <v>0.5975905282</v>
      </c>
      <c r="D98" s="55">
        <f>'Vecmap(jointcHYB)'!H99*'Vecmap(jointcHYB) Coverage'!C98</f>
        <v>0.4743881203</v>
      </c>
      <c r="E98" s="55">
        <f>'Vecmap(jointcHYB)'!I99*'Vecmap(jointcHYB) Coverage'!D98</f>
        <v>0.7364936134</v>
      </c>
      <c r="F98" s="55">
        <f>'Vecmap(jointcHYB)'!J99*'Vecmap(jointcHYB) Coverage'!E98</f>
        <v>0.7657492609</v>
      </c>
      <c r="G98" s="55">
        <f>'Vecmap(jointcHYB)'!K99*'Vecmap(jointcHYB) Coverage'!F98</f>
        <v>0.8391809498</v>
      </c>
      <c r="H98" s="55">
        <f>'Vecmap(jointcHYB)'!L99*'Vecmap(jointcHYB) Coverage'!G98</f>
        <v>0.8413135955</v>
      </c>
      <c r="I98" s="55">
        <f>'Vecmap(jointcHYB)'!M99*'Vecmap(jointcHYB) Coverage'!H98</f>
        <v>0.8400947012</v>
      </c>
      <c r="J98" s="55">
        <f>'Vecmap(jointcHYB)'!N99*'Vecmap(jointcHYB) Coverage'!I98</f>
        <v>0.7833199894</v>
      </c>
      <c r="K98" s="55">
        <f>'Vecmap(jointcHYB)'!O99*'Vecmap(jointcHYB) Coverage'!J98</f>
        <v>0.7296704733</v>
      </c>
      <c r="L98" s="55">
        <f>'Vecmap(jointcHYB)'!P99*'Vecmap(jointcHYB) Coverage'!K98</f>
        <v>0.8365281029</v>
      </c>
      <c r="M98" s="55">
        <f>'Vecmap(jointcHYB)'!Q99*'Vecmap(jointcHYB) Coverage'!L98</f>
        <v>0.7601103758</v>
      </c>
      <c r="N98" s="55">
        <f>'Vecmap(jointcHYB)'!R99*'Vecmap(jointcHYB) Coverage'!M98</f>
        <v>0.7422545951</v>
      </c>
      <c r="O98" s="55">
        <f>'Vecmap(jointcHYB)'!S99*'Vecmap(jointcHYB) Coverage'!N98</f>
        <v>0.8496027841</v>
      </c>
      <c r="P98" s="55">
        <f>'Vecmap(jointcHYB)'!T99*'Vecmap(jointcHYB) Coverage'!O98</f>
        <v>0.450735952</v>
      </c>
      <c r="Q98" s="55">
        <f>'Vecmap(jointcHYB)'!U99*'Vecmap(jointcHYB) Coverage'!P98</f>
        <v>0.8389896985</v>
      </c>
      <c r="R98" s="55">
        <f>'Vecmap(jointcHYB)'!V99*'Vecmap(jointcHYB) Coverage'!Q98</f>
        <v>0.6233813516</v>
      </c>
      <c r="S98" s="55">
        <f>'Vecmap(jointcHYB)'!W99*'Vecmap(jointcHYB) Coverage'!R98</f>
        <v>0.3783212587</v>
      </c>
      <c r="T98" s="55">
        <f>'Vecmap(jointcHYB)'!X99*'Vecmap(jointcHYB) Coverage'!S98</f>
        <v>0.5592928595</v>
      </c>
    </row>
    <row r="99">
      <c r="A99" s="112" t="s">
        <v>347</v>
      </c>
      <c r="B99" s="10">
        <f t="shared" si="2"/>
        <v>0.7058810951</v>
      </c>
      <c r="C99" s="10">
        <f>(D99*'Dataset lengths'!$B$2+E99*'Dataset lengths'!$C$2+F99*'Dataset lengths'!$D$2+I99*'Dataset lengths'!$G$2+J99*'Dataset lengths'!$H$2+O99*'Dataset lengths'!$M$2+P99*'Dataset lengths'!$N$2+Q99*'Dataset lengths'!$O$2+R99*'Dataset lengths'!$P$2+S99*'Dataset lengths'!$Q$2+T99*'Dataset lengths'!$R$2)/'Dataset lengths'!$A$7</f>
        <v>0.6437911134</v>
      </c>
      <c r="D99" s="55">
        <f>'Vecmap(jointcHYB)'!H100*'Vecmap(jointcHYB) Coverage'!C99</f>
        <v>0.5535200834</v>
      </c>
      <c r="E99" s="55">
        <f>'Vecmap(jointcHYB)'!I100*'Vecmap(jointcHYB) Coverage'!D99</f>
        <v>0.7446316181</v>
      </c>
      <c r="F99" s="55">
        <f>'Vecmap(jointcHYB)'!J100*'Vecmap(jointcHYB) Coverage'!E99</f>
        <v>0.7791008546</v>
      </c>
      <c r="G99" s="55">
        <f>'Vecmap(jointcHYB)'!K100*'Vecmap(jointcHYB) Coverage'!F99</f>
        <v>0.84471394</v>
      </c>
      <c r="H99" s="55">
        <f>'Vecmap(jointcHYB)'!L100*'Vecmap(jointcHYB) Coverage'!G99</f>
        <v>0.8528306495</v>
      </c>
      <c r="I99" s="55">
        <f>'Vecmap(jointcHYB)'!M100*'Vecmap(jointcHYB) Coverage'!H99</f>
        <v>0.8476329259</v>
      </c>
      <c r="J99" s="55">
        <f>'Vecmap(jointcHYB)'!N100*'Vecmap(jointcHYB) Coverage'!I99</f>
        <v>0.8151397526</v>
      </c>
      <c r="K99" s="55">
        <f>'Vecmap(jointcHYB)'!O100*'Vecmap(jointcHYB) Coverage'!J99</f>
        <v>0.761158816</v>
      </c>
      <c r="L99" s="55">
        <f>'Vecmap(jointcHYB)'!P100*'Vecmap(jointcHYB) Coverage'!K99</f>
        <v>0.8620962969</v>
      </c>
      <c r="M99" s="55">
        <f>'Vecmap(jointcHYB)'!Q100*'Vecmap(jointcHYB) Coverage'!L99</f>
        <v>0.8133342948</v>
      </c>
      <c r="N99" s="55">
        <f>'Vecmap(jointcHYB)'!R100*'Vecmap(jointcHYB) Coverage'!M99</f>
        <v>0.7485985297</v>
      </c>
      <c r="O99" s="55">
        <f>'Vecmap(jointcHYB)'!S100*'Vecmap(jointcHYB) Coverage'!N99</f>
        <v>0.8996514124</v>
      </c>
      <c r="P99" s="55">
        <f>'Vecmap(jointcHYB)'!T100*'Vecmap(jointcHYB) Coverage'!O99</f>
        <v>0.4462572505</v>
      </c>
      <c r="Q99" s="55">
        <f>'Vecmap(jointcHYB)'!U100*'Vecmap(jointcHYB) Coverage'!P99</f>
        <v>0.8788250184</v>
      </c>
      <c r="R99" s="55">
        <f>'Vecmap(jointcHYB)'!V100*'Vecmap(jointcHYB) Coverage'!Q99</f>
        <v>0.7815013347</v>
      </c>
      <c r="S99" s="55">
        <f>'Vecmap(jointcHYB)'!W100*'Vecmap(jointcHYB) Coverage'!R99</f>
        <v>0.5204737906</v>
      </c>
      <c r="T99" s="55">
        <f>'Vecmap(jointcHYB)'!X100*'Vecmap(jointcHYB) Coverage'!S99</f>
        <v>0.4979580047</v>
      </c>
    </row>
    <row r="100">
      <c r="A100" s="112" t="s">
        <v>348</v>
      </c>
      <c r="B100" s="10">
        <f t="shared" si="2"/>
        <v>0.6780867894</v>
      </c>
      <c r="C100" s="10">
        <f>(D100*'Dataset lengths'!$B$2+E100*'Dataset lengths'!$C$2+F100*'Dataset lengths'!$D$2+I100*'Dataset lengths'!$G$2+J100*'Dataset lengths'!$H$2+O100*'Dataset lengths'!$M$2+P100*'Dataset lengths'!$N$2+Q100*'Dataset lengths'!$O$2+R100*'Dataset lengths'!$P$2+S100*'Dataset lengths'!$Q$2+T100*'Dataset lengths'!$R$2)/'Dataset lengths'!$A$7</f>
        <v>0.612325476</v>
      </c>
      <c r="D100" s="55">
        <f>'Vecmap(jointcHYB)'!H101*'Vecmap(jointcHYB) Coverage'!C100</f>
        <v>0.5059063471</v>
      </c>
      <c r="E100" s="55">
        <f>'Vecmap(jointcHYB)'!I101*'Vecmap(jointcHYB) Coverage'!D100</f>
        <v>0.7326628294</v>
      </c>
      <c r="F100" s="55">
        <f>'Vecmap(jointcHYB)'!J101*'Vecmap(jointcHYB) Coverage'!E100</f>
        <v>0.7754793554</v>
      </c>
      <c r="G100" s="55">
        <f>'Vecmap(jointcHYB)'!K101*'Vecmap(jointcHYB) Coverage'!F100</f>
        <v>0.8366690312</v>
      </c>
      <c r="H100" s="55">
        <f>'Vecmap(jointcHYB)'!L101*'Vecmap(jointcHYB) Coverage'!G100</f>
        <v>0.8433376236</v>
      </c>
      <c r="I100" s="55">
        <f>'Vecmap(jointcHYB)'!M101*'Vecmap(jointcHYB) Coverage'!H100</f>
        <v>0.839001298</v>
      </c>
      <c r="J100" s="55">
        <f>'Vecmap(jointcHYB)'!N101*'Vecmap(jointcHYB) Coverage'!I100</f>
        <v>0.7968573364</v>
      </c>
      <c r="K100" s="55">
        <f>'Vecmap(jointcHYB)'!O101*'Vecmap(jointcHYB) Coverage'!J100</f>
        <v>0.7451579941</v>
      </c>
      <c r="L100" s="55">
        <f>'Vecmap(jointcHYB)'!P101*'Vecmap(jointcHYB) Coverage'!K100</f>
        <v>0.8449210064</v>
      </c>
      <c r="M100" s="55">
        <f>'Vecmap(jointcHYB)'!Q101*'Vecmap(jointcHYB) Coverage'!L100</f>
        <v>0.7853217058</v>
      </c>
      <c r="N100" s="55">
        <f>'Vecmap(jointcHYB)'!R101*'Vecmap(jointcHYB) Coverage'!M100</f>
        <v>0.7432844157</v>
      </c>
      <c r="O100" s="55">
        <f>'Vecmap(jointcHYB)'!S101*'Vecmap(jointcHYB) Coverage'!N100</f>
        <v>0.8739058735</v>
      </c>
      <c r="P100" s="55">
        <f>'Vecmap(jointcHYB)'!T101*'Vecmap(jointcHYB) Coverage'!O100</f>
        <v>0.4374808459</v>
      </c>
      <c r="Q100" s="55">
        <f>'Vecmap(jointcHYB)'!U101*'Vecmap(jointcHYB) Coverage'!P100</f>
        <v>0.852119776</v>
      </c>
      <c r="R100" s="55">
        <f>'Vecmap(jointcHYB)'!V101*'Vecmap(jointcHYB) Coverage'!Q100</f>
        <v>0.6855203356</v>
      </c>
      <c r="S100" s="55">
        <f>'Vecmap(jointcHYB)'!W101*'Vecmap(jointcHYB) Coverage'!R100</f>
        <v>0.4285197024</v>
      </c>
      <c r="T100" s="55">
        <f>'Vecmap(jointcHYB)'!X101*'Vecmap(jointcHYB) Coverage'!S100</f>
        <v>0.5315009838</v>
      </c>
    </row>
    <row r="101">
      <c r="A101" s="112" t="s">
        <v>351</v>
      </c>
      <c r="B101" s="10">
        <f t="shared" si="2"/>
        <v>0.6916047123</v>
      </c>
      <c r="C101" s="10">
        <f>(D101*'Dataset lengths'!$B$2+E101*'Dataset lengths'!$C$2+F101*'Dataset lengths'!$D$2+I101*'Dataset lengths'!$G$2+J101*'Dataset lengths'!$H$2+O101*'Dataset lengths'!$M$2+P101*'Dataset lengths'!$N$2+Q101*'Dataset lengths'!$O$2+R101*'Dataset lengths'!$P$2+S101*'Dataset lengths'!$Q$2+T101*'Dataset lengths'!$R$2)/'Dataset lengths'!$A$7</f>
        <v>0.6260443962</v>
      </c>
      <c r="D101" s="55">
        <f>'Vecmap(jointcHYB)'!H102*'Vecmap(jointcHYB) Coverage'!C101</f>
        <v>0.5179745384</v>
      </c>
      <c r="E101" s="55">
        <f>'Vecmap(jointcHYB)'!I102*'Vecmap(jointcHYB) Coverage'!D101</f>
        <v>0.7505757807</v>
      </c>
      <c r="F101" s="55">
        <f>'Vecmap(jointcHYB)'!J102*'Vecmap(jointcHYB) Coverage'!E101</f>
        <v>0.7858943911</v>
      </c>
      <c r="G101" s="55">
        <f>'Vecmap(jointcHYB)'!K102*'Vecmap(jointcHYB) Coverage'!F101</f>
        <v>0.8445184098</v>
      </c>
      <c r="H101" s="55">
        <f>'Vecmap(jointcHYB)'!L102*'Vecmap(jointcHYB) Coverage'!G101</f>
        <v>0.8494840601</v>
      </c>
      <c r="I101" s="55">
        <f>'Vecmap(jointcHYB)'!M102*'Vecmap(jointcHYB) Coverage'!H101</f>
        <v>0.8462170946</v>
      </c>
      <c r="J101" s="55">
        <f>'Vecmap(jointcHYB)'!N102*'Vecmap(jointcHYB) Coverage'!I101</f>
        <v>0.8079398952</v>
      </c>
      <c r="K101" s="55">
        <f>'Vecmap(jointcHYB)'!O102*'Vecmap(jointcHYB) Coverage'!J101</f>
        <v>0.7620073189</v>
      </c>
      <c r="L101" s="55">
        <f>'Vecmap(jointcHYB)'!P102*'Vecmap(jointcHYB) Coverage'!K101</f>
        <v>0.854402025</v>
      </c>
      <c r="M101" s="55">
        <f>'Vecmap(jointcHYB)'!Q102*'Vecmap(jointcHYB) Coverage'!L101</f>
        <v>0.7948463211</v>
      </c>
      <c r="N101" s="55">
        <f>'Vecmap(jointcHYB)'!R102*'Vecmap(jointcHYB) Coverage'!M101</f>
        <v>0.7567260865</v>
      </c>
      <c r="O101" s="55">
        <f>'Vecmap(jointcHYB)'!S102*'Vecmap(jointcHYB) Coverage'!N101</f>
        <v>0.8801127776</v>
      </c>
      <c r="P101" s="55">
        <f>'Vecmap(jointcHYB)'!T102*'Vecmap(jointcHYB) Coverage'!O101</f>
        <v>0.4429650932</v>
      </c>
      <c r="Q101" s="55">
        <f>'Vecmap(jointcHYB)'!U102*'Vecmap(jointcHYB) Coverage'!P101</f>
        <v>0.8628018729</v>
      </c>
      <c r="R101" s="55">
        <f>'Vecmap(jointcHYB)'!V102*'Vecmap(jointcHYB) Coverage'!Q101</f>
        <v>0.7165775175</v>
      </c>
      <c r="S101" s="55">
        <f>'Vecmap(jointcHYB)'!W102*'Vecmap(jointcHYB) Coverage'!R101</f>
        <v>0.4452158629</v>
      </c>
      <c r="T101" s="55">
        <f>'Vecmap(jointcHYB)'!X102*'Vecmap(jointcHYB) Coverage'!S101</f>
        <v>0.5513770116</v>
      </c>
    </row>
    <row r="102">
      <c r="A102" s="112" t="s">
        <v>193</v>
      </c>
      <c r="B102" s="10">
        <f t="shared" si="2"/>
        <v>0.7177157586</v>
      </c>
      <c r="C102" s="10">
        <f>(D102*'Dataset lengths'!$B$2+E102*'Dataset lengths'!$C$2+F102*'Dataset lengths'!$D$2+I102*'Dataset lengths'!$G$2+J102*'Dataset lengths'!$H$2+O102*'Dataset lengths'!$M$2+P102*'Dataset lengths'!$N$2+Q102*'Dataset lengths'!$O$2+R102*'Dataset lengths'!$P$2+S102*'Dataset lengths'!$Q$2+T102*'Dataset lengths'!$R$2)/'Dataset lengths'!$A$7</f>
        <v>0.6559714154</v>
      </c>
      <c r="D102" s="55">
        <f>'Vecmap(jointcHYB)'!H103*'Vecmap(jointcHYB) Coverage'!C102</f>
        <v>0.5664463358</v>
      </c>
      <c r="E102" s="55">
        <f>'Vecmap(jointcHYB)'!I103*'Vecmap(jointcHYB) Coverage'!D102</f>
        <v>0.753252659</v>
      </c>
      <c r="F102" s="55">
        <f>'Vecmap(jointcHYB)'!J103*'Vecmap(jointcHYB) Coverage'!E102</f>
        <v>0.7936191616</v>
      </c>
      <c r="G102" s="55">
        <f>'Vecmap(jointcHYB)'!K103*'Vecmap(jointcHYB) Coverage'!F102</f>
        <v>0.8585045239</v>
      </c>
      <c r="H102" s="55">
        <f>'Vecmap(jointcHYB)'!L103*'Vecmap(jointcHYB) Coverage'!G102</f>
        <v>0.8659681661</v>
      </c>
      <c r="I102" s="55">
        <f>'Vecmap(jointcHYB)'!M103*'Vecmap(jointcHYB) Coverage'!H102</f>
        <v>0.8611813958</v>
      </c>
      <c r="J102" s="55">
        <f>'Vecmap(jointcHYB)'!N103*'Vecmap(jointcHYB) Coverage'!I102</f>
        <v>0.8263789071</v>
      </c>
      <c r="K102" s="55">
        <f>'Vecmap(jointcHYB)'!O103*'Vecmap(jointcHYB) Coverage'!J102</f>
        <v>0.7737716255</v>
      </c>
      <c r="L102" s="55">
        <f>'Vecmap(jointcHYB)'!P103*'Vecmap(jointcHYB) Coverage'!K102</f>
        <v>0.8736093723</v>
      </c>
      <c r="M102" s="55">
        <f>'Vecmap(jointcHYB)'!Q103*'Vecmap(jointcHYB) Coverage'!L102</f>
        <v>0.8229443552</v>
      </c>
      <c r="N102" s="55">
        <f>'Vecmap(jointcHYB)'!R103*'Vecmap(jointcHYB) Coverage'!M102</f>
        <v>0.766354496</v>
      </c>
      <c r="O102" s="55">
        <f>'Vecmap(jointcHYB)'!S103*'Vecmap(jointcHYB) Coverage'!N102</f>
        <v>0.907737872</v>
      </c>
      <c r="P102" s="55">
        <f>'Vecmap(jointcHYB)'!T103*'Vecmap(jointcHYB) Coverage'!O102</f>
        <v>0.4499797815</v>
      </c>
      <c r="Q102" s="55">
        <f>'Vecmap(jointcHYB)'!U103*'Vecmap(jointcHYB) Coverage'!P102</f>
        <v>0.8908423774</v>
      </c>
      <c r="R102" s="55">
        <f>'Vecmap(jointcHYB)'!V103*'Vecmap(jointcHYB) Coverage'!Q102</f>
        <v>0.802491536</v>
      </c>
      <c r="S102" s="55">
        <f>'Vecmap(jointcHYB)'!W103*'Vecmap(jointcHYB) Coverage'!R102</f>
        <v>0.5290647853</v>
      </c>
      <c r="T102" s="55">
        <f>'Vecmap(jointcHYB)'!X103*'Vecmap(jointcHYB) Coverage'!S102</f>
        <v>0.5138785326</v>
      </c>
    </row>
    <row r="103">
      <c r="A103" s="112" t="s">
        <v>357</v>
      </c>
      <c r="B103" s="10">
        <f t="shared" si="2"/>
        <v>0.6888120199</v>
      </c>
      <c r="C103" s="10">
        <f>(D103*'Dataset lengths'!$B$2+E103*'Dataset lengths'!$C$2+F103*'Dataset lengths'!$D$2+I103*'Dataset lengths'!$G$2+J103*'Dataset lengths'!$H$2+O103*'Dataset lengths'!$M$2+P103*'Dataset lengths'!$N$2+Q103*'Dataset lengths'!$O$2+R103*'Dataset lengths'!$P$2+S103*'Dataset lengths'!$Q$2+T103*'Dataset lengths'!$R$2)/'Dataset lengths'!$A$7</f>
        <v>0.6262903402</v>
      </c>
      <c r="D103" s="55">
        <f>'Vecmap(jointcHYB)'!H104*'Vecmap(jointcHYB) Coverage'!C103</f>
        <v>0.5233599653</v>
      </c>
      <c r="E103" s="55">
        <f>'Vecmap(jointcHYB)'!I104*'Vecmap(jointcHYB) Coverage'!D103</f>
        <v>0.7446938062</v>
      </c>
      <c r="F103" s="55">
        <f>'Vecmap(jointcHYB)'!J104*'Vecmap(jointcHYB) Coverage'!E103</f>
        <v>0.7914852909</v>
      </c>
      <c r="G103" s="55">
        <f>'Vecmap(jointcHYB)'!K104*'Vecmap(jointcHYB) Coverage'!F103</f>
        <v>0.8511796262</v>
      </c>
      <c r="H103" s="55">
        <f>'Vecmap(jointcHYB)'!L104*'Vecmap(jointcHYB) Coverage'!G103</f>
        <v>0.8553500072</v>
      </c>
      <c r="I103" s="55">
        <f>'Vecmap(jointcHYB)'!M104*'Vecmap(jointcHYB) Coverage'!H103</f>
        <v>0.8526124052</v>
      </c>
      <c r="J103" s="55">
        <f>'Vecmap(jointcHYB)'!N104*'Vecmap(jointcHYB) Coverage'!I103</f>
        <v>0.8085617767</v>
      </c>
      <c r="K103" s="55">
        <f>'Vecmap(jointcHYB)'!O104*'Vecmap(jointcHYB) Coverage'!J103</f>
        <v>0.7562230264</v>
      </c>
      <c r="L103" s="55">
        <f>'Vecmap(jointcHYB)'!P104*'Vecmap(jointcHYB) Coverage'!K103</f>
        <v>0.8557792043</v>
      </c>
      <c r="M103" s="55">
        <f>'Vecmap(jointcHYB)'!Q104*'Vecmap(jointcHYB) Coverage'!L103</f>
        <v>0.7905589877</v>
      </c>
      <c r="N103" s="55">
        <f>'Vecmap(jointcHYB)'!R104*'Vecmap(jointcHYB) Coverage'!M103</f>
        <v>0.7590474955</v>
      </c>
      <c r="O103" s="55">
        <f>'Vecmap(jointcHYB)'!S104*'Vecmap(jointcHYB) Coverage'!N103</f>
        <v>0.8738403076</v>
      </c>
      <c r="P103" s="55">
        <f>'Vecmap(jointcHYB)'!T104*'Vecmap(jointcHYB) Coverage'!O103</f>
        <v>0.4332193423</v>
      </c>
      <c r="Q103" s="55">
        <f>'Vecmap(jointcHYB)'!U104*'Vecmap(jointcHYB) Coverage'!P103</f>
        <v>0.8470012712</v>
      </c>
      <c r="R103" s="55">
        <f>'Vecmap(jointcHYB)'!V104*'Vecmap(jointcHYB) Coverage'!Q103</f>
        <v>0.7144464909</v>
      </c>
      <c r="S103" s="55">
        <f>'Vecmap(jointcHYB)'!W104*'Vecmap(jointcHYB) Coverage'!R103</f>
        <v>0.4424881331</v>
      </c>
      <c r="T103" s="55">
        <f>'Vecmap(jointcHYB)'!X104*'Vecmap(jointcHYB) Coverage'!S103</f>
        <v>0.5452234295</v>
      </c>
    </row>
    <row r="104">
      <c r="A104" s="112" t="s">
        <v>360</v>
      </c>
      <c r="B104" s="10">
        <f t="shared" si="2"/>
        <v>0.703824759</v>
      </c>
      <c r="C104" s="10">
        <f>(D104*'Dataset lengths'!$B$2+E104*'Dataset lengths'!$C$2+F104*'Dataset lengths'!$D$2+I104*'Dataset lengths'!$G$2+J104*'Dataset lengths'!$H$2+O104*'Dataset lengths'!$M$2+P104*'Dataset lengths'!$N$2+Q104*'Dataset lengths'!$O$2+R104*'Dataset lengths'!$P$2+S104*'Dataset lengths'!$Q$2+T104*'Dataset lengths'!$R$2)/'Dataset lengths'!$A$7</f>
        <v>0.638699305</v>
      </c>
      <c r="D104" s="55">
        <f>'Vecmap(jointcHYB)'!H105*'Vecmap(jointcHYB) Coverage'!C104</f>
        <v>0.5322845969</v>
      </c>
      <c r="E104" s="55">
        <f>'Vecmap(jointcHYB)'!I105*'Vecmap(jointcHYB) Coverage'!D104</f>
        <v>0.7611474957</v>
      </c>
      <c r="F104" s="55">
        <f>'Vecmap(jointcHYB)'!J105*'Vecmap(jointcHYB) Coverage'!E104</f>
        <v>0.7998906299</v>
      </c>
      <c r="G104" s="55">
        <f>'Vecmap(jointcHYB)'!K105*'Vecmap(jointcHYB) Coverage'!F104</f>
        <v>0.8574245867</v>
      </c>
      <c r="H104" s="55">
        <f>'Vecmap(jointcHYB)'!L105*'Vecmap(jointcHYB) Coverage'!G104</f>
        <v>0.8607510066</v>
      </c>
      <c r="I104" s="55">
        <f>'Vecmap(jointcHYB)'!M105*'Vecmap(jointcHYB) Coverage'!H104</f>
        <v>0.858684492</v>
      </c>
      <c r="J104" s="55">
        <f>'Vecmap(jointcHYB)'!N105*'Vecmap(jointcHYB) Coverage'!I104</f>
        <v>0.8189189207</v>
      </c>
      <c r="K104" s="55">
        <f>'Vecmap(jointcHYB)'!O105*'Vecmap(jointcHYB) Coverage'!J104</f>
        <v>0.7717502915</v>
      </c>
      <c r="L104" s="55">
        <f>'Vecmap(jointcHYB)'!P105*'Vecmap(jointcHYB) Coverage'!K104</f>
        <v>0.8657730787</v>
      </c>
      <c r="M104" s="55">
        <f>'Vecmap(jointcHYB)'!Q105*'Vecmap(jointcHYB) Coverage'!L104</f>
        <v>0.8009129231</v>
      </c>
      <c r="N104" s="55">
        <f>'Vecmap(jointcHYB)'!R105*'Vecmap(jointcHYB) Coverage'!M104</f>
        <v>0.7718666236</v>
      </c>
      <c r="O104" s="55">
        <f>'Vecmap(jointcHYB)'!S105*'Vecmap(jointcHYB) Coverage'!N104</f>
        <v>0.8827135578</v>
      </c>
      <c r="P104" s="55">
        <f>'Vecmap(jointcHYB)'!T105*'Vecmap(jointcHYB) Coverage'!O104</f>
        <v>0.4569260926</v>
      </c>
      <c r="Q104" s="55">
        <f>'Vecmap(jointcHYB)'!U105*'Vecmap(jointcHYB) Coverage'!P104</f>
        <v>0.870590902</v>
      </c>
      <c r="R104" s="55">
        <f>'Vecmap(jointcHYB)'!V105*'Vecmap(jointcHYB) Coverage'!Q104</f>
        <v>0.7386619558</v>
      </c>
      <c r="S104" s="55">
        <f>'Vecmap(jointcHYB)'!W105*'Vecmap(jointcHYB) Coverage'!R104</f>
        <v>0.456326403</v>
      </c>
      <c r="T104" s="55">
        <f>'Vecmap(jointcHYB)'!X105*'Vecmap(jointcHYB) Coverage'!S104</f>
        <v>0.5659273022</v>
      </c>
    </row>
    <row r="105">
      <c r="A105" s="112" t="s">
        <v>366</v>
      </c>
      <c r="B105" s="10">
        <f t="shared" si="2"/>
        <v>0.7073137638</v>
      </c>
      <c r="C105" s="10">
        <f>(D105*'Dataset lengths'!$B$2+E105*'Dataset lengths'!$C$2+F105*'Dataset lengths'!$D$2+I105*'Dataset lengths'!$G$2+J105*'Dataset lengths'!$H$2+O105*'Dataset lengths'!$M$2+P105*'Dataset lengths'!$N$2+Q105*'Dataset lengths'!$O$2+R105*'Dataset lengths'!$P$2+S105*'Dataset lengths'!$Q$2+T105*'Dataset lengths'!$R$2)/'Dataset lengths'!$A$7</f>
        <v>0.6453485226</v>
      </c>
      <c r="D105" s="55">
        <f>'Vecmap(jointcHYB)'!H106*'Vecmap(jointcHYB) Coverage'!C105</f>
        <v>0.556238395</v>
      </c>
      <c r="E105" s="55">
        <f>'Vecmap(jointcHYB)'!I106*'Vecmap(jointcHYB) Coverage'!D105</f>
        <v>0.7514126542</v>
      </c>
      <c r="F105" s="55">
        <f>'Vecmap(jointcHYB)'!J106*'Vecmap(jointcHYB) Coverage'!E105</f>
        <v>0.7890018473</v>
      </c>
      <c r="G105" s="55">
        <f>'Vecmap(jointcHYB)'!K106*'Vecmap(jointcHYB) Coverage'!F105</f>
        <v>0.8503365281</v>
      </c>
      <c r="H105" s="55">
        <f>'Vecmap(jointcHYB)'!L106*'Vecmap(jointcHYB) Coverage'!G105</f>
        <v>0.8581715214</v>
      </c>
      <c r="I105" s="55">
        <f>'Vecmap(jointcHYB)'!M106*'Vecmap(jointcHYB) Coverage'!H105</f>
        <v>0.8531002024</v>
      </c>
      <c r="J105" s="55">
        <f>'Vecmap(jointcHYB)'!N106*'Vecmap(jointcHYB) Coverage'!I105</f>
        <v>0.8208556335</v>
      </c>
      <c r="K105" s="55">
        <f>'Vecmap(jointcHYB)'!O106*'Vecmap(jointcHYB) Coverage'!J105</f>
        <v>0.7681331871</v>
      </c>
      <c r="L105" s="55">
        <f>'Vecmap(jointcHYB)'!P106*'Vecmap(jointcHYB) Coverage'!K105</f>
        <v>0.8660047604</v>
      </c>
      <c r="M105" s="55">
        <f>'Vecmap(jointcHYB)'!Q106*'Vecmap(jointcHYB) Coverage'!L105</f>
        <v>0.8136325149</v>
      </c>
      <c r="N105" s="55">
        <f>'Vecmap(jointcHYB)'!R106*'Vecmap(jointcHYB) Coverage'!M105</f>
        <v>0.7620589518</v>
      </c>
      <c r="O105" s="55">
        <f>'Vecmap(jointcHYB)'!S106*'Vecmap(jointcHYB) Coverage'!N105</f>
        <v>0.8827572684</v>
      </c>
      <c r="P105" s="55">
        <f>'Vecmap(jointcHYB)'!T106*'Vecmap(jointcHYB) Coverage'!O105</f>
        <v>0.4304219136</v>
      </c>
      <c r="Q105" s="55">
        <f>'Vecmap(jointcHYB)'!U106*'Vecmap(jointcHYB) Coverage'!P105</f>
        <v>0.8799377368</v>
      </c>
      <c r="R105" s="55">
        <f>'Vecmap(jointcHYB)'!V106*'Vecmap(jointcHYB) Coverage'!Q105</f>
        <v>0.7989653573</v>
      </c>
      <c r="S105" s="55">
        <f>'Vecmap(jointcHYB)'!W106*'Vecmap(jointcHYB) Coverage'!R105</f>
        <v>0.5132052741</v>
      </c>
      <c r="T105" s="55">
        <f>'Vecmap(jointcHYB)'!X106*'Vecmap(jointcHYB) Coverage'!S105</f>
        <v>0.5045551188</v>
      </c>
    </row>
    <row r="106">
      <c r="A106" s="112" t="s">
        <v>376</v>
      </c>
      <c r="B106" s="10">
        <f t="shared" si="2"/>
        <v>0.7152001275</v>
      </c>
      <c r="C106" s="10">
        <f>(D106*'Dataset lengths'!$B$2+E106*'Dataset lengths'!$C$2+F106*'Dataset lengths'!$D$2+I106*'Dataset lengths'!$G$2+J106*'Dataset lengths'!$H$2+O106*'Dataset lengths'!$M$2+P106*'Dataset lengths'!$N$2+Q106*'Dataset lengths'!$O$2+R106*'Dataset lengths'!$P$2+S106*'Dataset lengths'!$Q$2+T106*'Dataset lengths'!$R$2)/'Dataset lengths'!$A$7</f>
        <v>0.6565083006</v>
      </c>
      <c r="D106" s="55">
        <f>'Vecmap(jointcHYB)'!H107*'Vecmap(jointcHYB) Coverage'!C106</f>
        <v>0.5705242967</v>
      </c>
      <c r="E106" s="55">
        <f>'Vecmap(jointcHYB)'!I107*'Vecmap(jointcHYB) Coverage'!D106</f>
        <v>0.7450567814</v>
      </c>
      <c r="F106" s="55">
        <f>'Vecmap(jointcHYB)'!J107*'Vecmap(jointcHYB) Coverage'!E106</f>
        <v>0.7809532815</v>
      </c>
      <c r="G106" s="55">
        <f>'Vecmap(jointcHYB)'!K107*'Vecmap(jointcHYB) Coverage'!F106</f>
        <v>0.8462897844</v>
      </c>
      <c r="H106" s="55">
        <f>'Vecmap(jointcHYB)'!L107*'Vecmap(jointcHYB) Coverage'!G106</f>
        <v>0.8530584298</v>
      </c>
      <c r="I106" s="55">
        <f>'Vecmap(jointcHYB)'!M107*'Vecmap(jointcHYB) Coverage'!H106</f>
        <v>0.848783806</v>
      </c>
      <c r="J106" s="55">
        <f>'Vecmap(jointcHYB)'!N107*'Vecmap(jointcHYB) Coverage'!I106</f>
        <v>0.8087331044</v>
      </c>
      <c r="K106" s="55">
        <f>'Vecmap(jointcHYB)'!O107*'Vecmap(jointcHYB) Coverage'!J106</f>
        <v>0.7573872339</v>
      </c>
      <c r="L106" s="55">
        <f>'Vecmap(jointcHYB)'!P107*'Vecmap(jointcHYB) Coverage'!K106</f>
        <v>0.8619420816</v>
      </c>
      <c r="M106" s="55">
        <f>'Vecmap(jointcHYB)'!Q107*'Vecmap(jointcHYB) Coverage'!L106</f>
        <v>0.8032584748</v>
      </c>
      <c r="N106" s="55">
        <f>'Vecmap(jointcHYB)'!R107*'Vecmap(jointcHYB) Coverage'!M106</f>
        <v>0.7422268432</v>
      </c>
      <c r="O106" s="55">
        <f>'Vecmap(jointcHYB)'!S107*'Vecmap(jointcHYB) Coverage'!N106</f>
        <v>0.9062298565</v>
      </c>
      <c r="P106" s="55">
        <f>'Vecmap(jointcHYB)'!T107*'Vecmap(jointcHYB) Coverage'!O106</f>
        <v>0.4631886325</v>
      </c>
      <c r="Q106" s="55">
        <f>'Vecmap(jointcHYB)'!U107*'Vecmap(jointcHYB) Coverage'!P106</f>
        <v>0.8970736007</v>
      </c>
      <c r="R106" s="55">
        <f>'Vecmap(jointcHYB)'!V107*'Vecmap(jointcHYB) Coverage'!Q106</f>
        <v>0.784808666</v>
      </c>
      <c r="S106" s="55">
        <f>'Vecmap(jointcHYB)'!W107*'Vecmap(jointcHYB) Coverage'!R106</f>
        <v>0.5422926893</v>
      </c>
      <c r="T106" s="55">
        <f>'Vecmap(jointcHYB)'!X107*'Vecmap(jointcHYB) Coverage'!S106</f>
        <v>0.5195566871</v>
      </c>
    </row>
    <row r="107">
      <c r="A107" s="112" t="s">
        <v>377</v>
      </c>
      <c r="B107" s="10">
        <f t="shared" si="2"/>
        <v>0.6907420045</v>
      </c>
      <c r="C107" s="10">
        <f>(D107*'Dataset lengths'!$B$2+E107*'Dataset lengths'!$C$2+F107*'Dataset lengths'!$D$2+I107*'Dataset lengths'!$G$2+J107*'Dataset lengths'!$H$2+O107*'Dataset lengths'!$M$2+P107*'Dataset lengths'!$N$2+Q107*'Dataset lengths'!$O$2+R107*'Dataset lengths'!$P$2+S107*'Dataset lengths'!$Q$2+T107*'Dataset lengths'!$R$2)/'Dataset lengths'!$A$7</f>
        <v>0.6271491154</v>
      </c>
      <c r="D107" s="55">
        <f>'Vecmap(jointcHYB)'!H108*'Vecmap(jointcHYB) Coverage'!C107</f>
        <v>0.526409967</v>
      </c>
      <c r="E107" s="55">
        <f>'Vecmap(jointcHYB)'!I108*'Vecmap(jointcHYB) Coverage'!D107</f>
        <v>0.7359268138</v>
      </c>
      <c r="F107" s="55">
        <f>'Vecmap(jointcHYB)'!J108*'Vecmap(jointcHYB) Coverage'!E107</f>
        <v>0.7812080839</v>
      </c>
      <c r="G107" s="55">
        <f>'Vecmap(jointcHYB)'!K108*'Vecmap(jointcHYB) Coverage'!F107</f>
        <v>0.8404422281</v>
      </c>
      <c r="H107" s="55">
        <f>'Vecmap(jointcHYB)'!L108*'Vecmap(jointcHYB) Coverage'!G107</f>
        <v>0.8463491777</v>
      </c>
      <c r="I107" s="55">
        <f>'Vecmap(jointcHYB)'!M108*'Vecmap(jointcHYB) Coverage'!H107</f>
        <v>0.8424471341</v>
      </c>
      <c r="J107" s="55">
        <f>'Vecmap(jointcHYB)'!N108*'Vecmap(jointcHYB) Coverage'!I107</f>
        <v>0.795268599</v>
      </c>
      <c r="K107" s="55">
        <f>'Vecmap(jointcHYB)'!O108*'Vecmap(jointcHYB) Coverage'!J107</f>
        <v>0.7412660543</v>
      </c>
      <c r="L107" s="55">
        <f>'Vecmap(jointcHYB)'!P108*'Vecmap(jointcHYB) Coverage'!K107</f>
        <v>0.8494714363</v>
      </c>
      <c r="M107" s="55">
        <f>'Vecmap(jointcHYB)'!Q108*'Vecmap(jointcHYB) Coverage'!L107</f>
        <v>0.776564421</v>
      </c>
      <c r="N107" s="55">
        <f>'Vecmap(jointcHYB)'!R108*'Vecmap(jointcHYB) Coverage'!M107</f>
        <v>0.7376080268</v>
      </c>
      <c r="O107" s="55">
        <f>'Vecmap(jointcHYB)'!S108*'Vecmap(jointcHYB) Coverage'!N107</f>
        <v>0.89283256</v>
      </c>
      <c r="P107" s="55">
        <f>'Vecmap(jointcHYB)'!T108*'Vecmap(jointcHYB) Coverage'!O107</f>
        <v>0.4584565335</v>
      </c>
      <c r="Q107" s="55">
        <f>'Vecmap(jointcHYB)'!U108*'Vecmap(jointcHYB) Coverage'!P107</f>
        <v>0.8761544941</v>
      </c>
      <c r="R107" s="55">
        <f>'Vecmap(jointcHYB)'!V108*'Vecmap(jointcHYB) Coverage'!Q107</f>
        <v>0.6853370509</v>
      </c>
      <c r="S107" s="55">
        <f>'Vecmap(jointcHYB)'!W108*'Vecmap(jointcHYB) Coverage'!R107</f>
        <v>0.4540577744</v>
      </c>
      <c r="T107" s="55">
        <f>'Vecmap(jointcHYB)'!X108*'Vecmap(jointcHYB) Coverage'!S107</f>
        <v>0.5500630385</v>
      </c>
    </row>
    <row r="108">
      <c r="A108" s="112" t="s">
        <v>380</v>
      </c>
      <c r="B108" s="10">
        <f t="shared" si="2"/>
        <v>0.7059087688</v>
      </c>
      <c r="C108" s="10">
        <f>(D108*'Dataset lengths'!$B$2+E108*'Dataset lengths'!$C$2+F108*'Dataset lengths'!$D$2+I108*'Dataset lengths'!$G$2+J108*'Dataset lengths'!$H$2+O108*'Dataset lengths'!$M$2+P108*'Dataset lengths'!$N$2+Q108*'Dataset lengths'!$O$2+R108*'Dataset lengths'!$P$2+S108*'Dataset lengths'!$Q$2+T108*'Dataset lengths'!$R$2)/'Dataset lengths'!$A$7</f>
        <v>0.6407370104</v>
      </c>
      <c r="D108" s="55">
        <f>'Vecmap(jointcHYB)'!H109*'Vecmap(jointcHYB) Coverage'!C108</f>
        <v>0.5349610704</v>
      </c>
      <c r="E108" s="55">
        <f>'Vecmap(jointcHYB)'!I109*'Vecmap(jointcHYB) Coverage'!D108</f>
        <v>0.758248771</v>
      </c>
      <c r="F108" s="55">
        <f>'Vecmap(jointcHYB)'!J109*'Vecmap(jointcHYB) Coverage'!E108</f>
        <v>0.7918464367</v>
      </c>
      <c r="G108" s="55">
        <f>'Vecmap(jointcHYB)'!K109*'Vecmap(jointcHYB) Coverage'!F108</f>
        <v>0.8478679717</v>
      </c>
      <c r="H108" s="55">
        <f>'Vecmap(jointcHYB)'!L109*'Vecmap(jointcHYB) Coverage'!G108</f>
        <v>0.8529871626</v>
      </c>
      <c r="I108" s="55">
        <f>'Vecmap(jointcHYB)'!M109*'Vecmap(jointcHYB) Coverage'!H108</f>
        <v>0.849650877</v>
      </c>
      <c r="J108" s="55">
        <f>'Vecmap(jointcHYB)'!N109*'Vecmap(jointcHYB) Coverage'!I108</f>
        <v>0.8035854969</v>
      </c>
      <c r="K108" s="55">
        <f>'Vecmap(jointcHYB)'!O109*'Vecmap(jointcHYB) Coverage'!J108</f>
        <v>0.7533696871</v>
      </c>
      <c r="L108" s="55">
        <f>'Vecmap(jointcHYB)'!P109*'Vecmap(jointcHYB) Coverage'!K108</f>
        <v>0.8562569133</v>
      </c>
      <c r="M108" s="55">
        <f>'Vecmap(jointcHYB)'!Q109*'Vecmap(jointcHYB) Coverage'!L108</f>
        <v>0.7842377258</v>
      </c>
      <c r="N108" s="55">
        <f>'Vecmap(jointcHYB)'!R109*'Vecmap(jointcHYB) Coverage'!M108</f>
        <v>0.7496726033</v>
      </c>
      <c r="O108" s="55">
        <f>'Vecmap(jointcHYB)'!S109*'Vecmap(jointcHYB) Coverage'!N108</f>
        <v>0.8928762706</v>
      </c>
      <c r="P108" s="55">
        <f>'Vecmap(jointcHYB)'!T109*'Vecmap(jointcHYB) Coverage'!O108</f>
        <v>0.4949015393</v>
      </c>
      <c r="Q108" s="55">
        <f>'Vecmap(jointcHYB)'!U109*'Vecmap(jointcHYB) Coverage'!P108</f>
        <v>0.8765995815</v>
      </c>
      <c r="R108" s="55">
        <f>'Vecmap(jointcHYB)'!V109*'Vecmap(jointcHYB) Coverage'!Q108</f>
        <v>0.722004933</v>
      </c>
      <c r="S108" s="55">
        <f>'Vecmap(jointcHYB)'!W109*'Vecmap(jointcHYB) Coverage'!R108</f>
        <v>0.4693090585</v>
      </c>
      <c r="T108" s="55">
        <f>'Vecmap(jointcHYB)'!X109*'Vecmap(jointcHYB) Coverage'!S108</f>
        <v>0.5710124216</v>
      </c>
    </row>
    <row r="109">
      <c r="A109" s="112" t="s">
        <v>386</v>
      </c>
      <c r="B109" s="10">
        <f t="shared" si="2"/>
        <v>0.7053212662</v>
      </c>
      <c r="C109" s="10">
        <f>(D109*'Dataset lengths'!$B$2+E109*'Dataset lengths'!$C$2+F109*'Dataset lengths'!$D$2+I109*'Dataset lengths'!$G$2+J109*'Dataset lengths'!$H$2+O109*'Dataset lengths'!$M$2+P109*'Dataset lengths'!$N$2+Q109*'Dataset lengths'!$O$2+R109*'Dataset lengths'!$P$2+S109*'Dataset lengths'!$Q$2+T109*'Dataset lengths'!$R$2)/'Dataset lengths'!$A$7</f>
        <v>0.6466007164</v>
      </c>
      <c r="D109" s="55">
        <f>'Vecmap(jointcHYB)'!H110*'Vecmap(jointcHYB) Coverage'!C109</f>
        <v>0.5597612002</v>
      </c>
      <c r="E109" s="55">
        <f>'Vecmap(jointcHYB)'!I110*'Vecmap(jointcHYB) Coverage'!D109</f>
        <v>0.7442257459</v>
      </c>
      <c r="F109" s="55">
        <f>'Vecmap(jointcHYB)'!J110*'Vecmap(jointcHYB) Coverage'!E109</f>
        <v>0.7774760913</v>
      </c>
      <c r="G109" s="55">
        <f>'Vecmap(jointcHYB)'!K110*'Vecmap(jointcHYB) Coverage'!F109</f>
        <v>0.8397594799</v>
      </c>
      <c r="H109" s="55">
        <f>'Vecmap(jointcHYB)'!L110*'Vecmap(jointcHYB) Coverage'!G109</f>
        <v>0.8473746902</v>
      </c>
      <c r="I109" s="55">
        <f>'Vecmap(jointcHYB)'!M110*'Vecmap(jointcHYB) Coverage'!H109</f>
        <v>0.8424269523</v>
      </c>
      <c r="J109" s="55">
        <f>'Vecmap(jointcHYB)'!N110*'Vecmap(jointcHYB) Coverage'!I109</f>
        <v>0.8085155346</v>
      </c>
      <c r="K109" s="55">
        <f>'Vecmap(jointcHYB)'!O110*'Vecmap(jointcHYB) Coverage'!J109</f>
        <v>0.7560565504</v>
      </c>
      <c r="L109" s="55">
        <f>'Vecmap(jointcHYB)'!P110*'Vecmap(jointcHYB) Coverage'!K109</f>
        <v>0.8590076855</v>
      </c>
      <c r="M109" s="55">
        <f>'Vecmap(jointcHYB)'!Q110*'Vecmap(jointcHYB) Coverage'!L109</f>
        <v>0.7985723976</v>
      </c>
      <c r="N109" s="55">
        <f>'Vecmap(jointcHYB)'!R110*'Vecmap(jointcHYB) Coverage'!M109</f>
        <v>0.7496943548</v>
      </c>
      <c r="O109" s="55">
        <f>'Vecmap(jointcHYB)'!S110*'Vecmap(jointcHYB) Coverage'!N109</f>
        <v>0.8944498519</v>
      </c>
      <c r="P109" s="55">
        <f>'Vecmap(jointcHYB)'!T110*'Vecmap(jointcHYB) Coverage'!O109</f>
        <v>0.4350816134</v>
      </c>
      <c r="Q109" s="55">
        <f>'Vecmap(jointcHYB)'!U110*'Vecmap(jointcHYB) Coverage'!P109</f>
        <v>0.88194063</v>
      </c>
      <c r="R109" s="55">
        <f>'Vecmap(jointcHYB)'!V110*'Vecmap(jointcHYB) Coverage'!Q109</f>
        <v>0.7772611663</v>
      </c>
      <c r="S109" s="55">
        <f>'Vecmap(jointcHYB)'!W110*'Vecmap(jointcHYB) Coverage'!R109</f>
        <v>0.526414656</v>
      </c>
      <c r="T109" s="55">
        <f>'Vecmap(jointcHYB)'!X110*'Vecmap(jointcHYB) Coverage'!S109</f>
        <v>0.5109804867</v>
      </c>
    </row>
    <row r="110">
      <c r="A110" s="112" t="s">
        <v>198</v>
      </c>
      <c r="B110" s="10">
        <f t="shared" si="2"/>
        <v>0.7172512867</v>
      </c>
      <c r="C110" s="10">
        <f>(D110*'Dataset lengths'!$B$2+E110*'Dataset lengths'!$C$2+F110*'Dataset lengths'!$D$2+I110*'Dataset lengths'!$G$2+J110*'Dataset lengths'!$H$2+O110*'Dataset lengths'!$M$2+P110*'Dataset lengths'!$N$2+Q110*'Dataset lengths'!$O$2+R110*'Dataset lengths'!$P$2+S110*'Dataset lengths'!$Q$2+T110*'Dataset lengths'!$R$2)/'Dataset lengths'!$A$7</f>
        <v>0.6583301027</v>
      </c>
      <c r="D110" s="55">
        <f>'Vecmap(jointcHYB)'!H111*'Vecmap(jointcHYB) Coverage'!C110</f>
        <v>0.5711493954</v>
      </c>
      <c r="E110" s="55">
        <f>'Vecmap(jointcHYB)'!I111*'Vecmap(jointcHYB) Coverage'!D110</f>
        <v>0.7521320049</v>
      </c>
      <c r="F110" s="55">
        <f>'Vecmap(jointcHYB)'!J111*'Vecmap(jointcHYB) Coverage'!E110</f>
        <v>0.7917999221</v>
      </c>
      <c r="G110" s="55">
        <f>'Vecmap(jointcHYB)'!K111*'Vecmap(jointcHYB) Coverage'!F110</f>
        <v>0.854204191</v>
      </c>
      <c r="H110" s="55">
        <f>'Vecmap(jointcHYB)'!L111*'Vecmap(jointcHYB) Coverage'!G110</f>
        <v>0.85932652</v>
      </c>
      <c r="I110" s="55">
        <f>'Vecmap(jointcHYB)'!M111*'Vecmap(jointcHYB) Coverage'!H110</f>
        <v>0.8560361346</v>
      </c>
      <c r="J110" s="55">
        <f>'Vecmap(jointcHYB)'!N111*'Vecmap(jointcHYB) Coverage'!I110</f>
        <v>0.8186360117</v>
      </c>
      <c r="K110" s="55">
        <f>'Vecmap(jointcHYB)'!O111*'Vecmap(jointcHYB) Coverage'!J110</f>
        <v>0.7669059888</v>
      </c>
      <c r="L110" s="55">
        <f>'Vecmap(jointcHYB)'!P111*'Vecmap(jointcHYB) Coverage'!K110</f>
        <v>0.8673754842</v>
      </c>
      <c r="M110" s="55">
        <f>'Vecmap(jointcHYB)'!Q111*'Vecmap(jointcHYB) Coverage'!L110</f>
        <v>0.8055654924</v>
      </c>
      <c r="N110" s="55">
        <f>'Vecmap(jointcHYB)'!R111*'Vecmap(jointcHYB) Coverage'!M110</f>
        <v>0.7597307923</v>
      </c>
      <c r="O110" s="55">
        <f>'Vecmap(jointcHYB)'!S111*'Vecmap(jointcHYB) Coverage'!N110</f>
        <v>0.9023614691</v>
      </c>
      <c r="P110" s="55">
        <f>'Vecmap(jointcHYB)'!T111*'Vecmap(jointcHYB) Coverage'!O110</f>
        <v>0.4478520463</v>
      </c>
      <c r="Q110" s="55">
        <f>'Vecmap(jointcHYB)'!U111*'Vecmap(jointcHYB) Coverage'!P110</f>
        <v>0.8921776396</v>
      </c>
      <c r="R110" s="55">
        <f>'Vecmap(jointcHYB)'!V111*'Vecmap(jointcHYB) Coverage'!Q110</f>
        <v>0.7980024287</v>
      </c>
      <c r="S110" s="55">
        <f>'Vecmap(jointcHYB)'!W111*'Vecmap(jointcHYB) Coverage'!R110</f>
        <v>0.5353155834</v>
      </c>
      <c r="T110" s="55">
        <f>'Vecmap(jointcHYB)'!X111*'Vecmap(jointcHYB) Coverage'!S110</f>
        <v>0.5243015181</v>
      </c>
    </row>
    <row r="111">
      <c r="A111" s="112" t="s">
        <v>199</v>
      </c>
      <c r="B111" s="10">
        <f t="shared" si="2"/>
        <v>0.7106554012</v>
      </c>
      <c r="C111" s="10">
        <f>(D111*'Dataset lengths'!$B$2+E111*'Dataset lengths'!$C$2+F111*'Dataset lengths'!$D$2+I111*'Dataset lengths'!$G$2+J111*'Dataset lengths'!$H$2+O111*'Dataset lengths'!$M$2+P111*'Dataset lengths'!$N$2+Q111*'Dataset lengths'!$O$2+R111*'Dataset lengths'!$P$2+S111*'Dataset lengths'!$Q$2+T111*'Dataset lengths'!$R$2)/'Dataset lengths'!$A$7</f>
        <v>0.6483900616</v>
      </c>
      <c r="D111" s="55">
        <f>'Vecmap(jointcHYB)'!H112*'Vecmap(jointcHYB) Coverage'!C111</f>
        <v>0.5517330435</v>
      </c>
      <c r="E111" s="55">
        <f>'Vecmap(jointcHYB)'!I112*'Vecmap(jointcHYB) Coverage'!D111</f>
        <v>0.7498985655</v>
      </c>
      <c r="F111" s="55">
        <f>'Vecmap(jointcHYB)'!J112*'Vecmap(jointcHYB) Coverage'!E111</f>
        <v>0.7904193177</v>
      </c>
      <c r="G111" s="55">
        <f>'Vecmap(jointcHYB)'!K112*'Vecmap(jointcHYB) Coverage'!F111</f>
        <v>0.8523737265</v>
      </c>
      <c r="H111" s="55">
        <f>'Vecmap(jointcHYB)'!L112*'Vecmap(jointcHYB) Coverage'!G111</f>
        <v>0.85938789</v>
      </c>
      <c r="I111" s="55">
        <f>'Vecmap(jointcHYB)'!M112*'Vecmap(jointcHYB) Coverage'!H111</f>
        <v>0.8549529998</v>
      </c>
      <c r="J111" s="55">
        <f>'Vecmap(jointcHYB)'!N112*'Vecmap(jointcHYB) Coverage'!I111</f>
        <v>0.8159384182</v>
      </c>
      <c r="K111" s="55">
        <f>'Vecmap(jointcHYB)'!O112*'Vecmap(jointcHYB) Coverage'!J111</f>
        <v>0.7633811211</v>
      </c>
      <c r="L111" s="55">
        <f>'Vecmap(jointcHYB)'!P112*'Vecmap(jointcHYB) Coverage'!K111</f>
        <v>0.8659488125</v>
      </c>
      <c r="M111" s="55">
        <f>'Vecmap(jointcHYB)'!Q112*'Vecmap(jointcHYB) Coverage'!L111</f>
        <v>0.8093736632</v>
      </c>
      <c r="N111" s="55">
        <f>'Vecmap(jointcHYB)'!R112*'Vecmap(jointcHYB) Coverage'!M111</f>
        <v>0.753216596</v>
      </c>
      <c r="O111" s="55">
        <f>'Vecmap(jointcHYB)'!S112*'Vecmap(jointcHYB) Coverage'!N111</f>
        <v>0.9066013966</v>
      </c>
      <c r="P111" s="55">
        <f>'Vecmap(jointcHYB)'!T112*'Vecmap(jointcHYB) Coverage'!O111</f>
        <v>0.4635445957</v>
      </c>
      <c r="Q111" s="55">
        <f>'Vecmap(jointcHYB)'!U112*'Vecmap(jointcHYB) Coverage'!P111</f>
        <v>0.8852787853</v>
      </c>
      <c r="R111" s="55">
        <f>'Vecmap(jointcHYB)'!V112*'Vecmap(jointcHYB) Coverage'!Q111</f>
        <v>0.7586974354</v>
      </c>
      <c r="S111" s="55">
        <f>'Vecmap(jointcHYB)'!W112*'Vecmap(jointcHYB) Coverage'!R111</f>
        <v>0.5047836533</v>
      </c>
      <c r="T111" s="55">
        <f>'Vecmap(jointcHYB)'!X112*'Vecmap(jointcHYB) Coverage'!S111</f>
        <v>0.5353612016</v>
      </c>
    </row>
    <row r="112">
      <c r="A112" s="112" t="s">
        <v>409</v>
      </c>
      <c r="B112" s="10">
        <f t="shared" si="2"/>
        <v>0.6840769436</v>
      </c>
      <c r="C112" s="10">
        <f>(D112*'Dataset lengths'!$B$2+E112*'Dataset lengths'!$C$2+F112*'Dataset lengths'!$D$2+I112*'Dataset lengths'!$G$2+J112*'Dataset lengths'!$H$2+O112*'Dataset lengths'!$M$2+P112*'Dataset lengths'!$N$2+Q112*'Dataset lengths'!$O$2+R112*'Dataset lengths'!$P$2+S112*'Dataset lengths'!$Q$2+T112*'Dataset lengths'!$R$2)/'Dataset lengths'!$A$7</f>
        <v>0.619127648</v>
      </c>
      <c r="D112" s="55">
        <f>'Vecmap(jointcHYB)'!H113*'Vecmap(jointcHYB) Coverage'!C112</f>
        <v>0.5093407517</v>
      </c>
      <c r="E112" s="55">
        <f>'Vecmap(jointcHYB)'!I113*'Vecmap(jointcHYB) Coverage'!D112</f>
        <v>0.7384930228</v>
      </c>
      <c r="F112" s="55">
        <f>'Vecmap(jointcHYB)'!J113*'Vecmap(jointcHYB) Coverage'!E112</f>
        <v>0.782404057</v>
      </c>
      <c r="G112" s="55">
        <f>'Vecmap(jointcHYB)'!K113*'Vecmap(jointcHYB) Coverage'!F112</f>
        <v>0.8438290791</v>
      </c>
      <c r="H112" s="55">
        <f>'Vecmap(jointcHYB)'!L113*'Vecmap(jointcHYB) Coverage'!G112</f>
        <v>0.8493778075</v>
      </c>
      <c r="I112" s="55">
        <f>'Vecmap(jointcHYB)'!M113*'Vecmap(jointcHYB) Coverage'!H112</f>
        <v>0.8458111454</v>
      </c>
      <c r="J112" s="55">
        <f>'Vecmap(jointcHYB)'!N113*'Vecmap(jointcHYB) Coverage'!I112</f>
        <v>0.7994875446</v>
      </c>
      <c r="K112" s="55">
        <f>'Vecmap(jointcHYB)'!O113*'Vecmap(jointcHYB) Coverage'!J112</f>
        <v>0.7476168902</v>
      </c>
      <c r="L112" s="55">
        <f>'Vecmap(jointcHYB)'!P113*'Vecmap(jointcHYB) Coverage'!K112</f>
        <v>0.8489313238</v>
      </c>
      <c r="M112" s="55">
        <f>'Vecmap(jointcHYB)'!Q113*'Vecmap(jointcHYB) Coverage'!L112</f>
        <v>0.7832475679</v>
      </c>
      <c r="N112" s="55">
        <f>'Vecmap(jointcHYB)'!R113*'Vecmap(jointcHYB) Coverage'!M112</f>
        <v>0.7459148459</v>
      </c>
      <c r="O112" s="55">
        <f>'Vecmap(jointcHYB)'!S113*'Vecmap(jointcHYB) Coverage'!N112</f>
        <v>0.8790855787</v>
      </c>
      <c r="P112" s="55">
        <f>'Vecmap(jointcHYB)'!T113*'Vecmap(jointcHYB) Coverage'!O112</f>
        <v>0.4455071133</v>
      </c>
      <c r="Q112" s="55">
        <f>'Vecmap(jointcHYB)'!U113*'Vecmap(jointcHYB) Coverage'!P112</f>
        <v>0.859908805</v>
      </c>
      <c r="R112" s="55">
        <f>'Vecmap(jointcHYB)'!V113*'Vecmap(jointcHYB) Coverage'!Q112</f>
        <v>0.6844206274</v>
      </c>
      <c r="S112" s="55">
        <f>'Vecmap(jointcHYB)'!W113*'Vecmap(jointcHYB) Coverage'!R112</f>
        <v>0.4299808474</v>
      </c>
      <c r="T112" s="55">
        <f>'Vecmap(jointcHYB)'!X113*'Vecmap(jointcHYB) Coverage'!S112</f>
        <v>0.5504068864</v>
      </c>
    </row>
    <row r="113">
      <c r="A113" s="112" t="s">
        <v>412</v>
      </c>
      <c r="B113" s="10">
        <f t="shared" si="2"/>
        <v>0.6963572023</v>
      </c>
      <c r="C113" s="10">
        <f>(D113*'Dataset lengths'!$B$2+E113*'Dataset lengths'!$C$2+F113*'Dataset lengths'!$D$2+I113*'Dataset lengths'!$G$2+J113*'Dataset lengths'!$H$2+O113*'Dataset lengths'!$M$2+P113*'Dataset lengths'!$N$2+Q113*'Dataset lengths'!$O$2+R113*'Dataset lengths'!$P$2+S113*'Dataset lengths'!$Q$2+T113*'Dataset lengths'!$R$2)/'Dataset lengths'!$A$7</f>
        <v>0.6300700821</v>
      </c>
      <c r="D113" s="55">
        <f>'Vecmap(jointcHYB)'!H114*'Vecmap(jointcHYB) Coverage'!C113</f>
        <v>0.518116198</v>
      </c>
      <c r="E113" s="55">
        <f>'Vecmap(jointcHYB)'!I114*'Vecmap(jointcHYB) Coverage'!D113</f>
        <v>0.7561798126</v>
      </c>
      <c r="F113" s="55">
        <f>'Vecmap(jointcHYB)'!J114*'Vecmap(jointcHYB) Coverage'!E113</f>
        <v>0.7913818015</v>
      </c>
      <c r="G113" s="55">
        <f>'Vecmap(jointcHYB)'!K114*'Vecmap(jointcHYB) Coverage'!F113</f>
        <v>0.8501814177</v>
      </c>
      <c r="H113" s="55">
        <f>'Vecmap(jointcHYB)'!L114*'Vecmap(jointcHYB) Coverage'!G113</f>
        <v>0.8546209434</v>
      </c>
      <c r="I113" s="55">
        <f>'Vecmap(jointcHYB)'!M114*'Vecmap(jointcHYB) Coverage'!H113</f>
        <v>0.8517767801</v>
      </c>
      <c r="J113" s="55">
        <f>'Vecmap(jointcHYB)'!N114*'Vecmap(jointcHYB) Coverage'!I113</f>
        <v>0.8083897669</v>
      </c>
      <c r="K113" s="55">
        <f>'Vecmap(jointcHYB)'!O114*'Vecmap(jointcHYB) Coverage'!J113</f>
        <v>0.7610170864</v>
      </c>
      <c r="L113" s="55">
        <f>'Vecmap(jointcHYB)'!P114*'Vecmap(jointcHYB) Coverage'!K113</f>
        <v>0.8559004248</v>
      </c>
      <c r="M113" s="55">
        <f>'Vecmap(jointcHYB)'!Q114*'Vecmap(jointcHYB) Coverage'!L113</f>
        <v>0.7876605559</v>
      </c>
      <c r="N113" s="55">
        <f>'Vecmap(jointcHYB)'!R114*'Vecmap(jointcHYB) Coverage'!M113</f>
        <v>0.7587722266</v>
      </c>
      <c r="O113" s="55">
        <f>'Vecmap(jointcHYB)'!S114*'Vecmap(jointcHYB) Coverage'!N113</f>
        <v>0.8851176404</v>
      </c>
      <c r="P113" s="55">
        <f>'Vecmap(jointcHYB)'!T114*'Vecmap(jointcHYB) Coverage'!O113</f>
        <v>0.46414189</v>
      </c>
      <c r="Q113" s="55">
        <f>'Vecmap(jointcHYB)'!U114*'Vecmap(jointcHYB) Coverage'!P113</f>
        <v>0.8690330962</v>
      </c>
      <c r="R113" s="55">
        <f>'Vecmap(jointcHYB)'!V114*'Vecmap(jointcHYB) Coverage'!Q113</f>
        <v>0.7068552217</v>
      </c>
      <c r="S113" s="55">
        <f>'Vecmap(jointcHYB)'!W114*'Vecmap(jointcHYB) Coverage'!R113</f>
        <v>0.4420223114</v>
      </c>
      <c r="T113" s="55">
        <f>'Vecmap(jointcHYB)'!X114*'Vecmap(jointcHYB) Coverage'!S113</f>
        <v>0.5669147066</v>
      </c>
    </row>
    <row r="114">
      <c r="A114" s="112" t="s">
        <v>416</v>
      </c>
      <c r="B114" s="10">
        <f t="shared" si="2"/>
        <v>0.7044152063</v>
      </c>
      <c r="C114" s="10">
        <f>(D114*'Dataset lengths'!$B$2+E114*'Dataset lengths'!$C$2+F114*'Dataset lengths'!$D$2+I114*'Dataset lengths'!$G$2+J114*'Dataset lengths'!$H$2+O114*'Dataset lengths'!$M$2+P114*'Dataset lengths'!$N$2+Q114*'Dataset lengths'!$O$2+R114*'Dataset lengths'!$P$2+S114*'Dataset lengths'!$Q$2+T114*'Dataset lengths'!$R$2)/'Dataset lengths'!$A$7</f>
        <v>0.6394811346</v>
      </c>
      <c r="D114" s="55">
        <f>'Vecmap(jointcHYB)'!H115*'Vecmap(jointcHYB) Coverage'!C114</f>
        <v>0.5426711501</v>
      </c>
      <c r="E114" s="55">
        <f>'Vecmap(jointcHYB)'!I115*'Vecmap(jointcHYB) Coverage'!D114</f>
        <v>0.7513771181</v>
      </c>
      <c r="F114" s="55">
        <f>'Vecmap(jointcHYB)'!J115*'Vecmap(jointcHYB) Coverage'!E114</f>
        <v>0.7874312441</v>
      </c>
      <c r="G114" s="55">
        <f>'Vecmap(jointcHYB)'!K115*'Vecmap(jointcHYB) Coverage'!F114</f>
        <v>0.8458507412</v>
      </c>
      <c r="H114" s="55">
        <f>'Vecmap(jointcHYB)'!L115*'Vecmap(jointcHYB) Coverage'!G114</f>
        <v>0.8533399876</v>
      </c>
      <c r="I114" s="55">
        <f>'Vecmap(jointcHYB)'!M115*'Vecmap(jointcHYB) Coverage'!H114</f>
        <v>0.8484619982</v>
      </c>
      <c r="J114" s="55">
        <f>'Vecmap(jointcHYB)'!N115*'Vecmap(jointcHYB) Coverage'!I114</f>
        <v>0.8147063862</v>
      </c>
      <c r="K114" s="55">
        <f>'Vecmap(jointcHYB)'!O115*'Vecmap(jointcHYB) Coverage'!J114</f>
        <v>0.7636169622</v>
      </c>
      <c r="L114" s="55">
        <f>'Vecmap(jointcHYB)'!P115*'Vecmap(jointcHYB) Coverage'!K114</f>
        <v>0.8608188197</v>
      </c>
      <c r="M114" s="55">
        <f>'Vecmap(jointcHYB)'!Q115*'Vecmap(jointcHYB) Coverage'!L114</f>
        <v>0.8045636068</v>
      </c>
      <c r="N114" s="55">
        <f>'Vecmap(jointcHYB)'!R115*'Vecmap(jointcHYB) Coverage'!M114</f>
        <v>0.7563908135</v>
      </c>
      <c r="O114" s="55">
        <f>'Vecmap(jointcHYB)'!S115*'Vecmap(jointcHYB) Coverage'!N114</f>
        <v>0.8960452885</v>
      </c>
      <c r="P114" s="55">
        <f>'Vecmap(jointcHYB)'!T115*'Vecmap(jointcHYB) Coverage'!O114</f>
        <v>0.4501105025</v>
      </c>
      <c r="Q114" s="55">
        <f>'Vecmap(jointcHYB)'!U115*'Vecmap(jointcHYB) Coverage'!P114</f>
        <v>0.8841660668</v>
      </c>
      <c r="R114" s="55">
        <f>'Vecmap(jointcHYB)'!V115*'Vecmap(jointcHYB) Coverage'!Q114</f>
        <v>0.7560767378</v>
      </c>
      <c r="S114" s="55">
        <f>'Vecmap(jointcHYB)'!W115*'Vecmap(jointcHYB) Coverage'!R114</f>
        <v>0.490503718</v>
      </c>
      <c r="T114" s="55">
        <f>'Vecmap(jointcHYB)'!X115*'Vecmap(jointcHYB) Coverage'!S114</f>
        <v>0.5270170595</v>
      </c>
    </row>
    <row r="115">
      <c r="A115" s="112" t="s">
        <v>203</v>
      </c>
      <c r="B115" s="10">
        <f t="shared" si="2"/>
        <v>0.7121301222</v>
      </c>
      <c r="C115" s="10">
        <f>(D115*'Dataset lengths'!$B$2+E115*'Dataset lengths'!$C$2+F115*'Dataset lengths'!$D$2+I115*'Dataset lengths'!$G$2+J115*'Dataset lengths'!$H$2+O115*'Dataset lengths'!$M$2+P115*'Dataset lengths'!$N$2+Q115*'Dataset lengths'!$O$2+R115*'Dataset lengths'!$P$2+S115*'Dataset lengths'!$Q$2+T115*'Dataset lengths'!$R$2)/'Dataset lengths'!$A$7</f>
        <v>0.649268488</v>
      </c>
      <c r="D115" s="55">
        <f>'Vecmap(jointcHYB)'!H116*'Vecmap(jointcHYB) Coverage'!C115</f>
        <v>0.554130558</v>
      </c>
      <c r="E115" s="55">
        <f>'Vecmap(jointcHYB)'!I116*'Vecmap(jointcHYB) Coverage'!D115</f>
        <v>0.7573426023</v>
      </c>
      <c r="F115" s="55">
        <f>'Vecmap(jointcHYB)'!J116*'Vecmap(jointcHYB) Coverage'!E115</f>
        <v>0.7988775601</v>
      </c>
      <c r="G115" s="55">
        <f>'Vecmap(jointcHYB)'!K116*'Vecmap(jointcHYB) Coverage'!F115</f>
        <v>0.8570939622</v>
      </c>
      <c r="H115" s="55">
        <f>'Vecmap(jointcHYB)'!L116*'Vecmap(jointcHYB) Coverage'!G115</f>
        <v>0.8628112685</v>
      </c>
      <c r="I115" s="55">
        <f>'Vecmap(jointcHYB)'!M116*'Vecmap(jointcHYB) Coverage'!H115</f>
        <v>0.8591339576</v>
      </c>
      <c r="J115" s="55">
        <f>'Vecmap(jointcHYB)'!N116*'Vecmap(jointcHYB) Coverage'!I115</f>
        <v>0.8219239766</v>
      </c>
      <c r="K115" s="55">
        <f>'Vecmap(jointcHYB)'!O116*'Vecmap(jointcHYB) Coverage'!J115</f>
        <v>0.770454478</v>
      </c>
      <c r="L115" s="55">
        <f>'Vecmap(jointcHYB)'!P116*'Vecmap(jointcHYB) Coverage'!K115</f>
        <v>0.8668927542</v>
      </c>
      <c r="M115" s="55">
        <f>'Vecmap(jointcHYB)'!Q116*'Vecmap(jointcHYB) Coverage'!L115</f>
        <v>0.8114142931</v>
      </c>
      <c r="N115" s="55">
        <f>'Vecmap(jointcHYB)'!R116*'Vecmap(jointcHYB) Coverage'!M115</f>
        <v>0.7668615307</v>
      </c>
      <c r="O115" s="55">
        <f>'Vecmap(jointcHYB)'!S116*'Vecmap(jointcHYB) Coverage'!N115</f>
        <v>0.8981652522</v>
      </c>
      <c r="P115" s="55">
        <f>'Vecmap(jointcHYB)'!T116*'Vecmap(jointcHYB) Coverage'!O115</f>
        <v>0.449728395</v>
      </c>
      <c r="Q115" s="55">
        <f>'Vecmap(jointcHYB)'!U116*'Vecmap(jointcHYB) Coverage'!P115</f>
        <v>0.8772672126</v>
      </c>
      <c r="R115" s="55">
        <f>'Vecmap(jointcHYB)'!V116*'Vecmap(jointcHYB) Coverage'!Q115</f>
        <v>0.7802019282</v>
      </c>
      <c r="S115" s="55">
        <f>'Vecmap(jointcHYB)'!W116*'Vecmap(jointcHYB) Coverage'!R115</f>
        <v>0.4988491655</v>
      </c>
      <c r="T115" s="55">
        <f>'Vecmap(jointcHYB)'!X116*'Vecmap(jointcHYB) Coverage'!S115</f>
        <v>0.5378107366</v>
      </c>
    </row>
    <row r="116">
      <c r="A116" s="112" t="s">
        <v>196</v>
      </c>
      <c r="B116" s="10">
        <f t="shared" si="2"/>
        <v>0.7122247591</v>
      </c>
      <c r="C116" s="10">
        <f>(D116*'Dataset lengths'!$B$2+E116*'Dataset lengths'!$C$2+F116*'Dataset lengths'!$D$2+I116*'Dataset lengths'!$G$2+J116*'Dataset lengths'!$H$2+O116*'Dataset lengths'!$M$2+P116*'Dataset lengths'!$N$2+Q116*'Dataset lengths'!$O$2+R116*'Dataset lengths'!$P$2+S116*'Dataset lengths'!$Q$2+T116*'Dataset lengths'!$R$2)/'Dataset lengths'!$A$7</f>
        <v>0.6505141243</v>
      </c>
      <c r="D116" s="55">
        <f>'Vecmap(jointcHYB)'!H117*'Vecmap(jointcHYB) Coverage'!C116</f>
        <v>0.5569721212</v>
      </c>
      <c r="E116" s="55">
        <f>'Vecmap(jointcHYB)'!I117*'Vecmap(jointcHYB) Coverage'!D116</f>
        <v>0.7523183153</v>
      </c>
      <c r="F116" s="55">
        <f>'Vecmap(jointcHYB)'!J117*'Vecmap(jointcHYB) Coverage'!E116</f>
        <v>0.7899807087</v>
      </c>
      <c r="G116" s="55">
        <f>'Vecmap(jointcHYB)'!K117*'Vecmap(jointcHYB) Coverage'!F116</f>
        <v>0.8484613705</v>
      </c>
      <c r="H116" s="55">
        <f>'Vecmap(jointcHYB)'!L117*'Vecmap(jointcHYB) Coverage'!G116</f>
        <v>0.8549360102</v>
      </c>
      <c r="I116" s="55">
        <f>'Vecmap(jointcHYB)'!M117*'Vecmap(jointcHYB) Coverage'!H116</f>
        <v>0.850670306</v>
      </c>
      <c r="J116" s="55">
        <f>'Vecmap(jointcHYB)'!N117*'Vecmap(jointcHYB) Coverage'!I116</f>
        <v>0.811824097</v>
      </c>
      <c r="K116" s="55">
        <f>'Vecmap(jointcHYB)'!O117*'Vecmap(jointcHYB) Coverage'!J116</f>
        <v>0.760616644</v>
      </c>
      <c r="L116" s="55">
        <f>'Vecmap(jointcHYB)'!P117*'Vecmap(jointcHYB) Coverage'!K116</f>
        <v>0.8626579279</v>
      </c>
      <c r="M116" s="55">
        <f>'Vecmap(jointcHYB)'!Q117*'Vecmap(jointcHYB) Coverage'!L116</f>
        <v>0.7981083134</v>
      </c>
      <c r="N116" s="55">
        <f>'Vecmap(jointcHYB)'!R117*'Vecmap(jointcHYB) Coverage'!M116</f>
        <v>0.7538368885</v>
      </c>
      <c r="O116" s="55">
        <f>'Vecmap(jointcHYB)'!S117*'Vecmap(jointcHYB) Coverage'!N116</f>
        <v>0.9020992056</v>
      </c>
      <c r="P116" s="55">
        <f>'Vecmap(jointcHYB)'!T117*'Vecmap(jointcHYB) Coverage'!O116</f>
        <v>0.4693445845</v>
      </c>
      <c r="Q116" s="55">
        <f>'Vecmap(jointcHYB)'!U117*'Vecmap(jointcHYB) Coverage'!P116</f>
        <v>0.88616896</v>
      </c>
      <c r="R116" s="55">
        <f>'Vecmap(jointcHYB)'!V117*'Vecmap(jointcHYB) Coverage'!Q116</f>
        <v>0.7630962682</v>
      </c>
      <c r="S116" s="55">
        <f>'Vecmap(jointcHYB)'!W117*'Vecmap(jointcHYB) Coverage'!R116</f>
        <v>0.5098926934</v>
      </c>
      <c r="T116" s="55">
        <f>'Vecmap(jointcHYB)'!X117*'Vecmap(jointcHYB) Coverage'!S116</f>
        <v>0.5421050901</v>
      </c>
    </row>
    <row r="117">
      <c r="A117" s="112" t="s">
        <v>457</v>
      </c>
      <c r="B117" s="10">
        <f t="shared" si="2"/>
        <v>0.7061389853</v>
      </c>
      <c r="C117" s="10">
        <f>(D117*'Dataset lengths'!$B$2+E117*'Dataset lengths'!$C$2+F117*'Dataset lengths'!$D$2+I117*'Dataset lengths'!$G$2+J117*'Dataset lengths'!$H$2+O117*'Dataset lengths'!$M$2+P117*'Dataset lengths'!$N$2+Q117*'Dataset lengths'!$O$2+R117*'Dataset lengths'!$P$2+S117*'Dataset lengths'!$Q$2+T117*'Dataset lengths'!$R$2)/'Dataset lengths'!$A$7</f>
        <v>0.6416822821</v>
      </c>
      <c r="D117" s="55">
        <f>'Vecmap(jointcHYB)'!H118*'Vecmap(jointcHYB) Coverage'!C117</f>
        <v>0.5410906469</v>
      </c>
      <c r="E117" s="55">
        <f>'Vecmap(jointcHYB)'!I118*'Vecmap(jointcHYB) Coverage'!D117</f>
        <v>0.7523475056</v>
      </c>
      <c r="F117" s="55">
        <f>'Vecmap(jointcHYB)'!J118*'Vecmap(jointcHYB) Coverage'!E117</f>
        <v>0.7931410159</v>
      </c>
      <c r="G117" s="55">
        <f>'Vecmap(jointcHYB)'!K118*'Vecmap(jointcHYB) Coverage'!F117</f>
        <v>0.8509658011</v>
      </c>
      <c r="H117" s="55">
        <f>'Vecmap(jointcHYB)'!L118*'Vecmap(jointcHYB) Coverage'!G117</f>
        <v>0.8573592224</v>
      </c>
      <c r="I117" s="55">
        <f>'Vecmap(jointcHYB)'!M118*'Vecmap(jointcHYB) Coverage'!H117</f>
        <v>0.8532480346</v>
      </c>
      <c r="J117" s="55">
        <f>'Vecmap(jointcHYB)'!N118*'Vecmap(jointcHYB) Coverage'!I117</f>
        <v>0.814799416</v>
      </c>
      <c r="K117" s="55">
        <f>'Vecmap(jointcHYB)'!O118*'Vecmap(jointcHYB) Coverage'!J117</f>
        <v>0.7655055653</v>
      </c>
      <c r="L117" s="55">
        <f>'Vecmap(jointcHYB)'!P118*'Vecmap(jointcHYB) Coverage'!K117</f>
        <v>0.861772086</v>
      </c>
      <c r="M117" s="55">
        <f>'Vecmap(jointcHYB)'!Q118*'Vecmap(jointcHYB) Coverage'!L117</f>
        <v>0.8005141793</v>
      </c>
      <c r="N117" s="55">
        <f>'Vecmap(jointcHYB)'!R118*'Vecmap(jointcHYB) Coverage'!M117</f>
        <v>0.7584842069</v>
      </c>
      <c r="O117" s="55">
        <f>'Vecmap(jointcHYB)'!S118*'Vecmap(jointcHYB) Coverage'!N117</f>
        <v>0.9005256242</v>
      </c>
      <c r="P117" s="55">
        <f>'Vecmap(jointcHYB)'!T118*'Vecmap(jointcHYB) Coverage'!O117</f>
        <v>0.460023174</v>
      </c>
      <c r="Q117" s="55">
        <f>'Vecmap(jointcHYB)'!U118*'Vecmap(jointcHYB) Coverage'!P117</f>
        <v>0.8761544941</v>
      </c>
      <c r="R117" s="55">
        <f>'Vecmap(jointcHYB)'!V118*'Vecmap(jointcHYB) Coverage'!Q117</f>
        <v>0.7481900246</v>
      </c>
      <c r="S117" s="55">
        <f>'Vecmap(jointcHYB)'!W118*'Vecmap(jointcHYB) Coverage'!R117</f>
        <v>0.4806967239</v>
      </c>
      <c r="T117" s="55">
        <f>'Vecmap(jointcHYB)'!X118*'Vecmap(jointcHYB) Coverage'!S117</f>
        <v>0.5473121788</v>
      </c>
    </row>
    <row r="118">
      <c r="A118" s="111" t="s">
        <v>573</v>
      </c>
      <c r="C118" s="10"/>
      <c r="D118" s="55">
        <f>'Vecmap(jointcHYB)'!H119*'Vecmap(jointcHYB) Coverage'!C118</f>
        <v>0</v>
      </c>
      <c r="E118" s="55">
        <f>'Vecmap(jointcHYB)'!I119*'Vecmap(jointcHYB) Coverage'!D118</f>
        <v>0</v>
      </c>
      <c r="F118" s="55">
        <f>'Vecmap(jointcHYB)'!J119*'Vecmap(jointcHYB) Coverage'!E118</f>
        <v>0</v>
      </c>
      <c r="G118" s="55">
        <f>'Vecmap(jointcHYB)'!K119*'Vecmap(jointcHYB) Coverage'!F118</f>
        <v>0</v>
      </c>
      <c r="H118" s="55">
        <f>'Vecmap(jointcHYB)'!L119*'Vecmap(jointcHYB) Coverage'!G118</f>
        <v>0</v>
      </c>
      <c r="I118" s="55">
        <f>'Vecmap(jointcHYB)'!M119*'Vecmap(jointcHYB) Coverage'!H118</f>
        <v>0</v>
      </c>
      <c r="J118" s="55">
        <f>'Vecmap(jointcHYB)'!N119*'Vecmap(jointcHYB) Coverage'!I118</f>
        <v>0</v>
      </c>
      <c r="K118" s="55">
        <f>'Vecmap(jointcHYB)'!O119*'Vecmap(jointcHYB) Coverage'!J118</f>
        <v>0</v>
      </c>
      <c r="L118" s="55">
        <f>'Vecmap(jointcHYB)'!P119*'Vecmap(jointcHYB) Coverage'!K118</f>
        <v>0</v>
      </c>
      <c r="M118" s="55">
        <f>'Vecmap(jointcHYB)'!Q119*'Vecmap(jointcHYB) Coverage'!L118</f>
        <v>0</v>
      </c>
      <c r="N118" s="55">
        <f>'Vecmap(jointcHYB)'!R119*'Vecmap(jointcHYB) Coverage'!M118</f>
        <v>0</v>
      </c>
      <c r="O118" s="55">
        <f>'Vecmap(jointcHYB)'!S119*'Vecmap(jointcHYB) Coverage'!N118</f>
        <v>0</v>
      </c>
      <c r="P118" s="55">
        <f>'Vecmap(jointcHYB)'!T119*'Vecmap(jointcHYB) Coverage'!O118</f>
        <v>0</v>
      </c>
      <c r="Q118" s="55">
        <f>'Vecmap(jointcHYB)'!U119*'Vecmap(jointcHYB) Coverage'!P118</f>
        <v>0</v>
      </c>
      <c r="R118" s="55">
        <f>'Vecmap(jointcHYB)'!V119*'Vecmap(jointcHYB) Coverage'!Q118</f>
        <v>0</v>
      </c>
      <c r="S118" s="55">
        <f>'Vecmap(jointcHYB)'!W119*'Vecmap(jointcHYB) Coverage'!R118</f>
        <v>0</v>
      </c>
      <c r="T118" s="55">
        <f>'Vecmap(jointcHYB)'!X119*'Vecmap(jointcHYB) Coverage'!S118</f>
        <v>0</v>
      </c>
    </row>
    <row r="119">
      <c r="A119" s="112" t="s">
        <v>135</v>
      </c>
      <c r="B119" s="10">
        <f t="shared" ref="B119:B175" si="3">AVERAGE(D119,E119,F119,I119,J119,O119,P119,Q119,R119,S119,T119)</f>
        <v>0.64276837</v>
      </c>
      <c r="C119" s="10">
        <f>(D119*'Dataset lengths'!$B$2+E119*'Dataset lengths'!$C$2+F119*'Dataset lengths'!$D$2+I119*'Dataset lengths'!$G$2+J119*'Dataset lengths'!$H$2+O119*'Dataset lengths'!$M$2+P119*'Dataset lengths'!$N$2+Q119*'Dataset lengths'!$O$2+R119*'Dataset lengths'!$P$2+S119*'Dataset lengths'!$Q$2+T119*'Dataset lengths'!$R$2)/'Dataset lengths'!$A$7</f>
        <v>0.5749668981</v>
      </c>
      <c r="D119" s="55">
        <f>'Vecmap(jointcHYB)'!H120*'Vecmap(jointcHYB) Coverage'!C119</f>
        <v>0.4472176721</v>
      </c>
      <c r="E119" s="55">
        <f>'Vecmap(jointcHYB)'!I120*'Vecmap(jointcHYB) Coverage'!D119</f>
        <v>0.704378434</v>
      </c>
      <c r="F119" s="55">
        <f>'Vecmap(jointcHYB)'!J120*'Vecmap(jointcHYB) Coverage'!E119</f>
        <v>0.7370694463</v>
      </c>
      <c r="G119" s="55">
        <f>'Vecmap(jointcHYB)'!K120*'Vecmap(jointcHYB) Coverage'!F119</f>
        <v>0.8256678978</v>
      </c>
      <c r="H119" s="55">
        <f>'Vecmap(jointcHYB)'!L120*'Vecmap(jointcHYB) Coverage'!G119</f>
        <v>0.8263634938</v>
      </c>
      <c r="I119" s="55">
        <f>'Vecmap(jointcHYB)'!M120*'Vecmap(jointcHYB) Coverage'!H119</f>
        <v>0.8260674016</v>
      </c>
      <c r="J119" s="55">
        <f>'Vecmap(jointcHYB)'!N120*'Vecmap(jointcHYB) Coverage'!I119</f>
        <v>0.7635422749</v>
      </c>
      <c r="K119" s="55">
        <f>'Vecmap(jointcHYB)'!O120*'Vecmap(jointcHYB) Coverage'!J119</f>
        <v>0.7098287043</v>
      </c>
      <c r="L119" s="55">
        <f>'Vecmap(jointcHYB)'!P120*'Vecmap(jointcHYB) Coverage'!K119</f>
        <v>0.8189604597</v>
      </c>
      <c r="M119" s="55">
        <f>'Vecmap(jointcHYB)'!Q120*'Vecmap(jointcHYB) Coverage'!L119</f>
        <v>0.753661784</v>
      </c>
      <c r="N119" s="55">
        <f>'Vecmap(jointcHYB)'!R120*'Vecmap(jointcHYB) Coverage'!M119</f>
        <v>0.701246286</v>
      </c>
      <c r="O119" s="55">
        <f>'Vecmap(jointcHYB)'!S120*'Vecmap(jointcHYB) Coverage'!N119</f>
        <v>0.8458218179</v>
      </c>
      <c r="P119" s="55">
        <f>'Vecmap(jointcHYB)'!T120*'Vecmap(jointcHYB) Coverage'!O119</f>
        <v>0.4301041611</v>
      </c>
      <c r="Q119" s="55">
        <f>'Vecmap(jointcHYB)'!U120*'Vecmap(jointcHYB) Coverage'!P119</f>
        <v>0.8409925916</v>
      </c>
      <c r="R119" s="55">
        <f>'Vecmap(jointcHYB)'!V120*'Vecmap(jointcHYB) Coverage'!Q119</f>
        <v>0.5905788617</v>
      </c>
      <c r="S119" s="55">
        <f>'Vecmap(jointcHYB)'!W120*'Vecmap(jointcHYB) Coverage'!R119</f>
        <v>0.355596124</v>
      </c>
      <c r="T119" s="55">
        <f>'Vecmap(jointcHYB)'!X120*'Vecmap(jointcHYB) Coverage'!S119</f>
        <v>0.5290832848</v>
      </c>
    </row>
    <row r="120">
      <c r="A120" s="112" t="s">
        <v>139</v>
      </c>
      <c r="B120" s="10">
        <f t="shared" si="3"/>
        <v>0.6678907158</v>
      </c>
      <c r="C120" s="10">
        <f>(D120*'Dataset lengths'!$B$2+E120*'Dataset lengths'!$C$2+F120*'Dataset lengths'!$D$2+I120*'Dataset lengths'!$G$2+J120*'Dataset lengths'!$H$2+O120*'Dataset lengths'!$M$2+P120*'Dataset lengths'!$N$2+Q120*'Dataset lengths'!$O$2+R120*'Dataset lengths'!$P$2+S120*'Dataset lengths'!$Q$2+T120*'Dataset lengths'!$R$2)/'Dataset lengths'!$A$7</f>
        <v>0.6029603288</v>
      </c>
      <c r="D120" s="55">
        <f>'Vecmap(jointcHYB)'!H121*'Vecmap(jointcHYB) Coverage'!C120</f>
        <v>0.478973441</v>
      </c>
      <c r="E120" s="55">
        <f>'Vecmap(jointcHYB)'!I121*'Vecmap(jointcHYB) Coverage'!D120</f>
        <v>0.7408015956</v>
      </c>
      <c r="F120" s="55">
        <f>'Vecmap(jointcHYB)'!J121*'Vecmap(jointcHYB) Coverage'!E120</f>
        <v>0.7702116226</v>
      </c>
      <c r="G120" s="55">
        <f>'Vecmap(jointcHYB)'!K121*'Vecmap(jointcHYB) Coverage'!F120</f>
        <v>0.8507367727</v>
      </c>
      <c r="H120" s="55">
        <f>'Vecmap(jointcHYB)'!L121*'Vecmap(jointcHYB) Coverage'!G120</f>
        <v>0.8519469933</v>
      </c>
      <c r="I120" s="55">
        <f>'Vecmap(jointcHYB)'!M121*'Vecmap(jointcHYB) Coverage'!H120</f>
        <v>0.8512964079</v>
      </c>
      <c r="J120" s="55">
        <f>'Vecmap(jointcHYB)'!N121*'Vecmap(jointcHYB) Coverage'!I120</f>
        <v>0.7972300015</v>
      </c>
      <c r="K120" s="55">
        <f>'Vecmap(jointcHYB)'!O121*'Vecmap(jointcHYB) Coverage'!J120</f>
        <v>0.7425686168</v>
      </c>
      <c r="L120" s="55">
        <f>'Vecmap(jointcHYB)'!P121*'Vecmap(jointcHYB) Coverage'!K120</f>
        <v>0.8463103795</v>
      </c>
      <c r="M120" s="55">
        <f>'Vecmap(jointcHYB)'!Q121*'Vecmap(jointcHYB) Coverage'!L120</f>
        <v>0.7766632692</v>
      </c>
      <c r="N120" s="55">
        <f>'Vecmap(jointcHYB)'!R121*'Vecmap(jointcHYB) Coverage'!M120</f>
        <v>0.7523277852</v>
      </c>
      <c r="O120" s="55">
        <f>'Vecmap(jointcHYB)'!S121*'Vecmap(jointcHYB) Coverage'!N120</f>
        <v>0.8513730631</v>
      </c>
      <c r="P120" s="55">
        <f>'Vecmap(jointcHYB)'!T121*'Vecmap(jointcHYB) Coverage'!O120</f>
        <v>0.4349026262</v>
      </c>
      <c r="Q120" s="55">
        <f>'Vecmap(jointcHYB)'!U121*'Vecmap(jointcHYB) Coverage'!P120</f>
        <v>0.8443307469</v>
      </c>
      <c r="R120" s="55">
        <f>'Vecmap(jointcHYB)'!V121*'Vecmap(jointcHYB) Coverage'!Q120</f>
        <v>0.6369909244</v>
      </c>
      <c r="S120" s="55">
        <f>'Vecmap(jointcHYB)'!W121*'Vecmap(jointcHYB) Coverage'!R120</f>
        <v>0.383068805</v>
      </c>
      <c r="T120" s="55">
        <f>'Vecmap(jointcHYB)'!X121*'Vecmap(jointcHYB) Coverage'!S120</f>
        <v>0.5576186392</v>
      </c>
    </row>
    <row r="121">
      <c r="A121" s="112" t="s">
        <v>141</v>
      </c>
      <c r="B121" s="10">
        <f t="shared" si="3"/>
        <v>0.6877830544</v>
      </c>
      <c r="C121" s="10">
        <f>(D121*'Dataset lengths'!$B$2+E121*'Dataset lengths'!$C$2+F121*'Dataset lengths'!$D$2+I121*'Dataset lengths'!$G$2+J121*'Dataset lengths'!$H$2+O121*'Dataset lengths'!$M$2+P121*'Dataset lengths'!$N$2+Q121*'Dataset lengths'!$O$2+R121*'Dataset lengths'!$P$2+S121*'Dataset lengths'!$Q$2+T121*'Dataset lengths'!$R$2)/'Dataset lengths'!$A$7</f>
        <v>0.6226317566</v>
      </c>
      <c r="D121" s="55">
        <f>'Vecmap(jointcHYB)'!H122*'Vecmap(jointcHYB) Coverage'!C121</f>
        <v>0.5312134273</v>
      </c>
      <c r="E121" s="55">
        <f>'Vecmap(jointcHYB)'!I122*'Vecmap(jointcHYB) Coverage'!D121</f>
        <v>0.7254101795</v>
      </c>
      <c r="F121" s="55">
        <f>'Vecmap(jointcHYB)'!J122*'Vecmap(jointcHYB) Coverage'!E121</f>
        <v>0.77539443</v>
      </c>
      <c r="G121" s="55">
        <f>'Vecmap(jointcHYB)'!K122*'Vecmap(jointcHYB) Coverage'!F121</f>
        <v>0.8397473637</v>
      </c>
      <c r="H121" s="55">
        <f>'Vecmap(jointcHYB)'!L122*'Vecmap(jointcHYB) Coverage'!G121</f>
        <v>0.8498321316</v>
      </c>
      <c r="I121" s="55">
        <f>'Vecmap(jointcHYB)'!M122*'Vecmap(jointcHYB) Coverage'!H121</f>
        <v>0.8431569163</v>
      </c>
      <c r="J121" s="55">
        <f>'Vecmap(jointcHYB)'!N122*'Vecmap(jointcHYB) Coverage'!I121</f>
        <v>0.8025850848</v>
      </c>
      <c r="K121" s="55">
        <f>'Vecmap(jointcHYB)'!O122*'Vecmap(jointcHYB) Coverage'!J121</f>
        <v>0.7376230787</v>
      </c>
      <c r="L121" s="55">
        <f>'Vecmap(jointcHYB)'!P122*'Vecmap(jointcHYB) Coverage'!K121</f>
        <v>0.8537543204</v>
      </c>
      <c r="M121" s="55">
        <f>'Vecmap(jointcHYB)'!Q122*'Vecmap(jointcHYB) Coverage'!L121</f>
        <v>0.8095646581</v>
      </c>
      <c r="N121" s="55">
        <f>'Vecmap(jointcHYB)'!R122*'Vecmap(jointcHYB) Coverage'!M121</f>
        <v>0.7320651472</v>
      </c>
      <c r="O121" s="55">
        <f>'Vecmap(jointcHYB)'!S122*'Vecmap(jointcHYB) Coverage'!N121</f>
        <v>0.8819486225</v>
      </c>
      <c r="P121" s="55">
        <f>'Vecmap(jointcHYB)'!T122*'Vecmap(jointcHYB) Coverage'!O121</f>
        <v>0.4136091861</v>
      </c>
      <c r="Q121" s="55">
        <f>'Vecmap(jointcHYB)'!U122*'Vecmap(jointcHYB) Coverage'!P121</f>
        <v>0.867697834</v>
      </c>
      <c r="R121" s="55">
        <f>'Vecmap(jointcHYB)'!V122*'Vecmap(jointcHYB) Coverage'!Q121</f>
        <v>0.7697109309</v>
      </c>
      <c r="S121" s="55">
        <f>'Vecmap(jointcHYB)'!W122*'Vecmap(jointcHYB) Coverage'!R121</f>
        <v>0.4837147798</v>
      </c>
      <c r="T121" s="55">
        <f>'Vecmap(jointcHYB)'!X122*'Vecmap(jointcHYB) Coverage'!S121</f>
        <v>0.4711722071</v>
      </c>
    </row>
    <row r="122">
      <c r="A122" s="112" t="s">
        <v>142</v>
      </c>
      <c r="B122" s="10">
        <f t="shared" si="3"/>
        <v>0.7096375014</v>
      </c>
      <c r="C122" s="10">
        <f>(D122*'Dataset lengths'!$B$2+E122*'Dataset lengths'!$C$2+F122*'Dataset lengths'!$D$2+I122*'Dataset lengths'!$G$2+J122*'Dataset lengths'!$H$2+O122*'Dataset lengths'!$M$2+P122*'Dataset lengths'!$N$2+Q122*'Dataset lengths'!$O$2+R122*'Dataset lengths'!$P$2+S122*'Dataset lengths'!$Q$2+T122*'Dataset lengths'!$R$2)/'Dataset lengths'!$A$7</f>
        <v>0.6449592496</v>
      </c>
      <c r="D122" s="55">
        <f>'Vecmap(jointcHYB)'!H123*'Vecmap(jointcHYB) Coverage'!C122</f>
        <v>0.54190096</v>
      </c>
      <c r="E122" s="55">
        <f>'Vecmap(jointcHYB)'!I123*'Vecmap(jointcHYB) Coverage'!D122</f>
        <v>0.7529018676</v>
      </c>
      <c r="F122" s="55">
        <f>'Vecmap(jointcHYB)'!J123*'Vecmap(jointcHYB) Coverage'!E122</f>
        <v>0.7847910544</v>
      </c>
      <c r="G122" s="55">
        <f>'Vecmap(jointcHYB)'!K123*'Vecmap(jointcHYB) Coverage'!F122</f>
        <v>0.8530397553</v>
      </c>
      <c r="H122" s="55">
        <f>'Vecmap(jointcHYB)'!L123*'Vecmap(jointcHYB) Coverage'!G122</f>
        <v>0.8592893259</v>
      </c>
      <c r="I122" s="55">
        <f>'Vecmap(jointcHYB)'!M123*'Vecmap(jointcHYB) Coverage'!H122</f>
        <v>0.8553301501</v>
      </c>
      <c r="J122" s="55">
        <f>'Vecmap(jointcHYB)'!N123*'Vecmap(jointcHYB) Coverage'!I122</f>
        <v>0.821512981</v>
      </c>
      <c r="K122" s="55">
        <f>'Vecmap(jointcHYB)'!O123*'Vecmap(jointcHYB) Coverage'!J122</f>
        <v>0.7686071189</v>
      </c>
      <c r="L122" s="55">
        <f>'Vecmap(jointcHYB)'!P123*'Vecmap(jointcHYB) Coverage'!K122</f>
        <v>0.8654208938</v>
      </c>
      <c r="M122" s="55">
        <f>'Vecmap(jointcHYB)'!Q123*'Vecmap(jointcHYB) Coverage'!L122</f>
        <v>0.8282737837</v>
      </c>
      <c r="N122" s="55">
        <f>'Vecmap(jointcHYB)'!R123*'Vecmap(jointcHYB) Coverage'!M122</f>
        <v>0.7547294497</v>
      </c>
      <c r="O122" s="55">
        <f>'Vecmap(jointcHYB)'!S123*'Vecmap(jointcHYB) Coverage'!N122</f>
        <v>0.8883522242</v>
      </c>
      <c r="P122" s="55">
        <f>'Vecmap(jointcHYB)'!T123*'Vecmap(jointcHYB) Coverage'!O122</f>
        <v>0.4249477217</v>
      </c>
      <c r="Q122" s="55">
        <f>'Vecmap(jointcHYB)'!U123*'Vecmap(jointcHYB) Coverage'!P122</f>
        <v>0.897518688</v>
      </c>
      <c r="R122" s="55">
        <f>'Vecmap(jointcHYB)'!V123*'Vecmap(jointcHYB) Coverage'!Q122</f>
        <v>0.8065019147</v>
      </c>
      <c r="S122" s="55">
        <f>'Vecmap(jointcHYB)'!W123*'Vecmap(jointcHYB) Coverage'!R122</f>
        <v>0.4963239491</v>
      </c>
      <c r="T122" s="55">
        <f>'Vecmap(jointcHYB)'!X123*'Vecmap(jointcHYB) Coverage'!S122</f>
        <v>0.5359310041</v>
      </c>
    </row>
    <row r="123">
      <c r="A123" s="112" t="s">
        <v>143</v>
      </c>
      <c r="B123" s="10">
        <f t="shared" si="3"/>
        <v>0.6403156535</v>
      </c>
      <c r="C123" s="10">
        <f>(D123*'Dataset lengths'!$B$2+E123*'Dataset lengths'!$C$2+F123*'Dataset lengths'!$D$2+I123*'Dataset lengths'!$G$2+J123*'Dataset lengths'!$H$2+O123*'Dataset lengths'!$M$2+P123*'Dataset lengths'!$N$2+Q123*'Dataset lengths'!$O$2+R123*'Dataset lengths'!$P$2+S123*'Dataset lengths'!$Q$2+T123*'Dataset lengths'!$R$2)/'Dataset lengths'!$A$7</f>
        <v>0.577138948</v>
      </c>
      <c r="D123" s="55">
        <f>'Vecmap(jointcHYB)'!H124*'Vecmap(jointcHYB) Coverage'!C123</f>
        <v>0.4618468306</v>
      </c>
      <c r="E123" s="55">
        <f>'Vecmap(jointcHYB)'!I124*'Vecmap(jointcHYB) Coverage'!D123</f>
        <v>0.7294067138</v>
      </c>
      <c r="F123" s="55">
        <f>'Vecmap(jointcHYB)'!J124*'Vecmap(jointcHYB) Coverage'!E123</f>
        <v>0.7539979753</v>
      </c>
      <c r="G123" s="55">
        <f>'Vecmap(jointcHYB)'!K124*'Vecmap(jointcHYB) Coverage'!F123</f>
        <v>0.8298223811</v>
      </c>
      <c r="H123" s="55">
        <f>'Vecmap(jointcHYB)'!L124*'Vecmap(jointcHYB) Coverage'!G123</f>
        <v>0.8306923396</v>
      </c>
      <c r="I123" s="55">
        <f>'Vecmap(jointcHYB)'!M124*'Vecmap(jointcHYB) Coverage'!H123</f>
        <v>0.8302238106</v>
      </c>
      <c r="J123" s="55">
        <f>'Vecmap(jointcHYB)'!N124*'Vecmap(jointcHYB) Coverage'!I123</f>
        <v>0.775555678</v>
      </c>
      <c r="K123" s="55">
        <f>'Vecmap(jointcHYB)'!O124*'Vecmap(jointcHYB) Coverage'!J123</f>
        <v>0.7291957917</v>
      </c>
      <c r="L123" s="55">
        <f>'Vecmap(jointcHYB)'!P124*'Vecmap(jointcHYB) Coverage'!K123</f>
        <v>0.8247905187</v>
      </c>
      <c r="M123" s="55">
        <f>'Vecmap(jointcHYB)'!Q124*'Vecmap(jointcHYB) Coverage'!L123</f>
        <v>0.7552249266</v>
      </c>
      <c r="N123" s="55">
        <f>'Vecmap(jointcHYB)'!R124*'Vecmap(jointcHYB) Coverage'!M123</f>
        <v>0.7369697331</v>
      </c>
      <c r="O123" s="55">
        <f>'Vecmap(jointcHYB)'!S124*'Vecmap(jointcHYB) Coverage'!N123</f>
        <v>0.776474963</v>
      </c>
      <c r="P123" s="55">
        <f>'Vecmap(jointcHYB)'!T124*'Vecmap(jointcHYB) Coverage'!O123</f>
        <v>0.399390767</v>
      </c>
      <c r="Q123" s="55">
        <f>'Vecmap(jointcHYB)'!U124*'Vecmap(jointcHYB) Coverage'!P123</f>
        <v>0.8093913881</v>
      </c>
      <c r="R123" s="55">
        <f>'Vecmap(jointcHYB)'!V124*'Vecmap(jointcHYB) Coverage'!Q123</f>
        <v>0.6284230486</v>
      </c>
      <c r="S123" s="55">
        <f>'Vecmap(jointcHYB)'!W124*'Vecmap(jointcHYB) Coverage'!R123</f>
        <v>0.3487813103</v>
      </c>
      <c r="T123" s="55">
        <f>'Vecmap(jointcHYB)'!X124*'Vecmap(jointcHYB) Coverage'!S123</f>
        <v>0.5299797032</v>
      </c>
    </row>
    <row r="124">
      <c r="A124" s="112" t="s">
        <v>146</v>
      </c>
      <c r="B124" s="10">
        <f t="shared" si="3"/>
        <v>0.6640480029</v>
      </c>
      <c r="C124" s="10">
        <f>(D124*'Dataset lengths'!$B$2+E124*'Dataset lengths'!$C$2+F124*'Dataset lengths'!$D$2+I124*'Dataset lengths'!$G$2+J124*'Dataset lengths'!$H$2+O124*'Dataset lengths'!$M$2+P124*'Dataset lengths'!$N$2+Q124*'Dataset lengths'!$O$2+R124*'Dataset lengths'!$P$2+S124*'Dataset lengths'!$Q$2+T124*'Dataset lengths'!$R$2)/'Dataset lengths'!$A$7</f>
        <v>0.6019274046</v>
      </c>
      <c r="D124" s="55">
        <f>'Vecmap(jointcHYB)'!H125*'Vecmap(jointcHYB) Coverage'!C124</f>
        <v>0.481772468</v>
      </c>
      <c r="E124" s="55">
        <f>'Vecmap(jointcHYB)'!I125*'Vecmap(jointcHYB) Coverage'!D124</f>
        <v>0.728795494</v>
      </c>
      <c r="F124" s="55">
        <f>'Vecmap(jointcHYB)'!J125*'Vecmap(jointcHYB) Coverage'!E124</f>
        <v>0.7470214702</v>
      </c>
      <c r="G124" s="55">
        <f>'Vecmap(jointcHYB)'!K125*'Vecmap(jointcHYB) Coverage'!F124</f>
        <v>0.8286461932</v>
      </c>
      <c r="H124" s="55">
        <f>'Vecmap(jointcHYB)'!L125*'Vecmap(jointcHYB) Coverage'!G124</f>
        <v>0.8316022003</v>
      </c>
      <c r="I124" s="55">
        <f>'Vecmap(jointcHYB)'!M125*'Vecmap(jointcHYB) Coverage'!H124</f>
        <v>0.8297022334</v>
      </c>
      <c r="J124" s="55">
        <f>'Vecmap(jointcHYB)'!N125*'Vecmap(jointcHYB) Coverage'!I124</f>
        <v>0.7532244162</v>
      </c>
      <c r="K124" s="55">
        <f>'Vecmap(jointcHYB)'!O125*'Vecmap(jointcHYB) Coverage'!J124</f>
        <v>0.6978713004</v>
      </c>
      <c r="L124" s="55">
        <f>'Vecmap(jointcHYB)'!P125*'Vecmap(jointcHYB) Coverage'!K124</f>
        <v>0.8174491489</v>
      </c>
      <c r="M124" s="55">
        <f>'Vecmap(jointcHYB)'!Q125*'Vecmap(jointcHYB) Coverage'!L124</f>
        <v>0.7262087767</v>
      </c>
      <c r="N124" s="55">
        <f>'Vecmap(jointcHYB)'!R125*'Vecmap(jointcHYB) Coverage'!M124</f>
        <v>0.7021583485</v>
      </c>
      <c r="O124" s="55">
        <f>'Vecmap(jointcHYB)'!S125*'Vecmap(jointcHYB) Coverage'!N124</f>
        <v>0.8505644171</v>
      </c>
      <c r="P124" s="55">
        <f>'Vecmap(jointcHYB)'!T125*'Vecmap(jointcHYB) Coverage'!O124</f>
        <v>0.4841964975</v>
      </c>
      <c r="Q124" s="55">
        <f>'Vecmap(jointcHYB)'!U125*'Vecmap(jointcHYB) Coverage'!P124</f>
        <v>0.8681429214</v>
      </c>
      <c r="R124" s="55">
        <f>'Vecmap(jointcHYB)'!V125*'Vecmap(jointcHYB) Coverage'!Q124</f>
        <v>0.5912244616</v>
      </c>
      <c r="S124" s="55">
        <f>'Vecmap(jointcHYB)'!W125*'Vecmap(jointcHYB) Coverage'!R124</f>
        <v>0.4007799823</v>
      </c>
      <c r="T124" s="55">
        <f>'Vecmap(jointcHYB)'!X125*'Vecmap(jointcHYB) Coverage'!S124</f>
        <v>0.5691036702</v>
      </c>
    </row>
    <row r="125">
      <c r="A125" s="112" t="s">
        <v>147</v>
      </c>
      <c r="B125" s="10">
        <f t="shared" si="3"/>
        <v>0.6810300767</v>
      </c>
      <c r="C125" s="10">
        <f>(D125*'Dataset lengths'!$B$2+E125*'Dataset lengths'!$C$2+F125*'Dataset lengths'!$D$2+I125*'Dataset lengths'!$G$2+J125*'Dataset lengths'!$H$2+O125*'Dataset lengths'!$M$2+P125*'Dataset lengths'!$N$2+Q125*'Dataset lengths'!$O$2+R125*'Dataset lengths'!$P$2+S125*'Dataset lengths'!$Q$2+T125*'Dataset lengths'!$R$2)/'Dataset lengths'!$A$7</f>
        <v>0.6210735218</v>
      </c>
      <c r="D125" s="55">
        <f>'Vecmap(jointcHYB)'!H126*'Vecmap(jointcHYB) Coverage'!C125</f>
        <v>0.5429815179</v>
      </c>
      <c r="E125" s="55">
        <f>'Vecmap(jointcHYB)'!I126*'Vecmap(jointcHYB) Coverage'!D125</f>
        <v>0.6983761447</v>
      </c>
      <c r="F125" s="55">
        <f>'Vecmap(jointcHYB)'!J126*'Vecmap(jointcHYB) Coverage'!E125</f>
        <v>0.7439770109</v>
      </c>
      <c r="G125" s="55">
        <f>'Vecmap(jointcHYB)'!K126*'Vecmap(jointcHYB) Coverage'!F125</f>
        <v>0.8159193739</v>
      </c>
      <c r="H125" s="55">
        <f>'Vecmap(jointcHYB)'!L126*'Vecmap(jointcHYB) Coverage'!G125</f>
        <v>0.8223294942</v>
      </c>
      <c r="I125" s="55">
        <f>'Vecmap(jointcHYB)'!M126*'Vecmap(jointcHYB) Coverage'!H125</f>
        <v>0.8182246197</v>
      </c>
      <c r="J125" s="55">
        <f>'Vecmap(jointcHYB)'!N126*'Vecmap(jointcHYB) Coverage'!I125</f>
        <v>0.7773720794</v>
      </c>
      <c r="K125" s="55">
        <f>'Vecmap(jointcHYB)'!O126*'Vecmap(jointcHYB) Coverage'!J125</f>
        <v>0.7168210728</v>
      </c>
      <c r="L125" s="55">
        <f>'Vecmap(jointcHYB)'!P126*'Vecmap(jointcHYB) Coverage'!K125</f>
        <v>0.8382409696</v>
      </c>
      <c r="M125" s="55">
        <f>'Vecmap(jointcHYB)'!Q126*'Vecmap(jointcHYB) Coverage'!L125</f>
        <v>0.7724379254</v>
      </c>
      <c r="N125" s="55">
        <f>'Vecmap(jointcHYB)'!R126*'Vecmap(jointcHYB) Coverage'!M125</f>
        <v>0.701858328</v>
      </c>
      <c r="O125" s="55">
        <f>'Vecmap(jointcHYB)'!S126*'Vecmap(jointcHYB) Coverage'!N125</f>
        <v>0.8894231338</v>
      </c>
      <c r="P125" s="55">
        <f>'Vecmap(jointcHYB)'!T126*'Vecmap(jointcHYB) Coverage'!O125</f>
        <v>0.4502492678</v>
      </c>
      <c r="Q125" s="55">
        <f>'Vecmap(jointcHYB)'!U126*'Vecmap(jointcHYB) Coverage'!P125</f>
        <v>0.8672527467</v>
      </c>
      <c r="R125" s="55">
        <f>'Vecmap(jointcHYB)'!V126*'Vecmap(jointcHYB) Coverage'!Q125</f>
        <v>0.7268715521</v>
      </c>
      <c r="S125" s="55">
        <f>'Vecmap(jointcHYB)'!W126*'Vecmap(jointcHYB) Coverage'!R125</f>
        <v>0.5123263748</v>
      </c>
      <c r="T125" s="55">
        <f>'Vecmap(jointcHYB)'!X126*'Vecmap(jointcHYB) Coverage'!S125</f>
        <v>0.4642763958</v>
      </c>
    </row>
    <row r="126">
      <c r="A126" s="112" t="s">
        <v>148</v>
      </c>
      <c r="B126" s="10">
        <f t="shared" si="3"/>
        <v>0.6990312154</v>
      </c>
      <c r="C126" s="10">
        <f>(D126*'Dataset lengths'!$B$2+E126*'Dataset lengths'!$C$2+F126*'Dataset lengths'!$D$2+I126*'Dataset lengths'!$G$2+J126*'Dataset lengths'!$H$2+O126*'Dataset lengths'!$M$2+P126*'Dataset lengths'!$N$2+Q126*'Dataset lengths'!$O$2+R126*'Dataset lengths'!$P$2+S126*'Dataset lengths'!$Q$2+T126*'Dataset lengths'!$R$2)/'Dataset lengths'!$A$7</f>
        <v>0.6449921142</v>
      </c>
      <c r="D126" s="55">
        <f>'Vecmap(jointcHYB)'!H127*'Vecmap(jointcHYB) Coverage'!C126</f>
        <v>0.5550249866</v>
      </c>
      <c r="E126" s="55">
        <f>'Vecmap(jointcHYB)'!I127*'Vecmap(jointcHYB) Coverage'!D126</f>
        <v>0.7433780627</v>
      </c>
      <c r="F126" s="55">
        <f>'Vecmap(jointcHYB)'!J127*'Vecmap(jointcHYB) Coverage'!E126</f>
        <v>0.7603496037</v>
      </c>
      <c r="G126" s="55">
        <f>'Vecmap(jointcHYB)'!K127*'Vecmap(jointcHYB) Coverage'!F126</f>
        <v>0.8303448965</v>
      </c>
      <c r="H126" s="55">
        <f>'Vecmap(jointcHYB)'!L127*'Vecmap(jointcHYB) Coverage'!G126</f>
        <v>0.8356594215</v>
      </c>
      <c r="I126" s="55">
        <f>'Vecmap(jointcHYB)'!M127*'Vecmap(jointcHYB) Coverage'!H126</f>
        <v>0.8324235558</v>
      </c>
      <c r="J126" s="55">
        <f>'Vecmap(jointcHYB)'!N127*'Vecmap(jointcHYB) Coverage'!I126</f>
        <v>0.7796360337</v>
      </c>
      <c r="K126" s="55">
        <f>'Vecmap(jointcHYB)'!O127*'Vecmap(jointcHYB) Coverage'!J126</f>
        <v>0.7228847001</v>
      </c>
      <c r="L126" s="55">
        <f>'Vecmap(jointcHYB)'!P127*'Vecmap(jointcHYB) Coverage'!K126</f>
        <v>0.8404953834</v>
      </c>
      <c r="M126" s="55">
        <f>'Vecmap(jointcHYB)'!Q127*'Vecmap(jointcHYB) Coverage'!L126</f>
        <v>0.7782448412</v>
      </c>
      <c r="N126" s="55">
        <f>'Vecmap(jointcHYB)'!R127*'Vecmap(jointcHYB) Coverage'!M126</f>
        <v>0.7052268087</v>
      </c>
      <c r="O126" s="55">
        <f>'Vecmap(jointcHYB)'!S127*'Vecmap(jointcHYB) Coverage'!N126</f>
        <v>0.88656009</v>
      </c>
      <c r="P126" s="55">
        <f>'Vecmap(jointcHYB)'!T127*'Vecmap(jointcHYB) Coverage'!O126</f>
        <v>0.4286772147</v>
      </c>
      <c r="Q126" s="55">
        <f>'Vecmap(jointcHYB)'!U127*'Vecmap(jointcHYB) Coverage'!P126</f>
        <v>0.8859464163</v>
      </c>
      <c r="R126" s="55">
        <f>'Vecmap(jointcHYB)'!V127*'Vecmap(jointcHYB) Coverage'!Q126</f>
        <v>0.761184089</v>
      </c>
      <c r="S126" s="55">
        <f>'Vecmap(jointcHYB)'!W127*'Vecmap(jointcHYB) Coverage'!R126</f>
        <v>0.5301092463</v>
      </c>
      <c r="T126" s="55">
        <f>'Vecmap(jointcHYB)'!X127*'Vecmap(jointcHYB) Coverage'!S126</f>
        <v>0.5260540707</v>
      </c>
    </row>
    <row r="127">
      <c r="A127" s="112" t="s">
        <v>149</v>
      </c>
      <c r="B127" s="10">
        <f t="shared" si="3"/>
        <v>0.641090124</v>
      </c>
      <c r="C127" s="10">
        <f>(D127*'Dataset lengths'!$B$2+E127*'Dataset lengths'!$C$2+F127*'Dataset lengths'!$D$2+I127*'Dataset lengths'!$G$2+J127*'Dataset lengths'!$H$2+O127*'Dataset lengths'!$M$2+P127*'Dataset lengths'!$N$2+Q127*'Dataset lengths'!$O$2+R127*'Dataset lengths'!$P$2+S127*'Dataset lengths'!$Q$2+T127*'Dataset lengths'!$R$2)/'Dataset lengths'!$A$7</f>
        <v>0.5783873092</v>
      </c>
      <c r="D127" s="55">
        <f>'Vecmap(jointcHYB)'!H128*'Vecmap(jointcHYB) Coverage'!C127</f>
        <v>0.4671850436</v>
      </c>
      <c r="E127" s="55">
        <f>'Vecmap(jointcHYB)'!I128*'Vecmap(jointcHYB) Coverage'!D127</f>
        <v>0.718192558</v>
      </c>
      <c r="F127" s="55">
        <f>'Vecmap(jointcHYB)'!J128*'Vecmap(jointcHYB) Coverage'!E127</f>
        <v>0.7383096953</v>
      </c>
      <c r="G127" s="55">
        <f>'Vecmap(jointcHYB)'!K128*'Vecmap(jointcHYB) Coverage'!F127</f>
        <v>0.815003597</v>
      </c>
      <c r="H127" s="55">
        <f>'Vecmap(jointcHYB)'!L128*'Vecmap(jointcHYB) Coverage'!G127</f>
        <v>0.8166262002</v>
      </c>
      <c r="I127" s="55">
        <f>'Vecmap(jointcHYB)'!M128*'Vecmap(jointcHYB) Coverage'!H127</f>
        <v>0.8156609446</v>
      </c>
      <c r="J127" s="55">
        <f>'Vecmap(jointcHYB)'!N128*'Vecmap(jointcHYB) Coverage'!I127</f>
        <v>0.742519024</v>
      </c>
      <c r="K127" s="55">
        <f>'Vecmap(jointcHYB)'!O128*'Vecmap(jointcHYB) Coverage'!J127</f>
        <v>0.6899231944</v>
      </c>
      <c r="L127" s="55">
        <f>'Vecmap(jointcHYB)'!P128*'Vecmap(jointcHYB) Coverage'!K127</f>
        <v>0.8094148858</v>
      </c>
      <c r="M127" s="55">
        <f>'Vecmap(jointcHYB)'!Q128*'Vecmap(jointcHYB) Coverage'!L127</f>
        <v>0.725950766</v>
      </c>
      <c r="N127" s="55">
        <f>'Vecmap(jointcHYB)'!R128*'Vecmap(jointcHYB) Coverage'!M127</f>
        <v>0.6962944468</v>
      </c>
      <c r="O127" s="55">
        <f>'Vecmap(jointcHYB)'!S128*'Vecmap(jointcHYB) Coverage'!N127</f>
        <v>0.8139349407</v>
      </c>
      <c r="P127" s="55">
        <f>'Vecmap(jointcHYB)'!T128*'Vecmap(jointcHYB) Coverage'!O127</f>
        <v>0.4594882236</v>
      </c>
      <c r="Q127" s="55">
        <f>'Vecmap(jointcHYB)'!U128*'Vecmap(jointcHYB) Coverage'!P127</f>
        <v>0.822298922</v>
      </c>
      <c r="R127" s="55">
        <f>'Vecmap(jointcHYB)'!V128*'Vecmap(jointcHYB) Coverage'!Q127</f>
        <v>0.5710932362</v>
      </c>
      <c r="S127" s="55">
        <f>'Vecmap(jointcHYB)'!W128*'Vecmap(jointcHYB) Coverage'!R127</f>
        <v>0.3661763085</v>
      </c>
      <c r="T127" s="55">
        <f>'Vecmap(jointcHYB)'!X128*'Vecmap(jointcHYB) Coverage'!S127</f>
        <v>0.5371324671</v>
      </c>
    </row>
    <row r="128">
      <c r="A128" s="112" t="s">
        <v>152</v>
      </c>
      <c r="B128" s="10">
        <f t="shared" si="3"/>
        <v>0.7065897684</v>
      </c>
      <c r="C128" s="10">
        <f>(D128*'Dataset lengths'!$B$2+E128*'Dataset lengths'!$C$2+F128*'Dataset lengths'!$D$2+I128*'Dataset lengths'!$G$2+J128*'Dataset lengths'!$H$2+O128*'Dataset lengths'!$M$2+P128*'Dataset lengths'!$N$2+Q128*'Dataset lengths'!$O$2+R128*'Dataset lengths'!$P$2+S128*'Dataset lengths'!$Q$2+T128*'Dataset lengths'!$R$2)/'Dataset lengths'!$A$7</f>
        <v>0.6520728434</v>
      </c>
      <c r="D128" s="55">
        <f>'Vecmap(jointcHYB)'!H129*'Vecmap(jointcHYB) Coverage'!C128</f>
        <v>0.5730299332</v>
      </c>
      <c r="E128" s="55">
        <f>'Vecmap(jointcHYB)'!I129*'Vecmap(jointcHYB) Coverage'!D128</f>
        <v>0.717857504</v>
      </c>
      <c r="F128" s="55">
        <f>'Vecmap(jointcHYB)'!J129*'Vecmap(jointcHYB) Coverage'!E128</f>
        <v>0.7802649758</v>
      </c>
      <c r="G128" s="55">
        <f>'Vecmap(jointcHYB)'!K129*'Vecmap(jointcHYB) Coverage'!F128</f>
        <v>0.8479102926</v>
      </c>
      <c r="H128" s="55">
        <f>'Vecmap(jointcHYB)'!L129*'Vecmap(jointcHYB) Coverage'!G128</f>
        <v>0.8516199887</v>
      </c>
      <c r="I128" s="55">
        <f>'Vecmap(jointcHYB)'!M129*'Vecmap(jointcHYB) Coverage'!H128</f>
        <v>0.8493491305</v>
      </c>
      <c r="J128" s="55">
        <f>'Vecmap(jointcHYB)'!N129*'Vecmap(jointcHYB) Coverage'!I128</f>
        <v>0.809869924</v>
      </c>
      <c r="K128" s="55">
        <f>'Vecmap(jointcHYB)'!O129*'Vecmap(jointcHYB) Coverage'!J128</f>
        <v>0.7518290339</v>
      </c>
      <c r="L128" s="55">
        <f>'Vecmap(jointcHYB)'!P129*'Vecmap(jointcHYB) Coverage'!K128</f>
        <v>0.8615733992</v>
      </c>
      <c r="M128" s="55">
        <f>'Vecmap(jointcHYB)'!Q129*'Vecmap(jointcHYB) Coverage'!L128</f>
        <v>0.7994871627</v>
      </c>
      <c r="N128" s="55">
        <f>'Vecmap(jointcHYB)'!R129*'Vecmap(jointcHYB) Coverage'!M128</f>
        <v>0.746661147</v>
      </c>
      <c r="O128" s="55">
        <f>'Vecmap(jointcHYB)'!S129*'Vecmap(jointcHYB) Coverage'!N128</f>
        <v>0.9122182077</v>
      </c>
      <c r="P128" s="55">
        <f>'Vecmap(jointcHYB)'!T129*'Vecmap(jointcHYB) Coverage'!O128</f>
        <v>0.4205635416</v>
      </c>
      <c r="Q128" s="55">
        <f>'Vecmap(jointcHYB)'!U129*'Vecmap(jointcHYB) Coverage'!P128</f>
        <v>0.8888394843</v>
      </c>
      <c r="R128" s="55">
        <f>'Vecmap(jointcHYB)'!V129*'Vecmap(jointcHYB) Coverage'!Q128</f>
        <v>0.7750617499</v>
      </c>
      <c r="S128" s="55">
        <f>'Vecmap(jointcHYB)'!W129*'Vecmap(jointcHYB) Coverage'!R128</f>
        <v>0.5383444936</v>
      </c>
      <c r="T128" s="55">
        <f>'Vecmap(jointcHYB)'!X129*'Vecmap(jointcHYB) Coverage'!S128</f>
        <v>0.5070885083</v>
      </c>
    </row>
    <row r="129">
      <c r="A129" s="112" t="s">
        <v>153</v>
      </c>
      <c r="B129" s="10">
        <f t="shared" si="3"/>
        <v>0.730848765</v>
      </c>
      <c r="C129" s="10">
        <f>(D129*'Dataset lengths'!$B$2+E129*'Dataset lengths'!$C$2+F129*'Dataset lengths'!$D$2+I129*'Dataset lengths'!$G$2+J129*'Dataset lengths'!$H$2+O129*'Dataset lengths'!$M$2+P129*'Dataset lengths'!$N$2+Q129*'Dataset lengths'!$O$2+R129*'Dataset lengths'!$P$2+S129*'Dataset lengths'!$Q$2+T129*'Dataset lengths'!$R$2)/'Dataset lengths'!$A$7</f>
        <v>0.67521419</v>
      </c>
      <c r="D129" s="55">
        <f>'Vecmap(jointcHYB)'!H130*'Vecmap(jointcHYB) Coverage'!C129</f>
        <v>0.5785496369</v>
      </c>
      <c r="E129" s="55">
        <f>'Vecmap(jointcHYB)'!I130*'Vecmap(jointcHYB) Coverage'!D129</f>
        <v>0.7565803544</v>
      </c>
      <c r="F129" s="55">
        <f>'Vecmap(jointcHYB)'!J130*'Vecmap(jointcHYB) Coverage'!E129</f>
        <v>0.7918997458</v>
      </c>
      <c r="G129" s="55">
        <f>'Vecmap(jointcHYB)'!K130*'Vecmap(jointcHYB) Coverage'!F129</f>
        <v>0.8583456647</v>
      </c>
      <c r="H129" s="55">
        <f>'Vecmap(jointcHYB)'!L130*'Vecmap(jointcHYB) Coverage'!G129</f>
        <v>0.8635182211</v>
      </c>
      <c r="I129" s="55">
        <f>'Vecmap(jointcHYB)'!M130*'Vecmap(jointcHYB) Coverage'!H129</f>
        <v>0.8602268003</v>
      </c>
      <c r="J129" s="55">
        <f>'Vecmap(jointcHYB)'!N130*'Vecmap(jointcHYB) Coverage'!I129</f>
        <v>0.8190303656</v>
      </c>
      <c r="K129" s="55">
        <f>'Vecmap(jointcHYB)'!O130*'Vecmap(jointcHYB) Coverage'!J129</f>
        <v>0.7719598863</v>
      </c>
      <c r="L129" s="55">
        <f>'Vecmap(jointcHYB)'!P130*'Vecmap(jointcHYB) Coverage'!K129</f>
        <v>0.8670964619</v>
      </c>
      <c r="M129" s="55">
        <f>'Vecmap(jointcHYB)'!Q130*'Vecmap(jointcHYB) Coverage'!L129</f>
        <v>0.8044446538</v>
      </c>
      <c r="N129" s="55">
        <f>'Vecmap(jointcHYB)'!R130*'Vecmap(jointcHYB) Coverage'!M129</f>
        <v>0.7666815184</v>
      </c>
      <c r="O129" s="55">
        <f>'Vecmap(jointcHYB)'!S130*'Vecmap(jointcHYB) Coverage'!N129</f>
        <v>0.9045251434</v>
      </c>
      <c r="P129" s="55">
        <f>'Vecmap(jointcHYB)'!T130*'Vecmap(jointcHYB) Coverage'!O129</f>
        <v>0.5014114434</v>
      </c>
      <c r="Q129" s="55">
        <f>'Vecmap(jointcHYB)'!U130*'Vecmap(jointcHYB) Coverage'!P129</f>
        <v>0.8926227269</v>
      </c>
      <c r="R129" s="55">
        <f>'Vecmap(jointcHYB)'!V130*'Vecmap(jointcHYB) Coverage'!Q129</f>
        <v>0.8041438339</v>
      </c>
      <c r="S129" s="55">
        <f>'Vecmap(jointcHYB)'!W130*'Vecmap(jointcHYB) Coverage'!R129</f>
        <v>0.5469279607</v>
      </c>
      <c r="T129" s="55">
        <f>'Vecmap(jointcHYB)'!X130*'Vecmap(jointcHYB) Coverage'!S129</f>
        <v>0.5834184039</v>
      </c>
    </row>
    <row r="130">
      <c r="A130" s="112" t="s">
        <v>155</v>
      </c>
      <c r="B130" s="10">
        <f t="shared" si="3"/>
        <v>0.6702429978</v>
      </c>
      <c r="C130" s="10">
        <f>(D130*'Dataset lengths'!$B$2+E130*'Dataset lengths'!$C$2+F130*'Dataset lengths'!$D$2+I130*'Dataset lengths'!$G$2+J130*'Dataset lengths'!$H$2+O130*'Dataset lengths'!$M$2+P130*'Dataset lengths'!$N$2+Q130*'Dataset lengths'!$O$2+R130*'Dataset lengths'!$P$2+S130*'Dataset lengths'!$Q$2+T130*'Dataset lengths'!$R$2)/'Dataset lengths'!$A$7</f>
        <v>0.6080554448</v>
      </c>
      <c r="D130" s="55">
        <f>'Vecmap(jointcHYB)'!H131*'Vecmap(jointcHYB) Coverage'!C130</f>
        <v>0.4954381758</v>
      </c>
      <c r="E130" s="55">
        <f>'Vecmap(jointcHYB)'!I131*'Vecmap(jointcHYB) Coverage'!D130</f>
        <v>0.7429731009</v>
      </c>
      <c r="F130" s="55">
        <f>'Vecmap(jointcHYB)'!J131*'Vecmap(jointcHYB) Coverage'!E130</f>
        <v>0.7765104132</v>
      </c>
      <c r="G130" s="55">
        <f>'Vecmap(jointcHYB)'!K131*'Vecmap(jointcHYB) Coverage'!F130</f>
        <v>0.8425810962</v>
      </c>
      <c r="H130" s="55">
        <f>'Vecmap(jointcHYB)'!L131*'Vecmap(jointcHYB) Coverage'!G130</f>
        <v>0.8417880502</v>
      </c>
      <c r="I130" s="55">
        <f>'Vecmap(jointcHYB)'!M131*'Vecmap(jointcHYB) Coverage'!H130</f>
        <v>0.8422614096</v>
      </c>
      <c r="J130" s="55">
        <f>'Vecmap(jointcHYB)'!N131*'Vecmap(jointcHYB) Coverage'!I130</f>
        <v>0.780664955</v>
      </c>
      <c r="K130" s="55">
        <f>'Vecmap(jointcHYB)'!O131*'Vecmap(jointcHYB) Coverage'!J130</f>
        <v>0.7253608437</v>
      </c>
      <c r="L130" s="55">
        <f>'Vecmap(jointcHYB)'!P131*'Vecmap(jointcHYB) Coverage'!K130</f>
        <v>0.8398720663</v>
      </c>
      <c r="M130" s="55">
        <f>'Vecmap(jointcHYB)'!Q131*'Vecmap(jointcHYB) Coverage'!L130</f>
        <v>0.7449782165</v>
      </c>
      <c r="N130" s="55">
        <f>'Vecmap(jointcHYB)'!R131*'Vecmap(jointcHYB) Coverage'!M130</f>
        <v>0.7479384845</v>
      </c>
      <c r="O130" s="55">
        <f>'Vecmap(jointcHYB)'!S131*'Vecmap(jointcHYB) Coverage'!N130</f>
        <v>0.8335391414</v>
      </c>
      <c r="P130" s="55">
        <f>'Vecmap(jointcHYB)'!T131*'Vecmap(jointcHYB) Coverage'!O130</f>
        <v>0.4689302996</v>
      </c>
      <c r="Q130" s="55">
        <f>'Vecmap(jointcHYB)'!U131*'Vecmap(jointcHYB) Coverage'!P130</f>
        <v>0.8454434654</v>
      </c>
      <c r="R130" s="55">
        <f>'Vecmap(jointcHYB)'!V131*'Vecmap(jointcHYB) Coverage'!Q130</f>
        <v>0.6206266099</v>
      </c>
      <c r="S130" s="55">
        <f>'Vecmap(jointcHYB)'!W131*'Vecmap(jointcHYB) Coverage'!R130</f>
        <v>0.3932683891</v>
      </c>
      <c r="T130" s="55">
        <f>'Vecmap(jointcHYB)'!X131*'Vecmap(jointcHYB) Coverage'!S130</f>
        <v>0.5730170163</v>
      </c>
    </row>
    <row r="131">
      <c r="A131" s="112" t="s">
        <v>158</v>
      </c>
      <c r="B131" s="10">
        <f t="shared" si="3"/>
        <v>0.6600334286</v>
      </c>
      <c r="C131" s="10">
        <f>(D131*'Dataset lengths'!$B$2+E131*'Dataset lengths'!$C$2+F131*'Dataset lengths'!$D$2+I131*'Dataset lengths'!$G$2+J131*'Dataset lengths'!$H$2+O131*'Dataset lengths'!$M$2+P131*'Dataset lengths'!$N$2+Q131*'Dataset lengths'!$O$2+R131*'Dataset lengths'!$P$2+S131*'Dataset lengths'!$Q$2+T131*'Dataset lengths'!$R$2)/'Dataset lengths'!$A$7</f>
        <v>0.6065122697</v>
      </c>
      <c r="D131" s="55">
        <f>'Vecmap(jointcHYB)'!H132*'Vecmap(jointcHYB) Coverage'!C131</f>
        <v>0.5514477413</v>
      </c>
      <c r="E131" s="55">
        <f>'Vecmap(jointcHYB)'!I132*'Vecmap(jointcHYB) Coverage'!D131</f>
        <v>0.6634234132</v>
      </c>
      <c r="F131" s="55">
        <f>'Vecmap(jointcHYB)'!J132*'Vecmap(jointcHYB) Coverage'!E131</f>
        <v>0.7027816474</v>
      </c>
      <c r="G131" s="55">
        <f>'Vecmap(jointcHYB)'!K132*'Vecmap(jointcHYB) Coverage'!F131</f>
        <v>0.7855893645</v>
      </c>
      <c r="H131" s="55">
        <f>'Vecmap(jointcHYB)'!L132*'Vecmap(jointcHYB) Coverage'!G131</f>
        <v>0.7969265515</v>
      </c>
      <c r="I131" s="55">
        <f>'Vecmap(jointcHYB)'!M132*'Vecmap(jointcHYB) Coverage'!H131</f>
        <v>0.7894151958</v>
      </c>
      <c r="J131" s="55">
        <f>'Vecmap(jointcHYB)'!N132*'Vecmap(jointcHYB) Coverage'!I131</f>
        <v>0.7696747441</v>
      </c>
      <c r="K131" s="55">
        <f>'Vecmap(jointcHYB)'!O132*'Vecmap(jointcHYB) Coverage'!J131</f>
        <v>0.6988547839</v>
      </c>
      <c r="L131" s="55">
        <f>'Vecmap(jointcHYB)'!P132*'Vecmap(jointcHYB) Coverage'!K131</f>
        <v>0.8380207644</v>
      </c>
      <c r="M131" s="55">
        <f>'Vecmap(jointcHYB)'!Q132*'Vecmap(jointcHYB) Coverage'!L131</f>
        <v>0.7844873596</v>
      </c>
      <c r="N131" s="55">
        <f>'Vecmap(jointcHYB)'!R132*'Vecmap(jointcHYB) Coverage'!M131</f>
        <v>0.689961013</v>
      </c>
      <c r="O131" s="55">
        <f>'Vecmap(jointcHYB)'!S132*'Vecmap(jointcHYB) Coverage'!N131</f>
        <v>0.8788014598</v>
      </c>
      <c r="P131" s="55">
        <f>'Vecmap(jointcHYB)'!T132*'Vecmap(jointcHYB) Coverage'!O131</f>
        <v>0.2548897982</v>
      </c>
      <c r="Q131" s="55">
        <f>'Vecmap(jointcHYB)'!U132*'Vecmap(jointcHYB) Coverage'!P131</f>
        <v>0.900411756</v>
      </c>
      <c r="R131" s="55">
        <f>'Vecmap(jointcHYB)'!V132*'Vecmap(jointcHYB) Coverage'!Q131</f>
        <v>0.8294453291</v>
      </c>
      <c r="S131" s="55">
        <f>'Vecmap(jointcHYB)'!W132*'Vecmap(jointcHYB) Coverage'!R131</f>
        <v>0.571819056</v>
      </c>
      <c r="T131" s="55">
        <f>'Vecmap(jointcHYB)'!X132*'Vecmap(jointcHYB) Coverage'!S131</f>
        <v>0.3482575735</v>
      </c>
    </row>
    <row r="132">
      <c r="A132" s="112" t="s">
        <v>159</v>
      </c>
      <c r="B132" s="10">
        <f t="shared" si="3"/>
        <v>0.6898747289</v>
      </c>
      <c r="C132" s="10">
        <f>(D132*'Dataset lengths'!$B$2+E132*'Dataset lengths'!$C$2+F132*'Dataset lengths'!$D$2+I132*'Dataset lengths'!$G$2+J132*'Dataset lengths'!$H$2+O132*'Dataset lengths'!$M$2+P132*'Dataset lengths'!$N$2+Q132*'Dataset lengths'!$O$2+R132*'Dataset lengths'!$P$2+S132*'Dataset lengths'!$Q$2+T132*'Dataset lengths'!$R$2)/'Dataset lengths'!$A$7</f>
        <v>0.6325636166</v>
      </c>
      <c r="D132" s="55">
        <f>'Vecmap(jointcHYB)'!H133*'Vecmap(jointcHYB) Coverage'!C132</f>
        <v>0.5552697386</v>
      </c>
      <c r="E132" s="55">
        <f>'Vecmap(jointcHYB)'!I133*'Vecmap(jointcHYB) Coverage'!D132</f>
        <v>0.7203376651</v>
      </c>
      <c r="F132" s="55">
        <f>'Vecmap(jointcHYB)'!J133*'Vecmap(jointcHYB) Coverage'!E132</f>
        <v>0.7741045899</v>
      </c>
      <c r="G132" s="55">
        <f>'Vecmap(jointcHYB)'!K133*'Vecmap(jointcHYB) Coverage'!F132</f>
        <v>0.8351458908</v>
      </c>
      <c r="H132" s="55">
        <f>'Vecmap(jointcHYB)'!L133*'Vecmap(jointcHYB) Coverage'!G132</f>
        <v>0.8431501104</v>
      </c>
      <c r="I132" s="55">
        <f>'Vecmap(jointcHYB)'!M133*'Vecmap(jointcHYB) Coverage'!H132</f>
        <v>0.8377690078</v>
      </c>
      <c r="J132" s="55">
        <f>'Vecmap(jointcHYB)'!N133*'Vecmap(jointcHYB) Coverage'!I132</f>
        <v>0.798603488</v>
      </c>
      <c r="K132" s="55">
        <f>'Vecmap(jointcHYB)'!O133*'Vecmap(jointcHYB) Coverage'!J132</f>
        <v>0.7365117386</v>
      </c>
      <c r="L132" s="55">
        <f>'Vecmap(jointcHYB)'!P133*'Vecmap(jointcHYB) Coverage'!K132</f>
        <v>0.8523663819</v>
      </c>
      <c r="M132" s="55">
        <f>'Vecmap(jointcHYB)'!Q133*'Vecmap(jointcHYB) Coverage'!L132</f>
        <v>0.7887344835</v>
      </c>
      <c r="N132" s="55">
        <f>'Vecmap(jointcHYB)'!R133*'Vecmap(jointcHYB) Coverage'!M132</f>
        <v>0.7428981392</v>
      </c>
      <c r="O132" s="55">
        <f>'Vecmap(jointcHYB)'!S133*'Vecmap(jointcHYB) Coverage'!N132</f>
        <v>0.8711958167</v>
      </c>
      <c r="P132" s="55">
        <f>'Vecmap(jointcHYB)'!T133*'Vecmap(jointcHYB) Coverage'!O132</f>
        <v>0.4074371453</v>
      </c>
      <c r="Q132" s="55">
        <f>'Vecmap(jointcHYB)'!U133*'Vecmap(jointcHYB) Coverage'!P132</f>
        <v>0.871258533</v>
      </c>
      <c r="R132" s="55">
        <f>'Vecmap(jointcHYB)'!V133*'Vecmap(jointcHYB) Coverage'!Q132</f>
        <v>0.7581940864</v>
      </c>
      <c r="S132" s="55">
        <f>'Vecmap(jointcHYB)'!W133*'Vecmap(jointcHYB) Coverage'!R132</f>
        <v>0.5047579796</v>
      </c>
      <c r="T132" s="55">
        <f>'Vecmap(jointcHYB)'!X133*'Vecmap(jointcHYB) Coverage'!S132</f>
        <v>0.4896939675</v>
      </c>
    </row>
    <row r="133">
      <c r="A133" s="112" t="s">
        <v>162</v>
      </c>
      <c r="B133" s="10">
        <f t="shared" si="3"/>
        <v>0.7038865235</v>
      </c>
      <c r="C133" s="10">
        <f>(D133*'Dataset lengths'!$B$2+E133*'Dataset lengths'!$C$2+F133*'Dataset lengths'!$D$2+I133*'Dataset lengths'!$G$2+J133*'Dataset lengths'!$H$2+O133*'Dataset lengths'!$M$2+P133*'Dataset lengths'!$N$2+Q133*'Dataset lengths'!$O$2+R133*'Dataset lengths'!$P$2+S133*'Dataset lengths'!$Q$2+T133*'Dataset lengths'!$R$2)/'Dataset lengths'!$A$7</f>
        <v>0.649028898</v>
      </c>
      <c r="D133" s="55">
        <f>'Vecmap(jointcHYB)'!H134*'Vecmap(jointcHYB) Coverage'!C133</f>
        <v>0.5543087793</v>
      </c>
      <c r="E133" s="55">
        <f>'Vecmap(jointcHYB)'!I134*'Vecmap(jointcHYB) Coverage'!D133</f>
        <v>0.7511537488</v>
      </c>
      <c r="F133" s="55">
        <f>'Vecmap(jointcHYB)'!J134*'Vecmap(jointcHYB) Coverage'!E133</f>
        <v>0.7841678927</v>
      </c>
      <c r="G133" s="55">
        <f>'Vecmap(jointcHYB)'!K134*'Vecmap(jointcHYB) Coverage'!F133</f>
        <v>0.8433730186</v>
      </c>
      <c r="H133" s="55">
        <f>'Vecmap(jointcHYB)'!L134*'Vecmap(jointcHYB) Coverage'!G133</f>
        <v>0.8469956306</v>
      </c>
      <c r="I133" s="55">
        <f>'Vecmap(jointcHYB)'!M134*'Vecmap(jointcHYB) Coverage'!H133</f>
        <v>0.8446835327</v>
      </c>
      <c r="J133" s="55">
        <f>'Vecmap(jointcHYB)'!N134*'Vecmap(jointcHYB) Coverage'!I133</f>
        <v>0.8113103866</v>
      </c>
      <c r="K133" s="55">
        <f>'Vecmap(jointcHYB)'!O134*'Vecmap(jointcHYB) Coverage'!J133</f>
        <v>0.7602758181</v>
      </c>
      <c r="L133" s="55">
        <f>'Vecmap(jointcHYB)'!P134*'Vecmap(jointcHYB) Coverage'!K133</f>
        <v>0.8630101128</v>
      </c>
      <c r="M133" s="55">
        <f>'Vecmap(jointcHYB)'!Q134*'Vecmap(jointcHYB) Coverage'!L133</f>
        <v>0.7989309319</v>
      </c>
      <c r="N133" s="55">
        <f>'Vecmap(jointcHYB)'!R134*'Vecmap(jointcHYB) Coverage'!M133</f>
        <v>0.7614911629</v>
      </c>
      <c r="O133" s="55">
        <f>'Vecmap(jointcHYB)'!S134*'Vecmap(jointcHYB) Coverage'!N133</f>
        <v>0.8765940749</v>
      </c>
      <c r="P133" s="55">
        <f>'Vecmap(jointcHYB)'!T134*'Vecmap(jointcHYB) Coverage'!O133</f>
        <v>0.4163905261</v>
      </c>
      <c r="Q133" s="55">
        <f>'Vecmap(jointcHYB)'!U134*'Vecmap(jointcHYB) Coverage'!P133</f>
        <v>0.8567931934</v>
      </c>
      <c r="R133" s="55">
        <f>'Vecmap(jointcHYB)'!V134*'Vecmap(jointcHYB) Coverage'!Q133</f>
        <v>0.7885126583</v>
      </c>
      <c r="S133" s="55">
        <f>'Vecmap(jointcHYB)'!W134*'Vecmap(jointcHYB) Coverage'!R133</f>
        <v>0.5110968872</v>
      </c>
      <c r="T133" s="55">
        <f>'Vecmap(jointcHYB)'!X134*'Vecmap(jointcHYB) Coverage'!S133</f>
        <v>0.5477400784</v>
      </c>
    </row>
    <row r="134">
      <c r="A134" s="112" t="s">
        <v>294</v>
      </c>
      <c r="B134" s="10">
        <f t="shared" si="3"/>
        <v>0.6632501098</v>
      </c>
      <c r="C134" s="10">
        <f>(D134*'Dataset lengths'!$B$2+E134*'Dataset lengths'!$C$2+F134*'Dataset lengths'!$D$2+I134*'Dataset lengths'!$G$2+J134*'Dataset lengths'!$H$2+O134*'Dataset lengths'!$M$2+P134*'Dataset lengths'!$N$2+Q134*'Dataset lengths'!$O$2+R134*'Dataset lengths'!$P$2+S134*'Dataset lengths'!$Q$2+T134*'Dataset lengths'!$R$2)/'Dataset lengths'!$A$7</f>
        <v>0.5977505532</v>
      </c>
      <c r="D134" s="55">
        <f>'Vecmap(jointcHYB)'!H135*'Vecmap(jointcHYB) Coverage'!C134</f>
        <v>0.4700907559</v>
      </c>
      <c r="E134" s="55">
        <f>'Vecmap(jointcHYB)'!I135*'Vecmap(jointcHYB) Coverage'!D134</f>
        <v>0.7266937917</v>
      </c>
      <c r="F134" s="55">
        <f>'Vecmap(jointcHYB)'!J135*'Vecmap(jointcHYB) Coverage'!E134</f>
        <v>0.7596246415</v>
      </c>
      <c r="G134" s="55">
        <f>'Vecmap(jointcHYB)'!K135*'Vecmap(jointcHYB) Coverage'!F134</f>
        <v>0.8402841116</v>
      </c>
      <c r="H134" s="55">
        <f>'Vecmap(jointcHYB)'!L135*'Vecmap(jointcHYB) Coverage'!G134</f>
        <v>0.8425757951</v>
      </c>
      <c r="I134" s="55">
        <f>'Vecmap(jointcHYB)'!M135*'Vecmap(jointcHYB) Coverage'!H134</f>
        <v>0.8411944164</v>
      </c>
      <c r="J134" s="55">
        <f>'Vecmap(jointcHYB)'!N135*'Vecmap(jointcHYB) Coverage'!I134</f>
        <v>0.7822291391</v>
      </c>
      <c r="K134" s="55">
        <f>'Vecmap(jointcHYB)'!O135*'Vecmap(jointcHYB) Coverage'!J134</f>
        <v>0.7277286278</v>
      </c>
      <c r="L134" s="55">
        <f>'Vecmap(jointcHYB)'!P135*'Vecmap(jointcHYB) Coverage'!K134</f>
        <v>0.8327100168</v>
      </c>
      <c r="M134" s="55">
        <f>'Vecmap(jointcHYB)'!Q135*'Vecmap(jointcHYB) Coverage'!L134</f>
        <v>0.7638096459</v>
      </c>
      <c r="N134" s="55">
        <f>'Vecmap(jointcHYB)'!R135*'Vecmap(jointcHYB) Coverage'!M134</f>
        <v>0.7329622086</v>
      </c>
      <c r="O134" s="55">
        <f>'Vecmap(jointcHYB)'!S135*'Vecmap(jointcHYB) Coverage'!N134</f>
        <v>0.8626722512</v>
      </c>
      <c r="P134" s="55">
        <f>'Vecmap(jointcHYB)'!T135*'Vecmap(jointcHYB) Coverage'!O134</f>
        <v>0.4500863693</v>
      </c>
      <c r="Q134" s="55">
        <f>'Vecmap(jointcHYB)'!U135*'Vecmap(jointcHYB) Coverage'!P134</f>
        <v>0.848559077</v>
      </c>
      <c r="R134" s="55">
        <f>'Vecmap(jointcHYB)'!V135*'Vecmap(jointcHYB) Coverage'!Q134</f>
        <v>0.6144195505</v>
      </c>
      <c r="S134" s="55">
        <f>'Vecmap(jointcHYB)'!W135*'Vecmap(jointcHYB) Coverage'!R134</f>
        <v>0.3821578808</v>
      </c>
      <c r="T134" s="55">
        <f>'Vecmap(jointcHYB)'!X135*'Vecmap(jointcHYB) Coverage'!S134</f>
        <v>0.558023334</v>
      </c>
    </row>
    <row r="135">
      <c r="A135" s="112" t="s">
        <v>295</v>
      </c>
      <c r="B135" s="10">
        <f t="shared" si="3"/>
        <v>0.681312776</v>
      </c>
      <c r="C135" s="10">
        <f>(D135*'Dataset lengths'!$B$2+E135*'Dataset lengths'!$C$2+F135*'Dataset lengths'!$D$2+I135*'Dataset lengths'!$G$2+J135*'Dataset lengths'!$H$2+O135*'Dataset lengths'!$M$2+P135*'Dataset lengths'!$N$2+Q135*'Dataset lengths'!$O$2+R135*'Dataset lengths'!$P$2+S135*'Dataset lengths'!$Q$2+T135*'Dataset lengths'!$R$2)/'Dataset lengths'!$A$7</f>
        <v>0.6170698789</v>
      </c>
      <c r="D135" s="55">
        <f>'Vecmap(jointcHYB)'!H136*'Vecmap(jointcHYB) Coverage'!C135</f>
        <v>0.5137529484</v>
      </c>
      <c r="E135" s="55">
        <f>'Vecmap(jointcHYB)'!I136*'Vecmap(jointcHYB) Coverage'!D135</f>
        <v>0.7206701808</v>
      </c>
      <c r="F135" s="55">
        <f>'Vecmap(jointcHYB)'!J136*'Vecmap(jointcHYB) Coverage'!E135</f>
        <v>0.7689506234</v>
      </c>
      <c r="G135" s="55">
        <f>'Vecmap(jointcHYB)'!K136*'Vecmap(jointcHYB) Coverage'!F135</f>
        <v>0.8351793606</v>
      </c>
      <c r="H135" s="55">
        <f>'Vecmap(jointcHYB)'!L136*'Vecmap(jointcHYB) Coverage'!G135</f>
        <v>0.8424789535</v>
      </c>
      <c r="I135" s="55">
        <f>'Vecmap(jointcHYB)'!M136*'Vecmap(jointcHYB) Coverage'!H135</f>
        <v>0.8377525383</v>
      </c>
      <c r="J135" s="55">
        <f>'Vecmap(jointcHYB)'!N136*'Vecmap(jointcHYB) Coverage'!I135</f>
        <v>0.7969820128</v>
      </c>
      <c r="K135" s="55">
        <f>'Vecmap(jointcHYB)'!O136*'Vecmap(jointcHYB) Coverage'!J135</f>
        <v>0.7425641175</v>
      </c>
      <c r="L135" s="55">
        <f>'Vecmap(jointcHYB)'!P136*'Vecmap(jointcHYB) Coverage'!K135</f>
        <v>0.8455106113</v>
      </c>
      <c r="M135" s="55">
        <f>'Vecmap(jointcHYB)'!Q136*'Vecmap(jointcHYB) Coverage'!L135</f>
        <v>0.7931742778</v>
      </c>
      <c r="N135" s="55">
        <f>'Vecmap(jointcHYB)'!R136*'Vecmap(jointcHYB) Coverage'!M135</f>
        <v>0.7295284734</v>
      </c>
      <c r="O135" s="55">
        <f>'Vecmap(jointcHYB)'!S136*'Vecmap(jointcHYB) Coverage'!N135</f>
        <v>0.8919146375</v>
      </c>
      <c r="P135" s="55">
        <f>'Vecmap(jointcHYB)'!T136*'Vecmap(jointcHYB) Coverage'!O135</f>
        <v>0.4321031864</v>
      </c>
      <c r="Q135" s="55">
        <f>'Vecmap(jointcHYB)'!U136*'Vecmap(jointcHYB) Coverage'!P135</f>
        <v>0.8596862613</v>
      </c>
      <c r="R135" s="55">
        <f>'Vecmap(jointcHYB)'!V136*'Vecmap(jointcHYB) Coverage'!Q135</f>
        <v>0.7050169035</v>
      </c>
      <c r="S135" s="55">
        <f>'Vecmap(jointcHYB)'!W136*'Vecmap(jointcHYB) Coverage'!R135</f>
        <v>0.4554061676</v>
      </c>
      <c r="T135" s="55">
        <f>'Vecmap(jointcHYB)'!X136*'Vecmap(jointcHYB) Coverage'!S135</f>
        <v>0.5122050757</v>
      </c>
    </row>
    <row r="136">
      <c r="A136" s="112" t="s">
        <v>296</v>
      </c>
      <c r="B136" s="10">
        <f t="shared" si="3"/>
        <v>0.6980425112</v>
      </c>
      <c r="C136" s="10">
        <f>(D136*'Dataset lengths'!$B$2+E136*'Dataset lengths'!$C$2+F136*'Dataset lengths'!$D$2+I136*'Dataset lengths'!$G$2+J136*'Dataset lengths'!$H$2+O136*'Dataset lengths'!$M$2+P136*'Dataset lengths'!$N$2+Q136*'Dataset lengths'!$O$2+R136*'Dataset lengths'!$P$2+S136*'Dataset lengths'!$Q$2+T136*'Dataset lengths'!$R$2)/'Dataset lengths'!$A$7</f>
        <v>0.6330484062</v>
      </c>
      <c r="D136" s="55">
        <f>'Vecmap(jointcHYB)'!H137*'Vecmap(jointcHYB) Coverage'!C136</f>
        <v>0.5238471341</v>
      </c>
      <c r="E136" s="55">
        <f>'Vecmap(jointcHYB)'!I137*'Vecmap(jointcHYB) Coverage'!D136</f>
        <v>0.7503937854</v>
      </c>
      <c r="F136" s="55">
        <f>'Vecmap(jointcHYB)'!J137*'Vecmap(jointcHYB) Coverage'!E136</f>
        <v>0.7802104622</v>
      </c>
      <c r="G136" s="55">
        <f>'Vecmap(jointcHYB)'!K137*'Vecmap(jointcHYB) Coverage'!F136</f>
        <v>0.8456345123</v>
      </c>
      <c r="H136" s="55">
        <f>'Vecmap(jointcHYB)'!L137*'Vecmap(jointcHYB) Coverage'!G136</f>
        <v>0.8507928529</v>
      </c>
      <c r="I136" s="55">
        <f>'Vecmap(jointcHYB)'!M137*'Vecmap(jointcHYB) Coverage'!H136</f>
        <v>0.8475321607</v>
      </c>
      <c r="J136" s="55">
        <f>'Vecmap(jointcHYB)'!N137*'Vecmap(jointcHYB) Coverage'!I136</f>
        <v>0.8085740403</v>
      </c>
      <c r="K136" s="55">
        <f>'Vecmap(jointcHYB)'!O137*'Vecmap(jointcHYB) Coverage'!J136</f>
        <v>0.7611554415</v>
      </c>
      <c r="L136" s="55">
        <f>'Vecmap(jointcHYB)'!P137*'Vecmap(jointcHYB) Coverage'!K136</f>
        <v>0.8548761477</v>
      </c>
      <c r="M136" s="55">
        <f>'Vecmap(jointcHYB)'!Q137*'Vecmap(jointcHYB) Coverage'!L136</f>
        <v>0.8021543901</v>
      </c>
      <c r="N136" s="55">
        <f>'Vecmap(jointcHYB)'!R137*'Vecmap(jointcHYB) Coverage'!M136</f>
        <v>0.7453012083</v>
      </c>
      <c r="O136" s="55">
        <f>'Vecmap(jointcHYB)'!S137*'Vecmap(jointcHYB) Coverage'!N136</f>
        <v>0.8970069215</v>
      </c>
      <c r="P136" s="55">
        <f>'Vecmap(jointcHYB)'!T137*'Vecmap(jointcHYB) Coverage'!O136</f>
        <v>0.4413542087</v>
      </c>
      <c r="Q136" s="55">
        <f>'Vecmap(jointcHYB)'!U137*'Vecmap(jointcHYB) Coverage'!P136</f>
        <v>0.8799377368</v>
      </c>
      <c r="R136" s="55">
        <f>'Vecmap(jointcHYB)'!V137*'Vecmap(jointcHYB) Coverage'!Q136</f>
        <v>0.7325561134</v>
      </c>
      <c r="S136" s="55">
        <f>'Vecmap(jointcHYB)'!W137*'Vecmap(jointcHYB) Coverage'!R136</f>
        <v>0.4646958084</v>
      </c>
      <c r="T136" s="55">
        <f>'Vecmap(jointcHYB)'!X137*'Vecmap(jointcHYB) Coverage'!S136</f>
        <v>0.5523592521</v>
      </c>
    </row>
    <row r="137">
      <c r="A137" s="112" t="s">
        <v>297</v>
      </c>
      <c r="B137" s="10">
        <f t="shared" si="3"/>
        <v>0.6484135544</v>
      </c>
      <c r="C137" s="10">
        <f>(D137*'Dataset lengths'!$B$2+E137*'Dataset lengths'!$C$2+F137*'Dataset lengths'!$D$2+I137*'Dataset lengths'!$G$2+J137*'Dataset lengths'!$H$2+O137*'Dataset lengths'!$M$2+P137*'Dataset lengths'!$N$2+Q137*'Dataset lengths'!$O$2+R137*'Dataset lengths'!$P$2+S137*'Dataset lengths'!$Q$2+T137*'Dataset lengths'!$R$2)/'Dataset lengths'!$A$7</f>
        <v>0.5821961316</v>
      </c>
      <c r="D137" s="55">
        <f>'Vecmap(jointcHYB)'!H138*'Vecmap(jointcHYB) Coverage'!C137</f>
        <v>0.4611330065</v>
      </c>
      <c r="E137" s="55">
        <f>'Vecmap(jointcHYB)'!I138*'Vecmap(jointcHYB) Coverage'!D137</f>
        <v>0.7242232761</v>
      </c>
      <c r="F137" s="55">
        <f>'Vecmap(jointcHYB)'!J138*'Vecmap(jointcHYB) Coverage'!E137</f>
        <v>0.7536415295</v>
      </c>
      <c r="G137" s="55">
        <f>'Vecmap(jointcHYB)'!K138*'Vecmap(jointcHYB) Coverage'!F137</f>
        <v>0.8285732474</v>
      </c>
      <c r="H137" s="55">
        <f>'Vecmap(jointcHYB)'!L138*'Vecmap(jointcHYB) Coverage'!G137</f>
        <v>0.8310889729</v>
      </c>
      <c r="I137" s="55">
        <f>'Vecmap(jointcHYB)'!M138*'Vecmap(jointcHYB) Coverage'!H137</f>
        <v>0.8295962462</v>
      </c>
      <c r="J137" s="55">
        <f>'Vecmap(jointcHYB)'!N138*'Vecmap(jointcHYB) Coverage'!I137</f>
        <v>0.7729994026</v>
      </c>
      <c r="K137" s="55">
        <f>'Vecmap(jointcHYB)'!O138*'Vecmap(jointcHYB) Coverage'!J137</f>
        <v>0.7233665057</v>
      </c>
      <c r="L137" s="55">
        <f>'Vecmap(jointcHYB)'!P138*'Vecmap(jointcHYB) Coverage'!K137</f>
        <v>0.827110205</v>
      </c>
      <c r="M137" s="55">
        <f>'Vecmap(jointcHYB)'!Q138*'Vecmap(jointcHYB) Coverage'!L137</f>
        <v>0.7569606349</v>
      </c>
      <c r="N137" s="55">
        <f>'Vecmap(jointcHYB)'!R138*'Vecmap(jointcHYB) Coverage'!M137</f>
        <v>0.7253581877</v>
      </c>
      <c r="O137" s="55">
        <f>'Vecmap(jointcHYB)'!S138*'Vecmap(jointcHYB) Coverage'!N137</f>
        <v>0.827681922</v>
      </c>
      <c r="P137" s="55">
        <f>'Vecmap(jointcHYB)'!T138*'Vecmap(jointcHYB) Coverage'!O137</f>
        <v>0.4306371005</v>
      </c>
      <c r="Q137" s="55">
        <f>'Vecmap(jointcHYB)'!U138*'Vecmap(jointcHYB) Coverage'!P137</f>
        <v>0.8202960288</v>
      </c>
      <c r="R137" s="55">
        <f>'Vecmap(jointcHYB)'!V138*'Vecmap(jointcHYB) Coverage'!Q137</f>
        <v>0.6135824592</v>
      </c>
      <c r="S137" s="55">
        <f>'Vecmap(jointcHYB)'!W138*'Vecmap(jointcHYB) Coverage'!R137</f>
        <v>0.3594038458</v>
      </c>
      <c r="T137" s="55">
        <f>'Vecmap(jointcHYB)'!X138*'Vecmap(jointcHYB) Coverage'!S137</f>
        <v>0.5393542813</v>
      </c>
    </row>
    <row r="138">
      <c r="A138" s="112" t="s">
        <v>187</v>
      </c>
      <c r="B138" s="10">
        <f t="shared" si="3"/>
        <v>0.6973646691</v>
      </c>
      <c r="C138" s="10">
        <f>(D138*'Dataset lengths'!$B$2+E138*'Dataset lengths'!$C$2+F138*'Dataset lengths'!$D$2+I138*'Dataset lengths'!$G$2+J138*'Dataset lengths'!$H$2+O138*'Dataset lengths'!$M$2+P138*'Dataset lengths'!$N$2+Q138*'Dataset lengths'!$O$2+R138*'Dataset lengths'!$P$2+S138*'Dataset lengths'!$Q$2+T138*'Dataset lengths'!$R$2)/'Dataset lengths'!$A$7</f>
        <v>0.6361778605</v>
      </c>
      <c r="D138" s="55">
        <f>'Vecmap(jointcHYB)'!H139*'Vecmap(jointcHYB) Coverage'!C138</f>
        <v>0.5363272253</v>
      </c>
      <c r="E138" s="55">
        <f>'Vecmap(jointcHYB)'!I139*'Vecmap(jointcHYB) Coverage'!D138</f>
        <v>0.7377061536</v>
      </c>
      <c r="F138" s="55">
        <f>'Vecmap(jointcHYB)'!J139*'Vecmap(jointcHYB) Coverage'!E138</f>
        <v>0.790678079</v>
      </c>
      <c r="G138" s="55">
        <f>'Vecmap(jointcHYB)'!K139*'Vecmap(jointcHYB) Coverage'!F138</f>
        <v>0.8541303697</v>
      </c>
      <c r="H138" s="55">
        <f>'Vecmap(jointcHYB)'!L139*'Vecmap(jointcHYB) Coverage'!G138</f>
        <v>0.8600308377</v>
      </c>
      <c r="I138" s="55">
        <f>'Vecmap(jointcHYB)'!M139*'Vecmap(jointcHYB) Coverage'!H138</f>
        <v>0.8562417413</v>
      </c>
      <c r="J138" s="55">
        <f>'Vecmap(jointcHYB)'!N139*'Vecmap(jointcHYB) Coverage'!I138</f>
        <v>0.8145687511</v>
      </c>
      <c r="K138" s="55">
        <f>'Vecmap(jointcHYB)'!O139*'Vecmap(jointcHYB) Coverage'!J138</f>
        <v>0.758852148</v>
      </c>
      <c r="L138" s="55">
        <f>'Vecmap(jointcHYB)'!P139*'Vecmap(jointcHYB) Coverage'!K138</f>
        <v>0.8632389254</v>
      </c>
      <c r="M138" s="55">
        <f>'Vecmap(jointcHYB)'!Q139*'Vecmap(jointcHYB) Coverage'!L138</f>
        <v>0.8055990003</v>
      </c>
      <c r="N138" s="55">
        <f>'Vecmap(jointcHYB)'!R139*'Vecmap(jointcHYB) Coverage'!M138</f>
        <v>0.756441817</v>
      </c>
      <c r="O138" s="55">
        <f>'Vecmap(jointcHYB)'!S139*'Vecmap(jointcHYB) Coverage'!N138</f>
        <v>0.8982308181</v>
      </c>
      <c r="P138" s="55">
        <f>'Vecmap(jointcHYB)'!T139*'Vecmap(jointcHYB) Coverage'!O138</f>
        <v>0.4281574242</v>
      </c>
      <c r="Q138" s="55">
        <f>'Vecmap(jointcHYB)'!U139*'Vecmap(jointcHYB) Coverage'!P138</f>
        <v>0.8623567856</v>
      </c>
      <c r="R138" s="55">
        <f>'Vecmap(jointcHYB)'!V139*'Vecmap(jointcHYB) Coverage'!Q138</f>
        <v>0.7399285352</v>
      </c>
      <c r="S138" s="55">
        <f>'Vecmap(jointcHYB)'!W139*'Vecmap(jointcHYB) Coverage'!R138</f>
        <v>0.4732075451</v>
      </c>
      <c r="T138" s="55">
        <f>'Vecmap(jointcHYB)'!X139*'Vecmap(jointcHYB) Coverage'!S138</f>
        <v>0.5336083021</v>
      </c>
    </row>
    <row r="139">
      <c r="A139" s="112" t="s">
        <v>182</v>
      </c>
      <c r="B139" s="10">
        <f t="shared" si="3"/>
        <v>0.7151437345</v>
      </c>
      <c r="C139" s="10">
        <f>(D139*'Dataset lengths'!$B$2+E139*'Dataset lengths'!$C$2+F139*'Dataset lengths'!$D$2+I139*'Dataset lengths'!$G$2+J139*'Dataset lengths'!$H$2+O139*'Dataset lengths'!$M$2+P139*'Dataset lengths'!$N$2+Q139*'Dataset lengths'!$O$2+R139*'Dataset lengths'!$P$2+S139*'Dataset lengths'!$Q$2+T139*'Dataset lengths'!$R$2)/'Dataset lengths'!$A$7</f>
        <v>0.6506903782</v>
      </c>
      <c r="D139" s="55">
        <f>'Vecmap(jointcHYB)'!H140*'Vecmap(jointcHYB) Coverage'!C139</f>
        <v>0.5436945296</v>
      </c>
      <c r="E139" s="55">
        <f>'Vecmap(jointcHYB)'!I140*'Vecmap(jointcHYB) Coverage'!D139</f>
        <v>0.7661012183</v>
      </c>
      <c r="F139" s="55">
        <f>'Vecmap(jointcHYB)'!J140*'Vecmap(jointcHYB) Coverage'!E139</f>
        <v>0.8005355238</v>
      </c>
      <c r="G139" s="55">
        <f>'Vecmap(jointcHYB)'!K140*'Vecmap(jointcHYB) Coverage'!F139</f>
        <v>0.8628012048</v>
      </c>
      <c r="H139" s="55">
        <f>'Vecmap(jointcHYB)'!L140*'Vecmap(jointcHYB) Coverage'!G139</f>
        <v>0.8675142283</v>
      </c>
      <c r="I139" s="55">
        <f>'Vecmap(jointcHYB)'!M140*'Vecmap(jointcHYB) Coverage'!H139</f>
        <v>0.8646082724</v>
      </c>
      <c r="J139" s="55">
        <f>'Vecmap(jointcHYB)'!N140*'Vecmap(jointcHYB) Coverage'!I139</f>
        <v>0.8273055228</v>
      </c>
      <c r="K139" s="55">
        <f>'Vecmap(jointcHYB)'!O140*'Vecmap(jointcHYB) Coverage'!J139</f>
        <v>0.7800167266</v>
      </c>
      <c r="L139" s="55">
        <f>'Vecmap(jointcHYB)'!P140*'Vecmap(jointcHYB) Coverage'!K139</f>
        <v>0.8723376333</v>
      </c>
      <c r="M139" s="55">
        <f>'Vecmap(jointcHYB)'!Q140*'Vecmap(jointcHYB) Coverage'!L139</f>
        <v>0.8166834075</v>
      </c>
      <c r="N139" s="55">
        <f>'Vecmap(jointcHYB)'!R140*'Vecmap(jointcHYB) Coverage'!M139</f>
        <v>0.7751398478</v>
      </c>
      <c r="O139" s="55">
        <f>'Vecmap(jointcHYB)'!S140*'Vecmap(jointcHYB) Coverage'!N139</f>
        <v>0.8942312989</v>
      </c>
      <c r="P139" s="55">
        <f>'Vecmap(jointcHYB)'!T140*'Vecmap(jointcHYB) Coverage'!O139</f>
        <v>0.4648678942</v>
      </c>
      <c r="Q139" s="55">
        <f>'Vecmap(jointcHYB)'!U140*'Vecmap(jointcHYB) Coverage'!P139</f>
        <v>0.8843886105</v>
      </c>
      <c r="R139" s="55">
        <f>'Vecmap(jointcHYB)'!V140*'Vecmap(jointcHYB) Coverage'!Q139</f>
        <v>0.7682638025</v>
      </c>
      <c r="S139" s="55">
        <f>'Vecmap(jointcHYB)'!W140*'Vecmap(jointcHYB) Coverage'!R139</f>
        <v>0.4793541348</v>
      </c>
      <c r="T139" s="55">
        <f>'Vecmap(jointcHYB)'!X140*'Vecmap(jointcHYB) Coverage'!S139</f>
        <v>0.5732302716</v>
      </c>
    </row>
    <row r="140">
      <c r="A140" s="112" t="s">
        <v>300</v>
      </c>
      <c r="B140" s="10">
        <f t="shared" si="3"/>
        <v>0.6654359587</v>
      </c>
      <c r="C140" s="10">
        <f>(D140*'Dataset lengths'!$B$2+E140*'Dataset lengths'!$C$2+F140*'Dataset lengths'!$D$2+I140*'Dataset lengths'!$G$2+J140*'Dataset lengths'!$H$2+O140*'Dataset lengths'!$M$2+P140*'Dataset lengths'!$N$2+Q140*'Dataset lengths'!$O$2+R140*'Dataset lengths'!$P$2+S140*'Dataset lengths'!$Q$2+T140*'Dataset lengths'!$R$2)/'Dataset lengths'!$A$7</f>
        <v>0.5996089639</v>
      </c>
      <c r="D140" s="55">
        <f>'Vecmap(jointcHYB)'!H141*'Vecmap(jointcHYB) Coverage'!C140</f>
        <v>0.4801542491</v>
      </c>
      <c r="E140" s="55">
        <f>'Vecmap(jointcHYB)'!I141*'Vecmap(jointcHYB) Coverage'!D140</f>
        <v>0.742474835</v>
      </c>
      <c r="F140" s="55">
        <f>'Vecmap(jointcHYB)'!J141*'Vecmap(jointcHYB) Coverage'!E140</f>
        <v>0.7723318257</v>
      </c>
      <c r="G140" s="55">
        <f>'Vecmap(jointcHYB)'!K141*'Vecmap(jointcHYB) Coverage'!F140</f>
        <v>0.8451186027</v>
      </c>
      <c r="H140" s="55">
        <f>'Vecmap(jointcHYB)'!L141*'Vecmap(jointcHYB) Coverage'!G140</f>
        <v>0.8453598751</v>
      </c>
      <c r="I140" s="55">
        <f>'Vecmap(jointcHYB)'!M141*'Vecmap(jointcHYB) Coverage'!H140</f>
        <v>0.8453792624</v>
      </c>
      <c r="J140" s="55">
        <f>'Vecmap(jointcHYB)'!N141*'Vecmap(jointcHYB) Coverage'!I140</f>
        <v>0.7925205347</v>
      </c>
      <c r="K140" s="55">
        <f>'Vecmap(jointcHYB)'!O141*'Vecmap(jointcHYB) Coverage'!J140</f>
        <v>0.7410050919</v>
      </c>
      <c r="L140" s="55">
        <f>'Vecmap(jointcHYB)'!P141*'Vecmap(jointcHYB) Coverage'!K140</f>
        <v>0.8417664051</v>
      </c>
      <c r="M140" s="55">
        <f>'Vecmap(jointcHYB)'!Q141*'Vecmap(jointcHYB) Coverage'!L140</f>
        <v>0.7645434685</v>
      </c>
      <c r="N140" s="55">
        <f>'Vecmap(jointcHYB)'!R141*'Vecmap(jointcHYB) Coverage'!M140</f>
        <v>0.756807092</v>
      </c>
      <c r="O140" s="55">
        <f>'Vecmap(jointcHYB)'!S141*'Vecmap(jointcHYB) Coverage'!N140</f>
        <v>0.8252778394</v>
      </c>
      <c r="P140" s="55">
        <f>'Vecmap(jointcHYB)'!T141*'Vecmap(jointcHYB) Coverage'!O140</f>
        <v>0.4349247482</v>
      </c>
      <c r="Q140" s="55">
        <f>'Vecmap(jointcHYB)'!U141*'Vecmap(jointcHYB) Coverage'!P140</f>
        <v>0.8523423197</v>
      </c>
      <c r="R140" s="55">
        <f>'Vecmap(jointcHYB)'!V141*'Vecmap(jointcHYB) Coverage'!Q140</f>
        <v>0.6394529576</v>
      </c>
      <c r="S140" s="55">
        <f>'Vecmap(jointcHYB)'!W141*'Vecmap(jointcHYB) Coverage'!R140</f>
        <v>0.3769531248</v>
      </c>
      <c r="T140" s="55">
        <f>'Vecmap(jointcHYB)'!X141*'Vecmap(jointcHYB) Coverage'!S140</f>
        <v>0.5579838488</v>
      </c>
    </row>
    <row r="141">
      <c r="A141" s="112" t="s">
        <v>303</v>
      </c>
      <c r="B141" s="10">
        <f t="shared" si="3"/>
        <v>0.7099994906</v>
      </c>
      <c r="C141" s="10">
        <f>(D141*'Dataset lengths'!$B$2+E141*'Dataset lengths'!$C$2+F141*'Dataset lengths'!$D$2+I141*'Dataset lengths'!$G$2+J141*'Dataset lengths'!$H$2+O141*'Dataset lengths'!$M$2+P141*'Dataset lengths'!$N$2+Q141*'Dataset lengths'!$O$2+R141*'Dataset lengths'!$P$2+S141*'Dataset lengths'!$Q$2+T141*'Dataset lengths'!$R$2)/'Dataset lengths'!$A$7</f>
        <v>0.6495456011</v>
      </c>
      <c r="D141" s="55">
        <f>'Vecmap(jointcHYB)'!H142*'Vecmap(jointcHYB) Coverage'!C141</f>
        <v>0.5591768023</v>
      </c>
      <c r="E141" s="55">
        <f>'Vecmap(jointcHYB)'!I142*'Vecmap(jointcHYB) Coverage'!D141</f>
        <v>0.74395288</v>
      </c>
      <c r="F141" s="55">
        <f>'Vecmap(jointcHYB)'!J142*'Vecmap(jointcHYB) Coverage'!E141</f>
        <v>0.7731404435</v>
      </c>
      <c r="G141" s="55">
        <f>'Vecmap(jointcHYB)'!K142*'Vecmap(jointcHYB) Coverage'!F141</f>
        <v>0.8442984786</v>
      </c>
      <c r="H141" s="55">
        <f>'Vecmap(jointcHYB)'!L142*'Vecmap(jointcHYB) Coverage'!G141</f>
        <v>0.8549853462</v>
      </c>
      <c r="I141" s="55">
        <f>'Vecmap(jointcHYB)'!M142*'Vecmap(jointcHYB) Coverage'!H141</f>
        <v>0.8480122246</v>
      </c>
      <c r="J141" s="55">
        <f>'Vecmap(jointcHYB)'!N142*'Vecmap(jointcHYB) Coverage'!I141</f>
        <v>0.8180186316</v>
      </c>
      <c r="K141" s="55">
        <f>'Vecmap(jointcHYB)'!O142*'Vecmap(jointcHYB) Coverage'!J141</f>
        <v>0.7586166819</v>
      </c>
      <c r="L141" s="55">
        <f>'Vecmap(jointcHYB)'!P142*'Vecmap(jointcHYB) Coverage'!K141</f>
        <v>0.8671818183</v>
      </c>
      <c r="M141" s="55">
        <f>'Vecmap(jointcHYB)'!Q142*'Vecmap(jointcHYB) Coverage'!L141</f>
        <v>0.8237787014</v>
      </c>
      <c r="N141" s="55">
        <f>'Vecmap(jointcHYB)'!R142*'Vecmap(jointcHYB) Coverage'!M141</f>
        <v>0.7490980639</v>
      </c>
      <c r="O141" s="55">
        <f>'Vecmap(jointcHYB)'!S142*'Vecmap(jointcHYB) Coverage'!N141</f>
        <v>0.8939690354</v>
      </c>
      <c r="P141" s="55">
        <f>'Vecmap(jointcHYB)'!T142*'Vecmap(jointcHYB) Coverage'!O141</f>
        <v>0.4207143735</v>
      </c>
      <c r="Q141" s="55">
        <f>'Vecmap(jointcHYB)'!U142*'Vecmap(jointcHYB) Coverage'!P141</f>
        <v>0.8941805327</v>
      </c>
      <c r="R141" s="55">
        <f>'Vecmap(jointcHYB)'!V142*'Vecmap(jointcHYB) Coverage'!Q141</f>
        <v>0.8267015298</v>
      </c>
      <c r="S141" s="55">
        <f>'Vecmap(jointcHYB)'!W142*'Vecmap(jointcHYB) Coverage'!R141</f>
        <v>0.5422599199</v>
      </c>
      <c r="T141" s="55">
        <f>'Vecmap(jointcHYB)'!X142*'Vecmap(jointcHYB) Coverage'!S141</f>
        <v>0.489868023</v>
      </c>
    </row>
    <row r="142">
      <c r="A142" s="112" t="s">
        <v>304</v>
      </c>
      <c r="B142" s="10">
        <f t="shared" si="3"/>
        <v>0.6828726224</v>
      </c>
      <c r="C142" s="10">
        <f>(D142*'Dataset lengths'!$B$2+E142*'Dataset lengths'!$C$2+F142*'Dataset lengths'!$D$2+I142*'Dataset lengths'!$G$2+J142*'Dataset lengths'!$H$2+O142*'Dataset lengths'!$M$2+P142*'Dataset lengths'!$N$2+Q142*'Dataset lengths'!$O$2+R142*'Dataset lengths'!$P$2+S142*'Dataset lengths'!$Q$2+T142*'Dataset lengths'!$R$2)/'Dataset lengths'!$A$7</f>
        <v>0.620048431</v>
      </c>
      <c r="D142" s="55">
        <f>'Vecmap(jointcHYB)'!H143*'Vecmap(jointcHYB) Coverage'!C142</f>
        <v>0.5222565626</v>
      </c>
      <c r="E142" s="55">
        <f>'Vecmap(jointcHYB)'!I143*'Vecmap(jointcHYB) Coverage'!D142</f>
        <v>0.7361618592</v>
      </c>
      <c r="F142" s="55">
        <f>'Vecmap(jointcHYB)'!J143*'Vecmap(jointcHYB) Coverage'!E142</f>
        <v>0.7840835695</v>
      </c>
      <c r="G142" s="55">
        <f>'Vecmap(jointcHYB)'!K143*'Vecmap(jointcHYB) Coverage'!F142</f>
        <v>0.8425500782</v>
      </c>
      <c r="H142" s="55">
        <f>'Vecmap(jointcHYB)'!L143*'Vecmap(jointcHYB) Coverage'!G142</f>
        <v>0.8495240091</v>
      </c>
      <c r="I142" s="55">
        <f>'Vecmap(jointcHYB)'!M143*'Vecmap(jointcHYB) Coverage'!H142</f>
        <v>0.8449472154</v>
      </c>
      <c r="J142" s="55">
        <f>'Vecmap(jointcHYB)'!N143*'Vecmap(jointcHYB) Coverage'!I142</f>
        <v>0.8030480516</v>
      </c>
      <c r="K142" s="55">
        <f>'Vecmap(jointcHYB)'!O143*'Vecmap(jointcHYB) Coverage'!J142</f>
        <v>0.7490585577</v>
      </c>
      <c r="L142" s="55">
        <f>'Vecmap(jointcHYB)'!P143*'Vecmap(jointcHYB) Coverage'!K142</f>
        <v>0.8501119681</v>
      </c>
      <c r="M142" s="55">
        <f>'Vecmap(jointcHYB)'!Q143*'Vecmap(jointcHYB) Coverage'!L142</f>
        <v>0.7948530227</v>
      </c>
      <c r="N142" s="55">
        <f>'Vecmap(jointcHYB)'!R143*'Vecmap(jointcHYB) Coverage'!M142</f>
        <v>0.7468306586</v>
      </c>
      <c r="O142" s="55">
        <f>'Vecmap(jointcHYB)'!S143*'Vecmap(jointcHYB) Coverage'!N142</f>
        <v>0.8557878329</v>
      </c>
      <c r="P142" s="55">
        <f>'Vecmap(jointcHYB)'!T143*'Vecmap(jointcHYB) Coverage'!O142</f>
        <v>0.4141461476</v>
      </c>
      <c r="Q142" s="55">
        <f>'Vecmap(jointcHYB)'!U143*'Vecmap(jointcHYB) Coverage'!P142</f>
        <v>0.8510070575</v>
      </c>
      <c r="R142" s="55">
        <f>'Vecmap(jointcHYB)'!V143*'Vecmap(jointcHYB) Coverage'!Q142</f>
        <v>0.7337378893</v>
      </c>
      <c r="S142" s="55">
        <f>'Vecmap(jointcHYB)'!W143*'Vecmap(jointcHYB) Coverage'!R142</f>
        <v>0.4480668594</v>
      </c>
      <c r="T142" s="55">
        <f>'Vecmap(jointcHYB)'!X143*'Vecmap(jointcHYB) Coverage'!S142</f>
        <v>0.5183558015</v>
      </c>
    </row>
    <row r="143">
      <c r="A143" s="112" t="s">
        <v>307</v>
      </c>
      <c r="B143" s="10">
        <f t="shared" si="3"/>
        <v>0.6946752432</v>
      </c>
      <c r="C143" s="10">
        <f>(D143*'Dataset lengths'!$B$2+E143*'Dataset lengths'!$C$2+F143*'Dataset lengths'!$D$2+I143*'Dataset lengths'!$G$2+J143*'Dataset lengths'!$H$2+O143*'Dataset lengths'!$M$2+P143*'Dataset lengths'!$N$2+Q143*'Dataset lengths'!$O$2+R143*'Dataset lengths'!$P$2+S143*'Dataset lengths'!$Q$2+T143*'Dataset lengths'!$R$2)/'Dataset lengths'!$A$7</f>
        <v>0.6317513266</v>
      </c>
      <c r="D143" s="55">
        <f>'Vecmap(jointcHYB)'!H144*'Vecmap(jointcHYB) Coverage'!C143</f>
        <v>0.526694553</v>
      </c>
      <c r="E143" s="55">
        <f>'Vecmap(jointcHYB)'!I144*'Vecmap(jointcHYB) Coverage'!D143</f>
        <v>0.7597656518</v>
      </c>
      <c r="F143" s="55">
        <f>'Vecmap(jointcHYB)'!J144*'Vecmap(jointcHYB) Coverage'!E143</f>
        <v>0.7918788385</v>
      </c>
      <c r="G143" s="55">
        <f>'Vecmap(jointcHYB)'!K144*'Vecmap(jointcHYB) Coverage'!F143</f>
        <v>0.8498741139</v>
      </c>
      <c r="H143" s="55">
        <f>'Vecmap(jointcHYB)'!L144*'Vecmap(jointcHYB) Coverage'!G143</f>
        <v>0.8541325761</v>
      </c>
      <c r="I143" s="55">
        <f>'Vecmap(jointcHYB)'!M144*'Vecmap(jointcHYB) Coverage'!H143</f>
        <v>0.8513796874</v>
      </c>
      <c r="J143" s="55">
        <f>'Vecmap(jointcHYB)'!N144*'Vecmap(jointcHYB) Coverage'!I143</f>
        <v>0.8163034445</v>
      </c>
      <c r="K143" s="55">
        <f>'Vecmap(jointcHYB)'!O144*'Vecmap(jointcHYB) Coverage'!J143</f>
        <v>0.7700787821</v>
      </c>
      <c r="L143" s="55">
        <f>'Vecmap(jointcHYB)'!P144*'Vecmap(jointcHYB) Coverage'!K143</f>
        <v>0.860495326</v>
      </c>
      <c r="M143" s="55">
        <f>'Vecmap(jointcHYB)'!Q144*'Vecmap(jointcHYB) Coverage'!L143</f>
        <v>0.8037811977</v>
      </c>
      <c r="N143" s="55">
        <f>'Vecmap(jointcHYB)'!R144*'Vecmap(jointcHYB) Coverage'!M143</f>
        <v>0.7658054584</v>
      </c>
      <c r="O143" s="55">
        <f>'Vecmap(jointcHYB)'!S144*'Vecmap(jointcHYB) Coverage'!N143</f>
        <v>0.8538208563</v>
      </c>
      <c r="P143" s="55">
        <f>'Vecmap(jointcHYB)'!T144*'Vecmap(jointcHYB) Coverage'!O143</f>
        <v>0.4189969011</v>
      </c>
      <c r="Q143" s="55">
        <f>'Vecmap(jointcHYB)'!U144*'Vecmap(jointcHYB) Coverage'!P143</f>
        <v>0.8567931934</v>
      </c>
      <c r="R143" s="55">
        <f>'Vecmap(jointcHYB)'!V144*'Vecmap(jointcHYB) Coverage'!Q143</f>
        <v>0.7609597705</v>
      </c>
      <c r="S143" s="55">
        <f>'Vecmap(jointcHYB)'!W144*'Vecmap(jointcHYB) Coverage'!R143</f>
        <v>0.4540606957</v>
      </c>
      <c r="T143" s="55">
        <f>'Vecmap(jointcHYB)'!X144*'Vecmap(jointcHYB) Coverage'!S143</f>
        <v>0.5507740829</v>
      </c>
    </row>
    <row r="144">
      <c r="A144" s="112" t="s">
        <v>313</v>
      </c>
      <c r="B144" s="10">
        <f t="shared" si="3"/>
        <v>0.6957850684</v>
      </c>
      <c r="C144" s="10">
        <f>(D144*'Dataset lengths'!$B$2+E144*'Dataset lengths'!$C$2+F144*'Dataset lengths'!$D$2+I144*'Dataset lengths'!$G$2+J144*'Dataset lengths'!$H$2+O144*'Dataset lengths'!$M$2+P144*'Dataset lengths'!$N$2+Q144*'Dataset lengths'!$O$2+R144*'Dataset lengths'!$P$2+S144*'Dataset lengths'!$Q$2+T144*'Dataset lengths'!$R$2)/'Dataset lengths'!$A$7</f>
        <v>0.6365766718</v>
      </c>
      <c r="D144" s="55">
        <f>'Vecmap(jointcHYB)'!H145*'Vecmap(jointcHYB) Coverage'!C144</f>
        <v>0.5427140956</v>
      </c>
      <c r="E144" s="55">
        <f>'Vecmap(jointcHYB)'!I145*'Vecmap(jointcHYB) Coverage'!D144</f>
        <v>0.7221921382</v>
      </c>
      <c r="F144" s="55">
        <f>'Vecmap(jointcHYB)'!J145*'Vecmap(jointcHYB) Coverage'!E144</f>
        <v>0.7729962916</v>
      </c>
      <c r="G144" s="55">
        <f>'Vecmap(jointcHYB)'!K145*'Vecmap(jointcHYB) Coverage'!F144</f>
        <v>0.8381858134</v>
      </c>
      <c r="H144" s="55">
        <f>'Vecmap(jointcHYB)'!L145*'Vecmap(jointcHYB) Coverage'!G144</f>
        <v>0.8451330791</v>
      </c>
      <c r="I144" s="55">
        <f>'Vecmap(jointcHYB)'!M145*'Vecmap(jointcHYB) Coverage'!H144</f>
        <v>0.8405452615</v>
      </c>
      <c r="J144" s="55">
        <f>'Vecmap(jointcHYB)'!N145*'Vecmap(jointcHYB) Coverage'!I144</f>
        <v>0.7928679645</v>
      </c>
      <c r="K144" s="55">
        <f>'Vecmap(jointcHYB)'!O145*'Vecmap(jointcHYB) Coverage'!J144</f>
        <v>0.7397040291</v>
      </c>
      <c r="L144" s="55">
        <f>'Vecmap(jointcHYB)'!P145*'Vecmap(jointcHYB) Coverage'!K144</f>
        <v>0.8455091767</v>
      </c>
      <c r="M144" s="55">
        <f>'Vecmap(jointcHYB)'!Q145*'Vecmap(jointcHYB) Coverage'!L144</f>
        <v>0.7766448399</v>
      </c>
      <c r="N144" s="55">
        <f>'Vecmap(jointcHYB)'!R145*'Vecmap(jointcHYB) Coverage'!M144</f>
        <v>0.7286771651</v>
      </c>
      <c r="O144" s="55">
        <f>'Vecmap(jointcHYB)'!S145*'Vecmap(jointcHYB) Coverage'!N144</f>
        <v>0.9012905596</v>
      </c>
      <c r="P144" s="55">
        <f>'Vecmap(jointcHYB)'!T145*'Vecmap(jointcHYB) Coverage'!O144</f>
        <v>0.4630800335</v>
      </c>
      <c r="Q144" s="55">
        <f>'Vecmap(jointcHYB)'!U145*'Vecmap(jointcHYB) Coverage'!P144</f>
        <v>0.878379931</v>
      </c>
      <c r="R144" s="55">
        <f>'Vecmap(jointcHYB)'!V145*'Vecmap(jointcHYB) Coverage'!Q144</f>
        <v>0.7117820238</v>
      </c>
      <c r="S144" s="55">
        <f>'Vecmap(jointcHYB)'!W145*'Vecmap(jointcHYB) Coverage'!R144</f>
        <v>0.4911206639</v>
      </c>
      <c r="T144" s="55">
        <f>'Vecmap(jointcHYB)'!X145*'Vecmap(jointcHYB) Coverage'!S144</f>
        <v>0.5366667896</v>
      </c>
    </row>
    <row r="145">
      <c r="A145" s="112" t="s">
        <v>179</v>
      </c>
      <c r="B145" s="10">
        <f t="shared" si="3"/>
        <v>0.7148330308</v>
      </c>
      <c r="C145" s="10">
        <f>(D145*'Dataset lengths'!$B$2+E145*'Dataset lengths'!$C$2+F145*'Dataset lengths'!$D$2+I145*'Dataset lengths'!$G$2+J145*'Dataset lengths'!$H$2+O145*'Dataset lengths'!$M$2+P145*'Dataset lengths'!$N$2+Q145*'Dataset lengths'!$O$2+R145*'Dataset lengths'!$P$2+S145*'Dataset lengths'!$Q$2+T145*'Dataset lengths'!$R$2)/'Dataset lengths'!$A$7</f>
        <v>0.6533095412</v>
      </c>
      <c r="D145" s="55">
        <f>'Vecmap(jointcHYB)'!H146*'Vecmap(jointcHYB) Coverage'!C145</f>
        <v>0.5504685712</v>
      </c>
      <c r="E145" s="55">
        <f>'Vecmap(jointcHYB)'!I146*'Vecmap(jointcHYB) Coverage'!D145</f>
        <v>0.7579215857</v>
      </c>
      <c r="F145" s="55">
        <f>'Vecmap(jointcHYB)'!J146*'Vecmap(jointcHYB) Coverage'!E145</f>
        <v>0.7861811371</v>
      </c>
      <c r="G145" s="55">
        <f>'Vecmap(jointcHYB)'!K146*'Vecmap(jointcHYB) Coverage'!F145</f>
        <v>0.8484554287</v>
      </c>
      <c r="H145" s="55">
        <f>'Vecmap(jointcHYB)'!L146*'Vecmap(jointcHYB) Coverage'!G145</f>
        <v>0.8541987657</v>
      </c>
      <c r="I145" s="55">
        <f>'Vecmap(jointcHYB)'!M146*'Vecmap(jointcHYB) Coverage'!H145</f>
        <v>0.8504411081</v>
      </c>
      <c r="J145" s="55">
        <f>'Vecmap(jointcHYB)'!N146*'Vecmap(jointcHYB) Coverage'!I145</f>
        <v>0.7991069679</v>
      </c>
      <c r="K145" s="55">
        <f>'Vecmap(jointcHYB)'!O146*'Vecmap(jointcHYB) Coverage'!J145</f>
        <v>0.7516543091</v>
      </c>
      <c r="L145" s="55">
        <f>'Vecmap(jointcHYB)'!P146*'Vecmap(jointcHYB) Coverage'!K145</f>
        <v>0.852979657</v>
      </c>
      <c r="M145" s="55">
        <f>'Vecmap(jointcHYB)'!Q146*'Vecmap(jointcHYB) Coverage'!L145</f>
        <v>0.7862967852</v>
      </c>
      <c r="N145" s="55">
        <f>'Vecmap(jointcHYB)'!R146*'Vecmap(jointcHYB) Coverage'!M145</f>
        <v>0.7372645033</v>
      </c>
      <c r="O145" s="55">
        <f>'Vecmap(jointcHYB)'!S146*'Vecmap(jointcHYB) Coverage'!N145</f>
        <v>0.8973128957</v>
      </c>
      <c r="P145" s="55">
        <f>'Vecmap(jointcHYB)'!T146*'Vecmap(jointcHYB) Coverage'!O145</f>
        <v>0.5103869462</v>
      </c>
      <c r="Q145" s="55">
        <f>'Vecmap(jointcHYB)'!U146*'Vecmap(jointcHYB) Coverage'!P145</f>
        <v>0.8946256201</v>
      </c>
      <c r="R145" s="55">
        <f>'Vecmap(jointcHYB)'!V146*'Vecmap(jointcHYB) Coverage'!Q145</f>
        <v>0.7376798781</v>
      </c>
      <c r="S145" s="55">
        <f>'Vecmap(jointcHYB)'!W146*'Vecmap(jointcHYB) Coverage'!R145</f>
        <v>0.5010727965</v>
      </c>
      <c r="T145" s="55">
        <f>'Vecmap(jointcHYB)'!X146*'Vecmap(jointcHYB) Coverage'!S145</f>
        <v>0.5779658318</v>
      </c>
    </row>
    <row r="146">
      <c r="A146" s="112" t="s">
        <v>314</v>
      </c>
      <c r="B146" s="10">
        <f t="shared" si="3"/>
        <v>0.6658456209</v>
      </c>
      <c r="C146" s="10">
        <f>(D146*'Dataset lengths'!$B$2+E146*'Dataset lengths'!$C$2+F146*'Dataset lengths'!$D$2+I146*'Dataset lengths'!$G$2+J146*'Dataset lengths'!$H$2+O146*'Dataset lengths'!$M$2+P146*'Dataset lengths'!$N$2+Q146*'Dataset lengths'!$O$2+R146*'Dataset lengths'!$P$2+S146*'Dataset lengths'!$Q$2+T146*'Dataset lengths'!$R$2)/'Dataset lengths'!$A$7</f>
        <v>0.6005496075</v>
      </c>
      <c r="D146" s="55">
        <f>'Vecmap(jointcHYB)'!H147*'Vecmap(jointcHYB) Coverage'!C146</f>
        <v>0.4821107298</v>
      </c>
      <c r="E146" s="55">
        <f>'Vecmap(jointcHYB)'!I147*'Vecmap(jointcHYB) Coverage'!D146</f>
        <v>0.7375975148</v>
      </c>
      <c r="F146" s="55">
        <f>'Vecmap(jointcHYB)'!J147*'Vecmap(jointcHYB) Coverage'!E146</f>
        <v>0.7633638737</v>
      </c>
      <c r="G146" s="55">
        <f>'Vecmap(jointcHYB)'!K147*'Vecmap(jointcHYB) Coverage'!F146</f>
        <v>0.8329800417</v>
      </c>
      <c r="H146" s="55">
        <f>'Vecmap(jointcHYB)'!L147*'Vecmap(jointcHYB) Coverage'!G146</f>
        <v>0.8358568679</v>
      </c>
      <c r="I146" s="55">
        <f>'Vecmap(jointcHYB)'!M147*'Vecmap(jointcHYB) Coverage'!H146</f>
        <v>0.8340121117</v>
      </c>
      <c r="J146" s="55">
        <f>'Vecmap(jointcHYB)'!N147*'Vecmap(jointcHYB) Coverage'!I146</f>
        <v>0.7678738931</v>
      </c>
      <c r="K146" s="55">
        <f>'Vecmap(jointcHYB)'!O147*'Vecmap(jointcHYB) Coverage'!J146</f>
        <v>0.7161431704</v>
      </c>
      <c r="L146" s="55">
        <f>'Vecmap(jointcHYB)'!P147*'Vecmap(jointcHYB) Coverage'!K146</f>
        <v>0.8261411585</v>
      </c>
      <c r="M146" s="55">
        <f>'Vecmap(jointcHYB)'!Q147*'Vecmap(jointcHYB) Coverage'!L146</f>
        <v>0.7390004104</v>
      </c>
      <c r="N146" s="55">
        <f>'Vecmap(jointcHYB)'!R147*'Vecmap(jointcHYB) Coverage'!M146</f>
        <v>0.725172175</v>
      </c>
      <c r="O146" s="55">
        <f>'Vecmap(jointcHYB)'!S147*'Vecmap(jointcHYB) Coverage'!N146</f>
        <v>0.8525969597</v>
      </c>
      <c r="P146" s="55">
        <f>'Vecmap(jointcHYB)'!T147*'Vecmap(jointcHYB) Coverage'!O146</f>
        <v>0.4769505338</v>
      </c>
      <c r="Q146" s="55">
        <f>'Vecmap(jointcHYB)'!U147*'Vecmap(jointcHYB) Coverage'!P146</f>
        <v>0.8494492517</v>
      </c>
      <c r="R146" s="55">
        <f>'Vecmap(jointcHYB)'!V147*'Vecmap(jointcHYB) Coverage'!Q146</f>
        <v>0.6062346577</v>
      </c>
      <c r="S146" s="55">
        <f>'Vecmap(jointcHYB)'!W147*'Vecmap(jointcHYB) Coverage'!R146</f>
        <v>0.3888070588</v>
      </c>
      <c r="T146" s="55">
        <f>'Vecmap(jointcHYB)'!X147*'Vecmap(jointcHYB) Coverage'!S146</f>
        <v>0.5653052456</v>
      </c>
    </row>
    <row r="147">
      <c r="A147" s="112" t="s">
        <v>317</v>
      </c>
      <c r="B147" s="10">
        <f t="shared" si="3"/>
        <v>0.7018700384</v>
      </c>
      <c r="C147" s="10">
        <f>(D147*'Dataset lengths'!$B$2+E147*'Dataset lengths'!$C$2+F147*'Dataset lengths'!$D$2+I147*'Dataset lengths'!$G$2+J147*'Dataset lengths'!$H$2+O147*'Dataset lengths'!$M$2+P147*'Dataset lengths'!$N$2+Q147*'Dataset lengths'!$O$2+R147*'Dataset lengths'!$P$2+S147*'Dataset lengths'!$Q$2+T147*'Dataset lengths'!$R$2)/'Dataset lengths'!$A$7</f>
        <v>0.6481610661</v>
      </c>
      <c r="D147" s="55">
        <f>'Vecmap(jointcHYB)'!H148*'Vecmap(jointcHYB) Coverage'!C147</f>
        <v>0.5694910776</v>
      </c>
      <c r="E147" s="55">
        <f>'Vecmap(jointcHYB)'!I148*'Vecmap(jointcHYB) Coverage'!D147</f>
        <v>0.7362387693</v>
      </c>
      <c r="F147" s="55">
        <f>'Vecmap(jointcHYB)'!J148*'Vecmap(jointcHYB) Coverage'!E147</f>
        <v>0.7533469284</v>
      </c>
      <c r="G147" s="55">
        <f>'Vecmap(jointcHYB)'!K148*'Vecmap(jointcHYB) Coverage'!F147</f>
        <v>0.8277541432</v>
      </c>
      <c r="H147" s="55">
        <f>'Vecmap(jointcHYB)'!L148*'Vecmap(jointcHYB) Coverage'!G147</f>
        <v>0.8359818586</v>
      </c>
      <c r="I147" s="55">
        <f>'Vecmap(jointcHYB)'!M148*'Vecmap(jointcHYB) Coverage'!H147</f>
        <v>0.830735496</v>
      </c>
      <c r="J147" s="55">
        <f>'Vecmap(jointcHYB)'!N148*'Vecmap(jointcHYB) Coverage'!I147</f>
        <v>0.7961080504</v>
      </c>
      <c r="K147" s="55">
        <f>'Vecmap(jointcHYB)'!O148*'Vecmap(jointcHYB) Coverage'!J147</f>
        <v>0.7400216084</v>
      </c>
      <c r="L147" s="55">
        <f>'Vecmap(jointcHYB)'!P148*'Vecmap(jointcHYB) Coverage'!K147</f>
        <v>0.8517315883</v>
      </c>
      <c r="M147" s="55">
        <f>'Vecmap(jointcHYB)'!Q148*'Vecmap(jointcHYB) Coverage'!L147</f>
        <v>0.7965233906</v>
      </c>
      <c r="N147" s="55">
        <f>'Vecmap(jointcHYB)'!R148*'Vecmap(jointcHYB) Coverage'!M147</f>
        <v>0.7208736305</v>
      </c>
      <c r="O147" s="55">
        <f>'Vecmap(jointcHYB)'!S148*'Vecmap(jointcHYB) Coverage'!N147</f>
        <v>0.8979466993</v>
      </c>
      <c r="P147" s="55">
        <f>'Vecmap(jointcHYB)'!T148*'Vecmap(jointcHYB) Coverage'!O147</f>
        <v>0.4040585111</v>
      </c>
      <c r="Q147" s="55">
        <f>'Vecmap(jointcHYB)'!U148*'Vecmap(jointcHYB) Coverage'!P147</f>
        <v>0.8863915037</v>
      </c>
      <c r="R147" s="55">
        <f>'Vecmap(jointcHYB)'!V148*'Vecmap(jointcHYB) Coverage'!Q147</f>
        <v>0.8004945535</v>
      </c>
      <c r="S147" s="55">
        <f>'Vecmap(jointcHYB)'!W148*'Vecmap(jointcHYB) Coverage'!R147</f>
        <v>0.5621285485</v>
      </c>
      <c r="T147" s="55">
        <f>'Vecmap(jointcHYB)'!X148*'Vecmap(jointcHYB) Coverage'!S147</f>
        <v>0.4836302844</v>
      </c>
    </row>
    <row r="148">
      <c r="A148" s="112" t="s">
        <v>318</v>
      </c>
      <c r="B148" s="10">
        <f t="shared" si="3"/>
        <v>0.6852656634</v>
      </c>
      <c r="C148" s="10">
        <f>(D148*'Dataset lengths'!$B$2+E148*'Dataset lengths'!$C$2+F148*'Dataset lengths'!$D$2+I148*'Dataset lengths'!$G$2+J148*'Dataset lengths'!$H$2+O148*'Dataset lengths'!$M$2+P148*'Dataset lengths'!$N$2+Q148*'Dataset lengths'!$O$2+R148*'Dataset lengths'!$P$2+S148*'Dataset lengths'!$Q$2+T148*'Dataset lengths'!$R$2)/'Dataset lengths'!$A$7</f>
        <v>0.6216277291</v>
      </c>
      <c r="D148" s="55">
        <f>'Vecmap(jointcHYB)'!H149*'Vecmap(jointcHYB) Coverage'!C148</f>
        <v>0.5296559014</v>
      </c>
      <c r="E148" s="55">
        <f>'Vecmap(jointcHYB)'!I149*'Vecmap(jointcHYB) Coverage'!D148</f>
        <v>0.7229442329</v>
      </c>
      <c r="F148" s="55">
        <f>'Vecmap(jointcHYB)'!J149*'Vecmap(jointcHYB) Coverage'!E148</f>
        <v>0.769259874</v>
      </c>
      <c r="G148" s="55">
        <f>'Vecmap(jointcHYB)'!K149*'Vecmap(jointcHYB) Coverage'!F148</f>
        <v>0.8292012338</v>
      </c>
      <c r="H148" s="55">
        <f>'Vecmap(jointcHYB)'!L149*'Vecmap(jointcHYB) Coverage'!G148</f>
        <v>0.8371769324</v>
      </c>
      <c r="I148" s="55">
        <f>'Vecmap(jointcHYB)'!M149*'Vecmap(jointcHYB) Coverage'!H148</f>
        <v>0.8319183283</v>
      </c>
      <c r="J148" s="55">
        <f>'Vecmap(jointcHYB)'!N149*'Vecmap(jointcHYB) Coverage'!I148</f>
        <v>0.7913509773</v>
      </c>
      <c r="K148" s="55">
        <f>'Vecmap(jointcHYB)'!O149*'Vecmap(jointcHYB) Coverage'!J148</f>
        <v>0.7366587175</v>
      </c>
      <c r="L148" s="55">
        <f>'Vecmap(jointcHYB)'!P149*'Vecmap(jointcHYB) Coverage'!K148</f>
        <v>0.8439390489</v>
      </c>
      <c r="M148" s="55">
        <f>'Vecmap(jointcHYB)'!Q149*'Vecmap(jointcHYB) Coverage'!L148</f>
        <v>0.7765325885</v>
      </c>
      <c r="N148" s="55">
        <f>'Vecmap(jointcHYB)'!R149*'Vecmap(jointcHYB) Coverage'!M148</f>
        <v>0.7294099653</v>
      </c>
      <c r="O148" s="55">
        <f>'Vecmap(jointcHYB)'!S149*'Vecmap(jointcHYB) Coverage'!N148</f>
        <v>0.8863633923</v>
      </c>
      <c r="P148" s="55">
        <f>'Vecmap(jointcHYB)'!T149*'Vecmap(jointcHYB) Coverage'!O148</f>
        <v>0.4504825544</v>
      </c>
      <c r="Q148" s="55">
        <f>'Vecmap(jointcHYB)'!U149*'Vecmap(jointcHYB) Coverage'!P148</f>
        <v>0.8683654651</v>
      </c>
      <c r="R148" s="55">
        <f>'Vecmap(jointcHYB)'!V149*'Vecmap(jointcHYB) Coverage'!Q148</f>
        <v>0.70262326</v>
      </c>
      <c r="S148" s="55">
        <f>'Vecmap(jointcHYB)'!W149*'Vecmap(jointcHYB) Coverage'!R148</f>
        <v>0.4668360953</v>
      </c>
      <c r="T148" s="55">
        <f>'Vecmap(jointcHYB)'!X149*'Vecmap(jointcHYB) Coverage'!S148</f>
        <v>0.5181222159</v>
      </c>
    </row>
    <row r="149">
      <c r="A149" s="112" t="s">
        <v>321</v>
      </c>
      <c r="B149" s="10">
        <f t="shared" si="3"/>
        <v>0.6981433498</v>
      </c>
      <c r="C149" s="10">
        <f>(D149*'Dataset lengths'!$B$2+E149*'Dataset lengths'!$C$2+F149*'Dataset lengths'!$D$2+I149*'Dataset lengths'!$G$2+J149*'Dataset lengths'!$H$2+O149*'Dataset lengths'!$M$2+P149*'Dataset lengths'!$N$2+Q149*'Dataset lengths'!$O$2+R149*'Dataset lengths'!$P$2+S149*'Dataset lengths'!$Q$2+T149*'Dataset lengths'!$R$2)/'Dataset lengths'!$A$7</f>
        <v>0.6356747995</v>
      </c>
      <c r="D149" s="55">
        <f>'Vecmap(jointcHYB)'!H150*'Vecmap(jointcHYB) Coverage'!C149</f>
        <v>0.53410254</v>
      </c>
      <c r="E149" s="55">
        <f>'Vecmap(jointcHYB)'!I150*'Vecmap(jointcHYB) Coverage'!D149</f>
        <v>0.7552416614</v>
      </c>
      <c r="F149" s="55">
        <f>'Vecmap(jointcHYB)'!J150*'Vecmap(jointcHYB) Coverage'!E149</f>
        <v>0.7810563781</v>
      </c>
      <c r="G149" s="55">
        <f>'Vecmap(jointcHYB)'!K150*'Vecmap(jointcHYB) Coverage'!F149</f>
        <v>0.838362684</v>
      </c>
      <c r="H149" s="55">
        <f>'Vecmap(jointcHYB)'!L150*'Vecmap(jointcHYB) Coverage'!G149</f>
        <v>0.8436904727</v>
      </c>
      <c r="I149" s="55">
        <f>'Vecmap(jointcHYB)'!M150*'Vecmap(jointcHYB) Coverage'!H149</f>
        <v>0.8402018707</v>
      </c>
      <c r="J149" s="55">
        <f>'Vecmap(jointcHYB)'!N150*'Vecmap(jointcHYB) Coverage'!I149</f>
        <v>0.7960612626</v>
      </c>
      <c r="K149" s="55">
        <f>'Vecmap(jointcHYB)'!O150*'Vecmap(jointcHYB) Coverage'!J149</f>
        <v>0.743581721</v>
      </c>
      <c r="L149" s="55">
        <f>'Vecmap(jointcHYB)'!P150*'Vecmap(jointcHYB) Coverage'!K149</f>
        <v>0.8504541111</v>
      </c>
      <c r="M149" s="55">
        <f>'Vecmap(jointcHYB)'!Q150*'Vecmap(jointcHYB) Coverage'!L149</f>
        <v>0.7815235874</v>
      </c>
      <c r="N149" s="55">
        <f>'Vecmap(jointcHYB)'!R150*'Vecmap(jointcHYB) Coverage'!M149</f>
        <v>0.7377085337</v>
      </c>
      <c r="O149" s="55">
        <f>'Vecmap(jointcHYB)'!S150*'Vecmap(jointcHYB) Coverage'!N149</f>
        <v>0.8851832063</v>
      </c>
      <c r="P149" s="55">
        <f>'Vecmap(jointcHYB)'!T150*'Vecmap(jointcHYB) Coverage'!O149</f>
        <v>0.4636994498</v>
      </c>
      <c r="Q149" s="55">
        <f>'Vecmap(jointcHYB)'!U150*'Vecmap(jointcHYB) Coverage'!P149</f>
        <v>0.8674752903</v>
      </c>
      <c r="R149" s="55">
        <f>'Vecmap(jointcHYB)'!V150*'Vecmap(jointcHYB) Coverage'!Q149</f>
        <v>0.7263627319</v>
      </c>
      <c r="S149" s="55">
        <f>'Vecmap(jointcHYB)'!W150*'Vecmap(jointcHYB) Coverage'!R149</f>
        <v>0.4755006876</v>
      </c>
      <c r="T149" s="55">
        <f>'Vecmap(jointcHYB)'!X150*'Vecmap(jointcHYB) Coverage'!S149</f>
        <v>0.5546917689</v>
      </c>
    </row>
    <row r="150">
      <c r="A150" s="112" t="s">
        <v>170</v>
      </c>
      <c r="B150" s="10">
        <f t="shared" si="3"/>
        <v>0.7189858025</v>
      </c>
      <c r="C150" s="10">
        <f>(D150*'Dataset lengths'!$B$2+E150*'Dataset lengths'!$C$2+F150*'Dataset lengths'!$D$2+I150*'Dataset lengths'!$G$2+J150*'Dataset lengths'!$H$2+O150*'Dataset lengths'!$M$2+P150*'Dataset lengths'!$N$2+Q150*'Dataset lengths'!$O$2+R150*'Dataset lengths'!$P$2+S150*'Dataset lengths'!$Q$2+T150*'Dataset lengths'!$R$2)/'Dataset lengths'!$A$7</f>
        <v>0.6649723637</v>
      </c>
      <c r="D150" s="55">
        <f>'Vecmap(jointcHYB)'!H151*'Vecmap(jointcHYB) Coverage'!C150</f>
        <v>0.5814056798</v>
      </c>
      <c r="E150" s="55">
        <f>'Vecmap(jointcHYB)'!I151*'Vecmap(jointcHYB) Coverage'!D150</f>
        <v>0.7391557698</v>
      </c>
      <c r="F150" s="55">
        <f>'Vecmap(jointcHYB)'!J151*'Vecmap(jointcHYB) Coverage'!E150</f>
        <v>0.7698788071</v>
      </c>
      <c r="G150" s="55">
        <f>'Vecmap(jointcHYB)'!K151*'Vecmap(jointcHYB) Coverage'!F150</f>
        <v>0.845207661</v>
      </c>
      <c r="H150" s="55">
        <f>'Vecmap(jointcHYB)'!L151*'Vecmap(jointcHYB) Coverage'!G150</f>
        <v>0.8519094751</v>
      </c>
      <c r="I150" s="55">
        <f>'Vecmap(jointcHYB)'!M151*'Vecmap(jointcHYB) Coverage'!H150</f>
        <v>0.8476409063</v>
      </c>
      <c r="J150" s="55">
        <f>'Vecmap(jointcHYB)'!N151*'Vecmap(jointcHYB) Coverage'!I150</f>
        <v>0.8151457545</v>
      </c>
      <c r="K150" s="55">
        <f>'Vecmap(jointcHYB)'!O151*'Vecmap(jointcHYB) Coverage'!J150</f>
        <v>0.762624855</v>
      </c>
      <c r="L150" s="55">
        <f>'Vecmap(jointcHYB)'!P151*'Vecmap(jointcHYB) Coverage'!K150</f>
        <v>0.8683208604</v>
      </c>
      <c r="M150" s="55">
        <f>'Vecmap(jointcHYB)'!Q151*'Vecmap(jointcHYB) Coverage'!L150</f>
        <v>0.8088827727</v>
      </c>
      <c r="N150" s="55">
        <f>'Vecmap(jointcHYB)'!R151*'Vecmap(jointcHYB) Coverage'!M150</f>
        <v>0.7518717539</v>
      </c>
      <c r="O150" s="55">
        <f>'Vecmap(jointcHYB)'!S151*'Vecmap(jointcHYB) Coverage'!N150</f>
        <v>0.9082405438</v>
      </c>
      <c r="P150" s="55">
        <f>'Vecmap(jointcHYB)'!T151*'Vecmap(jointcHYB) Coverage'!O150</f>
        <v>0.4326119926</v>
      </c>
      <c r="Q150" s="55">
        <f>'Vecmap(jointcHYB)'!U151*'Vecmap(jointcHYB) Coverage'!P150</f>
        <v>0.8990764938</v>
      </c>
      <c r="R150" s="55">
        <f>'Vecmap(jointcHYB)'!V151*'Vecmap(jointcHYB) Coverage'!Q150</f>
        <v>0.8266495536</v>
      </c>
      <c r="S150" s="55">
        <f>'Vecmap(jointcHYB)'!W151*'Vecmap(jointcHYB) Coverage'!R150</f>
        <v>0.5694080392</v>
      </c>
      <c r="T150" s="55">
        <f>'Vecmap(jointcHYB)'!X151*'Vecmap(jointcHYB) Coverage'!S150</f>
        <v>0.519630287</v>
      </c>
    </row>
    <row r="151">
      <c r="A151" s="112" t="s">
        <v>185</v>
      </c>
      <c r="B151" s="10">
        <f t="shared" si="3"/>
        <v>0.700376334</v>
      </c>
      <c r="C151" s="10">
        <f>(D151*'Dataset lengths'!$B$2+E151*'Dataset lengths'!$C$2+F151*'Dataset lengths'!$D$2+I151*'Dataset lengths'!$G$2+J151*'Dataset lengths'!$H$2+O151*'Dataset lengths'!$M$2+P151*'Dataset lengths'!$N$2+Q151*'Dataset lengths'!$O$2+R151*'Dataset lengths'!$P$2+S151*'Dataset lengths'!$Q$2+T151*'Dataset lengths'!$R$2)/'Dataset lengths'!$A$7</f>
        <v>0.6416630939</v>
      </c>
      <c r="D151" s="55">
        <f>'Vecmap(jointcHYB)'!H152*'Vecmap(jointcHYB) Coverage'!C151</f>
        <v>0.551455583</v>
      </c>
      <c r="E151" s="55">
        <f>'Vecmap(jointcHYB)'!I152*'Vecmap(jointcHYB) Coverage'!D151</f>
        <v>0.7369918794</v>
      </c>
      <c r="F151" s="55">
        <f>'Vecmap(jointcHYB)'!J152*'Vecmap(jointcHYB) Coverage'!E151</f>
        <v>0.7926381925</v>
      </c>
      <c r="G151" s="55">
        <f>'Vecmap(jointcHYB)'!K152*'Vecmap(jointcHYB) Coverage'!F151</f>
        <v>0.850335615</v>
      </c>
      <c r="H151" s="55">
        <f>'Vecmap(jointcHYB)'!L152*'Vecmap(jointcHYB) Coverage'!G151</f>
        <v>0.8534748362</v>
      </c>
      <c r="I151" s="55">
        <f>'Vecmap(jointcHYB)'!M152*'Vecmap(jointcHYB) Coverage'!H151</f>
        <v>0.8515303691</v>
      </c>
      <c r="J151" s="55">
        <f>'Vecmap(jointcHYB)'!N152*'Vecmap(jointcHYB) Coverage'!I151</f>
        <v>0.8071449126</v>
      </c>
      <c r="K151" s="55">
        <f>'Vecmap(jointcHYB)'!O152*'Vecmap(jointcHYB) Coverage'!J151</f>
        <v>0.7515639471</v>
      </c>
      <c r="L151" s="55">
        <f>'Vecmap(jointcHYB)'!P152*'Vecmap(jointcHYB) Coverage'!K151</f>
        <v>0.8584094733</v>
      </c>
      <c r="M151" s="55">
        <f>'Vecmap(jointcHYB)'!Q152*'Vecmap(jointcHYB) Coverage'!L151</f>
        <v>0.7861476751</v>
      </c>
      <c r="N151" s="55">
        <f>'Vecmap(jointcHYB)'!R152*'Vecmap(jointcHYB) Coverage'!M151</f>
        <v>0.7527583147</v>
      </c>
      <c r="O151" s="55">
        <f>'Vecmap(jointcHYB)'!S152*'Vecmap(jointcHYB) Coverage'!N151</f>
        <v>0.8958923014</v>
      </c>
      <c r="P151" s="55">
        <f>'Vecmap(jointcHYB)'!T152*'Vecmap(jointcHYB) Coverage'!O151</f>
        <v>0.4334606734</v>
      </c>
      <c r="Q151" s="55">
        <f>'Vecmap(jointcHYB)'!U152*'Vecmap(jointcHYB) Coverage'!P151</f>
        <v>0.8732614262</v>
      </c>
      <c r="R151" s="55">
        <f>'Vecmap(jointcHYB)'!V152*'Vecmap(jointcHYB) Coverage'!Q151</f>
        <v>0.7335682826</v>
      </c>
      <c r="S151" s="55">
        <f>'Vecmap(jointcHYB)'!W152*'Vecmap(jointcHYB) Coverage'!R151</f>
        <v>0.4860249979</v>
      </c>
      <c r="T151" s="55">
        <f>'Vecmap(jointcHYB)'!X152*'Vecmap(jointcHYB) Coverage'!S151</f>
        <v>0.542171056</v>
      </c>
    </row>
    <row r="152">
      <c r="A152" s="112" t="s">
        <v>172</v>
      </c>
      <c r="B152" s="10">
        <f t="shared" si="3"/>
        <v>0.7162205767</v>
      </c>
      <c r="C152" s="10">
        <f>(D152*'Dataset lengths'!$B$2+E152*'Dataset lengths'!$C$2+F152*'Dataset lengths'!$D$2+I152*'Dataset lengths'!$G$2+J152*'Dataset lengths'!$H$2+O152*'Dataset lengths'!$M$2+P152*'Dataset lengths'!$N$2+Q152*'Dataset lengths'!$O$2+R152*'Dataset lengths'!$P$2+S152*'Dataset lengths'!$Q$2+T152*'Dataset lengths'!$R$2)/'Dataset lengths'!$A$7</f>
        <v>0.6552836367</v>
      </c>
      <c r="D152" s="55">
        <f>'Vecmap(jointcHYB)'!H153*'Vecmap(jointcHYB) Coverage'!C152</f>
        <v>0.5531695686</v>
      </c>
      <c r="E152" s="55">
        <f>'Vecmap(jointcHYB)'!I153*'Vecmap(jointcHYB) Coverage'!D152</f>
        <v>0.767160192</v>
      </c>
      <c r="F152" s="55">
        <f>'Vecmap(jointcHYB)'!J153*'Vecmap(jointcHYB) Coverage'!E152</f>
        <v>0.8028217026</v>
      </c>
      <c r="G152" s="55">
        <f>'Vecmap(jointcHYB)'!K153*'Vecmap(jointcHYB) Coverage'!F152</f>
        <v>0.8573606766</v>
      </c>
      <c r="H152" s="55">
        <f>'Vecmap(jointcHYB)'!L153*'Vecmap(jointcHYB) Coverage'!G152</f>
        <v>0.8598650577</v>
      </c>
      <c r="I152" s="55">
        <f>'Vecmap(jointcHYB)'!M153*'Vecmap(jointcHYB) Coverage'!H152</f>
        <v>0.8583012602</v>
      </c>
      <c r="J152" s="55">
        <f>'Vecmap(jointcHYB)'!N153*'Vecmap(jointcHYB) Coverage'!I152</f>
        <v>0.8179944875</v>
      </c>
      <c r="K152" s="55">
        <f>'Vecmap(jointcHYB)'!O153*'Vecmap(jointcHYB) Coverage'!J152</f>
        <v>0.7712126189</v>
      </c>
      <c r="L152" s="55">
        <f>'Vecmap(jointcHYB)'!P153*'Vecmap(jointcHYB) Coverage'!K152</f>
        <v>0.8665319619</v>
      </c>
      <c r="M152" s="55">
        <f>'Vecmap(jointcHYB)'!Q153*'Vecmap(jointcHYB) Coverage'!L152</f>
        <v>0.7938729172</v>
      </c>
      <c r="N152" s="55">
        <f>'Vecmap(jointcHYB)'!R153*'Vecmap(jointcHYB) Coverage'!M152</f>
        <v>0.7740822754</v>
      </c>
      <c r="O152" s="55">
        <f>'Vecmap(jointcHYB)'!S153*'Vecmap(jointcHYB) Coverage'!N152</f>
        <v>0.8916305187</v>
      </c>
      <c r="P152" s="55">
        <f>'Vecmap(jointcHYB)'!T153*'Vecmap(jointcHYB) Coverage'!O152</f>
        <v>0.4828852657</v>
      </c>
      <c r="Q152" s="55">
        <f>'Vecmap(jointcHYB)'!U153*'Vecmap(jointcHYB) Coverage'!P152</f>
        <v>0.8692556398</v>
      </c>
      <c r="R152" s="55">
        <f>'Vecmap(jointcHYB)'!V153*'Vecmap(jointcHYB) Coverage'!Q152</f>
        <v>0.760412652</v>
      </c>
      <c r="S152" s="55">
        <f>'Vecmap(jointcHYB)'!W153*'Vecmap(jointcHYB) Coverage'!R152</f>
        <v>0.4906174065</v>
      </c>
      <c r="T152" s="55">
        <f>'Vecmap(jointcHYB)'!X153*'Vecmap(jointcHYB) Coverage'!S152</f>
        <v>0.5841776506</v>
      </c>
    </row>
    <row r="153">
      <c r="A153" s="112" t="s">
        <v>332</v>
      </c>
      <c r="B153" s="10">
        <f t="shared" si="3"/>
        <v>0.7022703298</v>
      </c>
      <c r="C153" s="10">
        <f>(D153*'Dataset lengths'!$B$2+E153*'Dataset lengths'!$C$2+F153*'Dataset lengths'!$D$2+I153*'Dataset lengths'!$G$2+J153*'Dataset lengths'!$H$2+O153*'Dataset lengths'!$M$2+P153*'Dataset lengths'!$N$2+Q153*'Dataset lengths'!$O$2+R153*'Dataset lengths'!$P$2+S153*'Dataset lengths'!$Q$2+T153*'Dataset lengths'!$R$2)/'Dataset lengths'!$A$7</f>
        <v>0.6479882936</v>
      </c>
      <c r="D153" s="55">
        <f>'Vecmap(jointcHYB)'!H154*'Vecmap(jointcHYB) Coverage'!C153</f>
        <v>0.5683585892</v>
      </c>
      <c r="E153" s="55">
        <f>'Vecmap(jointcHYB)'!I154*'Vecmap(jointcHYB) Coverage'!D153</f>
        <v>0.7338322186</v>
      </c>
      <c r="F153" s="55">
        <f>'Vecmap(jointcHYB)'!J154*'Vecmap(jointcHYB) Coverage'!E153</f>
        <v>0.7657898057</v>
      </c>
      <c r="G153" s="55">
        <f>'Vecmap(jointcHYB)'!K154*'Vecmap(jointcHYB) Coverage'!F153</f>
        <v>0.8377372289</v>
      </c>
      <c r="H153" s="55">
        <f>'Vecmap(jointcHYB)'!L154*'Vecmap(jointcHYB) Coverage'!G153</f>
        <v>0.846616649</v>
      </c>
      <c r="I153" s="55">
        <f>'Vecmap(jointcHYB)'!M154*'Vecmap(jointcHYB) Coverage'!H153</f>
        <v>0.8408250215</v>
      </c>
      <c r="J153" s="55">
        <f>'Vecmap(jointcHYB)'!N154*'Vecmap(jointcHYB) Coverage'!I153</f>
        <v>0.8111883019</v>
      </c>
      <c r="K153" s="55">
        <f>'Vecmap(jointcHYB)'!O154*'Vecmap(jointcHYB) Coverage'!J153</f>
        <v>0.7558844502</v>
      </c>
      <c r="L153" s="55">
        <f>'Vecmap(jointcHYB)'!P154*'Vecmap(jointcHYB) Coverage'!K153</f>
        <v>0.8633594286</v>
      </c>
      <c r="M153" s="55">
        <f>'Vecmap(jointcHYB)'!Q154*'Vecmap(jointcHYB) Coverage'!L153</f>
        <v>0.8062289485</v>
      </c>
      <c r="N153" s="55">
        <f>'Vecmap(jointcHYB)'!R154*'Vecmap(jointcHYB) Coverage'!M153</f>
        <v>0.750997194</v>
      </c>
      <c r="O153" s="55">
        <f>'Vecmap(jointcHYB)'!S154*'Vecmap(jointcHYB) Coverage'!N153</f>
        <v>0.891433821</v>
      </c>
      <c r="P153" s="55">
        <f>'Vecmap(jointcHYB)'!T154*'Vecmap(jointcHYB) Coverage'!O153</f>
        <v>0.3691781347</v>
      </c>
      <c r="Q153" s="55">
        <f>'Vecmap(jointcHYB)'!U154*'Vecmap(jointcHYB) Coverage'!P153</f>
        <v>0.8926227269</v>
      </c>
      <c r="R153" s="55">
        <f>'Vecmap(jointcHYB)'!V154*'Vecmap(jointcHYB) Coverage'!Q153</f>
        <v>0.8209786703</v>
      </c>
      <c r="S153" s="55">
        <f>'Vecmap(jointcHYB)'!W154*'Vecmap(jointcHYB) Coverage'!R153</f>
        <v>0.5537882145</v>
      </c>
      <c r="T153" s="55">
        <f>'Vecmap(jointcHYB)'!X154*'Vecmap(jointcHYB) Coverage'!S153</f>
        <v>0.4769781235</v>
      </c>
    </row>
    <row r="154">
      <c r="A154" s="112" t="s">
        <v>342</v>
      </c>
      <c r="B154" s="10">
        <f t="shared" si="3"/>
        <v>0.689636887</v>
      </c>
      <c r="C154" s="10">
        <f>(D154*'Dataset lengths'!$B$2+E154*'Dataset lengths'!$C$2+F154*'Dataset lengths'!$D$2+I154*'Dataset lengths'!$G$2+J154*'Dataset lengths'!$H$2+O154*'Dataset lengths'!$M$2+P154*'Dataset lengths'!$N$2+Q154*'Dataset lengths'!$O$2+R154*'Dataset lengths'!$P$2+S154*'Dataset lengths'!$Q$2+T154*'Dataset lengths'!$R$2)/'Dataset lengths'!$A$7</f>
        <v>0.625578281</v>
      </c>
      <c r="D154" s="55">
        <f>'Vecmap(jointcHYB)'!H155*'Vecmap(jointcHYB) Coverage'!C154</f>
        <v>0.5179516454</v>
      </c>
      <c r="E154" s="55">
        <f>'Vecmap(jointcHYB)'!I155*'Vecmap(jointcHYB) Coverage'!D154</f>
        <v>0.7329024438</v>
      </c>
      <c r="F154" s="55">
        <f>'Vecmap(jointcHYB)'!J155*'Vecmap(jointcHYB) Coverage'!E154</f>
        <v>0.7799420968</v>
      </c>
      <c r="G154" s="55">
        <f>'Vecmap(jointcHYB)'!K155*'Vecmap(jointcHYB) Coverage'!F154</f>
        <v>0.8448876244</v>
      </c>
      <c r="H154" s="55">
        <f>'Vecmap(jointcHYB)'!L155*'Vecmap(jointcHYB) Coverage'!G154</f>
        <v>0.8511995036</v>
      </c>
      <c r="I154" s="55">
        <f>'Vecmap(jointcHYB)'!M155*'Vecmap(jointcHYB) Coverage'!H154</f>
        <v>0.8471643852</v>
      </c>
      <c r="J154" s="55">
        <f>'Vecmap(jointcHYB)'!N155*'Vecmap(jointcHYB) Coverage'!I154</f>
        <v>0.8030090391</v>
      </c>
      <c r="K154" s="55">
        <f>'Vecmap(jointcHYB)'!O155*'Vecmap(jointcHYB) Coverage'!J154</f>
        <v>0.7497713301</v>
      </c>
      <c r="L154" s="55">
        <f>'Vecmap(jointcHYB)'!P155*'Vecmap(jointcHYB) Coverage'!K154</f>
        <v>0.8516612948</v>
      </c>
      <c r="M154" s="55">
        <f>'Vecmap(jointcHYB)'!Q155*'Vecmap(jointcHYB) Coverage'!L154</f>
        <v>0.7919914496</v>
      </c>
      <c r="N154" s="55">
        <f>'Vecmap(jointcHYB)'!R155*'Vecmap(jointcHYB) Coverage'!M154</f>
        <v>0.7404439711</v>
      </c>
      <c r="O154" s="55">
        <f>'Vecmap(jointcHYB)'!S155*'Vecmap(jointcHYB) Coverage'!N154</f>
        <v>0.8954770508</v>
      </c>
      <c r="P154" s="55">
        <f>'Vecmap(jointcHYB)'!T155*'Vecmap(jointcHYB) Coverage'!O154</f>
        <v>0.4482562758</v>
      </c>
      <c r="Q154" s="55">
        <f>'Vecmap(jointcHYB)'!U155*'Vecmap(jointcHYB) Coverage'!P154</f>
        <v>0.8717036204</v>
      </c>
      <c r="R154" s="55">
        <f>'Vecmap(jointcHYB)'!V155*'Vecmap(jointcHYB) Coverage'!Q154</f>
        <v>0.6953848822</v>
      </c>
      <c r="S154" s="55">
        <f>'Vecmap(jointcHYB)'!W155*'Vecmap(jointcHYB) Coverage'!R154</f>
        <v>0.4512699299</v>
      </c>
      <c r="T154" s="55">
        <f>'Vecmap(jointcHYB)'!X155*'Vecmap(jointcHYB) Coverage'!S154</f>
        <v>0.5429443881</v>
      </c>
    </row>
    <row r="155">
      <c r="A155" s="112" t="s">
        <v>343</v>
      </c>
      <c r="B155" s="10">
        <f t="shared" si="3"/>
        <v>0.703844065</v>
      </c>
      <c r="C155" s="10">
        <f>(D155*'Dataset lengths'!$B$2+E155*'Dataset lengths'!$C$2+F155*'Dataset lengths'!$D$2+I155*'Dataset lengths'!$G$2+J155*'Dataset lengths'!$H$2+O155*'Dataset lengths'!$M$2+P155*'Dataset lengths'!$N$2+Q155*'Dataset lengths'!$O$2+R155*'Dataset lengths'!$P$2+S155*'Dataset lengths'!$Q$2+T155*'Dataset lengths'!$R$2)/'Dataset lengths'!$A$7</f>
        <v>0.6368818403</v>
      </c>
      <c r="D155" s="55">
        <f>'Vecmap(jointcHYB)'!H156*'Vecmap(jointcHYB) Coverage'!C155</f>
        <v>0.5247080117</v>
      </c>
      <c r="E155" s="55">
        <f>'Vecmap(jointcHYB)'!I156*'Vecmap(jointcHYB) Coverage'!D155</f>
        <v>0.7575314509</v>
      </c>
      <c r="F155" s="55">
        <f>'Vecmap(jointcHYB)'!J156*'Vecmap(jointcHYB) Coverage'!E155</f>
        <v>0.7890167849</v>
      </c>
      <c r="G155" s="55">
        <f>'Vecmap(jointcHYB)'!K156*'Vecmap(jointcHYB) Coverage'!F155</f>
        <v>0.8526218684</v>
      </c>
      <c r="H155" s="55">
        <f>'Vecmap(jointcHYB)'!L156*'Vecmap(jointcHYB) Coverage'!G155</f>
        <v>0.8574072981</v>
      </c>
      <c r="I155" s="55">
        <f>'Vecmap(jointcHYB)'!M156*'Vecmap(jointcHYB) Coverage'!H155</f>
        <v>0.8544482285</v>
      </c>
      <c r="J155" s="55">
        <f>'Vecmap(jointcHYB)'!N156*'Vecmap(jointcHYB) Coverage'!I155</f>
        <v>0.8114128286</v>
      </c>
      <c r="K155" s="55">
        <f>'Vecmap(jointcHYB)'!O156*'Vecmap(jointcHYB) Coverage'!J155</f>
        <v>0.7646994314</v>
      </c>
      <c r="L155" s="55">
        <f>'Vecmap(jointcHYB)'!P156*'Vecmap(jointcHYB) Coverage'!K155</f>
        <v>0.8588541874</v>
      </c>
      <c r="M155" s="55">
        <f>'Vecmap(jointcHYB)'!Q156*'Vecmap(jointcHYB) Coverage'!L155</f>
        <v>0.7941108231</v>
      </c>
      <c r="N155" s="55">
        <f>'Vecmap(jointcHYB)'!R156*'Vecmap(jointcHYB) Coverage'!M155</f>
        <v>0.7542546672</v>
      </c>
      <c r="O155" s="55">
        <f>'Vecmap(jointcHYB)'!S156*'Vecmap(jointcHYB) Coverage'!N155</f>
        <v>0.9026892985</v>
      </c>
      <c r="P155" s="55">
        <f>'Vecmap(jointcHYB)'!T156*'Vecmap(jointcHYB) Coverage'!O155</f>
        <v>0.475774045</v>
      </c>
      <c r="Q155" s="55">
        <f>'Vecmap(jointcHYB)'!U156*'Vecmap(jointcHYB) Coverage'!P155</f>
        <v>0.88616896</v>
      </c>
      <c r="R155" s="55">
        <f>'Vecmap(jointcHYB)'!V156*'Vecmap(jointcHYB) Coverage'!Q155</f>
        <v>0.7132920708</v>
      </c>
      <c r="S155" s="55">
        <f>'Vecmap(jointcHYB)'!W156*'Vecmap(jointcHYB) Coverage'!R155</f>
        <v>0.4566387681</v>
      </c>
      <c r="T155" s="55">
        <f>'Vecmap(jointcHYB)'!X156*'Vecmap(jointcHYB) Coverage'!S155</f>
        <v>0.5706042682</v>
      </c>
    </row>
    <row r="156">
      <c r="A156" s="112" t="s">
        <v>344</v>
      </c>
      <c r="B156" s="10">
        <f t="shared" si="3"/>
        <v>0.6631625294</v>
      </c>
      <c r="C156" s="10">
        <f>(D156*'Dataset lengths'!$B$2+E156*'Dataset lengths'!$C$2+F156*'Dataset lengths'!$D$2+I156*'Dataset lengths'!$G$2+J156*'Dataset lengths'!$H$2+O156*'Dataset lengths'!$M$2+P156*'Dataset lengths'!$N$2+Q156*'Dataset lengths'!$O$2+R156*'Dataset lengths'!$P$2+S156*'Dataset lengths'!$Q$2+T156*'Dataset lengths'!$R$2)/'Dataset lengths'!$A$7</f>
        <v>0.5969596525</v>
      </c>
      <c r="D156" s="55">
        <f>'Vecmap(jointcHYB)'!H157*'Vecmap(jointcHYB) Coverage'!C156</f>
        <v>0.4738503811</v>
      </c>
      <c r="E156" s="55">
        <f>'Vecmap(jointcHYB)'!I157*'Vecmap(jointcHYB) Coverage'!D156</f>
        <v>0.7357425341</v>
      </c>
      <c r="F156" s="55">
        <f>'Vecmap(jointcHYB)'!J157*'Vecmap(jointcHYB) Coverage'!E156</f>
        <v>0.7656808964</v>
      </c>
      <c r="G156" s="55">
        <f>'Vecmap(jointcHYB)'!K157*'Vecmap(jointcHYB) Coverage'!F156</f>
        <v>0.8390733361</v>
      </c>
      <c r="H156" s="55">
        <f>'Vecmap(jointcHYB)'!L157*'Vecmap(jointcHYB) Coverage'!G156</f>
        <v>0.8411565423</v>
      </c>
      <c r="I156" s="55">
        <f>'Vecmap(jointcHYB)'!M157*'Vecmap(jointcHYB) Coverage'!H156</f>
        <v>0.8399748899</v>
      </c>
      <c r="J156" s="55">
        <f>'Vecmap(jointcHYB)'!N157*'Vecmap(jointcHYB) Coverage'!I156</f>
        <v>0.7848218353</v>
      </c>
      <c r="K156" s="55">
        <f>'Vecmap(jointcHYB)'!O157*'Vecmap(jointcHYB) Coverage'!J156</f>
        <v>0.7330956053</v>
      </c>
      <c r="L156" s="55">
        <f>'Vecmap(jointcHYB)'!P157*'Vecmap(jointcHYB) Coverage'!K156</f>
        <v>0.8350232476</v>
      </c>
      <c r="M156" s="55">
        <f>'Vecmap(jointcHYB)'!Q157*'Vecmap(jointcHYB) Coverage'!L156</f>
        <v>0.7621727859</v>
      </c>
      <c r="N156" s="55">
        <f>'Vecmap(jointcHYB)'!R157*'Vecmap(jointcHYB) Coverage'!M156</f>
        <v>0.7416583043</v>
      </c>
      <c r="O156" s="55">
        <f>'Vecmap(jointcHYB)'!S157*'Vecmap(jointcHYB) Coverage'!N156</f>
        <v>0.8457999626</v>
      </c>
      <c r="P156" s="55">
        <f>'Vecmap(jointcHYB)'!T157*'Vecmap(jointcHYB) Coverage'!O156</f>
        <v>0.4510919153</v>
      </c>
      <c r="Q156" s="55">
        <f>'Vecmap(jointcHYB)'!U157*'Vecmap(jointcHYB) Coverage'!P156</f>
        <v>0.8385446111</v>
      </c>
      <c r="R156" s="55">
        <f>'Vecmap(jointcHYB)'!V157*'Vecmap(jointcHYB) Coverage'!Q156</f>
        <v>0.6242758903</v>
      </c>
      <c r="S156" s="55">
        <f>'Vecmap(jointcHYB)'!W157*'Vecmap(jointcHYB) Coverage'!R156</f>
        <v>0.377569401</v>
      </c>
      <c r="T156" s="55">
        <f>'Vecmap(jointcHYB)'!X157*'Vecmap(jointcHYB) Coverage'!S156</f>
        <v>0.5574355067</v>
      </c>
    </row>
    <row r="157">
      <c r="A157" s="112" t="s">
        <v>347</v>
      </c>
      <c r="B157" s="10">
        <f t="shared" si="3"/>
        <v>0.7087305449</v>
      </c>
      <c r="C157" s="10">
        <f>(D157*'Dataset lengths'!$B$2+E157*'Dataset lengths'!$C$2+F157*'Dataset lengths'!$D$2+I157*'Dataset lengths'!$G$2+J157*'Dataset lengths'!$H$2+O157*'Dataset lengths'!$M$2+P157*'Dataset lengths'!$N$2+Q157*'Dataset lengths'!$O$2+R157*'Dataset lengths'!$P$2+S157*'Dataset lengths'!$Q$2+T157*'Dataset lengths'!$R$2)/'Dataset lengths'!$A$7</f>
        <v>0.6468419257</v>
      </c>
      <c r="D157" s="55">
        <f>'Vecmap(jointcHYB)'!H158*'Vecmap(jointcHYB) Coverage'!C157</f>
        <v>0.5508261513</v>
      </c>
      <c r="E157" s="55">
        <f>'Vecmap(jointcHYB)'!I158*'Vecmap(jointcHYB) Coverage'!D157</f>
        <v>0.7480862279</v>
      </c>
      <c r="F157" s="55">
        <f>'Vecmap(jointcHYB)'!J158*'Vecmap(jointcHYB) Coverage'!E157</f>
        <v>0.7788764248</v>
      </c>
      <c r="G157" s="55">
        <f>'Vecmap(jointcHYB)'!K158*'Vecmap(jointcHYB) Coverage'!F157</f>
        <v>0.8444710534</v>
      </c>
      <c r="H157" s="55">
        <f>'Vecmap(jointcHYB)'!L158*'Vecmap(jointcHYB) Coverage'!G157</f>
        <v>0.8531556375</v>
      </c>
      <c r="I157" s="55">
        <f>'Vecmap(jointcHYB)'!M158*'Vecmap(jointcHYB) Coverage'!H157</f>
        <v>0.8475618621</v>
      </c>
      <c r="J157" s="55">
        <f>'Vecmap(jointcHYB)'!N158*'Vecmap(jointcHYB) Coverage'!I157</f>
        <v>0.8143739612</v>
      </c>
      <c r="K157" s="55">
        <f>'Vecmap(jointcHYB)'!O158*'Vecmap(jointcHYB) Coverage'!J157</f>
        <v>0.7619908212</v>
      </c>
      <c r="L157" s="55">
        <f>'Vecmap(jointcHYB)'!P158*'Vecmap(jointcHYB) Coverage'!K157</f>
        <v>0.8590514396</v>
      </c>
      <c r="M157" s="55">
        <f>'Vecmap(jointcHYB)'!Q158*'Vecmap(jointcHYB) Coverage'!L157</f>
        <v>0.8129724096</v>
      </c>
      <c r="N157" s="55">
        <f>'Vecmap(jointcHYB)'!R158*'Vecmap(jointcHYB) Coverage'!M157</f>
        <v>0.7481665001</v>
      </c>
      <c r="O157" s="55">
        <f>'Vecmap(jointcHYB)'!S158*'Vecmap(jointcHYB) Coverage'!N157</f>
        <v>0.902798575</v>
      </c>
      <c r="P157" s="55">
        <f>'Vecmap(jointcHYB)'!T158*'Vecmap(jointcHYB) Coverage'!O157</f>
        <v>0.4531371956</v>
      </c>
      <c r="Q157" s="55">
        <f>'Vecmap(jointcHYB)'!U158*'Vecmap(jointcHYB) Coverage'!P157</f>
        <v>0.88194063</v>
      </c>
      <c r="R157" s="55">
        <f>'Vecmap(jointcHYB)'!V158*'Vecmap(jointcHYB) Coverage'!Q157</f>
        <v>0.7799092198</v>
      </c>
      <c r="S157" s="55">
        <f>'Vecmap(jointcHYB)'!W158*'Vecmap(jointcHYB) Coverage'!R157</f>
        <v>0.5170067301</v>
      </c>
      <c r="T157" s="55">
        <f>'Vecmap(jointcHYB)'!X158*'Vecmap(jointcHYB) Coverage'!S157</f>
        <v>0.5215190159</v>
      </c>
    </row>
    <row r="158">
      <c r="A158" s="112" t="s">
        <v>348</v>
      </c>
      <c r="B158" s="10">
        <f t="shared" si="3"/>
        <v>0.6792853383</v>
      </c>
      <c r="C158" s="10">
        <f>(D158*'Dataset lengths'!$B$2+E158*'Dataset lengths'!$C$2+F158*'Dataset lengths'!$D$2+I158*'Dataset lengths'!$G$2+J158*'Dataset lengths'!$H$2+O158*'Dataset lengths'!$M$2+P158*'Dataset lengths'!$N$2+Q158*'Dataset lengths'!$O$2+R158*'Dataset lengths'!$P$2+S158*'Dataset lengths'!$Q$2+T158*'Dataset lengths'!$R$2)/'Dataset lengths'!$A$7</f>
        <v>0.6138261394</v>
      </c>
      <c r="D158" s="55">
        <f>'Vecmap(jointcHYB)'!H159*'Vecmap(jointcHYB) Coverage'!C158</f>
        <v>0.5078907821</v>
      </c>
      <c r="E158" s="55">
        <f>'Vecmap(jointcHYB)'!I159*'Vecmap(jointcHYB) Coverage'!D158</f>
        <v>0.7313472348</v>
      </c>
      <c r="F158" s="55">
        <f>'Vecmap(jointcHYB)'!J159*'Vecmap(jointcHYB) Coverage'!E158</f>
        <v>0.7762634919</v>
      </c>
      <c r="G158" s="55">
        <f>'Vecmap(jointcHYB)'!K159*'Vecmap(jointcHYB) Coverage'!F158</f>
        <v>0.8368037587</v>
      </c>
      <c r="H158" s="55">
        <f>'Vecmap(jointcHYB)'!L159*'Vecmap(jointcHYB) Coverage'!G158</f>
        <v>0.8438293725</v>
      </c>
      <c r="I158" s="55">
        <f>'Vecmap(jointcHYB)'!M159*'Vecmap(jointcHYB) Coverage'!H158</f>
        <v>0.8393005858</v>
      </c>
      <c r="J158" s="55">
        <f>'Vecmap(jointcHYB)'!N159*'Vecmap(jointcHYB) Coverage'!I158</f>
        <v>0.7986351346</v>
      </c>
      <c r="K158" s="55">
        <f>'Vecmap(jointcHYB)'!O159*'Vecmap(jointcHYB) Coverage'!J158</f>
        <v>0.7487675996</v>
      </c>
      <c r="L158" s="55">
        <f>'Vecmap(jointcHYB)'!P159*'Vecmap(jointcHYB) Coverage'!K158</f>
        <v>0.8443034276</v>
      </c>
      <c r="M158" s="55">
        <f>'Vecmap(jointcHYB)'!Q159*'Vecmap(jointcHYB) Coverage'!L158</f>
        <v>0.7889774157</v>
      </c>
      <c r="N158" s="55">
        <f>'Vecmap(jointcHYB)'!R159*'Vecmap(jointcHYB) Coverage'!M158</f>
        <v>0.7430676508</v>
      </c>
      <c r="O158" s="55">
        <f>'Vecmap(jointcHYB)'!S159*'Vecmap(jointcHYB) Coverage'!N158</f>
        <v>0.8771623126</v>
      </c>
      <c r="P158" s="55">
        <f>'Vecmap(jointcHYB)'!T159*'Vecmap(jointcHYB) Coverage'!O158</f>
        <v>0.4371228715</v>
      </c>
      <c r="Q158" s="55">
        <f>'Vecmap(jointcHYB)'!U159*'Vecmap(jointcHYB) Coverage'!P158</f>
        <v>0.8512296012</v>
      </c>
      <c r="R158" s="55">
        <f>'Vecmap(jointcHYB)'!V159*'Vecmap(jointcHYB) Coverage'!Q158</f>
        <v>0.6903240361</v>
      </c>
      <c r="S158" s="55">
        <f>'Vecmap(jointcHYB)'!W159*'Vecmap(jointcHYB) Coverage'!R158</f>
        <v>0.4330924461</v>
      </c>
      <c r="T158" s="55">
        <f>'Vecmap(jointcHYB)'!X159*'Vecmap(jointcHYB) Coverage'!S158</f>
        <v>0.529770225</v>
      </c>
    </row>
    <row r="159">
      <c r="A159" s="112" t="s">
        <v>351</v>
      </c>
      <c r="B159" s="10">
        <f t="shared" si="3"/>
        <v>0.6901567156</v>
      </c>
      <c r="C159" s="10">
        <f>(D159*'Dataset lengths'!$B$2+E159*'Dataset lengths'!$C$2+F159*'Dataset lengths'!$D$2+I159*'Dataset lengths'!$G$2+J159*'Dataset lengths'!$H$2+O159*'Dataset lengths'!$M$2+P159*'Dataset lengths'!$N$2+Q159*'Dataset lengths'!$O$2+R159*'Dataset lengths'!$P$2+S159*'Dataset lengths'!$Q$2+T159*'Dataset lengths'!$R$2)/'Dataset lengths'!$A$7</f>
        <v>0.6234566709</v>
      </c>
      <c r="D159" s="55">
        <f>'Vecmap(jointcHYB)'!H160*'Vecmap(jointcHYB) Coverage'!C159</f>
        <v>0.5129106308</v>
      </c>
      <c r="E159" s="55">
        <f>'Vecmap(jointcHYB)'!I160*'Vecmap(jointcHYB) Coverage'!D159</f>
        <v>0.7520022984</v>
      </c>
      <c r="F159" s="55">
        <f>'Vecmap(jointcHYB)'!J160*'Vecmap(jointcHYB) Coverage'!E159</f>
        <v>0.7842667345</v>
      </c>
      <c r="G159" s="55">
        <f>'Vecmap(jointcHYB)'!K160*'Vecmap(jointcHYB) Coverage'!F159</f>
        <v>0.8436835664</v>
      </c>
      <c r="H159" s="55">
        <f>'Vecmap(jointcHYB)'!L160*'Vecmap(jointcHYB) Coverage'!G159</f>
        <v>0.8488543227</v>
      </c>
      <c r="I159" s="55">
        <f>'Vecmap(jointcHYB)'!M160*'Vecmap(jointcHYB) Coverage'!H159</f>
        <v>0.8454745804</v>
      </c>
      <c r="J159" s="55">
        <f>'Vecmap(jointcHYB)'!N160*'Vecmap(jointcHYB) Coverage'!I159</f>
        <v>0.806509936</v>
      </c>
      <c r="K159" s="55">
        <f>'Vecmap(jointcHYB)'!O160*'Vecmap(jointcHYB) Coverage'!J159</f>
        <v>0.7621970416</v>
      </c>
      <c r="L159" s="55">
        <f>'Vecmap(jointcHYB)'!P160*'Vecmap(jointcHYB) Coverage'!K159</f>
        <v>0.8510279358</v>
      </c>
      <c r="M159" s="55">
        <f>'Vecmap(jointcHYB)'!Q160*'Vecmap(jointcHYB) Coverage'!L159</f>
        <v>0.7934875765</v>
      </c>
      <c r="N159" s="55">
        <f>'Vecmap(jointcHYB)'!R160*'Vecmap(jointcHYB) Coverage'!M159</f>
        <v>0.7546229424</v>
      </c>
      <c r="O159" s="55">
        <f>'Vecmap(jointcHYB)'!S160*'Vecmap(jointcHYB) Coverage'!N159</f>
        <v>0.8751297701</v>
      </c>
      <c r="P159" s="55">
        <f>'Vecmap(jointcHYB)'!T160*'Vecmap(jointcHYB) Coverage'!O159</f>
        <v>0.4456378343</v>
      </c>
      <c r="Q159" s="55">
        <f>'Vecmap(jointcHYB)'!U160*'Vecmap(jointcHYB) Coverage'!P159</f>
        <v>0.8661400282</v>
      </c>
      <c r="R159" s="55">
        <f>'Vecmap(jointcHYB)'!V160*'Vecmap(jointcHYB) Coverage'!Q159</f>
        <v>0.7117026916</v>
      </c>
      <c r="S159" s="55">
        <f>'Vecmap(jointcHYB)'!W160*'Vecmap(jointcHYB) Coverage'!R159</f>
        <v>0.4379029266</v>
      </c>
      <c r="T159" s="55">
        <f>'Vecmap(jointcHYB)'!X160*'Vecmap(jointcHYB) Coverage'!S159</f>
        <v>0.5540464406</v>
      </c>
    </row>
    <row r="160">
      <c r="A160" s="112" t="s">
        <v>193</v>
      </c>
      <c r="B160" s="10">
        <f t="shared" si="3"/>
        <v>0.7188926123</v>
      </c>
      <c r="C160" s="10">
        <f>(D160*'Dataset lengths'!$B$2+E160*'Dataset lengths'!$C$2+F160*'Dataset lengths'!$D$2+I160*'Dataset lengths'!$G$2+J160*'Dataset lengths'!$H$2+O160*'Dataset lengths'!$M$2+P160*'Dataset lengths'!$N$2+Q160*'Dataset lengths'!$O$2+R160*'Dataset lengths'!$P$2+S160*'Dataset lengths'!$Q$2+T160*'Dataset lengths'!$R$2)/'Dataset lengths'!$A$7</f>
        <v>0.6587824906</v>
      </c>
      <c r="D160" s="55">
        <f>'Vecmap(jointcHYB)'!H161*'Vecmap(jointcHYB) Coverage'!C160</f>
        <v>0.5639184743</v>
      </c>
      <c r="E160" s="55">
        <f>'Vecmap(jointcHYB)'!I161*'Vecmap(jointcHYB) Coverage'!D160</f>
        <v>0.7570552681</v>
      </c>
      <c r="F160" s="55">
        <f>'Vecmap(jointcHYB)'!J161*'Vecmap(jointcHYB) Coverage'!E160</f>
        <v>0.7930480522</v>
      </c>
      <c r="G160" s="55">
        <f>'Vecmap(jointcHYB)'!K161*'Vecmap(jointcHYB) Coverage'!F160</f>
        <v>0.8576706715</v>
      </c>
      <c r="H160" s="55">
        <f>'Vecmap(jointcHYB)'!L161*'Vecmap(jointcHYB) Coverage'!G160</f>
        <v>0.8653562485</v>
      </c>
      <c r="I160" s="55">
        <f>'Vecmap(jointcHYB)'!M161*'Vecmap(jointcHYB) Coverage'!H160</f>
        <v>0.8604535468</v>
      </c>
      <c r="J160" s="55">
        <f>'Vecmap(jointcHYB)'!N161*'Vecmap(jointcHYB) Coverage'!I160</f>
        <v>0.8266271686</v>
      </c>
      <c r="K160" s="55">
        <f>'Vecmap(jointcHYB)'!O161*'Vecmap(jointcHYB) Coverage'!J160</f>
        <v>0.7738166191</v>
      </c>
      <c r="L160" s="55">
        <f>'Vecmap(jointcHYB)'!P161*'Vecmap(jointcHYB) Coverage'!K160</f>
        <v>0.8732708157</v>
      </c>
      <c r="M160" s="55">
        <f>'Vecmap(jointcHYB)'!Q161*'Vecmap(jointcHYB) Coverage'!L160</f>
        <v>0.8228337792</v>
      </c>
      <c r="N160" s="55">
        <f>'Vecmap(jointcHYB)'!R161*'Vecmap(jointcHYB) Coverage'!M160</f>
        <v>0.7673108115</v>
      </c>
      <c r="O160" s="55">
        <f>'Vecmap(jointcHYB)'!S161*'Vecmap(jointcHYB) Coverage'!N160</f>
        <v>0.907147779</v>
      </c>
      <c r="P160" s="55">
        <f>'Vecmap(jointcHYB)'!T161*'Vecmap(jointcHYB) Coverage'!O160</f>
        <v>0.4539174992</v>
      </c>
      <c r="Q160" s="55">
        <f>'Vecmap(jointcHYB)'!U161*'Vecmap(jointcHYB) Coverage'!P160</f>
        <v>0.8832758921</v>
      </c>
      <c r="R160" s="55">
        <f>'Vecmap(jointcHYB)'!V161*'Vecmap(jointcHYB) Coverage'!Q160</f>
        <v>0.7997367944</v>
      </c>
      <c r="S160" s="55">
        <f>'Vecmap(jointcHYB)'!W161*'Vecmap(jointcHYB) Coverage'!R160</f>
        <v>0.5261785889</v>
      </c>
      <c r="T160" s="55">
        <f>'Vecmap(jointcHYB)'!X161*'Vecmap(jointcHYB) Coverage'!S160</f>
        <v>0.536459672</v>
      </c>
    </row>
    <row r="161">
      <c r="A161" s="112" t="s">
        <v>357</v>
      </c>
      <c r="B161" s="10">
        <f t="shared" si="3"/>
        <v>0.6900359105</v>
      </c>
      <c r="C161" s="10">
        <f>(D161*'Dataset lengths'!$B$2+E161*'Dataset lengths'!$C$2+F161*'Dataset lengths'!$D$2+I161*'Dataset lengths'!$G$2+J161*'Dataset lengths'!$H$2+O161*'Dataset lengths'!$M$2+P161*'Dataset lengths'!$N$2+Q161*'Dataset lengths'!$O$2+R161*'Dataset lengths'!$P$2+S161*'Dataset lengths'!$Q$2+T161*'Dataset lengths'!$R$2)/'Dataset lengths'!$A$7</f>
        <v>0.627578543</v>
      </c>
      <c r="D161" s="55">
        <f>'Vecmap(jointcHYB)'!H162*'Vecmap(jointcHYB) Coverage'!C161</f>
        <v>0.5250215389</v>
      </c>
      <c r="E161" s="55">
        <f>'Vecmap(jointcHYB)'!I162*'Vecmap(jointcHYB) Coverage'!D161</f>
        <v>0.7436594539</v>
      </c>
      <c r="F161" s="55">
        <f>'Vecmap(jointcHYB)'!J162*'Vecmap(jointcHYB) Coverage'!E161</f>
        <v>0.7910894392</v>
      </c>
      <c r="G161" s="55">
        <f>'Vecmap(jointcHYB)'!K162*'Vecmap(jointcHYB) Coverage'!F161</f>
        <v>0.8509069513</v>
      </c>
      <c r="H161" s="55">
        <f>'Vecmap(jointcHYB)'!L162*'Vecmap(jointcHYB) Coverage'!G161</f>
        <v>0.8554539251</v>
      </c>
      <c r="I161" s="55">
        <f>'Vecmap(jointcHYB)'!M162*'Vecmap(jointcHYB) Coverage'!H161</f>
        <v>0.8524293934</v>
      </c>
      <c r="J161" s="55">
        <f>'Vecmap(jointcHYB)'!N162*'Vecmap(jointcHYB) Coverage'!I161</f>
        <v>0.8086313445</v>
      </c>
      <c r="K161" s="55">
        <f>'Vecmap(jointcHYB)'!O162*'Vecmap(jointcHYB) Coverage'!J161</f>
        <v>0.756163785</v>
      </c>
      <c r="L161" s="55">
        <f>'Vecmap(jointcHYB)'!P162*'Vecmap(jointcHYB) Coverage'!K161</f>
        <v>0.8559090321</v>
      </c>
      <c r="M161" s="55">
        <f>'Vecmap(jointcHYB)'!Q162*'Vecmap(jointcHYB) Coverage'!L161</f>
        <v>0.7922913452</v>
      </c>
      <c r="N161" s="55">
        <f>'Vecmap(jointcHYB)'!R162*'Vecmap(jointcHYB) Coverage'!M161</f>
        <v>0.7575683942</v>
      </c>
      <c r="O161" s="55">
        <f>'Vecmap(jointcHYB)'!S162*'Vecmap(jointcHYB) Coverage'!N161</f>
        <v>0.8748456512</v>
      </c>
      <c r="P161" s="55">
        <f>'Vecmap(jointcHYB)'!T162*'Vecmap(jointcHYB) Coverage'!O161</f>
        <v>0.4305244793</v>
      </c>
      <c r="Q161" s="55">
        <f>'Vecmap(jointcHYB)'!U162*'Vecmap(jointcHYB) Coverage'!P161</f>
        <v>0.8523423197</v>
      </c>
      <c r="R161" s="55">
        <f>'Vecmap(jointcHYB)'!V162*'Vecmap(jointcHYB) Coverage'!Q161</f>
        <v>0.7203362216</v>
      </c>
      <c r="S161" s="55">
        <f>'Vecmap(jointcHYB)'!W162*'Vecmap(jointcHYB) Coverage'!R161</f>
        <v>0.4463764934</v>
      </c>
      <c r="T161" s="55">
        <f>'Vecmap(jointcHYB)'!X162*'Vecmap(jointcHYB) Coverage'!S161</f>
        <v>0.5451386803</v>
      </c>
    </row>
    <row r="162">
      <c r="A162" s="112" t="s">
        <v>360</v>
      </c>
      <c r="B162" s="10">
        <f t="shared" si="3"/>
        <v>0.7015924325</v>
      </c>
      <c r="C162" s="10">
        <f>(D162*'Dataset lengths'!$B$2+E162*'Dataset lengths'!$C$2+F162*'Dataset lengths'!$D$2+I162*'Dataset lengths'!$G$2+J162*'Dataset lengths'!$H$2+O162*'Dataset lengths'!$M$2+P162*'Dataset lengths'!$N$2+Q162*'Dataset lengths'!$O$2+R162*'Dataset lengths'!$P$2+S162*'Dataset lengths'!$Q$2+T162*'Dataset lengths'!$R$2)/'Dataset lengths'!$A$7</f>
        <v>0.6365284532</v>
      </c>
      <c r="D162" s="55">
        <f>'Vecmap(jointcHYB)'!H163*'Vecmap(jointcHYB) Coverage'!C162</f>
        <v>0.5279756716</v>
      </c>
      <c r="E162" s="55">
        <f>'Vecmap(jointcHYB)'!I163*'Vecmap(jointcHYB) Coverage'!D162</f>
        <v>0.7643586837</v>
      </c>
      <c r="F162" s="55">
        <f>'Vecmap(jointcHYB)'!J163*'Vecmap(jointcHYB) Coverage'!E162</f>
        <v>0.7985224626</v>
      </c>
      <c r="G162" s="55">
        <f>'Vecmap(jointcHYB)'!K163*'Vecmap(jointcHYB) Coverage'!F162</f>
        <v>0.8567061398</v>
      </c>
      <c r="H162" s="55">
        <f>'Vecmap(jointcHYB)'!L163*'Vecmap(jointcHYB) Coverage'!G162</f>
        <v>0.8599521161</v>
      </c>
      <c r="I162" s="55">
        <f>'Vecmap(jointcHYB)'!M163*'Vecmap(jointcHYB) Coverage'!H162</f>
        <v>0.8579265175</v>
      </c>
      <c r="J162" s="55">
        <f>'Vecmap(jointcHYB)'!N163*'Vecmap(jointcHYB) Coverage'!I162</f>
        <v>0.8177601395</v>
      </c>
      <c r="K162" s="55">
        <f>'Vecmap(jointcHYB)'!O163*'Vecmap(jointcHYB) Coverage'!J162</f>
        <v>0.7703348702</v>
      </c>
      <c r="L162" s="55">
        <f>'Vecmap(jointcHYB)'!P163*'Vecmap(jointcHYB) Coverage'!K162</f>
        <v>0.865286045</v>
      </c>
      <c r="M162" s="55">
        <f>'Vecmap(jointcHYB)'!Q163*'Vecmap(jointcHYB) Coverage'!L162</f>
        <v>0.7986193086</v>
      </c>
      <c r="N162" s="55">
        <f>'Vecmap(jointcHYB)'!R163*'Vecmap(jointcHYB) Coverage'!M162</f>
        <v>0.7713580888</v>
      </c>
      <c r="O162" s="55">
        <f>'Vecmap(jointcHYB)'!S163*'Vecmap(jointcHYB) Coverage'!N162</f>
        <v>0.8775557079</v>
      </c>
      <c r="P162" s="55">
        <f>'Vecmap(jointcHYB)'!T163*'Vecmap(jointcHYB) Coverage'!O162</f>
        <v>0.4543458618</v>
      </c>
      <c r="Q162" s="55">
        <f>'Vecmap(jointcHYB)'!U163*'Vecmap(jointcHYB) Coverage'!P162</f>
        <v>0.8636920477</v>
      </c>
      <c r="R162" s="55">
        <f>'Vecmap(jointcHYB)'!V163*'Vecmap(jointcHYB) Coverage'!Q162</f>
        <v>0.7362081294</v>
      </c>
      <c r="S162" s="55">
        <f>'Vecmap(jointcHYB)'!W163*'Vecmap(jointcHYB) Coverage'!R162</f>
        <v>0.4495487072</v>
      </c>
      <c r="T162" s="55">
        <f>'Vecmap(jointcHYB)'!X163*'Vecmap(jointcHYB) Coverage'!S162</f>
        <v>0.5696228289</v>
      </c>
    </row>
    <row r="163">
      <c r="A163" s="112" t="s">
        <v>366</v>
      </c>
      <c r="B163" s="10">
        <f t="shared" si="3"/>
        <v>0.7094287836</v>
      </c>
      <c r="C163" s="10">
        <f>(D163*'Dataset lengths'!$B$2+E163*'Dataset lengths'!$C$2+F163*'Dataset lengths'!$D$2+I163*'Dataset lengths'!$G$2+J163*'Dataset lengths'!$H$2+O163*'Dataset lengths'!$M$2+P163*'Dataset lengths'!$N$2+Q163*'Dataset lengths'!$O$2+R163*'Dataset lengths'!$P$2+S163*'Dataset lengths'!$Q$2+T163*'Dataset lengths'!$R$2)/'Dataset lengths'!$A$7</f>
        <v>0.6476924325</v>
      </c>
      <c r="D163" s="55">
        <f>'Vecmap(jointcHYB)'!H164*'Vecmap(jointcHYB) Coverage'!C163</f>
        <v>0.5538507443</v>
      </c>
      <c r="E163" s="55">
        <f>'Vecmap(jointcHYB)'!I164*'Vecmap(jointcHYB) Coverage'!D163</f>
        <v>0.7555081816</v>
      </c>
      <c r="F163" s="55">
        <f>'Vecmap(jointcHYB)'!J164*'Vecmap(jointcHYB) Coverage'!E163</f>
        <v>0.7887008445</v>
      </c>
      <c r="G163" s="55">
        <f>'Vecmap(jointcHYB)'!K164*'Vecmap(jointcHYB) Coverage'!F163</f>
        <v>0.8498015335</v>
      </c>
      <c r="H163" s="55">
        <f>'Vecmap(jointcHYB)'!L164*'Vecmap(jointcHYB) Coverage'!G163</f>
        <v>0.8574807501</v>
      </c>
      <c r="I163" s="55">
        <f>'Vecmap(jointcHYB)'!M164*'Vecmap(jointcHYB) Coverage'!H163</f>
        <v>0.8524867547</v>
      </c>
      <c r="J163" s="55">
        <f>'Vecmap(jointcHYB)'!N164*'Vecmap(jointcHYB) Coverage'!I163</f>
        <v>0.8200762014</v>
      </c>
      <c r="K163" s="55">
        <f>'Vecmap(jointcHYB)'!O164*'Vecmap(jointcHYB) Coverage'!J163</f>
        <v>0.7668917408</v>
      </c>
      <c r="L163" s="55">
        <f>'Vecmap(jointcHYB)'!P164*'Vecmap(jointcHYB) Coverage'!K163</f>
        <v>0.8644116796</v>
      </c>
      <c r="M163" s="55">
        <f>'Vecmap(jointcHYB)'!Q164*'Vecmap(jointcHYB) Coverage'!L163</f>
        <v>0.8121698959</v>
      </c>
      <c r="N163" s="55">
        <f>'Vecmap(jointcHYB)'!R164*'Vecmap(jointcHYB) Coverage'!M163</f>
        <v>0.762295968</v>
      </c>
      <c r="O163" s="55">
        <f>'Vecmap(jointcHYB)'!S164*'Vecmap(jointcHYB) Coverage'!N163</f>
        <v>0.8827135578</v>
      </c>
      <c r="P163" s="55">
        <f>'Vecmap(jointcHYB)'!T164*'Vecmap(jointcHYB) Coverage'!O163</f>
        <v>0.4379232861</v>
      </c>
      <c r="Q163" s="55">
        <f>'Vecmap(jointcHYB)'!U164*'Vecmap(jointcHYB) Coverage'!P163</f>
        <v>0.8799377368</v>
      </c>
      <c r="R163" s="55">
        <f>'Vecmap(jointcHYB)'!V164*'Vecmap(jointcHYB) Coverage'!Q163</f>
        <v>0.7983607913</v>
      </c>
      <c r="S163" s="55">
        <f>'Vecmap(jointcHYB)'!W164*'Vecmap(jointcHYB) Coverage'!R163</f>
        <v>0.5102867891</v>
      </c>
      <c r="T163" s="55">
        <f>'Vecmap(jointcHYB)'!X164*'Vecmap(jointcHYB) Coverage'!S163</f>
        <v>0.5238717316</v>
      </c>
    </row>
    <row r="164">
      <c r="A164" s="112" t="s">
        <v>376</v>
      </c>
      <c r="B164" s="10">
        <f t="shared" si="3"/>
        <v>0.7171785768</v>
      </c>
      <c r="C164" s="10">
        <f>(D164*'Dataset lengths'!$B$2+E164*'Dataset lengths'!$C$2+F164*'Dataset lengths'!$D$2+I164*'Dataset lengths'!$G$2+J164*'Dataset lengths'!$H$2+O164*'Dataset lengths'!$M$2+P164*'Dataset lengths'!$N$2+Q164*'Dataset lengths'!$O$2+R164*'Dataset lengths'!$P$2+S164*'Dataset lengths'!$Q$2+T164*'Dataset lengths'!$R$2)/'Dataset lengths'!$A$7</f>
        <v>0.6598811094</v>
      </c>
      <c r="D164" s="55">
        <f>'Vecmap(jointcHYB)'!H165*'Vecmap(jointcHYB) Coverage'!C164</f>
        <v>0.5705556874</v>
      </c>
      <c r="E164" s="55">
        <f>'Vecmap(jointcHYB)'!I165*'Vecmap(jointcHYB) Coverage'!D164</f>
        <v>0.7487332375</v>
      </c>
      <c r="F164" s="55">
        <f>'Vecmap(jointcHYB)'!J165*'Vecmap(jointcHYB) Coverage'!E164</f>
        <v>0.7798364342</v>
      </c>
      <c r="G164" s="55">
        <f>'Vecmap(jointcHYB)'!K165*'Vecmap(jointcHYB) Coverage'!F164</f>
        <v>0.8458646969</v>
      </c>
      <c r="H164" s="55">
        <f>'Vecmap(jointcHYB)'!L165*'Vecmap(jointcHYB) Coverage'!G164</f>
        <v>0.853408476</v>
      </c>
      <c r="I164" s="55">
        <f>'Vecmap(jointcHYB)'!M165*'Vecmap(jointcHYB) Coverage'!H164</f>
        <v>0.8486245056</v>
      </c>
      <c r="J164" s="55">
        <f>'Vecmap(jointcHYB)'!N165*'Vecmap(jointcHYB) Coverage'!I164</f>
        <v>0.8084961647</v>
      </c>
      <c r="K164" s="55">
        <f>'Vecmap(jointcHYB)'!O165*'Vecmap(jointcHYB) Coverage'!J164</f>
        <v>0.7595424237</v>
      </c>
      <c r="L164" s="55">
        <f>'Vecmap(jointcHYB)'!P165*'Vecmap(jointcHYB) Coverage'!K164</f>
        <v>0.8604895878</v>
      </c>
      <c r="M164" s="55">
        <f>'Vecmap(jointcHYB)'!Q165*'Vecmap(jointcHYB) Coverage'!L164</f>
        <v>0.8015730283</v>
      </c>
      <c r="N164" s="55">
        <f>'Vecmap(jointcHYB)'!R165*'Vecmap(jointcHYB) Coverage'!M164</f>
        <v>0.7431801585</v>
      </c>
      <c r="O164" s="55">
        <f>'Vecmap(jointcHYB)'!S165*'Vecmap(jointcHYB) Coverage'!N164</f>
        <v>0.905967593</v>
      </c>
      <c r="P164" s="55">
        <f>'Vecmap(jointcHYB)'!T165*'Vecmap(jointcHYB) Coverage'!O164</f>
        <v>0.469376762</v>
      </c>
      <c r="Q164" s="55">
        <f>'Vecmap(jointcHYB)'!U165*'Vecmap(jointcHYB) Coverage'!P164</f>
        <v>0.8939579891</v>
      </c>
      <c r="R164" s="55">
        <f>'Vecmap(jointcHYB)'!V165*'Vecmap(jointcHYB) Coverage'!Q164</f>
        <v>0.7828718665</v>
      </c>
      <c r="S164" s="55">
        <f>'Vecmap(jointcHYB)'!W165*'Vecmap(jointcHYB) Coverage'!R164</f>
        <v>0.5422509737</v>
      </c>
      <c r="T164" s="55">
        <f>'Vecmap(jointcHYB)'!X165*'Vecmap(jointcHYB) Coverage'!S164</f>
        <v>0.5382931312</v>
      </c>
    </row>
    <row r="165">
      <c r="A165" s="112" t="s">
        <v>377</v>
      </c>
      <c r="B165" s="10">
        <f t="shared" si="3"/>
        <v>0.692230566</v>
      </c>
      <c r="C165" s="10">
        <f>(D165*'Dataset lengths'!$B$2+E165*'Dataset lengths'!$C$2+F165*'Dataset lengths'!$D$2+I165*'Dataset lengths'!$G$2+J165*'Dataset lengths'!$H$2+O165*'Dataset lengths'!$M$2+P165*'Dataset lengths'!$N$2+Q165*'Dataset lengths'!$O$2+R165*'Dataset lengths'!$P$2+S165*'Dataset lengths'!$Q$2+T165*'Dataset lengths'!$R$2)/'Dataset lengths'!$A$7</f>
        <v>0.6286973594</v>
      </c>
      <c r="D165" s="55">
        <f>'Vecmap(jointcHYB)'!H166*'Vecmap(jointcHYB) Coverage'!C165</f>
        <v>0.5294951147</v>
      </c>
      <c r="E165" s="55">
        <f>'Vecmap(jointcHYB)'!I166*'Vecmap(jointcHYB) Coverage'!D165</f>
        <v>0.7327278096</v>
      </c>
      <c r="F165" s="55">
        <f>'Vecmap(jointcHYB)'!J166*'Vecmap(jointcHYB) Coverage'!E165</f>
        <v>0.7811251746</v>
      </c>
      <c r="G165" s="55">
        <f>'Vecmap(jointcHYB)'!K166*'Vecmap(jointcHYB) Coverage'!F165</f>
        <v>0.8401624493</v>
      </c>
      <c r="H165" s="55">
        <f>'Vecmap(jointcHYB)'!L166*'Vecmap(jointcHYB) Coverage'!G165</f>
        <v>0.8465137274</v>
      </c>
      <c r="I165" s="55">
        <f>'Vecmap(jointcHYB)'!M166*'Vecmap(jointcHYB) Coverage'!H165</f>
        <v>0.8423346391</v>
      </c>
      <c r="J165" s="55">
        <f>'Vecmap(jointcHYB)'!N166*'Vecmap(jointcHYB) Coverage'!I165</f>
        <v>0.7968937572</v>
      </c>
      <c r="K165" s="55">
        <f>'Vecmap(jointcHYB)'!O166*'Vecmap(jointcHYB) Coverage'!J165</f>
        <v>0.7454422032</v>
      </c>
      <c r="L165" s="55">
        <f>'Vecmap(jointcHYB)'!P166*'Vecmap(jointcHYB) Coverage'!K165</f>
        <v>0.8487462653</v>
      </c>
      <c r="M165" s="55">
        <f>'Vecmap(jointcHYB)'!Q166*'Vecmap(jointcHYB) Coverage'!L165</f>
        <v>0.7785715431</v>
      </c>
      <c r="N165" s="55">
        <f>'Vecmap(jointcHYB)'!R166*'Vecmap(jointcHYB) Coverage'!M165</f>
        <v>0.7386836005</v>
      </c>
      <c r="O165" s="55">
        <f>'Vecmap(jointcHYB)'!S166*'Vecmap(jointcHYB) Coverage'!N165</f>
        <v>0.8945372731</v>
      </c>
      <c r="P165" s="55">
        <f>'Vecmap(jointcHYB)'!T166*'Vecmap(jointcHYB) Coverage'!O165</f>
        <v>0.4632107545</v>
      </c>
      <c r="Q165" s="55">
        <f>'Vecmap(jointcHYB)'!U166*'Vecmap(jointcHYB) Coverage'!P165</f>
        <v>0.8752643194</v>
      </c>
      <c r="R165" s="55">
        <f>'Vecmap(jointcHYB)'!V166*'Vecmap(jointcHYB) Coverage'!Q165</f>
        <v>0.6922252729</v>
      </c>
      <c r="S165" s="55">
        <f>'Vecmap(jointcHYB)'!W166*'Vecmap(jointcHYB) Coverage'!R165</f>
        <v>0.4596674909</v>
      </c>
      <c r="T165" s="55">
        <f>'Vecmap(jointcHYB)'!X166*'Vecmap(jointcHYB) Coverage'!S165</f>
        <v>0.5470546204</v>
      </c>
    </row>
    <row r="166">
      <c r="A166" s="112" t="s">
        <v>380</v>
      </c>
      <c r="B166" s="10">
        <f t="shared" si="3"/>
        <v>0.7046221139</v>
      </c>
      <c r="C166" s="10">
        <f>(D166*'Dataset lengths'!$B$2+E166*'Dataset lengths'!$C$2+F166*'Dataset lengths'!$D$2+I166*'Dataset lengths'!$G$2+J166*'Dataset lengths'!$H$2+O166*'Dataset lengths'!$M$2+P166*'Dataset lengths'!$N$2+Q166*'Dataset lengths'!$O$2+R166*'Dataset lengths'!$P$2+S166*'Dataset lengths'!$Q$2+T166*'Dataset lengths'!$R$2)/'Dataset lengths'!$A$7</f>
        <v>0.639428462</v>
      </c>
      <c r="D166" s="55">
        <f>'Vecmap(jointcHYB)'!H167*'Vecmap(jointcHYB) Coverage'!C166</f>
        <v>0.532163566</v>
      </c>
      <c r="E166" s="55">
        <f>'Vecmap(jointcHYB)'!I167*'Vecmap(jointcHYB) Coverage'!D166</f>
        <v>0.7620356427</v>
      </c>
      <c r="F166" s="55">
        <f>'Vecmap(jointcHYB)'!J167*'Vecmap(jointcHYB) Coverage'!E166</f>
        <v>0.7912008882</v>
      </c>
      <c r="G166" s="55">
        <f>'Vecmap(jointcHYB)'!K167*'Vecmap(jointcHYB) Coverage'!F166</f>
        <v>0.8472306</v>
      </c>
      <c r="H166" s="55">
        <f>'Vecmap(jointcHYB)'!L167*'Vecmap(jointcHYB) Coverage'!G166</f>
        <v>0.8522445764</v>
      </c>
      <c r="I166" s="55">
        <f>'Vecmap(jointcHYB)'!M167*'Vecmap(jointcHYB) Coverage'!H166</f>
        <v>0.8490304141</v>
      </c>
      <c r="J166" s="55">
        <f>'Vecmap(jointcHYB)'!N167*'Vecmap(jointcHYB) Coverage'!I166</f>
        <v>0.802739498</v>
      </c>
      <c r="K166" s="55">
        <f>'Vecmap(jointcHYB)'!O167*'Vecmap(jointcHYB) Coverage'!J166</f>
        <v>0.7557355966</v>
      </c>
      <c r="L166" s="55">
        <f>'Vecmap(jointcHYB)'!P167*'Vecmap(jointcHYB) Coverage'!K166</f>
        <v>0.8540247353</v>
      </c>
      <c r="M166" s="55">
        <f>'Vecmap(jointcHYB)'!Q167*'Vecmap(jointcHYB) Coverage'!L166</f>
        <v>0.7814951057</v>
      </c>
      <c r="N166" s="55">
        <f>'Vecmap(jointcHYB)'!R167*'Vecmap(jointcHYB) Coverage'!M166</f>
        <v>0.7504631574</v>
      </c>
      <c r="O166" s="55">
        <f>'Vecmap(jointcHYB)'!S167*'Vecmap(jointcHYB) Coverage'!N166</f>
        <v>0.8918709269</v>
      </c>
      <c r="P166" s="55">
        <f>'Vecmap(jointcHYB)'!T167*'Vecmap(jointcHYB) Coverage'!O166</f>
        <v>0.4931398228</v>
      </c>
      <c r="Q166" s="55">
        <f>'Vecmap(jointcHYB)'!U167*'Vecmap(jointcHYB) Coverage'!P166</f>
        <v>0.8754868631</v>
      </c>
      <c r="R166" s="55">
        <f>'Vecmap(jointcHYB)'!V167*'Vecmap(jointcHYB) Coverage'!Q166</f>
        <v>0.7139568198</v>
      </c>
      <c r="S166" s="55">
        <f>'Vecmap(jointcHYB)'!W167*'Vecmap(jointcHYB) Coverage'!R166</f>
        <v>0.4646729812</v>
      </c>
      <c r="T166" s="55">
        <f>'Vecmap(jointcHYB)'!X167*'Vecmap(jointcHYB) Coverage'!S166</f>
        <v>0.5745458297</v>
      </c>
    </row>
    <row r="167">
      <c r="A167" s="112" t="s">
        <v>386</v>
      </c>
      <c r="B167" s="10">
        <f t="shared" si="3"/>
        <v>0.7079870958</v>
      </c>
      <c r="C167" s="10">
        <f>(D167*'Dataset lengths'!$B$2+E167*'Dataset lengths'!$C$2+F167*'Dataset lengths'!$D$2+I167*'Dataset lengths'!$G$2+J167*'Dataset lengths'!$H$2+O167*'Dataset lengths'!$M$2+P167*'Dataset lengths'!$N$2+Q167*'Dataset lengths'!$O$2+R167*'Dataset lengths'!$P$2+S167*'Dataset lengths'!$Q$2+T167*'Dataset lengths'!$R$2)/'Dataset lengths'!$A$7</f>
        <v>0.6492764907</v>
      </c>
      <c r="D167" s="55">
        <f>'Vecmap(jointcHYB)'!H168*'Vecmap(jointcHYB) Coverage'!C167</f>
        <v>0.5597536715</v>
      </c>
      <c r="E167" s="55">
        <f>'Vecmap(jointcHYB)'!I168*'Vecmap(jointcHYB) Coverage'!D167</f>
        <v>0.7497419531</v>
      </c>
      <c r="F167" s="55">
        <f>'Vecmap(jointcHYB)'!J168*'Vecmap(jointcHYB) Coverage'!E167</f>
        <v>0.776613536</v>
      </c>
      <c r="G167" s="55">
        <f>'Vecmap(jointcHYB)'!K168*'Vecmap(jointcHYB) Coverage'!F167</f>
        <v>0.8392477385</v>
      </c>
      <c r="H167" s="55">
        <f>'Vecmap(jointcHYB)'!L168*'Vecmap(jointcHYB) Coverage'!G167</f>
        <v>0.8474603801</v>
      </c>
      <c r="I167" s="55">
        <f>'Vecmap(jointcHYB)'!M168*'Vecmap(jointcHYB) Coverage'!H167</f>
        <v>0.8421417324</v>
      </c>
      <c r="J167" s="55">
        <f>'Vecmap(jointcHYB)'!N168*'Vecmap(jointcHYB) Coverage'!I167</f>
        <v>0.8088356828</v>
      </c>
      <c r="K167" s="55">
        <f>'Vecmap(jointcHYB)'!O168*'Vecmap(jointcHYB) Coverage'!J167</f>
        <v>0.7571675155</v>
      </c>
      <c r="L167" s="55">
        <f>'Vecmap(jointcHYB)'!P168*'Vecmap(jointcHYB) Coverage'!K167</f>
        <v>0.8583535253</v>
      </c>
      <c r="M167" s="55">
        <f>'Vecmap(jointcHYB)'!Q168*'Vecmap(jointcHYB) Coverage'!L167</f>
        <v>0.7981971093</v>
      </c>
      <c r="N167" s="55">
        <f>'Vecmap(jointcHYB)'!R168*'Vecmap(jointcHYB) Coverage'!M167</f>
        <v>0.7494265864</v>
      </c>
      <c r="O167" s="55">
        <f>'Vecmap(jointcHYB)'!S168*'Vecmap(jointcHYB) Coverage'!N167</f>
        <v>0.8938597589</v>
      </c>
      <c r="P167" s="55">
        <f>'Vecmap(jointcHYB)'!T168*'Vecmap(jointcHYB) Coverage'!O167</f>
        <v>0.4492758993</v>
      </c>
      <c r="Q167" s="55">
        <f>'Vecmap(jointcHYB)'!U168*'Vecmap(jointcHYB) Coverage'!P167</f>
        <v>0.8810504552</v>
      </c>
      <c r="R167" s="55">
        <f>'Vecmap(jointcHYB)'!V168*'Vecmap(jointcHYB) Coverage'!Q167</f>
        <v>0.7752395634</v>
      </c>
      <c r="S167" s="55">
        <f>'Vecmap(jointcHYB)'!W168*'Vecmap(jointcHYB) Coverage'!R167</f>
        <v>0.5264223887</v>
      </c>
      <c r="T167" s="55">
        <f>'Vecmap(jointcHYB)'!X168*'Vecmap(jointcHYB) Coverage'!S167</f>
        <v>0.5249234122</v>
      </c>
    </row>
    <row r="168">
      <c r="A168" s="112" t="s">
        <v>198</v>
      </c>
      <c r="B168" s="10">
        <f t="shared" si="3"/>
        <v>0.7198002978</v>
      </c>
      <c r="C168" s="10">
        <f>(D168*'Dataset lengths'!$B$2+E168*'Dataset lengths'!$C$2+F168*'Dataset lengths'!$D$2+I168*'Dataset lengths'!$G$2+J168*'Dataset lengths'!$H$2+O168*'Dataset lengths'!$M$2+P168*'Dataset lengths'!$N$2+Q168*'Dataset lengths'!$O$2+R168*'Dataset lengths'!$P$2+S168*'Dataset lengths'!$Q$2+T168*'Dataset lengths'!$R$2)/'Dataset lengths'!$A$7</f>
        <v>0.6624064456</v>
      </c>
      <c r="D168" s="55">
        <f>'Vecmap(jointcHYB)'!H169*'Vecmap(jointcHYB) Coverage'!C168</f>
        <v>0.571056072</v>
      </c>
      <c r="E168" s="55">
        <f>'Vecmap(jointcHYB)'!I169*'Vecmap(jointcHYB) Coverage'!D168</f>
        <v>0.755581792</v>
      </c>
      <c r="F168" s="55">
        <f>'Vecmap(jointcHYB)'!J169*'Vecmap(jointcHYB) Coverage'!E168</f>
        <v>0.7905397346</v>
      </c>
      <c r="G168" s="55">
        <f>'Vecmap(jointcHYB)'!K169*'Vecmap(jointcHYB) Coverage'!F168</f>
        <v>0.8536641061</v>
      </c>
      <c r="H168" s="55">
        <f>'Vecmap(jointcHYB)'!L169*'Vecmap(jointcHYB) Coverage'!G168</f>
        <v>0.8590050792</v>
      </c>
      <c r="I168" s="55">
        <f>'Vecmap(jointcHYB)'!M169*'Vecmap(jointcHYB) Coverage'!H168</f>
        <v>0.8555408058</v>
      </c>
      <c r="J168" s="55">
        <f>'Vecmap(jointcHYB)'!N169*'Vecmap(jointcHYB) Coverage'!I168</f>
        <v>0.8192498451</v>
      </c>
      <c r="K168" s="55">
        <f>'Vecmap(jointcHYB)'!O169*'Vecmap(jointcHYB) Coverage'!J168</f>
        <v>0.7678789737</v>
      </c>
      <c r="L168" s="55">
        <f>'Vecmap(jointcHYB)'!P169*'Vecmap(jointcHYB) Coverage'!K168</f>
        <v>0.8675598254</v>
      </c>
      <c r="M168" s="55">
        <f>'Vecmap(jointcHYB)'!Q169*'Vecmap(jointcHYB) Coverage'!L168</f>
        <v>0.8044010935</v>
      </c>
      <c r="N168" s="55">
        <f>'Vecmap(jointcHYB)'!R169*'Vecmap(jointcHYB) Coverage'!M168</f>
        <v>0.7624909814</v>
      </c>
      <c r="O168" s="55">
        <f>'Vecmap(jointcHYB)'!S169*'Vecmap(jointcHYB) Coverage'!N168</f>
        <v>0.9018587973</v>
      </c>
      <c r="P168" s="55">
        <f>'Vecmap(jointcHYB)'!T169*'Vecmap(jointcHYB) Coverage'!O168</f>
        <v>0.4490808234</v>
      </c>
      <c r="Q168" s="55">
        <f>'Vecmap(jointcHYB)'!U169*'Vecmap(jointcHYB) Coverage'!P168</f>
        <v>0.8939579891</v>
      </c>
      <c r="R168" s="55">
        <f>'Vecmap(jointcHYB)'!V169*'Vecmap(jointcHYB) Coverage'!Q168</f>
        <v>0.7985632252</v>
      </c>
      <c r="S168" s="55">
        <f>'Vecmap(jointcHYB)'!W169*'Vecmap(jointcHYB) Coverage'!R168</f>
        <v>0.5359303243</v>
      </c>
      <c r="T168" s="55">
        <f>'Vecmap(jointcHYB)'!X169*'Vecmap(jointcHYB) Coverage'!S168</f>
        <v>0.5464438671</v>
      </c>
    </row>
    <row r="169">
      <c r="A169" s="112" t="s">
        <v>199</v>
      </c>
      <c r="B169" s="10">
        <f t="shared" si="3"/>
        <v>0.7119023647</v>
      </c>
      <c r="C169" s="10">
        <f>(D169*'Dataset lengths'!$B$2+E169*'Dataset lengths'!$C$2+F169*'Dataset lengths'!$D$2+I169*'Dataset lengths'!$G$2+J169*'Dataset lengths'!$H$2+O169*'Dataset lengths'!$M$2+P169*'Dataset lengths'!$N$2+Q169*'Dataset lengths'!$O$2+R169*'Dataset lengths'!$P$2+S169*'Dataset lengths'!$Q$2+T169*'Dataset lengths'!$R$2)/'Dataset lengths'!$A$7</f>
        <v>0.6496357742</v>
      </c>
      <c r="D169" s="55">
        <f>'Vecmap(jointcHYB)'!H170*'Vecmap(jointcHYB) Coverage'!C169</f>
        <v>0.5496200609</v>
      </c>
      <c r="E169" s="55">
        <f>'Vecmap(jointcHYB)'!I170*'Vecmap(jointcHYB) Coverage'!D169</f>
        <v>0.7528414564</v>
      </c>
      <c r="F169" s="55">
        <f>'Vecmap(jointcHYB)'!J170*'Vecmap(jointcHYB) Coverage'!E169</f>
        <v>0.7893445732</v>
      </c>
      <c r="G169" s="55">
        <f>'Vecmap(jointcHYB)'!K170*'Vecmap(jointcHYB) Coverage'!F169</f>
        <v>0.8517797823</v>
      </c>
      <c r="H169" s="55">
        <f>'Vecmap(jointcHYB)'!L170*'Vecmap(jointcHYB) Coverage'!G169</f>
        <v>0.8590214045</v>
      </c>
      <c r="I169" s="55">
        <f>'Vecmap(jointcHYB)'!M170*'Vecmap(jointcHYB) Coverage'!H169</f>
        <v>0.8544394784</v>
      </c>
      <c r="J169" s="55">
        <f>'Vecmap(jointcHYB)'!N170*'Vecmap(jointcHYB) Coverage'!I169</f>
        <v>0.8160178073</v>
      </c>
      <c r="K169" s="55">
        <f>'Vecmap(jointcHYB)'!O170*'Vecmap(jointcHYB) Coverage'!J169</f>
        <v>0.7653949563</v>
      </c>
      <c r="L169" s="55">
        <f>'Vecmap(jointcHYB)'!P170*'Vecmap(jointcHYB) Coverage'!K169</f>
        <v>0.8635810684</v>
      </c>
      <c r="M169" s="55">
        <f>'Vecmap(jointcHYB)'!Q170*'Vecmap(jointcHYB) Coverage'!L169</f>
        <v>0.8079395258</v>
      </c>
      <c r="N169" s="55">
        <f>'Vecmap(jointcHYB)'!R170*'Vecmap(jointcHYB) Coverage'!M169</f>
        <v>0.7530950877</v>
      </c>
      <c r="O169" s="55">
        <f>'Vecmap(jointcHYB)'!S170*'Vecmap(jointcHYB) Coverage'!N169</f>
        <v>0.9041317481</v>
      </c>
      <c r="P169" s="55">
        <f>'Vecmap(jointcHYB)'!T170*'Vecmap(jointcHYB) Coverage'!O169</f>
        <v>0.4748489428</v>
      </c>
      <c r="Q169" s="55">
        <f>'Vecmap(jointcHYB)'!U170*'Vecmap(jointcHYB) Coverage'!P169</f>
        <v>0.8821631737</v>
      </c>
      <c r="R169" s="55">
        <f>'Vecmap(jointcHYB)'!V170*'Vecmap(jointcHYB) Coverage'!Q169</f>
        <v>0.7577755408</v>
      </c>
      <c r="S169" s="55">
        <f>'Vecmap(jointcHYB)'!W170*'Vecmap(jointcHYB) Coverage'!R169</f>
        <v>0.5026848095</v>
      </c>
      <c r="T169" s="55">
        <f>'Vecmap(jointcHYB)'!X170*'Vecmap(jointcHYB) Coverage'!S169</f>
        <v>0.5470584208</v>
      </c>
    </row>
    <row r="170">
      <c r="A170" s="112" t="s">
        <v>409</v>
      </c>
      <c r="B170" s="10">
        <f t="shared" si="3"/>
        <v>0.6852560634</v>
      </c>
      <c r="C170" s="10">
        <f>(D170*'Dataset lengths'!$B$2+E170*'Dataset lengths'!$C$2+F170*'Dataset lengths'!$D$2+I170*'Dataset lengths'!$G$2+J170*'Dataset lengths'!$H$2+O170*'Dataset lengths'!$M$2+P170*'Dataset lengths'!$N$2+Q170*'Dataset lengths'!$O$2+R170*'Dataset lengths'!$P$2+S170*'Dataset lengths'!$Q$2+T170*'Dataset lengths'!$R$2)/'Dataset lengths'!$A$7</f>
        <v>0.6200289005</v>
      </c>
      <c r="D170" s="55">
        <f>'Vecmap(jointcHYB)'!H171*'Vecmap(jointcHYB) Coverage'!C170</f>
        <v>0.5109828506</v>
      </c>
      <c r="E170" s="55">
        <f>'Vecmap(jointcHYB)'!I171*'Vecmap(jointcHYB) Coverage'!D170</f>
        <v>0.736897455</v>
      </c>
      <c r="F170" s="55">
        <f>'Vecmap(jointcHYB)'!J171*'Vecmap(jointcHYB) Coverage'!E170</f>
        <v>0.7825505654</v>
      </c>
      <c r="G170" s="55">
        <f>'Vecmap(jointcHYB)'!K171*'Vecmap(jointcHYB) Coverage'!F170</f>
        <v>0.8437699945</v>
      </c>
      <c r="H170" s="55">
        <f>'Vecmap(jointcHYB)'!L171*'Vecmap(jointcHYB) Coverage'!G170</f>
        <v>0.849667558</v>
      </c>
      <c r="I170" s="55">
        <f>'Vecmap(jointcHYB)'!M171*'Vecmap(jointcHYB) Coverage'!H170</f>
        <v>0.8458452646</v>
      </c>
      <c r="J170" s="55">
        <f>'Vecmap(jointcHYB)'!N171*'Vecmap(jointcHYB) Coverage'!I170</f>
        <v>0.8010762821</v>
      </c>
      <c r="K170" s="55">
        <f>'Vecmap(jointcHYB)'!O171*'Vecmap(jointcHYB) Coverage'!J170</f>
        <v>0.7506385803</v>
      </c>
      <c r="L170" s="55">
        <f>'Vecmap(jointcHYB)'!P171*'Vecmap(jointcHYB) Coverage'!K170</f>
        <v>0.8489413657</v>
      </c>
      <c r="M170" s="55">
        <f>'Vecmap(jointcHYB)'!Q171*'Vecmap(jointcHYB) Coverage'!L170</f>
        <v>0.7854339572</v>
      </c>
      <c r="N170" s="55">
        <f>'Vecmap(jointcHYB)'!R171*'Vecmap(jointcHYB) Coverage'!M170</f>
        <v>0.7462178666</v>
      </c>
      <c r="O170" s="55">
        <f>'Vecmap(jointcHYB)'!S171*'Vecmap(jointcHYB) Coverage'!N170</f>
        <v>0.8801783435</v>
      </c>
      <c r="P170" s="55">
        <f>'Vecmap(jointcHYB)'!T171*'Vecmap(jointcHYB) Coverage'!O170</f>
        <v>0.4497384505</v>
      </c>
      <c r="Q170" s="55">
        <f>'Vecmap(jointcHYB)'!U171*'Vecmap(jointcHYB) Coverage'!P170</f>
        <v>0.8612440671</v>
      </c>
      <c r="R170" s="55">
        <f>'Vecmap(jointcHYB)'!V171*'Vecmap(jointcHYB) Coverage'!Q170</f>
        <v>0.6880781146</v>
      </c>
      <c r="S170" s="55">
        <f>'Vecmap(jointcHYB)'!W171*'Vecmap(jointcHYB) Coverage'!R170</f>
        <v>0.4336218505</v>
      </c>
      <c r="T170" s="55">
        <f>'Vecmap(jointcHYB)'!X171*'Vecmap(jointcHYB) Coverage'!S170</f>
        <v>0.5476034533</v>
      </c>
    </row>
    <row r="171">
      <c r="A171" s="112" t="s">
        <v>412</v>
      </c>
      <c r="B171" s="10">
        <f t="shared" si="3"/>
        <v>0.6952389696</v>
      </c>
      <c r="C171" s="10">
        <f>(D171*'Dataset lengths'!$B$2+E171*'Dataset lengths'!$C$2+F171*'Dataset lengths'!$D$2+I171*'Dataset lengths'!$G$2+J171*'Dataset lengths'!$H$2+O171*'Dataset lengths'!$M$2+P171*'Dataset lengths'!$N$2+Q171*'Dataset lengths'!$O$2+R171*'Dataset lengths'!$P$2+S171*'Dataset lengths'!$Q$2+T171*'Dataset lengths'!$R$2)/'Dataset lengths'!$A$7</f>
        <v>0.627794366</v>
      </c>
      <c r="D171" s="55">
        <f>'Vecmap(jointcHYB)'!H172*'Vecmap(jointcHYB) Coverage'!C171</f>
        <v>0.514448664</v>
      </c>
      <c r="E171" s="55">
        <f>'Vecmap(jointcHYB)'!I172*'Vecmap(jointcHYB) Coverage'!D171</f>
        <v>0.7577502513</v>
      </c>
      <c r="F171" s="55">
        <f>'Vecmap(jointcHYB)'!J172*'Vecmap(jointcHYB) Coverage'!E171</f>
        <v>0.7894577242</v>
      </c>
      <c r="G171" s="55">
        <f>'Vecmap(jointcHYB)'!K172*'Vecmap(jointcHYB) Coverage'!F171</f>
        <v>0.8493941377</v>
      </c>
      <c r="H171" s="55">
        <f>'Vecmap(jointcHYB)'!L172*'Vecmap(jointcHYB) Coverage'!G171</f>
        <v>0.8538321181</v>
      </c>
      <c r="I171" s="55">
        <f>'Vecmap(jointcHYB)'!M172*'Vecmap(jointcHYB) Coverage'!H171</f>
        <v>0.8510475398</v>
      </c>
      <c r="J171" s="55">
        <f>'Vecmap(jointcHYB)'!N172*'Vecmap(jointcHYB) Coverage'!I171</f>
        <v>0.8072589492</v>
      </c>
      <c r="K171" s="55">
        <f>'Vecmap(jointcHYB)'!O172*'Vecmap(jointcHYB) Coverage'!J171</f>
        <v>0.7611790631</v>
      </c>
      <c r="L171" s="55">
        <f>'Vecmap(jointcHYB)'!P172*'Vecmap(jointcHYB) Coverage'!K171</f>
        <v>0.8536438591</v>
      </c>
      <c r="M171" s="55">
        <f>'Vecmap(jointcHYB)'!Q172*'Vecmap(jointcHYB) Coverage'!L171</f>
        <v>0.7870892466</v>
      </c>
      <c r="N171" s="55">
        <f>'Vecmap(jointcHYB)'!R172*'Vecmap(jointcHYB) Coverage'!M171</f>
        <v>0.7591067495</v>
      </c>
      <c r="O171" s="55">
        <f>'Vecmap(jointcHYB)'!S172*'Vecmap(jointcHYB) Coverage'!N171</f>
        <v>0.8834129273</v>
      </c>
      <c r="P171" s="55">
        <f>'Vecmap(jointcHYB)'!T172*'Vecmap(jointcHYB) Coverage'!O171</f>
        <v>0.4669192078</v>
      </c>
      <c r="Q171" s="55">
        <f>'Vecmap(jointcHYB)'!U172*'Vecmap(jointcHYB) Coverage'!P171</f>
        <v>0.8694781835</v>
      </c>
      <c r="R171" s="55">
        <f>'Vecmap(jointcHYB)'!V172*'Vecmap(jointcHYB) Coverage'!Q171</f>
        <v>0.7040430325</v>
      </c>
      <c r="S171" s="55">
        <f>'Vecmap(jointcHYB)'!W172*'Vecmap(jointcHYB) Coverage'!R171</f>
        <v>0.4365825778</v>
      </c>
      <c r="T171" s="55">
        <f>'Vecmap(jointcHYB)'!X172*'Vecmap(jointcHYB) Coverage'!S171</f>
        <v>0.5672296082</v>
      </c>
    </row>
    <row r="172">
      <c r="A172" s="112" t="s">
        <v>416</v>
      </c>
      <c r="B172" s="10">
        <f t="shared" si="3"/>
        <v>0.7053657956</v>
      </c>
      <c r="C172" s="10">
        <f>(D172*'Dataset lengths'!$B$2+E172*'Dataset lengths'!$C$2+F172*'Dataset lengths'!$D$2+I172*'Dataset lengths'!$G$2+J172*'Dataset lengths'!$H$2+O172*'Dataset lengths'!$M$2+P172*'Dataset lengths'!$N$2+Q172*'Dataset lengths'!$O$2+R172*'Dataset lengths'!$P$2+S172*'Dataset lengths'!$Q$2+T172*'Dataset lengths'!$R$2)/'Dataset lengths'!$A$7</f>
        <v>0.6402522248</v>
      </c>
      <c r="D172" s="55">
        <f>'Vecmap(jointcHYB)'!H173*'Vecmap(jointcHYB) Coverage'!C172</f>
        <v>0.5409152842</v>
      </c>
      <c r="E172" s="55">
        <f>'Vecmap(jointcHYB)'!I173*'Vecmap(jointcHYB) Coverage'!D172</f>
        <v>0.7530315742</v>
      </c>
      <c r="F172" s="55">
        <f>'Vecmap(jointcHYB)'!J173*'Vecmap(jointcHYB) Coverage'!E172</f>
        <v>0.7868100068</v>
      </c>
      <c r="G172" s="55">
        <f>'Vecmap(jointcHYB)'!K173*'Vecmap(jointcHYB) Coverage'!F172</f>
        <v>0.8454231449</v>
      </c>
      <c r="H172" s="55">
        <f>'Vecmap(jointcHYB)'!L173*'Vecmap(jointcHYB) Coverage'!G172</f>
        <v>0.8532993664</v>
      </c>
      <c r="I172" s="55">
        <f>'Vecmap(jointcHYB)'!M173*'Vecmap(jointcHYB) Coverage'!H172</f>
        <v>0.848122441</v>
      </c>
      <c r="J172" s="55">
        <f>'Vecmap(jointcHYB)'!N173*'Vecmap(jointcHYB) Coverage'!I172</f>
        <v>0.8150438582</v>
      </c>
      <c r="K172" s="55">
        <f>'Vecmap(jointcHYB)'!O173*'Vecmap(jointcHYB) Coverage'!J172</f>
        <v>0.7653889571</v>
      </c>
      <c r="L172" s="55">
        <f>'Vecmap(jointcHYB)'!P173*'Vecmap(jointcHYB) Coverage'!K172</f>
        <v>0.8592637548</v>
      </c>
      <c r="M172" s="55">
        <f>'Vecmap(jointcHYB)'!Q173*'Vecmap(jointcHYB) Coverage'!L172</f>
        <v>0.8042888421</v>
      </c>
      <c r="N172" s="55">
        <f>'Vecmap(jointcHYB)'!R173*'Vecmap(jointcHYB) Coverage'!M172</f>
        <v>0.7573426287</v>
      </c>
      <c r="O172" s="55">
        <f>'Vecmap(jointcHYB)'!S173*'Vecmap(jointcHYB) Coverage'!N172</f>
        <v>0.8942094436</v>
      </c>
      <c r="P172" s="55">
        <f>'Vecmap(jointcHYB)'!T173*'Vecmap(jointcHYB) Coverage'!O172</f>
        <v>0.455488162</v>
      </c>
      <c r="Q172" s="55">
        <f>'Vecmap(jointcHYB)'!U173*'Vecmap(jointcHYB) Coverage'!P172</f>
        <v>0.88616896</v>
      </c>
      <c r="R172" s="55">
        <f>'Vecmap(jointcHYB)'!V173*'Vecmap(jointcHYB) Coverage'!Q172</f>
        <v>0.7549715584</v>
      </c>
      <c r="S172" s="55">
        <f>'Vecmap(jointcHYB)'!W173*'Vecmap(jointcHYB) Coverage'!R172</f>
        <v>0.4885235585</v>
      </c>
      <c r="T172" s="55">
        <f>'Vecmap(jointcHYB)'!X173*'Vecmap(jointcHYB) Coverage'!S172</f>
        <v>0.535738905</v>
      </c>
    </row>
    <row r="173">
      <c r="A173" s="112" t="s">
        <v>203</v>
      </c>
      <c r="B173" s="10">
        <f t="shared" si="3"/>
        <v>0.7127048363</v>
      </c>
      <c r="C173" s="10">
        <f>(D173*'Dataset lengths'!$B$2+E173*'Dataset lengths'!$C$2+F173*'Dataset lengths'!$D$2+I173*'Dataset lengths'!$G$2+J173*'Dataset lengths'!$H$2+O173*'Dataset lengths'!$M$2+P173*'Dataset lengths'!$N$2+Q173*'Dataset lengths'!$O$2+R173*'Dataset lengths'!$P$2+S173*'Dataset lengths'!$Q$2+T173*'Dataset lengths'!$R$2)/'Dataset lengths'!$A$7</f>
        <v>0.6502675682</v>
      </c>
      <c r="D173" s="55">
        <f>'Vecmap(jointcHYB)'!H174*'Vecmap(jointcHYB) Coverage'!C173</f>
        <v>0.5524803647</v>
      </c>
      <c r="E173" s="55">
        <f>'Vecmap(jointcHYB)'!I174*'Vecmap(jointcHYB) Coverage'!D173</f>
        <v>0.7602007144</v>
      </c>
      <c r="F173" s="55">
        <f>'Vecmap(jointcHYB)'!J174*'Vecmap(jointcHYB) Coverage'!E173</f>
        <v>0.7981496784</v>
      </c>
      <c r="G173" s="55">
        <f>'Vecmap(jointcHYB)'!K174*'Vecmap(jointcHYB) Coverage'!F173</f>
        <v>0.8564686624</v>
      </c>
      <c r="H173" s="55">
        <f>'Vecmap(jointcHYB)'!L174*'Vecmap(jointcHYB) Coverage'!G173</f>
        <v>0.8622633738</v>
      </c>
      <c r="I173" s="55">
        <f>'Vecmap(jointcHYB)'!M174*'Vecmap(jointcHYB) Coverage'!H173</f>
        <v>0.8585531707</v>
      </c>
      <c r="J173" s="55">
        <f>'Vecmap(jointcHYB)'!N174*'Vecmap(jointcHYB) Coverage'!I173</f>
        <v>0.8211746905</v>
      </c>
      <c r="K173" s="55">
        <f>'Vecmap(jointcHYB)'!O174*'Vecmap(jointcHYB) Coverage'!J173</f>
        <v>0.7694503725</v>
      </c>
      <c r="L173" s="55">
        <f>'Vecmap(jointcHYB)'!P174*'Vecmap(jointcHYB) Coverage'!K173</f>
        <v>0.8659043411</v>
      </c>
      <c r="M173" s="55">
        <f>'Vecmap(jointcHYB)'!Q174*'Vecmap(jointcHYB) Coverage'!L173</f>
        <v>0.8103286378</v>
      </c>
      <c r="N173" s="55">
        <f>'Vecmap(jointcHYB)'!R174*'Vecmap(jointcHYB) Coverage'!M173</f>
        <v>0.7660934781</v>
      </c>
      <c r="O173" s="55">
        <f>'Vecmap(jointcHYB)'!S174*'Vecmap(jointcHYB) Coverage'!N173</f>
        <v>0.8966135262</v>
      </c>
      <c r="P173" s="55">
        <f>'Vecmap(jointcHYB)'!T174*'Vecmap(jointcHYB) Coverage'!O173</f>
        <v>0.4505328317</v>
      </c>
      <c r="Q173" s="55">
        <f>'Vecmap(jointcHYB)'!U174*'Vecmap(jointcHYB) Coverage'!P173</f>
        <v>0.8772672126</v>
      </c>
      <c r="R173" s="55">
        <f>'Vecmap(jointcHYB)'!V174*'Vecmap(jointcHYB) Coverage'!Q173</f>
        <v>0.7796712233</v>
      </c>
      <c r="S173" s="55">
        <f>'Vecmap(jointcHYB)'!W174*'Vecmap(jointcHYB) Coverage'!R173</f>
        <v>0.4971887728</v>
      </c>
      <c r="T173" s="55">
        <f>'Vecmap(jointcHYB)'!X174*'Vecmap(jointcHYB) Coverage'!S173</f>
        <v>0.5479210139</v>
      </c>
    </row>
    <row r="174">
      <c r="A174" s="112" t="s">
        <v>196</v>
      </c>
      <c r="B174" s="10">
        <f t="shared" si="3"/>
        <v>0.7132704503</v>
      </c>
      <c r="C174" s="10">
        <f>(D174*'Dataset lengths'!$B$2+E174*'Dataset lengths'!$C$2+F174*'Dataset lengths'!$D$2+I174*'Dataset lengths'!$G$2+J174*'Dataset lengths'!$H$2+O174*'Dataset lengths'!$M$2+P174*'Dataset lengths'!$N$2+Q174*'Dataset lengths'!$O$2+R174*'Dataset lengths'!$P$2+S174*'Dataset lengths'!$Q$2+T174*'Dataset lengths'!$R$2)/'Dataset lengths'!$A$7</f>
        <v>0.65198507</v>
      </c>
      <c r="D174" s="55">
        <f>'Vecmap(jointcHYB)'!H175*'Vecmap(jointcHYB) Coverage'!C174</f>
        <v>0.5568833295</v>
      </c>
      <c r="E174" s="55">
        <f>'Vecmap(jointcHYB)'!I175*'Vecmap(jointcHYB) Coverage'!D174</f>
        <v>0.7537283342</v>
      </c>
      <c r="F174" s="55">
        <f>'Vecmap(jointcHYB)'!J175*'Vecmap(jointcHYB) Coverage'!E174</f>
        <v>0.7892841553</v>
      </c>
      <c r="G174" s="55">
        <f>'Vecmap(jointcHYB)'!K175*'Vecmap(jointcHYB) Coverage'!F174</f>
        <v>0.8480270672</v>
      </c>
      <c r="H174" s="55">
        <f>'Vecmap(jointcHYB)'!L175*'Vecmap(jointcHYB) Coverage'!G174</f>
        <v>0.854454257</v>
      </c>
      <c r="I174" s="55">
        <f>'Vecmap(jointcHYB)'!M175*'Vecmap(jointcHYB) Coverage'!H174</f>
        <v>0.8502251533</v>
      </c>
      <c r="J174" s="55">
        <f>'Vecmap(jointcHYB)'!N175*'Vecmap(jointcHYB) Coverage'!I174</f>
        <v>0.8117535743</v>
      </c>
      <c r="K174" s="55">
        <f>'Vecmap(jointcHYB)'!O175*'Vecmap(jointcHYB) Coverage'!J174</f>
        <v>0.7625573647</v>
      </c>
      <c r="L174" s="55">
        <f>'Vecmap(jointcHYB)'!P175*'Vecmap(jointcHYB) Coverage'!K174</f>
        <v>0.8612542092</v>
      </c>
      <c r="M174" s="55">
        <f>'Vecmap(jointcHYB)'!Q175*'Vecmap(jointcHYB) Coverage'!L174</f>
        <v>0.7967814013</v>
      </c>
      <c r="N174" s="55">
        <f>'Vecmap(jointcHYB)'!R175*'Vecmap(jointcHYB) Coverage'!M174</f>
        <v>0.7533141027</v>
      </c>
      <c r="O174" s="55">
        <f>'Vecmap(jointcHYB)'!S175*'Vecmap(jointcHYB) Coverage'!N174</f>
        <v>0.9028422856</v>
      </c>
      <c r="P174" s="55">
        <f>'Vecmap(jointcHYB)'!T175*'Vecmap(jointcHYB) Coverage'!O174</f>
        <v>0.4744004693</v>
      </c>
      <c r="Q174" s="55">
        <f>'Vecmap(jointcHYB)'!U175*'Vecmap(jointcHYB) Coverage'!P174</f>
        <v>0.8843886105</v>
      </c>
      <c r="R174" s="55">
        <f>'Vecmap(jointcHYB)'!V175*'Vecmap(jointcHYB) Coverage'!Q174</f>
        <v>0.7620758922</v>
      </c>
      <c r="S174" s="55">
        <f>'Vecmap(jointcHYB)'!W175*'Vecmap(jointcHYB) Coverage'!R174</f>
        <v>0.5102717994</v>
      </c>
      <c r="T174" s="55">
        <f>'Vecmap(jointcHYB)'!X175*'Vecmap(jointcHYB) Coverage'!S174</f>
        <v>0.5501213495</v>
      </c>
    </row>
    <row r="175">
      <c r="A175" s="112" t="s">
        <v>457</v>
      </c>
      <c r="B175" s="10">
        <f t="shared" si="3"/>
        <v>0.7062006876</v>
      </c>
      <c r="C175" s="10">
        <f>(D175*'Dataset lengths'!$B$2+E175*'Dataset lengths'!$C$2+F175*'Dataset lengths'!$D$2+I175*'Dataset lengths'!$G$2+J175*'Dataset lengths'!$H$2+O175*'Dataset lengths'!$M$2+P175*'Dataset lengths'!$N$2+Q175*'Dataset lengths'!$O$2+R175*'Dataset lengths'!$P$2+S175*'Dataset lengths'!$Q$2+T175*'Dataset lengths'!$R$2)/'Dataset lengths'!$A$7</f>
        <v>0.6419041957</v>
      </c>
      <c r="D175" s="55">
        <f>'Vecmap(jointcHYB)'!H176*'Vecmap(jointcHYB) Coverage'!C175</f>
        <v>0.5397956265</v>
      </c>
      <c r="E175" s="55">
        <f>'Vecmap(jointcHYB)'!I176*'Vecmap(jointcHYB) Coverage'!D175</f>
        <v>0.7547855311</v>
      </c>
      <c r="F175" s="55">
        <f>'Vecmap(jointcHYB)'!J176*'Vecmap(jointcHYB) Coverage'!E175</f>
        <v>0.7922335824</v>
      </c>
      <c r="G175" s="55">
        <f>'Vecmap(jointcHYB)'!K176*'Vecmap(jointcHYB) Coverage'!F175</f>
        <v>0.8504532007</v>
      </c>
      <c r="H175" s="55">
        <f>'Vecmap(jointcHYB)'!L176*'Vecmap(jointcHYB) Coverage'!G175</f>
        <v>0.8569067949</v>
      </c>
      <c r="I175" s="55">
        <f>'Vecmap(jointcHYB)'!M176*'Vecmap(jointcHYB) Coverage'!H175</f>
        <v>0.8528019785</v>
      </c>
      <c r="J175" s="55">
        <f>'Vecmap(jointcHYB)'!N176*'Vecmap(jointcHYB) Coverage'!I175</f>
        <v>0.8144094272</v>
      </c>
      <c r="K175" s="55">
        <f>'Vecmap(jointcHYB)'!O176*'Vecmap(jointcHYB) Coverage'!J175</f>
        <v>0.7663653166</v>
      </c>
      <c r="L175" s="55">
        <f>'Vecmap(jointcHYB)'!P176*'Vecmap(jointcHYB) Coverage'!K175</f>
        <v>0.8600377008</v>
      </c>
      <c r="M175" s="55">
        <f>'Vecmap(jointcHYB)'!Q176*'Vecmap(jointcHYB) Coverage'!L175</f>
        <v>0.7998406709</v>
      </c>
      <c r="N175" s="55">
        <f>'Vecmap(jointcHYB)'!R176*'Vecmap(jointcHYB) Coverage'!M175</f>
        <v>0.7586949713</v>
      </c>
      <c r="O175" s="55">
        <f>'Vecmap(jointcHYB)'!S176*'Vecmap(jointcHYB) Coverage'!N175</f>
        <v>0.9003726372</v>
      </c>
      <c r="P175" s="55">
        <f>'Vecmap(jointcHYB)'!T176*'Vecmap(jointcHYB) Coverage'!O175</f>
        <v>0.4645038865</v>
      </c>
      <c r="Q175" s="55">
        <f>'Vecmap(jointcHYB)'!U176*'Vecmap(jointcHYB) Coverage'!P175</f>
        <v>0.871258533</v>
      </c>
      <c r="R175" s="55">
        <f>'Vecmap(jointcHYB)'!V176*'Vecmap(jointcHYB) Coverage'!Q175</f>
        <v>0.7467073334</v>
      </c>
      <c r="S175" s="55">
        <f>'Vecmap(jointcHYB)'!W176*'Vecmap(jointcHYB) Coverage'!R175</f>
        <v>0.4794763018</v>
      </c>
      <c r="T175" s="55">
        <f>'Vecmap(jointcHYB)'!X176*'Vecmap(jointcHYB) Coverage'!S175</f>
        <v>0.5518627263</v>
      </c>
    </row>
    <row r="176">
      <c r="A176" s="111" t="s">
        <v>577</v>
      </c>
      <c r="C176" s="10"/>
      <c r="D176" s="55">
        <f>'Vecmap(jointcHYB)'!H177*'Vecmap(jointcHYB) Coverage'!C176</f>
        <v>0</v>
      </c>
      <c r="E176" s="55">
        <f>'Vecmap(jointcHYB)'!I177*'Vecmap(jointcHYB) Coverage'!D176</f>
        <v>0</v>
      </c>
      <c r="F176" s="55">
        <f>'Vecmap(jointcHYB)'!J177*'Vecmap(jointcHYB) Coverage'!E176</f>
        <v>0</v>
      </c>
      <c r="G176" s="55">
        <f>'Vecmap(jointcHYB)'!K177*'Vecmap(jointcHYB) Coverage'!F176</f>
        <v>0</v>
      </c>
      <c r="H176" s="55">
        <f>'Vecmap(jointcHYB)'!L177*'Vecmap(jointcHYB) Coverage'!G176</f>
        <v>0</v>
      </c>
      <c r="I176" s="55">
        <f>'Vecmap(jointcHYB)'!M177*'Vecmap(jointcHYB) Coverage'!H176</f>
        <v>0</v>
      </c>
      <c r="J176" s="55">
        <f>'Vecmap(jointcHYB)'!N177*'Vecmap(jointcHYB) Coverage'!I176</f>
        <v>0</v>
      </c>
      <c r="K176" s="55">
        <f>'Vecmap(jointcHYB)'!O177*'Vecmap(jointcHYB) Coverage'!J176</f>
        <v>0</v>
      </c>
      <c r="L176" s="55">
        <f>'Vecmap(jointcHYB)'!P177*'Vecmap(jointcHYB) Coverage'!K176</f>
        <v>0</v>
      </c>
      <c r="M176" s="55">
        <f>'Vecmap(jointcHYB)'!Q177*'Vecmap(jointcHYB) Coverage'!L176</f>
        <v>0</v>
      </c>
      <c r="N176" s="55">
        <f>'Vecmap(jointcHYB)'!R177*'Vecmap(jointcHYB) Coverage'!M176</f>
        <v>0</v>
      </c>
      <c r="O176" s="55">
        <f>'Vecmap(jointcHYB)'!S177*'Vecmap(jointcHYB) Coverage'!N176</f>
        <v>0</v>
      </c>
      <c r="P176" s="55">
        <f>'Vecmap(jointcHYB)'!T177*'Vecmap(jointcHYB) Coverage'!O176</f>
        <v>0</v>
      </c>
      <c r="Q176" s="55">
        <f>'Vecmap(jointcHYB)'!U177*'Vecmap(jointcHYB) Coverage'!P176</f>
        <v>0</v>
      </c>
      <c r="R176" s="55">
        <f>'Vecmap(jointcHYB)'!V177*'Vecmap(jointcHYB) Coverage'!Q176</f>
        <v>0</v>
      </c>
      <c r="S176" s="55">
        <f>'Vecmap(jointcHYB)'!W177*'Vecmap(jointcHYB) Coverage'!R176</f>
        <v>0</v>
      </c>
      <c r="T176" s="55">
        <f>'Vecmap(jointcHYB)'!X177*'Vecmap(jointcHYB) Coverage'!S176</f>
        <v>0</v>
      </c>
    </row>
    <row r="177">
      <c r="A177" s="112" t="s">
        <v>135</v>
      </c>
      <c r="B177" s="10">
        <f t="shared" ref="B177:B233" si="4">AVERAGE(D177,E177,F177,I177,J177,O177,P177,Q177,R177,S177,T177)</f>
        <v>0.6425477778</v>
      </c>
      <c r="C177" s="10">
        <f>(D177*'Dataset lengths'!$B$2+E177*'Dataset lengths'!$C$2+F177*'Dataset lengths'!$D$2+I177*'Dataset lengths'!$G$2+J177*'Dataset lengths'!$H$2+O177*'Dataset lengths'!$M$2+P177*'Dataset lengths'!$N$2+Q177*'Dataset lengths'!$O$2+R177*'Dataset lengths'!$P$2+S177*'Dataset lengths'!$Q$2+T177*'Dataset lengths'!$R$2)/'Dataset lengths'!$A$7</f>
        <v>0.5752090105</v>
      </c>
      <c r="D177" s="55">
        <f>'Vecmap(jointcHYB)'!H178*'Vecmap(jointcHYB) Coverage'!C177</f>
        <v>0.4479897579</v>
      </c>
      <c r="E177" s="55">
        <f>'Vecmap(jointcHYB)'!I178*'Vecmap(jointcHYB) Coverage'!D177</f>
        <v>0.7046294707</v>
      </c>
      <c r="F177" s="55">
        <f>'Vecmap(jointcHYB)'!J178*'Vecmap(jointcHYB) Coverage'!E177</f>
        <v>0.7365008244</v>
      </c>
      <c r="G177" s="55">
        <f>'Vecmap(jointcHYB)'!K178*'Vecmap(jointcHYB) Coverage'!F177</f>
        <v>0.8254098477</v>
      </c>
      <c r="H177" s="55">
        <f>'Vecmap(jointcHYB)'!L178*'Vecmap(jointcHYB) Coverage'!G177</f>
        <v>0.8258661776</v>
      </c>
      <c r="I177" s="55">
        <f>'Vecmap(jointcHYB)'!M178*'Vecmap(jointcHYB) Coverage'!H177</f>
        <v>0.8257582122</v>
      </c>
      <c r="J177" s="55">
        <f>'Vecmap(jointcHYB)'!N178*'Vecmap(jointcHYB) Coverage'!I177</f>
        <v>0.7623204734</v>
      </c>
      <c r="K177" s="55">
        <f>'Vecmap(jointcHYB)'!O178*'Vecmap(jointcHYB) Coverage'!J177</f>
        <v>0.7094897531</v>
      </c>
      <c r="L177" s="55">
        <f>'Vecmap(jointcHYB)'!P178*'Vecmap(jointcHYB) Coverage'!K177</f>
        <v>0.8187431236</v>
      </c>
      <c r="M177" s="55">
        <f>'Vecmap(jointcHYB)'!Q178*'Vecmap(jointcHYB) Coverage'!L177</f>
        <v>0.75064775</v>
      </c>
      <c r="N177" s="55">
        <f>'Vecmap(jointcHYB)'!R178*'Vecmap(jointcHYB) Coverage'!M177</f>
        <v>0.6996554271</v>
      </c>
      <c r="O177" s="55">
        <f>'Vecmap(jointcHYB)'!S178*'Vecmap(jointcHYB) Coverage'!N177</f>
        <v>0.8461715026</v>
      </c>
      <c r="P177" s="55">
        <f>'Vecmap(jointcHYB)'!T178*'Vecmap(jointcHYB) Coverage'!O177</f>
        <v>0.4302670596</v>
      </c>
      <c r="Q177" s="55">
        <f>'Vecmap(jointcHYB)'!U178*'Vecmap(jointcHYB) Coverage'!P177</f>
        <v>0.8409925916</v>
      </c>
      <c r="R177" s="55">
        <f>'Vecmap(jointcHYB)'!V178*'Vecmap(jointcHYB) Coverage'!Q177</f>
        <v>0.587421988</v>
      </c>
      <c r="S177" s="55">
        <f>'Vecmap(jointcHYB)'!W178*'Vecmap(jointcHYB) Coverage'!R177</f>
        <v>0.3565678813</v>
      </c>
      <c r="T177" s="55">
        <f>'Vecmap(jointcHYB)'!X178*'Vecmap(jointcHYB) Coverage'!S177</f>
        <v>0.5294057942</v>
      </c>
    </row>
    <row r="178">
      <c r="A178" s="112" t="s">
        <v>139</v>
      </c>
      <c r="B178" s="10">
        <f t="shared" si="4"/>
        <v>0.6691899649</v>
      </c>
      <c r="C178" s="10">
        <f>(D178*'Dataset lengths'!$B$2+E178*'Dataset lengths'!$C$2+F178*'Dataset lengths'!$D$2+I178*'Dataset lengths'!$G$2+J178*'Dataset lengths'!$H$2+O178*'Dataset lengths'!$M$2+P178*'Dataset lengths'!$N$2+Q178*'Dataset lengths'!$O$2+R178*'Dataset lengths'!$P$2+S178*'Dataset lengths'!$Q$2+T178*'Dataset lengths'!$R$2)/'Dataset lengths'!$A$7</f>
        <v>0.6043965508</v>
      </c>
      <c r="D178" s="55">
        <f>'Vecmap(jointcHYB)'!H179*'Vecmap(jointcHYB) Coverage'!C178</f>
        <v>0.4810969734</v>
      </c>
      <c r="E178" s="55">
        <f>'Vecmap(jointcHYB)'!I179*'Vecmap(jointcHYB) Coverage'!D178</f>
        <v>0.7413826097</v>
      </c>
      <c r="F178" s="55">
        <f>'Vecmap(jointcHYB)'!J179*'Vecmap(jointcHYB) Coverage'!E178</f>
        <v>0.7713124457</v>
      </c>
      <c r="G178" s="55">
        <f>'Vecmap(jointcHYB)'!K179*'Vecmap(jointcHYB) Coverage'!F178</f>
        <v>0.8515555748</v>
      </c>
      <c r="H178" s="55">
        <f>'Vecmap(jointcHYB)'!L179*'Vecmap(jointcHYB) Coverage'!G178</f>
        <v>0.852921021</v>
      </c>
      <c r="I178" s="55">
        <f>'Vecmap(jointcHYB)'!M179*'Vecmap(jointcHYB) Coverage'!H178</f>
        <v>0.8521447625</v>
      </c>
      <c r="J178" s="55">
        <f>'Vecmap(jointcHYB)'!N179*'Vecmap(jointcHYB) Coverage'!I178</f>
        <v>0.7979582809</v>
      </c>
      <c r="K178" s="55">
        <f>'Vecmap(jointcHYB)'!O179*'Vecmap(jointcHYB) Coverage'!J178</f>
        <v>0.7437725685</v>
      </c>
      <c r="L178" s="55">
        <f>'Vecmap(jointcHYB)'!P179*'Vecmap(jointcHYB) Coverage'!K178</f>
        <v>0.8476438046</v>
      </c>
      <c r="M178" s="55">
        <f>'Vecmap(jointcHYB)'!Q179*'Vecmap(jointcHYB) Coverage'!L178</f>
        <v>0.7763365674</v>
      </c>
      <c r="N178" s="55">
        <f>'Vecmap(jointcHYB)'!R179*'Vecmap(jointcHYB) Coverage'!M178</f>
        <v>0.7547534513</v>
      </c>
      <c r="O178" s="55">
        <f>'Vecmap(jointcHYB)'!S179*'Vecmap(jointcHYB) Coverage'!N178</f>
        <v>0.8538645669</v>
      </c>
      <c r="P178" s="55">
        <f>'Vecmap(jointcHYB)'!T179*'Vecmap(jointcHYB) Coverage'!O178</f>
        <v>0.4367789748</v>
      </c>
      <c r="Q178" s="55">
        <f>'Vecmap(jointcHYB)'!U179*'Vecmap(jointcHYB) Coverage'!P178</f>
        <v>0.8443307469</v>
      </c>
      <c r="R178" s="55">
        <f>'Vecmap(jointcHYB)'!V179*'Vecmap(jointcHYB) Coverage'!Q178</f>
        <v>0.6382438257</v>
      </c>
      <c r="S178" s="55">
        <f>'Vecmap(jointcHYB)'!W179*'Vecmap(jointcHYB) Coverage'!R178</f>
        <v>0.3851316478</v>
      </c>
      <c r="T178" s="55">
        <f>'Vecmap(jointcHYB)'!X179*'Vecmap(jointcHYB) Coverage'!S178</f>
        <v>0.5588447792</v>
      </c>
    </row>
    <row r="179">
      <c r="A179" s="112" t="s">
        <v>141</v>
      </c>
      <c r="B179" s="10">
        <f t="shared" si="4"/>
        <v>0.6883582247</v>
      </c>
      <c r="C179" s="10">
        <f>(D179*'Dataset lengths'!$B$2+E179*'Dataset lengths'!$C$2+F179*'Dataset lengths'!$D$2+I179*'Dataset lengths'!$G$2+J179*'Dataset lengths'!$H$2+O179*'Dataset lengths'!$M$2+P179*'Dataset lengths'!$N$2+Q179*'Dataset lengths'!$O$2+R179*'Dataset lengths'!$P$2+S179*'Dataset lengths'!$Q$2+T179*'Dataset lengths'!$R$2)/'Dataset lengths'!$A$7</f>
        <v>0.6237497551</v>
      </c>
      <c r="D179" s="55">
        <f>'Vecmap(jointcHYB)'!H180*'Vecmap(jointcHYB) Coverage'!C179</f>
        <v>0.5313183236</v>
      </c>
      <c r="E179" s="55">
        <f>'Vecmap(jointcHYB)'!I180*'Vecmap(jointcHYB) Coverage'!D179</f>
        <v>0.7254736367</v>
      </c>
      <c r="F179" s="55">
        <f>'Vecmap(jointcHYB)'!J180*'Vecmap(jointcHYB) Coverage'!E179</f>
        <v>0.7759566371</v>
      </c>
      <c r="G179" s="55">
        <f>'Vecmap(jointcHYB)'!K180*'Vecmap(jointcHYB) Coverage'!F179</f>
        <v>0.8404474444</v>
      </c>
      <c r="H179" s="55">
        <f>'Vecmap(jointcHYB)'!L180*'Vecmap(jointcHYB) Coverage'!G179</f>
        <v>0.8504138954</v>
      </c>
      <c r="I179" s="55">
        <f>'Vecmap(jointcHYB)'!M180*'Vecmap(jointcHYB) Coverage'!H179</f>
        <v>0.8438376641</v>
      </c>
      <c r="J179" s="55">
        <f>'Vecmap(jointcHYB)'!N180*'Vecmap(jointcHYB) Coverage'!I179</f>
        <v>0.8028273444</v>
      </c>
      <c r="K179" s="55">
        <f>'Vecmap(jointcHYB)'!O180*'Vecmap(jointcHYB) Coverage'!J179</f>
        <v>0.7380970104</v>
      </c>
      <c r="L179" s="55">
        <f>'Vecmap(jointcHYB)'!P180*'Vecmap(jointcHYB) Coverage'!K179</f>
        <v>0.8536761368</v>
      </c>
      <c r="M179" s="55">
        <f>'Vecmap(jointcHYB)'!Q180*'Vecmap(jointcHYB) Coverage'!L179</f>
        <v>0.8091525111</v>
      </c>
      <c r="N179" s="55">
        <f>'Vecmap(jointcHYB)'!R180*'Vecmap(jointcHYB) Coverage'!M179</f>
        <v>0.7324799256</v>
      </c>
      <c r="O179" s="55">
        <f>'Vecmap(jointcHYB)'!S180*'Vecmap(jointcHYB) Coverage'!N179</f>
        <v>0.8812711083</v>
      </c>
      <c r="P179" s="55">
        <f>'Vecmap(jointcHYB)'!T180*'Vecmap(jointcHYB) Coverage'!O179</f>
        <v>0.4129415036</v>
      </c>
      <c r="Q179" s="55">
        <f>'Vecmap(jointcHYB)'!U180*'Vecmap(jointcHYB) Coverage'!P179</f>
        <v>0.867697834</v>
      </c>
      <c r="R179" s="55">
        <f>'Vecmap(jointcHYB)'!V180*'Vecmap(jointcHYB) Coverage'!Q179</f>
        <v>0.7684607651</v>
      </c>
      <c r="S179" s="55">
        <f>'Vecmap(jointcHYB)'!W180*'Vecmap(jointcHYB) Coverage'!R179</f>
        <v>0.4806328745</v>
      </c>
      <c r="T179" s="55">
        <f>'Vecmap(jointcHYB)'!X180*'Vecmap(jointcHYB) Coverage'!S179</f>
        <v>0.4815227802</v>
      </c>
    </row>
    <row r="180">
      <c r="A180" s="112" t="s">
        <v>142</v>
      </c>
      <c r="B180" s="10">
        <f t="shared" si="4"/>
        <v>0.7087207455</v>
      </c>
      <c r="C180" s="10">
        <f>(D180*'Dataset lengths'!$B$2+E180*'Dataset lengths'!$C$2+F180*'Dataset lengths'!$D$2+I180*'Dataset lengths'!$G$2+J180*'Dataset lengths'!$H$2+O180*'Dataset lengths'!$M$2+P180*'Dataset lengths'!$N$2+Q180*'Dataset lengths'!$O$2+R180*'Dataset lengths'!$P$2+S180*'Dataset lengths'!$Q$2+T180*'Dataset lengths'!$R$2)/'Dataset lengths'!$A$7</f>
        <v>0.6497546492</v>
      </c>
      <c r="D180" s="55">
        <f>'Vecmap(jointcHYB)'!H181*'Vecmap(jointcHYB) Coverage'!C180</f>
        <v>0.5504624026</v>
      </c>
      <c r="E180" s="55">
        <f>'Vecmap(jointcHYB)'!I181*'Vecmap(jointcHYB) Coverage'!D180</f>
        <v>0.7507862047</v>
      </c>
      <c r="F180" s="55">
        <f>'Vecmap(jointcHYB)'!J181*'Vecmap(jointcHYB) Coverage'!E180</f>
        <v>0.7830171382</v>
      </c>
      <c r="G180" s="55">
        <f>'Vecmap(jointcHYB)'!K181*'Vecmap(jointcHYB) Coverage'!F180</f>
        <v>0.8530588778</v>
      </c>
      <c r="H180" s="55">
        <f>'Vecmap(jointcHYB)'!L181*'Vecmap(jointcHYB) Coverage'!G180</f>
        <v>0.8596743875</v>
      </c>
      <c r="I180" s="55">
        <f>'Vecmap(jointcHYB)'!M181*'Vecmap(jointcHYB) Coverage'!H180</f>
        <v>0.8554958455</v>
      </c>
      <c r="J180" s="55">
        <f>'Vecmap(jointcHYB)'!N181*'Vecmap(jointcHYB) Coverage'!I180</f>
        <v>0.8196676611</v>
      </c>
      <c r="K180" s="55">
        <f>'Vecmap(jointcHYB)'!O181*'Vecmap(jointcHYB) Coverage'!J180</f>
        <v>0.7653019696</v>
      </c>
      <c r="L180" s="55">
        <f>'Vecmap(jointcHYB)'!P181*'Vecmap(jointcHYB) Coverage'!K180</f>
        <v>0.8672750649</v>
      </c>
      <c r="M180" s="55">
        <f>'Vecmap(jointcHYB)'!Q181*'Vecmap(jointcHYB) Coverage'!L180</f>
        <v>0.8252815299</v>
      </c>
      <c r="N180" s="55">
        <f>'Vecmap(jointcHYB)'!R181*'Vecmap(jointcHYB) Coverage'!M180</f>
        <v>0.7555545062</v>
      </c>
      <c r="O180" s="55">
        <f>'Vecmap(jointcHYB)'!S181*'Vecmap(jointcHYB) Coverage'!N180</f>
        <v>0.8927451388</v>
      </c>
      <c r="P180" s="55">
        <f>'Vecmap(jointcHYB)'!T181*'Vecmap(jointcHYB) Coverage'!O180</f>
        <v>0.3891884982</v>
      </c>
      <c r="Q180" s="55">
        <f>'Vecmap(jointcHYB)'!U181*'Vecmap(jointcHYB) Coverage'!P180</f>
        <v>0.8952932512</v>
      </c>
      <c r="R180" s="55">
        <f>'Vecmap(jointcHYB)'!V181*'Vecmap(jointcHYB) Coverage'!Q180</f>
        <v>0.8112919372</v>
      </c>
      <c r="S180" s="55">
        <f>'Vecmap(jointcHYB)'!W181*'Vecmap(jointcHYB) Coverage'!R180</f>
        <v>0.5100685085</v>
      </c>
      <c r="T180" s="55">
        <f>'Vecmap(jointcHYB)'!X181*'Vecmap(jointcHYB) Coverage'!S180</f>
        <v>0.5379116144</v>
      </c>
    </row>
    <row r="181">
      <c r="A181" s="112" t="s">
        <v>143</v>
      </c>
      <c r="B181" s="10">
        <f t="shared" si="4"/>
        <v>0.6403699336</v>
      </c>
      <c r="C181" s="10">
        <f>(D181*'Dataset lengths'!$B$2+E181*'Dataset lengths'!$C$2+F181*'Dataset lengths'!$D$2+I181*'Dataset lengths'!$G$2+J181*'Dataset lengths'!$H$2+O181*'Dataset lengths'!$M$2+P181*'Dataset lengths'!$N$2+Q181*'Dataset lengths'!$O$2+R181*'Dataset lengths'!$P$2+S181*'Dataset lengths'!$Q$2+T181*'Dataset lengths'!$R$2)/'Dataset lengths'!$A$7</f>
        <v>0.5775175635</v>
      </c>
      <c r="D181" s="55">
        <f>'Vecmap(jointcHYB)'!H182*'Vecmap(jointcHYB) Coverage'!C181</f>
        <v>0.4625339162</v>
      </c>
      <c r="E181" s="55">
        <f>'Vecmap(jointcHYB)'!I182*'Vecmap(jointcHYB) Coverage'!D181</f>
        <v>0.7296468358</v>
      </c>
      <c r="F181" s="55">
        <f>'Vecmap(jointcHYB)'!J182*'Vecmap(jointcHYB) Coverage'!E181</f>
        <v>0.7544810304</v>
      </c>
      <c r="G181" s="55">
        <f>'Vecmap(jointcHYB)'!K182*'Vecmap(jointcHYB) Coverage'!F181</f>
        <v>0.8297719931</v>
      </c>
      <c r="H181" s="55">
        <f>'Vecmap(jointcHYB)'!L182*'Vecmap(jointcHYB) Coverage'!G181</f>
        <v>0.8303269464</v>
      </c>
      <c r="I181" s="55">
        <f>'Vecmap(jointcHYB)'!M182*'Vecmap(jointcHYB) Coverage'!H181</f>
        <v>0.8300899614</v>
      </c>
      <c r="J181" s="55">
        <f>'Vecmap(jointcHYB)'!N182*'Vecmap(jointcHYB) Coverage'!I181</f>
        <v>0.7756120142</v>
      </c>
      <c r="K181" s="55">
        <f>'Vecmap(jointcHYB)'!O182*'Vecmap(jointcHYB) Coverage'!J181</f>
        <v>0.7288673389</v>
      </c>
      <c r="L181" s="55">
        <f>'Vecmap(jointcHYB)'!P182*'Vecmap(jointcHYB) Coverage'!K181</f>
        <v>0.8255508364</v>
      </c>
      <c r="M181" s="55">
        <f>'Vecmap(jointcHYB)'!Q182*'Vecmap(jointcHYB) Coverage'!L181</f>
        <v>0.7540186429</v>
      </c>
      <c r="N181" s="55">
        <f>'Vecmap(jointcHYB)'!R182*'Vecmap(jointcHYB) Coverage'!M181</f>
        <v>0.7387248534</v>
      </c>
      <c r="O181" s="55">
        <f>'Vecmap(jointcHYB)'!S182*'Vecmap(jointcHYB) Coverage'!N181</f>
        <v>0.7764968183</v>
      </c>
      <c r="P181" s="55">
        <f>'Vecmap(jointcHYB)'!T182*'Vecmap(jointcHYB) Coverage'!O181</f>
        <v>0.4020011642</v>
      </c>
      <c r="Q181" s="55">
        <f>'Vecmap(jointcHYB)'!U182*'Vecmap(jointcHYB) Coverage'!P181</f>
        <v>0.8067208639</v>
      </c>
      <c r="R181" s="55">
        <f>'Vecmap(jointcHYB)'!V182*'Vecmap(jointcHYB) Coverage'!Q181</f>
        <v>0.6265163406</v>
      </c>
      <c r="S181" s="55">
        <f>'Vecmap(jointcHYB)'!W182*'Vecmap(jointcHYB) Coverage'!R181</f>
        <v>0.3494826194</v>
      </c>
      <c r="T181" s="55">
        <f>'Vecmap(jointcHYB)'!X182*'Vecmap(jointcHYB) Coverage'!S181</f>
        <v>0.5304877057</v>
      </c>
    </row>
    <row r="182">
      <c r="A182" s="112" t="s">
        <v>146</v>
      </c>
      <c r="B182" s="10">
        <f t="shared" si="4"/>
        <v>0.6643723094</v>
      </c>
      <c r="C182" s="10">
        <f>(D182*'Dataset lengths'!$B$2+E182*'Dataset lengths'!$C$2+F182*'Dataset lengths'!$D$2+I182*'Dataset lengths'!$G$2+J182*'Dataset lengths'!$H$2+O182*'Dataset lengths'!$M$2+P182*'Dataset lengths'!$N$2+Q182*'Dataset lengths'!$O$2+R182*'Dataset lengths'!$P$2+S182*'Dataset lengths'!$Q$2+T182*'Dataset lengths'!$R$2)/'Dataset lengths'!$A$7</f>
        <v>0.602110943</v>
      </c>
      <c r="D182" s="55">
        <f>'Vecmap(jointcHYB)'!H183*'Vecmap(jointcHYB) Coverage'!C182</f>
        <v>0.4818120794</v>
      </c>
      <c r="E182" s="55">
        <f>'Vecmap(jointcHYB)'!I183*'Vecmap(jointcHYB) Coverage'!D182</f>
        <v>0.7290272397</v>
      </c>
      <c r="F182" s="55">
        <f>'Vecmap(jointcHYB)'!J183*'Vecmap(jointcHYB) Coverage'!E182</f>
        <v>0.7471992677</v>
      </c>
      <c r="G182" s="55">
        <f>'Vecmap(jointcHYB)'!K183*'Vecmap(jointcHYB) Coverage'!F182</f>
        <v>0.8289338141</v>
      </c>
      <c r="H182" s="55">
        <f>'Vecmap(jointcHYB)'!L183*'Vecmap(jointcHYB) Coverage'!G182</f>
        <v>0.831944804</v>
      </c>
      <c r="I182" s="55">
        <f>'Vecmap(jointcHYB)'!M183*'Vecmap(jointcHYB) Coverage'!H182</f>
        <v>0.8299908349</v>
      </c>
      <c r="J182" s="55">
        <f>'Vecmap(jointcHYB)'!N183*'Vecmap(jointcHYB) Coverage'!I182</f>
        <v>0.7537723649</v>
      </c>
      <c r="K182" s="55">
        <f>'Vecmap(jointcHYB)'!O183*'Vecmap(jointcHYB) Coverage'!J182</f>
        <v>0.6982462465</v>
      </c>
      <c r="L182" s="55">
        <f>'Vecmap(jointcHYB)'!P183*'Vecmap(jointcHYB) Coverage'!K182</f>
        <v>0.817766187</v>
      </c>
      <c r="M182" s="55">
        <f>'Vecmap(jointcHYB)'!Q183*'Vecmap(jointcHYB) Coverage'!L182</f>
        <v>0.7281421814</v>
      </c>
      <c r="N182" s="55">
        <f>'Vecmap(jointcHYB)'!R183*'Vecmap(jointcHYB) Coverage'!M182</f>
        <v>0.7028108932</v>
      </c>
      <c r="O182" s="55">
        <f>'Vecmap(jointcHYB)'!S183*'Vecmap(jointcHYB) Coverage'!N182</f>
        <v>0.8521817091</v>
      </c>
      <c r="P182" s="55">
        <f>'Vecmap(jointcHYB)'!T183*'Vecmap(jointcHYB) Coverage'!O182</f>
        <v>0.486987893</v>
      </c>
      <c r="Q182" s="55">
        <f>'Vecmap(jointcHYB)'!U183*'Vecmap(jointcHYB) Coverage'!P182</f>
        <v>0.8654723972</v>
      </c>
      <c r="R182" s="55">
        <f>'Vecmap(jointcHYB)'!V183*'Vecmap(jointcHYB) Coverage'!Q182</f>
        <v>0.5916019733</v>
      </c>
      <c r="S182" s="55">
        <f>'Vecmap(jointcHYB)'!W183*'Vecmap(jointcHYB) Coverage'!R182</f>
        <v>0.4007529031</v>
      </c>
      <c r="T182" s="55">
        <f>'Vecmap(jointcHYB)'!X183*'Vecmap(jointcHYB) Coverage'!S182</f>
        <v>0.5692967409</v>
      </c>
    </row>
    <row r="183">
      <c r="A183" s="112" t="s">
        <v>147</v>
      </c>
      <c r="B183" s="10">
        <f t="shared" si="4"/>
        <v>0.6791328961</v>
      </c>
      <c r="C183" s="10">
        <f>(D183*'Dataset lengths'!$B$2+E183*'Dataset lengths'!$C$2+F183*'Dataset lengths'!$D$2+I183*'Dataset lengths'!$G$2+J183*'Dataset lengths'!$H$2+O183*'Dataset lengths'!$M$2+P183*'Dataset lengths'!$N$2+Q183*'Dataset lengths'!$O$2+R183*'Dataset lengths'!$P$2+S183*'Dataset lengths'!$Q$2+T183*'Dataset lengths'!$R$2)/'Dataset lengths'!$A$7</f>
        <v>0.619613071</v>
      </c>
      <c r="D183" s="55">
        <f>'Vecmap(jointcHYB)'!H184*'Vecmap(jointcHYB) Coverage'!C183</f>
        <v>0.5395715529</v>
      </c>
      <c r="E183" s="55">
        <f>'Vecmap(jointcHYB)'!I184*'Vecmap(jointcHYB) Coverage'!D183</f>
        <v>0.6968719553</v>
      </c>
      <c r="F183" s="55">
        <f>'Vecmap(jointcHYB)'!J184*'Vecmap(jointcHYB) Coverage'!E183</f>
        <v>0.7439026243</v>
      </c>
      <c r="G183" s="55">
        <f>'Vecmap(jointcHYB)'!K184*'Vecmap(jointcHYB) Coverage'!F183</f>
        <v>0.8158676482</v>
      </c>
      <c r="H183" s="55">
        <f>'Vecmap(jointcHYB)'!L184*'Vecmap(jointcHYB) Coverage'!G183</f>
        <v>0.8222380964</v>
      </c>
      <c r="I183" s="55">
        <f>'Vecmap(jointcHYB)'!M184*'Vecmap(jointcHYB) Coverage'!H183</f>
        <v>0.8181184954</v>
      </c>
      <c r="J183" s="55">
        <f>'Vecmap(jointcHYB)'!N184*'Vecmap(jointcHYB) Coverage'!I183</f>
        <v>0.7754540544</v>
      </c>
      <c r="K183" s="55">
        <f>'Vecmap(jointcHYB)'!O184*'Vecmap(jointcHYB) Coverage'!J183</f>
        <v>0.7162196594</v>
      </c>
      <c r="L183" s="55">
        <f>'Vecmap(jointcHYB)'!P184*'Vecmap(jointcHYB) Coverage'!K183</f>
        <v>0.8361407712</v>
      </c>
      <c r="M183" s="55">
        <f>'Vecmap(jointcHYB)'!Q184*'Vecmap(jointcHYB) Coverage'!L183</f>
        <v>0.7697053576</v>
      </c>
      <c r="N183" s="55">
        <f>'Vecmap(jointcHYB)'!R184*'Vecmap(jointcHYB) Coverage'!M183</f>
        <v>0.6998346893</v>
      </c>
      <c r="O183" s="55">
        <f>'Vecmap(jointcHYB)'!S184*'Vecmap(jointcHYB) Coverage'!N183</f>
        <v>0.8859918523</v>
      </c>
      <c r="P183" s="55">
        <f>'Vecmap(jointcHYB)'!T184*'Vecmap(jointcHYB) Coverage'!O183</f>
        <v>0.4530748518</v>
      </c>
      <c r="Q183" s="55">
        <f>'Vecmap(jointcHYB)'!U184*'Vecmap(jointcHYB) Coverage'!P183</f>
        <v>0.8652498535</v>
      </c>
      <c r="R183" s="55">
        <f>'Vecmap(jointcHYB)'!V184*'Vecmap(jointcHYB) Coverage'!Q183</f>
        <v>0.71578146</v>
      </c>
      <c r="S183" s="55">
        <f>'Vecmap(jointcHYB)'!W184*'Vecmap(jointcHYB) Coverage'!R183</f>
        <v>0.5055102076</v>
      </c>
      <c r="T183" s="55">
        <f>'Vecmap(jointcHYB)'!X184*'Vecmap(jointcHYB) Coverage'!S183</f>
        <v>0.4709349499</v>
      </c>
    </row>
    <row r="184">
      <c r="A184" s="112" t="s">
        <v>148</v>
      </c>
      <c r="B184" s="10">
        <f t="shared" si="4"/>
        <v>0.6986910919</v>
      </c>
      <c r="C184" s="10">
        <f>(D184*'Dataset lengths'!$B$2+E184*'Dataset lengths'!$C$2+F184*'Dataset lengths'!$D$2+I184*'Dataset lengths'!$G$2+J184*'Dataset lengths'!$H$2+O184*'Dataset lengths'!$M$2+P184*'Dataset lengths'!$N$2+Q184*'Dataset lengths'!$O$2+R184*'Dataset lengths'!$P$2+S184*'Dataset lengths'!$Q$2+T184*'Dataset lengths'!$R$2)/'Dataset lengths'!$A$7</f>
        <v>0.6471837915</v>
      </c>
      <c r="D184" s="55">
        <f>'Vecmap(jointcHYB)'!H185*'Vecmap(jointcHYB) Coverage'!C184</f>
        <v>0.5577762115</v>
      </c>
      <c r="E184" s="55">
        <f>'Vecmap(jointcHYB)'!I185*'Vecmap(jointcHYB) Coverage'!D184</f>
        <v>0.7419191737</v>
      </c>
      <c r="F184" s="55">
        <f>'Vecmap(jointcHYB)'!J185*'Vecmap(jointcHYB) Coverage'!E184</f>
        <v>0.7602236099</v>
      </c>
      <c r="G184" s="55">
        <f>'Vecmap(jointcHYB)'!K185*'Vecmap(jointcHYB) Coverage'!F184</f>
        <v>0.830686202</v>
      </c>
      <c r="H184" s="55">
        <f>'Vecmap(jointcHYB)'!L185*'Vecmap(jointcHYB) Coverage'!G184</f>
        <v>0.8368192037</v>
      </c>
      <c r="I184" s="55">
        <f>'Vecmap(jointcHYB)'!M185*'Vecmap(jointcHYB) Coverage'!H184</f>
        <v>0.8330313995</v>
      </c>
      <c r="J184" s="55">
        <f>'Vecmap(jointcHYB)'!N185*'Vecmap(jointcHYB) Coverage'!I184</f>
        <v>0.7810636739</v>
      </c>
      <c r="K184" s="55">
        <f>'Vecmap(jointcHYB)'!O185*'Vecmap(jointcHYB) Coverage'!J184</f>
        <v>0.7248186717</v>
      </c>
      <c r="L184" s="55">
        <f>'Vecmap(jointcHYB)'!P185*'Vecmap(jointcHYB) Coverage'!K184</f>
        <v>0.841375487</v>
      </c>
      <c r="M184" s="55">
        <f>'Vecmap(jointcHYB)'!Q185*'Vecmap(jointcHYB) Coverage'!L184</f>
        <v>0.7795767795</v>
      </c>
      <c r="N184" s="55">
        <f>'Vecmap(jointcHYB)'!R185*'Vecmap(jointcHYB) Coverage'!M184</f>
        <v>0.7103489096</v>
      </c>
      <c r="O184" s="55">
        <f>'Vecmap(jointcHYB)'!S185*'Vecmap(jointcHYB) Coverage'!N184</f>
        <v>0.8880899607</v>
      </c>
      <c r="P184" s="55">
        <f>'Vecmap(jointcHYB)'!T185*'Vecmap(jointcHYB) Coverage'!O184</f>
        <v>0.4055446179</v>
      </c>
      <c r="Q184" s="55">
        <f>'Vecmap(jointcHYB)'!U185*'Vecmap(jointcHYB) Coverage'!P184</f>
        <v>0.8857238726</v>
      </c>
      <c r="R184" s="55">
        <f>'Vecmap(jointcHYB)'!V185*'Vecmap(jointcHYB) Coverage'!Q184</f>
        <v>0.7691638124</v>
      </c>
      <c r="S184" s="55">
        <f>'Vecmap(jointcHYB)'!W185*'Vecmap(jointcHYB) Coverage'!R184</f>
        <v>0.5358363184</v>
      </c>
      <c r="T184" s="55">
        <f>'Vecmap(jointcHYB)'!X185*'Vecmap(jointcHYB) Coverage'!S184</f>
        <v>0.5272293601</v>
      </c>
    </row>
    <row r="185">
      <c r="A185" s="112" t="s">
        <v>149</v>
      </c>
      <c r="B185" s="10">
        <f t="shared" si="4"/>
        <v>0.6411559751</v>
      </c>
      <c r="C185" s="10">
        <f>(D185*'Dataset lengths'!$B$2+E185*'Dataset lengths'!$C$2+F185*'Dataset lengths'!$D$2+I185*'Dataset lengths'!$G$2+J185*'Dataset lengths'!$H$2+O185*'Dataset lengths'!$M$2+P185*'Dataset lengths'!$N$2+Q185*'Dataset lengths'!$O$2+R185*'Dataset lengths'!$P$2+S185*'Dataset lengths'!$Q$2+T185*'Dataset lengths'!$R$2)/'Dataset lengths'!$A$7</f>
        <v>0.5782411919</v>
      </c>
      <c r="D185" s="55">
        <f>'Vecmap(jointcHYB)'!H186*'Vecmap(jointcHYB) Coverage'!C185</f>
        <v>0.4668787819</v>
      </c>
      <c r="E185" s="55">
        <f>'Vecmap(jointcHYB)'!I186*'Vecmap(jointcHYB) Coverage'!D185</f>
        <v>0.7181648907</v>
      </c>
      <c r="F185" s="55">
        <f>'Vecmap(jointcHYB)'!J186*'Vecmap(jointcHYB) Coverage'!E185</f>
        <v>0.7381722462</v>
      </c>
      <c r="G185" s="55">
        <f>'Vecmap(jointcHYB)'!K186*'Vecmap(jointcHYB) Coverage'!F185</f>
        <v>0.8148642256</v>
      </c>
      <c r="H185" s="55">
        <f>'Vecmap(jointcHYB)'!L186*'Vecmap(jointcHYB) Coverage'!G185</f>
        <v>0.8164289939</v>
      </c>
      <c r="I185" s="55">
        <f>'Vecmap(jointcHYB)'!M186*'Vecmap(jointcHYB) Coverage'!H185</f>
        <v>0.8155372011</v>
      </c>
      <c r="J185" s="55">
        <f>'Vecmap(jointcHYB)'!N186*'Vecmap(jointcHYB) Coverage'!I185</f>
        <v>0.7426674353</v>
      </c>
      <c r="K185" s="55">
        <f>'Vecmap(jointcHYB)'!O186*'Vecmap(jointcHYB) Coverage'!J185</f>
        <v>0.690635217</v>
      </c>
      <c r="L185" s="55">
        <f>'Vecmap(jointcHYB)'!P186*'Vecmap(jointcHYB) Coverage'!K185</f>
        <v>0.8092477594</v>
      </c>
      <c r="M185" s="55">
        <f>'Vecmap(jointcHYB)'!Q186*'Vecmap(jointcHYB) Coverage'!L185</f>
        <v>0.7270213428</v>
      </c>
      <c r="N185" s="55">
        <f>'Vecmap(jointcHYB)'!R186*'Vecmap(jointcHYB) Coverage'!M185</f>
        <v>0.6966102185</v>
      </c>
      <c r="O185" s="55">
        <f>'Vecmap(jointcHYB)'!S186*'Vecmap(jointcHYB) Coverage'!N185</f>
        <v>0.8123395041</v>
      </c>
      <c r="P185" s="55">
        <f>'Vecmap(jointcHYB)'!T186*'Vecmap(jointcHYB) Coverage'!O185</f>
        <v>0.4595867671</v>
      </c>
      <c r="Q185" s="55">
        <f>'Vecmap(jointcHYB)'!U186*'Vecmap(jointcHYB) Coverage'!P185</f>
        <v>0.8249694462</v>
      </c>
      <c r="R185" s="55">
        <f>'Vecmap(jointcHYB)'!V186*'Vecmap(jointcHYB) Coverage'!Q185</f>
        <v>0.5714926327</v>
      </c>
      <c r="S185" s="55">
        <f>'Vecmap(jointcHYB)'!W186*'Vecmap(jointcHYB) Coverage'!R185</f>
        <v>0.3660813138</v>
      </c>
      <c r="T185" s="55">
        <f>'Vecmap(jointcHYB)'!X186*'Vecmap(jointcHYB) Coverage'!S185</f>
        <v>0.536825507</v>
      </c>
    </row>
    <row r="186">
      <c r="A186" s="112" t="s">
        <v>152</v>
      </c>
      <c r="B186" s="10">
        <f t="shared" si="4"/>
        <v>0.7080975909</v>
      </c>
      <c r="C186" s="10">
        <f>(D186*'Dataset lengths'!$B$2+E186*'Dataset lengths'!$C$2+F186*'Dataset lengths'!$D$2+I186*'Dataset lengths'!$G$2+J186*'Dataset lengths'!$H$2+O186*'Dataset lengths'!$M$2+P186*'Dataset lengths'!$N$2+Q186*'Dataset lengths'!$O$2+R186*'Dataset lengths'!$P$2+S186*'Dataset lengths'!$Q$2+T186*'Dataset lengths'!$R$2)/'Dataset lengths'!$A$7</f>
        <v>0.6540810557</v>
      </c>
      <c r="D186" s="55">
        <f>'Vecmap(jointcHYB)'!H187*'Vecmap(jointcHYB) Coverage'!C186</f>
        <v>0.5713282486</v>
      </c>
      <c r="E186" s="55">
        <f>'Vecmap(jointcHYB)'!I187*'Vecmap(jointcHYB) Coverage'!D186</f>
        <v>0.7206130693</v>
      </c>
      <c r="F186" s="55">
        <f>'Vecmap(jointcHYB)'!J187*'Vecmap(jointcHYB) Coverage'!E186</f>
        <v>0.7842633438</v>
      </c>
      <c r="G186" s="55">
        <f>'Vecmap(jointcHYB)'!K187*'Vecmap(jointcHYB) Coverage'!F186</f>
        <v>0.8501058709</v>
      </c>
      <c r="H186" s="55">
        <f>'Vecmap(jointcHYB)'!L187*'Vecmap(jointcHYB) Coverage'!G186</f>
        <v>0.8536668422</v>
      </c>
      <c r="I186" s="55">
        <f>'Vecmap(jointcHYB)'!M187*'Vecmap(jointcHYB) Coverage'!H186</f>
        <v>0.8515103028</v>
      </c>
      <c r="J186" s="55">
        <f>'Vecmap(jointcHYB)'!N187*'Vecmap(jointcHYB) Coverage'!I186</f>
        <v>0.8102891041</v>
      </c>
      <c r="K186" s="55">
        <f>'Vecmap(jointcHYB)'!O187*'Vecmap(jointcHYB) Coverage'!J186</f>
        <v>0.7537120129</v>
      </c>
      <c r="L186" s="55">
        <f>'Vecmap(jointcHYB)'!P187*'Vecmap(jointcHYB) Coverage'!K186</f>
        <v>0.8615102785</v>
      </c>
      <c r="M186" s="55">
        <f>'Vecmap(jointcHYB)'!Q187*'Vecmap(jointcHYB) Coverage'!L186</f>
        <v>0.7964580502</v>
      </c>
      <c r="N186" s="55">
        <f>'Vecmap(jointcHYB)'!R187*'Vecmap(jointcHYB) Coverage'!M186</f>
        <v>0.7479617361</v>
      </c>
      <c r="O186" s="55">
        <f>'Vecmap(jointcHYB)'!S187*'Vecmap(jointcHYB) Coverage'!N186</f>
        <v>0.9116718253</v>
      </c>
      <c r="P186" s="55">
        <f>'Vecmap(jointcHYB)'!T187*'Vecmap(jointcHYB) Coverage'!O186</f>
        <v>0.4236525786</v>
      </c>
      <c r="Q186" s="55">
        <f>'Vecmap(jointcHYB)'!U187*'Vecmap(jointcHYB) Coverage'!P186</f>
        <v>0.8886169406</v>
      </c>
      <c r="R186" s="55">
        <f>'Vecmap(jointcHYB)'!V187*'Vecmap(jointcHYB) Coverage'!Q186</f>
        <v>0.7713085169</v>
      </c>
      <c r="S186" s="55">
        <f>'Vecmap(jointcHYB)'!W187*'Vecmap(jointcHYB) Coverage'!R186</f>
        <v>0.533482845</v>
      </c>
      <c r="T186" s="55">
        <f>'Vecmap(jointcHYB)'!X187*'Vecmap(jointcHYB) Coverage'!S186</f>
        <v>0.522336725</v>
      </c>
    </row>
    <row r="187">
      <c r="A187" s="112" t="s">
        <v>153</v>
      </c>
      <c r="B187" s="10">
        <f t="shared" si="4"/>
        <v>0.7286818868</v>
      </c>
      <c r="C187" s="10">
        <f>(D187*'Dataset lengths'!$B$2+E187*'Dataset lengths'!$C$2+F187*'Dataset lengths'!$D$2+I187*'Dataset lengths'!$G$2+J187*'Dataset lengths'!$H$2+O187*'Dataset lengths'!$M$2+P187*'Dataset lengths'!$N$2+Q187*'Dataset lengths'!$O$2+R187*'Dataset lengths'!$P$2+S187*'Dataset lengths'!$Q$2+T187*'Dataset lengths'!$R$2)/'Dataset lengths'!$A$7</f>
        <v>0.675370729</v>
      </c>
      <c r="D187" s="55">
        <f>'Vecmap(jointcHYB)'!H188*'Vecmap(jointcHYB) Coverage'!C187</f>
        <v>0.5789117487</v>
      </c>
      <c r="E187" s="55">
        <f>'Vecmap(jointcHYB)'!I188*'Vecmap(jointcHYB) Coverage'!D187</f>
        <v>0.7544814442</v>
      </c>
      <c r="F187" s="55">
        <f>'Vecmap(jointcHYB)'!J188*'Vecmap(jointcHYB) Coverage'!E187</f>
        <v>0.7902506582</v>
      </c>
      <c r="G187" s="55">
        <f>'Vecmap(jointcHYB)'!K188*'Vecmap(jointcHYB) Coverage'!F187</f>
        <v>0.8570308173</v>
      </c>
      <c r="H187" s="55">
        <f>'Vecmap(jointcHYB)'!L188*'Vecmap(jointcHYB) Coverage'!G187</f>
        <v>0.8622716505</v>
      </c>
      <c r="I187" s="55">
        <f>'Vecmap(jointcHYB)'!M188*'Vecmap(jointcHYB) Coverage'!H187</f>
        <v>0.8588902017</v>
      </c>
      <c r="J187" s="55">
        <f>'Vecmap(jointcHYB)'!N188*'Vecmap(jointcHYB) Coverage'!I187</f>
        <v>0.8162397422</v>
      </c>
      <c r="K187" s="55">
        <f>'Vecmap(jointcHYB)'!O188*'Vecmap(jointcHYB) Coverage'!J187</f>
        <v>0.7678857227</v>
      </c>
      <c r="L187" s="55">
        <f>'Vecmap(jointcHYB)'!P188*'Vecmap(jointcHYB) Coverage'!K187</f>
        <v>0.8663067357</v>
      </c>
      <c r="M187" s="55">
        <f>'Vecmap(jointcHYB)'!Q188*'Vecmap(jointcHYB) Coverage'!L187</f>
        <v>0.8030624537</v>
      </c>
      <c r="N187" s="55">
        <f>'Vecmap(jointcHYB)'!R188*'Vecmap(jointcHYB) Coverage'!M187</f>
        <v>0.7643923616</v>
      </c>
      <c r="O187" s="55">
        <f>'Vecmap(jointcHYB)'!S188*'Vecmap(jointcHYB) Coverage'!N187</f>
        <v>0.9055741976</v>
      </c>
      <c r="P187" s="55">
        <f>'Vecmap(jointcHYB)'!T188*'Vecmap(jointcHYB) Coverage'!O187</f>
        <v>0.4731596257</v>
      </c>
      <c r="Q187" s="55">
        <f>'Vecmap(jointcHYB)'!U188*'Vecmap(jointcHYB) Coverage'!P187</f>
        <v>0.8981863191</v>
      </c>
      <c r="R187" s="55">
        <f>'Vecmap(jointcHYB)'!V188*'Vecmap(jointcHYB) Coverage'!Q187</f>
        <v>0.8054541827</v>
      </c>
      <c r="S187" s="55">
        <f>'Vecmap(jointcHYB)'!W188*'Vecmap(jointcHYB) Coverage'!R187</f>
        <v>0.5495145663</v>
      </c>
      <c r="T187" s="55">
        <f>'Vecmap(jointcHYB)'!X188*'Vecmap(jointcHYB) Coverage'!S187</f>
        <v>0.5848380679</v>
      </c>
    </row>
    <row r="188">
      <c r="A188" s="112" t="s">
        <v>155</v>
      </c>
      <c r="B188" s="10">
        <f t="shared" si="4"/>
        <v>0.6704607125</v>
      </c>
      <c r="C188" s="10">
        <f>(D188*'Dataset lengths'!$B$2+E188*'Dataset lengths'!$C$2+F188*'Dataset lengths'!$D$2+I188*'Dataset lengths'!$G$2+J188*'Dataset lengths'!$H$2+O188*'Dataset lengths'!$M$2+P188*'Dataset lengths'!$N$2+Q188*'Dataset lengths'!$O$2+R188*'Dataset lengths'!$P$2+S188*'Dataset lengths'!$Q$2+T188*'Dataset lengths'!$R$2)/'Dataset lengths'!$A$7</f>
        <v>0.6080922818</v>
      </c>
      <c r="D188" s="55">
        <f>'Vecmap(jointcHYB)'!H189*'Vecmap(jointcHYB) Coverage'!C188</f>
        <v>0.4954868686</v>
      </c>
      <c r="E188" s="55">
        <f>'Vecmap(jointcHYB)'!I189*'Vecmap(jointcHYB) Coverage'!D188</f>
        <v>0.7424512289</v>
      </c>
      <c r="F188" s="55">
        <f>'Vecmap(jointcHYB)'!J189*'Vecmap(jointcHYB) Coverage'!E188</f>
        <v>0.7765672178</v>
      </c>
      <c r="G188" s="55">
        <f>'Vecmap(jointcHYB)'!K189*'Vecmap(jointcHYB) Coverage'!F188</f>
        <v>0.8427584222</v>
      </c>
      <c r="H188" s="55">
        <f>'Vecmap(jointcHYB)'!L189*'Vecmap(jointcHYB) Coverage'!G188</f>
        <v>0.8421970896</v>
      </c>
      <c r="I188" s="55">
        <f>'Vecmap(jointcHYB)'!M189*'Vecmap(jointcHYB) Coverage'!H188</f>
        <v>0.8424696161</v>
      </c>
      <c r="J188" s="55">
        <f>'Vecmap(jointcHYB)'!N189*'Vecmap(jointcHYB) Coverage'!I188</f>
        <v>0.7811359699</v>
      </c>
      <c r="K188" s="55">
        <f>'Vecmap(jointcHYB)'!O189*'Vecmap(jointcHYB) Coverage'!J188</f>
        <v>0.7261321076</v>
      </c>
      <c r="L188" s="55">
        <f>'Vecmap(jointcHYB)'!P189*'Vecmap(jointcHYB) Coverage'!K188</f>
        <v>0.8404910797</v>
      </c>
      <c r="M188" s="55">
        <f>'Vecmap(jointcHYB)'!Q189*'Vecmap(jointcHYB) Coverage'!L188</f>
        <v>0.7449279547</v>
      </c>
      <c r="N188" s="55">
        <f>'Vecmap(jointcHYB)'!R189*'Vecmap(jointcHYB) Coverage'!M188</f>
        <v>0.7485572769</v>
      </c>
      <c r="O188" s="55">
        <f>'Vecmap(jointcHYB)'!S189*'Vecmap(jointcHYB) Coverage'!N188</f>
        <v>0.8367300146</v>
      </c>
      <c r="P188" s="55">
        <f>'Vecmap(jointcHYB)'!T189*'Vecmap(jointcHYB) Coverage'!O188</f>
        <v>0.4685280812</v>
      </c>
      <c r="Q188" s="55">
        <f>'Vecmap(jointcHYB)'!U189*'Vecmap(jointcHYB) Coverage'!P188</f>
        <v>0.8454434654</v>
      </c>
      <c r="R188" s="55">
        <f>'Vecmap(jointcHYB)'!V189*'Vecmap(jointcHYB) Coverage'!Q188</f>
        <v>0.620229949</v>
      </c>
      <c r="S188" s="55">
        <f>'Vecmap(jointcHYB)'!W189*'Vecmap(jointcHYB) Coverage'!R188</f>
        <v>0.3933461938</v>
      </c>
      <c r="T188" s="55">
        <f>'Vecmap(jointcHYB)'!X189*'Vecmap(jointcHYB) Coverage'!S188</f>
        <v>0.5726792325</v>
      </c>
    </row>
    <row r="189">
      <c r="A189" s="112" t="s">
        <v>158</v>
      </c>
      <c r="B189" s="10">
        <f t="shared" si="4"/>
        <v>0.6563830107</v>
      </c>
      <c r="C189" s="10">
        <f>(D189*'Dataset lengths'!$B$2+E189*'Dataset lengths'!$C$2+F189*'Dataset lengths'!$D$2+I189*'Dataset lengths'!$G$2+J189*'Dataset lengths'!$H$2+O189*'Dataset lengths'!$M$2+P189*'Dataset lengths'!$N$2+Q189*'Dataset lengths'!$O$2+R189*'Dataset lengths'!$P$2+S189*'Dataset lengths'!$Q$2+T189*'Dataset lengths'!$R$2)/'Dataset lengths'!$A$7</f>
        <v>0.6054210082</v>
      </c>
      <c r="D189" s="55">
        <f>'Vecmap(jointcHYB)'!H190*'Vecmap(jointcHYB) Coverage'!C189</f>
        <v>0.5503969974</v>
      </c>
      <c r="E189" s="55">
        <f>'Vecmap(jointcHYB)'!I190*'Vecmap(jointcHYB) Coverage'!D189</f>
        <v>0.6598827555</v>
      </c>
      <c r="F189" s="55">
        <f>'Vecmap(jointcHYB)'!J190*'Vecmap(jointcHYB) Coverage'!E189</f>
        <v>0.7032064185</v>
      </c>
      <c r="G189" s="55">
        <f>'Vecmap(jointcHYB)'!K190*'Vecmap(jointcHYB) Coverage'!F189</f>
        <v>0.7862944642</v>
      </c>
      <c r="H189" s="55">
        <f>'Vecmap(jointcHYB)'!L190*'Vecmap(jointcHYB) Coverage'!G189</f>
        <v>0.7975833217</v>
      </c>
      <c r="I189" s="55">
        <f>'Vecmap(jointcHYB)'!M190*'Vecmap(jointcHYB) Coverage'!H189</f>
        <v>0.7901839609</v>
      </c>
      <c r="J189" s="55">
        <f>'Vecmap(jointcHYB)'!N190*'Vecmap(jointcHYB) Coverage'!I189</f>
        <v>0.7659793302</v>
      </c>
      <c r="K189" s="55">
        <f>'Vecmap(jointcHYB)'!O190*'Vecmap(jointcHYB) Coverage'!J189</f>
        <v>0.6947704967</v>
      </c>
      <c r="L189" s="55">
        <f>'Vecmap(jointcHYB)'!P190*'Vecmap(jointcHYB) Coverage'!K189</f>
        <v>0.8344537266</v>
      </c>
      <c r="M189" s="55">
        <f>'Vecmap(jointcHYB)'!Q190*'Vecmap(jointcHYB) Coverage'!L189</f>
        <v>0.7808936393</v>
      </c>
      <c r="N189" s="55">
        <f>'Vecmap(jointcHYB)'!R190*'Vecmap(jointcHYB) Coverage'!M189</f>
        <v>0.6869713082</v>
      </c>
      <c r="O189" s="55">
        <f>'Vecmap(jointcHYB)'!S190*'Vecmap(jointcHYB) Coverage'!N189</f>
        <v>0.8790418681</v>
      </c>
      <c r="P189" s="55">
        <f>'Vecmap(jointcHYB)'!T190*'Vecmap(jointcHYB) Coverage'!O189</f>
        <v>0.2295580858</v>
      </c>
      <c r="Q189" s="55">
        <f>'Vecmap(jointcHYB)'!U190*'Vecmap(jointcHYB) Coverage'!P189</f>
        <v>0.8957383385</v>
      </c>
      <c r="R189" s="55">
        <f>'Vecmap(jointcHYB)'!V190*'Vecmap(jointcHYB) Coverage'!Q189</f>
        <v>0.8299596205</v>
      </c>
      <c r="S189" s="55">
        <f>'Vecmap(jointcHYB)'!W190*'Vecmap(jointcHYB) Coverage'!R189</f>
        <v>0.5717153291</v>
      </c>
      <c r="T189" s="55">
        <f>'Vecmap(jointcHYB)'!X190*'Vecmap(jointcHYB) Coverage'!S189</f>
        <v>0.3445504134</v>
      </c>
    </row>
    <row r="190">
      <c r="A190" s="112" t="s">
        <v>159</v>
      </c>
      <c r="B190" s="10">
        <f t="shared" si="4"/>
        <v>0.6878792936</v>
      </c>
      <c r="C190" s="10">
        <f>(D190*'Dataset lengths'!$B$2+E190*'Dataset lengths'!$C$2+F190*'Dataset lengths'!$D$2+I190*'Dataset lengths'!$G$2+J190*'Dataset lengths'!$H$2+O190*'Dataset lengths'!$M$2+P190*'Dataset lengths'!$N$2+Q190*'Dataset lengths'!$O$2+R190*'Dataset lengths'!$P$2+S190*'Dataset lengths'!$Q$2+T190*'Dataset lengths'!$R$2)/'Dataset lengths'!$A$7</f>
        <v>0.6319160879</v>
      </c>
      <c r="D190" s="55">
        <f>'Vecmap(jointcHYB)'!H191*'Vecmap(jointcHYB) Coverage'!C190</f>
        <v>0.5527553518</v>
      </c>
      <c r="E190" s="55">
        <f>'Vecmap(jointcHYB)'!I191*'Vecmap(jointcHYB) Coverage'!D190</f>
        <v>0.7226053714</v>
      </c>
      <c r="F190" s="55">
        <f>'Vecmap(jointcHYB)'!J191*'Vecmap(jointcHYB) Coverage'!E190</f>
        <v>0.7761993036</v>
      </c>
      <c r="G190" s="55">
        <f>'Vecmap(jointcHYB)'!K191*'Vecmap(jointcHYB) Coverage'!F190</f>
        <v>0.8356780773</v>
      </c>
      <c r="H190" s="55">
        <f>'Vecmap(jointcHYB)'!L191*'Vecmap(jointcHYB) Coverage'!G190</f>
        <v>0.8432342699</v>
      </c>
      <c r="I190" s="55">
        <f>'Vecmap(jointcHYB)'!M191*'Vecmap(jointcHYB) Coverage'!H190</f>
        <v>0.8381875153</v>
      </c>
      <c r="J190" s="55">
        <f>'Vecmap(jointcHYB)'!N191*'Vecmap(jointcHYB) Coverage'!I190</f>
        <v>0.798397922</v>
      </c>
      <c r="K190" s="55">
        <f>'Vecmap(jointcHYB)'!O191*'Vecmap(jointcHYB) Coverage'!J190</f>
        <v>0.7375668368</v>
      </c>
      <c r="L190" s="55">
        <f>'Vecmap(jointcHYB)'!P191*'Vecmap(jointcHYB) Coverage'!K190</f>
        <v>0.8518707408</v>
      </c>
      <c r="M190" s="55">
        <f>'Vecmap(jointcHYB)'!Q191*'Vecmap(jointcHYB) Coverage'!L190</f>
        <v>0.7882888287</v>
      </c>
      <c r="N190" s="55">
        <f>'Vecmap(jointcHYB)'!R191*'Vecmap(jointcHYB) Coverage'!M190</f>
        <v>0.7434869296</v>
      </c>
      <c r="O190" s="55">
        <f>'Vecmap(jointcHYB)'!S191*'Vecmap(jointcHYB) Coverage'!N190</f>
        <v>0.8635901737</v>
      </c>
      <c r="P190" s="55">
        <f>'Vecmap(jointcHYB)'!T191*'Vecmap(jointcHYB) Coverage'!O190</f>
        <v>0.4098323557</v>
      </c>
      <c r="Q190" s="55">
        <f>'Vecmap(jointcHYB)'!U191*'Vecmap(jointcHYB) Coverage'!P190</f>
        <v>0.859908805</v>
      </c>
      <c r="R190" s="55">
        <f>'Vecmap(jointcHYB)'!V191*'Vecmap(jointcHYB) Coverage'!Q190</f>
        <v>0.7484198144</v>
      </c>
      <c r="S190" s="55">
        <f>'Vecmap(jointcHYB)'!W191*'Vecmap(jointcHYB) Coverage'!R190</f>
        <v>0.4970989249</v>
      </c>
      <c r="T190" s="55">
        <f>'Vecmap(jointcHYB)'!X191*'Vecmap(jointcHYB) Coverage'!S190</f>
        <v>0.4996766922</v>
      </c>
    </row>
    <row r="191">
      <c r="A191" s="112" t="s">
        <v>162</v>
      </c>
      <c r="B191" s="10">
        <f t="shared" si="4"/>
        <v>0.7052759298</v>
      </c>
      <c r="C191" s="10">
        <f>(D191*'Dataset lengths'!$B$2+E191*'Dataset lengths'!$C$2+F191*'Dataset lengths'!$D$2+I191*'Dataset lengths'!$G$2+J191*'Dataset lengths'!$H$2+O191*'Dataset lengths'!$M$2+P191*'Dataset lengths'!$N$2+Q191*'Dataset lengths'!$O$2+R191*'Dataset lengths'!$P$2+S191*'Dataset lengths'!$Q$2+T191*'Dataset lengths'!$R$2)/'Dataset lengths'!$A$7</f>
        <v>0.6507631784</v>
      </c>
      <c r="D191" s="55">
        <f>'Vecmap(jointcHYB)'!H192*'Vecmap(jointcHYB) Coverage'!C191</f>
        <v>0.5562293317</v>
      </c>
      <c r="E191" s="55">
        <f>'Vecmap(jointcHYB)'!I192*'Vecmap(jointcHYB) Coverage'!D191</f>
        <v>0.7465439642</v>
      </c>
      <c r="F191" s="55">
        <f>'Vecmap(jointcHYB)'!J192*'Vecmap(jointcHYB) Coverage'!E191</f>
        <v>0.7826239964</v>
      </c>
      <c r="G191" s="55">
        <f>'Vecmap(jointcHYB)'!K192*'Vecmap(jointcHYB) Coverage'!F191</f>
        <v>0.8431866869</v>
      </c>
      <c r="H191" s="55">
        <f>'Vecmap(jointcHYB)'!L192*'Vecmap(jointcHYB) Coverage'!G191</f>
        <v>0.8471971403</v>
      </c>
      <c r="I191" s="55">
        <f>'Vecmap(jointcHYB)'!M192*'Vecmap(jointcHYB) Coverage'!H191</f>
        <v>0.8446128141</v>
      </c>
      <c r="J191" s="55">
        <f>'Vecmap(jointcHYB)'!N192*'Vecmap(jointcHYB) Coverage'!I191</f>
        <v>0.8087583398</v>
      </c>
      <c r="K191" s="55">
        <f>'Vecmap(jointcHYB)'!O192*'Vecmap(jointcHYB) Coverage'!J191</f>
        <v>0.7559740623</v>
      </c>
      <c r="L191" s="55">
        <f>'Vecmap(jointcHYB)'!P192*'Vecmap(jointcHYB) Coverage'!K191</f>
        <v>0.8636104769</v>
      </c>
      <c r="M191" s="55">
        <f>'Vecmap(jointcHYB)'!Q192*'Vecmap(jointcHYB) Coverage'!L191</f>
        <v>0.7970427628</v>
      </c>
      <c r="N191" s="55">
        <f>'Vecmap(jointcHYB)'!R192*'Vecmap(jointcHYB) Coverage'!M191</f>
        <v>0.7594915259</v>
      </c>
      <c r="O191" s="55">
        <f>'Vecmap(jointcHYB)'!S192*'Vecmap(jointcHYB) Coverage'!N191</f>
        <v>0.8788014598</v>
      </c>
      <c r="P191" s="55">
        <f>'Vecmap(jointcHYB)'!T192*'Vecmap(jointcHYB) Coverage'!O191</f>
        <v>0.4183533517</v>
      </c>
      <c r="Q191" s="55">
        <f>'Vecmap(jointcHYB)'!U192*'Vecmap(jointcHYB) Coverage'!P191</f>
        <v>0.8628018729</v>
      </c>
      <c r="R191" s="55">
        <f>'Vecmap(jointcHYB)'!V192*'Vecmap(jointcHYB) Coverage'!Q191</f>
        <v>0.7943121144</v>
      </c>
      <c r="S191" s="55">
        <f>'Vecmap(jointcHYB)'!W192*'Vecmap(jointcHYB) Coverage'!R191</f>
        <v>0.5161690819</v>
      </c>
      <c r="T191" s="55">
        <f>'Vecmap(jointcHYB)'!X192*'Vecmap(jointcHYB) Coverage'!S191</f>
        <v>0.5488289012</v>
      </c>
    </row>
    <row r="192">
      <c r="A192" s="112" t="s">
        <v>294</v>
      </c>
      <c r="B192" s="10">
        <f t="shared" si="4"/>
        <v>0.6639135625</v>
      </c>
      <c r="C192" s="10">
        <f>(D192*'Dataset lengths'!$B$2+E192*'Dataset lengths'!$C$2+F192*'Dataset lengths'!$D$2+I192*'Dataset lengths'!$G$2+J192*'Dataset lengths'!$H$2+O192*'Dataset lengths'!$M$2+P192*'Dataset lengths'!$N$2+Q192*'Dataset lengths'!$O$2+R192*'Dataset lengths'!$P$2+S192*'Dataset lengths'!$Q$2+T192*'Dataset lengths'!$R$2)/'Dataset lengths'!$A$7</f>
        <v>0.5984697515</v>
      </c>
      <c r="D192" s="55">
        <f>'Vecmap(jointcHYB)'!H193*'Vecmap(jointcHYB) Coverage'!C192</f>
        <v>0.4711679737</v>
      </c>
      <c r="E192" s="55">
        <f>'Vecmap(jointcHYB)'!I193*'Vecmap(jointcHYB) Coverage'!D192</f>
        <v>0.72674075</v>
      </c>
      <c r="F192" s="55">
        <f>'Vecmap(jointcHYB)'!J193*'Vecmap(jointcHYB) Coverage'!E192</f>
        <v>0.7598702536</v>
      </c>
      <c r="G192" s="55">
        <f>'Vecmap(jointcHYB)'!K193*'Vecmap(jointcHYB) Coverage'!F192</f>
        <v>0.8404175653</v>
      </c>
      <c r="H192" s="55">
        <f>'Vecmap(jointcHYB)'!L193*'Vecmap(jointcHYB) Coverage'!G192</f>
        <v>0.8428045597</v>
      </c>
      <c r="I192" s="55">
        <f>'Vecmap(jointcHYB)'!M193*'Vecmap(jointcHYB) Coverage'!H192</f>
        <v>0.8413555149</v>
      </c>
      <c r="J192" s="55">
        <f>'Vecmap(jointcHYB)'!N193*'Vecmap(jointcHYB) Coverage'!I192</f>
        <v>0.7822819288</v>
      </c>
      <c r="K192" s="55">
        <f>'Vecmap(jointcHYB)'!O193*'Vecmap(jointcHYB) Coverage'!J192</f>
        <v>0.7278988533</v>
      </c>
      <c r="L192" s="55">
        <f>'Vecmap(jointcHYB)'!P193*'Vecmap(jointcHYB) Coverage'!K192</f>
        <v>0.8329345257</v>
      </c>
      <c r="M192" s="55">
        <f>'Vecmap(jointcHYB)'!Q193*'Vecmap(jointcHYB) Coverage'!L192</f>
        <v>0.7642083897</v>
      </c>
      <c r="N192" s="55">
        <f>'Vecmap(jointcHYB)'!R193*'Vecmap(jointcHYB) Coverage'!M192</f>
        <v>0.7323381659</v>
      </c>
      <c r="O192" s="55">
        <f>'Vecmap(jointcHYB)'!S193*'Vecmap(jointcHYB) Coverage'!N192</f>
        <v>0.8643113984</v>
      </c>
      <c r="P192" s="55">
        <f>'Vecmap(jointcHYB)'!T193*'Vecmap(jointcHYB) Coverage'!O192</f>
        <v>0.453475059</v>
      </c>
      <c r="Q192" s="55">
        <f>'Vecmap(jointcHYB)'!U193*'Vecmap(jointcHYB) Coverage'!P192</f>
        <v>0.848559077</v>
      </c>
      <c r="R192" s="55">
        <f>'Vecmap(jointcHYB)'!V193*'Vecmap(jointcHYB) Coverage'!Q192</f>
        <v>0.6131009949</v>
      </c>
      <c r="S192" s="55">
        <f>'Vecmap(jointcHYB)'!W193*'Vecmap(jointcHYB) Coverage'!R192</f>
        <v>0.383422585</v>
      </c>
      <c r="T192" s="55">
        <f>'Vecmap(jointcHYB)'!X193*'Vecmap(jointcHYB) Coverage'!S192</f>
        <v>0.5587636522</v>
      </c>
    </row>
    <row r="193">
      <c r="A193" s="112" t="s">
        <v>295</v>
      </c>
      <c r="B193" s="10">
        <f t="shared" si="4"/>
        <v>0.680797596</v>
      </c>
      <c r="C193" s="10">
        <f>(D193*'Dataset lengths'!$B$2+E193*'Dataset lengths'!$C$2+F193*'Dataset lengths'!$D$2+I193*'Dataset lengths'!$G$2+J193*'Dataset lengths'!$H$2+O193*'Dataset lengths'!$M$2+P193*'Dataset lengths'!$N$2+Q193*'Dataset lengths'!$O$2+R193*'Dataset lengths'!$P$2+S193*'Dataset lengths'!$Q$2+T193*'Dataset lengths'!$R$2)/'Dataset lengths'!$A$7</f>
        <v>0.616513075</v>
      </c>
      <c r="D193" s="55">
        <f>'Vecmap(jointcHYB)'!H194*'Vecmap(jointcHYB) Coverage'!C193</f>
        <v>0.511770036</v>
      </c>
      <c r="E193" s="55">
        <f>'Vecmap(jointcHYB)'!I194*'Vecmap(jointcHYB) Coverage'!D193</f>
        <v>0.7189073399</v>
      </c>
      <c r="F193" s="55">
        <f>'Vecmap(jointcHYB)'!J194*'Vecmap(jointcHYB) Coverage'!E193</f>
        <v>0.7685308009</v>
      </c>
      <c r="G193" s="55">
        <f>'Vecmap(jointcHYB)'!K194*'Vecmap(jointcHYB) Coverage'!F193</f>
        <v>0.8349879866</v>
      </c>
      <c r="H193" s="55">
        <f>'Vecmap(jointcHYB)'!L194*'Vecmap(jointcHYB) Coverage'!G193</f>
        <v>0.8418446907</v>
      </c>
      <c r="I193" s="55">
        <f>'Vecmap(jointcHYB)'!M194*'Vecmap(jointcHYB) Coverage'!H193</f>
        <v>0.8374521899</v>
      </c>
      <c r="J193" s="55">
        <f>'Vecmap(jointcHYB)'!N194*'Vecmap(jointcHYB) Coverage'!I193</f>
        <v>0.7962924732</v>
      </c>
      <c r="K193" s="55">
        <f>'Vecmap(jointcHYB)'!O194*'Vecmap(jointcHYB) Coverage'!J193</f>
        <v>0.7425262479</v>
      </c>
      <c r="L193" s="55">
        <f>'Vecmap(jointcHYB)'!P194*'Vecmap(jointcHYB) Coverage'!K193</f>
        <v>0.8449848444</v>
      </c>
      <c r="M193" s="55">
        <f>'Vecmap(jointcHYB)'!Q194*'Vecmap(jointcHYB) Coverage'!L193</f>
        <v>0.791874172</v>
      </c>
      <c r="N193" s="55">
        <f>'Vecmap(jointcHYB)'!R194*'Vecmap(jointcHYB) Coverage'!M193</f>
        <v>0.7296732333</v>
      </c>
      <c r="O193" s="55">
        <f>'Vecmap(jointcHYB)'!S194*'Vecmap(jointcHYB) Coverage'!N193</f>
        <v>0.8905596092</v>
      </c>
      <c r="P193" s="55">
        <f>'Vecmap(jointcHYB)'!T194*'Vecmap(jointcHYB) Coverage'!O193</f>
        <v>0.4389449207</v>
      </c>
      <c r="Q193" s="55">
        <f>'Vecmap(jointcHYB)'!U194*'Vecmap(jointcHYB) Coverage'!P193</f>
        <v>0.8596862613</v>
      </c>
      <c r="R193" s="55">
        <f>'Vecmap(jointcHYB)'!V194*'Vecmap(jointcHYB) Coverage'!Q193</f>
        <v>0.6969004005</v>
      </c>
      <c r="S193" s="55">
        <f>'Vecmap(jointcHYB)'!W194*'Vecmap(jointcHYB) Coverage'!R193</f>
        <v>0.4509759538</v>
      </c>
      <c r="T193" s="55">
        <f>'Vecmap(jointcHYB)'!X194*'Vecmap(jointcHYB) Coverage'!S193</f>
        <v>0.5187535706</v>
      </c>
    </row>
    <row r="194">
      <c r="A194" s="112" t="s">
        <v>296</v>
      </c>
      <c r="B194" s="10">
        <f t="shared" si="4"/>
        <v>0.6996781811</v>
      </c>
      <c r="C194" s="10">
        <f>(D194*'Dataset lengths'!$B$2+E194*'Dataset lengths'!$C$2+F194*'Dataset lengths'!$D$2+I194*'Dataset lengths'!$G$2+J194*'Dataset lengths'!$H$2+O194*'Dataset lengths'!$M$2+P194*'Dataset lengths'!$N$2+Q194*'Dataset lengths'!$O$2+R194*'Dataset lengths'!$P$2+S194*'Dataset lengths'!$Q$2+T194*'Dataset lengths'!$R$2)/'Dataset lengths'!$A$7</f>
        <v>0.6375126092</v>
      </c>
      <c r="D194" s="55">
        <f>'Vecmap(jointcHYB)'!H195*'Vecmap(jointcHYB) Coverage'!C194</f>
        <v>0.5311417873</v>
      </c>
      <c r="E194" s="55">
        <f>'Vecmap(jointcHYB)'!I195*'Vecmap(jointcHYB) Coverage'!D194</f>
        <v>0.7506458374</v>
      </c>
      <c r="F194" s="55">
        <f>'Vecmap(jointcHYB)'!J195*'Vecmap(jointcHYB) Coverage'!E194</f>
        <v>0.7811673558</v>
      </c>
      <c r="G194" s="55">
        <f>'Vecmap(jointcHYB)'!K195*'Vecmap(jointcHYB) Coverage'!F194</f>
        <v>0.8461934413</v>
      </c>
      <c r="H194" s="55">
        <f>'Vecmap(jointcHYB)'!L195*'Vecmap(jointcHYB) Coverage'!G194</f>
        <v>0.8513421581</v>
      </c>
      <c r="I194" s="55">
        <f>'Vecmap(jointcHYB)'!M195*'Vecmap(jointcHYB) Coverage'!H194</f>
        <v>0.8481786796</v>
      </c>
      <c r="J194" s="55">
        <f>'Vecmap(jointcHYB)'!N195*'Vecmap(jointcHYB) Coverage'!I194</f>
        <v>0.8086327086</v>
      </c>
      <c r="K194" s="55">
        <f>'Vecmap(jointcHYB)'!O195*'Vecmap(jointcHYB) Coverage'!J194</f>
        <v>0.7610879512</v>
      </c>
      <c r="L194" s="55">
        <f>'Vecmap(jointcHYB)'!P195*'Vecmap(jointcHYB) Coverage'!K194</f>
        <v>0.8557390366</v>
      </c>
      <c r="M194" s="55">
        <f>'Vecmap(jointcHYB)'!Q195*'Vecmap(jointcHYB) Coverage'!L194</f>
        <v>0.8024794165</v>
      </c>
      <c r="N194" s="55">
        <f>'Vecmap(jointcHYB)'!R195*'Vecmap(jointcHYB) Coverage'!M194</f>
        <v>0.7486570337</v>
      </c>
      <c r="O194" s="55">
        <f>'Vecmap(jointcHYB)'!S195*'Vecmap(jointcHYB) Coverage'!N194</f>
        <v>0.8985367923</v>
      </c>
      <c r="P194" s="55">
        <f>'Vecmap(jointcHYB)'!T195*'Vecmap(jointcHYB) Coverage'!O194</f>
        <v>0.4266591608</v>
      </c>
      <c r="Q194" s="55">
        <f>'Vecmap(jointcHYB)'!U195*'Vecmap(jointcHYB) Coverage'!P194</f>
        <v>0.8799377368</v>
      </c>
      <c r="R194" s="55">
        <f>'Vecmap(jointcHYB)'!V195*'Vecmap(jointcHYB) Coverage'!Q194</f>
        <v>0.7416902568</v>
      </c>
      <c r="S194" s="55">
        <f>'Vecmap(jointcHYB)'!W195*'Vecmap(jointcHYB) Coverage'!R194</f>
        <v>0.4750710317</v>
      </c>
      <c r="T194" s="55">
        <f>'Vecmap(jointcHYB)'!X195*'Vecmap(jointcHYB) Coverage'!S194</f>
        <v>0.5547986448</v>
      </c>
    </row>
    <row r="195">
      <c r="A195" s="112" t="s">
        <v>297</v>
      </c>
      <c r="B195" s="10">
        <f t="shared" si="4"/>
        <v>0.6490513662</v>
      </c>
      <c r="C195" s="10">
        <f>(D195*'Dataset lengths'!$B$2+E195*'Dataset lengths'!$C$2+F195*'Dataset lengths'!$D$2+I195*'Dataset lengths'!$G$2+J195*'Dataset lengths'!$H$2+O195*'Dataset lengths'!$M$2+P195*'Dataset lengths'!$N$2+Q195*'Dataset lengths'!$O$2+R195*'Dataset lengths'!$P$2+S195*'Dataset lengths'!$Q$2+T195*'Dataset lengths'!$R$2)/'Dataset lengths'!$A$7</f>
        <v>0.5823170985</v>
      </c>
      <c r="D195" s="55">
        <f>'Vecmap(jointcHYB)'!H196*'Vecmap(jointcHYB) Coverage'!C195</f>
        <v>0.4612635882</v>
      </c>
      <c r="E195" s="55">
        <f>'Vecmap(jointcHYB)'!I196*'Vecmap(jointcHYB) Coverage'!D195</f>
        <v>0.7238026818</v>
      </c>
      <c r="F195" s="55">
        <f>'Vecmap(jointcHYB)'!J196*'Vecmap(jointcHYB) Coverage'!E195</f>
        <v>0.7537165707</v>
      </c>
      <c r="G195" s="55">
        <f>'Vecmap(jointcHYB)'!K196*'Vecmap(jointcHYB) Coverage'!F195</f>
        <v>0.8283490226</v>
      </c>
      <c r="H195" s="55">
        <f>'Vecmap(jointcHYB)'!L196*'Vecmap(jointcHYB) Coverage'!G195</f>
        <v>0.8305515997</v>
      </c>
      <c r="I195" s="55">
        <f>'Vecmap(jointcHYB)'!M196*'Vecmap(jointcHYB) Coverage'!H195</f>
        <v>0.8292861008</v>
      </c>
      <c r="J195" s="55">
        <f>'Vecmap(jointcHYB)'!N196*'Vecmap(jointcHYB) Coverage'!I195</f>
        <v>0.7720928387</v>
      </c>
      <c r="K195" s="55">
        <f>'Vecmap(jointcHYB)'!O196*'Vecmap(jointcHYB) Coverage'!J195</f>
        <v>0.7225926171</v>
      </c>
      <c r="L195" s="55">
        <f>'Vecmap(jointcHYB)'!P196*'Vecmap(jointcHYB) Coverage'!K195</f>
        <v>0.8266411033</v>
      </c>
      <c r="M195" s="55">
        <f>'Vecmap(jointcHYB)'!Q196*'Vecmap(jointcHYB) Coverage'!L195</f>
        <v>0.7565819958</v>
      </c>
      <c r="N195" s="55">
        <f>'Vecmap(jointcHYB)'!R196*'Vecmap(jointcHYB) Coverage'!M195</f>
        <v>0.7235618147</v>
      </c>
      <c r="O195" s="55">
        <f>'Vecmap(jointcHYB)'!S196*'Vecmap(jointcHYB) Coverage'!N195</f>
        <v>0.8305012552</v>
      </c>
      <c r="P195" s="55">
        <f>'Vecmap(jointcHYB)'!T196*'Vecmap(jointcHYB) Coverage'!O195</f>
        <v>0.4327205916</v>
      </c>
      <c r="Q195" s="55">
        <f>'Vecmap(jointcHYB)'!U196*'Vecmap(jointcHYB) Coverage'!P195</f>
        <v>0.8234116404</v>
      </c>
      <c r="R195" s="55">
        <f>'Vecmap(jointcHYB)'!V196*'Vecmap(jointcHYB) Coverage'!Q195</f>
        <v>0.6134785067</v>
      </c>
      <c r="S195" s="55">
        <f>'Vecmap(jointcHYB)'!W196*'Vecmap(jointcHYB) Coverage'!R195</f>
        <v>0.3600203124</v>
      </c>
      <c r="T195" s="55">
        <f>'Vecmap(jointcHYB)'!X196*'Vecmap(jointcHYB) Coverage'!S195</f>
        <v>0.5392709417</v>
      </c>
    </row>
    <row r="196">
      <c r="A196" s="112" t="s">
        <v>187</v>
      </c>
      <c r="B196" s="10">
        <f t="shared" si="4"/>
        <v>0.6983787723</v>
      </c>
      <c r="C196" s="10">
        <f>(D196*'Dataset lengths'!$B$2+E196*'Dataset lengths'!$C$2+F196*'Dataset lengths'!$D$2+I196*'Dataset lengths'!$G$2+J196*'Dataset lengths'!$H$2+O196*'Dataset lengths'!$M$2+P196*'Dataset lengths'!$N$2+Q196*'Dataset lengths'!$O$2+R196*'Dataset lengths'!$P$2+S196*'Dataset lengths'!$Q$2+T196*'Dataset lengths'!$R$2)/'Dataset lengths'!$A$7</f>
        <v>0.6372367185</v>
      </c>
      <c r="D196" s="55">
        <f>'Vecmap(jointcHYB)'!H197*'Vecmap(jointcHYB) Coverage'!C196</f>
        <v>0.5360646296</v>
      </c>
      <c r="E196" s="55">
        <f>'Vecmap(jointcHYB)'!I197*'Vecmap(jointcHYB) Coverage'!D196</f>
        <v>0.7388014248</v>
      </c>
      <c r="F196" s="55">
        <f>'Vecmap(jointcHYB)'!J197*'Vecmap(jointcHYB) Coverage'!E196</f>
        <v>0.7920424446</v>
      </c>
      <c r="G196" s="55">
        <f>'Vecmap(jointcHYB)'!K197*'Vecmap(jointcHYB) Coverage'!F196</f>
        <v>0.8551641276</v>
      </c>
      <c r="H196" s="55">
        <f>'Vecmap(jointcHYB)'!L197*'Vecmap(jointcHYB) Coverage'!G196</f>
        <v>0.8607179118</v>
      </c>
      <c r="I196" s="55">
        <f>'Vecmap(jointcHYB)'!M197*'Vecmap(jointcHYB) Coverage'!H196</f>
        <v>0.8571982793</v>
      </c>
      <c r="J196" s="55">
        <f>'Vecmap(jointcHYB)'!N197*'Vecmap(jointcHYB) Coverage'!I196</f>
        <v>0.8139006274</v>
      </c>
      <c r="K196" s="55">
        <f>'Vecmap(jointcHYB)'!O197*'Vecmap(jointcHYB) Coverage'!J196</f>
        <v>0.7575057168</v>
      </c>
      <c r="L196" s="55">
        <f>'Vecmap(jointcHYB)'!P197*'Vecmap(jointcHYB) Coverage'!K196</f>
        <v>0.8638392895</v>
      </c>
      <c r="M196" s="55">
        <f>'Vecmap(jointcHYB)'!Q197*'Vecmap(jointcHYB) Coverage'!L196</f>
        <v>0.8038783706</v>
      </c>
      <c r="N196" s="55">
        <f>'Vecmap(jointcHYB)'!R197*'Vecmap(jointcHYB) Coverage'!M196</f>
        <v>0.7565918273</v>
      </c>
      <c r="O196" s="55">
        <f>'Vecmap(jointcHYB)'!S197*'Vecmap(jointcHYB) Coverage'!N196</f>
        <v>0.8985367923</v>
      </c>
      <c r="P196" s="55">
        <f>'Vecmap(jointcHYB)'!T197*'Vecmap(jointcHYB) Coverage'!O196</f>
        <v>0.4292796135</v>
      </c>
      <c r="Q196" s="55">
        <f>'Vecmap(jointcHYB)'!U197*'Vecmap(jointcHYB) Coverage'!P196</f>
        <v>0.8652498535</v>
      </c>
      <c r="R196" s="55">
        <f>'Vecmap(jointcHYB)'!V197*'Vecmap(jointcHYB) Coverage'!Q196</f>
        <v>0.7378002442</v>
      </c>
      <c r="S196" s="55">
        <f>'Vecmap(jointcHYB)'!W197*'Vecmap(jointcHYB) Coverage'!R196</f>
        <v>0.4698486594</v>
      </c>
      <c r="T196" s="55">
        <f>'Vecmap(jointcHYB)'!X197*'Vecmap(jointcHYB) Coverage'!S196</f>
        <v>0.5434439266</v>
      </c>
    </row>
    <row r="197">
      <c r="A197" s="112" t="s">
        <v>182</v>
      </c>
      <c r="B197" s="10">
        <f t="shared" si="4"/>
        <v>0.7176493915</v>
      </c>
      <c r="C197" s="10">
        <f>(D197*'Dataset lengths'!$B$2+E197*'Dataset lengths'!$C$2+F197*'Dataset lengths'!$D$2+I197*'Dataset lengths'!$G$2+J197*'Dataset lengths'!$H$2+O197*'Dataset lengths'!$M$2+P197*'Dataset lengths'!$N$2+Q197*'Dataset lengths'!$O$2+R197*'Dataset lengths'!$P$2+S197*'Dataset lengths'!$Q$2+T197*'Dataset lengths'!$R$2)/'Dataset lengths'!$A$7</f>
        <v>0.6547981263</v>
      </c>
      <c r="D197" s="55">
        <f>'Vecmap(jointcHYB)'!H198*'Vecmap(jointcHYB) Coverage'!C197</f>
        <v>0.5504866376</v>
      </c>
      <c r="E197" s="55">
        <f>'Vecmap(jointcHYB)'!I198*'Vecmap(jointcHYB) Coverage'!D197</f>
        <v>0.7661431001</v>
      </c>
      <c r="F197" s="55">
        <f>'Vecmap(jointcHYB)'!J198*'Vecmap(jointcHYB) Coverage'!E197</f>
        <v>0.8013327519</v>
      </c>
      <c r="G197" s="55">
        <f>'Vecmap(jointcHYB)'!K198*'Vecmap(jointcHYB) Coverage'!F197</f>
        <v>0.8632848338</v>
      </c>
      <c r="H197" s="55">
        <f>'Vecmap(jointcHYB)'!L198*'Vecmap(jointcHYB) Coverage'!G197</f>
        <v>0.8679145108</v>
      </c>
      <c r="I197" s="55">
        <f>'Vecmap(jointcHYB)'!M198*'Vecmap(jointcHYB) Coverage'!H197</f>
        <v>0.8650875518</v>
      </c>
      <c r="J197" s="55">
        <f>'Vecmap(jointcHYB)'!N198*'Vecmap(jointcHYB) Coverage'!I197</f>
        <v>0.828126832</v>
      </c>
      <c r="K197" s="55">
        <f>'Vecmap(jointcHYB)'!O198*'Vecmap(jointcHYB) Coverage'!J197</f>
        <v>0.7807426222</v>
      </c>
      <c r="L197" s="55">
        <f>'Vecmap(jointcHYB)'!P198*'Vecmap(jointcHYB) Coverage'!K197</f>
        <v>0.873399209</v>
      </c>
      <c r="M197" s="55">
        <f>'Vecmap(jointcHYB)'!Q198*'Vecmap(jointcHYB) Coverage'!L197</f>
        <v>0.8146528299</v>
      </c>
      <c r="N197" s="55">
        <f>'Vecmap(jointcHYB)'!R198*'Vecmap(jointcHYB) Coverage'!M197</f>
        <v>0.7770629795</v>
      </c>
      <c r="O197" s="55">
        <f>'Vecmap(jointcHYB)'!S198*'Vecmap(jointcHYB) Coverage'!N197</f>
        <v>0.9018806526</v>
      </c>
      <c r="P197" s="55">
        <f>'Vecmap(jointcHYB)'!T198*'Vecmap(jointcHYB) Coverage'!O197</f>
        <v>0.4539054327</v>
      </c>
      <c r="Q197" s="55">
        <f>'Vecmap(jointcHYB)'!U198*'Vecmap(jointcHYB) Coverage'!P197</f>
        <v>0.8888394843</v>
      </c>
      <c r="R197" s="55">
        <f>'Vecmap(jointcHYB)'!V198*'Vecmap(jointcHYB) Coverage'!Q197</f>
        <v>0.7738963875</v>
      </c>
      <c r="S197" s="55">
        <f>'Vecmap(jointcHYB)'!W198*'Vecmap(jointcHYB) Coverage'!R197</f>
        <v>0.488510641</v>
      </c>
      <c r="T197" s="55">
        <f>'Vecmap(jointcHYB)'!X198*'Vecmap(jointcHYB) Coverage'!S197</f>
        <v>0.5759338347</v>
      </c>
    </row>
    <row r="198">
      <c r="A198" s="112" t="s">
        <v>300</v>
      </c>
      <c r="B198" s="10">
        <f t="shared" si="4"/>
        <v>0.6657276656</v>
      </c>
      <c r="C198" s="10">
        <f>(D198*'Dataset lengths'!$B$2+E198*'Dataset lengths'!$C$2+F198*'Dataset lengths'!$D$2+I198*'Dataset lengths'!$G$2+J198*'Dataset lengths'!$H$2+O198*'Dataset lengths'!$M$2+P198*'Dataset lengths'!$N$2+Q198*'Dataset lengths'!$O$2+R198*'Dataset lengths'!$P$2+S198*'Dataset lengths'!$Q$2+T198*'Dataset lengths'!$R$2)/'Dataset lengths'!$A$7</f>
        <v>0.6003326737</v>
      </c>
      <c r="D198" s="55">
        <f>'Vecmap(jointcHYB)'!H199*'Vecmap(jointcHYB) Coverage'!C198</f>
        <v>0.4814453096</v>
      </c>
      <c r="E198" s="55">
        <f>'Vecmap(jointcHYB)'!I199*'Vecmap(jointcHYB) Coverage'!D198</f>
        <v>0.7433398835</v>
      </c>
      <c r="F198" s="55">
        <f>'Vecmap(jointcHYB)'!J199*'Vecmap(jointcHYB) Coverage'!E198</f>
        <v>0.7730393238</v>
      </c>
      <c r="G198" s="55">
        <f>'Vecmap(jointcHYB)'!K199*'Vecmap(jointcHYB) Coverage'!F198</f>
        <v>0.8454515567</v>
      </c>
      <c r="H198" s="55">
        <f>'Vecmap(jointcHYB)'!L199*'Vecmap(jointcHYB) Coverage'!G198</f>
        <v>0.8457291695</v>
      </c>
      <c r="I198" s="55">
        <f>'Vecmap(jointcHYB)'!M199*'Vecmap(jointcHYB) Coverage'!H198</f>
        <v>0.8456779871</v>
      </c>
      <c r="J198" s="55">
        <f>'Vecmap(jointcHYB)'!N199*'Vecmap(jointcHYB) Coverage'!I198</f>
        <v>0.7926524407</v>
      </c>
      <c r="K198" s="55">
        <f>'Vecmap(jointcHYB)'!O199*'Vecmap(jointcHYB) Coverage'!J198</f>
        <v>0.7415723852</v>
      </c>
      <c r="L198" s="55">
        <f>'Vecmap(jointcHYB)'!P199*'Vecmap(jointcHYB) Coverage'!K198</f>
        <v>0.8420059769</v>
      </c>
      <c r="M198" s="55">
        <f>'Vecmap(jointcHYB)'!Q199*'Vecmap(jointcHYB) Coverage'!L198</f>
        <v>0.7618879689</v>
      </c>
      <c r="N198" s="55">
        <f>'Vecmap(jointcHYB)'!R199*'Vecmap(jointcHYB) Coverage'!M198</f>
        <v>0.7583897004</v>
      </c>
      <c r="O198" s="55">
        <f>'Vecmap(jointcHYB)'!S199*'Vecmap(jointcHYB) Coverage'!N198</f>
        <v>0.8267639996</v>
      </c>
      <c r="P198" s="55">
        <f>'Vecmap(jointcHYB)'!T199*'Vecmap(jointcHYB) Coverage'!O198</f>
        <v>0.4394074718</v>
      </c>
      <c r="Q198" s="55">
        <f>'Vecmap(jointcHYB)'!U199*'Vecmap(jointcHYB) Coverage'!P198</f>
        <v>0.8470012712</v>
      </c>
      <c r="R198" s="55">
        <f>'Vecmap(jointcHYB)'!V199*'Vecmap(jointcHYB) Coverage'!Q198</f>
        <v>0.637114026</v>
      </c>
      <c r="S198" s="55">
        <f>'Vecmap(jointcHYB)'!W199*'Vecmap(jointcHYB) Coverage'!R198</f>
        <v>0.3780286451</v>
      </c>
      <c r="T198" s="55">
        <f>'Vecmap(jointcHYB)'!X199*'Vecmap(jointcHYB) Coverage'!S198</f>
        <v>0.5585339627</v>
      </c>
    </row>
    <row r="199">
      <c r="A199" s="112" t="s">
        <v>303</v>
      </c>
      <c r="B199" s="10">
        <f t="shared" si="4"/>
        <v>0.7114662222</v>
      </c>
      <c r="C199" s="10">
        <f>(D199*'Dataset lengths'!$B$2+E199*'Dataset lengths'!$C$2+F199*'Dataset lengths'!$D$2+I199*'Dataset lengths'!$G$2+J199*'Dataset lengths'!$H$2+O199*'Dataset lengths'!$M$2+P199*'Dataset lengths'!$N$2+Q199*'Dataset lengths'!$O$2+R199*'Dataset lengths'!$P$2+S199*'Dataset lengths'!$Q$2+T199*'Dataset lengths'!$R$2)/'Dataset lengths'!$A$7</f>
        <v>0.6534772496</v>
      </c>
      <c r="D199" s="55">
        <f>'Vecmap(jointcHYB)'!H200*'Vecmap(jointcHYB) Coverage'!C199</f>
        <v>0.5619877332</v>
      </c>
      <c r="E199" s="55">
        <f>'Vecmap(jointcHYB)'!I200*'Vecmap(jointcHYB) Coverage'!D199</f>
        <v>0.7455882988</v>
      </c>
      <c r="F199" s="55">
        <f>'Vecmap(jointcHYB)'!J200*'Vecmap(jointcHYB) Coverage'!E199</f>
        <v>0.7721370615</v>
      </c>
      <c r="G199" s="55">
        <f>'Vecmap(jointcHYB)'!K200*'Vecmap(jointcHYB) Coverage'!F199</f>
        <v>0.844565854</v>
      </c>
      <c r="H199" s="55">
        <f>'Vecmap(jointcHYB)'!L200*'Vecmap(jointcHYB) Coverage'!G199</f>
        <v>0.8553020935</v>
      </c>
      <c r="I199" s="55">
        <f>'Vecmap(jointcHYB)'!M200*'Vecmap(jointcHYB) Coverage'!H199</f>
        <v>0.8483595619</v>
      </c>
      <c r="J199" s="55">
        <f>'Vecmap(jointcHYB)'!N200*'Vecmap(jointcHYB) Coverage'!I199</f>
        <v>0.8158024199</v>
      </c>
      <c r="K199" s="55">
        <f>'Vecmap(jointcHYB)'!O200*'Vecmap(jointcHYB) Coverage'!J199</f>
        <v>0.7566493401</v>
      </c>
      <c r="L199" s="55">
        <f>'Vecmap(jointcHYB)'!P200*'Vecmap(jointcHYB) Coverage'!K199</f>
        <v>0.866999629</v>
      </c>
      <c r="M199" s="55">
        <f>'Vecmap(jointcHYB)'!Q200*'Vecmap(jointcHYB) Coverage'!L199</f>
        <v>0.8179282253</v>
      </c>
      <c r="N199" s="55">
        <f>'Vecmap(jointcHYB)'!R200*'Vecmap(jointcHYB) Coverage'!M199</f>
        <v>0.7501743877</v>
      </c>
      <c r="O199" s="55">
        <f>'Vecmap(jointcHYB)'!S200*'Vecmap(jointcHYB) Coverage'!N199</f>
        <v>0.8935100741</v>
      </c>
      <c r="P199" s="55">
        <f>'Vecmap(jointcHYB)'!T200*'Vecmap(jointcHYB) Coverage'!O199</f>
        <v>0.4225143006</v>
      </c>
      <c r="Q199" s="55">
        <f>'Vecmap(jointcHYB)'!U200*'Vecmap(jointcHYB) Coverage'!P199</f>
        <v>0.8910649211</v>
      </c>
      <c r="R199" s="55">
        <f>'Vecmap(jointcHYB)'!V200*'Vecmap(jointcHYB) Coverage'!Q199</f>
        <v>0.8258644385</v>
      </c>
      <c r="S199" s="55">
        <f>'Vecmap(jointcHYB)'!W200*'Vecmap(jointcHYB) Coverage'!R199</f>
        <v>0.5468717107</v>
      </c>
      <c r="T199" s="55">
        <f>'Vecmap(jointcHYB)'!X200*'Vecmap(jointcHYB) Coverage'!S199</f>
        <v>0.5024279239</v>
      </c>
    </row>
    <row r="200">
      <c r="A200" s="112" t="s">
        <v>304</v>
      </c>
      <c r="B200" s="10">
        <f t="shared" si="4"/>
        <v>0.6825967037</v>
      </c>
      <c r="C200" s="10">
        <f>(D200*'Dataset lengths'!$B$2+E200*'Dataset lengths'!$C$2+F200*'Dataset lengths'!$D$2+I200*'Dataset lengths'!$G$2+J200*'Dataset lengths'!$H$2+O200*'Dataset lengths'!$M$2+P200*'Dataset lengths'!$N$2+Q200*'Dataset lengths'!$O$2+R200*'Dataset lengths'!$P$2+S200*'Dataset lengths'!$Q$2+T200*'Dataset lengths'!$R$2)/'Dataset lengths'!$A$7</f>
        <v>0.6195451351</v>
      </c>
      <c r="D200" s="55">
        <f>'Vecmap(jointcHYB)'!H201*'Vecmap(jointcHYB) Coverage'!C200</f>
        <v>0.5208091086</v>
      </c>
      <c r="E200" s="55">
        <f>'Vecmap(jointcHYB)'!I201*'Vecmap(jointcHYB) Coverage'!D200</f>
        <v>0.736223032</v>
      </c>
      <c r="F200" s="55">
        <f>'Vecmap(jointcHYB)'!J201*'Vecmap(jointcHYB) Coverage'!E200</f>
        <v>0.7836110925</v>
      </c>
      <c r="G200" s="55">
        <f>'Vecmap(jointcHYB)'!K201*'Vecmap(jointcHYB) Coverage'!F200</f>
        <v>0.8425294861</v>
      </c>
      <c r="H200" s="55">
        <f>'Vecmap(jointcHYB)'!L201*'Vecmap(jointcHYB) Coverage'!G200</f>
        <v>0.8490889633</v>
      </c>
      <c r="I200" s="55">
        <f>'Vecmap(jointcHYB)'!M201*'Vecmap(jointcHYB) Coverage'!H200</f>
        <v>0.8448126651</v>
      </c>
      <c r="J200" s="55">
        <f>'Vecmap(jointcHYB)'!N201*'Vecmap(jointcHYB) Coverage'!I200</f>
        <v>0.803345147</v>
      </c>
      <c r="K200" s="55">
        <f>'Vecmap(jointcHYB)'!O201*'Vecmap(jointcHYB) Coverage'!J200</f>
        <v>0.7498958122</v>
      </c>
      <c r="L200" s="55">
        <f>'Vecmap(jointcHYB)'!P201*'Vecmap(jointcHYB) Coverage'!K200</f>
        <v>0.8494061637</v>
      </c>
      <c r="M200" s="55">
        <f>'Vecmap(jointcHYB)'!Q201*'Vecmap(jointcHYB) Coverage'!L200</f>
        <v>0.7941208755</v>
      </c>
      <c r="N200" s="55">
        <f>'Vecmap(jointcHYB)'!R201*'Vecmap(jointcHYB) Coverage'!M200</f>
        <v>0.749245824</v>
      </c>
      <c r="O200" s="55">
        <f>'Vecmap(jointcHYB)'!S201*'Vecmap(jointcHYB) Coverage'!N200</f>
        <v>0.8562249388</v>
      </c>
      <c r="P200" s="55">
        <f>'Vecmap(jointcHYB)'!T201*'Vecmap(jointcHYB) Coverage'!O200</f>
        <v>0.4174021052</v>
      </c>
      <c r="Q200" s="55">
        <f>'Vecmap(jointcHYB)'!U201*'Vecmap(jointcHYB) Coverage'!P200</f>
        <v>0.8518972323</v>
      </c>
      <c r="R200" s="55">
        <f>'Vecmap(jointcHYB)'!V201*'Vecmap(jointcHYB) Coverage'!Q200</f>
        <v>0.7258894744</v>
      </c>
      <c r="S200" s="55">
        <f>'Vecmap(jointcHYB)'!W201*'Vecmap(jointcHYB) Coverage'!R200</f>
        <v>0.4432755745</v>
      </c>
      <c r="T200" s="55">
        <f>'Vecmap(jointcHYB)'!X201*'Vecmap(jointcHYB) Coverage'!S200</f>
        <v>0.5250733702</v>
      </c>
    </row>
    <row r="201">
      <c r="A201" s="112" t="s">
        <v>307</v>
      </c>
      <c r="B201" s="10">
        <f t="shared" si="4"/>
        <v>0.6970792199</v>
      </c>
      <c r="C201" s="10">
        <f>(D201*'Dataset lengths'!$B$2+E201*'Dataset lengths'!$C$2+F201*'Dataset lengths'!$D$2+I201*'Dataset lengths'!$G$2+J201*'Dataset lengths'!$H$2+O201*'Dataset lengths'!$M$2+P201*'Dataset lengths'!$N$2+Q201*'Dataset lengths'!$O$2+R201*'Dataset lengths'!$P$2+S201*'Dataset lengths'!$Q$2+T201*'Dataset lengths'!$R$2)/'Dataset lengths'!$A$7</f>
        <v>0.6358378734</v>
      </c>
      <c r="D201" s="55">
        <f>'Vecmap(jointcHYB)'!H202*'Vecmap(jointcHYB) Coverage'!C201</f>
        <v>0.5331850257</v>
      </c>
      <c r="E201" s="55">
        <f>'Vecmap(jointcHYB)'!I202*'Vecmap(jointcHYB) Coverage'!D201</f>
        <v>0.7597737744</v>
      </c>
      <c r="F201" s="55">
        <f>'Vecmap(jointcHYB)'!J202*'Vecmap(jointcHYB) Coverage'!E201</f>
        <v>0.7925162963</v>
      </c>
      <c r="G201" s="55">
        <f>'Vecmap(jointcHYB)'!K202*'Vecmap(jointcHYB) Coverage'!F201</f>
        <v>0.8507736522</v>
      </c>
      <c r="H201" s="55">
        <f>'Vecmap(jointcHYB)'!L202*'Vecmap(jointcHYB) Coverage'!G201</f>
        <v>0.8550661446</v>
      </c>
      <c r="I201" s="55">
        <f>'Vecmap(jointcHYB)'!M202*'Vecmap(jointcHYB) Coverage'!H201</f>
        <v>0.8522841895</v>
      </c>
      <c r="J201" s="55">
        <f>'Vecmap(jointcHYB)'!N202*'Vecmap(jointcHYB) Coverage'!I201</f>
        <v>0.8168122442</v>
      </c>
      <c r="K201" s="55">
        <f>'Vecmap(jointcHYB)'!O202*'Vecmap(jointcHYB) Coverage'!J201</f>
        <v>0.769266649</v>
      </c>
      <c r="L201" s="55">
        <f>'Vecmap(jointcHYB)'!P202*'Vecmap(jointcHYB) Coverage'!K201</f>
        <v>0.8622383186</v>
      </c>
      <c r="M201" s="55">
        <f>'Vecmap(jointcHYB)'!Q202*'Vecmap(jointcHYB) Coverage'!L201</f>
        <v>0.8038783706</v>
      </c>
      <c r="N201" s="55">
        <f>'Vecmap(jointcHYB)'!R202*'Vecmap(jointcHYB) Coverage'!M201</f>
        <v>0.7663642467</v>
      </c>
      <c r="O201" s="55">
        <f>'Vecmap(jointcHYB)'!S202*'Vecmap(jointcHYB) Coverage'!N201</f>
        <v>0.8650326232</v>
      </c>
      <c r="P201" s="55">
        <f>'Vecmap(jointcHYB)'!T202*'Vecmap(jointcHYB) Coverage'!O201</f>
        <v>0.4055165526</v>
      </c>
      <c r="Q201" s="55">
        <f>'Vecmap(jointcHYB)'!U202*'Vecmap(jointcHYB) Coverage'!P201</f>
        <v>0.8605764361</v>
      </c>
      <c r="R201" s="55">
        <f>'Vecmap(jointcHYB)'!V202*'Vecmap(jointcHYB) Coverage'!Q201</f>
        <v>0.7660479725</v>
      </c>
      <c r="S201" s="55">
        <f>'Vecmap(jointcHYB)'!W202*'Vecmap(jointcHYB) Coverage'!R201</f>
        <v>0.4634949903</v>
      </c>
      <c r="T201" s="55">
        <f>'Vecmap(jointcHYB)'!X202*'Vecmap(jointcHYB) Coverage'!S201</f>
        <v>0.5526313142</v>
      </c>
    </row>
    <row r="202">
      <c r="A202" s="112" t="s">
        <v>313</v>
      </c>
      <c r="B202" s="10">
        <f t="shared" si="4"/>
        <v>0.6951559661</v>
      </c>
      <c r="C202" s="10">
        <f>(D202*'Dataset lengths'!$B$2+E202*'Dataset lengths'!$C$2+F202*'Dataset lengths'!$D$2+I202*'Dataset lengths'!$G$2+J202*'Dataset lengths'!$H$2+O202*'Dataset lengths'!$M$2+P202*'Dataset lengths'!$N$2+Q202*'Dataset lengths'!$O$2+R202*'Dataset lengths'!$P$2+S202*'Dataset lengths'!$Q$2+T202*'Dataset lengths'!$R$2)/'Dataset lengths'!$A$7</f>
        <v>0.6359536739</v>
      </c>
      <c r="D202" s="55">
        <f>'Vecmap(jointcHYB)'!H203*'Vecmap(jointcHYB) Coverage'!C202</f>
        <v>0.5392483063</v>
      </c>
      <c r="E202" s="55">
        <f>'Vecmap(jointcHYB)'!I203*'Vecmap(jointcHYB) Coverage'!D202</f>
        <v>0.7224959712</v>
      </c>
      <c r="F202" s="55">
        <f>'Vecmap(jointcHYB)'!J203*'Vecmap(jointcHYB) Coverage'!E202</f>
        <v>0.7733881357</v>
      </c>
      <c r="G202" s="55">
        <f>'Vecmap(jointcHYB)'!K203*'Vecmap(jointcHYB) Coverage'!F202</f>
        <v>0.8386449896</v>
      </c>
      <c r="H202" s="55">
        <f>'Vecmap(jointcHYB)'!L203*'Vecmap(jointcHYB) Coverage'!G202</f>
        <v>0.8455772</v>
      </c>
      <c r="I202" s="55">
        <f>'Vecmap(jointcHYB)'!M203*'Vecmap(jointcHYB) Coverage'!H202</f>
        <v>0.8409589138</v>
      </c>
      <c r="J202" s="55">
        <f>'Vecmap(jointcHYB)'!N203*'Vecmap(jointcHYB) Coverage'!I202</f>
        <v>0.7916664877</v>
      </c>
      <c r="K202" s="55">
        <f>'Vecmap(jointcHYB)'!O203*'Vecmap(jointcHYB) Coverage'!J202</f>
        <v>0.7395934201</v>
      </c>
      <c r="L202" s="55">
        <f>'Vecmap(jointcHYB)'!P203*'Vecmap(jointcHYB) Coverage'!K202</f>
        <v>0.8459366761</v>
      </c>
      <c r="M202" s="55">
        <f>'Vecmap(jointcHYB)'!Q203*'Vecmap(jointcHYB) Coverage'!L202</f>
        <v>0.7740345759</v>
      </c>
      <c r="N202" s="55">
        <f>'Vecmap(jointcHYB)'!R203*'Vecmap(jointcHYB) Coverage'!M202</f>
        <v>0.728587909</v>
      </c>
      <c r="O202" s="55">
        <f>'Vecmap(jointcHYB)'!S203*'Vecmap(jointcHYB) Coverage'!N202</f>
        <v>0.8989738982</v>
      </c>
      <c r="P202" s="55">
        <f>'Vecmap(jointcHYB)'!T203*'Vecmap(jointcHYB) Coverage'!O202</f>
        <v>0.4653586006</v>
      </c>
      <c r="Q202" s="55">
        <f>'Vecmap(jointcHYB)'!U203*'Vecmap(jointcHYB) Coverage'!P202</f>
        <v>0.878379931</v>
      </c>
      <c r="R202" s="55">
        <f>'Vecmap(jointcHYB)'!V203*'Vecmap(jointcHYB) Coverage'!Q202</f>
        <v>0.7061685879</v>
      </c>
      <c r="S202" s="55">
        <f>'Vecmap(jointcHYB)'!W203*'Vecmap(jointcHYB) Coverage'!R202</f>
        <v>0.4850523811</v>
      </c>
      <c r="T202" s="55">
        <f>'Vecmap(jointcHYB)'!X203*'Vecmap(jointcHYB) Coverage'!S202</f>
        <v>0.5450244133</v>
      </c>
    </row>
    <row r="203">
      <c r="A203" s="112" t="s">
        <v>179</v>
      </c>
      <c r="B203" s="10">
        <f t="shared" si="4"/>
        <v>0.7148259085</v>
      </c>
      <c r="C203" s="10">
        <f>(D203*'Dataset lengths'!$B$2+E203*'Dataset lengths'!$C$2+F203*'Dataset lengths'!$D$2+I203*'Dataset lengths'!$G$2+J203*'Dataset lengths'!$H$2+O203*'Dataset lengths'!$M$2+P203*'Dataset lengths'!$N$2+Q203*'Dataset lengths'!$O$2+R203*'Dataset lengths'!$P$2+S203*'Dataset lengths'!$Q$2+T203*'Dataset lengths'!$R$2)/'Dataset lengths'!$A$7</f>
        <v>0.6555514088</v>
      </c>
      <c r="D203" s="55">
        <f>'Vecmap(jointcHYB)'!H204*'Vecmap(jointcHYB) Coverage'!C203</f>
        <v>0.5536956267</v>
      </c>
      <c r="E203" s="55">
        <f>'Vecmap(jointcHYB)'!I204*'Vecmap(jointcHYB) Coverage'!D203</f>
        <v>0.7592039287</v>
      </c>
      <c r="F203" s="55">
        <f>'Vecmap(jointcHYB)'!J204*'Vecmap(jointcHYB) Coverage'!E203</f>
        <v>0.7873254637</v>
      </c>
      <c r="G203" s="55">
        <f>'Vecmap(jointcHYB)'!K204*'Vecmap(jointcHYB) Coverage'!F203</f>
        <v>0.8488571333</v>
      </c>
      <c r="H203" s="55">
        <f>'Vecmap(jointcHYB)'!L204*'Vecmap(jointcHYB) Coverage'!G203</f>
        <v>0.8544606011</v>
      </c>
      <c r="I203" s="55">
        <f>'Vecmap(jointcHYB)'!M204*'Vecmap(jointcHYB) Coverage'!H203</f>
        <v>0.8508097536</v>
      </c>
      <c r="J203" s="55">
        <f>'Vecmap(jointcHYB)'!N204*'Vecmap(jointcHYB) Coverage'!I203</f>
        <v>0.7999019504</v>
      </c>
      <c r="K203" s="55">
        <f>'Vecmap(jointcHYB)'!O204*'Vecmap(jointcHYB) Coverage'!J203</f>
        <v>0.7525867998</v>
      </c>
      <c r="L203" s="55">
        <f>'Vecmap(jointcHYB)'!P204*'Vecmap(jointcHYB) Coverage'!K203</f>
        <v>0.8531668673</v>
      </c>
      <c r="M203" s="55">
        <f>'Vecmap(jointcHYB)'!Q204*'Vecmap(jointcHYB) Coverage'!L203</f>
        <v>0.7864442198</v>
      </c>
      <c r="N203" s="55">
        <f>'Vecmap(jointcHYB)'!R204*'Vecmap(jointcHYB) Coverage'!M203</f>
        <v>0.7400224422</v>
      </c>
      <c r="O203" s="55">
        <f>'Vecmap(jointcHYB)'!S204*'Vecmap(jointcHYB) Coverage'!N203</f>
        <v>0.897706291</v>
      </c>
      <c r="P203" s="55">
        <f>'Vecmap(jointcHYB)'!T204*'Vecmap(jointcHYB) Coverage'!O203</f>
        <v>0.4884861564</v>
      </c>
      <c r="Q203" s="55">
        <f>'Vecmap(jointcHYB)'!U204*'Vecmap(jointcHYB) Coverage'!P203</f>
        <v>0.893290358</v>
      </c>
      <c r="R203" s="55">
        <f>'Vecmap(jointcHYB)'!V204*'Vecmap(jointcHYB) Coverage'!Q203</f>
        <v>0.7466909199</v>
      </c>
      <c r="S203" s="55">
        <f>'Vecmap(jointcHYB)'!W204*'Vecmap(jointcHYB) Coverage'!R203</f>
        <v>0.5061141718</v>
      </c>
      <c r="T203" s="55">
        <f>'Vecmap(jointcHYB)'!X204*'Vecmap(jointcHYB) Coverage'!S203</f>
        <v>0.5798603734</v>
      </c>
    </row>
    <row r="204">
      <c r="A204" s="112" t="s">
        <v>314</v>
      </c>
      <c r="B204" s="10">
        <f t="shared" si="4"/>
        <v>0.6661306401</v>
      </c>
      <c r="C204" s="10">
        <f>(D204*'Dataset lengths'!$B$2+E204*'Dataset lengths'!$C$2+F204*'Dataset lengths'!$D$2+I204*'Dataset lengths'!$G$2+J204*'Dataset lengths'!$H$2+O204*'Dataset lengths'!$M$2+P204*'Dataset lengths'!$N$2+Q204*'Dataset lengths'!$O$2+R204*'Dataset lengths'!$P$2+S204*'Dataset lengths'!$Q$2+T204*'Dataset lengths'!$R$2)/'Dataset lengths'!$A$7</f>
        <v>0.600574551</v>
      </c>
      <c r="D204" s="55">
        <f>'Vecmap(jointcHYB)'!H205*'Vecmap(jointcHYB) Coverage'!C204</f>
        <v>0.482159531</v>
      </c>
      <c r="E204" s="55">
        <f>'Vecmap(jointcHYB)'!I205*'Vecmap(jointcHYB) Coverage'!D204</f>
        <v>0.7374700928</v>
      </c>
      <c r="F204" s="55">
        <f>'Vecmap(jointcHYB)'!J205*'Vecmap(jointcHYB) Coverage'!E204</f>
        <v>0.7632613793</v>
      </c>
      <c r="G204" s="55">
        <f>'Vecmap(jointcHYB)'!K205*'Vecmap(jointcHYB) Coverage'!F204</f>
        <v>0.8331210095</v>
      </c>
      <c r="H204" s="55">
        <f>'Vecmap(jointcHYB)'!L205*'Vecmap(jointcHYB) Coverage'!G204</f>
        <v>0.8359334228</v>
      </c>
      <c r="I204" s="55">
        <f>'Vecmap(jointcHYB)'!M205*'Vecmap(jointcHYB) Coverage'!H204</f>
        <v>0.8341525432</v>
      </c>
      <c r="J204" s="55">
        <f>'Vecmap(jointcHYB)'!N205*'Vecmap(jointcHYB) Coverage'!I204</f>
        <v>0.7685853943</v>
      </c>
      <c r="K204" s="55">
        <f>'Vecmap(jointcHYB)'!O205*'Vecmap(jointcHYB) Coverage'!J204</f>
        <v>0.7175180975</v>
      </c>
      <c r="L204" s="55">
        <f>'Vecmap(jointcHYB)'!P205*'Vecmap(jointcHYB) Coverage'!K204</f>
        <v>0.8261633942</v>
      </c>
      <c r="M204" s="55">
        <f>'Vecmap(jointcHYB)'!Q205*'Vecmap(jointcHYB) Coverage'!L204</f>
        <v>0.7399537096</v>
      </c>
      <c r="N204" s="55">
        <f>'Vecmap(jointcHYB)'!R205*'Vecmap(jointcHYB) Coverage'!M204</f>
        <v>0.7254309427</v>
      </c>
      <c r="O204" s="55">
        <f>'Vecmap(jointcHYB)'!S205*'Vecmap(jointcHYB) Coverage'!N204</f>
        <v>0.852990355</v>
      </c>
      <c r="P204" s="55">
        <f>'Vecmap(jointcHYB)'!T205*'Vecmap(jointcHYB) Coverage'!O204</f>
        <v>0.4782235549</v>
      </c>
      <c r="Q204" s="55">
        <f>'Vecmap(jointcHYB)'!U205*'Vecmap(jointcHYB) Coverage'!P204</f>
        <v>0.8512296012</v>
      </c>
      <c r="R204" s="55">
        <f>'Vecmap(jointcHYB)'!V205*'Vecmap(jointcHYB) Coverage'!Q204</f>
        <v>0.6054686918</v>
      </c>
      <c r="S204" s="55">
        <f>'Vecmap(jointcHYB)'!W205*'Vecmap(jointcHYB) Coverage'!R204</f>
        <v>0.3887756971</v>
      </c>
      <c r="T204" s="55">
        <f>'Vecmap(jointcHYB)'!X205*'Vecmap(jointcHYB) Coverage'!S204</f>
        <v>0.5651202003</v>
      </c>
    </row>
    <row r="205">
      <c r="A205" s="112" t="s">
        <v>317</v>
      </c>
      <c r="B205" s="10">
        <f t="shared" si="4"/>
        <v>0.7050543236</v>
      </c>
      <c r="C205" s="10">
        <f>(D205*'Dataset lengths'!$B$2+E205*'Dataset lengths'!$C$2+F205*'Dataset lengths'!$D$2+I205*'Dataset lengths'!$G$2+J205*'Dataset lengths'!$H$2+O205*'Dataset lengths'!$M$2+P205*'Dataset lengths'!$N$2+Q205*'Dataset lengths'!$O$2+R205*'Dataset lengths'!$P$2+S205*'Dataset lengths'!$Q$2+T205*'Dataset lengths'!$R$2)/'Dataset lengths'!$A$7</f>
        <v>0.6508148378</v>
      </c>
      <c r="D205" s="55">
        <f>'Vecmap(jointcHYB)'!H206*'Vecmap(jointcHYB) Coverage'!C205</f>
        <v>0.569280274</v>
      </c>
      <c r="E205" s="55">
        <f>'Vecmap(jointcHYB)'!I206*'Vecmap(jointcHYB) Coverage'!D205</f>
        <v>0.7372469773</v>
      </c>
      <c r="F205" s="55">
        <f>'Vecmap(jointcHYB)'!J206*'Vecmap(jointcHYB) Coverage'!E205</f>
        <v>0.7545526417</v>
      </c>
      <c r="G205" s="55">
        <f>'Vecmap(jointcHYB)'!K206*'Vecmap(jointcHYB) Coverage'!F205</f>
        <v>0.8285016768</v>
      </c>
      <c r="H205" s="55">
        <f>'Vecmap(jointcHYB)'!L206*'Vecmap(jointcHYB) Coverage'!G205</f>
        <v>0.837157396</v>
      </c>
      <c r="I205" s="55">
        <f>'Vecmap(jointcHYB)'!M206*'Vecmap(jointcHYB) Coverage'!H205</f>
        <v>0.8316049072</v>
      </c>
      <c r="J205" s="55">
        <f>'Vecmap(jointcHYB)'!N206*'Vecmap(jointcHYB) Coverage'!I205</f>
        <v>0.7952065336</v>
      </c>
      <c r="K205" s="55">
        <f>'Vecmap(jointcHYB)'!O206*'Vecmap(jointcHYB) Coverage'!J205</f>
        <v>0.7403358132</v>
      </c>
      <c r="L205" s="55">
        <f>'Vecmap(jointcHYB)'!P206*'Vecmap(jointcHYB) Coverage'!K205</f>
        <v>0.8503013302</v>
      </c>
      <c r="M205" s="55">
        <f>'Vecmap(jointcHYB)'!Q206*'Vecmap(jointcHYB) Coverage'!L205</f>
        <v>0.7943671584</v>
      </c>
      <c r="N205" s="55">
        <f>'Vecmap(jointcHYB)'!R206*'Vecmap(jointcHYB) Coverage'!M205</f>
        <v>0.7223009783</v>
      </c>
      <c r="O205" s="55">
        <f>'Vecmap(jointcHYB)'!S206*'Vecmap(jointcHYB) Coverage'!N205</f>
        <v>0.8972036192</v>
      </c>
      <c r="P205" s="55">
        <f>'Vecmap(jointcHYB)'!T206*'Vecmap(jointcHYB) Coverage'!O205</f>
        <v>0.4194353191</v>
      </c>
      <c r="Q205" s="55">
        <f>'Vecmap(jointcHYB)'!U206*'Vecmap(jointcHYB) Coverage'!P205</f>
        <v>0.8910649211</v>
      </c>
      <c r="R205" s="55">
        <f>'Vecmap(jointcHYB)'!V206*'Vecmap(jointcHYB) Coverage'!Q205</f>
        <v>0.80278698</v>
      </c>
      <c r="S205" s="55">
        <f>'Vecmap(jointcHYB)'!W206*'Vecmap(jointcHYB) Coverage'!R205</f>
        <v>0.5626858095</v>
      </c>
      <c r="T205" s="55">
        <f>'Vecmap(jointcHYB)'!X206*'Vecmap(jointcHYB) Coverage'!S205</f>
        <v>0.494529577</v>
      </c>
    </row>
    <row r="206">
      <c r="A206" s="112" t="s">
        <v>318</v>
      </c>
      <c r="B206" s="10">
        <f t="shared" si="4"/>
        <v>0.6835941162</v>
      </c>
      <c r="C206" s="10">
        <f>(D206*'Dataset lengths'!$B$2+E206*'Dataset lengths'!$C$2+F206*'Dataset lengths'!$D$2+I206*'Dataset lengths'!$G$2+J206*'Dataset lengths'!$H$2+O206*'Dataset lengths'!$M$2+P206*'Dataset lengths'!$N$2+Q206*'Dataset lengths'!$O$2+R206*'Dataset lengths'!$P$2+S206*'Dataset lengths'!$Q$2+T206*'Dataset lengths'!$R$2)/'Dataset lengths'!$A$7</f>
        <v>0.6192756929</v>
      </c>
      <c r="D206" s="55">
        <f>'Vecmap(jointcHYB)'!H207*'Vecmap(jointcHYB) Coverage'!C206</f>
        <v>0.5256913283</v>
      </c>
      <c r="E206" s="55">
        <f>'Vecmap(jointcHYB)'!I207*'Vecmap(jointcHYB) Coverage'!D206</f>
        <v>0.723418385</v>
      </c>
      <c r="F206" s="55">
        <f>'Vecmap(jointcHYB)'!J207*'Vecmap(jointcHYB) Coverage'!E206</f>
        <v>0.7692739344</v>
      </c>
      <c r="G206" s="55">
        <f>'Vecmap(jointcHYB)'!K207*'Vecmap(jointcHYB) Coverage'!F206</f>
        <v>0.8286230743</v>
      </c>
      <c r="H206" s="55">
        <f>'Vecmap(jointcHYB)'!L207*'Vecmap(jointcHYB) Coverage'!G206</f>
        <v>0.8362565862</v>
      </c>
      <c r="I206" s="55">
        <f>'Vecmap(jointcHYB)'!M207*'Vecmap(jointcHYB) Coverage'!H206</f>
        <v>0.8312819489</v>
      </c>
      <c r="J206" s="55">
        <f>'Vecmap(jointcHYB)'!N207*'Vecmap(jointcHYB) Coverage'!I206</f>
        <v>0.7889450229</v>
      </c>
      <c r="K206" s="55">
        <f>'Vecmap(jointcHYB)'!O207*'Vecmap(jointcHYB) Coverage'!J206</f>
        <v>0.7341068348</v>
      </c>
      <c r="L206" s="55">
        <f>'Vecmap(jointcHYB)'!P207*'Vecmap(jointcHYB) Coverage'!K206</f>
        <v>0.8421967736</v>
      </c>
      <c r="M206" s="55">
        <f>'Vecmap(jointcHYB)'!Q207*'Vecmap(jointcHYB) Coverage'!L206</f>
        <v>0.7760936352</v>
      </c>
      <c r="N206" s="55">
        <f>'Vecmap(jointcHYB)'!R207*'Vecmap(jointcHYB) Coverage'!M206</f>
        <v>0.7275738395</v>
      </c>
      <c r="O206" s="55">
        <f>'Vecmap(jointcHYB)'!S207*'Vecmap(jointcHYB) Coverage'!N206</f>
        <v>0.8852269169</v>
      </c>
      <c r="P206" s="55">
        <f>'Vecmap(jointcHYB)'!T207*'Vecmap(jointcHYB) Coverage'!O206</f>
        <v>0.4557455817</v>
      </c>
      <c r="Q206" s="55">
        <f>'Vecmap(jointcHYB)'!U207*'Vecmap(jointcHYB) Coverage'!P206</f>
        <v>0.8683654651</v>
      </c>
      <c r="R206" s="55">
        <f>'Vecmap(jointcHYB)'!V207*'Vecmap(jointcHYB) Coverage'!Q206</f>
        <v>0.6909532224</v>
      </c>
      <c r="S206" s="55">
        <f>'Vecmap(jointcHYB)'!W207*'Vecmap(jointcHYB) Coverage'!R206</f>
        <v>0.4597374341</v>
      </c>
      <c r="T206" s="55">
        <f>'Vecmap(jointcHYB)'!X207*'Vecmap(jointcHYB) Coverage'!S206</f>
        <v>0.520896038</v>
      </c>
    </row>
    <row r="207">
      <c r="A207" s="112" t="s">
        <v>321</v>
      </c>
      <c r="B207" s="10">
        <f t="shared" si="4"/>
        <v>0.6984191868</v>
      </c>
      <c r="C207" s="10">
        <f>(D207*'Dataset lengths'!$B$2+E207*'Dataset lengths'!$C$2+F207*'Dataset lengths'!$D$2+I207*'Dataset lengths'!$G$2+J207*'Dataset lengths'!$H$2+O207*'Dataset lengths'!$M$2+P207*'Dataset lengths'!$N$2+Q207*'Dataset lengths'!$O$2+R207*'Dataset lengths'!$P$2+S207*'Dataset lengths'!$Q$2+T207*'Dataset lengths'!$R$2)/'Dataset lengths'!$A$7</f>
        <v>0.637940441</v>
      </c>
      <c r="D207" s="55">
        <f>'Vecmap(jointcHYB)'!H208*'Vecmap(jointcHYB) Coverage'!C207</f>
        <v>0.5372956712</v>
      </c>
      <c r="E207" s="55">
        <f>'Vecmap(jointcHYB)'!I208*'Vecmap(jointcHYB) Coverage'!D207</f>
        <v>0.7562998736</v>
      </c>
      <c r="F207" s="55">
        <f>'Vecmap(jointcHYB)'!J208*'Vecmap(jointcHYB) Coverage'!E207</f>
        <v>0.781527127</v>
      </c>
      <c r="G207" s="55">
        <f>'Vecmap(jointcHYB)'!K208*'Vecmap(jointcHYB) Coverage'!F207</f>
        <v>0.8388626859</v>
      </c>
      <c r="H207" s="55">
        <f>'Vecmap(jointcHYB)'!L208*'Vecmap(jointcHYB) Coverage'!G207</f>
        <v>0.8446379416</v>
      </c>
      <c r="I207" s="55">
        <f>'Vecmap(jointcHYB)'!M208*'Vecmap(jointcHYB) Coverage'!H207</f>
        <v>0.8408588948</v>
      </c>
      <c r="J207" s="55">
        <f>'Vecmap(jointcHYB)'!N208*'Vecmap(jointcHYB) Coverage'!I207</f>
        <v>0.7970350753</v>
      </c>
      <c r="K207" s="55">
        <f>'Vecmap(jointcHYB)'!O208*'Vecmap(jointcHYB) Coverage'!J207</f>
        <v>0.7442450005</v>
      </c>
      <c r="L207" s="55">
        <f>'Vecmap(jointcHYB)'!P208*'Vecmap(jointcHYB) Coverage'!K207</f>
        <v>0.851672054</v>
      </c>
      <c r="M207" s="55">
        <f>'Vecmap(jointcHYB)'!Q208*'Vecmap(jointcHYB) Coverage'!L207</f>
        <v>0.781317514</v>
      </c>
      <c r="N207" s="55">
        <f>'Vecmap(jointcHYB)'!R208*'Vecmap(jointcHYB) Coverage'!M207</f>
        <v>0.7402594585</v>
      </c>
      <c r="O207" s="55">
        <f>'Vecmap(jointcHYB)'!S208*'Vecmap(jointcHYB) Coverage'!N207</f>
        <v>0.8866256558</v>
      </c>
      <c r="P207" s="55">
        <f>'Vecmap(jointcHYB)'!T208*'Vecmap(jointcHYB) Coverage'!O207</f>
        <v>0.4446383216</v>
      </c>
      <c r="Q207" s="55">
        <f>'Vecmap(jointcHYB)'!U208*'Vecmap(jointcHYB) Coverage'!P207</f>
        <v>0.8679203777</v>
      </c>
      <c r="R207" s="55">
        <f>'Vecmap(jointcHYB)'!V208*'Vecmap(jointcHYB) Coverage'!Q207</f>
        <v>0.7342412383</v>
      </c>
      <c r="S207" s="55">
        <f>'Vecmap(jointcHYB)'!W208*'Vecmap(jointcHYB) Coverage'!R207</f>
        <v>0.4815834599</v>
      </c>
      <c r="T207" s="55">
        <f>'Vecmap(jointcHYB)'!X208*'Vecmap(jointcHYB) Coverage'!S207</f>
        <v>0.5545853593</v>
      </c>
    </row>
    <row r="208">
      <c r="A208" s="112" t="s">
        <v>170</v>
      </c>
      <c r="B208" s="10">
        <f t="shared" si="4"/>
        <v>0.7219967403</v>
      </c>
      <c r="C208" s="10">
        <f>(D208*'Dataset lengths'!$B$2+E208*'Dataset lengths'!$C$2+F208*'Dataset lengths'!$D$2+I208*'Dataset lengths'!$G$2+J208*'Dataset lengths'!$H$2+O208*'Dataset lengths'!$M$2+P208*'Dataset lengths'!$N$2+Q208*'Dataset lengths'!$O$2+R208*'Dataset lengths'!$P$2+S208*'Dataset lengths'!$Q$2+T208*'Dataset lengths'!$R$2)/'Dataset lengths'!$A$7</f>
        <v>0.668275145</v>
      </c>
      <c r="D208" s="55">
        <f>'Vecmap(jointcHYB)'!H209*'Vecmap(jointcHYB) Coverage'!C208</f>
        <v>0.5809814729</v>
      </c>
      <c r="E208" s="55">
        <f>'Vecmap(jointcHYB)'!I209*'Vecmap(jointcHYB) Coverage'!D208</f>
        <v>0.7423314217</v>
      </c>
      <c r="F208" s="55">
        <f>'Vecmap(jointcHYB)'!J209*'Vecmap(jointcHYB) Coverage'!E208</f>
        <v>0.7711162021</v>
      </c>
      <c r="G208" s="55">
        <f>'Vecmap(jointcHYB)'!K209*'Vecmap(jointcHYB) Coverage'!F208</f>
        <v>0.8462086461</v>
      </c>
      <c r="H208" s="55">
        <f>'Vecmap(jointcHYB)'!L209*'Vecmap(jointcHYB) Coverage'!G208</f>
        <v>0.8528560018</v>
      </c>
      <c r="I208" s="55">
        <f>'Vecmap(jointcHYB)'!M209*'Vecmap(jointcHYB) Coverage'!H208</f>
        <v>0.8485932141</v>
      </c>
      <c r="J208" s="55">
        <f>'Vecmap(jointcHYB)'!N209*'Vecmap(jointcHYB) Coverage'!I208</f>
        <v>0.8139961126</v>
      </c>
      <c r="K208" s="55">
        <f>'Vecmap(jointcHYB)'!O209*'Vecmap(jointcHYB) Coverage'!J208</f>
        <v>0.7611453179</v>
      </c>
      <c r="L208" s="55">
        <f>'Vecmap(jointcHYB)'!P209*'Vecmap(jointcHYB) Coverage'!K208</f>
        <v>0.8674371703</v>
      </c>
      <c r="M208" s="55">
        <f>'Vecmap(jointcHYB)'!Q209*'Vecmap(jointcHYB) Coverage'!L208</f>
        <v>0.8079546044</v>
      </c>
      <c r="N208" s="55">
        <f>'Vecmap(jointcHYB)'!R209*'Vecmap(jointcHYB) Coverage'!M208</f>
        <v>0.7509041876</v>
      </c>
      <c r="O208" s="55">
        <f>'Vecmap(jointcHYB)'!S209*'Vecmap(jointcHYB) Coverage'!N208</f>
        <v>0.9094425851</v>
      </c>
      <c r="P208" s="55">
        <f>'Vecmap(jointcHYB)'!T209*'Vecmap(jointcHYB) Coverage'!O208</f>
        <v>0.4377925651</v>
      </c>
      <c r="Q208" s="55">
        <f>'Vecmap(jointcHYB)'!U209*'Vecmap(jointcHYB) Coverage'!P208</f>
        <v>0.9048626297</v>
      </c>
      <c r="R208" s="55">
        <f>'Vecmap(jointcHYB)'!V209*'Vecmap(jointcHYB) Coverage'!Q208</f>
        <v>0.8278313295</v>
      </c>
      <c r="S208" s="55">
        <f>'Vecmap(jointcHYB)'!W209*'Vecmap(jointcHYB) Coverage'!R208</f>
        <v>0.5692855456</v>
      </c>
      <c r="T208" s="55">
        <f>'Vecmap(jointcHYB)'!X209*'Vecmap(jointcHYB) Coverage'!S208</f>
        <v>0.5357310644</v>
      </c>
    </row>
    <row r="209">
      <c r="A209" s="112" t="s">
        <v>185</v>
      </c>
      <c r="B209" s="10">
        <f t="shared" si="4"/>
        <v>0.6988029877</v>
      </c>
      <c r="C209" s="10">
        <f>(D209*'Dataset lengths'!$B$2+E209*'Dataset lengths'!$C$2+F209*'Dataset lengths'!$D$2+I209*'Dataset lengths'!$G$2+J209*'Dataset lengths'!$H$2+O209*'Dataset lengths'!$M$2+P209*'Dataset lengths'!$N$2+Q209*'Dataset lengths'!$O$2+R209*'Dataset lengths'!$P$2+S209*'Dataset lengths'!$Q$2+T209*'Dataset lengths'!$R$2)/'Dataset lengths'!$A$7</f>
        <v>0.6408805567</v>
      </c>
      <c r="D209" s="55">
        <f>'Vecmap(jointcHYB)'!H210*'Vecmap(jointcHYB) Coverage'!C209</f>
        <v>0.5483462665</v>
      </c>
      <c r="E209" s="55">
        <f>'Vecmap(jointcHYB)'!I210*'Vecmap(jointcHYB) Coverage'!D209</f>
        <v>0.7377295058</v>
      </c>
      <c r="F209" s="55">
        <f>'Vecmap(jointcHYB)'!J210*'Vecmap(jointcHYB) Coverage'!E209</f>
        <v>0.7934926048</v>
      </c>
      <c r="G209" s="55">
        <f>'Vecmap(jointcHYB)'!K210*'Vecmap(jointcHYB) Coverage'!F209</f>
        <v>0.8507961679</v>
      </c>
      <c r="H209" s="55">
        <f>'Vecmap(jointcHYB)'!L210*'Vecmap(jointcHYB) Coverage'!G209</f>
        <v>0.853659922</v>
      </c>
      <c r="I209" s="55">
        <f>'Vecmap(jointcHYB)'!M210*'Vecmap(jointcHYB) Coverage'!H209</f>
        <v>0.8518550618</v>
      </c>
      <c r="J209" s="55">
        <f>'Vecmap(jointcHYB)'!N210*'Vecmap(jointcHYB) Coverage'!I209</f>
        <v>0.8062877283</v>
      </c>
      <c r="K209" s="55">
        <f>'Vecmap(jointcHYB)'!O210*'Vecmap(jointcHYB) Coverage'!J209</f>
        <v>0.7507473146</v>
      </c>
      <c r="L209" s="55">
        <f>'Vecmap(jointcHYB)'!P210*'Vecmap(jointcHYB) Coverage'!K209</f>
        <v>0.8581326028</v>
      </c>
      <c r="M209" s="55">
        <f>'Vecmap(jointcHYB)'!Q210*'Vecmap(jointcHYB) Coverage'!L209</f>
        <v>0.7833614947</v>
      </c>
      <c r="N209" s="55">
        <f>'Vecmap(jointcHYB)'!R210*'Vecmap(jointcHYB) Coverage'!M209</f>
        <v>0.752720062</v>
      </c>
      <c r="O209" s="55">
        <f>'Vecmap(jointcHYB)'!S210*'Vecmap(jointcHYB) Coverage'!N209</f>
        <v>0.8925047305</v>
      </c>
      <c r="P209" s="55">
        <f>'Vecmap(jointcHYB)'!T210*'Vecmap(jointcHYB) Coverage'!O209</f>
        <v>0.4353088667</v>
      </c>
      <c r="Q209" s="55">
        <f>'Vecmap(jointcHYB)'!U210*'Vecmap(jointcHYB) Coverage'!P209</f>
        <v>0.8652498535</v>
      </c>
      <c r="R209" s="55">
        <f>'Vecmap(jointcHYB)'!V210*'Vecmap(jointcHYB) Coverage'!Q209</f>
        <v>0.7262396302</v>
      </c>
      <c r="S209" s="55">
        <f>'Vecmap(jointcHYB)'!W210*'Vecmap(jointcHYB) Coverage'!R209</f>
        <v>0.4795845162</v>
      </c>
      <c r="T209" s="55">
        <f>'Vecmap(jointcHYB)'!X210*'Vecmap(jointcHYB) Coverage'!S209</f>
        <v>0.5502341003</v>
      </c>
    </row>
    <row r="210">
      <c r="A210" s="112" t="s">
        <v>172</v>
      </c>
      <c r="B210" s="10">
        <f t="shared" si="4"/>
        <v>0.7179254644</v>
      </c>
      <c r="C210" s="10">
        <f>(D210*'Dataset lengths'!$B$2+E210*'Dataset lengths'!$C$2+F210*'Dataset lengths'!$D$2+I210*'Dataset lengths'!$G$2+J210*'Dataset lengths'!$H$2+O210*'Dataset lengths'!$M$2+P210*'Dataset lengths'!$N$2+Q210*'Dataset lengths'!$O$2+R210*'Dataset lengths'!$P$2+S210*'Dataset lengths'!$Q$2+T210*'Dataset lengths'!$R$2)/'Dataset lengths'!$A$7</f>
        <v>0.6576768677</v>
      </c>
      <c r="D210" s="55">
        <f>'Vecmap(jointcHYB)'!H211*'Vecmap(jointcHYB) Coverage'!C210</f>
        <v>0.5561309952</v>
      </c>
      <c r="E210" s="55">
        <f>'Vecmap(jointcHYB)'!I211*'Vecmap(jointcHYB) Coverage'!D210</f>
        <v>0.7669929189</v>
      </c>
      <c r="F210" s="55">
        <f>'Vecmap(jointcHYB)'!J211*'Vecmap(jointcHYB) Coverage'!E210</f>
        <v>0.8027761044</v>
      </c>
      <c r="G210" s="55">
        <f>'Vecmap(jointcHYB)'!K211*'Vecmap(jointcHYB) Coverage'!F210</f>
        <v>0.8575268693</v>
      </c>
      <c r="H210" s="55">
        <f>'Vecmap(jointcHYB)'!L211*'Vecmap(jointcHYB) Coverage'!G210</f>
        <v>0.8602900503</v>
      </c>
      <c r="I210" s="55">
        <f>'Vecmap(jointcHYB)'!M211*'Vecmap(jointcHYB) Coverage'!H210</f>
        <v>0.8585164535</v>
      </c>
      <c r="J210" s="55">
        <f>'Vecmap(jointcHYB)'!N211*'Vecmap(jointcHYB) Coverage'!I210</f>
        <v>0.8175789904</v>
      </c>
      <c r="K210" s="55">
        <f>'Vecmap(jointcHYB)'!O211*'Vecmap(jointcHYB) Coverage'!J210</f>
        <v>0.7703862378</v>
      </c>
      <c r="L210" s="55">
        <f>'Vecmap(jointcHYB)'!P211*'Vecmap(jointcHYB) Coverage'!K210</f>
        <v>0.867824502</v>
      </c>
      <c r="M210" s="55">
        <f>'Vecmap(jointcHYB)'!Q211*'Vecmap(jointcHYB) Coverage'!L210</f>
        <v>0.7930017123</v>
      </c>
      <c r="N210" s="55">
        <f>'Vecmap(jointcHYB)'!R211*'Vecmap(jointcHYB) Coverage'!M210</f>
        <v>0.7746080614</v>
      </c>
      <c r="O210" s="55">
        <f>'Vecmap(jointcHYB)'!S211*'Vecmap(jointcHYB) Coverage'!N210</f>
        <v>0.895936012</v>
      </c>
      <c r="P210" s="55">
        <f>'Vecmap(jointcHYB)'!T211*'Vecmap(jointcHYB) Coverage'!O210</f>
        <v>0.4685642809</v>
      </c>
      <c r="Q210" s="55">
        <f>'Vecmap(jointcHYB)'!U211*'Vecmap(jointcHYB) Coverage'!P210</f>
        <v>0.8814955426</v>
      </c>
      <c r="R210" s="55">
        <f>'Vecmap(jointcHYB)'!V211*'Vecmap(jointcHYB) Coverage'!Q210</f>
        <v>0.7658291251</v>
      </c>
      <c r="S210" s="55">
        <f>'Vecmap(jointcHYB)'!W211*'Vecmap(jointcHYB) Coverage'!R210</f>
        <v>0.4953861548</v>
      </c>
      <c r="T210" s="55">
        <f>'Vecmap(jointcHYB)'!X211*'Vecmap(jointcHYB) Coverage'!S210</f>
        <v>0.5879735301</v>
      </c>
    </row>
    <row r="211">
      <c r="A211" s="112" t="s">
        <v>332</v>
      </c>
      <c r="B211" s="10">
        <f t="shared" si="4"/>
        <v>0.6999277001</v>
      </c>
      <c r="C211" s="10">
        <f>(D211*'Dataset lengths'!$B$2+E211*'Dataset lengths'!$C$2+F211*'Dataset lengths'!$D$2+I211*'Dataset lengths'!$G$2+J211*'Dataset lengths'!$H$2+O211*'Dataset lengths'!$M$2+P211*'Dataset lengths'!$N$2+Q211*'Dataset lengths'!$O$2+R211*'Dataset lengths'!$P$2+S211*'Dataset lengths'!$Q$2+T211*'Dataset lengths'!$R$2)/'Dataset lengths'!$A$7</f>
        <v>0.6465633991</v>
      </c>
      <c r="D211" s="55">
        <f>'Vecmap(jointcHYB)'!H212*'Vecmap(jointcHYB) Coverage'!C211</f>
        <v>0.5680377559</v>
      </c>
      <c r="E211" s="55">
        <f>'Vecmap(jointcHYB)'!I212*'Vecmap(jointcHYB) Coverage'!D211</f>
        <v>0.735031052</v>
      </c>
      <c r="F211" s="55">
        <f>'Vecmap(jointcHYB)'!J212*'Vecmap(jointcHYB) Coverage'!E211</f>
        <v>0.7664275384</v>
      </c>
      <c r="G211" s="55">
        <f>'Vecmap(jointcHYB)'!K212*'Vecmap(jointcHYB) Coverage'!F211</f>
        <v>0.8383997706</v>
      </c>
      <c r="H211" s="55">
        <f>'Vecmap(jointcHYB)'!L212*'Vecmap(jointcHYB) Coverage'!G211</f>
        <v>0.8468015993</v>
      </c>
      <c r="I211" s="55">
        <f>'Vecmap(jointcHYB)'!M212*'Vecmap(jointcHYB) Coverage'!H211</f>
        <v>0.8413404038</v>
      </c>
      <c r="J211" s="55">
        <f>'Vecmap(jointcHYB)'!N212*'Vecmap(jointcHYB) Coverage'!I211</f>
        <v>0.8107412947</v>
      </c>
      <c r="K211" s="55">
        <f>'Vecmap(jointcHYB)'!O212*'Vecmap(jointcHYB) Coverage'!J211</f>
        <v>0.7557592182</v>
      </c>
      <c r="L211" s="55">
        <f>'Vecmap(jointcHYB)'!P212*'Vecmap(jointcHYB) Coverage'!K211</f>
        <v>0.8645465284</v>
      </c>
      <c r="M211" s="55">
        <f>'Vecmap(jointcHYB)'!Q212*'Vecmap(jointcHYB) Coverage'!L211</f>
        <v>0.8053242357</v>
      </c>
      <c r="N211" s="55">
        <f>'Vecmap(jointcHYB)'!R212*'Vecmap(jointcHYB) Coverage'!M211</f>
        <v>0.7521882756</v>
      </c>
      <c r="O211" s="55">
        <f>'Vecmap(jointcHYB)'!S212*'Vecmap(jointcHYB) Coverage'!N211</f>
        <v>0.8881992372</v>
      </c>
      <c r="P211" s="55">
        <f>'Vecmap(jointcHYB)'!T212*'Vecmap(jointcHYB) Coverage'!O211</f>
        <v>0.3489525844</v>
      </c>
      <c r="Q211" s="55">
        <f>'Vecmap(jointcHYB)'!U212*'Vecmap(jointcHYB) Coverage'!P211</f>
        <v>0.8952932512</v>
      </c>
      <c r="R211" s="55">
        <f>'Vecmap(jointcHYB)'!V212*'Vecmap(jointcHYB) Coverage'!Q211</f>
        <v>0.8216023854</v>
      </c>
      <c r="S211" s="55">
        <f>'Vecmap(jointcHYB)'!W212*'Vecmap(jointcHYB) Coverage'!R211</f>
        <v>0.5534858561</v>
      </c>
      <c r="T211" s="55">
        <f>'Vecmap(jointcHYB)'!X212*'Vecmap(jointcHYB) Coverage'!S211</f>
        <v>0.4700933418</v>
      </c>
    </row>
    <row r="212">
      <c r="A212" s="112" t="s">
        <v>342</v>
      </c>
      <c r="B212" s="10">
        <f t="shared" si="4"/>
        <v>0.6896345873</v>
      </c>
      <c r="C212" s="10">
        <f>(D212*'Dataset lengths'!$B$2+E212*'Dataset lengths'!$C$2+F212*'Dataset lengths'!$D$2+I212*'Dataset lengths'!$G$2+J212*'Dataset lengths'!$H$2+O212*'Dataset lengths'!$M$2+P212*'Dataset lengths'!$N$2+Q212*'Dataset lengths'!$O$2+R212*'Dataset lengths'!$P$2+S212*'Dataset lengths'!$Q$2+T212*'Dataset lengths'!$R$2)/'Dataset lengths'!$A$7</f>
        <v>0.6253432372</v>
      </c>
      <c r="D212" s="55">
        <f>'Vecmap(jointcHYB)'!H213*'Vecmap(jointcHYB) Coverage'!C212</f>
        <v>0.5166158038</v>
      </c>
      <c r="E212" s="55">
        <f>'Vecmap(jointcHYB)'!I213*'Vecmap(jointcHYB) Coverage'!D212</f>
        <v>0.7326128251</v>
      </c>
      <c r="F212" s="55">
        <f>'Vecmap(jointcHYB)'!J213*'Vecmap(jointcHYB) Coverage'!E212</f>
        <v>0.7798601563</v>
      </c>
      <c r="G212" s="55">
        <f>'Vecmap(jointcHYB)'!K213*'Vecmap(jointcHYB) Coverage'!F212</f>
        <v>0.8450694225</v>
      </c>
      <c r="H212" s="55">
        <f>'Vecmap(jointcHYB)'!L213*'Vecmap(jointcHYB) Coverage'!G212</f>
        <v>0.8512389904</v>
      </c>
      <c r="I212" s="55">
        <f>'Vecmap(jointcHYB)'!M213*'Vecmap(jointcHYB) Coverage'!H212</f>
        <v>0.8473099985</v>
      </c>
      <c r="J212" s="55">
        <f>'Vecmap(jointcHYB)'!N213*'Vecmap(jointcHYB) Coverage'!I212</f>
        <v>0.8021215723</v>
      </c>
      <c r="K212" s="55">
        <f>'Vecmap(jointcHYB)'!O213*'Vecmap(jointcHYB) Coverage'!J212</f>
        <v>0.7494200057</v>
      </c>
      <c r="L212" s="55">
        <f>'Vecmap(jointcHYB)'!P213*'Vecmap(jointcHYB) Coverage'!K212</f>
        <v>0.8513571677</v>
      </c>
      <c r="M212" s="55">
        <f>'Vecmap(jointcHYB)'!Q213*'Vecmap(jointcHYB) Coverage'!L212</f>
        <v>0.7892086201</v>
      </c>
      <c r="N212" s="55">
        <f>'Vecmap(jointcHYB)'!R213*'Vecmap(jointcHYB) Coverage'!M212</f>
        <v>0.7397209216</v>
      </c>
      <c r="O212" s="55">
        <f>'Vecmap(jointcHYB)'!S213*'Vecmap(jointcHYB) Coverage'!N212</f>
        <v>0.8952584978</v>
      </c>
      <c r="P212" s="55">
        <f>'Vecmap(jointcHYB)'!T213*'Vecmap(jointcHYB) Coverage'!O212</f>
        <v>0.4519687513</v>
      </c>
      <c r="Q212" s="55">
        <f>'Vecmap(jointcHYB)'!U213*'Vecmap(jointcHYB) Coverage'!P212</f>
        <v>0.8717036204</v>
      </c>
      <c r="R212" s="55">
        <f>'Vecmap(jointcHYB)'!V213*'Vecmap(jointcHYB) Coverage'!Q212</f>
        <v>0.6922909271</v>
      </c>
      <c r="S212" s="55">
        <f>'Vecmap(jointcHYB)'!W213*'Vecmap(jointcHYB) Coverage'!R212</f>
        <v>0.4474931327</v>
      </c>
      <c r="T212" s="55">
        <f>'Vecmap(jointcHYB)'!X213*'Vecmap(jointcHYB) Coverage'!S212</f>
        <v>0.5487451754</v>
      </c>
    </row>
    <row r="213">
      <c r="A213" s="112" t="s">
        <v>343</v>
      </c>
      <c r="B213" s="10">
        <f t="shared" si="4"/>
        <v>0.7059088086</v>
      </c>
      <c r="C213" s="10">
        <f>(D213*'Dataset lengths'!$B$2+E213*'Dataset lengths'!$C$2+F213*'Dataset lengths'!$D$2+I213*'Dataset lengths'!$G$2+J213*'Dataset lengths'!$H$2+O213*'Dataset lengths'!$M$2+P213*'Dataset lengths'!$N$2+Q213*'Dataset lengths'!$O$2+R213*'Dataset lengths'!$P$2+S213*'Dataset lengths'!$Q$2+T213*'Dataset lengths'!$R$2)/'Dataset lengths'!$A$7</f>
        <v>0.6403834573</v>
      </c>
      <c r="D213" s="55">
        <f>'Vecmap(jointcHYB)'!H214*'Vecmap(jointcHYB) Coverage'!C213</f>
        <v>0.5298286222</v>
      </c>
      <c r="E213" s="55">
        <f>'Vecmap(jointcHYB)'!I214*'Vecmap(jointcHYB) Coverage'!D213</f>
        <v>0.7590056885</v>
      </c>
      <c r="F213" s="55">
        <f>'Vecmap(jointcHYB)'!J214*'Vecmap(jointcHYB) Coverage'!E213</f>
        <v>0.7907020708</v>
      </c>
      <c r="G213" s="55">
        <f>'Vecmap(jointcHYB)'!K214*'Vecmap(jointcHYB) Coverage'!F213</f>
        <v>0.8531221149</v>
      </c>
      <c r="H213" s="55">
        <f>'Vecmap(jointcHYB)'!L214*'Vecmap(jointcHYB) Coverage'!G213</f>
        <v>0.8581172276</v>
      </c>
      <c r="I213" s="55">
        <f>'Vecmap(jointcHYB)'!M214*'Vecmap(jointcHYB) Coverage'!H213</f>
        <v>0.8550596179</v>
      </c>
      <c r="J213" s="55">
        <f>'Vecmap(jointcHYB)'!N214*'Vecmap(jointcHYB) Coverage'!I213</f>
        <v>0.8121833942</v>
      </c>
      <c r="K213" s="55">
        <f>'Vecmap(jointcHYB)'!O214*'Vecmap(jointcHYB) Coverage'!J213</f>
        <v>0.7666034073</v>
      </c>
      <c r="L213" s="55">
        <f>'Vecmap(jointcHYB)'!P214*'Vecmap(jointcHYB) Coverage'!K213</f>
        <v>0.8596496519</v>
      </c>
      <c r="M213" s="55">
        <f>'Vecmap(jointcHYB)'!Q214*'Vecmap(jointcHYB) Coverage'!L213</f>
        <v>0.793923179</v>
      </c>
      <c r="N213" s="55">
        <f>'Vecmap(jointcHYB)'!R214*'Vecmap(jointcHYB) Coverage'!M213</f>
        <v>0.756383313</v>
      </c>
      <c r="O213" s="55">
        <f>'Vecmap(jointcHYB)'!S214*'Vecmap(jointcHYB) Coverage'!N213</f>
        <v>0.9069510813</v>
      </c>
      <c r="P213" s="55">
        <f>'Vecmap(jointcHYB)'!T214*'Vecmap(jointcHYB) Coverage'!O213</f>
        <v>0.4659136619</v>
      </c>
      <c r="Q213" s="55">
        <f>'Vecmap(jointcHYB)'!U214*'Vecmap(jointcHYB) Coverage'!P213</f>
        <v>0.889729659</v>
      </c>
      <c r="R213" s="55">
        <f>'Vecmap(jointcHYB)'!V214*'Vecmap(jointcHYB) Coverage'!Q213</f>
        <v>0.7182517001</v>
      </c>
      <c r="S213" s="55">
        <f>'Vecmap(jointcHYB)'!W214*'Vecmap(jointcHYB) Coverage'!R213</f>
        <v>0.4637737487</v>
      </c>
      <c r="T213" s="55">
        <f>'Vecmap(jointcHYB)'!X214*'Vecmap(jointcHYB) Coverage'!S213</f>
        <v>0.5735976497</v>
      </c>
    </row>
    <row r="214">
      <c r="A214" s="112" t="s">
        <v>344</v>
      </c>
      <c r="B214" s="10">
        <f t="shared" si="4"/>
        <v>0.6634755418</v>
      </c>
      <c r="C214" s="10">
        <f>(D214*'Dataset lengths'!$B$2+E214*'Dataset lengths'!$C$2+F214*'Dataset lengths'!$D$2+I214*'Dataset lengths'!$G$2+J214*'Dataset lengths'!$H$2+O214*'Dataset lengths'!$M$2+P214*'Dataset lengths'!$N$2+Q214*'Dataset lengths'!$O$2+R214*'Dataset lengths'!$P$2+S214*'Dataset lengths'!$Q$2+T214*'Dataset lengths'!$R$2)/'Dataset lengths'!$A$7</f>
        <v>0.597273062</v>
      </c>
      <c r="D214" s="55">
        <f>'Vecmap(jointcHYB)'!H215*'Vecmap(jointcHYB) Coverage'!C214</f>
        <v>0.4743881203</v>
      </c>
      <c r="E214" s="55">
        <f>'Vecmap(jointcHYB)'!I215*'Vecmap(jointcHYB) Coverage'!D214</f>
        <v>0.734882816</v>
      </c>
      <c r="F214" s="55">
        <f>'Vecmap(jointcHYB)'!J215*'Vecmap(jointcHYB) Coverage'!E214</f>
        <v>0.7657492609</v>
      </c>
      <c r="G214" s="55">
        <f>'Vecmap(jointcHYB)'!K215*'Vecmap(jointcHYB) Coverage'!F214</f>
        <v>0.8391244631</v>
      </c>
      <c r="H214" s="55">
        <f>'Vecmap(jointcHYB)'!L215*'Vecmap(jointcHYB) Coverage'!G214</f>
        <v>0.8411570344</v>
      </c>
      <c r="I214" s="55">
        <f>'Vecmap(jointcHYB)'!M215*'Vecmap(jointcHYB) Coverage'!H214</f>
        <v>0.8400081764</v>
      </c>
      <c r="J214" s="55">
        <f>'Vecmap(jointcHYB)'!N215*'Vecmap(jointcHYB) Coverage'!I214</f>
        <v>0.7854540838</v>
      </c>
      <c r="K214" s="55">
        <f>'Vecmap(jointcHYB)'!O215*'Vecmap(jointcHYB) Coverage'!J214</f>
        <v>0.7341428296</v>
      </c>
      <c r="L214" s="55">
        <f>'Vecmap(jointcHYB)'!P215*'Vecmap(jointcHYB) Coverage'!K214</f>
        <v>0.8363466308</v>
      </c>
      <c r="M214" s="55">
        <f>'Vecmap(jointcHYB)'!Q215*'Vecmap(jointcHYB) Coverage'!L214</f>
        <v>0.7618259793</v>
      </c>
      <c r="N214" s="55">
        <f>'Vecmap(jointcHYB)'!R215*'Vecmap(jointcHYB) Coverage'!M214</f>
        <v>0.7422545951</v>
      </c>
      <c r="O214" s="55">
        <f>'Vecmap(jointcHYB)'!S215*'Vecmap(jointcHYB) Coverage'!N214</f>
        <v>0.8496027841</v>
      </c>
      <c r="P214" s="55">
        <f>'Vecmap(jointcHYB)'!T215*'Vecmap(jointcHYB) Coverage'!O214</f>
        <v>0.449881238</v>
      </c>
      <c r="Q214" s="55">
        <f>'Vecmap(jointcHYB)'!U215*'Vecmap(jointcHYB) Coverage'!P214</f>
        <v>0.8389896985</v>
      </c>
      <c r="R214" s="55">
        <f>'Vecmap(jointcHYB)'!V215*'Vecmap(jointcHYB) Coverage'!Q214</f>
        <v>0.6233813516</v>
      </c>
      <c r="S214" s="55">
        <f>'Vecmap(jointcHYB)'!W215*'Vecmap(jointcHYB) Coverage'!R214</f>
        <v>0.3783212587</v>
      </c>
      <c r="T214" s="55">
        <f>'Vecmap(jointcHYB)'!X215*'Vecmap(jointcHYB) Coverage'!S214</f>
        <v>0.557572172</v>
      </c>
    </row>
    <row r="215">
      <c r="A215" s="112" t="s">
        <v>347</v>
      </c>
      <c r="B215" s="10">
        <f t="shared" si="4"/>
        <v>0.7095351522</v>
      </c>
      <c r="C215" s="10">
        <f>(D215*'Dataset lengths'!$B$2+E215*'Dataset lengths'!$C$2+F215*'Dataset lengths'!$D$2+I215*'Dataset lengths'!$G$2+J215*'Dataset lengths'!$H$2+O215*'Dataset lengths'!$M$2+P215*'Dataset lengths'!$N$2+Q215*'Dataset lengths'!$O$2+R215*'Dataset lengths'!$P$2+S215*'Dataset lengths'!$Q$2+T215*'Dataset lengths'!$R$2)/'Dataset lengths'!$A$7</f>
        <v>0.6497572153</v>
      </c>
      <c r="D215" s="55">
        <f>'Vecmap(jointcHYB)'!H216*'Vecmap(jointcHYB) Coverage'!C215</f>
        <v>0.5535200834</v>
      </c>
      <c r="E215" s="55">
        <f>'Vecmap(jointcHYB)'!I216*'Vecmap(jointcHYB) Coverage'!D215</f>
        <v>0.7490888516</v>
      </c>
      <c r="F215" s="55">
        <f>'Vecmap(jointcHYB)'!J216*'Vecmap(jointcHYB) Coverage'!E215</f>
        <v>0.7790215455</v>
      </c>
      <c r="G215" s="55">
        <f>'Vecmap(jointcHYB)'!K216*'Vecmap(jointcHYB) Coverage'!F215</f>
        <v>0.8448194493</v>
      </c>
      <c r="H215" s="55">
        <f>'Vecmap(jointcHYB)'!L216*'Vecmap(jointcHYB) Coverage'!G215</f>
        <v>0.8536221217</v>
      </c>
      <c r="I215" s="55">
        <f>'Vecmap(jointcHYB)'!M216*'Vecmap(jointcHYB) Coverage'!H215</f>
        <v>0.8479888544</v>
      </c>
      <c r="J215" s="55">
        <f>'Vecmap(jointcHYB)'!N216*'Vecmap(jointcHYB) Coverage'!I215</f>
        <v>0.8152125942</v>
      </c>
      <c r="K215" s="55">
        <f>'Vecmap(jointcHYB)'!O216*'Vecmap(jointcHYB) Coverage'!J215</f>
        <v>0.7647196785</v>
      </c>
      <c r="L215" s="55">
        <f>'Vecmap(jointcHYB)'!P216*'Vecmap(jointcHYB) Coverage'!K215</f>
        <v>0.8594043418</v>
      </c>
      <c r="M215" s="55">
        <f>'Vecmap(jointcHYB)'!Q216*'Vecmap(jointcHYB) Coverage'!L215</f>
        <v>0.81235754</v>
      </c>
      <c r="N215" s="55">
        <f>'Vecmap(jointcHYB)'!R216*'Vecmap(jointcHYB) Coverage'!M215</f>
        <v>0.7509521909</v>
      </c>
      <c r="O215" s="55">
        <f>'Vecmap(jointcHYB)'!S216*'Vecmap(jointcHYB) Coverage'!N215</f>
        <v>0.8996514124</v>
      </c>
      <c r="P215" s="55">
        <f>'Vecmap(jointcHYB)'!T216*'Vecmap(jointcHYB) Coverage'!O215</f>
        <v>0.4498530827</v>
      </c>
      <c r="Q215" s="55">
        <f>'Vecmap(jointcHYB)'!U216*'Vecmap(jointcHYB) Coverage'!P215</f>
        <v>0.8788250184</v>
      </c>
      <c r="R215" s="55">
        <f>'Vecmap(jointcHYB)'!V216*'Vecmap(jointcHYB) Coverage'!Q215</f>
        <v>0.7815013347</v>
      </c>
      <c r="S215" s="55">
        <f>'Vecmap(jointcHYB)'!W216*'Vecmap(jointcHYB) Coverage'!R215</f>
        <v>0.5204737906</v>
      </c>
      <c r="T215" s="55">
        <f>'Vecmap(jointcHYB)'!X216*'Vecmap(jointcHYB) Coverage'!S215</f>
        <v>0.5297501062</v>
      </c>
    </row>
    <row r="216">
      <c r="A216" s="112" t="s">
        <v>348</v>
      </c>
      <c r="B216" s="10">
        <f t="shared" si="4"/>
        <v>0.678303752</v>
      </c>
      <c r="C216" s="10">
        <f>(D216*'Dataset lengths'!$B$2+E216*'Dataset lengths'!$C$2+F216*'Dataset lengths'!$D$2+I216*'Dataset lengths'!$G$2+J216*'Dataset lengths'!$H$2+O216*'Dataset lengths'!$M$2+P216*'Dataset lengths'!$N$2+Q216*'Dataset lengths'!$O$2+R216*'Dataset lengths'!$P$2+S216*'Dataset lengths'!$Q$2+T216*'Dataset lengths'!$R$2)/'Dataset lengths'!$A$7</f>
        <v>0.61265134</v>
      </c>
      <c r="D216" s="55">
        <f>'Vecmap(jointcHYB)'!H217*'Vecmap(jointcHYB) Coverage'!C216</f>
        <v>0.5059063471</v>
      </c>
      <c r="E216" s="55">
        <f>'Vecmap(jointcHYB)'!I217*'Vecmap(jointcHYB) Coverage'!D216</f>
        <v>0.7306928642</v>
      </c>
      <c r="F216" s="55">
        <f>'Vecmap(jointcHYB)'!J217*'Vecmap(jointcHYB) Coverage'!E216</f>
        <v>0.7754793554</v>
      </c>
      <c r="G216" s="55">
        <f>'Vecmap(jointcHYB)'!K217*'Vecmap(jointcHYB) Coverage'!F216</f>
        <v>0.8364220019</v>
      </c>
      <c r="H216" s="55">
        <f>'Vecmap(jointcHYB)'!L217*'Vecmap(jointcHYB) Coverage'!G216</f>
        <v>0.843124368</v>
      </c>
      <c r="I216" s="55">
        <f>'Vecmap(jointcHYB)'!M217*'Vecmap(jointcHYB) Coverage'!H216</f>
        <v>0.838781831</v>
      </c>
      <c r="J216" s="55">
        <f>'Vecmap(jointcHYB)'!N217*'Vecmap(jointcHYB) Coverage'!I216</f>
        <v>0.7978678427</v>
      </c>
      <c r="K216" s="55">
        <f>'Vecmap(jointcHYB)'!O217*'Vecmap(jointcHYB) Coverage'!J216</f>
        <v>0.7487447278</v>
      </c>
      <c r="L216" s="55">
        <f>'Vecmap(jointcHYB)'!P217*'Vecmap(jointcHYB) Coverage'!K216</f>
        <v>0.8438909911</v>
      </c>
      <c r="M216" s="55">
        <f>'Vecmap(jointcHYB)'!Q217*'Vecmap(jointcHYB) Coverage'!L216</f>
        <v>0.7864391937</v>
      </c>
      <c r="N216" s="55">
        <f>'Vecmap(jointcHYB)'!R217*'Vecmap(jointcHYB) Coverage'!M216</f>
        <v>0.7432844157</v>
      </c>
      <c r="O216" s="55">
        <f>'Vecmap(jointcHYB)'!S217*'Vecmap(jointcHYB) Coverage'!N216</f>
        <v>0.8739058735</v>
      </c>
      <c r="P216" s="55">
        <f>'Vecmap(jointcHYB)'!T217*'Vecmap(jointcHYB) Coverage'!O216</f>
        <v>0.4389087211</v>
      </c>
      <c r="Q216" s="55">
        <f>'Vecmap(jointcHYB)'!U217*'Vecmap(jointcHYB) Coverage'!P216</f>
        <v>0.852119776</v>
      </c>
      <c r="R216" s="55">
        <f>'Vecmap(jointcHYB)'!V217*'Vecmap(jointcHYB) Coverage'!Q216</f>
        <v>0.6855203356</v>
      </c>
      <c r="S216" s="55">
        <f>'Vecmap(jointcHYB)'!W217*'Vecmap(jointcHYB) Coverage'!R216</f>
        <v>0.4285197024</v>
      </c>
      <c r="T216" s="55">
        <f>'Vecmap(jointcHYB)'!X217*'Vecmap(jointcHYB) Coverage'!S216</f>
        <v>0.5336386229</v>
      </c>
    </row>
    <row r="217">
      <c r="A217" s="112" t="s">
        <v>351</v>
      </c>
      <c r="B217" s="10">
        <f t="shared" si="4"/>
        <v>0.6906546875</v>
      </c>
      <c r="C217" s="10">
        <f>(D217*'Dataset lengths'!$B$2+E217*'Dataset lengths'!$C$2+F217*'Dataset lengths'!$D$2+I217*'Dataset lengths'!$G$2+J217*'Dataset lengths'!$H$2+O217*'Dataset lengths'!$M$2+P217*'Dataset lengths'!$N$2+Q217*'Dataset lengths'!$O$2+R217*'Dataset lengths'!$P$2+S217*'Dataset lengths'!$Q$2+T217*'Dataset lengths'!$R$2)/'Dataset lengths'!$A$7</f>
        <v>0.6265904821</v>
      </c>
      <c r="D217" s="55">
        <f>'Vecmap(jointcHYB)'!H218*'Vecmap(jointcHYB) Coverage'!C217</f>
        <v>0.5179745384</v>
      </c>
      <c r="E217" s="55">
        <f>'Vecmap(jointcHYB)'!I218*'Vecmap(jointcHYB) Coverage'!D217</f>
        <v>0.7526711373</v>
      </c>
      <c r="F217" s="55">
        <f>'Vecmap(jointcHYB)'!J218*'Vecmap(jointcHYB) Coverage'!E217</f>
        <v>0.7857687245</v>
      </c>
      <c r="G217" s="55">
        <f>'Vecmap(jointcHYB)'!K218*'Vecmap(jointcHYB) Coverage'!F217</f>
        <v>0.8443081933</v>
      </c>
      <c r="H217" s="55">
        <f>'Vecmap(jointcHYB)'!L218*'Vecmap(jointcHYB) Coverage'!G217</f>
        <v>0.8495340804</v>
      </c>
      <c r="I217" s="55">
        <f>'Vecmap(jointcHYB)'!M218*'Vecmap(jointcHYB) Coverage'!H217</f>
        <v>0.8461153049</v>
      </c>
      <c r="J217" s="55">
        <f>'Vecmap(jointcHYB)'!N218*'Vecmap(jointcHYB) Coverage'!I217</f>
        <v>0.8074927516</v>
      </c>
      <c r="K217" s="55">
        <f>'Vecmap(jointcHYB)'!O218*'Vecmap(jointcHYB) Coverage'!J217</f>
        <v>0.7637076991</v>
      </c>
      <c r="L217" s="55">
        <f>'Vecmap(jointcHYB)'!P218*'Vecmap(jointcHYB) Coverage'!K217</f>
        <v>0.8519582491</v>
      </c>
      <c r="M217" s="55">
        <f>'Vecmap(jointcHYB)'!Q218*'Vecmap(jointcHYB) Coverage'!L217</f>
        <v>0.7941912421</v>
      </c>
      <c r="N217" s="55">
        <f>'Vecmap(jointcHYB)'!R218*'Vecmap(jointcHYB) Coverage'!M217</f>
        <v>0.7576456494</v>
      </c>
      <c r="O217" s="55">
        <f>'Vecmap(jointcHYB)'!S218*'Vecmap(jointcHYB) Coverage'!N217</f>
        <v>0.8801127776</v>
      </c>
      <c r="P217" s="55">
        <f>'Vecmap(jointcHYB)'!T218*'Vecmap(jointcHYB) Coverage'!O217</f>
        <v>0.4269427248</v>
      </c>
      <c r="Q217" s="55">
        <f>'Vecmap(jointcHYB)'!U218*'Vecmap(jointcHYB) Coverage'!P217</f>
        <v>0.8628018729</v>
      </c>
      <c r="R217" s="55">
        <f>'Vecmap(jointcHYB)'!V218*'Vecmap(jointcHYB) Coverage'!Q217</f>
        <v>0.7165775175</v>
      </c>
      <c r="S217" s="55">
        <f>'Vecmap(jointcHYB)'!W218*'Vecmap(jointcHYB) Coverage'!R217</f>
        <v>0.4452158629</v>
      </c>
      <c r="T217" s="55">
        <f>'Vecmap(jointcHYB)'!X218*'Vecmap(jointcHYB) Coverage'!S217</f>
        <v>0.5555283505</v>
      </c>
    </row>
    <row r="218">
      <c r="A218" s="112" t="s">
        <v>193</v>
      </c>
      <c r="B218" s="10">
        <f t="shared" si="4"/>
        <v>0.7216996162</v>
      </c>
      <c r="C218" s="10">
        <f>(D218*'Dataset lengths'!$B$2+E218*'Dataset lengths'!$C$2+F218*'Dataset lengths'!$D$2+I218*'Dataset lengths'!$G$2+J218*'Dataset lengths'!$H$2+O218*'Dataset lengths'!$M$2+P218*'Dataset lengths'!$N$2+Q218*'Dataset lengths'!$O$2+R218*'Dataset lengths'!$P$2+S218*'Dataset lengths'!$Q$2+T218*'Dataset lengths'!$R$2)/'Dataset lengths'!$A$7</f>
        <v>0.6619815801</v>
      </c>
      <c r="D218" s="55">
        <f>'Vecmap(jointcHYB)'!H219*'Vecmap(jointcHYB) Coverage'!C218</f>
        <v>0.5664463358</v>
      </c>
      <c r="E218" s="55">
        <f>'Vecmap(jointcHYB)'!I219*'Vecmap(jointcHYB) Coverage'!D218</f>
        <v>0.7596846805</v>
      </c>
      <c r="F218" s="55">
        <f>'Vecmap(jointcHYB)'!J219*'Vecmap(jointcHYB) Coverage'!E218</f>
        <v>0.7935867467</v>
      </c>
      <c r="G218" s="55">
        <f>'Vecmap(jointcHYB)'!K219*'Vecmap(jointcHYB) Coverage'!F218</f>
        <v>0.8585045239</v>
      </c>
      <c r="H218" s="55">
        <f>'Vecmap(jointcHYB)'!L219*'Vecmap(jointcHYB) Coverage'!G218</f>
        <v>0.8659681661</v>
      </c>
      <c r="I218" s="55">
        <f>'Vecmap(jointcHYB)'!M219*'Vecmap(jointcHYB) Coverage'!H218</f>
        <v>0.8611813958</v>
      </c>
      <c r="J218" s="55">
        <f>'Vecmap(jointcHYB)'!N219*'Vecmap(jointcHYB) Coverage'!I218</f>
        <v>0.8266518584</v>
      </c>
      <c r="K218" s="55">
        <f>'Vecmap(jointcHYB)'!O219*'Vecmap(jointcHYB) Coverage'!J218</f>
        <v>0.7747802304</v>
      </c>
      <c r="L218" s="55">
        <f>'Vecmap(jointcHYB)'!P219*'Vecmap(jointcHYB) Coverage'!K218</f>
        <v>0.8735663354</v>
      </c>
      <c r="M218" s="55">
        <f>'Vecmap(jointcHYB)'!Q219*'Vecmap(jointcHYB) Coverage'!L218</f>
        <v>0.8199286458</v>
      </c>
      <c r="N218" s="55">
        <f>'Vecmap(jointcHYB)'!R219*'Vecmap(jointcHYB) Coverage'!M218</f>
        <v>0.7699809944</v>
      </c>
      <c r="O218" s="55">
        <f>'Vecmap(jointcHYB)'!S219*'Vecmap(jointcHYB) Coverage'!N218</f>
        <v>0.907737872</v>
      </c>
      <c r="P218" s="55">
        <f>'Vecmap(jointcHYB)'!T219*'Vecmap(jointcHYB) Coverage'!O218</f>
        <v>0.4549994666</v>
      </c>
      <c r="Q218" s="55">
        <f>'Vecmap(jointcHYB)'!U219*'Vecmap(jointcHYB) Coverage'!P218</f>
        <v>0.8908423774</v>
      </c>
      <c r="R218" s="55">
        <f>'Vecmap(jointcHYB)'!V219*'Vecmap(jointcHYB) Coverage'!Q218</f>
        <v>0.802491536</v>
      </c>
      <c r="S218" s="55">
        <f>'Vecmap(jointcHYB)'!W219*'Vecmap(jointcHYB) Coverage'!R218</f>
        <v>0.5290647853</v>
      </c>
      <c r="T218" s="55">
        <f>'Vecmap(jointcHYB)'!X219*'Vecmap(jointcHYB) Coverage'!S218</f>
        <v>0.5460087233</v>
      </c>
    </row>
    <row r="219">
      <c r="A219" s="112" t="s">
        <v>357</v>
      </c>
      <c r="B219" s="10">
        <f t="shared" si="4"/>
        <v>0.6893252454</v>
      </c>
      <c r="C219" s="10">
        <f>(D219*'Dataset lengths'!$B$2+E219*'Dataset lengths'!$C$2+F219*'Dataset lengths'!$D$2+I219*'Dataset lengths'!$G$2+J219*'Dataset lengths'!$H$2+O219*'Dataset lengths'!$M$2+P219*'Dataset lengths'!$N$2+Q219*'Dataset lengths'!$O$2+R219*'Dataset lengths'!$P$2+S219*'Dataset lengths'!$Q$2+T219*'Dataset lengths'!$R$2)/'Dataset lengths'!$A$7</f>
        <v>0.6273053589</v>
      </c>
      <c r="D219" s="55">
        <f>'Vecmap(jointcHYB)'!H220*'Vecmap(jointcHYB) Coverage'!C219</f>
        <v>0.5233599653</v>
      </c>
      <c r="E219" s="55">
        <f>'Vecmap(jointcHYB)'!I220*'Vecmap(jointcHYB) Coverage'!D219</f>
        <v>0.7446938062</v>
      </c>
      <c r="F219" s="55">
        <f>'Vecmap(jointcHYB)'!J220*'Vecmap(jointcHYB) Coverage'!E219</f>
        <v>0.7914852909</v>
      </c>
      <c r="G219" s="55">
        <f>'Vecmap(jointcHYB)'!K220*'Vecmap(jointcHYB) Coverage'!F219</f>
        <v>0.8511796262</v>
      </c>
      <c r="H219" s="55">
        <f>'Vecmap(jointcHYB)'!L220*'Vecmap(jointcHYB) Coverage'!G219</f>
        <v>0.8553500072</v>
      </c>
      <c r="I219" s="55">
        <f>'Vecmap(jointcHYB)'!M220*'Vecmap(jointcHYB) Coverage'!H219</f>
        <v>0.8526124052</v>
      </c>
      <c r="J219" s="55">
        <f>'Vecmap(jointcHYB)'!N220*'Vecmap(jointcHYB) Coverage'!I219</f>
        <v>0.8085617767</v>
      </c>
      <c r="K219" s="55">
        <f>'Vecmap(jointcHYB)'!O220*'Vecmap(jointcHYB) Coverage'!J219</f>
        <v>0.7562230264</v>
      </c>
      <c r="L219" s="55">
        <f>'Vecmap(jointcHYB)'!P220*'Vecmap(jointcHYB) Coverage'!K219</f>
        <v>0.8557792043</v>
      </c>
      <c r="M219" s="55">
        <f>'Vecmap(jointcHYB)'!Q220*'Vecmap(jointcHYB) Coverage'!L219</f>
        <v>0.7905589877</v>
      </c>
      <c r="N219" s="55">
        <f>'Vecmap(jointcHYB)'!R220*'Vecmap(jointcHYB) Coverage'!M219</f>
        <v>0.7590474955</v>
      </c>
      <c r="O219" s="55">
        <f>'Vecmap(jointcHYB)'!S220*'Vecmap(jointcHYB) Coverage'!N219</f>
        <v>0.8738403076</v>
      </c>
      <c r="P219" s="55">
        <f>'Vecmap(jointcHYB)'!T220*'Vecmap(jointcHYB) Coverage'!O219</f>
        <v>0.4332193423</v>
      </c>
      <c r="Q219" s="55">
        <f>'Vecmap(jointcHYB)'!U220*'Vecmap(jointcHYB) Coverage'!P219</f>
        <v>0.8470012712</v>
      </c>
      <c r="R219" s="55">
        <f>'Vecmap(jointcHYB)'!V220*'Vecmap(jointcHYB) Coverage'!Q219</f>
        <v>0.7144464909</v>
      </c>
      <c r="S219" s="55">
        <f>'Vecmap(jointcHYB)'!W220*'Vecmap(jointcHYB) Coverage'!R219</f>
        <v>0.4424881331</v>
      </c>
      <c r="T219" s="55">
        <f>'Vecmap(jointcHYB)'!X220*'Vecmap(jointcHYB) Coverage'!S219</f>
        <v>0.5508689096</v>
      </c>
    </row>
    <row r="220">
      <c r="A220" s="112" t="s">
        <v>360</v>
      </c>
      <c r="B220" s="10">
        <f t="shared" si="4"/>
        <v>0.7038281932</v>
      </c>
      <c r="C220" s="10">
        <f>(D220*'Dataset lengths'!$B$2+E220*'Dataset lengths'!$C$2+F220*'Dataset lengths'!$D$2+I220*'Dataset lengths'!$G$2+J220*'Dataset lengths'!$H$2+O220*'Dataset lengths'!$M$2+P220*'Dataset lengths'!$N$2+Q220*'Dataset lengths'!$O$2+R220*'Dataset lengths'!$P$2+S220*'Dataset lengths'!$Q$2+T220*'Dataset lengths'!$R$2)/'Dataset lengths'!$A$7</f>
        <v>0.6397172449</v>
      </c>
      <c r="D220" s="55">
        <f>'Vecmap(jointcHYB)'!H221*'Vecmap(jointcHYB) Coverage'!C220</f>
        <v>0.5322845969</v>
      </c>
      <c r="E220" s="55">
        <f>'Vecmap(jointcHYB)'!I221*'Vecmap(jointcHYB) Coverage'!D220</f>
        <v>0.766174321</v>
      </c>
      <c r="F220" s="55">
        <f>'Vecmap(jointcHYB)'!J221*'Vecmap(jointcHYB) Coverage'!E220</f>
        <v>0.7998298455</v>
      </c>
      <c r="G220" s="55">
        <f>'Vecmap(jointcHYB)'!K221*'Vecmap(jointcHYB) Coverage'!F220</f>
        <v>0.8574245867</v>
      </c>
      <c r="H220" s="55">
        <f>'Vecmap(jointcHYB)'!L221*'Vecmap(jointcHYB) Coverage'!G220</f>
        <v>0.8607510066</v>
      </c>
      <c r="I220" s="55">
        <f>'Vecmap(jointcHYB)'!M221*'Vecmap(jointcHYB) Coverage'!H220</f>
        <v>0.858684492</v>
      </c>
      <c r="J220" s="55">
        <f>'Vecmap(jointcHYB)'!N221*'Vecmap(jointcHYB) Coverage'!I220</f>
        <v>0.8190257277</v>
      </c>
      <c r="K220" s="55">
        <f>'Vecmap(jointcHYB)'!O221*'Vecmap(jointcHYB) Coverage'!J220</f>
        <v>0.7722493447</v>
      </c>
      <c r="L220" s="55">
        <f>'Vecmap(jointcHYB)'!P221*'Vecmap(jointcHYB) Coverage'!K220</f>
        <v>0.8651971022</v>
      </c>
      <c r="M220" s="55">
        <f>'Vecmap(jointcHYB)'!Q221*'Vecmap(jointcHYB) Coverage'!L220</f>
        <v>0.7992526076</v>
      </c>
      <c r="N220" s="55">
        <f>'Vecmap(jointcHYB)'!R221*'Vecmap(jointcHYB) Coverage'!M220</f>
        <v>0.7738250077</v>
      </c>
      <c r="O220" s="55">
        <f>'Vecmap(jointcHYB)'!S221*'Vecmap(jointcHYB) Coverage'!N220</f>
        <v>0.8827135578</v>
      </c>
      <c r="P220" s="55">
        <f>'Vecmap(jointcHYB)'!T221*'Vecmap(jointcHYB) Coverage'!O220</f>
        <v>0.4461727847</v>
      </c>
      <c r="Q220" s="55">
        <f>'Vecmap(jointcHYB)'!U221*'Vecmap(jointcHYB) Coverage'!P220</f>
        <v>0.870590902</v>
      </c>
      <c r="R220" s="55">
        <f>'Vecmap(jointcHYB)'!V221*'Vecmap(jointcHYB) Coverage'!Q220</f>
        <v>0.7386619558</v>
      </c>
      <c r="S220" s="55">
        <f>'Vecmap(jointcHYB)'!W221*'Vecmap(jointcHYB) Coverage'!R220</f>
        <v>0.456326403</v>
      </c>
      <c r="T220" s="55">
        <f>'Vecmap(jointcHYB)'!X221*'Vecmap(jointcHYB) Coverage'!S220</f>
        <v>0.5716455389</v>
      </c>
    </row>
    <row r="221">
      <c r="A221" s="112" t="s">
        <v>366</v>
      </c>
      <c r="B221" s="10">
        <f t="shared" si="4"/>
        <v>0.7103370322</v>
      </c>
      <c r="C221" s="10">
        <f>(D221*'Dataset lengths'!$B$2+E221*'Dataset lengths'!$C$2+F221*'Dataset lengths'!$D$2+I221*'Dataset lengths'!$G$2+J221*'Dataset lengths'!$H$2+O221*'Dataset lengths'!$M$2+P221*'Dataset lengths'!$N$2+Q221*'Dataset lengths'!$O$2+R221*'Dataset lengths'!$P$2+S221*'Dataset lengths'!$Q$2+T221*'Dataset lengths'!$R$2)/'Dataset lengths'!$A$7</f>
        <v>0.6503839806</v>
      </c>
      <c r="D221" s="55">
        <f>'Vecmap(jointcHYB)'!H222*'Vecmap(jointcHYB) Coverage'!C221</f>
        <v>0.556238395</v>
      </c>
      <c r="E221" s="55">
        <f>'Vecmap(jointcHYB)'!I222*'Vecmap(jointcHYB) Coverage'!D221</f>
        <v>0.7562950509</v>
      </c>
      <c r="F221" s="55">
        <f>'Vecmap(jointcHYB)'!J222*'Vecmap(jointcHYB) Coverage'!E221</f>
        <v>0.7889328152</v>
      </c>
      <c r="G221" s="55">
        <f>'Vecmap(jointcHYB)'!K222*'Vecmap(jointcHYB) Coverage'!F221</f>
        <v>0.8503365281</v>
      </c>
      <c r="H221" s="55">
        <f>'Vecmap(jointcHYB)'!L222*'Vecmap(jointcHYB) Coverage'!G221</f>
        <v>0.8581715214</v>
      </c>
      <c r="I221" s="55">
        <f>'Vecmap(jointcHYB)'!M222*'Vecmap(jointcHYB) Coverage'!H221</f>
        <v>0.8531002024</v>
      </c>
      <c r="J221" s="55">
        <f>'Vecmap(jointcHYB)'!N222*'Vecmap(jointcHYB) Coverage'!I221</f>
        <v>0.8213209193</v>
      </c>
      <c r="K221" s="55">
        <f>'Vecmap(jointcHYB)'!O222*'Vecmap(jointcHYB) Coverage'!J221</f>
        <v>0.768933322</v>
      </c>
      <c r="L221" s="55">
        <f>'Vecmap(jointcHYB)'!P222*'Vecmap(jointcHYB) Coverage'!K221</f>
        <v>0.865385747</v>
      </c>
      <c r="M221" s="55">
        <f>'Vecmap(jointcHYB)'!Q222*'Vecmap(jointcHYB) Coverage'!L221</f>
        <v>0.8117979584</v>
      </c>
      <c r="N221" s="55">
        <f>'Vecmap(jointcHYB)'!R222*'Vecmap(jointcHYB) Coverage'!M221</f>
        <v>0.7651071606</v>
      </c>
      <c r="O221" s="55">
        <f>'Vecmap(jointcHYB)'!S222*'Vecmap(jointcHYB) Coverage'!N221</f>
        <v>0.8827572684</v>
      </c>
      <c r="P221" s="55">
        <f>'Vecmap(jointcHYB)'!T222*'Vecmap(jointcHYB) Coverage'!O221</f>
        <v>0.4311901507</v>
      </c>
      <c r="Q221" s="55">
        <f>'Vecmap(jointcHYB)'!U222*'Vecmap(jointcHYB) Coverage'!P221</f>
        <v>0.8799377368</v>
      </c>
      <c r="R221" s="55">
        <f>'Vecmap(jointcHYB)'!V222*'Vecmap(jointcHYB) Coverage'!Q221</f>
        <v>0.7989653573</v>
      </c>
      <c r="S221" s="55">
        <f>'Vecmap(jointcHYB)'!W222*'Vecmap(jointcHYB) Coverage'!R221</f>
        <v>0.5132052741</v>
      </c>
      <c r="T221" s="55">
        <f>'Vecmap(jointcHYB)'!X222*'Vecmap(jointcHYB) Coverage'!S221</f>
        <v>0.5317641846</v>
      </c>
    </row>
    <row r="222">
      <c r="A222" s="112" t="s">
        <v>376</v>
      </c>
      <c r="B222" s="10">
        <f t="shared" si="4"/>
        <v>0.7190913337</v>
      </c>
      <c r="C222" s="10">
        <f>(D222*'Dataset lengths'!$B$2+E222*'Dataset lengths'!$C$2+F222*'Dataset lengths'!$D$2+I222*'Dataset lengths'!$G$2+J222*'Dataset lengths'!$H$2+O222*'Dataset lengths'!$M$2+P222*'Dataset lengths'!$N$2+Q222*'Dataset lengths'!$O$2+R222*'Dataset lengths'!$P$2+S222*'Dataset lengths'!$Q$2+T222*'Dataset lengths'!$R$2)/'Dataset lengths'!$A$7</f>
        <v>0.6619219243</v>
      </c>
      <c r="D222" s="55">
        <f>'Vecmap(jointcHYB)'!H223*'Vecmap(jointcHYB) Coverage'!C222</f>
        <v>0.5705242967</v>
      </c>
      <c r="E222" s="55">
        <f>'Vecmap(jointcHYB)'!I223*'Vecmap(jointcHYB) Coverage'!D222</f>
        <v>0.7514324528</v>
      </c>
      <c r="F222" s="55">
        <f>'Vecmap(jointcHYB)'!J223*'Vecmap(jointcHYB) Coverage'!E222</f>
        <v>0.7809099743</v>
      </c>
      <c r="G222" s="55">
        <f>'Vecmap(jointcHYB)'!K223*'Vecmap(jointcHYB) Coverage'!F222</f>
        <v>0.8464782692</v>
      </c>
      <c r="H222" s="55">
        <f>'Vecmap(jointcHYB)'!L223*'Vecmap(jointcHYB) Coverage'!G222</f>
        <v>0.8538360374</v>
      </c>
      <c r="I222" s="55">
        <f>'Vecmap(jointcHYB)'!M223*'Vecmap(jointcHYB) Coverage'!H222</f>
        <v>0.8491722422</v>
      </c>
      <c r="J222" s="55">
        <f>'Vecmap(jointcHYB)'!N223*'Vecmap(jointcHYB) Coverage'!I222</f>
        <v>0.8085433617</v>
      </c>
      <c r="K222" s="55">
        <f>'Vecmap(jointcHYB)'!O223*'Vecmap(jointcHYB) Coverage'!J222</f>
        <v>0.7603159373</v>
      </c>
      <c r="L222" s="55">
        <f>'Vecmap(jointcHYB)'!P223*'Vecmap(jointcHYB) Coverage'!K222</f>
        <v>0.8605426666</v>
      </c>
      <c r="M222" s="55">
        <f>'Vecmap(jointcHYB)'!Q223*'Vecmap(jointcHYB) Coverage'!L222</f>
        <v>0.7998574248</v>
      </c>
      <c r="N222" s="55">
        <f>'Vecmap(jointcHYB)'!R223*'Vecmap(jointcHYB) Coverage'!M222</f>
        <v>0.7443284872</v>
      </c>
      <c r="O222" s="55">
        <f>'Vecmap(jointcHYB)'!S223*'Vecmap(jointcHYB) Coverage'!N222</f>
        <v>0.9062298565</v>
      </c>
      <c r="P222" s="55">
        <f>'Vecmap(jointcHYB)'!T223*'Vecmap(jointcHYB) Coverage'!O222</f>
        <v>0.4713516542</v>
      </c>
      <c r="Q222" s="55">
        <f>'Vecmap(jointcHYB)'!U223*'Vecmap(jointcHYB) Coverage'!P222</f>
        <v>0.8970736007</v>
      </c>
      <c r="R222" s="55">
        <f>'Vecmap(jointcHYB)'!V223*'Vecmap(jointcHYB) Coverage'!Q222</f>
        <v>0.784808666</v>
      </c>
      <c r="S222" s="55">
        <f>'Vecmap(jointcHYB)'!W223*'Vecmap(jointcHYB) Coverage'!R222</f>
        <v>0.5422926893</v>
      </c>
      <c r="T222" s="55">
        <f>'Vecmap(jointcHYB)'!X223*'Vecmap(jointcHYB) Coverage'!S222</f>
        <v>0.5476658767</v>
      </c>
    </row>
    <row r="223">
      <c r="A223" s="112" t="s">
        <v>377</v>
      </c>
      <c r="B223" s="10">
        <f t="shared" si="4"/>
        <v>0.691135129</v>
      </c>
      <c r="C223" s="10">
        <f>(D223*'Dataset lengths'!$B$2+E223*'Dataset lengths'!$C$2+F223*'Dataset lengths'!$D$2+I223*'Dataset lengths'!$G$2+J223*'Dataset lengths'!$H$2+O223*'Dataset lengths'!$M$2+P223*'Dataset lengths'!$N$2+Q223*'Dataset lengths'!$O$2+R223*'Dataset lengths'!$P$2+S223*'Dataset lengths'!$Q$2+T223*'Dataset lengths'!$R$2)/'Dataset lengths'!$A$7</f>
        <v>0.6273970165</v>
      </c>
      <c r="D223" s="55">
        <f>'Vecmap(jointcHYB)'!H224*'Vecmap(jointcHYB) Coverage'!C223</f>
        <v>0.526409967</v>
      </c>
      <c r="E223" s="55">
        <f>'Vecmap(jointcHYB)'!I224*'Vecmap(jointcHYB) Coverage'!D223</f>
        <v>0.7336849979</v>
      </c>
      <c r="F223" s="55">
        <f>'Vecmap(jointcHYB)'!J224*'Vecmap(jointcHYB) Coverage'!E223</f>
        <v>0.7812080839</v>
      </c>
      <c r="G223" s="55">
        <f>'Vecmap(jointcHYB)'!K224*'Vecmap(jointcHYB) Coverage'!F223</f>
        <v>0.8401345319</v>
      </c>
      <c r="H223" s="55">
        <f>'Vecmap(jointcHYB)'!L224*'Vecmap(jointcHYB) Coverage'!G223</f>
        <v>0.8461671924</v>
      </c>
      <c r="I223" s="55">
        <f>'Vecmap(jointcHYB)'!M224*'Vecmap(jointcHYB) Coverage'!H223</f>
        <v>0.8422070866</v>
      </c>
      <c r="J223" s="55">
        <f>'Vecmap(jointcHYB)'!N224*'Vecmap(jointcHYB) Coverage'!I223</f>
        <v>0.7957629395</v>
      </c>
      <c r="K223" s="55">
        <f>'Vecmap(jointcHYB)'!O224*'Vecmap(jointcHYB) Coverage'!J223</f>
        <v>0.7447950464</v>
      </c>
      <c r="L223" s="55">
        <f>'Vecmap(jointcHYB)'!P224*'Vecmap(jointcHYB) Coverage'!K223</f>
        <v>0.8480985607</v>
      </c>
      <c r="M223" s="55">
        <f>'Vecmap(jointcHYB)'!Q224*'Vecmap(jointcHYB) Coverage'!L223</f>
        <v>0.7764019078</v>
      </c>
      <c r="N223" s="55">
        <f>'Vecmap(jointcHYB)'!R224*'Vecmap(jointcHYB) Coverage'!M223</f>
        <v>0.7376080268</v>
      </c>
      <c r="O223" s="55">
        <f>'Vecmap(jointcHYB)'!S224*'Vecmap(jointcHYB) Coverage'!N223</f>
        <v>0.89283256</v>
      </c>
      <c r="P223" s="55">
        <f>'Vecmap(jointcHYB)'!T224*'Vecmap(jointcHYB) Coverage'!O223</f>
        <v>0.4631363441</v>
      </c>
      <c r="Q223" s="55">
        <f>'Vecmap(jointcHYB)'!U224*'Vecmap(jointcHYB) Coverage'!P223</f>
        <v>0.8761544941</v>
      </c>
      <c r="R223" s="55">
        <f>'Vecmap(jointcHYB)'!V224*'Vecmap(jointcHYB) Coverage'!Q223</f>
        <v>0.6853370509</v>
      </c>
      <c r="S223" s="55">
        <f>'Vecmap(jointcHYB)'!W224*'Vecmap(jointcHYB) Coverage'!R223</f>
        <v>0.4540577744</v>
      </c>
      <c r="T223" s="55">
        <f>'Vecmap(jointcHYB)'!X224*'Vecmap(jointcHYB) Coverage'!S223</f>
        <v>0.5516951201</v>
      </c>
    </row>
    <row r="224">
      <c r="A224" s="112" t="s">
        <v>380</v>
      </c>
      <c r="B224" s="10">
        <f t="shared" si="4"/>
        <v>0.7057699579</v>
      </c>
      <c r="C224" s="10">
        <f>(D224*'Dataset lengths'!$B$2+E224*'Dataset lengths'!$C$2+F224*'Dataset lengths'!$D$2+I224*'Dataset lengths'!$G$2+J224*'Dataset lengths'!$H$2+O224*'Dataset lengths'!$M$2+P224*'Dataset lengths'!$N$2+Q224*'Dataset lengths'!$O$2+R224*'Dataset lengths'!$P$2+S224*'Dataset lengths'!$Q$2+T224*'Dataset lengths'!$R$2)/'Dataset lengths'!$A$7</f>
        <v>0.6415711864</v>
      </c>
      <c r="D224" s="55">
        <f>'Vecmap(jointcHYB)'!H225*'Vecmap(jointcHYB) Coverage'!C224</f>
        <v>0.5349610704</v>
      </c>
      <c r="E224" s="55">
        <f>'Vecmap(jointcHYB)'!I225*'Vecmap(jointcHYB) Coverage'!D224</f>
        <v>0.7644003116</v>
      </c>
      <c r="F224" s="55">
        <f>'Vecmap(jointcHYB)'!J225*'Vecmap(jointcHYB) Coverage'!E224</f>
        <v>0.791765046</v>
      </c>
      <c r="G224" s="55">
        <f>'Vecmap(jointcHYB)'!K225*'Vecmap(jointcHYB) Coverage'!F224</f>
        <v>0.8477357935</v>
      </c>
      <c r="H224" s="55">
        <f>'Vecmap(jointcHYB)'!L225*'Vecmap(jointcHYB) Coverage'!G224</f>
        <v>0.8528855434</v>
      </c>
      <c r="I224" s="55">
        <f>'Vecmap(jointcHYB)'!M225*'Vecmap(jointcHYB) Coverage'!H224</f>
        <v>0.8495581651</v>
      </c>
      <c r="J224" s="55">
        <f>'Vecmap(jointcHYB)'!N225*'Vecmap(jointcHYB) Coverage'!I224</f>
        <v>0.8031405359</v>
      </c>
      <c r="K224" s="55">
        <f>'Vecmap(jointcHYB)'!O225*'Vecmap(jointcHYB) Coverage'!J224</f>
        <v>0.7562845176</v>
      </c>
      <c r="L224" s="55">
        <f>'Vecmap(jointcHYB)'!P225*'Vecmap(jointcHYB) Coverage'!K224</f>
        <v>0.8546530733</v>
      </c>
      <c r="M224" s="55">
        <f>'Vecmap(jointcHYB)'!Q225*'Vecmap(jointcHYB) Coverage'!L224</f>
        <v>0.7810058907</v>
      </c>
      <c r="N224" s="55">
        <f>'Vecmap(jointcHYB)'!R225*'Vecmap(jointcHYB) Coverage'!M224</f>
        <v>0.7509199387</v>
      </c>
      <c r="O224" s="55">
        <f>'Vecmap(jointcHYB)'!S225*'Vecmap(jointcHYB) Coverage'!N224</f>
        <v>0.8928762706</v>
      </c>
      <c r="P224" s="55">
        <f>'Vecmap(jointcHYB)'!T225*'Vecmap(jointcHYB) Coverage'!O224</f>
        <v>0.4829817981</v>
      </c>
      <c r="Q224" s="55">
        <f>'Vecmap(jointcHYB)'!U225*'Vecmap(jointcHYB) Coverage'!P224</f>
        <v>0.8765995815</v>
      </c>
      <c r="R224" s="55">
        <f>'Vecmap(jointcHYB)'!V225*'Vecmap(jointcHYB) Coverage'!Q224</f>
        <v>0.722004933</v>
      </c>
      <c r="S224" s="55">
        <f>'Vecmap(jointcHYB)'!W225*'Vecmap(jointcHYB) Coverage'!R224</f>
        <v>0.4693090585</v>
      </c>
      <c r="T224" s="55">
        <f>'Vecmap(jointcHYB)'!X225*'Vecmap(jointcHYB) Coverage'!S224</f>
        <v>0.5758727667</v>
      </c>
    </row>
    <row r="225">
      <c r="A225" s="112" t="s">
        <v>386</v>
      </c>
      <c r="B225" s="10">
        <f t="shared" si="4"/>
        <v>0.7088777434</v>
      </c>
      <c r="C225" s="10">
        <f>(D225*'Dataset lengths'!$B$2+E225*'Dataset lengths'!$C$2+F225*'Dataset lengths'!$D$2+I225*'Dataset lengths'!$G$2+J225*'Dataset lengths'!$H$2+O225*'Dataset lengths'!$M$2+P225*'Dataset lengths'!$N$2+Q225*'Dataset lengths'!$O$2+R225*'Dataset lengths'!$P$2+S225*'Dataset lengths'!$Q$2+T225*'Dataset lengths'!$R$2)/'Dataset lengths'!$A$7</f>
        <v>0.6504583693</v>
      </c>
      <c r="D225" s="55">
        <f>'Vecmap(jointcHYB)'!H226*'Vecmap(jointcHYB) Coverage'!C225</f>
        <v>0.5597612002</v>
      </c>
      <c r="E225" s="55">
        <f>'Vecmap(jointcHYB)'!I226*'Vecmap(jointcHYB) Coverage'!D225</f>
        <v>0.7529038983</v>
      </c>
      <c r="F225" s="55">
        <f>'Vecmap(jointcHYB)'!J226*'Vecmap(jointcHYB) Coverage'!E225</f>
        <v>0.7773643935</v>
      </c>
      <c r="G225" s="55">
        <f>'Vecmap(jointcHYB)'!K226*'Vecmap(jointcHYB) Coverage'!F225</f>
        <v>0.8396007002</v>
      </c>
      <c r="H225" s="55">
        <f>'Vecmap(jointcHYB)'!L226*'Vecmap(jointcHYB) Coverage'!G225</f>
        <v>0.8477615043</v>
      </c>
      <c r="I225" s="55">
        <f>'Vecmap(jointcHYB)'!M226*'Vecmap(jointcHYB) Coverage'!H225</f>
        <v>0.8424537975</v>
      </c>
      <c r="J225" s="55">
        <f>'Vecmap(jointcHYB)'!N226*'Vecmap(jointcHYB) Coverage'!I225</f>
        <v>0.8088036271</v>
      </c>
      <c r="K225" s="55">
        <f>'Vecmap(jointcHYB)'!O226*'Vecmap(jointcHYB) Coverage'!J225</f>
        <v>0.7575338378</v>
      </c>
      <c r="L225" s="55">
        <f>'Vecmap(jointcHYB)'!P226*'Vecmap(jointcHYB) Coverage'!K225</f>
        <v>0.8586519142</v>
      </c>
      <c r="M225" s="55">
        <f>'Vecmap(jointcHYB)'!Q226*'Vecmap(jointcHYB) Coverage'!L225</f>
        <v>0.7973610876</v>
      </c>
      <c r="N225" s="55">
        <f>'Vecmap(jointcHYB)'!R226*'Vecmap(jointcHYB) Coverage'!M225</f>
        <v>0.7510241959</v>
      </c>
      <c r="O225" s="55">
        <f>'Vecmap(jointcHYB)'!S226*'Vecmap(jointcHYB) Coverage'!N225</f>
        <v>0.8944498519</v>
      </c>
      <c r="P225" s="55">
        <f>'Vecmap(jointcHYB)'!T226*'Vecmap(jointcHYB) Coverage'!O225</f>
        <v>0.4459032984</v>
      </c>
      <c r="Q225" s="55">
        <f>'Vecmap(jointcHYB)'!U226*'Vecmap(jointcHYB) Coverage'!P225</f>
        <v>0.88194063</v>
      </c>
      <c r="R225" s="55">
        <f>'Vecmap(jointcHYB)'!V226*'Vecmap(jointcHYB) Coverage'!Q225</f>
        <v>0.7772611663</v>
      </c>
      <c r="S225" s="55">
        <f>'Vecmap(jointcHYB)'!W226*'Vecmap(jointcHYB) Coverage'!R225</f>
        <v>0.526414656</v>
      </c>
      <c r="T225" s="55">
        <f>'Vecmap(jointcHYB)'!X226*'Vecmap(jointcHYB) Coverage'!S225</f>
        <v>0.5303986587</v>
      </c>
    </row>
    <row r="226">
      <c r="A226" s="112" t="s">
        <v>198</v>
      </c>
      <c r="B226" s="10">
        <f t="shared" si="4"/>
        <v>0.7220058906</v>
      </c>
      <c r="C226" s="10">
        <f>(D226*'Dataset lengths'!$B$2+E226*'Dataset lengths'!$C$2+F226*'Dataset lengths'!$D$2+I226*'Dataset lengths'!$G$2+J226*'Dataset lengths'!$H$2+O226*'Dataset lengths'!$M$2+P226*'Dataset lengths'!$N$2+Q226*'Dataset lengths'!$O$2+R226*'Dataset lengths'!$P$2+S226*'Dataset lengths'!$Q$2+T226*'Dataset lengths'!$R$2)/'Dataset lengths'!$A$7</f>
        <v>0.6646808503</v>
      </c>
      <c r="D226" s="55">
        <f>'Vecmap(jointcHYB)'!H227*'Vecmap(jointcHYB) Coverage'!C226</f>
        <v>0.5711493954</v>
      </c>
      <c r="E226" s="55">
        <f>'Vecmap(jointcHYB)'!I227*'Vecmap(jointcHYB) Coverage'!D226</f>
        <v>0.7580586533</v>
      </c>
      <c r="F226" s="55">
        <f>'Vecmap(jointcHYB)'!J227*'Vecmap(jointcHYB) Coverage'!E226</f>
        <v>0.7917523078</v>
      </c>
      <c r="G226" s="55">
        <f>'Vecmap(jointcHYB)'!K227*'Vecmap(jointcHYB) Coverage'!F226</f>
        <v>0.854204191</v>
      </c>
      <c r="H226" s="55">
        <f>'Vecmap(jointcHYB)'!L227*'Vecmap(jointcHYB) Coverage'!G226</f>
        <v>0.85932652</v>
      </c>
      <c r="I226" s="55">
        <f>'Vecmap(jointcHYB)'!M227*'Vecmap(jointcHYB) Coverage'!H226</f>
        <v>0.8560361346</v>
      </c>
      <c r="J226" s="55">
        <f>'Vecmap(jointcHYB)'!N227*'Vecmap(jointcHYB) Coverage'!I226</f>
        <v>0.8194506369</v>
      </c>
      <c r="K226" s="55">
        <f>'Vecmap(jointcHYB)'!O227*'Vecmap(jointcHYB) Coverage'!J226</f>
        <v>0.7686378645</v>
      </c>
      <c r="L226" s="55">
        <f>'Vecmap(jointcHYB)'!P227*'Vecmap(jointcHYB) Coverage'!K226</f>
        <v>0.867382657</v>
      </c>
      <c r="M226" s="55">
        <f>'Vecmap(jointcHYB)'!Q227*'Vecmap(jointcHYB) Coverage'!L226</f>
        <v>0.8026921916</v>
      </c>
      <c r="N226" s="55">
        <f>'Vecmap(jointcHYB)'!R227*'Vecmap(jointcHYB) Coverage'!M226</f>
        <v>0.764105842</v>
      </c>
      <c r="O226" s="55">
        <f>'Vecmap(jointcHYB)'!S227*'Vecmap(jointcHYB) Coverage'!N226</f>
        <v>0.9023614691</v>
      </c>
      <c r="P226" s="55">
        <f>'Vecmap(jointcHYB)'!T227*'Vecmap(jointcHYB) Coverage'!O226</f>
        <v>0.4599527858</v>
      </c>
      <c r="Q226" s="55">
        <f>'Vecmap(jointcHYB)'!U227*'Vecmap(jointcHYB) Coverage'!P226</f>
        <v>0.8921776396</v>
      </c>
      <c r="R226" s="55">
        <f>'Vecmap(jointcHYB)'!V227*'Vecmap(jointcHYB) Coverage'!Q226</f>
        <v>0.7980024287</v>
      </c>
      <c r="S226" s="55">
        <f>'Vecmap(jointcHYB)'!W227*'Vecmap(jointcHYB) Coverage'!R226</f>
        <v>0.5353155834</v>
      </c>
      <c r="T226" s="55">
        <f>'Vecmap(jointcHYB)'!X227*'Vecmap(jointcHYB) Coverage'!S226</f>
        <v>0.5578077619</v>
      </c>
    </row>
    <row r="227">
      <c r="A227" s="112" t="s">
        <v>199</v>
      </c>
      <c r="B227" s="10">
        <f t="shared" si="4"/>
        <v>0.7137575142</v>
      </c>
      <c r="C227" s="10">
        <f>(D227*'Dataset lengths'!$B$2+E227*'Dataset lengths'!$C$2+F227*'Dataset lengths'!$D$2+I227*'Dataset lengths'!$G$2+J227*'Dataset lengths'!$H$2+O227*'Dataset lengths'!$M$2+P227*'Dataset lengths'!$N$2+Q227*'Dataset lengths'!$O$2+R227*'Dataset lengths'!$P$2+S227*'Dataset lengths'!$Q$2+T227*'Dataset lengths'!$R$2)/'Dataset lengths'!$A$7</f>
        <v>0.6520307756</v>
      </c>
      <c r="D227" s="55">
        <f>'Vecmap(jointcHYB)'!H228*'Vecmap(jointcHYB) Coverage'!C227</f>
        <v>0.5517330435</v>
      </c>
      <c r="E227" s="55">
        <f>'Vecmap(jointcHYB)'!I228*'Vecmap(jointcHYB) Coverage'!D227</f>
        <v>0.7551396222</v>
      </c>
      <c r="F227" s="55">
        <f>'Vecmap(jointcHYB)'!J228*'Vecmap(jointcHYB) Coverage'!E227</f>
        <v>0.79039464</v>
      </c>
      <c r="G227" s="55">
        <f>'Vecmap(jointcHYB)'!K228*'Vecmap(jointcHYB) Coverage'!F227</f>
        <v>0.8522660274</v>
      </c>
      <c r="H227" s="55">
        <f>'Vecmap(jointcHYB)'!L228*'Vecmap(jointcHYB) Coverage'!G227</f>
        <v>0.8594434982</v>
      </c>
      <c r="I227" s="55">
        <f>'Vecmap(jointcHYB)'!M228*'Vecmap(jointcHYB) Coverage'!H227</f>
        <v>0.8549228852</v>
      </c>
      <c r="J227" s="55">
        <f>'Vecmap(jointcHYB)'!N228*'Vecmap(jointcHYB) Coverage'!I227</f>
        <v>0.8170122175</v>
      </c>
      <c r="K227" s="55">
        <f>'Vecmap(jointcHYB)'!O228*'Vecmap(jointcHYB) Coverage'!J227</f>
        <v>0.7680139543</v>
      </c>
      <c r="L227" s="55">
        <f>'Vecmap(jointcHYB)'!P228*'Vecmap(jointcHYB) Coverage'!K227</f>
        <v>0.8645623086</v>
      </c>
      <c r="M227" s="55">
        <f>'Vecmap(jointcHYB)'!Q228*'Vecmap(jointcHYB) Coverage'!L227</f>
        <v>0.807991463</v>
      </c>
      <c r="N227" s="55">
        <f>'Vecmap(jointcHYB)'!R228*'Vecmap(jointcHYB) Coverage'!M227</f>
        <v>0.755961034</v>
      </c>
      <c r="O227" s="55">
        <f>'Vecmap(jointcHYB)'!S228*'Vecmap(jointcHYB) Coverage'!N227</f>
        <v>0.9066013966</v>
      </c>
      <c r="P227" s="55">
        <f>'Vecmap(jointcHYB)'!T228*'Vecmap(jointcHYB) Coverage'!O227</f>
        <v>0.4726769637</v>
      </c>
      <c r="Q227" s="55">
        <f>'Vecmap(jointcHYB)'!U228*'Vecmap(jointcHYB) Coverage'!P227</f>
        <v>0.8852787853</v>
      </c>
      <c r="R227" s="55">
        <f>'Vecmap(jointcHYB)'!V228*'Vecmap(jointcHYB) Coverage'!Q227</f>
        <v>0.7586974354</v>
      </c>
      <c r="S227" s="55">
        <f>'Vecmap(jointcHYB)'!W228*'Vecmap(jointcHYB) Coverage'!R227</f>
        <v>0.5047836533</v>
      </c>
      <c r="T227" s="55">
        <f>'Vecmap(jointcHYB)'!X228*'Vecmap(jointcHYB) Coverage'!S227</f>
        <v>0.5540920139</v>
      </c>
    </row>
    <row r="228">
      <c r="A228" s="112" t="s">
        <v>409</v>
      </c>
      <c r="B228" s="10">
        <f t="shared" si="4"/>
        <v>0.6845097654</v>
      </c>
      <c r="C228" s="10">
        <f>(D228*'Dataset lengths'!$B$2+E228*'Dataset lengths'!$C$2+F228*'Dataset lengths'!$D$2+I228*'Dataset lengths'!$G$2+J228*'Dataset lengths'!$H$2+O228*'Dataset lengths'!$M$2+P228*'Dataset lengths'!$N$2+Q228*'Dataset lengths'!$O$2+R228*'Dataset lengths'!$P$2+S228*'Dataset lengths'!$Q$2+T228*'Dataset lengths'!$R$2)/'Dataset lengths'!$A$7</f>
        <v>0.6192946179</v>
      </c>
      <c r="D228" s="55">
        <f>'Vecmap(jointcHYB)'!H229*'Vecmap(jointcHYB) Coverage'!C228</f>
        <v>0.5093407517</v>
      </c>
      <c r="E228" s="55">
        <f>'Vecmap(jointcHYB)'!I229*'Vecmap(jointcHYB) Coverage'!D228</f>
        <v>0.7365636702</v>
      </c>
      <c r="F228" s="55">
        <f>'Vecmap(jointcHYB)'!J229*'Vecmap(jointcHYB) Coverage'!E228</f>
        <v>0.782404057</v>
      </c>
      <c r="G228" s="55">
        <f>'Vecmap(jointcHYB)'!K229*'Vecmap(jointcHYB) Coverage'!F228</f>
        <v>0.8437223057</v>
      </c>
      <c r="H228" s="55">
        <f>'Vecmap(jointcHYB)'!L229*'Vecmap(jointcHYB) Coverage'!G228</f>
        <v>0.8492215045</v>
      </c>
      <c r="I228" s="55">
        <f>'Vecmap(jointcHYB)'!M229*'Vecmap(jointcHYB) Coverage'!H228</f>
        <v>0.8456896521</v>
      </c>
      <c r="J228" s="55">
        <f>'Vecmap(jointcHYB)'!N229*'Vecmap(jointcHYB) Coverage'!I228</f>
        <v>0.8002443331</v>
      </c>
      <c r="K228" s="55">
        <f>'Vecmap(jointcHYB)'!O229*'Vecmap(jointcHYB) Coverage'!J228</f>
        <v>0.7504327349</v>
      </c>
      <c r="L228" s="55">
        <f>'Vecmap(jointcHYB)'!P229*'Vecmap(jointcHYB) Coverage'!K228</f>
        <v>0.8479321515</v>
      </c>
      <c r="M228" s="55">
        <f>'Vecmap(jointcHYB)'!Q229*'Vecmap(jointcHYB) Coverage'!L228</f>
        <v>0.7838054742</v>
      </c>
      <c r="N228" s="55">
        <f>'Vecmap(jointcHYB)'!R229*'Vecmap(jointcHYB) Coverage'!M228</f>
        <v>0.7459148459</v>
      </c>
      <c r="O228" s="55">
        <f>'Vecmap(jointcHYB)'!S229*'Vecmap(jointcHYB) Coverage'!N228</f>
        <v>0.8790855787</v>
      </c>
      <c r="P228" s="55">
        <f>'Vecmap(jointcHYB)'!T229*'Vecmap(jointcHYB) Coverage'!O228</f>
        <v>0.4506796414</v>
      </c>
      <c r="Q228" s="55">
        <f>'Vecmap(jointcHYB)'!U229*'Vecmap(jointcHYB) Coverage'!P228</f>
        <v>0.859908805</v>
      </c>
      <c r="R228" s="55">
        <f>'Vecmap(jointcHYB)'!V229*'Vecmap(jointcHYB) Coverage'!Q228</f>
        <v>0.6844206274</v>
      </c>
      <c r="S228" s="55">
        <f>'Vecmap(jointcHYB)'!W229*'Vecmap(jointcHYB) Coverage'!R228</f>
        <v>0.4299808474</v>
      </c>
      <c r="T228" s="55">
        <f>'Vecmap(jointcHYB)'!X229*'Vecmap(jointcHYB) Coverage'!S228</f>
        <v>0.5512894547</v>
      </c>
    </row>
    <row r="229">
      <c r="A229" s="112" t="s">
        <v>412</v>
      </c>
      <c r="B229" s="10">
        <f t="shared" si="4"/>
        <v>0.6968146974</v>
      </c>
      <c r="C229" s="10">
        <f>(D229*'Dataset lengths'!$B$2+E229*'Dataset lengths'!$C$2+F229*'Dataset lengths'!$D$2+I229*'Dataset lengths'!$G$2+J229*'Dataset lengths'!$H$2+O229*'Dataset lengths'!$M$2+P229*'Dataset lengths'!$N$2+Q229*'Dataset lengths'!$O$2+R229*'Dataset lengths'!$P$2+S229*'Dataset lengths'!$Q$2+T229*'Dataset lengths'!$R$2)/'Dataset lengths'!$A$7</f>
        <v>0.6305059349</v>
      </c>
      <c r="D229" s="55">
        <f>'Vecmap(jointcHYB)'!H230*'Vecmap(jointcHYB) Coverage'!C229</f>
        <v>0.518116198</v>
      </c>
      <c r="E229" s="55">
        <f>'Vecmap(jointcHYB)'!I230*'Vecmap(jointcHYB) Coverage'!D229</f>
        <v>0.7593559722</v>
      </c>
      <c r="F229" s="55">
        <f>'Vecmap(jointcHYB)'!J230*'Vecmap(jointcHYB) Coverage'!E229</f>
        <v>0.791340589</v>
      </c>
      <c r="G229" s="55">
        <f>'Vecmap(jointcHYB)'!K230*'Vecmap(jointcHYB) Coverage'!F229</f>
        <v>0.8500349147</v>
      </c>
      <c r="H229" s="55">
        <f>'Vecmap(jointcHYB)'!L230*'Vecmap(jointcHYB) Coverage'!G229</f>
        <v>0.8545542917</v>
      </c>
      <c r="I229" s="55">
        <f>'Vecmap(jointcHYB)'!M230*'Vecmap(jointcHYB) Coverage'!H229</f>
        <v>0.8516689359</v>
      </c>
      <c r="J229" s="55">
        <f>'Vecmap(jointcHYB)'!N230*'Vecmap(jointcHYB) Coverage'!I229</f>
        <v>0.8089102977</v>
      </c>
      <c r="K229" s="55">
        <f>'Vecmap(jointcHYB)'!O230*'Vecmap(jointcHYB) Coverage'!J229</f>
        <v>0.7636702045</v>
      </c>
      <c r="L229" s="55">
        <f>'Vecmap(jointcHYB)'!P230*'Vecmap(jointcHYB) Coverage'!K229</f>
        <v>0.8542578515</v>
      </c>
      <c r="M229" s="55">
        <f>'Vecmap(jointcHYB)'!Q230*'Vecmap(jointcHYB) Coverage'!L229</f>
        <v>0.7874511317</v>
      </c>
      <c r="N229" s="55">
        <f>'Vecmap(jointcHYB)'!R230*'Vecmap(jointcHYB) Coverage'!M229</f>
        <v>0.7607688634</v>
      </c>
      <c r="O229" s="55">
        <f>'Vecmap(jointcHYB)'!S230*'Vecmap(jointcHYB) Coverage'!N229</f>
        <v>0.8851176404</v>
      </c>
      <c r="P229" s="55">
        <f>'Vecmap(jointcHYB)'!T230*'Vecmap(jointcHYB) Coverage'!O229</f>
        <v>0.4635224737</v>
      </c>
      <c r="Q229" s="55">
        <f>'Vecmap(jointcHYB)'!U230*'Vecmap(jointcHYB) Coverage'!P229</f>
        <v>0.8690330962</v>
      </c>
      <c r="R229" s="55">
        <f>'Vecmap(jointcHYB)'!V230*'Vecmap(jointcHYB) Coverage'!Q229</f>
        <v>0.7068552217</v>
      </c>
      <c r="S229" s="55">
        <f>'Vecmap(jointcHYB)'!W230*'Vecmap(jointcHYB) Coverage'!R229</f>
        <v>0.4420223114</v>
      </c>
      <c r="T229" s="55">
        <f>'Vecmap(jointcHYB)'!X230*'Vecmap(jointcHYB) Coverage'!S229</f>
        <v>0.5690189353</v>
      </c>
    </row>
    <row r="230">
      <c r="A230" s="112" t="s">
        <v>416</v>
      </c>
      <c r="B230" s="10">
        <f t="shared" si="4"/>
        <v>0.7061001357</v>
      </c>
      <c r="C230" s="10">
        <f>(D230*'Dataset lengths'!$B$2+E230*'Dataset lengths'!$C$2+F230*'Dataset lengths'!$D$2+I230*'Dataset lengths'!$G$2+J230*'Dataset lengths'!$H$2+O230*'Dataset lengths'!$M$2+P230*'Dataset lengths'!$N$2+Q230*'Dataset lengths'!$O$2+R230*'Dataset lengths'!$P$2+S230*'Dataset lengths'!$Q$2+T230*'Dataset lengths'!$R$2)/'Dataset lengths'!$A$7</f>
        <v>0.6421023612</v>
      </c>
      <c r="D230" s="55">
        <f>'Vecmap(jointcHYB)'!H231*'Vecmap(jointcHYB) Coverage'!C230</f>
        <v>0.5426711501</v>
      </c>
      <c r="E230" s="55">
        <f>'Vecmap(jointcHYB)'!I231*'Vecmap(jointcHYB) Coverage'!D230</f>
        <v>0.7549114301</v>
      </c>
      <c r="F230" s="55">
        <f>'Vecmap(jointcHYB)'!J231*'Vecmap(jointcHYB) Coverage'!E230</f>
        <v>0.7873659692</v>
      </c>
      <c r="G230" s="55">
        <f>'Vecmap(jointcHYB)'!K231*'Vecmap(jointcHYB) Coverage'!F230</f>
        <v>0.8457752019</v>
      </c>
      <c r="H230" s="55">
        <f>'Vecmap(jointcHYB)'!L231*'Vecmap(jointcHYB) Coverage'!G230</f>
        <v>0.8534997357</v>
      </c>
      <c r="I230" s="55">
        <f>'Vecmap(jointcHYB)'!M231*'Vecmap(jointcHYB) Coverage'!H230</f>
        <v>0.8484664558</v>
      </c>
      <c r="J230" s="55">
        <f>'Vecmap(jointcHYB)'!N231*'Vecmap(jointcHYB) Coverage'!I230</f>
        <v>0.815158304</v>
      </c>
      <c r="K230" s="55">
        <f>'Vecmap(jointcHYB)'!O231*'Vecmap(jointcHYB) Coverage'!J230</f>
        <v>0.7660758583</v>
      </c>
      <c r="L230" s="55">
        <f>'Vecmap(jointcHYB)'!P231*'Vecmap(jointcHYB) Coverage'!K230</f>
        <v>0.8592666239</v>
      </c>
      <c r="M230" s="55">
        <f>'Vecmap(jointcHYB)'!Q231*'Vecmap(jointcHYB) Coverage'!L230</f>
        <v>0.80404591</v>
      </c>
      <c r="N230" s="55">
        <f>'Vecmap(jointcHYB)'!R231*'Vecmap(jointcHYB) Coverage'!M230</f>
        <v>0.7579644213</v>
      </c>
      <c r="O230" s="55">
        <f>'Vecmap(jointcHYB)'!S231*'Vecmap(jointcHYB) Coverage'!N230</f>
        <v>0.8960452885</v>
      </c>
      <c r="P230" s="55">
        <f>'Vecmap(jointcHYB)'!T231*'Vecmap(jointcHYB) Coverage'!O230</f>
        <v>0.4507439964</v>
      </c>
      <c r="Q230" s="55">
        <f>'Vecmap(jointcHYB)'!U231*'Vecmap(jointcHYB) Coverage'!P230</f>
        <v>0.8841660668</v>
      </c>
      <c r="R230" s="55">
        <f>'Vecmap(jointcHYB)'!V231*'Vecmap(jointcHYB) Coverage'!Q230</f>
        <v>0.7560767378</v>
      </c>
      <c r="S230" s="55">
        <f>'Vecmap(jointcHYB)'!W231*'Vecmap(jointcHYB) Coverage'!R230</f>
        <v>0.490503718</v>
      </c>
      <c r="T230" s="55">
        <f>'Vecmap(jointcHYB)'!X231*'Vecmap(jointcHYB) Coverage'!S230</f>
        <v>0.5409923756</v>
      </c>
    </row>
    <row r="231">
      <c r="A231" s="112" t="s">
        <v>203</v>
      </c>
      <c r="B231" s="10">
        <f t="shared" si="4"/>
        <v>0.7142355839</v>
      </c>
      <c r="C231" s="10">
        <f>(D231*'Dataset lengths'!$B$2+E231*'Dataset lengths'!$C$2+F231*'Dataset lengths'!$D$2+I231*'Dataset lengths'!$G$2+J231*'Dataset lengths'!$H$2+O231*'Dataset lengths'!$M$2+P231*'Dataset lengths'!$N$2+Q231*'Dataset lengths'!$O$2+R231*'Dataset lengths'!$P$2+S231*'Dataset lengths'!$Q$2+T231*'Dataset lengths'!$R$2)/'Dataset lengths'!$A$7</f>
        <v>0.6523752255</v>
      </c>
      <c r="D231" s="55">
        <f>'Vecmap(jointcHYB)'!H232*'Vecmap(jointcHYB) Coverage'!C231</f>
        <v>0.554130558</v>
      </c>
      <c r="E231" s="55">
        <f>'Vecmap(jointcHYB)'!I232*'Vecmap(jointcHYB) Coverage'!D231</f>
        <v>0.7624080095</v>
      </c>
      <c r="F231" s="55">
        <f>'Vecmap(jointcHYB)'!J232*'Vecmap(jointcHYB) Coverage'!E231</f>
        <v>0.7988345541</v>
      </c>
      <c r="G231" s="55">
        <f>'Vecmap(jointcHYB)'!K232*'Vecmap(jointcHYB) Coverage'!F231</f>
        <v>0.8570939622</v>
      </c>
      <c r="H231" s="55">
        <f>'Vecmap(jointcHYB)'!L232*'Vecmap(jointcHYB) Coverage'!G231</f>
        <v>0.8628112685</v>
      </c>
      <c r="I231" s="55">
        <f>'Vecmap(jointcHYB)'!M232*'Vecmap(jointcHYB) Coverage'!H231</f>
        <v>0.8591339576</v>
      </c>
      <c r="J231" s="55">
        <f>'Vecmap(jointcHYB)'!N232*'Vecmap(jointcHYB) Coverage'!I231</f>
        <v>0.8222744073</v>
      </c>
      <c r="K231" s="55">
        <f>'Vecmap(jointcHYB)'!O232*'Vecmap(jointcHYB) Coverage'!J231</f>
        <v>0.771336726</v>
      </c>
      <c r="L231" s="55">
        <f>'Vecmap(jointcHYB)'!P232*'Vecmap(jointcHYB) Coverage'!K231</f>
        <v>0.866361249</v>
      </c>
      <c r="M231" s="55">
        <f>'Vecmap(jointcHYB)'!Q232*'Vecmap(jointcHYB) Coverage'!L231</f>
        <v>0.8099667527</v>
      </c>
      <c r="N231" s="55">
        <f>'Vecmap(jointcHYB)'!R232*'Vecmap(jointcHYB) Coverage'!M231</f>
        <v>0.7689789258</v>
      </c>
      <c r="O231" s="55">
        <f>'Vecmap(jointcHYB)'!S232*'Vecmap(jointcHYB) Coverage'!N231</f>
        <v>0.8981652522</v>
      </c>
      <c r="P231" s="55">
        <f>'Vecmap(jointcHYB)'!T232*'Vecmap(jointcHYB) Coverage'!O231</f>
        <v>0.4510919153</v>
      </c>
      <c r="Q231" s="55">
        <f>'Vecmap(jointcHYB)'!U232*'Vecmap(jointcHYB) Coverage'!P231</f>
        <v>0.8772672126</v>
      </c>
      <c r="R231" s="55">
        <f>'Vecmap(jointcHYB)'!V232*'Vecmap(jointcHYB) Coverage'!Q231</f>
        <v>0.7802019282</v>
      </c>
      <c r="S231" s="55">
        <f>'Vecmap(jointcHYB)'!W232*'Vecmap(jointcHYB) Coverage'!R231</f>
        <v>0.4988491655</v>
      </c>
      <c r="T231" s="55">
        <f>'Vecmap(jointcHYB)'!X232*'Vecmap(jointcHYB) Coverage'!S231</f>
        <v>0.5542344627</v>
      </c>
    </row>
    <row r="232">
      <c r="A232" s="112" t="s">
        <v>196</v>
      </c>
      <c r="B232" s="10">
        <f t="shared" si="4"/>
        <v>0.7140402338</v>
      </c>
      <c r="C232" s="10">
        <f>(D232*'Dataset lengths'!$B$2+E232*'Dataset lengths'!$C$2+F232*'Dataset lengths'!$D$2+I232*'Dataset lengths'!$G$2+J232*'Dataset lengths'!$H$2+O232*'Dataset lengths'!$M$2+P232*'Dataset lengths'!$N$2+Q232*'Dataset lengths'!$O$2+R232*'Dataset lengths'!$P$2+S232*'Dataset lengths'!$Q$2+T232*'Dataset lengths'!$R$2)/'Dataset lengths'!$A$7</f>
        <v>0.6531894168</v>
      </c>
      <c r="D232" s="55">
        <f>'Vecmap(jointcHYB)'!H233*'Vecmap(jointcHYB) Coverage'!C232</f>
        <v>0.5569721212</v>
      </c>
      <c r="E232" s="55">
        <f>'Vecmap(jointcHYB)'!I233*'Vecmap(jointcHYB) Coverage'!D232</f>
        <v>0.757033185</v>
      </c>
      <c r="F232" s="55">
        <f>'Vecmap(jointcHYB)'!J233*'Vecmap(jointcHYB) Coverage'!E232</f>
        <v>0.7899329243</v>
      </c>
      <c r="G232" s="55">
        <f>'Vecmap(jointcHYB)'!K233*'Vecmap(jointcHYB) Coverage'!F232</f>
        <v>0.8483553413</v>
      </c>
      <c r="H232" s="55">
        <f>'Vecmap(jointcHYB)'!L233*'Vecmap(jointcHYB) Coverage'!G232</f>
        <v>0.854886434</v>
      </c>
      <c r="I232" s="55">
        <f>'Vecmap(jointcHYB)'!M233*'Vecmap(jointcHYB) Coverage'!H232</f>
        <v>0.8506438117</v>
      </c>
      <c r="J232" s="55">
        <f>'Vecmap(jointcHYB)'!N233*'Vecmap(jointcHYB) Coverage'!I232</f>
        <v>0.812308207</v>
      </c>
      <c r="K232" s="55">
        <f>'Vecmap(jointcHYB)'!O233*'Vecmap(jointcHYB) Coverage'!J232</f>
        <v>0.7633567496</v>
      </c>
      <c r="L232" s="55">
        <f>'Vecmap(jointcHYB)'!P233*'Vecmap(jointcHYB) Coverage'!K232</f>
        <v>0.8618251648</v>
      </c>
      <c r="M232" s="55">
        <f>'Vecmap(jointcHYB)'!Q233*'Vecmap(jointcHYB) Coverage'!L232</f>
        <v>0.7978720828</v>
      </c>
      <c r="N232" s="55">
        <f>'Vecmap(jointcHYB)'!R233*'Vecmap(jointcHYB) Coverage'!M232</f>
        <v>0.7547166988</v>
      </c>
      <c r="O232" s="55">
        <f>'Vecmap(jointcHYB)'!S233*'Vecmap(jointcHYB) Coverage'!N232</f>
        <v>0.9020992056</v>
      </c>
      <c r="P232" s="55">
        <f>'Vecmap(jointcHYB)'!T233*'Vecmap(jointcHYB) Coverage'!O232</f>
        <v>0.4700524888</v>
      </c>
      <c r="Q232" s="55">
        <f>'Vecmap(jointcHYB)'!U233*'Vecmap(jointcHYB) Coverage'!P232</f>
        <v>0.88616896</v>
      </c>
      <c r="R232" s="55">
        <f>'Vecmap(jointcHYB)'!V233*'Vecmap(jointcHYB) Coverage'!Q232</f>
        <v>0.7630962682</v>
      </c>
      <c r="S232" s="55">
        <f>'Vecmap(jointcHYB)'!W233*'Vecmap(jointcHYB) Coverage'!R232</f>
        <v>0.5098926934</v>
      </c>
      <c r="T232" s="55">
        <f>'Vecmap(jointcHYB)'!X233*'Vecmap(jointcHYB) Coverage'!S232</f>
        <v>0.5562427065</v>
      </c>
    </row>
    <row r="233">
      <c r="A233" s="112" t="s">
        <v>457</v>
      </c>
      <c r="B233" s="10">
        <f t="shared" si="4"/>
        <v>0.7082149074</v>
      </c>
      <c r="C233" s="10">
        <f>(D233*'Dataset lengths'!$B$2+E233*'Dataset lengths'!$C$2+F233*'Dataset lengths'!$D$2+I233*'Dataset lengths'!$G$2+J233*'Dataset lengths'!$H$2+O233*'Dataset lengths'!$M$2+P233*'Dataset lengths'!$N$2+Q233*'Dataset lengths'!$O$2+R233*'Dataset lengths'!$P$2+S233*'Dataset lengths'!$Q$2+T233*'Dataset lengths'!$R$2)/'Dataset lengths'!$A$7</f>
        <v>0.6435741471</v>
      </c>
      <c r="D233" s="55">
        <f>'Vecmap(jointcHYB)'!H234*'Vecmap(jointcHYB) Coverage'!C233</f>
        <v>0.5410906469</v>
      </c>
      <c r="E233" s="55">
        <f>'Vecmap(jointcHYB)'!I234*'Vecmap(jointcHYB) Coverage'!D233</f>
        <v>0.7567453431</v>
      </c>
      <c r="F233" s="55">
        <f>'Vecmap(jointcHYB)'!J234*'Vecmap(jointcHYB) Coverage'!E233</f>
        <v>0.7931030763</v>
      </c>
      <c r="G233" s="55">
        <f>'Vecmap(jointcHYB)'!K234*'Vecmap(jointcHYB) Coverage'!F233</f>
        <v>0.8508504669</v>
      </c>
      <c r="H233" s="55">
        <f>'Vecmap(jointcHYB)'!L234*'Vecmap(jointcHYB) Coverage'!G233</f>
        <v>0.8573469844</v>
      </c>
      <c r="I233" s="55">
        <f>'Vecmap(jointcHYB)'!M234*'Vecmap(jointcHYB) Coverage'!H233</f>
        <v>0.8531951192</v>
      </c>
      <c r="J233" s="55">
        <f>'Vecmap(jointcHYB)'!N234*'Vecmap(jointcHYB) Coverage'!I233</f>
        <v>0.8151921331</v>
      </c>
      <c r="K233" s="55">
        <f>'Vecmap(jointcHYB)'!O234*'Vecmap(jointcHYB) Coverage'!J233</f>
        <v>0.7684106472</v>
      </c>
      <c r="L233" s="55">
        <f>'Vecmap(jointcHYB)'!P234*'Vecmap(jointcHYB) Coverage'!K233</f>
        <v>0.8599874912</v>
      </c>
      <c r="M233" s="55">
        <f>'Vecmap(jointcHYB)'!Q234*'Vecmap(jointcHYB) Coverage'!L233</f>
        <v>0.7996714561</v>
      </c>
      <c r="N233" s="55">
        <f>'Vecmap(jointcHYB)'!R234*'Vecmap(jointcHYB) Coverage'!M233</f>
        <v>0.7605723499</v>
      </c>
      <c r="O233" s="55">
        <f>'Vecmap(jointcHYB)'!S234*'Vecmap(jointcHYB) Coverage'!N233</f>
        <v>0.9005256242</v>
      </c>
      <c r="P233" s="55">
        <f>'Vecmap(jointcHYB)'!T234*'Vecmap(jointcHYB) Coverage'!O233</f>
        <v>0.4688579003</v>
      </c>
      <c r="Q233" s="55">
        <f>'Vecmap(jointcHYB)'!U234*'Vecmap(jointcHYB) Coverage'!P233</f>
        <v>0.8761544941</v>
      </c>
      <c r="R233" s="55">
        <f>'Vecmap(jointcHYB)'!V234*'Vecmap(jointcHYB) Coverage'!Q233</f>
        <v>0.7481900246</v>
      </c>
      <c r="S233" s="55">
        <f>'Vecmap(jointcHYB)'!W234*'Vecmap(jointcHYB) Coverage'!R233</f>
        <v>0.4806967239</v>
      </c>
      <c r="T233" s="55">
        <f>'Vecmap(jointcHYB)'!X234*'Vecmap(jointcHYB) Coverage'!S233</f>
        <v>0.5566128952</v>
      </c>
    </row>
  </sheetData>
  <drawing r:id="rId1"/>
</worksheet>
</file>